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trlProps/ctrlProp2.xml" ContentType="application/vnd.ms-excel.controlproperties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trlProps/ctrlProp3.xml" ContentType="application/vnd.ms-excel.controlproperties+xml"/>
  <Override PartName="/xl/charts/chart4.xml" ContentType="application/vnd.openxmlformats-officedocument.drawingml.chart+xml"/>
  <Override PartName="/xl/drawings/drawing8.xml" ContentType="application/vnd.openxmlformats-officedocument.drawingml.chartshapes+xml"/>
  <Override PartName="/xl/charts/chart5.xml" ContentType="application/vnd.openxmlformats-officedocument.drawingml.chart+xml"/>
  <Override PartName="/xl/drawings/drawing9.xml" ContentType="application/vnd.openxmlformats-officedocument.drawingml.chartshapes+xml"/>
  <Override PartName="/xl/charts/chart6.xml" ContentType="application/vnd.openxmlformats-officedocument.drawingml.chart+xml"/>
  <Override PartName="/xl/drawings/drawing10.xml" ContentType="application/vnd.openxmlformats-officedocument.drawingml.chartshapes+xml"/>
  <Override PartName="/xl/charts/chart7.xml" ContentType="application/vnd.openxmlformats-officedocument.drawingml.chart+xml"/>
  <Override PartName="/xl/drawings/drawing11.xml" ContentType="application/vnd.openxmlformats-officedocument.drawingml.chartshapes+xml"/>
  <Override PartName="/xl/charts/chart8.xml" ContentType="application/vnd.openxmlformats-officedocument.drawingml.chart+xml"/>
  <Override PartName="/xl/drawings/drawing12.xml" ContentType="application/vnd.openxmlformats-officedocument.drawingml.chartshapes+xml"/>
  <Override PartName="/xl/charts/chart9.xml" ContentType="application/vnd.openxmlformats-officedocument.drawingml.chart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drawings/drawing15.xml" ContentType="application/vnd.openxmlformats-officedocument.drawing+xml"/>
  <Override PartName="/xl/charts/chart10.xml" ContentType="application/vnd.openxmlformats-officedocument.drawingml.chart+xml"/>
  <Override PartName="/xl/drawings/drawing16.xml" ContentType="application/vnd.openxmlformats-officedocument.drawingml.chartshapes+xml"/>
  <Override PartName="/xl/charts/chart11.xml" ContentType="application/vnd.openxmlformats-officedocument.drawingml.chart+xml"/>
  <Override PartName="/xl/drawings/drawing17.xml" ContentType="application/vnd.openxmlformats-officedocument.drawingml.chartshapes+xml"/>
  <Override PartName="/xl/charts/chart12.xml" ContentType="application/vnd.openxmlformats-officedocument.drawingml.chart+xml"/>
  <Override PartName="/xl/drawings/drawing1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/>
  <bookViews>
    <workbookView xWindow="14505" yWindow="6165" windowWidth="14310" windowHeight="5475" firstSheet="2" activeTab="2"/>
  </bookViews>
  <sheets>
    <sheet name="업데이트" sheetId="16" state="hidden" r:id="rId1"/>
    <sheet name="Appendix" sheetId="20" state="hidden" r:id="rId2"/>
    <sheet name="섹터" sheetId="9" r:id="rId3"/>
    <sheet name="섹터_2m" sheetId="18" r:id="rId4"/>
    <sheet name="섹터_차트" sheetId="15" r:id="rId5"/>
    <sheet name="Angle_업종" sheetId="21" state="hidden" r:id="rId6"/>
    <sheet name="EPS_chg(3m)" sheetId="3" state="hidden" r:id="rId7"/>
    <sheet name="Raw_P" sheetId="10" state="hidden" r:id="rId8"/>
    <sheet name="Raw_업종분류" sheetId="2" state="hidden" r:id="rId9"/>
    <sheet name="앞부분용" sheetId="19" state="hidden" r:id="rId10"/>
  </sheets>
  <definedNames>
    <definedName name="_xlnm._FilterDatabase" localSheetId="4" hidden="1">섹터_차트!$E$7:$I$63</definedName>
  </definedNames>
  <calcPr calcId="145621"/>
</workbook>
</file>

<file path=xl/calcChain.xml><?xml version="1.0" encoding="utf-8"?>
<calcChain xmlns="http://schemas.openxmlformats.org/spreadsheetml/2006/main">
  <c r="Y6" i="9" l="1"/>
  <c r="AE7" i="18"/>
  <c r="AE6" i="18"/>
  <c r="N7" i="15" l="1"/>
  <c r="AE5" i="18" l="1"/>
  <c r="N34" i="18" l="1"/>
  <c r="L34" i="18" s="1"/>
  <c r="M34" i="18" s="1"/>
  <c r="N17" i="18"/>
  <c r="L17" i="18" s="1"/>
  <c r="M17" i="18" s="1"/>
  <c r="K9" i="18"/>
  <c r="I9" i="18" s="1"/>
  <c r="K19" i="18"/>
  <c r="I19" i="18" s="1"/>
  <c r="K25" i="18"/>
  <c r="I25" i="18" s="1"/>
  <c r="K31" i="18"/>
  <c r="I31" i="18" s="1"/>
  <c r="N24" i="18"/>
  <c r="K27" i="18"/>
  <c r="I27" i="18" s="1"/>
  <c r="N29" i="18"/>
  <c r="L29" i="18" s="1"/>
  <c r="M29" i="18" s="1"/>
  <c r="N7" i="18"/>
  <c r="L7" i="18" s="1"/>
  <c r="M7" i="18" s="1"/>
  <c r="K11" i="18"/>
  <c r="I11" i="18" s="1"/>
  <c r="N31" i="18"/>
  <c r="L31" i="18" s="1"/>
  <c r="M31" i="18" s="1"/>
  <c r="N14" i="18"/>
  <c r="L14" i="18" s="1"/>
  <c r="M14" i="18" s="1"/>
  <c r="N33" i="18"/>
  <c r="L33" i="18" s="1"/>
  <c r="M33" i="18" s="1"/>
  <c r="K28" i="18"/>
  <c r="I28" i="18" s="1"/>
  <c r="K33" i="18"/>
  <c r="I33" i="18" s="1"/>
  <c r="K30" i="18"/>
  <c r="I30" i="18" s="1"/>
  <c r="K21" i="18"/>
  <c r="I21" i="18" s="1"/>
  <c r="K20" i="18"/>
  <c r="I20" i="18" s="1"/>
  <c r="K34" i="18"/>
  <c r="I34" i="18" s="1"/>
  <c r="F33" i="18"/>
  <c r="K17" i="18"/>
  <c r="I17" i="18" s="1"/>
  <c r="N27" i="18"/>
  <c r="L27" i="18" s="1"/>
  <c r="M27" i="18" s="1"/>
  <c r="K6" i="18"/>
  <c r="I6" i="18" s="1"/>
  <c r="N18" i="18"/>
  <c r="L18" i="18" s="1"/>
  <c r="M18" i="18" s="1"/>
  <c r="N11" i="18"/>
  <c r="L11" i="18" s="1"/>
  <c r="M11" i="18" s="1"/>
  <c r="K13" i="18"/>
  <c r="I13" i="18" s="1"/>
  <c r="N22" i="18"/>
  <c r="L22" i="18" s="1"/>
  <c r="M22" i="18" s="1"/>
  <c r="N5" i="18"/>
  <c r="L5" i="18" s="1"/>
  <c r="M5" i="18" s="1"/>
  <c r="K22" i="18"/>
  <c r="I22" i="18" s="1"/>
  <c r="K7" i="18"/>
  <c r="I7" i="18" s="1"/>
  <c r="K14" i="18"/>
  <c r="I14" i="18" s="1"/>
  <c r="N6" i="18"/>
  <c r="L6" i="18" s="1"/>
  <c r="M6" i="18" s="1"/>
  <c r="N19" i="18"/>
  <c r="L19" i="18" s="1"/>
  <c r="M19" i="18" s="1"/>
  <c r="E33" i="18"/>
  <c r="N23" i="18"/>
  <c r="L23" i="18" s="1"/>
  <c r="M23" i="18" s="1"/>
  <c r="N32" i="18"/>
  <c r="L32" i="18" s="1"/>
  <c r="M32" i="18" s="1"/>
  <c r="K18" i="18"/>
  <c r="I18" i="18" s="1"/>
  <c r="K5" i="18"/>
  <c r="I5" i="18" s="1"/>
  <c r="F34" i="18"/>
  <c r="D33" i="18"/>
  <c r="K32" i="18"/>
  <c r="I32" i="18" s="1"/>
  <c r="N28" i="18"/>
  <c r="L28" i="18" s="1"/>
  <c r="M28" i="18" s="1"/>
  <c r="N8" i="18"/>
  <c r="L8" i="18" s="1"/>
  <c r="M8" i="18" s="1"/>
  <c r="N15" i="18"/>
  <c r="L15" i="18" s="1"/>
  <c r="M15" i="18" s="1"/>
  <c r="N12" i="18"/>
  <c r="L12" i="18" s="1"/>
  <c r="M12" i="18" s="1"/>
  <c r="N16" i="18"/>
  <c r="L16" i="18" s="1"/>
  <c r="M16" i="18" s="1"/>
  <c r="K16" i="18"/>
  <c r="I16" i="18" s="1"/>
  <c r="N25" i="18"/>
  <c r="L25" i="18" s="1"/>
  <c r="M25" i="18" s="1"/>
  <c r="N13" i="18"/>
  <c r="L13" i="18" s="1"/>
  <c r="M13" i="18" s="1"/>
  <c r="E34" i="18"/>
  <c r="N26" i="18"/>
  <c r="L26" i="18" s="1"/>
  <c r="M26" i="18" s="1"/>
  <c r="K23" i="18"/>
  <c r="I23" i="18" s="1"/>
  <c r="K8" i="18"/>
  <c r="I8" i="18" s="1"/>
  <c r="K15" i="18"/>
  <c r="I15" i="18" s="1"/>
  <c r="K12" i="18"/>
  <c r="I12" i="18" s="1"/>
  <c r="D34" i="18"/>
  <c r="N10" i="18"/>
  <c r="L10" i="18" s="1"/>
  <c r="M10" i="18" s="1"/>
  <c r="N30" i="18"/>
  <c r="L30" i="18" s="1"/>
  <c r="M30" i="18" s="1"/>
  <c r="N21" i="18"/>
  <c r="L21" i="18" s="1"/>
  <c r="M21" i="18" s="1"/>
  <c r="K29" i="18"/>
  <c r="I29" i="18" s="1"/>
  <c r="N20" i="18"/>
  <c r="L20" i="18" s="1"/>
  <c r="M20" i="18" s="1"/>
  <c r="K26" i="18"/>
  <c r="I26" i="18" s="1"/>
  <c r="K10" i="18"/>
  <c r="I10" i="18" s="1"/>
  <c r="N9" i="18"/>
  <c r="L9" i="18" s="1"/>
  <c r="M9" i="18" s="1"/>
  <c r="K24" i="18"/>
  <c r="Y5" i="9"/>
  <c r="H33" i="18" l="1"/>
  <c r="E34" i="9"/>
  <c r="E33" i="9"/>
  <c r="G34" i="18"/>
  <c r="H34" i="18"/>
  <c r="G33" i="18"/>
  <c r="J28" i="18"/>
  <c r="J32" i="18"/>
  <c r="J22" i="18"/>
  <c r="J13" i="18"/>
  <c r="J20" i="18"/>
  <c r="J16" i="18"/>
  <c r="J21" i="18"/>
  <c r="J29" i="18"/>
  <c r="J19" i="18"/>
  <c r="J10" i="18"/>
  <c r="J8" i="18"/>
  <c r="J5" i="18"/>
  <c r="J17" i="18"/>
  <c r="O33" i="18"/>
  <c r="P33" i="18" s="1"/>
  <c r="J33" i="18"/>
  <c r="J25" i="18"/>
  <c r="J15" i="18"/>
  <c r="J7" i="18"/>
  <c r="J27" i="18"/>
  <c r="J30" i="18"/>
  <c r="J26" i="18"/>
  <c r="J12" i="18"/>
  <c r="J11" i="18"/>
  <c r="J23" i="18"/>
  <c r="J9" i="18"/>
  <c r="J6" i="18"/>
  <c r="J34" i="18"/>
  <c r="O34" i="18"/>
  <c r="P34" i="18" s="1"/>
  <c r="J18" i="18"/>
  <c r="J14" i="18"/>
  <c r="J31" i="18"/>
  <c r="I12" i="9"/>
  <c r="I32" i="9"/>
  <c r="I20" i="9"/>
  <c r="I8" i="9"/>
  <c r="I34" i="9"/>
  <c r="I28" i="9"/>
  <c r="I10" i="9"/>
  <c r="I29" i="9"/>
  <c r="I17" i="9"/>
  <c r="I25" i="9"/>
  <c r="I23" i="9"/>
  <c r="I7" i="9"/>
  <c r="I11" i="9"/>
  <c r="I31" i="9"/>
  <c r="I18" i="9"/>
  <c r="I13" i="9"/>
  <c r="I24" i="9"/>
  <c r="I33" i="9"/>
  <c r="I22" i="9"/>
  <c r="I5" i="9"/>
  <c r="I6" i="9"/>
  <c r="I27" i="9"/>
  <c r="I15" i="9"/>
  <c r="I26" i="9"/>
  <c r="I21" i="9"/>
  <c r="I16" i="9"/>
  <c r="I14" i="9"/>
  <c r="I19" i="9"/>
  <c r="I9" i="9"/>
  <c r="I30" i="9"/>
  <c r="D34" i="9" l="1"/>
  <c r="D33" i="9"/>
  <c r="AI364" i="18" l="1"/>
  <c r="AI363" i="18"/>
  <c r="AI362" i="18"/>
  <c r="AI361" i="18"/>
  <c r="AI360" i="18"/>
  <c r="AI359" i="18"/>
  <c r="AI358" i="18"/>
  <c r="AI357" i="18"/>
  <c r="AI356" i="18"/>
  <c r="AI355" i="18"/>
  <c r="AI354" i="18"/>
  <c r="AI353" i="18"/>
  <c r="AI352" i="18"/>
  <c r="AI351" i="18"/>
  <c r="AI350" i="18"/>
  <c r="AI349" i="18"/>
  <c r="AI348" i="18"/>
  <c r="AI347" i="18"/>
  <c r="AI346" i="18"/>
  <c r="AI345" i="18"/>
  <c r="AI344" i="18"/>
  <c r="AI343" i="18"/>
  <c r="AI342" i="18"/>
  <c r="AI341" i="18"/>
  <c r="AI340" i="18"/>
  <c r="AI339" i="18"/>
  <c r="AI338" i="18"/>
  <c r="AI337" i="18"/>
  <c r="AI336" i="18"/>
  <c r="AI335" i="18"/>
  <c r="AI334" i="18"/>
  <c r="AI333" i="18"/>
  <c r="AI332" i="18"/>
  <c r="AI331" i="18"/>
  <c r="AI330" i="18"/>
  <c r="AI329" i="18"/>
  <c r="AI328" i="18"/>
  <c r="AI327" i="18"/>
  <c r="AI326" i="18"/>
  <c r="AI325" i="18"/>
  <c r="AI324" i="18"/>
  <c r="AI323" i="18"/>
  <c r="AI322" i="18"/>
  <c r="AI321" i="18"/>
  <c r="AI320" i="18"/>
  <c r="AI319" i="18"/>
  <c r="AI318" i="18"/>
  <c r="AI317" i="18"/>
  <c r="AI316" i="18"/>
  <c r="AI315" i="18"/>
  <c r="AI314" i="18"/>
  <c r="AI313" i="18"/>
  <c r="AI312" i="18"/>
  <c r="AI311" i="18"/>
  <c r="AI310" i="18"/>
  <c r="AI309" i="18"/>
  <c r="AI308" i="18"/>
  <c r="AI307" i="18"/>
  <c r="AI306" i="18"/>
  <c r="AI305" i="18"/>
  <c r="AI304" i="18"/>
  <c r="AI303" i="18"/>
  <c r="AI302" i="18"/>
  <c r="AI301" i="18"/>
  <c r="AI300" i="18"/>
  <c r="AI299" i="18"/>
  <c r="AI298" i="18"/>
  <c r="AI297" i="18"/>
  <c r="AI296" i="18"/>
  <c r="AI295" i="18"/>
  <c r="AI294" i="18"/>
  <c r="AI293" i="18"/>
  <c r="AI292" i="18"/>
  <c r="AI291" i="18"/>
  <c r="AI290" i="18"/>
  <c r="AI289" i="18"/>
  <c r="AI288" i="18"/>
  <c r="AI287" i="18"/>
  <c r="AI286" i="18"/>
  <c r="AI285" i="18"/>
  <c r="AI284" i="18"/>
  <c r="AI283" i="18"/>
  <c r="AI282" i="18"/>
  <c r="AI281" i="18"/>
  <c r="AI280" i="18"/>
  <c r="AI279" i="18"/>
  <c r="AI278" i="18"/>
  <c r="AI277" i="18"/>
  <c r="AI276" i="18"/>
  <c r="AI275" i="18"/>
  <c r="AI274" i="18"/>
  <c r="AI273" i="18"/>
  <c r="AI272" i="18"/>
  <c r="AI271" i="18"/>
  <c r="AI270" i="18"/>
  <c r="AI269" i="18"/>
  <c r="AI268" i="18"/>
  <c r="AI267" i="18"/>
  <c r="AI266" i="18"/>
  <c r="AI265" i="18"/>
  <c r="AI264" i="18"/>
  <c r="AI263" i="18"/>
  <c r="AI262" i="18"/>
  <c r="AI261" i="18"/>
  <c r="AI260" i="18"/>
  <c r="AI259" i="18"/>
  <c r="AI258" i="18"/>
  <c r="AI257" i="18"/>
  <c r="AI256" i="18"/>
  <c r="AI255" i="18"/>
  <c r="AI254" i="18"/>
  <c r="AI253" i="18"/>
  <c r="AI252" i="18"/>
  <c r="AI251" i="18"/>
  <c r="AI250" i="18"/>
  <c r="AI249" i="18"/>
  <c r="AI248" i="18"/>
  <c r="AI247" i="18"/>
  <c r="AI246" i="18"/>
  <c r="AI245" i="18"/>
  <c r="AI244" i="18"/>
  <c r="AI243" i="18"/>
  <c r="AI242" i="18"/>
  <c r="AI241" i="18"/>
  <c r="AI240" i="18"/>
  <c r="AI239" i="18"/>
  <c r="AI238" i="18"/>
  <c r="AI237" i="18"/>
  <c r="AI236" i="18"/>
  <c r="AI235" i="18"/>
  <c r="AI234" i="18"/>
  <c r="AI233" i="18"/>
  <c r="AI232" i="18"/>
  <c r="AI231" i="18"/>
  <c r="AI230" i="18"/>
  <c r="AI229" i="18"/>
  <c r="AI228" i="18"/>
  <c r="AI227" i="18"/>
  <c r="AI226" i="18"/>
  <c r="AI225" i="18"/>
  <c r="AI224" i="18"/>
  <c r="AI223" i="18"/>
  <c r="AI222" i="18"/>
  <c r="AI221" i="18"/>
  <c r="AI220" i="18"/>
  <c r="AI219" i="18"/>
  <c r="AI218" i="18"/>
  <c r="AI217" i="18"/>
  <c r="AI216" i="18"/>
  <c r="AI215" i="18"/>
  <c r="AI214" i="18"/>
  <c r="AI213" i="18"/>
  <c r="AI212" i="18"/>
  <c r="AI211" i="18"/>
  <c r="AI210" i="18"/>
  <c r="AI209" i="18"/>
  <c r="AI208" i="18"/>
  <c r="AI207" i="18"/>
  <c r="AI206" i="18"/>
  <c r="AI205" i="18"/>
  <c r="AI204" i="18"/>
  <c r="AI203" i="18"/>
  <c r="AI202" i="18"/>
  <c r="AI201" i="18"/>
  <c r="AI200" i="18"/>
  <c r="AI199" i="18"/>
  <c r="AI198" i="18"/>
  <c r="AI197" i="18"/>
  <c r="AI196" i="18"/>
  <c r="AI195" i="18"/>
  <c r="AI194" i="18"/>
  <c r="AI193" i="18"/>
  <c r="AI192" i="18"/>
  <c r="AI191" i="18"/>
  <c r="AI190" i="18"/>
  <c r="AI189" i="18"/>
  <c r="AI188" i="18"/>
  <c r="AI187" i="18"/>
  <c r="AI186" i="18"/>
  <c r="AI185" i="18"/>
  <c r="AI184" i="18"/>
  <c r="AI183" i="18"/>
  <c r="AI182" i="18"/>
  <c r="AI181" i="18"/>
  <c r="AI180" i="18"/>
  <c r="AI179" i="18"/>
  <c r="AI178" i="18"/>
  <c r="AI177" i="18"/>
  <c r="AI176" i="18"/>
  <c r="AI175" i="18"/>
  <c r="AI174" i="18"/>
  <c r="AI173" i="18"/>
  <c r="AI172" i="18"/>
  <c r="AI171" i="18"/>
  <c r="AI170" i="18"/>
  <c r="AI169" i="18"/>
  <c r="AI168" i="18"/>
  <c r="AI167" i="18"/>
  <c r="AI166" i="18"/>
  <c r="AI165" i="18"/>
  <c r="AI164" i="18"/>
  <c r="AI163" i="18"/>
  <c r="AI162" i="18"/>
  <c r="AI161" i="18"/>
  <c r="AI160" i="18"/>
  <c r="AI159" i="18"/>
  <c r="AI158" i="18"/>
  <c r="AI157" i="18"/>
  <c r="AI156" i="18"/>
  <c r="AI155" i="18"/>
  <c r="AI154" i="18"/>
  <c r="AI153" i="18"/>
  <c r="AI152" i="18"/>
  <c r="AI151" i="18"/>
  <c r="AI150" i="18"/>
  <c r="AI149" i="18"/>
  <c r="AI148" i="18"/>
  <c r="AI147" i="18"/>
  <c r="AI146" i="18"/>
  <c r="AI145" i="18"/>
  <c r="AI144" i="18"/>
  <c r="AI143" i="18"/>
  <c r="AI142" i="18"/>
  <c r="AI141" i="18"/>
  <c r="AI140" i="18"/>
  <c r="AI139" i="18"/>
  <c r="AI138" i="18"/>
  <c r="AI137" i="18"/>
  <c r="AI136" i="18"/>
  <c r="AI135" i="18"/>
  <c r="AI134" i="18"/>
  <c r="AI133" i="18"/>
  <c r="AI132" i="18"/>
  <c r="AI131" i="18"/>
  <c r="AI130" i="18"/>
  <c r="AI129" i="18"/>
  <c r="AI128" i="18"/>
  <c r="AI127" i="18"/>
  <c r="AI126" i="18"/>
  <c r="AI125" i="18"/>
  <c r="AI124" i="18"/>
  <c r="AI123" i="18"/>
  <c r="AI122" i="18"/>
  <c r="AI121" i="18"/>
  <c r="AI120" i="18"/>
  <c r="AI119" i="18"/>
  <c r="AI118" i="18"/>
  <c r="AI117" i="18"/>
  <c r="AI116" i="18"/>
  <c r="AI115" i="18"/>
  <c r="AI114" i="18"/>
  <c r="AI113" i="18"/>
  <c r="AI112" i="18"/>
  <c r="AI111" i="18"/>
  <c r="AI110" i="18"/>
  <c r="AI109" i="18"/>
  <c r="AI108" i="18"/>
  <c r="AI107" i="18"/>
  <c r="AI106" i="18"/>
  <c r="AI105" i="18"/>
  <c r="AI104" i="18"/>
  <c r="AI103" i="18"/>
  <c r="AI102" i="18"/>
  <c r="AI101" i="18"/>
  <c r="AI100" i="18"/>
  <c r="AI99" i="18"/>
  <c r="AI98" i="18"/>
  <c r="AI97" i="18"/>
  <c r="AI96" i="18"/>
  <c r="AI95" i="18"/>
  <c r="AI94" i="18"/>
  <c r="AI93" i="18"/>
  <c r="AI92" i="18"/>
  <c r="AI91" i="18"/>
  <c r="AI90" i="18"/>
  <c r="AI89" i="18"/>
  <c r="AI88" i="18"/>
  <c r="AI87" i="18"/>
  <c r="AI86" i="18"/>
  <c r="AI85" i="18"/>
  <c r="AI84" i="18"/>
  <c r="AI83" i="18"/>
  <c r="AI82" i="18"/>
  <c r="AI81" i="18"/>
  <c r="AI80" i="18"/>
  <c r="AI79" i="18"/>
  <c r="AI78" i="18"/>
  <c r="AI77" i="18"/>
  <c r="AI76" i="18"/>
  <c r="AI75" i="18"/>
  <c r="AI74" i="18"/>
  <c r="AI73" i="18"/>
  <c r="AI72" i="18"/>
  <c r="AI71" i="18"/>
  <c r="AI70" i="18"/>
  <c r="AI69" i="18"/>
  <c r="AI68" i="18"/>
  <c r="AI67" i="18"/>
  <c r="AI66" i="18"/>
  <c r="AI65" i="18"/>
  <c r="AI64" i="18"/>
  <c r="AI63" i="18"/>
  <c r="AI62" i="18"/>
  <c r="AI61" i="18"/>
  <c r="AI60" i="18"/>
  <c r="AI59" i="18"/>
  <c r="AI58" i="18"/>
  <c r="AI57" i="18"/>
  <c r="AI56" i="18"/>
  <c r="AI55" i="18"/>
  <c r="AI54" i="18"/>
  <c r="AI53" i="18"/>
  <c r="AI52" i="18"/>
  <c r="AI51" i="18"/>
  <c r="AI50" i="18"/>
  <c r="AI49" i="18"/>
  <c r="AI48" i="18"/>
  <c r="AI47" i="18"/>
  <c r="AI46" i="18"/>
  <c r="AI45" i="18"/>
  <c r="AI44" i="18"/>
  <c r="AI43" i="18"/>
  <c r="AI42" i="18"/>
  <c r="AI41" i="18"/>
  <c r="AI40" i="18"/>
  <c r="AI39" i="18"/>
  <c r="AI38" i="18"/>
  <c r="AI37" i="18"/>
  <c r="AI36" i="18"/>
  <c r="AI35" i="18"/>
  <c r="AI34" i="18"/>
  <c r="AI33" i="18"/>
  <c r="AI32" i="18"/>
  <c r="AI31" i="18"/>
  <c r="AI30" i="18"/>
  <c r="AI29" i="18"/>
  <c r="AI28" i="18"/>
  <c r="AI27" i="18"/>
  <c r="AI26" i="18"/>
  <c r="AI25" i="18"/>
  <c r="AI24" i="18"/>
  <c r="AI23" i="18"/>
  <c r="AI22" i="18"/>
  <c r="AI21" i="18"/>
  <c r="AI20" i="18"/>
  <c r="AI19" i="18"/>
  <c r="AI18" i="18"/>
  <c r="AI17" i="18"/>
  <c r="AI16" i="18"/>
  <c r="AI15" i="18"/>
  <c r="AI14" i="18"/>
  <c r="AI13" i="18"/>
  <c r="AI12" i="18"/>
  <c r="AI11" i="18"/>
  <c r="AI10" i="18"/>
  <c r="AI9" i="18"/>
  <c r="AI8" i="18"/>
  <c r="AI7" i="18"/>
  <c r="AI6" i="18"/>
  <c r="AI5" i="18"/>
  <c r="D31" i="18" l="1"/>
  <c r="D24" i="9"/>
  <c r="D22" i="18"/>
  <c r="D26" i="9"/>
  <c r="D15" i="18"/>
  <c r="D19" i="9"/>
  <c r="D11" i="18"/>
  <c r="D15" i="9"/>
  <c r="D14" i="18"/>
  <c r="D18" i="9"/>
  <c r="D5" i="18"/>
  <c r="D7" i="9"/>
  <c r="D32" i="18"/>
  <c r="D25" i="9"/>
  <c r="D12" i="18"/>
  <c r="D16" i="9"/>
  <c r="D7" i="18"/>
  <c r="D9" i="9"/>
  <c r="D20" i="18"/>
  <c r="D21" i="9"/>
  <c r="D10" i="18"/>
  <c r="D14" i="9"/>
  <c r="D18" i="18"/>
  <c r="D29" i="9"/>
  <c r="D25" i="18"/>
  <c r="D10" i="9"/>
  <c r="D28" i="18"/>
  <c r="D27" i="9"/>
  <c r="D30" i="18"/>
  <c r="D20" i="9"/>
  <c r="D21" i="18"/>
  <c r="D23" i="9"/>
  <c r="D6" i="18"/>
  <c r="D8" i="9"/>
  <c r="D16" i="18"/>
  <c r="D22" i="9"/>
  <c r="D19" i="18"/>
  <c r="D32" i="9"/>
  <c r="D8" i="18"/>
  <c r="D11" i="9"/>
  <c r="D23" i="18"/>
  <c r="D5" i="9"/>
  <c r="D26" i="18"/>
  <c r="D31" i="9"/>
  <c r="D13" i="18"/>
  <c r="D17" i="9"/>
  <c r="D27" i="18"/>
  <c r="D13" i="9"/>
  <c r="D6" i="9"/>
  <c r="D24" i="18"/>
  <c r="D29" i="18"/>
  <c r="D30" i="9"/>
  <c r="D9" i="18"/>
  <c r="D12" i="9"/>
  <c r="D17" i="18"/>
  <c r="D28" i="9"/>
  <c r="F19" i="18"/>
  <c r="F20" i="18"/>
  <c r="F15" i="18"/>
  <c r="F17" i="18"/>
  <c r="F16" i="18"/>
  <c r="F18" i="18"/>
  <c r="F9" i="18"/>
  <c r="F6" i="18"/>
  <c r="F12" i="18"/>
  <c r="F7" i="18"/>
  <c r="F29" i="18"/>
  <c r="F21" i="18"/>
  <c r="F10" i="18"/>
  <c r="F23" i="18"/>
  <c r="F32" i="18"/>
  <c r="F8" i="18"/>
  <c r="F24" i="18"/>
  <c r="F5" i="18"/>
  <c r="F13" i="18"/>
  <c r="F30" i="18"/>
  <c r="F27" i="18"/>
  <c r="F28" i="18"/>
  <c r="F14" i="18"/>
  <c r="F22" i="18"/>
  <c r="F26" i="18"/>
  <c r="F25" i="18"/>
  <c r="F11" i="18"/>
  <c r="F31" i="18"/>
  <c r="B6" i="15"/>
  <c r="L9" i="15"/>
  <c r="L10" i="15" s="1"/>
  <c r="L11" i="15" s="1"/>
  <c r="L12" i="15" s="1"/>
  <c r="L13" i="15" s="1"/>
  <c r="L14" i="15" s="1"/>
  <c r="L15" i="15" s="1"/>
  <c r="L16" i="15" s="1"/>
  <c r="L17" i="15" s="1"/>
  <c r="L18" i="15" s="1"/>
  <c r="L19" i="15" s="1"/>
  <c r="L20" i="15" s="1"/>
  <c r="L21" i="15" s="1"/>
  <c r="L22" i="15" s="1"/>
  <c r="L23" i="15" s="1"/>
  <c r="L24" i="15" s="1"/>
  <c r="L25" i="15" s="1"/>
  <c r="L26" i="15" s="1"/>
  <c r="L27" i="15" s="1"/>
  <c r="L28" i="15" s="1"/>
  <c r="L29" i="15" s="1"/>
  <c r="L30" i="15" s="1"/>
  <c r="L31" i="15" s="1"/>
  <c r="L32" i="15" s="1"/>
  <c r="L33" i="15" s="1"/>
  <c r="L34" i="15" s="1"/>
  <c r="L35" i="15" s="1"/>
  <c r="L36" i="15" s="1"/>
  <c r="L37" i="15" s="1"/>
  <c r="L38" i="15" s="1"/>
  <c r="L39" i="15" s="1"/>
  <c r="L40" i="15" s="1"/>
  <c r="L41" i="15" s="1"/>
  <c r="L42" i="15" s="1"/>
  <c r="L43" i="15" s="1"/>
  <c r="L44" i="15" s="1"/>
  <c r="L45" i="15" s="1"/>
  <c r="L46" i="15" s="1"/>
  <c r="L47" i="15" s="1"/>
  <c r="L48" i="15" s="1"/>
  <c r="L49" i="15" s="1"/>
  <c r="L50" i="15" s="1"/>
  <c r="L51" i="15" s="1"/>
  <c r="L52" i="15" s="1"/>
  <c r="L53" i="15" s="1"/>
  <c r="L54" i="15" s="1"/>
  <c r="L55" i="15" s="1"/>
  <c r="L56" i="15" s="1"/>
  <c r="L57" i="15" s="1"/>
  <c r="L58" i="15" s="1"/>
  <c r="L59" i="15" s="1"/>
  <c r="L60" i="15" s="1"/>
  <c r="L61" i="15" s="1"/>
  <c r="L62" i="15" s="1"/>
  <c r="L63" i="15" s="1"/>
  <c r="L64" i="15" s="1"/>
  <c r="L65" i="15" s="1"/>
  <c r="L66" i="15" s="1"/>
  <c r="L67" i="15" s="1"/>
  <c r="L68" i="15" s="1"/>
  <c r="L69" i="15" s="1"/>
  <c r="L70" i="15" s="1"/>
  <c r="L71" i="15" s="1"/>
  <c r="L72" i="15" s="1"/>
  <c r="L73" i="15" s="1"/>
  <c r="L74" i="15" s="1"/>
  <c r="L75" i="15" s="1"/>
  <c r="L76" i="15" s="1"/>
  <c r="L77" i="15" s="1"/>
  <c r="L78" i="15" s="1"/>
  <c r="L79" i="15" s="1"/>
  <c r="L80" i="15" s="1"/>
  <c r="L81" i="15" s="1"/>
  <c r="L82" i="15" s="1"/>
  <c r="L83" i="15" s="1"/>
  <c r="L84" i="15" s="1"/>
  <c r="L85" i="15" s="1"/>
  <c r="L86" i="15" s="1"/>
  <c r="L87" i="15" s="1"/>
  <c r="L88" i="15" s="1"/>
  <c r="L89" i="15" s="1"/>
  <c r="L90" i="15" s="1"/>
  <c r="L91" i="15" s="1"/>
  <c r="L92" i="15" s="1"/>
  <c r="L93" i="15" s="1"/>
  <c r="L94" i="15" s="1"/>
  <c r="L95" i="15" s="1"/>
  <c r="L96" i="15" s="1"/>
  <c r="L97" i="15" s="1"/>
  <c r="L98" i="15" s="1"/>
  <c r="L99" i="15" s="1"/>
  <c r="L100" i="15" s="1"/>
  <c r="L101" i="15" s="1"/>
  <c r="L102" i="15" s="1"/>
  <c r="L103" i="15" s="1"/>
  <c r="L104" i="15" s="1"/>
  <c r="L105" i="15" s="1"/>
  <c r="L106" i="15" s="1"/>
  <c r="L107" i="15" s="1"/>
  <c r="L108" i="15" s="1"/>
  <c r="L109" i="15" s="1"/>
  <c r="L110" i="15" s="1"/>
  <c r="L111" i="15" s="1"/>
  <c r="L112" i="15" s="1"/>
  <c r="L113" i="15" s="1"/>
  <c r="L114" i="15" s="1"/>
  <c r="L115" i="15" s="1"/>
  <c r="L116" i="15" s="1"/>
  <c r="L117" i="15" s="1"/>
  <c r="L118" i="15" s="1"/>
  <c r="M139" i="15" l="1"/>
  <c r="N139" i="15"/>
  <c r="O8" i="18"/>
  <c r="O19" i="18"/>
  <c r="O32" i="18"/>
  <c r="O16" i="18"/>
  <c r="O18" i="18"/>
  <c r="O22" i="18"/>
  <c r="O13" i="18"/>
  <c r="O6" i="18"/>
  <c r="O30" i="18"/>
  <c r="O14" i="18"/>
  <c r="O27" i="18"/>
  <c r="E14" i="18"/>
  <c r="H14" i="18" s="1"/>
  <c r="E18" i="9"/>
  <c r="E20" i="18"/>
  <c r="H20" i="18" s="1"/>
  <c r="E21" i="9"/>
  <c r="O25" i="18"/>
  <c r="E13" i="18"/>
  <c r="H13" i="18" s="1"/>
  <c r="E17" i="9"/>
  <c r="E28" i="18"/>
  <c r="H28" i="18" s="1"/>
  <c r="E27" i="9"/>
  <c r="E24" i="18"/>
  <c r="H24" i="18" s="1"/>
  <c r="E6" i="9"/>
  <c r="E21" i="18"/>
  <c r="H21" i="18" s="1"/>
  <c r="E23" i="9"/>
  <c r="E7" i="18"/>
  <c r="H7" i="18" s="1"/>
  <c r="E9" i="9"/>
  <c r="E18" i="18"/>
  <c r="H18" i="18" s="1"/>
  <c r="E29" i="9"/>
  <c r="E19" i="18"/>
  <c r="H19" i="18" s="1"/>
  <c r="E32" i="9"/>
  <c r="O10" i="18"/>
  <c r="O20" i="18"/>
  <c r="O12" i="18"/>
  <c r="O5" i="18"/>
  <c r="O11" i="18"/>
  <c r="O17" i="18"/>
  <c r="E10" i="18"/>
  <c r="H10" i="18" s="1"/>
  <c r="E14" i="9"/>
  <c r="E16" i="18"/>
  <c r="H16" i="18" s="1"/>
  <c r="E22" i="9"/>
  <c r="O9" i="18"/>
  <c r="E31" i="18"/>
  <c r="H31" i="18" s="1"/>
  <c r="E24" i="9"/>
  <c r="E26" i="18"/>
  <c r="H26" i="18" s="1"/>
  <c r="E31" i="9"/>
  <c r="E27" i="18"/>
  <c r="H27" i="18" s="1"/>
  <c r="E13" i="9"/>
  <c r="E8" i="18"/>
  <c r="H8" i="18" s="1"/>
  <c r="E11" i="9"/>
  <c r="E29" i="18"/>
  <c r="H29" i="18" s="1"/>
  <c r="E30" i="9"/>
  <c r="E6" i="18"/>
  <c r="H6" i="18" s="1"/>
  <c r="E8" i="9"/>
  <c r="E17" i="18"/>
  <c r="H17" i="18" s="1"/>
  <c r="E28" i="9"/>
  <c r="O29" i="18"/>
  <c r="O26" i="18"/>
  <c r="E25" i="18"/>
  <c r="H25" i="18" s="1"/>
  <c r="E10" i="9"/>
  <c r="E30" i="18"/>
  <c r="H30" i="18" s="1"/>
  <c r="E20" i="9"/>
  <c r="E12" i="18"/>
  <c r="H12" i="18" s="1"/>
  <c r="E16" i="9"/>
  <c r="O23" i="18"/>
  <c r="O21" i="18"/>
  <c r="O28" i="18"/>
  <c r="E11" i="18"/>
  <c r="H11" i="18" s="1"/>
  <c r="E15" i="9"/>
  <c r="E22" i="18"/>
  <c r="H22" i="18" s="1"/>
  <c r="E26" i="9"/>
  <c r="E5" i="18"/>
  <c r="H5" i="18" s="1"/>
  <c r="E7" i="9"/>
  <c r="E32" i="18"/>
  <c r="H32" i="18" s="1"/>
  <c r="E25" i="9"/>
  <c r="E23" i="18"/>
  <c r="H23" i="18" s="1"/>
  <c r="E5" i="9"/>
  <c r="E9" i="18"/>
  <c r="H9" i="18" s="1"/>
  <c r="E12" i="9"/>
  <c r="E15" i="18"/>
  <c r="H15" i="18" s="1"/>
  <c r="E19" i="9"/>
  <c r="O7" i="18"/>
  <c r="O15" i="18"/>
  <c r="O31" i="18"/>
  <c r="L24" i="18"/>
  <c r="M24" i="18" s="1"/>
  <c r="G18" i="18" l="1"/>
  <c r="G31" i="18"/>
  <c r="G14" i="18"/>
  <c r="G28" i="18"/>
  <c r="G21" i="18"/>
  <c r="G32" i="18"/>
  <c r="G7" i="18"/>
  <c r="G13" i="18"/>
  <c r="G26" i="18"/>
  <c r="G29" i="18"/>
  <c r="G15" i="18"/>
  <c r="G16" i="18"/>
  <c r="G20" i="18"/>
  <c r="G10" i="18"/>
  <c r="G23" i="18"/>
  <c r="G12" i="18"/>
  <c r="G19" i="18"/>
  <c r="G11" i="18"/>
  <c r="G25" i="18"/>
  <c r="G8" i="18"/>
  <c r="G17" i="18"/>
  <c r="G30" i="18"/>
  <c r="G27" i="18"/>
  <c r="G9" i="18"/>
  <c r="G22" i="18"/>
  <c r="G5" i="18"/>
  <c r="G6" i="18"/>
  <c r="G24" i="18"/>
  <c r="I24" i="18" l="1"/>
  <c r="O24" i="18" s="1"/>
  <c r="P26" i="18" s="1"/>
  <c r="J24" i="15" l="1"/>
  <c r="H24" i="15" s="1"/>
  <c r="I24" i="15" s="1"/>
  <c r="M80" i="15"/>
  <c r="M84" i="15"/>
  <c r="M88" i="15"/>
  <c r="M137" i="15"/>
  <c r="M77" i="15"/>
  <c r="M82" i="15"/>
  <c r="M87" i="15"/>
  <c r="M92" i="15"/>
  <c r="M96" i="15"/>
  <c r="M100" i="15"/>
  <c r="M104" i="15"/>
  <c r="M108" i="15"/>
  <c r="M116" i="15"/>
  <c r="M124" i="15"/>
  <c r="M132" i="15"/>
  <c r="F59" i="15"/>
  <c r="M83" i="15"/>
  <c r="M97" i="15"/>
  <c r="M105" i="15"/>
  <c r="M113" i="15"/>
  <c r="M121" i="15"/>
  <c r="M133" i="15"/>
  <c r="F63" i="15"/>
  <c r="F57" i="15"/>
  <c r="M78" i="15"/>
  <c r="M125" i="15"/>
  <c r="F56" i="15"/>
  <c r="M138" i="15"/>
  <c r="M79" i="15"/>
  <c r="M85" i="15"/>
  <c r="M90" i="15"/>
  <c r="M94" i="15"/>
  <c r="M98" i="15"/>
  <c r="M102" i="15"/>
  <c r="M106" i="15"/>
  <c r="M110" i="15"/>
  <c r="M114" i="15"/>
  <c r="M118" i="15"/>
  <c r="M122" i="15"/>
  <c r="M126" i="15"/>
  <c r="M130" i="15"/>
  <c r="F54" i="15"/>
  <c r="M81" i="15"/>
  <c r="M86" i="15"/>
  <c r="M91" i="15"/>
  <c r="M95" i="15"/>
  <c r="M99" i="15"/>
  <c r="M103" i="15"/>
  <c r="M107" i="15"/>
  <c r="M111" i="15"/>
  <c r="M115" i="15"/>
  <c r="M119" i="15"/>
  <c r="M123" i="15"/>
  <c r="M127" i="15"/>
  <c r="M131" i="15"/>
  <c r="M135" i="15"/>
  <c r="F55" i="15"/>
  <c r="F58" i="15"/>
  <c r="F61" i="15"/>
  <c r="M112" i="15"/>
  <c r="M120" i="15"/>
  <c r="M128" i="15"/>
  <c r="M136" i="15"/>
  <c r="F62" i="15"/>
  <c r="M89" i="15"/>
  <c r="M93" i="15"/>
  <c r="M101" i="15"/>
  <c r="M109" i="15"/>
  <c r="M117" i="15"/>
  <c r="M129" i="15"/>
  <c r="F53" i="15"/>
  <c r="M134" i="15"/>
  <c r="F60" i="15"/>
  <c r="M71" i="15"/>
  <c r="M55" i="15"/>
  <c r="M39" i="15"/>
  <c r="M23" i="15"/>
  <c r="M70" i="15"/>
  <c r="M30" i="15"/>
  <c r="M69" i="15"/>
  <c r="M53" i="15"/>
  <c r="M37" i="15"/>
  <c r="M21" i="15"/>
  <c r="M66" i="15"/>
  <c r="M10" i="15"/>
  <c r="M64" i="15"/>
  <c r="M48" i="15"/>
  <c r="M32" i="15"/>
  <c r="M16" i="15"/>
  <c r="M62" i="15"/>
  <c r="M12" i="15"/>
  <c r="M15" i="15"/>
  <c r="M61" i="15"/>
  <c r="M29" i="15"/>
  <c r="M72" i="15"/>
  <c r="M24" i="15"/>
  <c r="M67" i="15"/>
  <c r="M51" i="15"/>
  <c r="M35" i="15"/>
  <c r="M19" i="15"/>
  <c r="M58" i="15"/>
  <c r="M22" i="15"/>
  <c r="M65" i="15"/>
  <c r="M49" i="15"/>
  <c r="M33" i="15"/>
  <c r="M54" i="15"/>
  <c r="M76" i="15"/>
  <c r="M28" i="15"/>
  <c r="M63" i="15"/>
  <c r="M47" i="15"/>
  <c r="M31" i="15"/>
  <c r="M50" i="15"/>
  <c r="M14" i="15"/>
  <c r="M45" i="15"/>
  <c r="M38" i="15"/>
  <c r="M40" i="15"/>
  <c r="M34" i="15"/>
  <c r="M75" i="15"/>
  <c r="M59" i="15"/>
  <c r="M43" i="15"/>
  <c r="M27" i="15"/>
  <c r="M11" i="15"/>
  <c r="M42" i="15"/>
  <c r="M73" i="15"/>
  <c r="M57" i="15"/>
  <c r="M41" i="15"/>
  <c r="M25" i="15"/>
  <c r="M9" i="15"/>
  <c r="M26" i="15"/>
  <c r="M68" i="15"/>
  <c r="M52" i="15"/>
  <c r="M36" i="15"/>
  <c r="M20" i="15"/>
  <c r="M74" i="15"/>
  <c r="M18" i="15"/>
  <c r="M17" i="15"/>
  <c r="M60" i="15"/>
  <c r="M44" i="15"/>
  <c r="M46" i="15"/>
  <c r="M13" i="15"/>
  <c r="M56" i="15"/>
  <c r="M8" i="15"/>
  <c r="J15" i="15"/>
  <c r="H15" i="15" s="1"/>
  <c r="I15" i="15" s="1"/>
  <c r="J47" i="15"/>
  <c r="J45" i="15"/>
  <c r="H45" i="15" s="1"/>
  <c r="I45" i="15" s="1"/>
  <c r="J10" i="15"/>
  <c r="H10" i="15" s="1"/>
  <c r="I10" i="15" s="1"/>
  <c r="J51" i="15"/>
  <c r="H51" i="15" s="1"/>
  <c r="I51" i="15" s="1"/>
  <c r="J28" i="15"/>
  <c r="H28" i="15" s="1"/>
  <c r="I28" i="15" s="1"/>
  <c r="J18" i="15"/>
  <c r="H18" i="15" s="1"/>
  <c r="I18" i="15" s="1"/>
  <c r="J22" i="15"/>
  <c r="H22" i="15" s="1"/>
  <c r="I22" i="15" s="1"/>
  <c r="J40" i="15"/>
  <c r="H40" i="15" s="1"/>
  <c r="I40" i="15" s="1"/>
  <c r="J17" i="15"/>
  <c r="H17" i="15" s="1"/>
  <c r="I17" i="15" s="1"/>
  <c r="J26" i="15"/>
  <c r="H26" i="15" s="1"/>
  <c r="I26" i="15" s="1"/>
  <c r="J35" i="15"/>
  <c r="H35" i="15" s="1"/>
  <c r="I35" i="15" s="1"/>
  <c r="J29" i="15"/>
  <c r="H29" i="15" s="1"/>
  <c r="I29" i="15" s="1"/>
  <c r="J38" i="15"/>
  <c r="H38" i="15" s="1"/>
  <c r="I38" i="15" s="1"/>
  <c r="J52" i="15"/>
  <c r="H52" i="15" s="1"/>
  <c r="I52" i="15" s="1"/>
  <c r="J46" i="15"/>
  <c r="J36" i="15"/>
  <c r="H36" i="15" s="1"/>
  <c r="I36" i="15" s="1"/>
  <c r="J14" i="15"/>
  <c r="H14" i="15" s="1"/>
  <c r="I14" i="15" s="1"/>
  <c r="J48" i="15"/>
  <c r="J25" i="15"/>
  <c r="H25" i="15" s="1"/>
  <c r="I25" i="15" s="1"/>
  <c r="J37" i="15"/>
  <c r="H37" i="15" s="1"/>
  <c r="I37" i="15" s="1"/>
  <c r="J32" i="15"/>
  <c r="H32" i="15" s="1"/>
  <c r="I32" i="15" s="1"/>
  <c r="F48" i="15"/>
  <c r="F32" i="15"/>
  <c r="F16" i="15"/>
  <c r="F43" i="15"/>
  <c r="F27" i="15"/>
  <c r="F11" i="15"/>
  <c r="F50" i="15"/>
  <c r="F34" i="15"/>
  <c r="F18" i="15"/>
  <c r="F41" i="15"/>
  <c r="F25" i="15"/>
  <c r="F9" i="15"/>
  <c r="F44" i="15"/>
  <c r="F28" i="15"/>
  <c r="F12" i="15"/>
  <c r="F39" i="15"/>
  <c r="F23" i="15"/>
  <c r="F46" i="15"/>
  <c r="F30" i="15"/>
  <c r="F14" i="15"/>
  <c r="F37" i="15"/>
  <c r="F21" i="15"/>
  <c r="F40" i="15"/>
  <c r="F24" i="15"/>
  <c r="F8" i="15"/>
  <c r="F51" i="15"/>
  <c r="F35" i="15"/>
  <c r="F19" i="15"/>
  <c r="F42" i="15"/>
  <c r="F26" i="15"/>
  <c r="F10" i="15"/>
  <c r="F49" i="15"/>
  <c r="F33" i="15"/>
  <c r="F17" i="15"/>
  <c r="F52" i="15"/>
  <c r="F36" i="15"/>
  <c r="F20" i="15"/>
  <c r="F47" i="15"/>
  <c r="F31" i="15"/>
  <c r="G31" i="15" s="1"/>
  <c r="F15" i="15"/>
  <c r="G15" i="15" s="1"/>
  <c r="F38" i="15"/>
  <c r="G38" i="15" s="1"/>
  <c r="F22" i="15"/>
  <c r="G22" i="15" s="1"/>
  <c r="F45" i="15"/>
  <c r="F29" i="15"/>
  <c r="F13" i="15"/>
  <c r="P20" i="18"/>
  <c r="P17" i="18"/>
  <c r="P23" i="18"/>
  <c r="P32" i="18"/>
  <c r="P9" i="18"/>
  <c r="P29" i="18"/>
  <c r="P10" i="18"/>
  <c r="P15" i="18"/>
  <c r="P18" i="18"/>
  <c r="P27" i="18"/>
  <c r="P21" i="18"/>
  <c r="P28" i="18"/>
  <c r="P16" i="18"/>
  <c r="P31" i="18"/>
  <c r="P22" i="18"/>
  <c r="P7" i="18"/>
  <c r="P6" i="18"/>
  <c r="P19" i="18"/>
  <c r="P11" i="18"/>
  <c r="P5" i="18"/>
  <c r="P14" i="18"/>
  <c r="P8" i="18"/>
  <c r="P12" i="18"/>
  <c r="P13" i="18"/>
  <c r="P30" i="18"/>
  <c r="P25" i="18"/>
  <c r="J24" i="18"/>
  <c r="G55" i="15" l="1"/>
  <c r="J21" i="15"/>
  <c r="H21" i="15" s="1"/>
  <c r="I21" i="15" s="1"/>
  <c r="J20" i="15"/>
  <c r="H20" i="15" s="1"/>
  <c r="I20" i="15" s="1"/>
  <c r="J16" i="15"/>
  <c r="H16" i="15" s="1"/>
  <c r="I16" i="15" s="1"/>
  <c r="J50" i="15"/>
  <c r="H50" i="15" s="1"/>
  <c r="I50" i="15" s="1"/>
  <c r="J43" i="15"/>
  <c r="H43" i="15" s="1"/>
  <c r="I43" i="15" s="1"/>
  <c r="J44" i="15"/>
  <c r="H44" i="15" s="1"/>
  <c r="I44" i="15" s="1"/>
  <c r="J30" i="15"/>
  <c r="H30" i="15" s="1"/>
  <c r="I30" i="15" s="1"/>
  <c r="J31" i="15"/>
  <c r="H31" i="15" s="1"/>
  <c r="I31" i="15" s="1"/>
  <c r="J9" i="15"/>
  <c r="J19" i="15"/>
  <c r="H19" i="15" s="1"/>
  <c r="I19" i="15" s="1"/>
  <c r="J33" i="15"/>
  <c r="H33" i="15" s="1"/>
  <c r="I33" i="15" s="1"/>
  <c r="J27" i="15"/>
  <c r="H27" i="15" s="1"/>
  <c r="I27" i="15" s="1"/>
  <c r="J11" i="15"/>
  <c r="H11" i="15" s="1"/>
  <c r="I11" i="15" s="1"/>
  <c r="J39" i="15"/>
  <c r="H39" i="15" s="1"/>
  <c r="I39" i="15" s="1"/>
  <c r="J41" i="15"/>
  <c r="H41" i="15" s="1"/>
  <c r="I41" i="15" s="1"/>
  <c r="J34" i="15"/>
  <c r="H34" i="15" s="1"/>
  <c r="I34" i="15" s="1"/>
  <c r="J12" i="15"/>
  <c r="H12" i="15" s="1"/>
  <c r="I12" i="15" s="1"/>
  <c r="J49" i="15"/>
  <c r="H49" i="15" s="1"/>
  <c r="I49" i="15" s="1"/>
  <c r="J13" i="15"/>
  <c r="H13" i="15" s="1"/>
  <c r="I13" i="15" s="1"/>
  <c r="J23" i="15"/>
  <c r="H23" i="15" s="1"/>
  <c r="I23" i="15" s="1"/>
  <c r="J42" i="15"/>
  <c r="H42" i="15" s="1"/>
  <c r="I42" i="15" s="1"/>
  <c r="J62" i="15"/>
  <c r="H62" i="15" s="1"/>
  <c r="I62" i="15" s="1"/>
  <c r="J63" i="15"/>
  <c r="H63" i="15" s="1"/>
  <c r="I63" i="15" s="1"/>
  <c r="J55" i="15"/>
  <c r="H55" i="15" s="1"/>
  <c r="I55" i="15" s="1"/>
  <c r="J54" i="15"/>
  <c r="H54" i="15" s="1"/>
  <c r="I54" i="15" s="1"/>
  <c r="J60" i="15"/>
  <c r="H60" i="15" s="1"/>
  <c r="I60" i="15" s="1"/>
  <c r="J58" i="15"/>
  <c r="H58" i="15" s="1"/>
  <c r="I58" i="15" s="1"/>
  <c r="J57" i="15"/>
  <c r="H57" i="15" s="1"/>
  <c r="I57" i="15" s="1"/>
  <c r="J56" i="15"/>
  <c r="H56" i="15" s="1"/>
  <c r="I56" i="15" s="1"/>
  <c r="J59" i="15"/>
  <c r="H59" i="15" s="1"/>
  <c r="I59" i="15" s="1"/>
  <c r="J53" i="15"/>
  <c r="H53" i="15" s="1"/>
  <c r="I53" i="15" s="1"/>
  <c r="J61" i="15"/>
  <c r="H61" i="15" s="1"/>
  <c r="I61" i="15" s="1"/>
  <c r="G58" i="15"/>
  <c r="G60" i="15"/>
  <c r="G54" i="15"/>
  <c r="G62" i="15"/>
  <c r="G57" i="15"/>
  <c r="G59" i="15"/>
  <c r="G53" i="15"/>
  <c r="G61" i="15"/>
  <c r="G56" i="15"/>
  <c r="G63" i="15"/>
  <c r="G45" i="15"/>
  <c r="G9" i="15"/>
  <c r="G13" i="15"/>
  <c r="G49" i="15"/>
  <c r="G29" i="15"/>
  <c r="G24" i="15"/>
  <c r="G17" i="15"/>
  <c r="G26" i="15"/>
  <c r="G35" i="15"/>
  <c r="G40" i="15"/>
  <c r="G12" i="15"/>
  <c r="G44" i="15"/>
  <c r="G52" i="15"/>
  <c r="G20" i="15"/>
  <c r="G33" i="15"/>
  <c r="G42" i="15"/>
  <c r="G51" i="15"/>
  <c r="G28" i="15"/>
  <c r="G36" i="15"/>
  <c r="G10" i="15"/>
  <c r="G19" i="15"/>
  <c r="G47" i="15"/>
  <c r="H47" i="15" s="1"/>
  <c r="I47" i="15" s="1"/>
  <c r="G37" i="15"/>
  <c r="G46" i="15"/>
  <c r="H46" i="15" s="1"/>
  <c r="I46" i="15" s="1"/>
  <c r="G25" i="15"/>
  <c r="G34" i="15"/>
  <c r="G43" i="15"/>
  <c r="G48" i="15"/>
  <c r="H48" i="15" s="1"/>
  <c r="I48" i="15" s="1"/>
  <c r="G41" i="15"/>
  <c r="G50" i="15"/>
  <c r="G14" i="15"/>
  <c r="G23" i="15"/>
  <c r="G11" i="15"/>
  <c r="G16" i="15"/>
  <c r="G21" i="15"/>
  <c r="G30" i="15"/>
  <c r="G39" i="15"/>
  <c r="G18" i="15"/>
  <c r="G27" i="15"/>
  <c r="G32" i="15"/>
  <c r="AC5" i="9"/>
  <c r="N8" i="15" l="1"/>
  <c r="N9" i="15" l="1"/>
  <c r="N10" i="15" l="1"/>
  <c r="AC364" i="9" l="1"/>
  <c r="AC363" i="9"/>
  <c r="AC362" i="9"/>
  <c r="AC361" i="9"/>
  <c r="AC360" i="9"/>
  <c r="AC359" i="9"/>
  <c r="AC358" i="9"/>
  <c r="AC357" i="9"/>
  <c r="AC356" i="9"/>
  <c r="AC355" i="9"/>
  <c r="AC354" i="9"/>
  <c r="AC353" i="9"/>
  <c r="AC352" i="9"/>
  <c r="AC351" i="9"/>
  <c r="AC350" i="9"/>
  <c r="AC349" i="9"/>
  <c r="AC348" i="9"/>
  <c r="AC347" i="9"/>
  <c r="AC346" i="9"/>
  <c r="AC345" i="9"/>
  <c r="AC344" i="9"/>
  <c r="AC343" i="9"/>
  <c r="AC342" i="9"/>
  <c r="AC341" i="9"/>
  <c r="AC340" i="9"/>
  <c r="AC339" i="9"/>
  <c r="AC338" i="9"/>
  <c r="AC337" i="9"/>
  <c r="AC336" i="9"/>
  <c r="AC335" i="9"/>
  <c r="AC334" i="9"/>
  <c r="AC333" i="9"/>
  <c r="AC332" i="9"/>
  <c r="AC331" i="9"/>
  <c r="AC330" i="9"/>
  <c r="AC329" i="9"/>
  <c r="AC328" i="9"/>
  <c r="AC327" i="9"/>
  <c r="AC326" i="9"/>
  <c r="AC325" i="9"/>
  <c r="AC324" i="9"/>
  <c r="AC323" i="9"/>
  <c r="AC322" i="9"/>
  <c r="AC321" i="9"/>
  <c r="AC320" i="9"/>
  <c r="AC319" i="9"/>
  <c r="AC318" i="9"/>
  <c r="AC317" i="9"/>
  <c r="AC316" i="9"/>
  <c r="AC315" i="9"/>
  <c r="AC314" i="9"/>
  <c r="AC313" i="9"/>
  <c r="AC312" i="9"/>
  <c r="AC311" i="9"/>
  <c r="AC310" i="9"/>
  <c r="AC309" i="9"/>
  <c r="AC308" i="9"/>
  <c r="AC307" i="9"/>
  <c r="AC306" i="9"/>
  <c r="AC305" i="9"/>
  <c r="AC304" i="9"/>
  <c r="AC303" i="9"/>
  <c r="AC302" i="9"/>
  <c r="AC301" i="9"/>
  <c r="AC300" i="9"/>
  <c r="AC299" i="9"/>
  <c r="AC298" i="9"/>
  <c r="AC297" i="9"/>
  <c r="AC296" i="9"/>
  <c r="AC295" i="9"/>
  <c r="AC294" i="9"/>
  <c r="AC293" i="9"/>
  <c r="AC292" i="9"/>
  <c r="AC291" i="9"/>
  <c r="AC290" i="9"/>
  <c r="AC289" i="9"/>
  <c r="AC288" i="9"/>
  <c r="AC287" i="9"/>
  <c r="AC286" i="9"/>
  <c r="AC285" i="9"/>
  <c r="AC284" i="9"/>
  <c r="AC283" i="9"/>
  <c r="AC282" i="9"/>
  <c r="AC281" i="9"/>
  <c r="AC280" i="9"/>
  <c r="AC279" i="9"/>
  <c r="AC278" i="9"/>
  <c r="AC277" i="9"/>
  <c r="AC276" i="9"/>
  <c r="AC275" i="9"/>
  <c r="AC274" i="9"/>
  <c r="AC273" i="9"/>
  <c r="AC272" i="9"/>
  <c r="AC271" i="9"/>
  <c r="AC270" i="9"/>
  <c r="AC269" i="9"/>
  <c r="AC268" i="9"/>
  <c r="AC267" i="9"/>
  <c r="AC266" i="9"/>
  <c r="AC265" i="9"/>
  <c r="AC264" i="9"/>
  <c r="AC263" i="9"/>
  <c r="AC262" i="9"/>
  <c r="AC261" i="9"/>
  <c r="AC260" i="9"/>
  <c r="AC259" i="9"/>
  <c r="AC258" i="9"/>
  <c r="AC257" i="9"/>
  <c r="AC256" i="9"/>
  <c r="AC255" i="9"/>
  <c r="AC254" i="9"/>
  <c r="AC253" i="9"/>
  <c r="AC252" i="9"/>
  <c r="AC251" i="9"/>
  <c r="AC250" i="9"/>
  <c r="AC249" i="9"/>
  <c r="AC248" i="9"/>
  <c r="AC247" i="9"/>
  <c r="AC246" i="9"/>
  <c r="AC245" i="9"/>
  <c r="AC244" i="9"/>
  <c r="AC243" i="9"/>
  <c r="AC242" i="9"/>
  <c r="AC241" i="9"/>
  <c r="AC240" i="9"/>
  <c r="AC239" i="9"/>
  <c r="AC238" i="9"/>
  <c r="AC237" i="9"/>
  <c r="AC236" i="9"/>
  <c r="AC235" i="9"/>
  <c r="AC234" i="9"/>
  <c r="AC233" i="9"/>
  <c r="AC232" i="9"/>
  <c r="AC231" i="9"/>
  <c r="AC230" i="9"/>
  <c r="AC229" i="9"/>
  <c r="AC228" i="9"/>
  <c r="AC227" i="9"/>
  <c r="AC226" i="9"/>
  <c r="AC225" i="9"/>
  <c r="AC224" i="9"/>
  <c r="AC223" i="9"/>
  <c r="AC222" i="9"/>
  <c r="AC221" i="9"/>
  <c r="AC220" i="9"/>
  <c r="AC219" i="9"/>
  <c r="AC218" i="9"/>
  <c r="AC217" i="9"/>
  <c r="AC216" i="9"/>
  <c r="AC215" i="9"/>
  <c r="AC214" i="9"/>
  <c r="AC213" i="9"/>
  <c r="AC212" i="9"/>
  <c r="AC211" i="9"/>
  <c r="AC210" i="9"/>
  <c r="AC209" i="9"/>
  <c r="AC208" i="9"/>
  <c r="AC207" i="9"/>
  <c r="AC206" i="9"/>
  <c r="AC205" i="9"/>
  <c r="AC204" i="9"/>
  <c r="AC203" i="9"/>
  <c r="AC202" i="9"/>
  <c r="AC201" i="9"/>
  <c r="AC200" i="9"/>
  <c r="AC199" i="9"/>
  <c r="AC198" i="9"/>
  <c r="AC197" i="9"/>
  <c r="AC196" i="9"/>
  <c r="AC195" i="9"/>
  <c r="AC194" i="9"/>
  <c r="AC193" i="9"/>
  <c r="AC192" i="9"/>
  <c r="AC191" i="9"/>
  <c r="AC190" i="9"/>
  <c r="AC189" i="9"/>
  <c r="AC188" i="9"/>
  <c r="AC187" i="9"/>
  <c r="AC186" i="9"/>
  <c r="AC185" i="9"/>
  <c r="AC184" i="9"/>
  <c r="AC183" i="9"/>
  <c r="AC182" i="9"/>
  <c r="AC181" i="9"/>
  <c r="AC180" i="9"/>
  <c r="AC179" i="9"/>
  <c r="AC178" i="9"/>
  <c r="AC177" i="9"/>
  <c r="AC176" i="9"/>
  <c r="AC175" i="9"/>
  <c r="AC174" i="9"/>
  <c r="AC173" i="9"/>
  <c r="AC172" i="9"/>
  <c r="AC171" i="9"/>
  <c r="AC170" i="9"/>
  <c r="AC169" i="9"/>
  <c r="AC168" i="9"/>
  <c r="AC167" i="9"/>
  <c r="AC166" i="9"/>
  <c r="AC165" i="9"/>
  <c r="AC164" i="9"/>
  <c r="AC163" i="9"/>
  <c r="AC162" i="9"/>
  <c r="AC161" i="9"/>
  <c r="AC160" i="9"/>
  <c r="AC159" i="9"/>
  <c r="AC158" i="9"/>
  <c r="AC157" i="9"/>
  <c r="AC156" i="9"/>
  <c r="AC155" i="9"/>
  <c r="AC154" i="9"/>
  <c r="AC153" i="9"/>
  <c r="AC152" i="9"/>
  <c r="AC151" i="9"/>
  <c r="AC150" i="9"/>
  <c r="AC149" i="9"/>
  <c r="AC148" i="9"/>
  <c r="AC147" i="9"/>
  <c r="AC146" i="9"/>
  <c r="AC145" i="9"/>
  <c r="AC144" i="9"/>
  <c r="AC143" i="9"/>
  <c r="AC142" i="9"/>
  <c r="AC141" i="9"/>
  <c r="AC140" i="9"/>
  <c r="AC139" i="9"/>
  <c r="AC138" i="9"/>
  <c r="AC137" i="9"/>
  <c r="AC136" i="9"/>
  <c r="AC135" i="9"/>
  <c r="AC134" i="9"/>
  <c r="AC133" i="9"/>
  <c r="AC132" i="9"/>
  <c r="AC131" i="9"/>
  <c r="AC130" i="9"/>
  <c r="AC129" i="9"/>
  <c r="AC128" i="9"/>
  <c r="AC127" i="9"/>
  <c r="AC126" i="9"/>
  <c r="AC125" i="9"/>
  <c r="AC124" i="9"/>
  <c r="AC123" i="9"/>
  <c r="AC122" i="9"/>
  <c r="AC121" i="9"/>
  <c r="AC120" i="9"/>
  <c r="AC119" i="9"/>
  <c r="AC118" i="9"/>
  <c r="AC117" i="9"/>
  <c r="AC116" i="9"/>
  <c r="AC115" i="9"/>
  <c r="AC114" i="9"/>
  <c r="AC113" i="9"/>
  <c r="AC112" i="9"/>
  <c r="AC111" i="9"/>
  <c r="AC110" i="9"/>
  <c r="AC109" i="9"/>
  <c r="AC108" i="9"/>
  <c r="AC107" i="9"/>
  <c r="AC106" i="9"/>
  <c r="AC105" i="9"/>
  <c r="AC104" i="9"/>
  <c r="AC103" i="9"/>
  <c r="AC102" i="9"/>
  <c r="AC101" i="9"/>
  <c r="AC100" i="9"/>
  <c r="AC99" i="9"/>
  <c r="AC98" i="9"/>
  <c r="AC97" i="9"/>
  <c r="AC96" i="9"/>
  <c r="AC95" i="9"/>
  <c r="AC94" i="9"/>
  <c r="AC93" i="9"/>
  <c r="AC92" i="9"/>
  <c r="AC91" i="9"/>
  <c r="AC90" i="9"/>
  <c r="AC89" i="9"/>
  <c r="AC88" i="9"/>
  <c r="AC87" i="9"/>
  <c r="AC86" i="9"/>
  <c r="AC85" i="9"/>
  <c r="AC84" i="9"/>
  <c r="AC83" i="9"/>
  <c r="AC82" i="9"/>
  <c r="AC81" i="9"/>
  <c r="AC80" i="9"/>
  <c r="AC79" i="9"/>
  <c r="AC78" i="9"/>
  <c r="AC77" i="9"/>
  <c r="AC76" i="9"/>
  <c r="AC75" i="9"/>
  <c r="AC74" i="9"/>
  <c r="AC73" i="9"/>
  <c r="AC72" i="9"/>
  <c r="AC71" i="9"/>
  <c r="AC70" i="9"/>
  <c r="AC69" i="9"/>
  <c r="AC68" i="9"/>
  <c r="AC67" i="9"/>
  <c r="AC66" i="9"/>
  <c r="AC65" i="9"/>
  <c r="AC64" i="9"/>
  <c r="AC63" i="9"/>
  <c r="AC62" i="9"/>
  <c r="AC61" i="9"/>
  <c r="AC60" i="9"/>
  <c r="AC59" i="9"/>
  <c r="AC58" i="9"/>
  <c r="AC57" i="9"/>
  <c r="AC56" i="9"/>
  <c r="AC55" i="9"/>
  <c r="AC54" i="9"/>
  <c r="AC53" i="9"/>
  <c r="AC52" i="9"/>
  <c r="AC51" i="9"/>
  <c r="AC50" i="9"/>
  <c r="AC49" i="9"/>
  <c r="AC48" i="9"/>
  <c r="AC47" i="9"/>
  <c r="AC46" i="9"/>
  <c r="AC45" i="9"/>
  <c r="AC44" i="9"/>
  <c r="AC43" i="9"/>
  <c r="AC42" i="9"/>
  <c r="AC41" i="9"/>
  <c r="AC40" i="9"/>
  <c r="AC39" i="9"/>
  <c r="AC38" i="9"/>
  <c r="AC37" i="9"/>
  <c r="AC36" i="9"/>
  <c r="AC35" i="9"/>
  <c r="AC34" i="9"/>
  <c r="AC33" i="9"/>
  <c r="AC32" i="9"/>
  <c r="AC31" i="9"/>
  <c r="AC30" i="9"/>
  <c r="AC29" i="9"/>
  <c r="AC28" i="9"/>
  <c r="AC27" i="9"/>
  <c r="AC26" i="9"/>
  <c r="AC25" i="9"/>
  <c r="AC24" i="9"/>
  <c r="AC23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10" i="9"/>
  <c r="AC9" i="9"/>
  <c r="AC8" i="9"/>
  <c r="AC7" i="9"/>
  <c r="AC6" i="9"/>
  <c r="F8" i="9" l="1"/>
  <c r="G8" i="9" l="1"/>
  <c r="H8" i="9" s="1"/>
  <c r="F6" i="9"/>
  <c r="F31" i="9"/>
  <c r="F15" i="9"/>
  <c r="F26" i="9"/>
  <c r="F28" i="9"/>
  <c r="F34" i="9"/>
  <c r="F24" i="9"/>
  <c r="F20" i="9"/>
  <c r="F14" i="9"/>
  <c r="F18" i="9"/>
  <c r="F23" i="9"/>
  <c r="F25" i="9"/>
  <c r="F19" i="9"/>
  <c r="F13" i="9"/>
  <c r="F9" i="9"/>
  <c r="F5" i="9"/>
  <c r="F16" i="9"/>
  <c r="F29" i="9"/>
  <c r="F21" i="9"/>
  <c r="F27" i="9"/>
  <c r="F32" i="9"/>
  <c r="F7" i="9"/>
  <c r="F17" i="9"/>
  <c r="F30" i="9"/>
  <c r="F11" i="9"/>
  <c r="F10" i="9"/>
  <c r="F12" i="9"/>
  <c r="F33" i="9"/>
  <c r="F22" i="9"/>
  <c r="G33" i="9" l="1"/>
  <c r="H33" i="9" s="1"/>
  <c r="J34" i="9"/>
  <c r="G7" i="9"/>
  <c r="H7" i="9" s="1"/>
  <c r="G18" i="9"/>
  <c r="H18" i="9" s="1"/>
  <c r="G22" i="9"/>
  <c r="H22" i="9" s="1"/>
  <c r="G11" i="9"/>
  <c r="H11" i="9" s="1"/>
  <c r="G32" i="9"/>
  <c r="H32" i="9" s="1"/>
  <c r="G16" i="9"/>
  <c r="H16" i="9" s="1"/>
  <c r="G19" i="9"/>
  <c r="H19" i="9" s="1"/>
  <c r="G14" i="9"/>
  <c r="H14" i="9" s="1"/>
  <c r="G28" i="9"/>
  <c r="H28" i="9" s="1"/>
  <c r="G6" i="9"/>
  <c r="H6" i="9" s="1"/>
  <c r="G29" i="9"/>
  <c r="H29" i="9" s="1"/>
  <c r="G30" i="9"/>
  <c r="H30" i="9" s="1"/>
  <c r="G27" i="9"/>
  <c r="H27" i="9" s="1"/>
  <c r="G5" i="9"/>
  <c r="H5" i="9" s="1"/>
  <c r="G25" i="9"/>
  <c r="H25" i="9" s="1"/>
  <c r="G20" i="9"/>
  <c r="H20" i="9" s="1"/>
  <c r="G26" i="9"/>
  <c r="H26" i="9" s="1"/>
  <c r="G12" i="9"/>
  <c r="H12" i="9" s="1"/>
  <c r="G17" i="9"/>
  <c r="H17" i="9" s="1"/>
  <c r="G21" i="9"/>
  <c r="H21" i="9" s="1"/>
  <c r="G9" i="9"/>
  <c r="H9" i="9" s="1"/>
  <c r="G23" i="9"/>
  <c r="H23" i="9" s="1"/>
  <c r="G24" i="9"/>
  <c r="H24" i="9" s="1"/>
  <c r="G15" i="9"/>
  <c r="H15" i="9" s="1"/>
  <c r="G13" i="9"/>
  <c r="H13" i="9" s="1"/>
  <c r="G10" i="9"/>
  <c r="H10" i="9" s="1"/>
  <c r="J33" i="9" l="1"/>
  <c r="G34" i="9"/>
  <c r="H34" i="9" s="1"/>
  <c r="J26" i="9"/>
  <c r="J13" i="9"/>
  <c r="J20" i="9"/>
  <c r="J28" i="9"/>
  <c r="J19" i="9"/>
  <c r="J8" i="9"/>
  <c r="J22" i="9"/>
  <c r="J12" i="9"/>
  <c r="J5" i="9"/>
  <c r="J30" i="9"/>
  <c r="J9" i="9"/>
  <c r="J15" i="9"/>
  <c r="J7" i="9"/>
  <c r="G31" i="9"/>
  <c r="H31" i="9" s="1"/>
  <c r="J18" i="9"/>
  <c r="J29" i="9"/>
  <c r="J6" i="9"/>
  <c r="J27" i="9"/>
  <c r="J14" i="9"/>
  <c r="J11" i="9"/>
  <c r="J21" i="9"/>
  <c r="J25" i="9"/>
  <c r="J32" i="9"/>
  <c r="J10" i="9"/>
  <c r="J31" i="9"/>
  <c r="J23" i="9"/>
  <c r="J17" i="9"/>
  <c r="J24" i="9"/>
  <c r="J16" i="9"/>
  <c r="N16" i="15" l="1"/>
  <c r="N15" i="15"/>
  <c r="N14" i="15"/>
  <c r="N23" i="15"/>
  <c r="N22" i="15"/>
  <c r="N11" i="15"/>
  <c r="N20" i="15"/>
  <c r="N19" i="15"/>
  <c r="N17" i="15"/>
  <c r="N12" i="15"/>
  <c r="N24" i="15"/>
  <c r="N13" i="15"/>
  <c r="N18" i="15"/>
  <c r="N26" i="15"/>
  <c r="N21" i="15"/>
  <c r="N25" i="15"/>
  <c r="P24" i="18" l="1"/>
  <c r="N27" i="15" l="1"/>
  <c r="N28" i="15"/>
  <c r="H9" i="15"/>
  <c r="I9" i="15" s="1"/>
  <c r="N29" i="15" l="1"/>
  <c r="N30" i="15" l="1"/>
  <c r="N31" i="15" l="1"/>
  <c r="N32" i="15" l="1"/>
  <c r="N33" i="15" l="1"/>
  <c r="N34" i="15" l="1"/>
  <c r="N35" i="15" l="1"/>
  <c r="N36" i="15"/>
  <c r="N37" i="15" l="1"/>
  <c r="N38" i="15" l="1"/>
  <c r="N39" i="15" l="1"/>
  <c r="N40" i="15" l="1"/>
  <c r="N41" i="15" l="1"/>
  <c r="N42" i="15" l="1"/>
  <c r="N43" i="15"/>
  <c r="N44" i="15" l="1"/>
  <c r="N45" i="15" l="1"/>
  <c r="N46" i="15" l="1"/>
  <c r="N47" i="15" l="1"/>
  <c r="N48" i="15" l="1"/>
  <c r="N50" i="15" l="1"/>
  <c r="N49" i="15"/>
  <c r="N51" i="15" l="1"/>
  <c r="N52" i="15" l="1"/>
  <c r="N53" i="15" l="1"/>
  <c r="N54" i="15" l="1"/>
  <c r="N55" i="15"/>
  <c r="N56" i="15" l="1"/>
  <c r="N57" i="15" l="1"/>
  <c r="N59" i="15" l="1"/>
  <c r="N58" i="15"/>
  <c r="N61" i="15" l="1"/>
  <c r="N60" i="15"/>
  <c r="N63" i="15" l="1"/>
  <c r="N62" i="15"/>
  <c r="N65" i="15" l="1"/>
  <c r="N64" i="15"/>
  <c r="N83" i="15" l="1"/>
  <c r="N114" i="15"/>
  <c r="N81" i="15"/>
  <c r="N138" i="15"/>
  <c r="N117" i="15"/>
  <c r="N130" i="15"/>
  <c r="N73" i="15"/>
  <c r="N113" i="15"/>
  <c r="N107" i="15"/>
  <c r="N99" i="15"/>
  <c r="N74" i="15"/>
  <c r="N82" i="15"/>
  <c r="N119" i="15"/>
  <c r="N128" i="15"/>
  <c r="N100" i="15"/>
  <c r="N98" i="15"/>
  <c r="N75" i="15"/>
  <c r="N109" i="15"/>
  <c r="N94" i="15"/>
  <c r="N69" i="15"/>
  <c r="N80" i="15"/>
  <c r="N134" i="15"/>
  <c r="N87" i="15"/>
  <c r="N78" i="15"/>
  <c r="N97" i="15"/>
  <c r="N122" i="15"/>
  <c r="N116" i="15"/>
  <c r="N89" i="15"/>
  <c r="N112" i="15"/>
  <c r="N127" i="15"/>
  <c r="N125" i="15"/>
  <c r="N71" i="15"/>
  <c r="N104" i="15"/>
  <c r="N84" i="15"/>
  <c r="N93" i="15"/>
  <c r="N88" i="15"/>
  <c r="N110" i="15"/>
  <c r="N115" i="15"/>
  <c r="N103" i="15"/>
  <c r="N118" i="15"/>
  <c r="N66" i="15"/>
  <c r="N95" i="15"/>
  <c r="N124" i="15"/>
  <c r="N105" i="15"/>
  <c r="N131" i="15"/>
  <c r="N102" i="15"/>
  <c r="N135" i="15"/>
  <c r="N132" i="15"/>
  <c r="N67" i="15"/>
  <c r="N108" i="15"/>
  <c r="N79" i="15"/>
  <c r="N133" i="15"/>
  <c r="N92" i="15"/>
  <c r="N70" i="15"/>
  <c r="N111" i="15"/>
  <c r="N106" i="15"/>
  <c r="N120" i="15"/>
  <c r="N121" i="15"/>
  <c r="N86" i="15"/>
  <c r="N129" i="15"/>
  <c r="N77" i="15"/>
  <c r="N137" i="15"/>
  <c r="N68" i="15"/>
  <c r="N126" i="15"/>
  <c r="N101" i="15"/>
  <c r="N91" i="15"/>
  <c r="N90" i="15"/>
  <c r="N96" i="15"/>
  <c r="N136" i="15"/>
  <c r="N123" i="15"/>
  <c r="N85" i="15"/>
  <c r="N76" i="15"/>
  <c r="N72" i="15"/>
</calcChain>
</file>

<file path=xl/comments1.xml><?xml version="1.0" encoding="utf-8"?>
<comments xmlns="http://schemas.openxmlformats.org/spreadsheetml/2006/main">
  <authors>
    <author>유명간</author>
  </authors>
  <commentList>
    <comment ref="AM14" authorId="0">
      <text>
        <r>
          <rPr>
            <b/>
            <sz val="9"/>
            <color indexed="81"/>
            <rFont val="돋움"/>
            <family val="3"/>
            <charset val="129"/>
          </rPr>
          <t>유명간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임의로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바꿈
</t>
        </r>
      </text>
    </comment>
  </commentList>
</comments>
</file>

<file path=xl/sharedStrings.xml><?xml version="1.0" encoding="utf-8"?>
<sst xmlns="http://schemas.openxmlformats.org/spreadsheetml/2006/main" count="32954" uniqueCount="5710">
  <si>
    <t>A005930</t>
  </si>
  <si>
    <t>삼성전자</t>
  </si>
  <si>
    <t>A005380</t>
  </si>
  <si>
    <t>A012330</t>
  </si>
  <si>
    <t>A000660</t>
  </si>
  <si>
    <t>A005490</t>
  </si>
  <si>
    <t>A015760</t>
  </si>
  <si>
    <t>A035420</t>
  </si>
  <si>
    <t>A000270</t>
  </si>
  <si>
    <t>A055550</t>
  </si>
  <si>
    <t>A032830</t>
  </si>
  <si>
    <t>A051910</t>
  </si>
  <si>
    <t>A017670</t>
  </si>
  <si>
    <t>A009540</t>
  </si>
  <si>
    <t>A105560</t>
  </si>
  <si>
    <t>A096770</t>
  </si>
  <si>
    <t>A066570</t>
  </si>
  <si>
    <t>A000810</t>
  </si>
  <si>
    <t>A033780</t>
  </si>
  <si>
    <t>A086790</t>
  </si>
  <si>
    <t>A003550</t>
  </si>
  <si>
    <t>A034220</t>
  </si>
  <si>
    <t>A023530</t>
  </si>
  <si>
    <t>A000830</t>
  </si>
  <si>
    <t>A053000</t>
  </si>
  <si>
    <t>A086280</t>
  </si>
  <si>
    <t>A003600</t>
  </si>
  <si>
    <t>A030200</t>
  </si>
  <si>
    <t>A004020</t>
  </si>
  <si>
    <t>A051900</t>
  </si>
  <si>
    <t>A090430</t>
  </si>
  <si>
    <t>A161390</t>
  </si>
  <si>
    <t>A010140</t>
  </si>
  <si>
    <t>A034730</t>
  </si>
  <si>
    <t>A006400</t>
  </si>
  <si>
    <t>A024110</t>
  </si>
  <si>
    <t>A010950</t>
  </si>
  <si>
    <t>A139480</t>
  </si>
  <si>
    <t>A035250</t>
  </si>
  <si>
    <t>A011170</t>
  </si>
  <si>
    <t>A000720</t>
  </si>
  <si>
    <t>A010130</t>
  </si>
  <si>
    <t>A021240</t>
  </si>
  <si>
    <t>A088350</t>
  </si>
  <si>
    <t>A042660</t>
  </si>
  <si>
    <t>A036460</t>
  </si>
  <si>
    <t>A002380</t>
  </si>
  <si>
    <t>A009150</t>
  </si>
  <si>
    <t>A068270</t>
  </si>
  <si>
    <t>A001800</t>
  </si>
  <si>
    <t>A078930</t>
  </si>
  <si>
    <t>A018880</t>
  </si>
  <si>
    <t>A032640</t>
  </si>
  <si>
    <t>A036570</t>
  </si>
  <si>
    <t>A047050</t>
  </si>
  <si>
    <t>A010060</t>
  </si>
  <si>
    <t>A011210</t>
  </si>
  <si>
    <t>A002790</t>
  </si>
  <si>
    <t>A029780</t>
  </si>
  <si>
    <t>A034020</t>
  </si>
  <si>
    <t>A005830</t>
  </si>
  <si>
    <t>A097950</t>
  </si>
  <si>
    <t>A001040</t>
  </si>
  <si>
    <t>A001300</t>
  </si>
  <si>
    <t>A069960</t>
  </si>
  <si>
    <t>A034230</t>
  </si>
  <si>
    <t>A047040</t>
  </si>
  <si>
    <t>A047810</t>
  </si>
  <si>
    <t>A016360</t>
  </si>
  <si>
    <t>A008770</t>
  </si>
  <si>
    <t>A010620</t>
  </si>
  <si>
    <t>A012750</t>
  </si>
  <si>
    <t>A028050</t>
  </si>
  <si>
    <t>A138930</t>
  </si>
  <si>
    <t>A012450</t>
  </si>
  <si>
    <t>A051600</t>
  </si>
  <si>
    <t>A000210</t>
  </si>
  <si>
    <t>A006800</t>
  </si>
  <si>
    <t>A000150</t>
  </si>
  <si>
    <t>A042670</t>
  </si>
  <si>
    <t>A011780</t>
  </si>
  <si>
    <t>A114090</t>
  </si>
  <si>
    <t>A030000</t>
  </si>
  <si>
    <t>A046890</t>
  </si>
  <si>
    <t>A006260</t>
  </si>
  <si>
    <t>A001450</t>
  </si>
  <si>
    <t>A004990</t>
  </si>
  <si>
    <t>A004800</t>
  </si>
  <si>
    <t>A009830</t>
  </si>
  <si>
    <t>A064350</t>
  </si>
  <si>
    <t>A000120</t>
  </si>
  <si>
    <t>A011070</t>
  </si>
  <si>
    <t>A000880</t>
  </si>
  <si>
    <t>A052690</t>
  </si>
  <si>
    <t>A001740</t>
  </si>
  <si>
    <t>A004170</t>
  </si>
  <si>
    <t>A035760</t>
  </si>
  <si>
    <t>A012630</t>
  </si>
  <si>
    <t>A000670</t>
  </si>
  <si>
    <t>A007070</t>
  </si>
  <si>
    <t>A071050</t>
  </si>
  <si>
    <t>A060980</t>
  </si>
  <si>
    <t>A139130</t>
  </si>
  <si>
    <t>A010120</t>
  </si>
  <si>
    <t>A000100</t>
  </si>
  <si>
    <t>A003490</t>
  </si>
  <si>
    <t>A009240</t>
  </si>
  <si>
    <t>A057050</t>
  </si>
  <si>
    <t>A006360</t>
  </si>
  <si>
    <t>A005300</t>
  </si>
  <si>
    <t>A000240</t>
  </si>
  <si>
    <t>A073240</t>
  </si>
  <si>
    <t>A111770</t>
  </si>
  <si>
    <t>A005940</t>
  </si>
  <si>
    <t>A037620</t>
  </si>
  <si>
    <t>A011200</t>
  </si>
  <si>
    <t>A004370</t>
  </si>
  <si>
    <t>A002550</t>
  </si>
  <si>
    <t>A000080</t>
  </si>
  <si>
    <t>A130960</t>
  </si>
  <si>
    <t>A071840</t>
  </si>
  <si>
    <t>A120110</t>
  </si>
  <si>
    <t>A005440</t>
  </si>
  <si>
    <t>A011810</t>
  </si>
  <si>
    <t>A028150</t>
  </si>
  <si>
    <t>A026960</t>
  </si>
  <si>
    <t>A002410</t>
  </si>
  <si>
    <t>A003620</t>
  </si>
  <si>
    <t>A006280</t>
  </si>
  <si>
    <t>A003240</t>
  </si>
  <si>
    <t>A108670</t>
  </si>
  <si>
    <t>A007310</t>
  </si>
  <si>
    <t>A001680</t>
  </si>
  <si>
    <t>A000060</t>
  </si>
  <si>
    <t>A022100</t>
  </si>
  <si>
    <t>A037560</t>
  </si>
  <si>
    <t>A181710</t>
  </si>
  <si>
    <t>A002350</t>
  </si>
  <si>
    <t>A010520</t>
  </si>
  <si>
    <t>A033630</t>
  </si>
  <si>
    <t>A900140</t>
  </si>
  <si>
    <t>A006120</t>
  </si>
  <si>
    <t>A003690</t>
  </si>
  <si>
    <t>A001120</t>
  </si>
  <si>
    <t>A003450</t>
  </si>
  <si>
    <t>A011790</t>
  </si>
  <si>
    <t>A004000</t>
  </si>
  <si>
    <t>A039490</t>
  </si>
  <si>
    <t>A053210</t>
  </si>
  <si>
    <t>A122900</t>
  </si>
  <si>
    <t>A128940</t>
  </si>
  <si>
    <t>A082640</t>
  </si>
  <si>
    <t>A006040</t>
  </si>
  <si>
    <t>A002270</t>
  </si>
  <si>
    <t>A079160</t>
  </si>
  <si>
    <t>A041510</t>
  </si>
  <si>
    <t>A035720</t>
  </si>
  <si>
    <t>A085660</t>
  </si>
  <si>
    <t>A009970</t>
  </si>
  <si>
    <t>A020560</t>
  </si>
  <si>
    <t>A001430</t>
  </si>
  <si>
    <t>A003300</t>
  </si>
  <si>
    <t>A005180</t>
  </si>
  <si>
    <t>A096530</t>
  </si>
  <si>
    <t>A069260</t>
  </si>
  <si>
    <t>A115390</t>
  </si>
  <si>
    <t>A081660</t>
  </si>
  <si>
    <t>A097230</t>
  </si>
  <si>
    <t>A105630</t>
  </si>
  <si>
    <t>A007860</t>
  </si>
  <si>
    <t>A011160</t>
  </si>
  <si>
    <t>A069620</t>
  </si>
  <si>
    <t>A086900</t>
  </si>
  <si>
    <t>A015750</t>
  </si>
  <si>
    <t>A016420</t>
  </si>
  <si>
    <t>A071320</t>
  </si>
  <si>
    <t>A138040</t>
  </si>
  <si>
    <t>A091700</t>
  </si>
  <si>
    <t>A030530</t>
  </si>
  <si>
    <t>A093050</t>
  </si>
  <si>
    <t>A108790</t>
  </si>
  <si>
    <t>A039130</t>
  </si>
  <si>
    <t>A018670</t>
  </si>
  <si>
    <t>A056190</t>
  </si>
  <si>
    <t>A170900</t>
  </si>
  <si>
    <t>A017800</t>
  </si>
  <si>
    <t>A117930</t>
  </si>
  <si>
    <t>A003670</t>
  </si>
  <si>
    <t>A033920</t>
  </si>
  <si>
    <t>A084990</t>
  </si>
  <si>
    <t>A112040</t>
  </si>
  <si>
    <t>A049770</t>
  </si>
  <si>
    <t>A001230</t>
  </si>
  <si>
    <t>A039030</t>
  </si>
  <si>
    <t>A008930</t>
  </si>
  <si>
    <t>A103140</t>
  </si>
  <si>
    <t>A122870</t>
  </si>
  <si>
    <t>A011760</t>
  </si>
  <si>
    <t>A008000</t>
  </si>
  <si>
    <t>A014620</t>
  </si>
  <si>
    <t>A035080</t>
  </si>
  <si>
    <t>A003030</t>
  </si>
  <si>
    <t>A180640</t>
  </si>
  <si>
    <t>A121440</t>
  </si>
  <si>
    <t>A175330</t>
  </si>
  <si>
    <t>A004490</t>
  </si>
  <si>
    <t>A185750</t>
  </si>
  <si>
    <t>A008560</t>
  </si>
  <si>
    <t>A005250</t>
  </si>
  <si>
    <t>A003410</t>
  </si>
  <si>
    <t>A036830</t>
  </si>
  <si>
    <t>A038060</t>
  </si>
  <si>
    <t>A020000</t>
  </si>
  <si>
    <t>A003920</t>
  </si>
  <si>
    <t>A034120</t>
  </si>
  <si>
    <t>A023590</t>
  </si>
  <si>
    <t>A029530</t>
  </si>
  <si>
    <t>A192820</t>
  </si>
  <si>
    <t>A082740</t>
  </si>
  <si>
    <t>A006840</t>
  </si>
  <si>
    <t>A005610</t>
  </si>
  <si>
    <t>A016170</t>
  </si>
  <si>
    <t>A005850</t>
  </si>
  <si>
    <t>A168330</t>
  </si>
  <si>
    <t>A101060</t>
  </si>
  <si>
    <t>A004690</t>
  </si>
  <si>
    <t>A068870</t>
  </si>
  <si>
    <t>A017390</t>
  </si>
  <si>
    <t>A002960</t>
  </si>
  <si>
    <t>A077360</t>
  </si>
  <si>
    <t>A161890</t>
  </si>
  <si>
    <t>A000070</t>
  </si>
  <si>
    <t>A006730</t>
  </si>
  <si>
    <t>A005880</t>
  </si>
  <si>
    <t>A010780</t>
  </si>
  <si>
    <t>A034810</t>
  </si>
  <si>
    <t>A019680</t>
  </si>
  <si>
    <t>A030520</t>
  </si>
  <si>
    <t>A002240</t>
  </si>
  <si>
    <t>A000640</t>
  </si>
  <si>
    <t>A005990</t>
  </si>
  <si>
    <t>A078160</t>
  </si>
  <si>
    <t>A053800</t>
  </si>
  <si>
    <t>A031430</t>
  </si>
  <si>
    <t>A023160</t>
  </si>
  <si>
    <t>A123420</t>
  </si>
  <si>
    <t>A034310</t>
  </si>
  <si>
    <t>A034830</t>
  </si>
  <si>
    <t>A004150</t>
  </si>
  <si>
    <t>A017940</t>
  </si>
  <si>
    <t>A028670</t>
  </si>
  <si>
    <t>A084870</t>
  </si>
  <si>
    <t>A024660</t>
  </si>
  <si>
    <t>A000370</t>
  </si>
  <si>
    <t>A044490</t>
  </si>
  <si>
    <t>A003540</t>
  </si>
  <si>
    <t>A099190</t>
  </si>
  <si>
    <t>A007340</t>
  </si>
  <si>
    <t>A025860</t>
  </si>
  <si>
    <t>A015350</t>
  </si>
  <si>
    <t>A082270</t>
  </si>
  <si>
    <t>A072710</t>
  </si>
  <si>
    <t>A009410</t>
  </si>
  <si>
    <t>A032350</t>
  </si>
  <si>
    <t>A058470</t>
  </si>
  <si>
    <t>A007570</t>
  </si>
  <si>
    <t>A003000</t>
  </si>
  <si>
    <t>A008490</t>
  </si>
  <si>
    <t>A072870</t>
  </si>
  <si>
    <t>A020150</t>
  </si>
  <si>
    <t>A052400</t>
  </si>
  <si>
    <t>A084370</t>
  </si>
  <si>
    <t>A084110</t>
  </si>
  <si>
    <t>A006650</t>
  </si>
  <si>
    <t>A063080</t>
  </si>
  <si>
    <t>A031390</t>
  </si>
  <si>
    <t>A005740</t>
  </si>
  <si>
    <t>A043370</t>
  </si>
  <si>
    <t>A084690</t>
  </si>
  <si>
    <t>A036580</t>
  </si>
  <si>
    <t>A021960</t>
  </si>
  <si>
    <t>A025540</t>
  </si>
  <si>
    <t>A126560</t>
  </si>
  <si>
    <t>A058650</t>
  </si>
  <si>
    <t>A041960</t>
  </si>
  <si>
    <t>A020760</t>
  </si>
  <si>
    <t>A009290</t>
  </si>
  <si>
    <t>A003090</t>
  </si>
  <si>
    <t>A000430</t>
  </si>
  <si>
    <t>A010690</t>
  </si>
  <si>
    <t>A002990</t>
  </si>
  <si>
    <t>A004700</t>
  </si>
  <si>
    <t>A035600</t>
  </si>
  <si>
    <t>A013030</t>
  </si>
  <si>
    <t>A009680</t>
  </si>
  <si>
    <t>A004970</t>
  </si>
  <si>
    <t>A014470</t>
  </si>
  <si>
    <t>A078020</t>
  </si>
  <si>
    <t>A014830</t>
  </si>
  <si>
    <t>A064960</t>
  </si>
  <si>
    <t>A052790</t>
  </si>
  <si>
    <t>A012320</t>
  </si>
  <si>
    <t>A046140</t>
  </si>
  <si>
    <t>A078520</t>
  </si>
  <si>
    <t>A004710</t>
  </si>
  <si>
    <t>A008060</t>
  </si>
  <si>
    <t>A005720</t>
  </si>
  <si>
    <t>A003570</t>
  </si>
  <si>
    <t>A037710</t>
  </si>
  <si>
    <t>A079980</t>
  </si>
  <si>
    <t>A036490</t>
  </si>
  <si>
    <t>A108320</t>
  </si>
  <si>
    <t>A078340</t>
  </si>
  <si>
    <t>A051310</t>
  </si>
  <si>
    <t>A051370</t>
  </si>
  <si>
    <t>A003160</t>
  </si>
  <si>
    <t>A001720</t>
  </si>
  <si>
    <t>A023890</t>
  </si>
  <si>
    <t>A000480</t>
  </si>
  <si>
    <t>A004130</t>
  </si>
  <si>
    <t>A094840</t>
  </si>
  <si>
    <t>A095660</t>
  </si>
  <si>
    <t>A048260</t>
  </si>
  <si>
    <t>A042700</t>
  </si>
  <si>
    <t>A000050</t>
  </si>
  <si>
    <t>A000680</t>
  </si>
  <si>
    <t>A033530</t>
  </si>
  <si>
    <t>A123260</t>
  </si>
  <si>
    <t>A054050</t>
  </si>
  <si>
    <t>A068400</t>
  </si>
  <si>
    <t>A012510</t>
  </si>
  <si>
    <t>A001440</t>
  </si>
  <si>
    <t>A054950</t>
  </si>
  <si>
    <t>A102940</t>
  </si>
  <si>
    <t>A183190</t>
  </si>
  <si>
    <t>A008730</t>
  </si>
  <si>
    <t>A017810</t>
  </si>
  <si>
    <t>A000230</t>
  </si>
  <si>
    <t>A014680</t>
  </si>
  <si>
    <t>A033240</t>
  </si>
  <si>
    <t>A900040</t>
  </si>
  <si>
    <t>A016800</t>
  </si>
  <si>
    <t>A136480</t>
  </si>
  <si>
    <t>A066270</t>
  </si>
  <si>
    <t>A003200</t>
  </si>
  <si>
    <t>A900120</t>
  </si>
  <si>
    <t>A060590</t>
  </si>
  <si>
    <t>A060720</t>
  </si>
  <si>
    <t>A003520</t>
  </si>
  <si>
    <t>A002810</t>
  </si>
  <si>
    <t>A003480</t>
  </si>
  <si>
    <t>A033660</t>
  </si>
  <si>
    <t>A007810</t>
  </si>
  <si>
    <t>A013570</t>
  </si>
  <si>
    <t>A003530</t>
  </si>
  <si>
    <t>A100130</t>
  </si>
  <si>
    <t>A033500</t>
  </si>
  <si>
    <t>A046440</t>
  </si>
  <si>
    <t>A093920</t>
  </si>
  <si>
    <t>A093370</t>
  </si>
  <si>
    <t>A950100</t>
  </si>
  <si>
    <t>A025000</t>
  </si>
  <si>
    <t>A002320</t>
  </si>
  <si>
    <t>A103590</t>
  </si>
  <si>
    <t>A000140</t>
  </si>
  <si>
    <t>A098460</t>
  </si>
  <si>
    <t>A004560</t>
  </si>
  <si>
    <t>A001500</t>
  </si>
  <si>
    <t>A080160</t>
  </si>
  <si>
    <t>A003470</t>
  </si>
  <si>
    <t>A009580</t>
  </si>
  <si>
    <t>A051500</t>
  </si>
  <si>
    <t>A041140</t>
  </si>
  <si>
    <t>A950130</t>
  </si>
  <si>
    <t>A009450</t>
  </si>
  <si>
    <t>A086450</t>
  </si>
  <si>
    <t>A067000</t>
  </si>
  <si>
    <t>A032500</t>
  </si>
  <si>
    <t>A088390</t>
  </si>
  <si>
    <t>A115160</t>
  </si>
  <si>
    <t>A000990</t>
  </si>
  <si>
    <t>A003850</t>
  </si>
  <si>
    <t>A092040</t>
  </si>
  <si>
    <t>A067280</t>
  </si>
  <si>
    <t>A004360</t>
  </si>
  <si>
    <t>A079430</t>
  </si>
  <si>
    <t>A031440</t>
  </si>
  <si>
    <t>A000860</t>
  </si>
  <si>
    <t>A007690</t>
  </si>
  <si>
    <t>A016450</t>
  </si>
  <si>
    <t>A036030</t>
  </si>
  <si>
    <t>A024720</t>
  </si>
  <si>
    <t>A000390</t>
  </si>
  <si>
    <t>A017960</t>
  </si>
  <si>
    <t>A035810</t>
  </si>
  <si>
    <t>A015860</t>
  </si>
  <si>
    <t>A114120</t>
  </si>
  <si>
    <t>A031980</t>
  </si>
  <si>
    <t>A025770</t>
  </si>
  <si>
    <t>A002020</t>
  </si>
  <si>
    <t>A048550</t>
  </si>
  <si>
    <t>A021820</t>
  </si>
  <si>
    <t>A000320</t>
  </si>
  <si>
    <t>A000700</t>
  </si>
  <si>
    <t>A131370</t>
  </si>
  <si>
    <t>A049960</t>
  </si>
  <si>
    <t>A000540</t>
  </si>
  <si>
    <t>A023410</t>
  </si>
  <si>
    <t>A001060</t>
  </si>
  <si>
    <t>A006370</t>
  </si>
  <si>
    <t>A002620</t>
  </si>
  <si>
    <t>A171120</t>
  </si>
  <si>
    <t>A104700</t>
  </si>
  <si>
    <t>A052420</t>
  </si>
  <si>
    <t>A000400</t>
  </si>
  <si>
    <t>A002390</t>
  </si>
  <si>
    <t>A083790</t>
  </si>
  <si>
    <t>A004430</t>
  </si>
  <si>
    <t>A036420</t>
  </si>
  <si>
    <t>A018310</t>
  </si>
  <si>
    <t>A008020</t>
  </si>
  <si>
    <t>A100120</t>
  </si>
  <si>
    <t>A019210</t>
  </si>
  <si>
    <t>A030610</t>
  </si>
  <si>
    <t>A004980</t>
  </si>
  <si>
    <t>A102460</t>
  </si>
  <si>
    <t>A033560</t>
  </si>
  <si>
    <t>A038290</t>
  </si>
  <si>
    <t>A001510</t>
  </si>
  <si>
    <t>A001130</t>
  </si>
  <si>
    <t>A104830</t>
  </si>
  <si>
    <t>A067830</t>
  </si>
  <si>
    <t>A043150</t>
  </si>
  <si>
    <t>A003800</t>
  </si>
  <si>
    <t>A085810</t>
  </si>
  <si>
    <t>A016580</t>
  </si>
  <si>
    <t>A005500</t>
  </si>
  <si>
    <t>A041520</t>
  </si>
  <si>
    <t>A029460</t>
  </si>
  <si>
    <t>A101730</t>
  </si>
  <si>
    <t>A086980</t>
  </si>
  <si>
    <t>A004250</t>
  </si>
  <si>
    <t>A011040</t>
  </si>
  <si>
    <t>A005810</t>
  </si>
  <si>
    <t>A095700</t>
  </si>
  <si>
    <t>A005090</t>
  </si>
  <si>
    <t>A036190</t>
  </si>
  <si>
    <t>A060310</t>
  </si>
  <si>
    <t>A009520</t>
  </si>
  <si>
    <t>A069080</t>
  </si>
  <si>
    <t>A100700</t>
  </si>
  <si>
    <t>A136490</t>
  </si>
  <si>
    <t>A083650</t>
  </si>
  <si>
    <t>A007660</t>
  </si>
  <si>
    <t>A044340</t>
  </si>
  <si>
    <t>A067160</t>
  </si>
  <si>
    <t>A012700</t>
  </si>
  <si>
    <t>A014820</t>
  </si>
  <si>
    <t>A036930</t>
  </si>
  <si>
    <t>A002450</t>
  </si>
  <si>
    <t>A005680</t>
  </si>
  <si>
    <t>A900050</t>
  </si>
  <si>
    <t>A024950</t>
  </si>
  <si>
    <t>A054620</t>
  </si>
  <si>
    <t>A001790</t>
  </si>
  <si>
    <t>A064550</t>
  </si>
  <si>
    <t>A089470</t>
  </si>
  <si>
    <t>A122990</t>
  </si>
  <si>
    <t>A065620</t>
  </si>
  <si>
    <t>A014790</t>
  </si>
  <si>
    <t>A107590</t>
  </si>
  <si>
    <t>A014940</t>
  </si>
  <si>
    <t>A092440</t>
  </si>
  <si>
    <t>A108230</t>
  </si>
  <si>
    <t>A003230</t>
  </si>
  <si>
    <t>A000490</t>
  </si>
  <si>
    <t>A015360</t>
  </si>
  <si>
    <t>A095720</t>
  </si>
  <si>
    <t>A161000</t>
  </si>
  <si>
    <t>A119610</t>
  </si>
  <si>
    <t>A102260</t>
  </si>
  <si>
    <t>A094280</t>
  </si>
  <si>
    <t>A080420</t>
  </si>
  <si>
    <t>A030190</t>
  </si>
  <si>
    <t>A036530</t>
  </si>
  <si>
    <t>A052270</t>
  </si>
  <si>
    <t>A145990</t>
  </si>
  <si>
    <t>A007210</t>
  </si>
  <si>
    <t>A019440</t>
  </si>
  <si>
    <t>A143160</t>
  </si>
  <si>
    <t>A149950</t>
  </si>
  <si>
    <t>A104480</t>
  </si>
  <si>
    <t>A033640</t>
  </si>
  <si>
    <t>A012610</t>
  </si>
  <si>
    <t>A064260</t>
  </si>
  <si>
    <t>A001250</t>
  </si>
  <si>
    <t>A001390</t>
  </si>
  <si>
    <t>A003070</t>
  </si>
  <si>
    <t>A092230</t>
  </si>
  <si>
    <t>A066700</t>
  </si>
  <si>
    <t>A005950</t>
  </si>
  <si>
    <t>A003940</t>
  </si>
  <si>
    <t>A009160</t>
  </si>
  <si>
    <t>A003120</t>
  </si>
  <si>
    <t>A037950</t>
  </si>
  <si>
    <t>A075180</t>
  </si>
  <si>
    <t>A067290</t>
  </si>
  <si>
    <t>A155960</t>
  </si>
  <si>
    <t>A014280</t>
  </si>
  <si>
    <t>A052260</t>
  </si>
  <si>
    <t>A049070</t>
  </si>
  <si>
    <t>A002000</t>
  </si>
  <si>
    <t>A073110</t>
  </si>
  <si>
    <t>A009440</t>
  </si>
  <si>
    <t>A019170</t>
  </si>
  <si>
    <t>A029960</t>
  </si>
  <si>
    <t>A032190</t>
  </si>
  <si>
    <t>A003220</t>
  </si>
  <si>
    <t>A013120</t>
  </si>
  <si>
    <t>A035900</t>
  </si>
  <si>
    <t>A048530</t>
  </si>
  <si>
    <t>A072470</t>
  </si>
  <si>
    <t>A036710</t>
  </si>
  <si>
    <t>A054780</t>
  </si>
  <si>
    <t>A006380</t>
  </si>
  <si>
    <t>A071200</t>
  </si>
  <si>
    <t>A038500</t>
  </si>
  <si>
    <t>A040910</t>
  </si>
  <si>
    <t>A052330</t>
  </si>
  <si>
    <t>A053980</t>
  </si>
  <si>
    <t>A049550</t>
  </si>
  <si>
    <t>A037370</t>
  </si>
  <si>
    <t>A097780</t>
  </si>
  <si>
    <t>A049080</t>
  </si>
  <si>
    <t>A038390</t>
  </si>
  <si>
    <t>A033170</t>
  </si>
  <si>
    <t>A009420</t>
  </si>
  <si>
    <t>A077500</t>
  </si>
  <si>
    <t>A005390</t>
  </si>
  <si>
    <t>A027390</t>
  </si>
  <si>
    <t>A005690</t>
  </si>
  <si>
    <t>A008040</t>
  </si>
  <si>
    <t>A024910</t>
  </si>
  <si>
    <t>A001630</t>
  </si>
  <si>
    <t>A011370</t>
  </si>
  <si>
    <t>A027580</t>
  </si>
  <si>
    <t>A078070</t>
  </si>
  <si>
    <t>A044820</t>
  </si>
  <si>
    <t>A060300</t>
  </si>
  <si>
    <t>A053450</t>
  </si>
  <si>
    <t>A033270</t>
  </si>
  <si>
    <t>A004840</t>
  </si>
  <si>
    <t>A086890</t>
  </si>
  <si>
    <t>A068760</t>
  </si>
  <si>
    <t>A096760</t>
  </si>
  <si>
    <t>A002030</t>
  </si>
  <si>
    <t>A154040</t>
  </si>
  <si>
    <t>A007160</t>
  </si>
  <si>
    <t>A005160</t>
  </si>
  <si>
    <t>A053030</t>
  </si>
  <si>
    <t>A085370</t>
  </si>
  <si>
    <t>A016710</t>
  </si>
  <si>
    <t>A096640</t>
  </si>
  <si>
    <t>A036670</t>
  </si>
  <si>
    <t>A002150</t>
  </si>
  <si>
    <t>A001210</t>
  </si>
  <si>
    <t>A060250</t>
  </si>
  <si>
    <t>A084010</t>
  </si>
  <si>
    <t>A090460</t>
  </si>
  <si>
    <t>A078150</t>
  </si>
  <si>
    <t>A100250</t>
  </si>
  <si>
    <t>A065680</t>
  </si>
  <si>
    <t>A141080</t>
  </si>
  <si>
    <t>A038880</t>
  </si>
  <si>
    <t>A067570</t>
  </si>
  <si>
    <t>A095500</t>
  </si>
  <si>
    <t>A001940</t>
  </si>
  <si>
    <t>A086960</t>
  </si>
  <si>
    <t>A012160</t>
  </si>
  <si>
    <t>A151860</t>
  </si>
  <si>
    <t>A077970</t>
  </si>
  <si>
    <t>A080000</t>
  </si>
  <si>
    <t>A013520</t>
  </si>
  <si>
    <t>A041020</t>
  </si>
  <si>
    <t>A016250</t>
  </si>
  <si>
    <t>A001530</t>
  </si>
  <si>
    <t>A002310</t>
  </si>
  <si>
    <t>A004380</t>
  </si>
  <si>
    <t>A104540</t>
  </si>
  <si>
    <t>A031330</t>
  </si>
  <si>
    <t>A071970</t>
  </si>
  <si>
    <t>A005710</t>
  </si>
  <si>
    <t>A042520</t>
  </si>
  <si>
    <t>A000020</t>
  </si>
  <si>
    <t>A123100</t>
  </si>
  <si>
    <t>A025750</t>
  </si>
  <si>
    <t>A082210</t>
  </si>
  <si>
    <t>A034950</t>
  </si>
  <si>
    <t>A005290</t>
  </si>
  <si>
    <t>A016380</t>
  </si>
  <si>
    <t>A001540</t>
  </si>
  <si>
    <t>A026040</t>
  </si>
  <si>
    <t>A043610</t>
  </si>
  <si>
    <t>A000300</t>
  </si>
  <si>
    <t>A036800</t>
  </si>
  <si>
    <t>A008250</t>
  </si>
  <si>
    <t>A036000</t>
  </si>
  <si>
    <t>A054800</t>
  </si>
  <si>
    <t>A058860</t>
  </si>
  <si>
    <t>A053740</t>
  </si>
  <si>
    <t>A089010</t>
  </si>
  <si>
    <t>A018120</t>
  </si>
  <si>
    <t>A023000</t>
  </si>
  <si>
    <t>A126700</t>
  </si>
  <si>
    <t>A011720</t>
  </si>
  <si>
    <t>A136540</t>
  </si>
  <si>
    <t>A030210</t>
  </si>
  <si>
    <t>A044450</t>
  </si>
  <si>
    <t>A039530</t>
  </si>
  <si>
    <t>A033230</t>
  </si>
  <si>
    <t>A003640</t>
  </si>
  <si>
    <t>A079960</t>
  </si>
  <si>
    <t>A016610</t>
  </si>
  <si>
    <t>A001200</t>
  </si>
  <si>
    <t>A091120</t>
  </si>
  <si>
    <t>A002840</t>
  </si>
  <si>
    <t>A049520</t>
  </si>
  <si>
    <t>A099440</t>
  </si>
  <si>
    <t>A065270</t>
  </si>
  <si>
    <t>A143240</t>
  </si>
  <si>
    <t>A013870</t>
  </si>
  <si>
    <t>A101330</t>
  </si>
  <si>
    <t>A121600</t>
  </si>
  <si>
    <t>A010050</t>
  </si>
  <si>
    <t>A117580</t>
  </si>
  <si>
    <t>A076610</t>
  </si>
  <si>
    <t>A104200</t>
  </si>
  <si>
    <t>A036890</t>
  </si>
  <si>
    <t>A064240</t>
  </si>
  <si>
    <t>A011280</t>
  </si>
  <si>
    <t>A102120</t>
  </si>
  <si>
    <t>A013990</t>
  </si>
  <si>
    <t>A138070</t>
  </si>
  <si>
    <t>A095270</t>
  </si>
  <si>
    <t>A026890</t>
  </si>
  <si>
    <t>A048770</t>
  </si>
  <si>
    <t>A123700</t>
  </si>
  <si>
    <t>A015890</t>
  </si>
  <si>
    <t>A103130</t>
  </si>
  <si>
    <t>A093190</t>
  </si>
  <si>
    <t>A006220</t>
  </si>
  <si>
    <t>A123410</t>
  </si>
  <si>
    <t>A074600</t>
  </si>
  <si>
    <t>A009180</t>
  </si>
  <si>
    <t>A090350</t>
  </si>
  <si>
    <t>A095190</t>
  </si>
  <si>
    <t>A004960</t>
  </si>
  <si>
    <t>A036540</t>
  </si>
  <si>
    <t>A002780</t>
  </si>
  <si>
    <t>A040300</t>
  </si>
  <si>
    <t>A036560</t>
  </si>
  <si>
    <t>A001880</t>
  </si>
  <si>
    <t>A001460</t>
  </si>
  <si>
    <t>A065510</t>
  </si>
  <si>
    <t>A069640</t>
  </si>
  <si>
    <t>A002880</t>
  </si>
  <si>
    <t>A080520</t>
  </si>
  <si>
    <t>A058850</t>
  </si>
  <si>
    <t>A040610</t>
  </si>
  <si>
    <t>A065150</t>
  </si>
  <si>
    <t>A130660</t>
  </si>
  <si>
    <t>A052710</t>
  </si>
  <si>
    <t>A105840</t>
  </si>
  <si>
    <t>A054210</t>
  </si>
  <si>
    <t>A095340</t>
  </si>
  <si>
    <t>A110570</t>
  </si>
  <si>
    <t>A032620</t>
  </si>
  <si>
    <t>A052220</t>
  </si>
  <si>
    <t>A005010</t>
  </si>
  <si>
    <t>A108380</t>
  </si>
  <si>
    <t>A041650</t>
  </si>
  <si>
    <t>A089600</t>
  </si>
  <si>
    <t>A041830</t>
  </si>
  <si>
    <t>A053300</t>
  </si>
  <si>
    <t>A170920</t>
  </si>
  <si>
    <t>A041440</t>
  </si>
  <si>
    <t>A051360</t>
  </si>
  <si>
    <t>A001780</t>
  </si>
  <si>
    <t>A017900</t>
  </si>
  <si>
    <t>A003460</t>
  </si>
  <si>
    <t>A078000</t>
  </si>
  <si>
    <t>A006490</t>
  </si>
  <si>
    <t>A140410</t>
  </si>
  <si>
    <t>A085310</t>
  </si>
  <si>
    <t>A047310</t>
  </si>
  <si>
    <t>A039860</t>
  </si>
  <si>
    <t>A000040</t>
  </si>
  <si>
    <t>A060150</t>
  </si>
  <si>
    <t>A027710</t>
  </si>
  <si>
    <t>A129260</t>
  </si>
  <si>
    <t>A050890</t>
  </si>
  <si>
    <t>A004060</t>
  </si>
  <si>
    <t>A094850</t>
  </si>
  <si>
    <t>A050110</t>
  </si>
  <si>
    <t>A035510</t>
  </si>
  <si>
    <t>A024090</t>
  </si>
  <si>
    <t>A035000</t>
  </si>
  <si>
    <t>A069330</t>
  </si>
  <si>
    <t>A067990</t>
  </si>
  <si>
    <t>A001270</t>
  </si>
  <si>
    <t>A090850</t>
  </si>
  <si>
    <t>A007700</t>
  </si>
  <si>
    <t>A007980</t>
  </si>
  <si>
    <t>A144620</t>
  </si>
  <si>
    <t>A069410</t>
  </si>
  <si>
    <t>A151910</t>
  </si>
  <si>
    <t>A102710</t>
  </si>
  <si>
    <t>A067080</t>
  </si>
  <si>
    <t>A028080</t>
  </si>
  <si>
    <t>A079370</t>
  </si>
  <si>
    <t>A025900</t>
  </si>
  <si>
    <t>A016880</t>
  </si>
  <si>
    <t>A000500</t>
  </si>
  <si>
    <t>A000800</t>
  </si>
  <si>
    <t>A128820</t>
  </si>
  <si>
    <t>A066670</t>
  </si>
  <si>
    <t>A141000</t>
  </si>
  <si>
    <t>A092070</t>
  </si>
  <si>
    <t>A015020</t>
  </si>
  <si>
    <t>A012860</t>
  </si>
  <si>
    <t>A067310</t>
  </si>
  <si>
    <t>A002920</t>
  </si>
  <si>
    <t>A002460</t>
  </si>
  <si>
    <t>A039440</t>
  </si>
  <si>
    <t>A039830</t>
  </si>
  <si>
    <t>A035150</t>
  </si>
  <si>
    <t>A095910</t>
  </si>
  <si>
    <t>A012200</t>
  </si>
  <si>
    <t>A037350</t>
  </si>
  <si>
    <t>A003100</t>
  </si>
  <si>
    <t>A002300</t>
  </si>
  <si>
    <t>A000180</t>
  </si>
  <si>
    <t>A013580</t>
  </si>
  <si>
    <t>A019540</t>
  </si>
  <si>
    <t>A100220</t>
  </si>
  <si>
    <t>A095610</t>
  </si>
  <si>
    <t>A003650</t>
  </si>
  <si>
    <t>A004890</t>
  </si>
  <si>
    <t>A101970</t>
  </si>
  <si>
    <t>A066900</t>
  </si>
  <si>
    <t>A138490</t>
  </si>
  <si>
    <t>A061040</t>
  </si>
  <si>
    <t>A900180</t>
  </si>
  <si>
    <t>A034590</t>
  </si>
  <si>
    <t>A033160</t>
  </si>
  <si>
    <t>A045390</t>
  </si>
  <si>
    <t>A036220</t>
  </si>
  <si>
    <t>A082850</t>
  </si>
  <si>
    <t>A100840</t>
  </si>
  <si>
    <t>A028300</t>
  </si>
  <si>
    <t>A094190</t>
  </si>
  <si>
    <t>A003280</t>
  </si>
  <si>
    <t>A122350</t>
  </si>
  <si>
    <t>A060280</t>
  </si>
  <si>
    <t>A004540</t>
  </si>
  <si>
    <t>A009200</t>
  </si>
  <si>
    <t>A123860</t>
  </si>
  <si>
    <t>A003560</t>
  </si>
  <si>
    <t>A045100</t>
  </si>
  <si>
    <t>A150840</t>
  </si>
  <si>
    <t>A043650</t>
  </si>
  <si>
    <t>A053350</t>
  </si>
  <si>
    <t>A074430</t>
  </si>
  <si>
    <t>A000850</t>
  </si>
  <si>
    <t>A008970</t>
  </si>
  <si>
    <t>A042420</t>
  </si>
  <si>
    <t>A023910</t>
  </si>
  <si>
    <t>A122450</t>
  </si>
  <si>
    <t>A011320</t>
  </si>
  <si>
    <t>A159580</t>
  </si>
  <si>
    <t>A009270</t>
  </si>
  <si>
    <t>A065160</t>
  </si>
  <si>
    <t>A123330</t>
  </si>
  <si>
    <t>A016090</t>
  </si>
  <si>
    <t>A006880</t>
  </si>
  <si>
    <t>A091090</t>
  </si>
  <si>
    <t>A039560</t>
  </si>
  <si>
    <t>A034940</t>
  </si>
  <si>
    <t>A007540</t>
  </si>
  <si>
    <t>A058820</t>
  </si>
  <si>
    <t>A090370</t>
  </si>
  <si>
    <t>A900080</t>
  </si>
  <si>
    <t>A060370</t>
  </si>
  <si>
    <t>A086520</t>
  </si>
  <si>
    <t>A002700</t>
  </si>
  <si>
    <t>A025320</t>
  </si>
  <si>
    <t>A131030</t>
  </si>
  <si>
    <t>A002100</t>
  </si>
  <si>
    <t>A021320</t>
  </si>
  <si>
    <t>A041930</t>
  </si>
  <si>
    <t>A003830</t>
  </si>
  <si>
    <t>A035610</t>
  </si>
  <si>
    <t>A088910</t>
  </si>
  <si>
    <t>A041460</t>
  </si>
  <si>
    <t>A083420</t>
  </si>
  <si>
    <t>A010820</t>
  </si>
  <si>
    <t>A038540</t>
  </si>
  <si>
    <t>A041910</t>
  </si>
  <si>
    <t>A006140</t>
  </si>
  <si>
    <t>A030350</t>
  </si>
  <si>
    <t>A079950</t>
  </si>
  <si>
    <t>A037070</t>
  </si>
  <si>
    <t>A131970</t>
  </si>
  <si>
    <t>A009770</t>
  </si>
  <si>
    <t>A163560</t>
  </si>
  <si>
    <t>A037340</t>
  </si>
  <si>
    <t>A004910</t>
  </si>
  <si>
    <t>A058430</t>
  </si>
  <si>
    <t>A007820</t>
  </si>
  <si>
    <t>A000250</t>
  </si>
  <si>
    <t>A015590</t>
  </si>
  <si>
    <t>A035890</t>
  </si>
  <si>
    <t>A024900</t>
  </si>
  <si>
    <t>A046390</t>
  </si>
  <si>
    <t>A023600</t>
  </si>
  <si>
    <t>A138080</t>
  </si>
  <si>
    <t>A014710</t>
  </si>
  <si>
    <t>A089980</t>
  </si>
  <si>
    <t>A010040</t>
  </si>
  <si>
    <t>A058400</t>
  </si>
  <si>
    <t>A089850</t>
  </si>
  <si>
    <t>A106190</t>
  </si>
  <si>
    <t>A046210</t>
  </si>
  <si>
    <t>A088800</t>
  </si>
  <si>
    <t>A012690</t>
  </si>
  <si>
    <t>A108860</t>
  </si>
  <si>
    <t>A017040</t>
  </si>
  <si>
    <t>A064760</t>
  </si>
  <si>
    <t>A011090</t>
  </si>
  <si>
    <t>A061970</t>
  </si>
  <si>
    <t>A002170</t>
  </si>
  <si>
    <t>A015230</t>
  </si>
  <si>
    <t>A066620</t>
  </si>
  <si>
    <t>A115310</t>
  </si>
  <si>
    <t>A062860</t>
  </si>
  <si>
    <t>A153490</t>
  </si>
  <si>
    <t>A061250</t>
  </si>
  <si>
    <t>A065530</t>
  </si>
  <si>
    <t>A150900</t>
  </si>
  <si>
    <t>A054670</t>
  </si>
  <si>
    <t>A015710</t>
  </si>
  <si>
    <t>A134780</t>
  </si>
  <si>
    <t>A106520</t>
  </si>
  <si>
    <t>A002820</t>
  </si>
  <si>
    <t>A039840</t>
  </si>
  <si>
    <t>A092200</t>
  </si>
  <si>
    <t>A028100</t>
  </si>
  <si>
    <t>A005420</t>
  </si>
  <si>
    <t>A089030</t>
  </si>
  <si>
    <t>A004780</t>
  </si>
  <si>
    <t>A033110</t>
  </si>
  <si>
    <t>A005190</t>
  </si>
  <si>
    <t>A006980</t>
  </si>
  <si>
    <t>A001620</t>
  </si>
  <si>
    <t>A005800</t>
  </si>
  <si>
    <t>A058610</t>
  </si>
  <si>
    <t>A002250</t>
  </si>
  <si>
    <t>A005960</t>
  </si>
  <si>
    <t>A025980</t>
  </si>
  <si>
    <t>A014440</t>
  </si>
  <si>
    <t>A016590</t>
  </si>
  <si>
    <t>A040350</t>
  </si>
  <si>
    <t>A002360</t>
  </si>
  <si>
    <t>A019300</t>
  </si>
  <si>
    <t>A009070</t>
  </si>
  <si>
    <t>A068240</t>
  </si>
  <si>
    <t>A900090</t>
  </si>
  <si>
    <t>A018000</t>
  </si>
  <si>
    <t>A080220</t>
  </si>
  <si>
    <t>A047400</t>
  </si>
  <si>
    <t>A007110</t>
  </si>
  <si>
    <t>A005070</t>
  </si>
  <si>
    <t>A052190</t>
  </si>
  <si>
    <t>A039310</t>
  </si>
  <si>
    <t>A038680</t>
  </si>
  <si>
    <t>A011150</t>
  </si>
  <si>
    <t>A069110</t>
  </si>
  <si>
    <t>A010100</t>
  </si>
  <si>
    <t>A053660</t>
  </si>
  <si>
    <t>A012800</t>
  </si>
  <si>
    <t>A017890</t>
  </si>
  <si>
    <t>A008350</t>
  </si>
  <si>
    <t>A008260</t>
  </si>
  <si>
    <t>A096630</t>
  </si>
  <si>
    <t>A092130</t>
  </si>
  <si>
    <t>A099660</t>
  </si>
  <si>
    <t>A054090</t>
  </si>
  <si>
    <t>A119650</t>
  </si>
  <si>
    <t>A025560</t>
  </si>
  <si>
    <t>A131290</t>
  </si>
  <si>
    <t>A001340</t>
  </si>
  <si>
    <t>A024880</t>
  </si>
  <si>
    <t>A101680</t>
  </si>
  <si>
    <t>A040420</t>
  </si>
  <si>
    <t>A042110</t>
  </si>
  <si>
    <t>A038870</t>
  </si>
  <si>
    <t>A000970</t>
  </si>
  <si>
    <t>A073490</t>
  </si>
  <si>
    <t>A094820</t>
  </si>
  <si>
    <t>A079940</t>
  </si>
  <si>
    <t>A097520</t>
  </si>
  <si>
    <t>A081000</t>
  </si>
  <si>
    <t>A037440</t>
  </si>
  <si>
    <t>A066970</t>
  </si>
  <si>
    <t>A170030</t>
  </si>
  <si>
    <t>A053280</t>
  </si>
  <si>
    <t>A048430</t>
  </si>
  <si>
    <t>A081580</t>
  </si>
  <si>
    <t>A007720</t>
  </si>
  <si>
    <t>A014530</t>
  </si>
  <si>
    <t>A039980</t>
  </si>
  <si>
    <t>A002210</t>
  </si>
  <si>
    <t>A101170</t>
  </si>
  <si>
    <t>A023800</t>
  </si>
  <si>
    <t>A016100</t>
  </si>
  <si>
    <t>A126600</t>
  </si>
  <si>
    <t>A054040</t>
  </si>
  <si>
    <t>A007590</t>
  </si>
  <si>
    <t>A023810</t>
  </si>
  <si>
    <t>A001750</t>
  </si>
  <si>
    <t>A101390</t>
  </si>
  <si>
    <t>A005430</t>
  </si>
  <si>
    <t>A076080</t>
  </si>
  <si>
    <t>A047560</t>
  </si>
  <si>
    <t>A053110</t>
  </si>
  <si>
    <t>A082800</t>
  </si>
  <si>
    <t>A082920</t>
  </si>
  <si>
    <t>A078600</t>
  </si>
  <si>
    <t>A065570</t>
  </si>
  <si>
    <t>A011500</t>
  </si>
  <si>
    <t>A067170</t>
  </si>
  <si>
    <t>A046070</t>
  </si>
  <si>
    <t>A066980</t>
  </si>
  <si>
    <t>A002200</t>
  </si>
  <si>
    <t>A072020</t>
  </si>
  <si>
    <t>A134380</t>
  </si>
  <si>
    <t>A010960</t>
  </si>
  <si>
    <t>A040160</t>
  </si>
  <si>
    <t>A011930</t>
  </si>
  <si>
    <t>A013450</t>
  </si>
  <si>
    <t>A018680</t>
  </si>
  <si>
    <t>A000910</t>
  </si>
  <si>
    <t>A052770</t>
  </si>
  <si>
    <t>A083930</t>
  </si>
  <si>
    <t>A089530</t>
  </si>
  <si>
    <t>A069510</t>
  </si>
  <si>
    <t>A023350</t>
  </si>
  <si>
    <t>A114810</t>
  </si>
  <si>
    <t>A045970</t>
  </si>
  <si>
    <t>A090730</t>
  </si>
  <si>
    <t>A003720</t>
  </si>
  <si>
    <t>A032850</t>
  </si>
  <si>
    <t>A149940</t>
  </si>
  <si>
    <t>A024810</t>
  </si>
  <si>
    <t>A012030</t>
  </si>
  <si>
    <t>A036500</t>
  </si>
  <si>
    <t>A042500</t>
  </si>
  <si>
    <t>A058630</t>
  </si>
  <si>
    <t>A050090</t>
  </si>
  <si>
    <t>A063160</t>
  </si>
  <si>
    <t>A096240</t>
  </si>
  <si>
    <t>A102210</t>
  </si>
  <si>
    <t>A033130</t>
  </si>
  <si>
    <t>A001840</t>
  </si>
  <si>
    <t>A032560</t>
  </si>
  <si>
    <t>A131180</t>
  </si>
  <si>
    <t>A063570</t>
  </si>
  <si>
    <t>A053610</t>
  </si>
  <si>
    <t>A001020</t>
  </si>
  <si>
    <t>A096610</t>
  </si>
  <si>
    <t>A111870</t>
  </si>
  <si>
    <t>A065650</t>
  </si>
  <si>
    <t>A088130</t>
  </si>
  <si>
    <t>A061460</t>
  </si>
  <si>
    <t>A053700</t>
  </si>
  <si>
    <t>A084730</t>
  </si>
  <si>
    <t>A014160</t>
  </si>
  <si>
    <t>A009300</t>
  </si>
  <si>
    <t>A138360</t>
  </si>
  <si>
    <t>A006660</t>
  </si>
  <si>
    <t>A024070</t>
  </si>
  <si>
    <t>A170790</t>
  </si>
  <si>
    <t>A005980</t>
  </si>
  <si>
    <t>A079190</t>
  </si>
  <si>
    <t>A059100</t>
  </si>
  <si>
    <t>A056700</t>
  </si>
  <si>
    <t>A066350</t>
  </si>
  <si>
    <t>A075130</t>
  </si>
  <si>
    <t>A053620</t>
  </si>
  <si>
    <t>A004200</t>
  </si>
  <si>
    <t>A023760</t>
  </si>
  <si>
    <t>A006060</t>
  </si>
  <si>
    <t>A052020</t>
  </si>
  <si>
    <t>A084680</t>
  </si>
  <si>
    <t>A002230</t>
  </si>
  <si>
    <t>A038950</t>
  </si>
  <si>
    <t>A026180</t>
  </si>
  <si>
    <t>A060560</t>
  </si>
  <si>
    <t>A069460</t>
  </si>
  <si>
    <t>A036690</t>
  </si>
  <si>
    <t>A105740</t>
  </si>
  <si>
    <t>A093320</t>
  </si>
  <si>
    <t>A012790</t>
  </si>
  <si>
    <t>A099320</t>
  </si>
  <si>
    <t>A018470</t>
  </si>
  <si>
    <t>A091590</t>
  </si>
  <si>
    <t>A112240</t>
  </si>
  <si>
    <t>A087220</t>
  </si>
  <si>
    <t>A023900</t>
  </si>
  <si>
    <t>A052290</t>
  </si>
  <si>
    <t>A119850</t>
  </si>
  <si>
    <t>A161570</t>
  </si>
  <si>
    <t>A109860</t>
  </si>
  <si>
    <t>A025530</t>
  </si>
  <si>
    <t>A054540</t>
  </si>
  <si>
    <t>A001260</t>
  </si>
  <si>
    <t>A099520</t>
  </si>
  <si>
    <t>A009310</t>
  </si>
  <si>
    <t>A020710</t>
  </si>
  <si>
    <t>A082930</t>
  </si>
  <si>
    <t>A002710</t>
  </si>
  <si>
    <t>A115450</t>
  </si>
  <si>
    <t>A065130</t>
  </si>
  <si>
    <t>A101000</t>
  </si>
  <si>
    <t>A104460</t>
  </si>
  <si>
    <t>A000590</t>
  </si>
  <si>
    <t>A025850</t>
  </si>
  <si>
    <t>A001380</t>
  </si>
  <si>
    <t>A014100</t>
  </si>
  <si>
    <t>A001520</t>
  </si>
  <si>
    <t>A074130</t>
  </si>
  <si>
    <t>A004450</t>
  </si>
  <si>
    <t>A155650</t>
  </si>
  <si>
    <t>A071670</t>
  </si>
  <si>
    <t>A052860</t>
  </si>
  <si>
    <t>A008600</t>
  </si>
  <si>
    <t>A036010</t>
  </si>
  <si>
    <t>A057500</t>
  </si>
  <si>
    <t>A003960</t>
  </si>
  <si>
    <t>A017510</t>
  </si>
  <si>
    <t>A119860</t>
  </si>
  <si>
    <t>A083310</t>
  </si>
  <si>
    <t>A001080</t>
  </si>
  <si>
    <t>A033200</t>
  </si>
  <si>
    <t>A014190</t>
  </si>
  <si>
    <t>A049180</t>
  </si>
  <si>
    <t>A068930</t>
  </si>
  <si>
    <t>A007120</t>
  </si>
  <si>
    <t>A091580</t>
  </si>
  <si>
    <t>A033430</t>
  </si>
  <si>
    <t>A037330</t>
  </si>
  <si>
    <t>A950110</t>
  </si>
  <si>
    <t>A123040</t>
  </si>
  <si>
    <t>A049830</t>
  </si>
  <si>
    <t>A001820</t>
  </si>
  <si>
    <t>A122690</t>
  </si>
  <si>
    <t>A036630</t>
  </si>
  <si>
    <t>A050120</t>
  </si>
  <si>
    <t>A137400</t>
  </si>
  <si>
    <t>A171010</t>
  </si>
  <si>
    <t>A016670</t>
  </si>
  <si>
    <t>A027040</t>
  </si>
  <si>
    <t>A004870</t>
  </si>
  <si>
    <t>A065060</t>
  </si>
  <si>
    <t>A067920</t>
  </si>
  <si>
    <t>A014580</t>
  </si>
  <si>
    <t>A001810</t>
  </si>
  <si>
    <t>A019550</t>
  </si>
  <si>
    <t>A004310</t>
  </si>
  <si>
    <t>A017550</t>
  </si>
  <si>
    <t>A090120</t>
  </si>
  <si>
    <t>A155660</t>
  </si>
  <si>
    <t>A010660</t>
  </si>
  <si>
    <t>A093230</t>
  </si>
  <si>
    <t>A057030</t>
  </si>
  <si>
    <t>A051390</t>
  </si>
  <si>
    <t>A120240</t>
  </si>
  <si>
    <t>A045660</t>
  </si>
  <si>
    <t>A101930</t>
  </si>
  <si>
    <t>A006890</t>
  </si>
  <si>
    <t>A004080</t>
  </si>
  <si>
    <t>A036640</t>
  </si>
  <si>
    <t>A003080</t>
  </si>
  <si>
    <t>A066130</t>
  </si>
  <si>
    <t>A111820</t>
  </si>
  <si>
    <t>A097870</t>
  </si>
  <si>
    <t>A006910</t>
  </si>
  <si>
    <t>A002900</t>
  </si>
  <si>
    <t>A072520</t>
  </si>
  <si>
    <t>A047080</t>
  </si>
  <si>
    <t>A004770</t>
  </si>
  <si>
    <t>A027740</t>
  </si>
  <si>
    <t>A001560</t>
  </si>
  <si>
    <t>A131390</t>
  </si>
  <si>
    <t>A126640</t>
  </si>
  <si>
    <t>A137950</t>
  </si>
  <si>
    <t>A123750</t>
  </si>
  <si>
    <t>A032040</t>
  </si>
  <si>
    <t>A010280</t>
  </si>
  <si>
    <t>A006570</t>
  </si>
  <si>
    <t>A031510</t>
  </si>
  <si>
    <t>A126880</t>
  </si>
  <si>
    <t>A003610</t>
  </si>
  <si>
    <t>A078890</t>
  </si>
  <si>
    <t>A068790</t>
  </si>
  <si>
    <t>A078650</t>
  </si>
  <si>
    <t>A021080</t>
  </si>
  <si>
    <t>A042510</t>
  </si>
  <si>
    <t>A057540</t>
  </si>
  <si>
    <t>A017480</t>
  </si>
  <si>
    <t>A011000</t>
  </si>
  <si>
    <t>A041590</t>
  </si>
  <si>
    <t>A120030</t>
  </si>
  <si>
    <t>A137940</t>
  </si>
  <si>
    <t>A049480</t>
  </si>
  <si>
    <t>A159910</t>
  </si>
  <si>
    <t>A003060</t>
  </si>
  <si>
    <t>A037400</t>
  </si>
  <si>
    <t>A086670</t>
  </si>
  <si>
    <t>A049950</t>
  </si>
  <si>
    <t>A065950</t>
  </si>
  <si>
    <t>A027050</t>
  </si>
  <si>
    <t>A059210</t>
  </si>
  <si>
    <t>A043290</t>
  </si>
  <si>
    <t>A054220</t>
  </si>
  <si>
    <t>A068150</t>
  </si>
  <si>
    <t>A066310</t>
  </si>
  <si>
    <t>A039290</t>
  </si>
  <si>
    <t>A078140</t>
  </si>
  <si>
    <t>A039020</t>
  </si>
  <si>
    <t>A043590</t>
  </si>
  <si>
    <t>A009190</t>
  </si>
  <si>
    <t>A019770</t>
  </si>
  <si>
    <t>A011560</t>
  </si>
  <si>
    <t>A066910</t>
  </si>
  <si>
    <t>A054920</t>
  </si>
  <si>
    <t>A158380</t>
  </si>
  <si>
    <t>A006920</t>
  </si>
  <si>
    <t>A084670</t>
  </si>
  <si>
    <t>A102280</t>
  </si>
  <si>
    <t>A023430</t>
  </si>
  <si>
    <t>A032860</t>
  </si>
  <si>
    <t>A002630</t>
  </si>
  <si>
    <t>A058730</t>
  </si>
  <si>
    <t>A053260</t>
  </si>
  <si>
    <t>A114570</t>
  </si>
  <si>
    <t>A031820</t>
  </si>
  <si>
    <t>A086040</t>
  </si>
  <si>
    <t>A007390</t>
  </si>
  <si>
    <t>A033830</t>
  </si>
  <si>
    <t>A049800</t>
  </si>
  <si>
    <t>A080530</t>
  </si>
  <si>
    <t>A042370</t>
  </si>
  <si>
    <t>A012280</t>
  </si>
  <si>
    <t>A005620</t>
  </si>
  <si>
    <t>A004140</t>
  </si>
  <si>
    <t>A032980</t>
  </si>
  <si>
    <t>A123840</t>
  </si>
  <si>
    <t>A092600</t>
  </si>
  <si>
    <t>A035480</t>
  </si>
  <si>
    <t>A072130</t>
  </si>
  <si>
    <t>A024840</t>
  </si>
  <si>
    <t>A045890</t>
  </si>
  <si>
    <t>A071930</t>
  </si>
  <si>
    <t>A065350</t>
  </si>
  <si>
    <t>A089890</t>
  </si>
  <si>
    <t>A023460</t>
  </si>
  <si>
    <t>A048910</t>
  </si>
  <si>
    <t>A056080</t>
  </si>
  <si>
    <t>A024120</t>
  </si>
  <si>
    <t>A138690</t>
  </si>
  <si>
    <t>A032960</t>
  </si>
  <si>
    <t>A036170</t>
  </si>
  <si>
    <t>A010170</t>
  </si>
  <si>
    <t>A024830</t>
  </si>
  <si>
    <t>A114630</t>
  </si>
  <si>
    <t>A063170</t>
  </si>
  <si>
    <t>A080470</t>
  </si>
  <si>
    <t>A005750</t>
  </si>
  <si>
    <t>A115610</t>
  </si>
  <si>
    <t>A053690</t>
  </si>
  <si>
    <t>A025550</t>
  </si>
  <si>
    <t>A005870</t>
  </si>
  <si>
    <t>A002600</t>
  </si>
  <si>
    <t>A106240</t>
  </si>
  <si>
    <t>A079660</t>
  </si>
  <si>
    <t>A038070</t>
  </si>
  <si>
    <t>A011420</t>
  </si>
  <si>
    <t>A090470</t>
  </si>
  <si>
    <t>A069730</t>
  </si>
  <si>
    <t>A064520</t>
  </si>
  <si>
    <t>A106080</t>
  </si>
  <si>
    <t>A065940</t>
  </si>
  <si>
    <t>A000650</t>
  </si>
  <si>
    <t>A100090</t>
  </si>
  <si>
    <t>A004830</t>
  </si>
  <si>
    <t>A013810</t>
  </si>
  <si>
    <t>A001550</t>
  </si>
  <si>
    <t>A117670</t>
  </si>
  <si>
    <t>A050860</t>
  </si>
  <si>
    <t>A038110</t>
  </si>
  <si>
    <t>A127120</t>
  </si>
  <si>
    <t>A008700</t>
  </si>
  <si>
    <t>A000950</t>
  </si>
  <si>
    <t>A012340</t>
  </si>
  <si>
    <t>A098120</t>
  </si>
  <si>
    <t>A006340</t>
  </si>
  <si>
    <t>A018500</t>
  </si>
  <si>
    <t>A033310</t>
  </si>
  <si>
    <t>A052300</t>
  </si>
  <si>
    <t>A054450</t>
  </si>
  <si>
    <t>A066410</t>
  </si>
  <si>
    <t>A048410</t>
  </si>
  <si>
    <t>A033320</t>
  </si>
  <si>
    <t>A014990</t>
  </si>
  <si>
    <t>A114450</t>
  </si>
  <si>
    <t>A020120</t>
  </si>
  <si>
    <t>A000890</t>
  </si>
  <si>
    <t>A064480</t>
  </si>
  <si>
    <t>A068290</t>
  </si>
  <si>
    <t>A056360</t>
  </si>
  <si>
    <t>A060900</t>
  </si>
  <si>
    <t>A003010</t>
  </si>
  <si>
    <t>A139670</t>
  </si>
  <si>
    <t>A007370</t>
  </si>
  <si>
    <t>A090740</t>
  </si>
  <si>
    <t>A045060</t>
  </si>
  <si>
    <t>A079970</t>
  </si>
  <si>
    <t>A086200</t>
  </si>
  <si>
    <t>A034300</t>
  </si>
  <si>
    <t>A092220</t>
  </si>
  <si>
    <t>A060570</t>
  </si>
  <si>
    <t>A092730</t>
  </si>
  <si>
    <t>A114190</t>
  </si>
  <si>
    <t>A018290</t>
  </si>
  <si>
    <t>A011700</t>
  </si>
  <si>
    <t>A091970</t>
  </si>
  <si>
    <t>A009470</t>
  </si>
  <si>
    <t>A049630</t>
  </si>
  <si>
    <t>A039200</t>
  </si>
  <si>
    <t>A006390</t>
  </si>
  <si>
    <t>A023790</t>
  </si>
  <si>
    <t>A082660</t>
  </si>
  <si>
    <t>A033180</t>
  </si>
  <si>
    <t>A001290</t>
  </si>
  <si>
    <t>A031310</t>
  </si>
  <si>
    <t>A032580</t>
  </si>
  <si>
    <t>A037460</t>
  </si>
  <si>
    <t>A007610</t>
  </si>
  <si>
    <t>A022220</t>
  </si>
  <si>
    <t>A039340</t>
  </si>
  <si>
    <t>A094480</t>
  </si>
  <si>
    <t>A119500</t>
  </si>
  <si>
    <t>A010770</t>
  </si>
  <si>
    <t>A021050</t>
  </si>
  <si>
    <t>A053050</t>
  </si>
  <si>
    <t>A008420</t>
  </si>
  <si>
    <t>A002070</t>
  </si>
  <si>
    <t>A024890</t>
  </si>
  <si>
    <t>A001470</t>
  </si>
  <si>
    <t>A131220</t>
  </si>
  <si>
    <t>A060230</t>
  </si>
  <si>
    <t>A014970</t>
  </si>
  <si>
    <t>A089150</t>
  </si>
  <si>
    <t>A036810</t>
  </si>
  <si>
    <t>A004740</t>
  </si>
  <si>
    <t>A059090</t>
  </si>
  <si>
    <t>A115480</t>
  </si>
  <si>
    <t>A004090</t>
  </si>
  <si>
    <t>A049470</t>
  </si>
  <si>
    <t>A021040</t>
  </si>
  <si>
    <t>A900110</t>
  </si>
  <si>
    <t>A017180</t>
  </si>
  <si>
    <t>A006740</t>
  </si>
  <si>
    <t>A126870</t>
  </si>
  <si>
    <t>A039420</t>
  </si>
  <si>
    <t>A083450</t>
  </si>
  <si>
    <t>A134580</t>
  </si>
  <si>
    <t>A027830</t>
  </si>
  <si>
    <t>A001570</t>
  </si>
  <si>
    <t>A051490</t>
  </si>
  <si>
    <t>A017250</t>
  </si>
  <si>
    <t>A025950</t>
  </si>
  <si>
    <t>A014570</t>
  </si>
  <si>
    <t>A100660</t>
  </si>
  <si>
    <t>A010420</t>
  </si>
  <si>
    <t>A123570</t>
  </si>
  <si>
    <t>A071950</t>
  </si>
  <si>
    <t>A002680</t>
  </si>
  <si>
    <t>A039010</t>
  </si>
  <si>
    <t>A069140</t>
  </si>
  <si>
    <t>A065450</t>
  </si>
  <si>
    <t>A026150</t>
  </si>
  <si>
    <t>A147830</t>
  </si>
  <si>
    <t>A073070</t>
  </si>
  <si>
    <t>A067900</t>
  </si>
  <si>
    <t>A071090</t>
  </si>
  <si>
    <t>A023450</t>
  </si>
  <si>
    <t>A026940</t>
  </si>
  <si>
    <t>A011690</t>
  </si>
  <si>
    <t>A109080</t>
  </si>
  <si>
    <t>A065690</t>
  </si>
  <si>
    <t>A100030</t>
  </si>
  <si>
    <t>A000220</t>
  </si>
  <si>
    <t>A033540</t>
  </si>
  <si>
    <t>A085910</t>
  </si>
  <si>
    <t>A079000</t>
  </si>
  <si>
    <t>A004320</t>
  </si>
  <si>
    <t>A158310</t>
  </si>
  <si>
    <t>A033050</t>
  </si>
  <si>
    <t>A130580</t>
  </si>
  <si>
    <t>A007190</t>
  </si>
  <si>
    <t>A139050</t>
  </si>
  <si>
    <t>A009730</t>
  </si>
  <si>
    <t>A005860</t>
  </si>
  <si>
    <t>A025820</t>
  </si>
  <si>
    <t>A015260</t>
  </si>
  <si>
    <t>A050540</t>
  </si>
  <si>
    <t>A033100</t>
  </si>
  <si>
    <t>A131400</t>
  </si>
  <si>
    <t>A053290</t>
  </si>
  <si>
    <t>A115570</t>
  </si>
  <si>
    <t>A007330</t>
  </si>
  <si>
    <t>A053590</t>
  </si>
  <si>
    <t>A093520</t>
  </si>
  <si>
    <t>A005820</t>
  </si>
  <si>
    <t>A094970</t>
  </si>
  <si>
    <t>A009320</t>
  </si>
  <si>
    <t>A090360</t>
  </si>
  <si>
    <t>A011300</t>
  </si>
  <si>
    <t>A018700</t>
  </si>
  <si>
    <t>A064290</t>
  </si>
  <si>
    <t>A082390</t>
  </si>
  <si>
    <t>A025890</t>
  </si>
  <si>
    <t>A083470</t>
  </si>
  <si>
    <t>A032790</t>
  </si>
  <si>
    <t>A109820</t>
  </si>
  <si>
    <t>A092460</t>
  </si>
  <si>
    <t>A025270</t>
  </si>
  <si>
    <t>A037760</t>
  </si>
  <si>
    <t>A000760</t>
  </si>
  <si>
    <t>A089230</t>
  </si>
  <si>
    <t>A032680</t>
  </si>
  <si>
    <t>A033290</t>
  </si>
  <si>
    <t>A073540</t>
  </si>
  <si>
    <t>A016920</t>
  </si>
  <si>
    <t>A032750</t>
  </si>
  <si>
    <t>A097800</t>
  </si>
  <si>
    <t>A023440</t>
  </si>
  <si>
    <t>A044780</t>
  </si>
  <si>
    <t>A032540</t>
  </si>
  <si>
    <t>A065420</t>
  </si>
  <si>
    <t>A043100</t>
  </si>
  <si>
    <t>A006090</t>
  </si>
  <si>
    <t>A002140</t>
  </si>
  <si>
    <t>A058530</t>
  </si>
  <si>
    <t>A101490</t>
  </si>
  <si>
    <t>A131090</t>
  </si>
  <si>
    <t>A153460</t>
  </si>
  <si>
    <t>A131100</t>
  </si>
  <si>
    <t>A038460</t>
  </si>
  <si>
    <t>A016600</t>
  </si>
  <si>
    <t>A096690</t>
  </si>
  <si>
    <t>A070590</t>
  </si>
  <si>
    <t>A023150</t>
  </si>
  <si>
    <t>A087730</t>
  </si>
  <si>
    <t>A128660</t>
  </si>
  <si>
    <t>A008470</t>
  </si>
  <si>
    <t>A121850</t>
  </si>
  <si>
    <t>A024060</t>
  </si>
  <si>
    <t>A039740</t>
  </si>
  <si>
    <t>A046940</t>
  </si>
  <si>
    <t>A048470</t>
  </si>
  <si>
    <t>A071280</t>
  </si>
  <si>
    <t>A043260</t>
  </si>
  <si>
    <t>A017650</t>
  </si>
  <si>
    <t>A900070</t>
  </si>
  <si>
    <t>A024800</t>
  </si>
  <si>
    <t>A014200</t>
  </si>
  <si>
    <t>A008110</t>
  </si>
  <si>
    <t>A007280</t>
  </si>
  <si>
    <t>A036200</t>
  </si>
  <si>
    <t>A064820</t>
  </si>
  <si>
    <t>A008370</t>
  </si>
  <si>
    <t>A036180</t>
  </si>
  <si>
    <t>A017370</t>
  </si>
  <si>
    <t>A025440</t>
  </si>
  <si>
    <t>A009460</t>
  </si>
  <si>
    <t>A006580</t>
  </si>
  <si>
    <t>A044960</t>
  </si>
  <si>
    <t>A039240</t>
  </si>
  <si>
    <t>A096350</t>
  </si>
  <si>
    <t>A050760</t>
  </si>
  <si>
    <t>A049430</t>
  </si>
  <si>
    <t>A080010</t>
  </si>
  <si>
    <t>A093240</t>
  </si>
  <si>
    <t>A002720</t>
  </si>
  <si>
    <t>A085670</t>
  </si>
  <si>
    <t>A033340</t>
  </si>
  <si>
    <t>A065170</t>
  </si>
  <si>
    <t>A004410</t>
  </si>
  <si>
    <t>A032820</t>
  </si>
  <si>
    <t>A088790</t>
  </si>
  <si>
    <t>A032940</t>
  </si>
  <si>
    <t>A086390</t>
  </si>
  <si>
    <t>A099220</t>
  </si>
  <si>
    <t>A010470</t>
  </si>
  <si>
    <t>A052900</t>
  </si>
  <si>
    <t>A066590</t>
  </si>
  <si>
    <t>A003680</t>
  </si>
  <si>
    <t>A089140</t>
  </si>
  <si>
    <t>A035460</t>
  </si>
  <si>
    <t>A002760</t>
  </si>
  <si>
    <t>A047820</t>
  </si>
  <si>
    <t>A046400</t>
  </si>
  <si>
    <t>A047440</t>
  </si>
  <si>
    <t>A068330</t>
  </si>
  <si>
    <t>A037270</t>
  </si>
  <si>
    <t>A015540</t>
  </si>
  <si>
    <t>A002220</t>
  </si>
  <si>
    <t>A105330</t>
  </si>
  <si>
    <t>A024740</t>
  </si>
  <si>
    <t>A006200</t>
  </si>
  <si>
    <t>A011080</t>
  </si>
  <si>
    <t>A000520</t>
  </si>
  <si>
    <t>A053270</t>
  </si>
  <si>
    <t>A104110</t>
  </si>
  <si>
    <t>A101990</t>
  </si>
  <si>
    <t>A004100</t>
  </si>
  <si>
    <t>A004720</t>
  </si>
  <si>
    <t>A006110</t>
  </si>
  <si>
    <t>A013360</t>
  </si>
  <si>
    <t>A115440</t>
  </si>
  <si>
    <t>A019990</t>
  </si>
  <si>
    <t>A068050</t>
  </si>
  <si>
    <t>A002870</t>
  </si>
  <si>
    <t>A030720</t>
  </si>
  <si>
    <t>A130500</t>
  </si>
  <si>
    <t>A046110</t>
  </si>
  <si>
    <t>A039610</t>
  </si>
  <si>
    <t>A070300</t>
  </si>
  <si>
    <t>A074150</t>
  </si>
  <si>
    <t>A005450</t>
  </si>
  <si>
    <t>A012620</t>
  </si>
  <si>
    <t>A019490</t>
  </si>
  <si>
    <t>A051630</t>
  </si>
  <si>
    <t>A115530</t>
  </si>
  <si>
    <t>A083640</t>
  </si>
  <si>
    <t>A083550</t>
  </si>
  <si>
    <t>A014130</t>
  </si>
  <si>
    <t>A073640</t>
  </si>
  <si>
    <t>A025880</t>
  </si>
  <si>
    <t>A064800</t>
  </si>
  <si>
    <t>A091690</t>
  </si>
  <si>
    <t>A032280</t>
  </si>
  <si>
    <t>A004270</t>
  </si>
  <si>
    <t>A051980</t>
  </si>
  <si>
    <t>A006050</t>
  </si>
  <si>
    <t>A068940</t>
  </si>
  <si>
    <t>A003780</t>
  </si>
  <si>
    <t>A069540</t>
  </si>
  <si>
    <t>A065560</t>
  </si>
  <si>
    <t>A115500</t>
  </si>
  <si>
    <t>A046970</t>
  </si>
  <si>
    <t>A036090</t>
  </si>
  <si>
    <t>A008870</t>
  </si>
  <si>
    <t>A048870</t>
  </si>
  <si>
    <t>A093380</t>
  </si>
  <si>
    <t>A043360</t>
  </si>
  <si>
    <t>A005360</t>
  </si>
  <si>
    <t>A090710</t>
  </si>
  <si>
    <t>A039230</t>
  </si>
  <si>
    <t>A043340</t>
  </si>
  <si>
    <t>A065770</t>
  </si>
  <si>
    <t>A081970</t>
  </si>
  <si>
    <t>A030960</t>
  </si>
  <si>
    <t>A073010</t>
  </si>
  <si>
    <t>A065710</t>
  </si>
  <si>
    <t>A048830</t>
  </si>
  <si>
    <t>A068060</t>
  </si>
  <si>
    <t>A067010</t>
  </si>
  <si>
    <t>A081150</t>
  </si>
  <si>
    <t>A008290</t>
  </si>
  <si>
    <t>A072770</t>
  </si>
  <si>
    <t>A043200</t>
  </si>
  <si>
    <t>A001360</t>
  </si>
  <si>
    <t>A111610</t>
  </si>
  <si>
    <t>A011390</t>
  </si>
  <si>
    <t>A052670</t>
  </si>
  <si>
    <t>A079650</t>
  </si>
  <si>
    <t>A017000</t>
  </si>
  <si>
    <t>A013000</t>
  </si>
  <si>
    <t>A047770</t>
  </si>
  <si>
    <t>A007770</t>
  </si>
  <si>
    <t>A121800</t>
  </si>
  <si>
    <t>A036260</t>
  </si>
  <si>
    <t>A075970</t>
  </si>
  <si>
    <t>A109740</t>
  </si>
  <si>
    <t>A052600</t>
  </si>
  <si>
    <t>A019010</t>
  </si>
  <si>
    <t>A009780</t>
  </si>
  <si>
    <t>A057680</t>
  </si>
  <si>
    <t>A054930</t>
  </si>
  <si>
    <t>A046120</t>
  </si>
  <si>
    <t>A032080</t>
  </si>
  <si>
    <t>A001070</t>
  </si>
  <si>
    <t>A019180</t>
  </si>
  <si>
    <t>A009140</t>
  </si>
  <si>
    <t>A053810</t>
  </si>
  <si>
    <t>A136510</t>
  </si>
  <si>
    <t>A057880</t>
  </si>
  <si>
    <t>A093640</t>
  </si>
  <si>
    <t>A012170</t>
  </si>
  <si>
    <t>A017680</t>
  </si>
  <si>
    <t>A101240</t>
  </si>
  <si>
    <t>A008500</t>
  </si>
  <si>
    <t>A012600</t>
  </si>
  <si>
    <t>A130740</t>
  </si>
  <si>
    <t>A141070</t>
  </si>
  <si>
    <t>A020180</t>
  </si>
  <si>
    <t>A090080</t>
  </si>
  <si>
    <t>A090150</t>
  </si>
  <si>
    <t>A054180</t>
  </si>
  <si>
    <t>A113810</t>
  </si>
  <si>
    <t>A065440</t>
  </si>
  <si>
    <t>A086250</t>
  </si>
  <si>
    <t>A000440</t>
  </si>
  <si>
    <t>A052460</t>
  </si>
  <si>
    <t>A072950</t>
  </si>
  <si>
    <t>A042940</t>
  </si>
  <si>
    <t>A123690</t>
  </si>
  <si>
    <t>A089790</t>
  </si>
  <si>
    <t>A010240</t>
  </si>
  <si>
    <t>A035200</t>
  </si>
  <si>
    <t>A066790</t>
  </si>
  <si>
    <t>A053330</t>
  </si>
  <si>
    <t>A037230</t>
  </si>
  <si>
    <t>A041190</t>
  </si>
  <si>
    <t>A054340</t>
  </si>
  <si>
    <t>A008720</t>
  </si>
  <si>
    <t>A036120</t>
  </si>
  <si>
    <t>A058420</t>
  </si>
  <si>
    <t>A028040</t>
  </si>
  <si>
    <t>A053060</t>
  </si>
  <si>
    <t>A084180</t>
  </si>
  <si>
    <t>A053160</t>
  </si>
  <si>
    <t>A042600</t>
  </si>
  <si>
    <t>A051780</t>
  </si>
  <si>
    <t>A033250</t>
  </si>
  <si>
    <t>A099410</t>
  </si>
  <si>
    <t>A009620</t>
  </si>
  <si>
    <t>A045520</t>
  </si>
  <si>
    <t>A004590</t>
  </si>
  <si>
    <t>A086830</t>
  </si>
  <si>
    <t>A088290</t>
  </si>
  <si>
    <t>A078860</t>
  </si>
  <si>
    <t>A060380</t>
  </si>
  <si>
    <t>A900130</t>
  </si>
  <si>
    <t>A092300</t>
  </si>
  <si>
    <t>A078350</t>
  </si>
  <si>
    <t>A007460</t>
  </si>
  <si>
    <t>A051170</t>
  </si>
  <si>
    <t>A021650</t>
  </si>
  <si>
    <t>A001000</t>
  </si>
  <si>
    <t>A013340</t>
  </si>
  <si>
    <t>A094940</t>
  </si>
  <si>
    <t>A134790</t>
  </si>
  <si>
    <t>A101160</t>
  </si>
  <si>
    <t>A005030</t>
  </si>
  <si>
    <t>A000360</t>
  </si>
  <si>
    <t>A002290</t>
  </si>
  <si>
    <t>A033790</t>
  </si>
  <si>
    <t>A104040</t>
  </si>
  <si>
    <t>A035620</t>
  </si>
  <si>
    <t>A073190</t>
  </si>
  <si>
    <t>A030790</t>
  </si>
  <si>
    <t>A045510</t>
  </si>
  <si>
    <t>A010600</t>
  </si>
  <si>
    <t>A039790</t>
  </si>
  <si>
    <t>A043090</t>
  </si>
  <si>
    <t>A095300</t>
  </si>
  <si>
    <t>A038620</t>
  </si>
  <si>
    <t>A024940</t>
  </si>
  <si>
    <t>A044380</t>
  </si>
  <si>
    <t>A079170</t>
  </si>
  <si>
    <t>A036620</t>
  </si>
  <si>
    <t>A077280</t>
  </si>
  <si>
    <t>A096870</t>
  </si>
  <si>
    <t>A003310</t>
  </si>
  <si>
    <t>A014350</t>
  </si>
  <si>
    <t>A049120</t>
  </si>
  <si>
    <t>A091340</t>
  </si>
  <si>
    <t>A051380</t>
  </si>
  <si>
    <t>A010640</t>
  </si>
  <si>
    <t>A013700</t>
  </si>
  <si>
    <t>A014910</t>
  </si>
  <si>
    <t>A094860</t>
  </si>
  <si>
    <t>A019590</t>
  </si>
  <si>
    <t>A044060</t>
  </si>
  <si>
    <t>A118000</t>
  </si>
  <si>
    <t>A054940</t>
  </si>
  <si>
    <t>A086060</t>
  </si>
  <si>
    <t>A122800</t>
  </si>
  <si>
    <t>A011230</t>
  </si>
  <si>
    <t>A003580</t>
  </si>
  <si>
    <t>A098660</t>
  </si>
  <si>
    <t>A101400</t>
  </si>
  <si>
    <t>A104120</t>
  </si>
  <si>
    <t>A101670</t>
  </si>
  <si>
    <t>A001420</t>
  </si>
  <si>
    <t>A005320</t>
  </si>
  <si>
    <t>A005670</t>
  </si>
  <si>
    <t>A060540</t>
  </si>
  <si>
    <t>A058220</t>
  </si>
  <si>
    <t>A056730</t>
  </si>
  <si>
    <t>A054630</t>
  </si>
  <si>
    <t>A008800</t>
  </si>
  <si>
    <t>A018620</t>
  </si>
  <si>
    <t>A058450</t>
  </si>
  <si>
    <t>A044480</t>
  </si>
  <si>
    <t>A043910</t>
  </si>
  <si>
    <t>A067630</t>
  </si>
  <si>
    <t>A005110</t>
  </si>
  <si>
    <t>A078780</t>
  </si>
  <si>
    <t>A023960</t>
  </si>
  <si>
    <t>A091440</t>
  </si>
  <si>
    <t>A103230</t>
  </si>
  <si>
    <t>A079810</t>
  </si>
  <si>
    <t>A038010</t>
  </si>
  <si>
    <t>A138610</t>
  </si>
  <si>
    <t>A031860</t>
  </si>
  <si>
    <t>A141020</t>
  </si>
  <si>
    <t>A029480</t>
  </si>
  <si>
    <t>A045300</t>
  </si>
  <si>
    <t>A073570</t>
  </si>
  <si>
    <t>A008830</t>
  </si>
  <si>
    <t>A067770</t>
  </si>
  <si>
    <t>A058370</t>
  </si>
  <si>
    <t>A019660</t>
  </si>
  <si>
    <t>A038530</t>
  </si>
  <si>
    <t>A099830</t>
  </si>
  <si>
    <t>A010580</t>
  </si>
  <si>
    <t>A009810</t>
  </si>
  <si>
    <t>A056000</t>
  </si>
  <si>
    <t>A026260</t>
  </si>
  <si>
    <t>A039850</t>
  </si>
  <si>
    <t>A007530</t>
  </si>
  <si>
    <t>A064090</t>
  </si>
  <si>
    <t>A069920</t>
  </si>
  <si>
    <t>A032800</t>
  </si>
  <si>
    <t>A000420</t>
  </si>
  <si>
    <t>A003350</t>
  </si>
  <si>
    <t>A024850</t>
  </si>
  <si>
    <t>A096040</t>
  </si>
  <si>
    <t>A026910</t>
  </si>
  <si>
    <t>A065500</t>
  </si>
  <si>
    <t>A053950</t>
  </si>
  <si>
    <t>A036480</t>
  </si>
  <si>
    <t>A033600</t>
  </si>
  <si>
    <t>A060260</t>
  </si>
  <si>
    <t>A049720</t>
  </si>
  <si>
    <t>A004920</t>
  </si>
  <si>
    <t>A039670</t>
  </si>
  <si>
    <t>A121890</t>
  </si>
  <si>
    <t>A054410</t>
  </si>
  <si>
    <t>A013720</t>
  </si>
  <si>
    <t>A083660</t>
  </si>
  <si>
    <t>A063440</t>
  </si>
  <si>
    <t>A066110</t>
  </si>
  <si>
    <t>A119830</t>
  </si>
  <si>
    <t>A001770</t>
  </si>
  <si>
    <t>A134060</t>
  </si>
  <si>
    <t>A025870</t>
  </si>
  <si>
    <t>A035290</t>
  </si>
  <si>
    <t>A027970</t>
  </si>
  <si>
    <t>A043580</t>
  </si>
  <si>
    <t>A043710</t>
  </si>
  <si>
    <t>A078590</t>
  </si>
  <si>
    <t>A078130</t>
  </si>
  <si>
    <t>A080440</t>
  </si>
  <si>
    <t>A040670</t>
  </si>
  <si>
    <t>A007630</t>
  </si>
  <si>
    <t>A045340</t>
  </si>
  <si>
    <t>A042040</t>
  </si>
  <si>
    <t>A011330</t>
  </si>
  <si>
    <t>A008900</t>
  </si>
  <si>
    <t>A038340</t>
  </si>
  <si>
    <t>A001140</t>
  </si>
  <si>
    <t>A030270</t>
  </si>
  <si>
    <t>A060910</t>
  </si>
  <si>
    <t>A002420</t>
  </si>
  <si>
    <t>A020400</t>
  </si>
  <si>
    <t>A101140</t>
  </si>
  <si>
    <t>A109960</t>
  </si>
  <si>
    <t>A109070</t>
  </si>
  <si>
    <t>A054300</t>
  </si>
  <si>
    <t>A046310</t>
  </si>
  <si>
    <t>A050320</t>
  </si>
  <si>
    <t>A060240</t>
  </si>
  <si>
    <t>A066430</t>
  </si>
  <si>
    <t>A051160</t>
  </si>
  <si>
    <t>A074610</t>
  </si>
  <si>
    <t>A900100</t>
  </si>
  <si>
    <t>A043220</t>
  </si>
  <si>
    <t>A021880</t>
  </si>
  <si>
    <t>A044180</t>
  </si>
  <si>
    <t>A065180</t>
  </si>
  <si>
    <t>A019570</t>
  </si>
  <si>
    <t>A023770</t>
  </si>
  <si>
    <t>A041060</t>
  </si>
  <si>
    <t>A070480</t>
  </si>
  <si>
    <t>A032420</t>
  </si>
  <si>
    <t>A056340</t>
  </si>
  <si>
    <t>A110500</t>
  </si>
  <si>
    <t>A078940</t>
  </si>
  <si>
    <t>A053870</t>
  </si>
  <si>
    <t>A950010</t>
  </si>
  <si>
    <t>A025620</t>
  </si>
  <si>
    <t>A005900</t>
  </si>
  <si>
    <t>A002530</t>
  </si>
  <si>
    <t>A000010</t>
  </si>
  <si>
    <t>A000030</t>
  </si>
  <si>
    <t>A000090</t>
  </si>
  <si>
    <t>A000110</t>
  </si>
  <si>
    <t>A000130</t>
  </si>
  <si>
    <t>A000160</t>
  </si>
  <si>
    <t>A000170</t>
  </si>
  <si>
    <t>A000200</t>
  </si>
  <si>
    <t>A000280</t>
  </si>
  <si>
    <t>A000310</t>
  </si>
  <si>
    <t>A000330</t>
  </si>
  <si>
    <t>A000380</t>
  </si>
  <si>
    <t>A000450</t>
  </si>
  <si>
    <t>A000470</t>
  </si>
  <si>
    <t>A000510</t>
  </si>
  <si>
    <t>A000570</t>
  </si>
  <si>
    <t>A000610</t>
  </si>
  <si>
    <t>A000730</t>
  </si>
  <si>
    <t>A000790</t>
  </si>
  <si>
    <t>A000840</t>
  </si>
  <si>
    <t>A000870</t>
  </si>
  <si>
    <t>A000900</t>
  </si>
  <si>
    <t>A000930</t>
  </si>
  <si>
    <t>A000980</t>
  </si>
  <si>
    <t>A001030</t>
  </si>
  <si>
    <t>A001090</t>
  </si>
  <si>
    <t>A001110</t>
  </si>
  <si>
    <t>A001150</t>
  </si>
  <si>
    <t>A001160</t>
  </si>
  <si>
    <t>A001170</t>
  </si>
  <si>
    <t>A001190</t>
  </si>
  <si>
    <t>A001280</t>
  </si>
  <si>
    <t>A001310</t>
  </si>
  <si>
    <t>A001350</t>
  </si>
  <si>
    <t>A001370</t>
  </si>
  <si>
    <t>A001400</t>
  </si>
  <si>
    <t>A001490</t>
  </si>
  <si>
    <t>A001580</t>
  </si>
  <si>
    <t>A001590</t>
  </si>
  <si>
    <t>A001600</t>
  </si>
  <si>
    <t>A001610</t>
  </si>
  <si>
    <t>A001670</t>
  </si>
  <si>
    <t>A001690</t>
  </si>
  <si>
    <t>A001700</t>
  </si>
  <si>
    <t>A001830</t>
  </si>
  <si>
    <t>A001850</t>
  </si>
  <si>
    <t>A001890</t>
  </si>
  <si>
    <t>A001920</t>
  </si>
  <si>
    <t>A001930</t>
  </si>
  <si>
    <t>A001950</t>
  </si>
  <si>
    <t>A001970</t>
  </si>
  <si>
    <t>A001980</t>
  </si>
  <si>
    <t>A001990</t>
  </si>
  <si>
    <t>A002010</t>
  </si>
  <si>
    <t>A002050</t>
  </si>
  <si>
    <t>A002080</t>
  </si>
  <si>
    <t>A002130</t>
  </si>
  <si>
    <t>A002180</t>
  </si>
  <si>
    <t>A002190</t>
  </si>
  <si>
    <t>A002340</t>
  </si>
  <si>
    <t>A002440</t>
  </si>
  <si>
    <t>A002470</t>
  </si>
  <si>
    <t>A002480</t>
  </si>
  <si>
    <t>A002540</t>
  </si>
  <si>
    <t>A002580</t>
  </si>
  <si>
    <t>A002610</t>
  </si>
  <si>
    <t>A002670</t>
  </si>
  <si>
    <t>A002730</t>
  </si>
  <si>
    <t>A002740</t>
  </si>
  <si>
    <t>A002850</t>
  </si>
  <si>
    <t>A002860</t>
  </si>
  <si>
    <t>A002910</t>
  </si>
  <si>
    <t>A002930</t>
  </si>
  <si>
    <t>A002940</t>
  </si>
  <si>
    <t>A002950</t>
  </si>
  <si>
    <t>A003020</t>
  </si>
  <si>
    <t>A003040</t>
  </si>
  <si>
    <t>A003050</t>
  </si>
  <si>
    <t>A003110</t>
  </si>
  <si>
    <t>A003190</t>
  </si>
  <si>
    <t>A003260</t>
  </si>
  <si>
    <t>A003290</t>
  </si>
  <si>
    <t>A003320</t>
  </si>
  <si>
    <t>A003330</t>
  </si>
  <si>
    <t>A003380</t>
  </si>
  <si>
    <t>A003430</t>
  </si>
  <si>
    <t>A003500</t>
  </si>
  <si>
    <t>A003590</t>
  </si>
  <si>
    <t>A003660</t>
  </si>
  <si>
    <t>A003810</t>
  </si>
  <si>
    <t>A003840</t>
  </si>
  <si>
    <t>A003860</t>
  </si>
  <si>
    <t>A003900</t>
  </si>
  <si>
    <t>A003930</t>
  </si>
  <si>
    <t>A003970</t>
  </si>
  <si>
    <t>A003980</t>
  </si>
  <si>
    <t>A003990</t>
  </si>
  <si>
    <t>A004010</t>
  </si>
  <si>
    <t>A004110</t>
  </si>
  <si>
    <t>A004190</t>
  </si>
  <si>
    <t>A004210</t>
  </si>
  <si>
    <t>A004230</t>
  </si>
  <si>
    <t>A004260</t>
  </si>
  <si>
    <t>A004280</t>
  </si>
  <si>
    <t>A004290</t>
  </si>
  <si>
    <t>A004390</t>
  </si>
  <si>
    <t>A004420</t>
  </si>
  <si>
    <t>A004460</t>
  </si>
  <si>
    <t>A004480</t>
  </si>
  <si>
    <t>A004510</t>
  </si>
  <si>
    <t>A004530</t>
  </si>
  <si>
    <t>A004550</t>
  </si>
  <si>
    <t>A004600</t>
  </si>
  <si>
    <t>A004620</t>
  </si>
  <si>
    <t>A004660</t>
  </si>
  <si>
    <t>A004730</t>
  </si>
  <si>
    <t>A004750</t>
  </si>
  <si>
    <t>A004790</t>
  </si>
  <si>
    <t>A004820</t>
  </si>
  <si>
    <t>A004940</t>
  </si>
  <si>
    <t>A005000</t>
  </si>
  <si>
    <t>A005020</t>
  </si>
  <si>
    <t>A005040</t>
  </si>
  <si>
    <t>A005060</t>
  </si>
  <si>
    <t>A005100</t>
  </si>
  <si>
    <t>A005270</t>
  </si>
  <si>
    <t>A005280</t>
  </si>
  <si>
    <t>A005330</t>
  </si>
  <si>
    <t>A005350</t>
  </si>
  <si>
    <t>A005370</t>
  </si>
  <si>
    <t>A005410</t>
  </si>
  <si>
    <t>A005510</t>
  </si>
  <si>
    <t>A005560</t>
  </si>
  <si>
    <t>A005580</t>
  </si>
  <si>
    <t>A005600</t>
  </si>
  <si>
    <t>A005660</t>
  </si>
  <si>
    <t>A005760</t>
  </si>
  <si>
    <t>A005770</t>
  </si>
  <si>
    <t>A005790</t>
  </si>
  <si>
    <t>A005890</t>
  </si>
  <si>
    <t>A006000</t>
  </si>
  <si>
    <t>A006070</t>
  </si>
  <si>
    <t>A006150</t>
  </si>
  <si>
    <t>A006160</t>
  </si>
  <si>
    <t>A006210</t>
  </si>
  <si>
    <t>A006240</t>
  </si>
  <si>
    <t>A006250</t>
  </si>
  <si>
    <t>A006270</t>
  </si>
  <si>
    <t>A006290</t>
  </si>
  <si>
    <t>A006300</t>
  </si>
  <si>
    <t>A006320</t>
  </si>
  <si>
    <t>A006350</t>
  </si>
  <si>
    <t>A006440</t>
  </si>
  <si>
    <t>A006510</t>
  </si>
  <si>
    <t>A006520</t>
  </si>
  <si>
    <t>A006540</t>
  </si>
  <si>
    <t>A006590</t>
  </si>
  <si>
    <t>A006600</t>
  </si>
  <si>
    <t>A006610</t>
  </si>
  <si>
    <t>A006750</t>
  </si>
  <si>
    <t>A006790</t>
  </si>
  <si>
    <t>A006900</t>
  </si>
  <si>
    <t>A007000</t>
  </si>
  <si>
    <t>A007020</t>
  </si>
  <si>
    <t>A007050</t>
  </si>
  <si>
    <t>A007090</t>
  </si>
  <si>
    <t>A007100</t>
  </si>
  <si>
    <t>A007150</t>
  </si>
  <si>
    <t>A007170</t>
  </si>
  <si>
    <t>A007200</t>
  </si>
  <si>
    <t>A007230</t>
  </si>
  <si>
    <t>A007240</t>
  </si>
  <si>
    <t>A007260</t>
  </si>
  <si>
    <t>A007360</t>
  </si>
  <si>
    <t>A007380</t>
  </si>
  <si>
    <t>A007410</t>
  </si>
  <si>
    <t>A007420</t>
  </si>
  <si>
    <t>A007480</t>
  </si>
  <si>
    <t>A007490</t>
  </si>
  <si>
    <t>A007560</t>
  </si>
  <si>
    <t>A007640</t>
  </si>
  <si>
    <t>A007790</t>
  </si>
  <si>
    <t>A007800</t>
  </si>
  <si>
    <t>A007830</t>
  </si>
  <si>
    <t>A007840</t>
  </si>
  <si>
    <t>A007910</t>
  </si>
  <si>
    <t>A007930</t>
  </si>
  <si>
    <t>A007990</t>
  </si>
  <si>
    <t>A008030</t>
  </si>
  <si>
    <t>A008050</t>
  </si>
  <si>
    <t>A008080</t>
  </si>
  <si>
    <t>A008100</t>
  </si>
  <si>
    <t>A008120</t>
  </si>
  <si>
    <t>A008160</t>
  </si>
  <si>
    <t>A008190</t>
  </si>
  <si>
    <t>A008270</t>
  </si>
  <si>
    <t>A008320</t>
  </si>
  <si>
    <t>A008340</t>
  </si>
  <si>
    <t>A008400</t>
  </si>
  <si>
    <t>A008410</t>
  </si>
  <si>
    <t>A008430</t>
  </si>
  <si>
    <t>A008440</t>
  </si>
  <si>
    <t>A008480</t>
  </si>
  <si>
    <t>A008530</t>
  </si>
  <si>
    <t>A008540</t>
  </si>
  <si>
    <t>A008580</t>
  </si>
  <si>
    <t>A008640</t>
  </si>
  <si>
    <t>A008650</t>
  </si>
  <si>
    <t>A008670</t>
  </si>
  <si>
    <t>A008680</t>
  </si>
  <si>
    <t>A008690</t>
  </si>
  <si>
    <t>A008750</t>
  </si>
  <si>
    <t>A008780</t>
  </si>
  <si>
    <t>A008810</t>
  </si>
  <si>
    <t>A008890</t>
  </si>
  <si>
    <t>A008920</t>
  </si>
  <si>
    <t>A008950</t>
  </si>
  <si>
    <t>A008980</t>
  </si>
  <si>
    <t>A008990</t>
  </si>
  <si>
    <t>A009010</t>
  </si>
  <si>
    <t>A009030</t>
  </si>
  <si>
    <t>A009050</t>
  </si>
  <si>
    <t>A009080</t>
  </si>
  <si>
    <t>A009220</t>
  </si>
  <si>
    <t>A009280</t>
  </si>
  <si>
    <t>A009330</t>
  </si>
  <si>
    <t>A009360</t>
  </si>
  <si>
    <t>A009380</t>
  </si>
  <si>
    <t>A009590</t>
  </si>
  <si>
    <t>A009650</t>
  </si>
  <si>
    <t>A009690</t>
  </si>
  <si>
    <t>A009720</t>
  </si>
  <si>
    <t>A009760</t>
  </si>
  <si>
    <t>A009790</t>
  </si>
  <si>
    <t>A009840</t>
  </si>
  <si>
    <t>A009890</t>
  </si>
  <si>
    <t>A009940</t>
  </si>
  <si>
    <t>A009950</t>
  </si>
  <si>
    <t>A009990</t>
  </si>
  <si>
    <t>A010000</t>
  </si>
  <si>
    <t>A010030</t>
  </si>
  <si>
    <t>A010090</t>
  </si>
  <si>
    <t>A010110</t>
  </si>
  <si>
    <t>A010150</t>
  </si>
  <si>
    <t>A010200</t>
  </si>
  <si>
    <t>A010220</t>
  </si>
  <si>
    <t>A010330</t>
  </si>
  <si>
    <t>A010460</t>
  </si>
  <si>
    <t>A010510</t>
  </si>
  <si>
    <t>A010530</t>
  </si>
  <si>
    <t>A010670</t>
  </si>
  <si>
    <t>A010730</t>
  </si>
  <si>
    <t>A010810</t>
  </si>
  <si>
    <t>A010910</t>
  </si>
  <si>
    <t>A010920</t>
  </si>
  <si>
    <t>A010970</t>
  </si>
  <si>
    <t>A011020</t>
  </si>
  <si>
    <t>A011050</t>
  </si>
  <si>
    <t>A011180</t>
  </si>
  <si>
    <t>A011260</t>
  </si>
  <si>
    <t>A011290</t>
  </si>
  <si>
    <t>A011360</t>
  </si>
  <si>
    <t>A011400</t>
  </si>
  <si>
    <t>A011450</t>
  </si>
  <si>
    <t>A011470</t>
  </si>
  <si>
    <t>A011510</t>
  </si>
  <si>
    <t>A011540</t>
  </si>
  <si>
    <t>A011650</t>
  </si>
  <si>
    <t>A011770</t>
  </si>
  <si>
    <t>A011800</t>
  </si>
  <si>
    <t>A011820</t>
  </si>
  <si>
    <t>A011840</t>
  </si>
  <si>
    <t>A011870</t>
  </si>
  <si>
    <t>A011880</t>
  </si>
  <si>
    <t>A011890</t>
  </si>
  <si>
    <t>A011900</t>
  </si>
  <si>
    <t>A011940</t>
  </si>
  <si>
    <t>A011960</t>
  </si>
  <si>
    <t>A012010</t>
  </si>
  <si>
    <t>A012090</t>
  </si>
  <si>
    <t>A012150</t>
  </si>
  <si>
    <t>A012190</t>
  </si>
  <si>
    <t>A012220</t>
  </si>
  <si>
    <t>A012250</t>
  </si>
  <si>
    <t>A012260</t>
  </si>
  <si>
    <t>A012270</t>
  </si>
  <si>
    <t>A012350</t>
  </si>
  <si>
    <t>A012400</t>
  </si>
  <si>
    <t>A012410</t>
  </si>
  <si>
    <t>A012420</t>
  </si>
  <si>
    <t>A012460</t>
  </si>
  <si>
    <t>A012470</t>
  </si>
  <si>
    <t>A012500</t>
  </si>
  <si>
    <t>A012540</t>
  </si>
  <si>
    <t>A012580</t>
  </si>
  <si>
    <t>A012650</t>
  </si>
  <si>
    <t>A012670</t>
  </si>
  <si>
    <t>A012710</t>
  </si>
  <si>
    <t>A012720</t>
  </si>
  <si>
    <t>A012760</t>
  </si>
  <si>
    <t>A012830</t>
  </si>
  <si>
    <t>A012910</t>
  </si>
  <si>
    <t>A012990</t>
  </si>
  <si>
    <t>A013040</t>
  </si>
  <si>
    <t>A013070</t>
  </si>
  <si>
    <t>A013090</t>
  </si>
  <si>
    <t>A013200</t>
  </si>
  <si>
    <t>A013210</t>
  </si>
  <si>
    <t>A013240</t>
  </si>
  <si>
    <t>A013250</t>
  </si>
  <si>
    <t>A013310</t>
  </si>
  <si>
    <t>A013320</t>
  </si>
  <si>
    <t>A013630</t>
  </si>
  <si>
    <t>A013650</t>
  </si>
  <si>
    <t>A013780</t>
  </si>
  <si>
    <t>A013820</t>
  </si>
  <si>
    <t>A013850</t>
  </si>
  <si>
    <t>A013890</t>
  </si>
  <si>
    <t>A013900</t>
  </si>
  <si>
    <t>A014010</t>
  </si>
  <si>
    <t>A014040</t>
  </si>
  <si>
    <t>A014080</t>
  </si>
  <si>
    <t>A014090</t>
  </si>
  <si>
    <t>A014150</t>
  </si>
  <si>
    <t>A014250</t>
  </si>
  <si>
    <t>A014300</t>
  </si>
  <si>
    <t>A014340</t>
  </si>
  <si>
    <t>A014390</t>
  </si>
  <si>
    <t>A014400</t>
  </si>
  <si>
    <t>A014420</t>
  </si>
  <si>
    <t>A014430</t>
  </si>
  <si>
    <t>A014450</t>
  </si>
  <si>
    <t>A014490</t>
  </si>
  <si>
    <t>A014590</t>
  </si>
  <si>
    <t>A014740</t>
  </si>
  <si>
    <t>A014900</t>
  </si>
  <si>
    <t>A014980</t>
  </si>
  <si>
    <t>A015050</t>
  </si>
  <si>
    <t>A015060</t>
  </si>
  <si>
    <t>A015080</t>
  </si>
  <si>
    <t>A015110</t>
  </si>
  <si>
    <t>A015150</t>
  </si>
  <si>
    <t>A015170</t>
  </si>
  <si>
    <t>A015200</t>
  </si>
  <si>
    <t>A015340</t>
  </si>
  <si>
    <t>A015390</t>
  </si>
  <si>
    <t>A015530</t>
  </si>
  <si>
    <t>A015580</t>
  </si>
  <si>
    <t>A015620</t>
  </si>
  <si>
    <t>A015650</t>
  </si>
  <si>
    <t>A015670</t>
  </si>
  <si>
    <t>A015730</t>
  </si>
  <si>
    <t>A015780</t>
  </si>
  <si>
    <t>A015880</t>
  </si>
  <si>
    <t>A015940</t>
  </si>
  <si>
    <t>A015980</t>
  </si>
  <si>
    <t>A016040</t>
  </si>
  <si>
    <t>A016070</t>
  </si>
  <si>
    <t>A016140</t>
  </si>
  <si>
    <t>A016160</t>
  </si>
  <si>
    <t>A016230</t>
  </si>
  <si>
    <t>A016310</t>
  </si>
  <si>
    <t>A016350</t>
  </si>
  <si>
    <t>A016390</t>
  </si>
  <si>
    <t>A016430</t>
  </si>
  <si>
    <t>A016480</t>
  </si>
  <si>
    <t>A016500</t>
  </si>
  <si>
    <t>A016510</t>
  </si>
  <si>
    <t>A016550</t>
  </si>
  <si>
    <t>A016560</t>
  </si>
  <si>
    <t>A016570</t>
  </si>
  <si>
    <t>A016620</t>
  </si>
  <si>
    <t>A016640</t>
  </si>
  <si>
    <t>A016680</t>
  </si>
  <si>
    <t>A016690</t>
  </si>
  <si>
    <t>A016830</t>
  </si>
  <si>
    <t>A016890</t>
  </si>
  <si>
    <t>A016970</t>
  </si>
  <si>
    <t>A016990</t>
  </si>
  <si>
    <t>A017010</t>
  </si>
  <si>
    <t>A017050</t>
  </si>
  <si>
    <t>A017070</t>
  </si>
  <si>
    <t>A017090</t>
  </si>
  <si>
    <t>A017110</t>
  </si>
  <si>
    <t>A017120</t>
  </si>
  <si>
    <t>A017160</t>
  </si>
  <si>
    <t>A017170</t>
  </si>
  <si>
    <t>A017210</t>
  </si>
  <si>
    <t>A017300</t>
  </si>
  <si>
    <t>A017320</t>
  </si>
  <si>
    <t>A017410</t>
  </si>
  <si>
    <t>A017620</t>
  </si>
  <si>
    <t>A017740</t>
  </si>
  <si>
    <t>A018020</t>
  </si>
  <si>
    <t>A018180</t>
  </si>
  <si>
    <t>A018230</t>
  </si>
  <si>
    <t>A018360</t>
  </si>
  <si>
    <t>A018410</t>
  </si>
  <si>
    <t>A018480</t>
  </si>
  <si>
    <t>A018550</t>
  </si>
  <si>
    <t>A018570</t>
  </si>
  <si>
    <t>A018590</t>
  </si>
  <si>
    <t>A018720</t>
  </si>
  <si>
    <t>A018740</t>
  </si>
  <si>
    <t>A018840</t>
  </si>
  <si>
    <t>A018860</t>
  </si>
  <si>
    <t>A018890</t>
  </si>
  <si>
    <t>A018910</t>
  </si>
  <si>
    <t>A019120</t>
  </si>
  <si>
    <t>A019230</t>
  </si>
  <si>
    <t>A019260</t>
  </si>
  <si>
    <t>A019380</t>
  </si>
  <si>
    <t>A019430</t>
  </si>
  <si>
    <t>A019560</t>
  </si>
  <si>
    <t>A019640</t>
  </si>
  <si>
    <t>A019930</t>
  </si>
  <si>
    <t>A020070</t>
  </si>
  <si>
    <t>A020100</t>
  </si>
  <si>
    <t>A020490</t>
  </si>
  <si>
    <t>A020620</t>
  </si>
  <si>
    <t>A020860</t>
  </si>
  <si>
    <t>A021060</t>
  </si>
  <si>
    <t>A021090</t>
  </si>
  <si>
    <t>A021170</t>
  </si>
  <si>
    <t>A021220</t>
  </si>
  <si>
    <t>A021310</t>
  </si>
  <si>
    <t>A021570</t>
  </si>
  <si>
    <t>A021600</t>
  </si>
  <si>
    <t>A021610</t>
  </si>
  <si>
    <t>A021660</t>
  </si>
  <si>
    <t>A021740</t>
  </si>
  <si>
    <t>A021870</t>
  </si>
  <si>
    <t>A021930</t>
  </si>
  <si>
    <t>A022020</t>
  </si>
  <si>
    <t>A022060</t>
  </si>
  <si>
    <t>A022130</t>
  </si>
  <si>
    <t>A022510</t>
  </si>
  <si>
    <t>A022520</t>
  </si>
  <si>
    <t>A022610</t>
  </si>
  <si>
    <t>A022770</t>
  </si>
  <si>
    <t>A022780</t>
  </si>
  <si>
    <t>A022870</t>
  </si>
  <si>
    <t>A023020</t>
  </si>
  <si>
    <t>A023130</t>
  </si>
  <si>
    <t>A023140</t>
  </si>
  <si>
    <t>A023420</t>
  </si>
  <si>
    <t>A023670</t>
  </si>
  <si>
    <t>A023710</t>
  </si>
  <si>
    <t>A023780</t>
  </si>
  <si>
    <t>A024080</t>
  </si>
  <si>
    <t>A024100</t>
  </si>
  <si>
    <t>A024870</t>
  </si>
  <si>
    <t>A024920</t>
  </si>
  <si>
    <t>A024930</t>
  </si>
  <si>
    <t>A024960</t>
  </si>
  <si>
    <t>A025080</t>
  </si>
  <si>
    <t>A025090</t>
  </si>
  <si>
    <t>A025150</t>
  </si>
  <si>
    <t>A025220</t>
  </si>
  <si>
    <t>A025340</t>
  </si>
  <si>
    <t>A025450</t>
  </si>
  <si>
    <t>A025460</t>
  </si>
  <si>
    <t>A025610</t>
  </si>
  <si>
    <t>A025690</t>
  </si>
  <si>
    <t>A025830</t>
  </si>
  <si>
    <t>A025840</t>
  </si>
  <si>
    <t>A025920</t>
  </si>
  <si>
    <t>A025930</t>
  </si>
  <si>
    <t>A025940</t>
  </si>
  <si>
    <t>A025970</t>
  </si>
  <si>
    <t>A026220</t>
  </si>
  <si>
    <t>A026230</t>
  </si>
  <si>
    <t>A026240</t>
  </si>
  <si>
    <t>A026250</t>
  </si>
  <si>
    <t>A026540</t>
  </si>
  <si>
    <t>A026870</t>
  </si>
  <si>
    <t>A026920</t>
  </si>
  <si>
    <t>A026950</t>
  </si>
  <si>
    <t>A026970</t>
  </si>
  <si>
    <t>A027350</t>
  </si>
  <si>
    <t>A027440</t>
  </si>
  <si>
    <t>A027450</t>
  </si>
  <si>
    <t>A027460</t>
  </si>
  <si>
    <t>A027560</t>
  </si>
  <si>
    <t>A027610</t>
  </si>
  <si>
    <t>A027700</t>
  </si>
  <si>
    <t>A027840</t>
  </si>
  <si>
    <t>A027890</t>
  </si>
  <si>
    <t>A028090</t>
  </si>
  <si>
    <t>A029470</t>
  </si>
  <si>
    <t>A029890</t>
  </si>
  <si>
    <t>A030030</t>
  </si>
  <si>
    <t>A030390</t>
  </si>
  <si>
    <t>A030420</t>
  </si>
  <si>
    <t>A030700</t>
  </si>
  <si>
    <t>A030710</t>
  </si>
  <si>
    <t>A030950</t>
  </si>
  <si>
    <t>A030970</t>
  </si>
  <si>
    <t>A031090</t>
  </si>
  <si>
    <t>A031150</t>
  </si>
  <si>
    <t>A031800</t>
  </si>
  <si>
    <t>A031920</t>
  </si>
  <si>
    <t>A031950</t>
  </si>
  <si>
    <t>A031960</t>
  </si>
  <si>
    <t>A031970</t>
  </si>
  <si>
    <t>A031990</t>
  </si>
  <si>
    <t>A032030</t>
  </si>
  <si>
    <t>A032050</t>
  </si>
  <si>
    <t>A032150</t>
  </si>
  <si>
    <t>A032180</t>
  </si>
  <si>
    <t>A032290</t>
  </si>
  <si>
    <t>A032380</t>
  </si>
  <si>
    <t>A032390</t>
  </si>
  <si>
    <t>A032570</t>
  </si>
  <si>
    <t>A032590</t>
  </si>
  <si>
    <t>A032600</t>
  </si>
  <si>
    <t>A032610</t>
  </si>
  <si>
    <t>A032710</t>
  </si>
  <si>
    <t>A032780</t>
  </si>
  <si>
    <t>A032930</t>
  </si>
  <si>
    <t>A032970</t>
  </si>
  <si>
    <t>A033020</t>
  </si>
  <si>
    <t>A033030</t>
  </si>
  <si>
    <t>A033040</t>
  </si>
  <si>
    <t>A033070</t>
  </si>
  <si>
    <t>A033190</t>
  </si>
  <si>
    <t>A033210</t>
  </si>
  <si>
    <t>A033220</t>
  </si>
  <si>
    <t>A033260</t>
  </si>
  <si>
    <t>A033280</t>
  </si>
  <si>
    <t>A033300</t>
  </si>
  <si>
    <t>A033330</t>
  </si>
  <si>
    <t>A033350</t>
  </si>
  <si>
    <t>A033510</t>
  </si>
  <si>
    <t>A033550</t>
  </si>
  <si>
    <t>A033720</t>
  </si>
  <si>
    <t>A033850</t>
  </si>
  <si>
    <t>A033880</t>
  </si>
  <si>
    <t>A034010</t>
  </si>
  <si>
    <t>A034510</t>
  </si>
  <si>
    <t>A034600</t>
  </si>
  <si>
    <t>A034660</t>
  </si>
  <si>
    <t>A034750</t>
  </si>
  <si>
    <t>A034970</t>
  </si>
  <si>
    <t>A034980</t>
  </si>
  <si>
    <t>A035010</t>
  </si>
  <si>
    <t>A035210</t>
  </si>
  <si>
    <t>A035270</t>
  </si>
  <si>
    <t>A035400</t>
  </si>
  <si>
    <t>A035430</t>
  </si>
  <si>
    <t>A035450</t>
  </si>
  <si>
    <t>A035500</t>
  </si>
  <si>
    <t>A035710</t>
  </si>
  <si>
    <t>A035780</t>
  </si>
  <si>
    <t>A035830</t>
  </si>
  <si>
    <t>A035870</t>
  </si>
  <si>
    <t>A035910</t>
  </si>
  <si>
    <t>A035950</t>
  </si>
  <si>
    <t>A035960</t>
  </si>
  <si>
    <t>A036020</t>
  </si>
  <si>
    <t>A036210</t>
  </si>
  <si>
    <t>A036270</t>
  </si>
  <si>
    <t>A036280</t>
  </si>
  <si>
    <t>A036360</t>
  </si>
  <si>
    <t>A036550</t>
  </si>
  <si>
    <t>A036590</t>
  </si>
  <si>
    <t>A036600</t>
  </si>
  <si>
    <t>A036610</t>
  </si>
  <si>
    <t>A036660</t>
  </si>
  <si>
    <t>A036720</t>
  </si>
  <si>
    <t>A036760</t>
  </si>
  <si>
    <t>A036790</t>
  </si>
  <si>
    <t>A036820</t>
  </si>
  <si>
    <t>A036840</t>
  </si>
  <si>
    <t>A036850</t>
  </si>
  <si>
    <t>A036880</t>
  </si>
  <si>
    <t>A036900</t>
  </si>
  <si>
    <t>A036910</t>
  </si>
  <si>
    <t>A036920</t>
  </si>
  <si>
    <t>A037010</t>
  </si>
  <si>
    <t>A037020</t>
  </si>
  <si>
    <t>A037030</t>
  </si>
  <si>
    <t>A037060</t>
  </si>
  <si>
    <t>A037110</t>
  </si>
  <si>
    <t>A037120</t>
  </si>
  <si>
    <t>A037150</t>
  </si>
  <si>
    <t>A037200</t>
  </si>
  <si>
    <t>A037220</t>
  </si>
  <si>
    <t>A037240</t>
  </si>
  <si>
    <t>A037250</t>
  </si>
  <si>
    <t>A037280</t>
  </si>
  <si>
    <t>A037320</t>
  </si>
  <si>
    <t>A037380</t>
  </si>
  <si>
    <t>A037410</t>
  </si>
  <si>
    <t>A037540</t>
  </si>
  <si>
    <t>A037550</t>
  </si>
  <si>
    <t>A037600</t>
  </si>
  <si>
    <t>A037630</t>
  </si>
  <si>
    <t>A037640</t>
  </si>
  <si>
    <t>A037650</t>
  </si>
  <si>
    <t>A037700</t>
  </si>
  <si>
    <t>A037730</t>
  </si>
  <si>
    <t>A037740</t>
  </si>
  <si>
    <t>A037750</t>
  </si>
  <si>
    <t>A037830</t>
  </si>
  <si>
    <t>A038050</t>
  </si>
  <si>
    <t>A038100</t>
  </si>
  <si>
    <t>A038120</t>
  </si>
  <si>
    <t>A038320</t>
  </si>
  <si>
    <t>A038400</t>
  </si>
  <si>
    <t>A038410</t>
  </si>
  <si>
    <t>A038420</t>
  </si>
  <si>
    <t>A038520</t>
  </si>
  <si>
    <t>A038690</t>
  </si>
  <si>
    <t>A038710</t>
  </si>
  <si>
    <t>A038720</t>
  </si>
  <si>
    <t>A038810</t>
  </si>
  <si>
    <t>A038830</t>
  </si>
  <si>
    <t>A038920</t>
  </si>
  <si>
    <t>A038960</t>
  </si>
  <si>
    <t>A038980</t>
  </si>
  <si>
    <t>A038990</t>
  </si>
  <si>
    <t>A039000</t>
  </si>
  <si>
    <t>A039040</t>
  </si>
  <si>
    <t>A039060</t>
  </si>
  <si>
    <t>A039110</t>
  </si>
  <si>
    <t>A039350</t>
  </si>
  <si>
    <t>A039390</t>
  </si>
  <si>
    <t>A039500</t>
  </si>
  <si>
    <t>A039580</t>
  </si>
  <si>
    <t>A039870</t>
  </si>
  <si>
    <t>A039990</t>
  </si>
  <si>
    <t>A040020</t>
  </si>
  <si>
    <t>A040130</t>
  </si>
  <si>
    <t>A040180</t>
  </si>
  <si>
    <t>A040740</t>
  </si>
  <si>
    <t>A040750</t>
  </si>
  <si>
    <t>A040780</t>
  </si>
  <si>
    <t>A041030</t>
  </si>
  <si>
    <t>A041310</t>
  </si>
  <si>
    <t>A041320</t>
  </si>
  <si>
    <t>A041450</t>
  </si>
  <si>
    <t>A041500</t>
  </si>
  <si>
    <t>A041550</t>
  </si>
  <si>
    <t>A041630</t>
  </si>
  <si>
    <t>A041800</t>
  </si>
  <si>
    <t>A041940</t>
  </si>
  <si>
    <t>A042100</t>
  </si>
  <si>
    <t>A042340</t>
  </si>
  <si>
    <t>A042470</t>
  </si>
  <si>
    <t>A042570</t>
  </si>
  <si>
    <t>A042820</t>
  </si>
  <si>
    <t>A042870</t>
  </si>
  <si>
    <t>A042960</t>
  </si>
  <si>
    <t>A043630</t>
  </si>
  <si>
    <t>A043680</t>
  </si>
  <si>
    <t>A043690</t>
  </si>
  <si>
    <t>A043790</t>
  </si>
  <si>
    <t>A043890</t>
  </si>
  <si>
    <t>A044070</t>
  </si>
  <si>
    <t>A044370</t>
  </si>
  <si>
    <t>A044440</t>
  </si>
  <si>
    <t>A044570</t>
  </si>
  <si>
    <t>A044640</t>
  </si>
  <si>
    <t>A044770</t>
  </si>
  <si>
    <t>A045050</t>
  </si>
  <si>
    <t>A045240</t>
  </si>
  <si>
    <t>A045260</t>
  </si>
  <si>
    <t>A045290</t>
  </si>
  <si>
    <t>A045310</t>
  </si>
  <si>
    <t>A045380</t>
  </si>
  <si>
    <t>A045400</t>
  </si>
  <si>
    <t>A045470</t>
  </si>
  <si>
    <t>A045710</t>
  </si>
  <si>
    <t>A045760</t>
  </si>
  <si>
    <t>A045820</t>
  </si>
  <si>
    <t>A045880</t>
  </si>
  <si>
    <t>A045920</t>
  </si>
  <si>
    <t>A046000</t>
  </si>
  <si>
    <t>A046240</t>
  </si>
  <si>
    <t>A046320</t>
  </si>
  <si>
    <t>A046350</t>
  </si>
  <si>
    <t>A046430</t>
  </si>
  <si>
    <t>A046720</t>
  </si>
  <si>
    <t>A046810</t>
  </si>
  <si>
    <t>A046840</t>
  </si>
  <si>
    <t>A046930</t>
  </si>
  <si>
    <t>A047060</t>
  </si>
  <si>
    <t>A047370</t>
  </si>
  <si>
    <t>A047420</t>
  </si>
  <si>
    <t>A047450</t>
  </si>
  <si>
    <t>A047600</t>
  </si>
  <si>
    <t>A047610</t>
  </si>
  <si>
    <t>A047710</t>
  </si>
  <si>
    <t>A047730</t>
  </si>
  <si>
    <t>A047940</t>
  </si>
  <si>
    <t>A048130</t>
  </si>
  <si>
    <t>A048140</t>
  </si>
  <si>
    <t>A048150</t>
  </si>
  <si>
    <t>A048270</t>
  </si>
  <si>
    <t>A048460</t>
  </si>
  <si>
    <t>A048510</t>
  </si>
  <si>
    <t>A048540</t>
  </si>
  <si>
    <t>A048640</t>
  </si>
  <si>
    <t>A048760</t>
  </si>
  <si>
    <t>A049000</t>
  </si>
  <si>
    <t>A049130</t>
  </si>
  <si>
    <t>A049370</t>
  </si>
  <si>
    <t>A049690</t>
  </si>
  <si>
    <t>A049790</t>
  </si>
  <si>
    <t>A050050</t>
  </si>
  <si>
    <t>A050470</t>
  </si>
  <si>
    <t>A050600</t>
  </si>
  <si>
    <t>A050640</t>
  </si>
  <si>
    <t>A051530</t>
  </si>
  <si>
    <t>A051710</t>
  </si>
  <si>
    <t>A051810</t>
  </si>
  <si>
    <t>A051820</t>
  </si>
  <si>
    <t>A052210</t>
  </si>
  <si>
    <t>A052310</t>
  </si>
  <si>
    <t>A052350</t>
  </si>
  <si>
    <t>A052510</t>
  </si>
  <si>
    <t>A052560</t>
  </si>
  <si>
    <t>A052640</t>
  </si>
  <si>
    <t>A052650</t>
  </si>
  <si>
    <t>A052810</t>
  </si>
  <si>
    <t>A052880</t>
  </si>
  <si>
    <t>A052970</t>
  </si>
  <si>
    <t>A053040</t>
  </si>
  <si>
    <t>A053070</t>
  </si>
  <si>
    <t>A053170</t>
  </si>
  <si>
    <t>A053200</t>
  </si>
  <si>
    <t>A053250</t>
  </si>
  <si>
    <t>A053320</t>
  </si>
  <si>
    <t>A053440</t>
  </si>
  <si>
    <t>A053470</t>
  </si>
  <si>
    <t>A053890</t>
  </si>
  <si>
    <t>A053960</t>
  </si>
  <si>
    <t>A054010</t>
  </si>
  <si>
    <t>A054020</t>
  </si>
  <si>
    <t>A054080</t>
  </si>
  <si>
    <t>A054120</t>
  </si>
  <si>
    <t>A054150</t>
  </si>
  <si>
    <t>A054170</t>
  </si>
  <si>
    <t>A054250</t>
  </si>
  <si>
    <t>A054370</t>
  </si>
  <si>
    <t>A054440</t>
  </si>
  <si>
    <t>A054530</t>
  </si>
  <si>
    <t>A054650</t>
  </si>
  <si>
    <t>A054790</t>
  </si>
  <si>
    <t>A055000</t>
  </si>
  <si>
    <t>A055250</t>
  </si>
  <si>
    <t>A055810</t>
  </si>
  <si>
    <t>A055970</t>
  </si>
  <si>
    <t>A056010</t>
  </si>
  <si>
    <t>A056020</t>
  </si>
  <si>
    <t>A056060</t>
  </si>
  <si>
    <t>A056140</t>
  </si>
  <si>
    <t>A056200</t>
  </si>
  <si>
    <t>A056500</t>
  </si>
  <si>
    <t>A056710</t>
  </si>
  <si>
    <t>A056810</t>
  </si>
  <si>
    <t>A056850</t>
  </si>
  <si>
    <t>A057100</t>
  </si>
  <si>
    <t>A057110</t>
  </si>
  <si>
    <t>A057330</t>
  </si>
  <si>
    <t>A058480</t>
  </si>
  <si>
    <t>A058550</t>
  </si>
  <si>
    <t>A058680</t>
  </si>
  <si>
    <t>A058690</t>
  </si>
  <si>
    <t>A058900</t>
  </si>
  <si>
    <t>A059720</t>
  </si>
  <si>
    <t>A060000</t>
  </si>
  <si>
    <t>A060410</t>
  </si>
  <si>
    <t>A060550</t>
  </si>
  <si>
    <t>A060660</t>
  </si>
  <si>
    <t>A060670</t>
  </si>
  <si>
    <t>A060750</t>
  </si>
  <si>
    <t>A060840</t>
  </si>
  <si>
    <t>A061050</t>
  </si>
  <si>
    <t>A061140</t>
  </si>
  <si>
    <t>A062730</t>
  </si>
  <si>
    <t>A063280</t>
  </si>
  <si>
    <t>A063350</t>
  </si>
  <si>
    <t>A063510</t>
  </si>
  <si>
    <t>A064060</t>
  </si>
  <si>
    <t>A064420</t>
  </si>
  <si>
    <t>A064720</t>
  </si>
  <si>
    <t>A065310</t>
  </si>
  <si>
    <t>A065340</t>
  </si>
  <si>
    <t>A065410</t>
  </si>
  <si>
    <t>A065610</t>
  </si>
  <si>
    <t>A065810</t>
  </si>
  <si>
    <t>A065910</t>
  </si>
  <si>
    <t>A066060</t>
  </si>
  <si>
    <t>A066200</t>
  </si>
  <si>
    <t>A066300</t>
  </si>
  <si>
    <t>A066330</t>
  </si>
  <si>
    <t>A066340</t>
  </si>
  <si>
    <t>A066480</t>
  </si>
  <si>
    <t>A066690</t>
  </si>
  <si>
    <t>A066850</t>
  </si>
  <si>
    <t>A066930</t>
  </si>
  <si>
    <t>A067130</t>
  </si>
  <si>
    <t>A067250</t>
  </si>
  <si>
    <t>A067850</t>
  </si>
  <si>
    <t>A067950</t>
  </si>
  <si>
    <t>A068420</t>
  </si>
  <si>
    <t>A068630</t>
  </si>
  <si>
    <t>A068770</t>
  </si>
  <si>
    <t>A069470</t>
  </si>
  <si>
    <t>A070080</t>
  </si>
  <si>
    <t>A071360</t>
  </si>
  <si>
    <t>A071530</t>
  </si>
  <si>
    <t>A071660</t>
  </si>
  <si>
    <t>A072430</t>
  </si>
  <si>
    <t>A072530</t>
  </si>
  <si>
    <t>A073130</t>
  </si>
  <si>
    <t>A073710</t>
  </si>
  <si>
    <t>A073780</t>
  </si>
  <si>
    <t>A073930</t>
  </si>
  <si>
    <t>A074000</t>
  </si>
  <si>
    <t>A074140</t>
  </si>
  <si>
    <t>A076090</t>
  </si>
  <si>
    <t>A076170</t>
  </si>
  <si>
    <t>A077960</t>
  </si>
  <si>
    <t>A078610</t>
  </si>
  <si>
    <t>A078670</t>
  </si>
  <si>
    <t>A078700</t>
  </si>
  <si>
    <t>A079340</t>
  </si>
  <si>
    <t>A079560</t>
  </si>
  <si>
    <t>A079870</t>
  </si>
  <si>
    <t>A080140</t>
  </si>
  <si>
    <t>A080570</t>
  </si>
  <si>
    <t>A081090</t>
  </si>
  <si>
    <t>A081220</t>
  </si>
  <si>
    <t>A081500</t>
  </si>
  <si>
    <t>A084450</t>
  </si>
  <si>
    <t>A084810</t>
  </si>
  <si>
    <t>A085680</t>
  </si>
  <si>
    <t>A085990</t>
  </si>
  <si>
    <t>A088020</t>
  </si>
  <si>
    <t>A088700</t>
  </si>
  <si>
    <t>A088810</t>
  </si>
  <si>
    <t>A088960</t>
  </si>
  <si>
    <t>A089240</t>
  </si>
  <si>
    <t>A089480</t>
  </si>
  <si>
    <t>A090090</t>
  </si>
  <si>
    <t>A094700</t>
  </si>
  <si>
    <t>A098400</t>
  </si>
  <si>
    <t>A103150</t>
  </si>
  <si>
    <t>A103160</t>
  </si>
  <si>
    <t>A105070</t>
  </si>
  <si>
    <t>A108070</t>
  </si>
  <si>
    <t>A110310</t>
  </si>
  <si>
    <t>A114410</t>
  </si>
  <si>
    <t>A900010</t>
  </si>
  <si>
    <t>A900020</t>
  </si>
  <si>
    <t>A900030</t>
  </si>
  <si>
    <t>A900060</t>
  </si>
  <si>
    <t>A900150</t>
  </si>
  <si>
    <t>A950030</t>
  </si>
  <si>
    <t>A950070</t>
  </si>
  <si>
    <t>현대차</t>
  </si>
  <si>
    <t>현대모비스</t>
  </si>
  <si>
    <t>SK하이닉스</t>
  </si>
  <si>
    <t>POSCO</t>
  </si>
  <si>
    <t>한국전력</t>
  </si>
  <si>
    <t>NAVER</t>
  </si>
  <si>
    <t>기아차</t>
  </si>
  <si>
    <t>신한지주</t>
  </si>
  <si>
    <t>삼성생명</t>
  </si>
  <si>
    <t>LG화학</t>
  </si>
  <si>
    <t>SK텔레콤</t>
  </si>
  <si>
    <t>현대중공업</t>
  </si>
  <si>
    <t>KB금융</t>
  </si>
  <si>
    <t>SK이노베이션</t>
  </si>
  <si>
    <t>LG전자</t>
  </si>
  <si>
    <t>삼성화재</t>
  </si>
  <si>
    <t>KT&amp;G</t>
  </si>
  <si>
    <t>하나금융지주</t>
  </si>
  <si>
    <t>LG</t>
  </si>
  <si>
    <t>LG디스플레이</t>
  </si>
  <si>
    <t>롯데쇼핑</t>
  </si>
  <si>
    <t>삼성물산</t>
  </si>
  <si>
    <t>우리금융</t>
  </si>
  <si>
    <t>현대글로비스</t>
  </si>
  <si>
    <t>SK</t>
  </si>
  <si>
    <t>KT</t>
  </si>
  <si>
    <t>현대제철</t>
  </si>
  <si>
    <t>LG생활건강</t>
  </si>
  <si>
    <t>아모레퍼시픽</t>
  </si>
  <si>
    <t>한국타이어</t>
  </si>
  <si>
    <t>삼성중공업</t>
  </si>
  <si>
    <t>SK C&amp;C</t>
  </si>
  <si>
    <t>삼성SDI</t>
  </si>
  <si>
    <t>기업은행</t>
  </si>
  <si>
    <t>S-Oil</t>
  </si>
  <si>
    <t>이마트</t>
  </si>
  <si>
    <t>강원랜드</t>
  </si>
  <si>
    <t>롯데케미칼</t>
  </si>
  <si>
    <t>현대건설</t>
  </si>
  <si>
    <t>고려아연</t>
  </si>
  <si>
    <t>코웨이</t>
  </si>
  <si>
    <t>한화생명</t>
  </si>
  <si>
    <t>대우조선해양</t>
  </si>
  <si>
    <t>한국가스공사</t>
  </si>
  <si>
    <t>KCC</t>
  </si>
  <si>
    <t>삼성전기</t>
  </si>
  <si>
    <t>셀트리온</t>
  </si>
  <si>
    <t>오리온</t>
  </si>
  <si>
    <t>GS</t>
  </si>
  <si>
    <t>한라비스테온공조</t>
  </si>
  <si>
    <t>LG유플러스</t>
  </si>
  <si>
    <t>엔씨소프트</t>
  </si>
  <si>
    <t>대우인터내셔널</t>
  </si>
  <si>
    <t>OCI</t>
  </si>
  <si>
    <t>현대위아</t>
  </si>
  <si>
    <t>아모레G</t>
  </si>
  <si>
    <t>삼성카드</t>
  </si>
  <si>
    <t>두산중공업</t>
  </si>
  <si>
    <t>동부화재</t>
  </si>
  <si>
    <t>CJ제일제당</t>
  </si>
  <si>
    <t>CJ</t>
  </si>
  <si>
    <t>제일모직</t>
  </si>
  <si>
    <t>현대백화점</t>
  </si>
  <si>
    <t>파라다이스</t>
  </si>
  <si>
    <t>대우건설</t>
  </si>
  <si>
    <t>한국항공우주</t>
  </si>
  <si>
    <t>삼성증권</t>
  </si>
  <si>
    <t>호텔신라</t>
  </si>
  <si>
    <t>현대미포조선</t>
  </si>
  <si>
    <t>에스원</t>
  </si>
  <si>
    <t>삼성엔지니어링</t>
  </si>
  <si>
    <t>BS금융지주</t>
  </si>
  <si>
    <t>삼성테크윈</t>
  </si>
  <si>
    <t>한전KPS</t>
  </si>
  <si>
    <t>대림산업</t>
  </si>
  <si>
    <t>대우증권</t>
  </si>
  <si>
    <t>두산</t>
  </si>
  <si>
    <t>두산인프라코어</t>
  </si>
  <si>
    <t>금호석유</t>
  </si>
  <si>
    <t>GKL</t>
  </si>
  <si>
    <t>제일기획</t>
  </si>
  <si>
    <t>서울반도체</t>
  </si>
  <si>
    <t>LS</t>
  </si>
  <si>
    <t>현대해상</t>
  </si>
  <si>
    <t>롯데제과</t>
  </si>
  <si>
    <t>효성</t>
  </si>
  <si>
    <t>한화케미칼</t>
  </si>
  <si>
    <t>현대로템</t>
  </si>
  <si>
    <t>CJ대한통운</t>
  </si>
  <si>
    <t>LG이노텍</t>
  </si>
  <si>
    <t>한화</t>
  </si>
  <si>
    <t>한전기술</t>
  </si>
  <si>
    <t>SK네트웍스</t>
  </si>
  <si>
    <t>신세계</t>
  </si>
  <si>
    <t>CJ오쇼핑</t>
  </si>
  <si>
    <t>현대산업</t>
  </si>
  <si>
    <t>영풍</t>
  </si>
  <si>
    <t>GS리테일</t>
  </si>
  <si>
    <t>한국금융지주</t>
  </si>
  <si>
    <t>만도</t>
  </si>
  <si>
    <t>DGB금융지주</t>
  </si>
  <si>
    <t>LS산전</t>
  </si>
  <si>
    <t>유한양행</t>
  </si>
  <si>
    <t>대한항공</t>
  </si>
  <si>
    <t>한샘</t>
  </si>
  <si>
    <t>현대홈쇼핑</t>
  </si>
  <si>
    <t>GS건설</t>
  </si>
  <si>
    <t>롯데칠성</t>
  </si>
  <si>
    <t>한국타이어월드와이드</t>
  </si>
  <si>
    <t>금호타이어</t>
  </si>
  <si>
    <t>영원무역</t>
  </si>
  <si>
    <t>미래에셋증권</t>
  </si>
  <si>
    <t>현대상선</t>
  </si>
  <si>
    <t>농심</t>
  </si>
  <si>
    <t>LIG손해보험</t>
  </si>
  <si>
    <t>하이트진로</t>
  </si>
  <si>
    <t>CJ E&amp;M</t>
  </si>
  <si>
    <t>롯데하이마트</t>
  </si>
  <si>
    <t>코오롱인더</t>
  </si>
  <si>
    <t>현대그린푸드</t>
  </si>
  <si>
    <t>STX</t>
  </si>
  <si>
    <t>GS홈쇼핑</t>
  </si>
  <si>
    <t>동서</t>
  </si>
  <si>
    <t>범양건영</t>
  </si>
  <si>
    <t>쌍용차</t>
  </si>
  <si>
    <t>녹십자</t>
  </si>
  <si>
    <t>태광산업</t>
  </si>
  <si>
    <t>LG하우시스</t>
  </si>
  <si>
    <t>오뚜기</t>
  </si>
  <si>
    <t>대상</t>
  </si>
  <si>
    <t>메리츠화재</t>
  </si>
  <si>
    <t>포스코 ICT</t>
  </si>
  <si>
    <t>CJ헬로비전</t>
  </si>
  <si>
    <t>NHN엔터테인먼트</t>
  </si>
  <si>
    <t>넥센타이어</t>
  </si>
  <si>
    <t>현대하이스코</t>
  </si>
  <si>
    <t>SK브로드밴드</t>
  </si>
  <si>
    <t>코라오홀딩스</t>
  </si>
  <si>
    <t>SK케미칼</t>
  </si>
  <si>
    <t>코리안리</t>
  </si>
  <si>
    <t>LG상사</t>
  </si>
  <si>
    <t>현대증권</t>
  </si>
  <si>
    <t>SKC</t>
  </si>
  <si>
    <t>삼성정밀화학</t>
  </si>
  <si>
    <t>키움증권</t>
  </si>
  <si>
    <t>스카이라이프</t>
  </si>
  <si>
    <t>아이마켓코리아</t>
  </si>
  <si>
    <t>한미약품</t>
  </si>
  <si>
    <t>동양생명</t>
  </si>
  <si>
    <t>동원산업</t>
  </si>
  <si>
    <t>롯데푸드</t>
  </si>
  <si>
    <t>CJ CGV</t>
  </si>
  <si>
    <t>에스엠</t>
  </si>
  <si>
    <t>영원무역홀딩스</t>
  </si>
  <si>
    <t>아시아나항공</t>
  </si>
  <si>
    <t>세아베스틸</t>
  </si>
  <si>
    <t>한일시멘트</t>
  </si>
  <si>
    <t>빙그레</t>
  </si>
  <si>
    <t>씨젠</t>
  </si>
  <si>
    <t>휴켐스</t>
  </si>
  <si>
    <t>락앤락</t>
  </si>
  <si>
    <t>휠라코리아</t>
  </si>
  <si>
    <t>한진중공업</t>
  </si>
  <si>
    <t>한세실업</t>
  </si>
  <si>
    <t>한일이화</t>
  </si>
  <si>
    <t>두산건설</t>
  </si>
  <si>
    <t>대웅제약</t>
  </si>
  <si>
    <t>메디톡스</t>
  </si>
  <si>
    <t>성우하이텍</t>
  </si>
  <si>
    <t>NH농협증권</t>
  </si>
  <si>
    <t>지역난방공사</t>
  </si>
  <si>
    <t>메리츠금융지주</t>
  </si>
  <si>
    <t>파트론</t>
  </si>
  <si>
    <t>원익IPS</t>
  </si>
  <si>
    <t>LF</t>
  </si>
  <si>
    <t>인터파크INT</t>
  </si>
  <si>
    <t>하나투어</t>
  </si>
  <si>
    <t>SK가스</t>
  </si>
  <si>
    <t>에스에프에이</t>
  </si>
  <si>
    <t>동아에스티</t>
  </si>
  <si>
    <t>한진해운</t>
  </si>
  <si>
    <t>포스코켐텍</t>
  </si>
  <si>
    <t>무학</t>
  </si>
  <si>
    <t>바이로메드</t>
  </si>
  <si>
    <t>위메이드</t>
  </si>
  <si>
    <t>동원F&amp;B</t>
  </si>
  <si>
    <t>동국제강</t>
  </si>
  <si>
    <t>이오테크닉스</t>
  </si>
  <si>
    <t>한미사이언스</t>
  </si>
  <si>
    <t>풍산</t>
  </si>
  <si>
    <t>와이지엔터테인먼트</t>
  </si>
  <si>
    <t>현대상사</t>
  </si>
  <si>
    <t>도레이케미칼</t>
  </si>
  <si>
    <t>성광벤드</t>
  </si>
  <si>
    <t>인터파크</t>
  </si>
  <si>
    <t>세아제강</t>
  </si>
  <si>
    <t>한진칼</t>
  </si>
  <si>
    <t>골프존</t>
  </si>
  <si>
    <t>JB금융지주</t>
  </si>
  <si>
    <t>세방전지</t>
  </si>
  <si>
    <t>종근당</t>
  </si>
  <si>
    <t>메리츠종금증권</t>
  </si>
  <si>
    <t>녹십자홀딩스</t>
  </si>
  <si>
    <t>쌍용양회</t>
  </si>
  <si>
    <t>솔브레인</t>
  </si>
  <si>
    <t>루멘스</t>
  </si>
  <si>
    <t>한섬</t>
  </si>
  <si>
    <t>남양유업</t>
  </si>
  <si>
    <t>SBS</t>
  </si>
  <si>
    <t>다우기술</t>
  </si>
  <si>
    <t>신도리코</t>
  </si>
  <si>
    <t>코스맥스</t>
  </si>
  <si>
    <t>두산엔진</t>
  </si>
  <si>
    <t>AK홀딩스</t>
  </si>
  <si>
    <t>삼립식품</t>
  </si>
  <si>
    <t>로엔</t>
  </si>
  <si>
    <t>에스엘</t>
  </si>
  <si>
    <t>내츄럴엔도텍</t>
  </si>
  <si>
    <t>SBS미디어홀딩스</t>
  </si>
  <si>
    <t>삼천리</t>
  </si>
  <si>
    <t>LG생명과학</t>
  </si>
  <si>
    <t>서울가스</t>
  </si>
  <si>
    <t>한국쉘석유</t>
  </si>
  <si>
    <t>덕산하이메탈</t>
  </si>
  <si>
    <t>한국콜마</t>
  </si>
  <si>
    <t>삼양홀딩스</t>
  </si>
  <si>
    <t>서부T&amp;D</t>
  </si>
  <si>
    <t>대한해운</t>
  </si>
  <si>
    <t>아이에스동서</t>
  </si>
  <si>
    <t>해성산업</t>
  </si>
  <si>
    <t>대교</t>
  </si>
  <si>
    <t>한글과컴퓨터</t>
  </si>
  <si>
    <t>고려제강</t>
  </si>
  <si>
    <t>동아쏘시오홀딩스</t>
  </si>
  <si>
    <t>매일유업</t>
  </si>
  <si>
    <t>메디포스트</t>
  </si>
  <si>
    <t>안랩</t>
  </si>
  <si>
    <t>신세계인터내셔날</t>
  </si>
  <si>
    <t>태광</t>
  </si>
  <si>
    <t>선데이토즈</t>
  </si>
  <si>
    <t>NICE</t>
  </si>
  <si>
    <t>한국토지신탁</t>
  </si>
  <si>
    <t>한솔제지</t>
  </si>
  <si>
    <t>E1</t>
  </si>
  <si>
    <t>팬오션</t>
  </si>
  <si>
    <t>베이직하우스</t>
  </si>
  <si>
    <t>하림홀딩스</t>
  </si>
  <si>
    <t>한화손해보험</t>
  </si>
  <si>
    <t>태웅</t>
  </si>
  <si>
    <t>대신증권</t>
  </si>
  <si>
    <t>아이센스</t>
  </si>
  <si>
    <t>동아타이어</t>
  </si>
  <si>
    <t>남해화학</t>
  </si>
  <si>
    <t>부산가스</t>
  </si>
  <si>
    <t>젬백스</t>
  </si>
  <si>
    <t>농심홀딩스</t>
  </si>
  <si>
    <t>태영건설</t>
  </si>
  <si>
    <t>롯데관광개발</t>
  </si>
  <si>
    <t>리노공업</t>
  </si>
  <si>
    <t>일양약품</t>
  </si>
  <si>
    <t>부광약품</t>
  </si>
  <si>
    <t>서흥</t>
  </si>
  <si>
    <t>메가스터디</t>
  </si>
  <si>
    <t>일진머티리얼즈</t>
  </si>
  <si>
    <t>코나아이</t>
  </si>
  <si>
    <t>유진테크</t>
  </si>
  <si>
    <t>휴온스</t>
  </si>
  <si>
    <t>대한유화</t>
  </si>
  <si>
    <t>게임빌</t>
  </si>
  <si>
    <t>녹십자셀</t>
  </si>
  <si>
    <t>크라운제과</t>
  </si>
  <si>
    <t>평화정공</t>
  </si>
  <si>
    <t>대상홀딩스</t>
  </si>
  <si>
    <t>팜스코</t>
  </si>
  <si>
    <t>케이비캐피탈</t>
  </si>
  <si>
    <t>한국단자</t>
  </si>
  <si>
    <t>현대에이치씨엔</t>
  </si>
  <si>
    <t>세아홀딩스</t>
  </si>
  <si>
    <t>코미팜</t>
  </si>
  <si>
    <t>일진디스플</t>
  </si>
  <si>
    <t>광동제약</t>
  </si>
  <si>
    <t>대웅</t>
  </si>
  <si>
    <t>대원강업</t>
  </si>
  <si>
    <t>화신</t>
  </si>
  <si>
    <t>금호산업</t>
  </si>
  <si>
    <t>조광피혁</t>
  </si>
  <si>
    <t>KG이니시스</t>
  </si>
  <si>
    <t>하이록코리아</t>
  </si>
  <si>
    <t>모토닉</t>
  </si>
  <si>
    <t>신라교역</t>
  </si>
  <si>
    <t>리홈쿠첸</t>
  </si>
  <si>
    <t>이트레이드증권</t>
  </si>
  <si>
    <t>유니드</t>
  </si>
  <si>
    <t>S&amp;T모티브</t>
  </si>
  <si>
    <t>액토즈소프트</t>
  </si>
  <si>
    <t>경동가스</t>
  </si>
  <si>
    <t>SBS콘텐츠허브</t>
  </si>
  <si>
    <t>에이블씨엔씨</t>
  </si>
  <si>
    <t>한솔테크닉스</t>
  </si>
  <si>
    <t>대덕전자</t>
  </si>
  <si>
    <t>넥센</t>
  </si>
  <si>
    <t>S&amp;T중공업</t>
  </si>
  <si>
    <t>광주신세계</t>
  </si>
  <si>
    <t>휴비스</t>
  </si>
  <si>
    <t>OCI머티리얼즈</t>
  </si>
  <si>
    <t>실리콘웍스</t>
  </si>
  <si>
    <t>컴투스</t>
  </si>
  <si>
    <t>포스코플랜텍</t>
  </si>
  <si>
    <t>인터플렉스</t>
  </si>
  <si>
    <t>디아이</t>
  </si>
  <si>
    <t>신영증권</t>
  </si>
  <si>
    <t>아트라스BX</t>
  </si>
  <si>
    <t>조선내화</t>
  </si>
  <si>
    <t>대덕GDS</t>
  </si>
  <si>
    <t>슈프리마</t>
  </si>
  <si>
    <t>네오위즈게임즈</t>
  </si>
  <si>
    <t>오스템임플란트</t>
  </si>
  <si>
    <t>한미반도체</t>
  </si>
  <si>
    <t>경방</t>
  </si>
  <si>
    <t>LS네트웍스</t>
  </si>
  <si>
    <t>세종공업</t>
  </si>
  <si>
    <t>사파이어테크놀로지</t>
  </si>
  <si>
    <t>농우바이오</t>
  </si>
  <si>
    <t>AJ렌터카</t>
  </si>
  <si>
    <t>더존비즈온</t>
  </si>
  <si>
    <t>대한전선</t>
  </si>
  <si>
    <t>제이브이엠</t>
  </si>
  <si>
    <t>코오롱생명과학</t>
  </si>
  <si>
    <t>아세아시멘트</t>
  </si>
  <si>
    <t>율촌화학</t>
  </si>
  <si>
    <t>일동제약</t>
  </si>
  <si>
    <t>한솔케미칼</t>
  </si>
  <si>
    <t>자화전자</t>
  </si>
  <si>
    <t>차이나그레이트</t>
  </si>
  <si>
    <t>퍼시스</t>
  </si>
  <si>
    <t>하림</t>
  </si>
  <si>
    <t>SK컴즈</t>
  </si>
  <si>
    <t>일신방직</t>
  </si>
  <si>
    <t>씨케이에이치</t>
  </si>
  <si>
    <t>씨티씨바이오</t>
  </si>
  <si>
    <t>KH바텍</t>
  </si>
  <si>
    <t>영진약품</t>
  </si>
  <si>
    <t>삼영무역</t>
  </si>
  <si>
    <t>한진중공업홀딩스</t>
  </si>
  <si>
    <t>아주캐피탈</t>
  </si>
  <si>
    <t>코리아써키트</t>
  </si>
  <si>
    <t>한화투자증권</t>
  </si>
  <si>
    <t>동국S&amp;C</t>
  </si>
  <si>
    <t>동성화인텍</t>
  </si>
  <si>
    <t>KG모빌리언스</t>
  </si>
  <si>
    <t>서원인텍</t>
  </si>
  <si>
    <t>후성</t>
  </si>
  <si>
    <t>SBI모기지</t>
  </si>
  <si>
    <t>KPX케미칼</t>
  </si>
  <si>
    <t>한진</t>
  </si>
  <si>
    <t>일진전기</t>
  </si>
  <si>
    <t>하이트진로홀딩스</t>
  </si>
  <si>
    <t>고영</t>
  </si>
  <si>
    <t>현대비앤지스틸</t>
  </si>
  <si>
    <t>HMC투자증권</t>
  </si>
  <si>
    <t>모두투어</t>
  </si>
  <si>
    <t>무림P&amp;P</t>
  </si>
  <si>
    <t>CJ프레시웨이</t>
  </si>
  <si>
    <t>넥슨지티</t>
  </si>
  <si>
    <t>경동나비엔</t>
  </si>
  <si>
    <t>동국제약</t>
  </si>
  <si>
    <t>조이시티</t>
  </si>
  <si>
    <t>케이엠더블유</t>
  </si>
  <si>
    <t>이녹스</t>
  </si>
  <si>
    <t>휴맥스</t>
  </si>
  <si>
    <t>동부하이텍</t>
  </si>
  <si>
    <t>보령제약</t>
  </si>
  <si>
    <t>아미코젠</t>
  </si>
  <si>
    <t>크레듀</t>
  </si>
  <si>
    <t>세방</t>
  </si>
  <si>
    <t>현대리바트</t>
  </si>
  <si>
    <t>신세계푸드</t>
  </si>
  <si>
    <t>건설화학</t>
  </si>
  <si>
    <t>국도화학</t>
  </si>
  <si>
    <t>한세예스24홀딩스</t>
  </si>
  <si>
    <t>KTH</t>
  </si>
  <si>
    <t>한국콜마홀딩스</t>
  </si>
  <si>
    <t>삼화페인트</t>
  </si>
  <si>
    <t>한국카본</t>
  </si>
  <si>
    <t>이지바이오</t>
  </si>
  <si>
    <t>일진홀딩스</t>
  </si>
  <si>
    <t>크루셜텍</t>
  </si>
  <si>
    <t>피에스케이</t>
  </si>
  <si>
    <t>한국정보통신</t>
  </si>
  <si>
    <t>코오롱</t>
  </si>
  <si>
    <t>SM C&amp;C</t>
  </si>
  <si>
    <t>세원정공</t>
  </si>
  <si>
    <t>노루홀딩스</t>
  </si>
  <si>
    <t>알서포트</t>
  </si>
  <si>
    <t>쎌바이오텍</t>
  </si>
  <si>
    <t>흥국화재</t>
  </si>
  <si>
    <t>유진기업</t>
  </si>
  <si>
    <t>JW중외제약</t>
  </si>
  <si>
    <t>대구백화점</t>
  </si>
  <si>
    <t>제일약품</t>
  </si>
  <si>
    <t>라이온켐텍</t>
  </si>
  <si>
    <t>한국철강</t>
  </si>
  <si>
    <t>오성엘에스티</t>
  </si>
  <si>
    <t>롯데손해보험</t>
  </si>
  <si>
    <t>한독</t>
  </si>
  <si>
    <t>크리스탈</t>
  </si>
  <si>
    <t>송원산업</t>
  </si>
  <si>
    <t>제이콘텐트리</t>
  </si>
  <si>
    <t>삼목에스폼</t>
  </si>
  <si>
    <t>경남에너지</t>
  </si>
  <si>
    <t>뷰웍스</t>
  </si>
  <si>
    <t>와이지-원</t>
  </si>
  <si>
    <t>교보증권</t>
  </si>
  <si>
    <t>성신양회</t>
  </si>
  <si>
    <t>이연제약</t>
  </si>
  <si>
    <t>블루콤</t>
  </si>
  <si>
    <t>마크로젠</t>
  </si>
  <si>
    <t>SK증권</t>
  </si>
  <si>
    <t>대한제분</t>
  </si>
  <si>
    <t>원익머트리얼즈</t>
  </si>
  <si>
    <t>세이브존I&amp;C</t>
  </si>
  <si>
    <t>바텍</t>
  </si>
  <si>
    <t>에이스침대</t>
  </si>
  <si>
    <t>알티캐스트</t>
  </si>
  <si>
    <t>환인제약</t>
  </si>
  <si>
    <t>삼진제약</t>
  </si>
  <si>
    <t>이라이콤</t>
  </si>
  <si>
    <t>케이씨텍</t>
  </si>
  <si>
    <t>조이맥스</t>
  </si>
  <si>
    <t>미디어플렉스</t>
  </si>
  <si>
    <t>NPC</t>
  </si>
  <si>
    <t>경동제약</t>
  </si>
  <si>
    <t>풍산홀딩스</t>
  </si>
  <si>
    <t>제넥신</t>
  </si>
  <si>
    <t>삼광글라스</t>
  </si>
  <si>
    <t>금화피에스시</t>
  </si>
  <si>
    <t>3S</t>
  </si>
  <si>
    <t>포스코엠텍</t>
  </si>
  <si>
    <t>웹젠</t>
  </si>
  <si>
    <t>세운메디칼</t>
  </si>
  <si>
    <t>선진</t>
  </si>
  <si>
    <t>비에이치아이</t>
  </si>
  <si>
    <t>이수페타시스</t>
  </si>
  <si>
    <t>위닉스</t>
  </si>
  <si>
    <t>아프리카TV</t>
  </si>
  <si>
    <t>리드코프</t>
  </si>
  <si>
    <t>동원시스템즈</t>
  </si>
  <si>
    <t>주성엔지니어링</t>
  </si>
  <si>
    <t>삼익악기</t>
  </si>
  <si>
    <t>삼영전자</t>
  </si>
  <si>
    <t>중국원양자원</t>
  </si>
  <si>
    <t>삼천리자전거</t>
  </si>
  <si>
    <t>AP시스템</t>
  </si>
  <si>
    <t>대한제당</t>
  </si>
  <si>
    <t>바이오니아</t>
  </si>
  <si>
    <t>현대EP</t>
  </si>
  <si>
    <t>와이솔</t>
  </si>
  <si>
    <t>한라</t>
  </si>
  <si>
    <t>미원에스씨</t>
  </si>
  <si>
    <t>오리엔탈정공</t>
  </si>
  <si>
    <t>기신정기</t>
  </si>
  <si>
    <t>톱텍</t>
  </si>
  <si>
    <t>삼양식품</t>
  </si>
  <si>
    <t>대동공업</t>
  </si>
  <si>
    <t>예스코</t>
  </si>
  <si>
    <t>웅진씽크빅</t>
  </si>
  <si>
    <t>애경유화</t>
  </si>
  <si>
    <t>인터로조</t>
  </si>
  <si>
    <t>동성홀딩스</t>
  </si>
  <si>
    <t>효성ITX</t>
  </si>
  <si>
    <t>이노칩</t>
  </si>
  <si>
    <t>NICE평가정보</t>
  </si>
  <si>
    <t>S&amp;T홀딩스</t>
  </si>
  <si>
    <t>우전앤한단</t>
  </si>
  <si>
    <t>삼양사</t>
  </si>
  <si>
    <t>벽산</t>
  </si>
  <si>
    <t>세아특수강</t>
  </si>
  <si>
    <t>아이디스</t>
  </si>
  <si>
    <t>아바텍</t>
  </si>
  <si>
    <t>티케이케미칼</t>
  </si>
  <si>
    <t>네패스</t>
  </si>
  <si>
    <t>경인양행</t>
  </si>
  <si>
    <t>다날</t>
  </si>
  <si>
    <t>GS글로벌</t>
  </si>
  <si>
    <t>KG케미칼</t>
  </si>
  <si>
    <t>코오롱글로벌</t>
  </si>
  <si>
    <t>KPX홀딩스</t>
  </si>
  <si>
    <t>테라젠이텍스</t>
  </si>
  <si>
    <t>이수화학</t>
  </si>
  <si>
    <t>삼양제넥스</t>
  </si>
  <si>
    <t>SIMPAC</t>
  </si>
  <si>
    <t>일성신약</t>
  </si>
  <si>
    <t>엘컴텍</t>
  </si>
  <si>
    <t>새론오토모티브</t>
  </si>
  <si>
    <t>JW중외신약</t>
  </si>
  <si>
    <t>지디</t>
  </si>
  <si>
    <t>금강공업</t>
  </si>
  <si>
    <t>바이오랜드</t>
  </si>
  <si>
    <t>인탑스</t>
  </si>
  <si>
    <t>한국유리</t>
  </si>
  <si>
    <t>엘엠에스</t>
  </si>
  <si>
    <t>KC그린홀딩스</t>
  </si>
  <si>
    <t>신풍제약</t>
  </si>
  <si>
    <t>코엔텍</t>
  </si>
  <si>
    <t>다우데이타</t>
  </si>
  <si>
    <t>대원제약</t>
  </si>
  <si>
    <t>동원개발</t>
  </si>
  <si>
    <t>JYP Ent.</t>
  </si>
  <si>
    <t>인트론바이오</t>
  </si>
  <si>
    <t>우리산업</t>
  </si>
  <si>
    <t>심텍</t>
  </si>
  <si>
    <t>키이스트</t>
  </si>
  <si>
    <t>카프로</t>
  </si>
  <si>
    <t>인피니트헬스케어</t>
  </si>
  <si>
    <t>동양시멘트</t>
  </si>
  <si>
    <t>아이씨디</t>
  </si>
  <si>
    <t>코텍</t>
  </si>
  <si>
    <t>오상자이엘</t>
  </si>
  <si>
    <t>잉크테크</t>
  </si>
  <si>
    <t>EG</t>
  </si>
  <si>
    <t>에스맥</t>
  </si>
  <si>
    <t>기가레인</t>
  </si>
  <si>
    <t>레드캡투어</t>
  </si>
  <si>
    <t>시그네틱스</t>
  </si>
  <si>
    <t>한올바이오파마</t>
  </si>
  <si>
    <t>유니퀘스트</t>
  </si>
  <si>
    <t>신성통상</t>
  </si>
  <si>
    <t>파미셀</t>
  </si>
  <si>
    <t>동아원</t>
  </si>
  <si>
    <t>경창산업</t>
  </si>
  <si>
    <t>종근당홀딩스</t>
  </si>
  <si>
    <t>서한</t>
  </si>
  <si>
    <t>상보</t>
  </si>
  <si>
    <t>유비쿼스</t>
  </si>
  <si>
    <t>코스맥스비티아이</t>
  </si>
  <si>
    <t>레드로버</t>
  </si>
  <si>
    <t>세코닉스</t>
  </si>
  <si>
    <t>유나이티드제약</t>
  </si>
  <si>
    <t>DRB동일</t>
  </si>
  <si>
    <t>이수앱지스</t>
  </si>
  <si>
    <t>셀트리온제약</t>
  </si>
  <si>
    <t>JW홀딩스</t>
  </si>
  <si>
    <t>아세아</t>
  </si>
  <si>
    <t>솔루에타</t>
  </si>
  <si>
    <t>사조산업</t>
  </si>
  <si>
    <t>동국산업</t>
  </si>
  <si>
    <t>바이넥스</t>
  </si>
  <si>
    <t>루트로닉</t>
  </si>
  <si>
    <t>대성홀딩스</t>
  </si>
  <si>
    <t>멜파스</t>
  </si>
  <si>
    <t>KCI</t>
  </si>
  <si>
    <t>도화엔지니어링</t>
  </si>
  <si>
    <t>금호전기</t>
  </si>
  <si>
    <t>한국사이버결제</t>
  </si>
  <si>
    <t>대한제강</t>
  </si>
  <si>
    <t>비에이치</t>
  </si>
  <si>
    <t>HB테크놀러지</t>
  </si>
  <si>
    <t>진양홀딩스</t>
  </si>
  <si>
    <t>우주일렉트로</t>
  </si>
  <si>
    <t>레고켐바이오</t>
  </si>
  <si>
    <t>아이에이</t>
  </si>
  <si>
    <t>엔브이에이치코리아</t>
  </si>
  <si>
    <t>미래나노텍</t>
  </si>
  <si>
    <t>KISCO홀딩스</t>
  </si>
  <si>
    <t>MDS테크</t>
  </si>
  <si>
    <t>영흥철강</t>
  </si>
  <si>
    <t>KG ETS</t>
  </si>
  <si>
    <t>STX엔진</t>
  </si>
  <si>
    <t>에스엔유</t>
  </si>
  <si>
    <t>화승알앤에이</t>
  </si>
  <si>
    <t>인프라웨어</t>
  </si>
  <si>
    <t>이테크건설</t>
  </si>
  <si>
    <t>동일방직</t>
  </si>
  <si>
    <t>아세아제지</t>
  </si>
  <si>
    <t>삼익THK</t>
  </si>
  <si>
    <t>코렌텍</t>
  </si>
  <si>
    <t>에스에이엠티</t>
  </si>
  <si>
    <t>STX중공업</t>
  </si>
  <si>
    <t>대원산업</t>
  </si>
  <si>
    <t>한스바이오메드</t>
  </si>
  <si>
    <t>동화약품</t>
  </si>
  <si>
    <t>테라세미콘</t>
  </si>
  <si>
    <t>한솔홈데코</t>
  </si>
  <si>
    <t>옵트론텍</t>
  </si>
  <si>
    <t>한국기업평가</t>
  </si>
  <si>
    <t>동진쎄미켐</t>
  </si>
  <si>
    <t>동부제철</t>
  </si>
  <si>
    <t>안국약품</t>
  </si>
  <si>
    <t>로만손</t>
  </si>
  <si>
    <t>KT뮤직</t>
  </si>
  <si>
    <t>대유신소재</t>
  </si>
  <si>
    <t>나이스정보통신</t>
  </si>
  <si>
    <t>이건산업</t>
  </si>
  <si>
    <t>예림당</t>
  </si>
  <si>
    <t>아이디스홀딩스</t>
  </si>
  <si>
    <t>케이티스</t>
  </si>
  <si>
    <t>국제엘렉트릭</t>
  </si>
  <si>
    <t>켐트로닉스</t>
  </si>
  <si>
    <t>진로발효</t>
  </si>
  <si>
    <t>삼원강재</t>
  </si>
  <si>
    <t>하이비젼시스템</t>
  </si>
  <si>
    <t>윈스</t>
  </si>
  <si>
    <t>KTB투자증권</t>
  </si>
  <si>
    <t>KSS해운</t>
  </si>
  <si>
    <t>씨앤케이인터</t>
  </si>
  <si>
    <t>인성정보</t>
  </si>
  <si>
    <t>유니온스틸</t>
  </si>
  <si>
    <t>동양이엔피</t>
  </si>
  <si>
    <t>동부증권</t>
  </si>
  <si>
    <t>유진투자증권</t>
  </si>
  <si>
    <t>이엠텍</t>
  </si>
  <si>
    <t>미원상사</t>
  </si>
  <si>
    <t>유아이엘</t>
  </si>
  <si>
    <t>스맥</t>
  </si>
  <si>
    <t>플렉스컴</t>
  </si>
  <si>
    <t>사람인에이치알</t>
  </si>
  <si>
    <t>지엠비코리아</t>
  </si>
  <si>
    <t>모베이스</t>
  </si>
  <si>
    <t>나노신소재</t>
  </si>
  <si>
    <t>우리종금</t>
  </si>
  <si>
    <t>대성에너지</t>
  </si>
  <si>
    <t>해성옵틱스</t>
  </si>
  <si>
    <t>네오위즈인터넷</t>
  </si>
  <si>
    <t>진성티이씨</t>
  </si>
  <si>
    <t>홈캐스트</t>
  </si>
  <si>
    <t>태림포장</t>
  </si>
  <si>
    <t>어보브반도체</t>
  </si>
  <si>
    <t>아가방컴퍼니</t>
  </si>
  <si>
    <t>신진에스엠</t>
  </si>
  <si>
    <t>웨이브일렉트로</t>
  </si>
  <si>
    <t>디피씨</t>
  </si>
  <si>
    <t>TPC</t>
  </si>
  <si>
    <t>SJM</t>
  </si>
  <si>
    <t>태경산업</t>
  </si>
  <si>
    <t>웅진에너지</t>
  </si>
  <si>
    <t>빅솔론</t>
  </si>
  <si>
    <t>제주은행</t>
  </si>
  <si>
    <t>코리아에프티</t>
  </si>
  <si>
    <t>원익QnC</t>
  </si>
  <si>
    <t>노루페인트</t>
  </si>
  <si>
    <t>이엠코리아</t>
  </si>
  <si>
    <t>한신공영</t>
  </si>
  <si>
    <t>STS반도체</t>
  </si>
  <si>
    <t>진흥기업</t>
  </si>
  <si>
    <t>YTN</t>
  </si>
  <si>
    <t>영풍정밀</t>
  </si>
  <si>
    <t>삼호</t>
  </si>
  <si>
    <t>BYC</t>
  </si>
  <si>
    <t>휴비츠</t>
  </si>
  <si>
    <t>엠케이트렌드</t>
  </si>
  <si>
    <t>대유에이텍</t>
  </si>
  <si>
    <t>오디텍</t>
  </si>
  <si>
    <t>KTcs</t>
  </si>
  <si>
    <t>SG&amp;G</t>
  </si>
  <si>
    <t>MPK</t>
  </si>
  <si>
    <t>한전산업</t>
  </si>
  <si>
    <t>아모텍</t>
  </si>
  <si>
    <t>우진</t>
  </si>
  <si>
    <t>이랜텍</t>
  </si>
  <si>
    <t>ISC</t>
  </si>
  <si>
    <t>넥솔론</t>
  </si>
  <si>
    <t>유비케어</t>
  </si>
  <si>
    <t>iMBC</t>
  </si>
  <si>
    <t>휴스틸</t>
  </si>
  <si>
    <t>대양전기공업</t>
  </si>
  <si>
    <t>상신브레이크</t>
  </si>
  <si>
    <t>나스미디어</t>
  </si>
  <si>
    <t>한국정보인증</t>
  </si>
  <si>
    <t>엘티씨</t>
  </si>
  <si>
    <t>에버다임</t>
  </si>
  <si>
    <t>토비스</t>
  </si>
  <si>
    <t>동양강철</t>
  </si>
  <si>
    <t>광전자</t>
  </si>
  <si>
    <t>유화증권</t>
  </si>
  <si>
    <t>텔코웨어</t>
  </si>
  <si>
    <t>로엔케이</t>
  </si>
  <si>
    <t>메지온</t>
  </si>
  <si>
    <t>엔케이</t>
  </si>
  <si>
    <t>파워로직스</t>
  </si>
  <si>
    <t>나노엔텍</t>
  </si>
  <si>
    <t>KR모터스</t>
  </si>
  <si>
    <t>인선이엔티</t>
  </si>
  <si>
    <t>팜스토리</t>
  </si>
  <si>
    <t>인터지스</t>
  </si>
  <si>
    <t>쏠리드</t>
  </si>
  <si>
    <t>SG세계물산</t>
  </si>
  <si>
    <t>참좋은레져</t>
  </si>
  <si>
    <t>캠시스</t>
  </si>
  <si>
    <t>신세계 I&amp;C</t>
  </si>
  <si>
    <t>디씨엠</t>
  </si>
  <si>
    <t>GⅡR</t>
  </si>
  <si>
    <t>유아이디</t>
  </si>
  <si>
    <t>도이치모터스</t>
  </si>
  <si>
    <t>부국증권</t>
  </si>
  <si>
    <t>이지웰페어</t>
  </si>
  <si>
    <t>F&amp;F</t>
  </si>
  <si>
    <t>태평양물산</t>
  </si>
  <si>
    <t>코오롱머티리얼</t>
  </si>
  <si>
    <t>엔텔스</t>
  </si>
  <si>
    <t>나노스</t>
  </si>
  <si>
    <t>이엔에프테크놀로지</t>
  </si>
  <si>
    <t>대화제약</t>
  </si>
  <si>
    <t>휴맥스홀딩스</t>
  </si>
  <si>
    <t>제우스</t>
  </si>
  <si>
    <t>동화기업</t>
  </si>
  <si>
    <t>웅진홀딩스</t>
  </si>
  <si>
    <t>가온전선</t>
  </si>
  <si>
    <t>경남기업</t>
  </si>
  <si>
    <t>대성산업</t>
  </si>
  <si>
    <t>디스플레이텍</t>
  </si>
  <si>
    <t>비아트론</t>
  </si>
  <si>
    <t>디엔에프</t>
  </si>
  <si>
    <t>이스타코</t>
  </si>
  <si>
    <t>대동</t>
  </si>
  <si>
    <t>하나마이크론</t>
  </si>
  <si>
    <t>유성기업</t>
  </si>
  <si>
    <t>화성산업</t>
  </si>
  <si>
    <t>에스티아이</t>
  </si>
  <si>
    <t>오로라</t>
  </si>
  <si>
    <t>백산</t>
  </si>
  <si>
    <t>에스에너지</t>
  </si>
  <si>
    <t>계양전기</t>
  </si>
  <si>
    <t>성도이엔지</t>
  </si>
  <si>
    <t>선광</t>
  </si>
  <si>
    <t>한국제지</t>
  </si>
  <si>
    <t>성창기업지주</t>
  </si>
  <si>
    <t>계룡건설</t>
  </si>
  <si>
    <t>일지테크</t>
  </si>
  <si>
    <t>비상교육</t>
  </si>
  <si>
    <t>테스</t>
  </si>
  <si>
    <t>미창석유</t>
  </si>
  <si>
    <t>동일산업</t>
  </si>
  <si>
    <t>우양에이치씨</t>
  </si>
  <si>
    <t>디에이피</t>
  </si>
  <si>
    <t>코오롱플라스틱</t>
  </si>
  <si>
    <t>알에프텍</t>
  </si>
  <si>
    <t>완리</t>
  </si>
  <si>
    <t>인천도시가스</t>
  </si>
  <si>
    <t>엠케이전자</t>
  </si>
  <si>
    <t>대아티아이</t>
  </si>
  <si>
    <t>인포피아</t>
  </si>
  <si>
    <t>우리이티아이</t>
  </si>
  <si>
    <t>S&amp;TC</t>
  </si>
  <si>
    <t>에이치엘비</t>
  </si>
  <si>
    <t>이엘케이</t>
  </si>
  <si>
    <t>흥아해운</t>
  </si>
  <si>
    <t>삼기오토모티브</t>
  </si>
  <si>
    <t>큐렉소</t>
  </si>
  <si>
    <t>깨끗한나라</t>
  </si>
  <si>
    <t>무림페이퍼</t>
  </si>
  <si>
    <t>아나패스</t>
  </si>
  <si>
    <t>IHQ</t>
  </si>
  <si>
    <t>한양이엔지</t>
  </si>
  <si>
    <t>인트로메딕</t>
  </si>
  <si>
    <t>국순당</t>
  </si>
  <si>
    <t>이니텍</t>
  </si>
  <si>
    <t>아미노로직스</t>
  </si>
  <si>
    <t>화천기공</t>
  </si>
  <si>
    <t>동양철관</t>
  </si>
  <si>
    <t>네오위즈홀딩스</t>
  </si>
  <si>
    <t>대한약품</t>
  </si>
  <si>
    <t>KMH</t>
  </si>
  <si>
    <t>유니크</t>
  </si>
  <si>
    <t>제로투세븐</t>
  </si>
  <si>
    <t>신원</t>
  </si>
  <si>
    <t>에프티이앤이</t>
  </si>
  <si>
    <t>제닉</t>
  </si>
  <si>
    <t>대현</t>
  </si>
  <si>
    <t>세원셀론텍</t>
  </si>
  <si>
    <t>다산네트웍스</t>
  </si>
  <si>
    <t>조아제약</t>
  </si>
  <si>
    <t>샘표식품</t>
  </si>
  <si>
    <t>CMG제약</t>
  </si>
  <si>
    <t>아비스타</t>
  </si>
  <si>
    <t>에스앤씨엔진그룹</t>
  </si>
  <si>
    <t>KT서브마린</t>
  </si>
  <si>
    <t>에코프로</t>
  </si>
  <si>
    <t>신일산업</t>
  </si>
  <si>
    <t>시노펙스</t>
  </si>
  <si>
    <t>디에이치피코리아</t>
  </si>
  <si>
    <t>경농</t>
  </si>
  <si>
    <t>KCC건설</t>
  </si>
  <si>
    <t>동아화성</t>
  </si>
  <si>
    <t>대한화섬</t>
  </si>
  <si>
    <t>솔본</t>
  </si>
  <si>
    <t>동우</t>
  </si>
  <si>
    <t>한국전자인증</t>
  </si>
  <si>
    <t>KPX그린케미칼</t>
  </si>
  <si>
    <t>퍼스텍</t>
  </si>
  <si>
    <t>텍셀네트컴</t>
  </si>
  <si>
    <t>에스텍파마</t>
  </si>
  <si>
    <t>피제이전자</t>
  </si>
  <si>
    <t>드래곤플라이</t>
  </si>
  <si>
    <t>LIG에이디피</t>
  </si>
  <si>
    <t>파세코</t>
  </si>
  <si>
    <t>테스나</t>
  </si>
  <si>
    <t>삼정펄프</t>
  </si>
  <si>
    <t>동일고무벨트</t>
  </si>
  <si>
    <t>네오아레나</t>
  </si>
  <si>
    <t>조광페인트</t>
  </si>
  <si>
    <t>포스코강판</t>
  </si>
  <si>
    <t>신흥기계</t>
  </si>
  <si>
    <t>삼천당제약</t>
  </si>
  <si>
    <t>대경기계</t>
  </si>
  <si>
    <t>서희건설</t>
  </si>
  <si>
    <t>덕양산업</t>
  </si>
  <si>
    <t>삼화네트웍스</t>
  </si>
  <si>
    <t>삼보판지</t>
  </si>
  <si>
    <t>오이솔루션</t>
  </si>
  <si>
    <t>사조씨푸드</t>
  </si>
  <si>
    <t>상아프론테크</t>
  </si>
  <si>
    <t>한국내화</t>
  </si>
  <si>
    <t>KNN</t>
  </si>
  <si>
    <t>유비벨록스</t>
  </si>
  <si>
    <t>하이텍팜</t>
  </si>
  <si>
    <t>파나진</t>
  </si>
  <si>
    <t>에이스테크</t>
  </si>
  <si>
    <t>모나리자</t>
  </si>
  <si>
    <t>디오텍</t>
  </si>
  <si>
    <t>광명전기</t>
  </si>
  <si>
    <t>티씨케이</t>
  </si>
  <si>
    <t>에넥스</t>
  </si>
  <si>
    <t>엘비세미콘</t>
  </si>
  <si>
    <t>삼양통상</t>
  </si>
  <si>
    <t>대창단조</t>
  </si>
  <si>
    <t>국보디자인</t>
  </si>
  <si>
    <t>인포바인</t>
  </si>
  <si>
    <t>티엘아이</t>
  </si>
  <si>
    <t>우리이앤엘</t>
  </si>
  <si>
    <t>화일약품</t>
  </si>
  <si>
    <t>전파기지국</t>
  </si>
  <si>
    <t>파수닷컴</t>
  </si>
  <si>
    <t>대한뉴팜</t>
  </si>
  <si>
    <t>코콤</t>
  </si>
  <si>
    <t>화진</t>
  </si>
  <si>
    <t>디지탈옵틱</t>
  </si>
  <si>
    <t>선창산업</t>
  </si>
  <si>
    <t>디오</t>
  </si>
  <si>
    <t>디아이씨</t>
  </si>
  <si>
    <t>동아지질</t>
  </si>
  <si>
    <t>코스모화학</t>
  </si>
  <si>
    <t>테크윙</t>
  </si>
  <si>
    <t>대륙제관</t>
  </si>
  <si>
    <t>이디</t>
  </si>
  <si>
    <t>동성화학</t>
  </si>
  <si>
    <t>우성사료</t>
  </si>
  <si>
    <t>동국실업</t>
  </si>
  <si>
    <t>신영와코루</t>
  </si>
  <si>
    <t>에스피지</t>
  </si>
  <si>
    <t>근화제약</t>
  </si>
  <si>
    <t>동부건설</t>
  </si>
  <si>
    <t>에머슨퍼시픽</t>
  </si>
  <si>
    <t>영보화학</t>
  </si>
  <si>
    <t>신대양제지</t>
  </si>
  <si>
    <t>큐로컴</t>
  </si>
  <si>
    <t>SH에너지화학</t>
  </si>
  <si>
    <t>동일제지</t>
  </si>
  <si>
    <t>KCTC</t>
  </si>
  <si>
    <t>다원시스</t>
  </si>
  <si>
    <t>차이나하오란</t>
  </si>
  <si>
    <t>유니슨</t>
  </si>
  <si>
    <t>제주반도체</t>
  </si>
  <si>
    <t>쌍용머티리얼</t>
  </si>
  <si>
    <t>일신석재</t>
  </si>
  <si>
    <t>코스모신소재</t>
  </si>
  <si>
    <t>소프트맥스</t>
  </si>
  <si>
    <t>세중</t>
  </si>
  <si>
    <t>에스넷</t>
  </si>
  <si>
    <t>CJ씨푸드</t>
  </si>
  <si>
    <t>코스온</t>
  </si>
  <si>
    <t>한국프랜지</t>
  </si>
  <si>
    <t>현진소재</t>
  </si>
  <si>
    <t>대창</t>
  </si>
  <si>
    <t>한국알콜</t>
  </si>
  <si>
    <t>남선알미늄</t>
  </si>
  <si>
    <t>NI스틸</t>
  </si>
  <si>
    <t>에스코넥</t>
  </si>
  <si>
    <t>이크레더블</t>
  </si>
  <si>
    <t>한솔신텍</t>
  </si>
  <si>
    <t>삼진엘앤디</t>
  </si>
  <si>
    <t>KC코트렐</t>
  </si>
  <si>
    <t>미래산업</t>
  </si>
  <si>
    <t>티에스이</t>
  </si>
  <si>
    <t>백광산업</t>
  </si>
  <si>
    <t>케이피에프</t>
  </si>
  <si>
    <t>한국정밀기계</t>
  </si>
  <si>
    <t>정상제이엘에스</t>
  </si>
  <si>
    <t>에스씨디</t>
  </si>
  <si>
    <t>에코에너지</t>
  </si>
  <si>
    <t>한국주철관</t>
  </si>
  <si>
    <t>이노와이어리스</t>
  </si>
  <si>
    <t>일진파워</t>
  </si>
  <si>
    <t>가비아</t>
  </si>
  <si>
    <t>엠씨넥스</t>
  </si>
  <si>
    <t>일진다이아</t>
  </si>
  <si>
    <t>희림</t>
  </si>
  <si>
    <t>엘앤에프</t>
  </si>
  <si>
    <t>현대공업</t>
  </si>
  <si>
    <t>예스24</t>
  </si>
  <si>
    <t>유라테크</t>
  </si>
  <si>
    <t>성우전자</t>
  </si>
  <si>
    <t>대명엔터프라이즈</t>
  </si>
  <si>
    <t>극동유화</t>
  </si>
  <si>
    <t>리노스</t>
  </si>
  <si>
    <t>동성제약</t>
  </si>
  <si>
    <t>우림기계</t>
  </si>
  <si>
    <t>인지컨트롤스</t>
  </si>
  <si>
    <t>산성앨엔에스</t>
  </si>
  <si>
    <t>코프라</t>
  </si>
  <si>
    <t>한국컴퓨터</t>
  </si>
  <si>
    <t>동방아그로</t>
  </si>
  <si>
    <t>인팩</t>
  </si>
  <si>
    <t>한양증권</t>
  </si>
  <si>
    <t>아이엠</t>
  </si>
  <si>
    <t>한국공항</t>
  </si>
  <si>
    <t>웰크론한텍</t>
  </si>
  <si>
    <t>이스트소프트</t>
  </si>
  <si>
    <t>소리바다</t>
  </si>
  <si>
    <t>루미마이크로</t>
  </si>
  <si>
    <t>비츠로셀</t>
  </si>
  <si>
    <t>대주전자재료</t>
  </si>
  <si>
    <t>삼영이엔씨</t>
  </si>
  <si>
    <t>한농화성</t>
  </si>
  <si>
    <t>오텍</t>
  </si>
  <si>
    <t>코다코</t>
  </si>
  <si>
    <t>하이쎌</t>
  </si>
  <si>
    <t>수출포장</t>
  </si>
  <si>
    <t>중앙백신</t>
  </si>
  <si>
    <t>미원화학</t>
  </si>
  <si>
    <t>삼호개발</t>
  </si>
  <si>
    <t>누리텔레콤</t>
  </si>
  <si>
    <t>신성솔라에너지</t>
  </si>
  <si>
    <t>동성하이켐</t>
  </si>
  <si>
    <t>서울제약</t>
  </si>
  <si>
    <t>유니온</t>
  </si>
  <si>
    <t>와이디온라인</t>
  </si>
  <si>
    <t>아바코</t>
  </si>
  <si>
    <t>에이티세미콘</t>
  </si>
  <si>
    <t>에스텍</t>
  </si>
  <si>
    <t>한국종합기술</t>
  </si>
  <si>
    <t>아이원스</t>
  </si>
  <si>
    <t>비에스이</t>
  </si>
  <si>
    <t>삼영화학</t>
  </si>
  <si>
    <t>비트컴퓨터</t>
  </si>
  <si>
    <t>모다정보통신</t>
  </si>
  <si>
    <t>이화전기</t>
  </si>
  <si>
    <t>동부CNI</t>
  </si>
  <si>
    <t>유원컴텍</t>
  </si>
  <si>
    <t>링네트</t>
  </si>
  <si>
    <t>엠게임</t>
  </si>
  <si>
    <t>휘닉스소재</t>
  </si>
  <si>
    <t>종근당바이오</t>
  </si>
  <si>
    <t>청담러닝</t>
  </si>
  <si>
    <t>해덕파워웨이</t>
  </si>
  <si>
    <t>디지틀조선</t>
  </si>
  <si>
    <t>이화공영</t>
  </si>
  <si>
    <t>황금에스티</t>
  </si>
  <si>
    <t>딜리</t>
  </si>
  <si>
    <t>한국전자금융</t>
  </si>
  <si>
    <t>프로텍</t>
  </si>
  <si>
    <t>페이퍼코리아</t>
  </si>
  <si>
    <t>알에프세미</t>
  </si>
  <si>
    <t>삼본정밀전자</t>
  </si>
  <si>
    <t>메디프론</t>
  </si>
  <si>
    <t>동아엘텍</t>
  </si>
  <si>
    <t>한진피앤씨</t>
  </si>
  <si>
    <t>삼보모터스</t>
  </si>
  <si>
    <t>팅크웨어</t>
  </si>
  <si>
    <t>대영포장</t>
  </si>
  <si>
    <t>삼아제약</t>
  </si>
  <si>
    <t>에이씨티</t>
  </si>
  <si>
    <t>삼성공조</t>
  </si>
  <si>
    <t>WISCOM</t>
  </si>
  <si>
    <t>파이오링크</t>
  </si>
  <si>
    <t>성지건설</t>
  </si>
  <si>
    <t>EMW</t>
  </si>
  <si>
    <t>아이컴포넌트</t>
  </si>
  <si>
    <t>신화인터텍</t>
  </si>
  <si>
    <t>티에스엠텍</t>
  </si>
  <si>
    <t>플랜티넷</t>
  </si>
  <si>
    <t>태양</t>
  </si>
  <si>
    <t>고려개발</t>
  </si>
  <si>
    <t>한국캐피탈</t>
  </si>
  <si>
    <t>화승인더</t>
  </si>
  <si>
    <t>에스티큐브</t>
  </si>
  <si>
    <t>이월드</t>
  </si>
  <si>
    <t>피에스텍</t>
  </si>
  <si>
    <t>파인디지털</t>
  </si>
  <si>
    <t>현대정보기술</t>
  </si>
  <si>
    <t>홈센타</t>
  </si>
  <si>
    <t>대호에이엘</t>
  </si>
  <si>
    <t>코맥스</t>
  </si>
  <si>
    <t>디케이락</t>
  </si>
  <si>
    <t>케이아이엔엑스</t>
  </si>
  <si>
    <t>신일제약</t>
  </si>
  <si>
    <t>쎄트렉아이</t>
  </si>
  <si>
    <t>조일알미늄</t>
  </si>
  <si>
    <t>남화토건</t>
  </si>
  <si>
    <t>에스에프씨</t>
  </si>
  <si>
    <t>스틸플라워</t>
  </si>
  <si>
    <t>풍국주정</t>
  </si>
  <si>
    <t>트레이스</t>
  </si>
  <si>
    <t>지엔씨에너지</t>
  </si>
  <si>
    <t>동일금속</t>
  </si>
  <si>
    <t>SJM홀딩스</t>
  </si>
  <si>
    <t>삼영엠텍</t>
  </si>
  <si>
    <t>남광토건</t>
  </si>
  <si>
    <t>ITX시큐리티</t>
  </si>
  <si>
    <t>참엔지니어링</t>
  </si>
  <si>
    <t>시공테크</t>
  </si>
  <si>
    <t>실리콘화일</t>
  </si>
  <si>
    <t>TCC동양</t>
  </si>
  <si>
    <t>지트리비앤티</t>
  </si>
  <si>
    <t>탑엔지니어링</t>
  </si>
  <si>
    <t>디엠씨</t>
  </si>
  <si>
    <t>동양피엔에프</t>
  </si>
  <si>
    <t>CS홀딩스</t>
  </si>
  <si>
    <t>SG충남방적</t>
  </si>
  <si>
    <t>보령메디앙스</t>
  </si>
  <si>
    <t>동양</t>
  </si>
  <si>
    <t>디아이디</t>
  </si>
  <si>
    <t>삼화왕관</t>
  </si>
  <si>
    <t>와이엠씨</t>
  </si>
  <si>
    <t>에이테크솔루션</t>
  </si>
  <si>
    <t>아이앤씨</t>
  </si>
  <si>
    <t>윌비스</t>
  </si>
  <si>
    <t>아비코전자</t>
  </si>
  <si>
    <t>SKC 솔믹스</t>
  </si>
  <si>
    <t>사조대림</t>
  </si>
  <si>
    <t>세명전기</t>
  </si>
  <si>
    <t>다나와</t>
  </si>
  <si>
    <t>엘오티베큠</t>
  </si>
  <si>
    <t>만호제강</t>
  </si>
  <si>
    <t>모아텍</t>
  </si>
  <si>
    <t>원익큐브</t>
  </si>
  <si>
    <t>셀루메드</t>
  </si>
  <si>
    <t>디지털대성</t>
  </si>
  <si>
    <t>디올메디바이오</t>
  </si>
  <si>
    <t>상신이디피</t>
  </si>
  <si>
    <t>한국자원투자개발</t>
  </si>
  <si>
    <t>인지디스플레</t>
  </si>
  <si>
    <t>SBI액시즈</t>
  </si>
  <si>
    <t>엠에스오토텍</t>
  </si>
  <si>
    <t>승일</t>
  </si>
  <si>
    <t>삼화콘덴서</t>
  </si>
  <si>
    <t>서진오토모티브</t>
  </si>
  <si>
    <t>온세텔레콤</t>
  </si>
  <si>
    <t>라이브플렉스</t>
  </si>
  <si>
    <t>피엔티</t>
  </si>
  <si>
    <t>램테크놀러지</t>
  </si>
  <si>
    <t>포비스티앤씨</t>
  </si>
  <si>
    <t>서울전자통신</t>
  </si>
  <si>
    <t>티웨이홀딩스</t>
  </si>
  <si>
    <t>지엔코</t>
  </si>
  <si>
    <t>이글루시큐리티</t>
  </si>
  <si>
    <t>백광소재</t>
  </si>
  <si>
    <t>무림SP</t>
  </si>
  <si>
    <t>SBI인베스트먼트</t>
  </si>
  <si>
    <t>현대약품</t>
  </si>
  <si>
    <t>수산중공업</t>
  </si>
  <si>
    <t>잘만테크</t>
  </si>
  <si>
    <t>DSR</t>
  </si>
  <si>
    <t>화천기계</t>
  </si>
  <si>
    <t>이필름</t>
  </si>
  <si>
    <t>YBM시사닷컴</t>
  </si>
  <si>
    <t>영우통신</t>
  </si>
  <si>
    <t>대정화금</t>
  </si>
  <si>
    <t>에이텍</t>
  </si>
  <si>
    <t>인화정공</t>
  </si>
  <si>
    <t>태경화학</t>
  </si>
  <si>
    <t>신흥</t>
  </si>
  <si>
    <t>HRS</t>
  </si>
  <si>
    <t>성보화학</t>
  </si>
  <si>
    <t>하츠</t>
  </si>
  <si>
    <t>처음앤씨</t>
  </si>
  <si>
    <t>효성오앤비</t>
  </si>
  <si>
    <t>보성파워텍</t>
  </si>
  <si>
    <t>동양물산</t>
  </si>
  <si>
    <t>태양기전</t>
  </si>
  <si>
    <t>한빛소프트</t>
  </si>
  <si>
    <t>써니전자</t>
  </si>
  <si>
    <t>마니커</t>
  </si>
  <si>
    <t>제일연마</t>
  </si>
  <si>
    <t>피앤이솔루션</t>
  </si>
  <si>
    <t>화신정공</t>
  </si>
  <si>
    <t>제이씨케미칼</t>
  </si>
  <si>
    <t>알톤스포츠</t>
  </si>
  <si>
    <t>C&amp;S자산관리</t>
  </si>
  <si>
    <t>쌍용정보통신</t>
  </si>
  <si>
    <t>대림통상</t>
  </si>
  <si>
    <t>오스템</t>
  </si>
  <si>
    <t>제이엔케이히터</t>
  </si>
  <si>
    <t>방림</t>
  </si>
  <si>
    <t>가온미디어</t>
  </si>
  <si>
    <t>DMS</t>
  </si>
  <si>
    <t>코렌</t>
  </si>
  <si>
    <t>에이티넘인베스트</t>
  </si>
  <si>
    <t>라온시큐어</t>
  </si>
  <si>
    <t>옴니시스템</t>
  </si>
  <si>
    <t>삼현철강</t>
  </si>
  <si>
    <t>진원생명과학</t>
  </si>
  <si>
    <t>젬백스테크놀러지</t>
  </si>
  <si>
    <t>조선선재</t>
  </si>
  <si>
    <t>넥스트아이</t>
  </si>
  <si>
    <t>오픈베이스</t>
  </si>
  <si>
    <t>CS엘쏠라</t>
  </si>
  <si>
    <t>슈넬생명과학</t>
  </si>
  <si>
    <t>비엠티</t>
  </si>
  <si>
    <t>미래컴퍼니</t>
  </si>
  <si>
    <t>웰크론</t>
  </si>
  <si>
    <t>코리아나</t>
  </si>
  <si>
    <t>메타바이오메드</t>
  </si>
  <si>
    <t>케이맥</t>
  </si>
  <si>
    <t>비츠로시스</t>
  </si>
  <si>
    <t>엔티피아</t>
  </si>
  <si>
    <t>큐에스아이</t>
  </si>
  <si>
    <t>인포뱅크</t>
  </si>
  <si>
    <t>대봉엘에스</t>
  </si>
  <si>
    <t>이건창호</t>
  </si>
  <si>
    <t>크로바하이텍</t>
  </si>
  <si>
    <t>대양금속</t>
  </si>
  <si>
    <t>탑금속</t>
  </si>
  <si>
    <t>세보엠이씨</t>
  </si>
  <si>
    <t>손오공</t>
  </si>
  <si>
    <t>소프트포럼</t>
  </si>
  <si>
    <t>삼목강업</t>
  </si>
  <si>
    <t>모헨즈</t>
  </si>
  <si>
    <t>동양고속</t>
  </si>
  <si>
    <t>쌍방울</t>
  </si>
  <si>
    <t>인테그레이티드에너지</t>
  </si>
  <si>
    <t>스틸앤리소시즈</t>
  </si>
  <si>
    <t>오리엔트바이오</t>
  </si>
  <si>
    <t>동아에스텍</t>
  </si>
  <si>
    <t>금강철강</t>
  </si>
  <si>
    <t>콤텍시스템</t>
  </si>
  <si>
    <t>바이오톡스텍</t>
  </si>
  <si>
    <t>네이처셀</t>
  </si>
  <si>
    <t>대구방송</t>
  </si>
  <si>
    <t>우진플라임</t>
  </si>
  <si>
    <t>코디에스</t>
  </si>
  <si>
    <t>비츠로테크</t>
  </si>
  <si>
    <t>영화금속</t>
  </si>
  <si>
    <t>대성합동지주</t>
  </si>
  <si>
    <t>동방</t>
  </si>
  <si>
    <t>폴리비전</t>
  </si>
  <si>
    <t>한일진공</t>
  </si>
  <si>
    <t>넥스트칩</t>
  </si>
  <si>
    <t>제이비어뮤즈먼트</t>
  </si>
  <si>
    <t>유엔젤</t>
  </si>
  <si>
    <t>갑을메탈</t>
  </si>
  <si>
    <t>동부라이텍</t>
  </si>
  <si>
    <t>에이스하이텍</t>
  </si>
  <si>
    <t>신성델타테크</t>
  </si>
  <si>
    <t>고려반도체</t>
  </si>
  <si>
    <t>CNH</t>
  </si>
  <si>
    <t>대원미디어</t>
  </si>
  <si>
    <t>유진로봇</t>
  </si>
  <si>
    <t>KB오토시스</t>
  </si>
  <si>
    <t>엘티에스</t>
  </si>
  <si>
    <t>동일기연</t>
  </si>
  <si>
    <t>씨티엘</t>
  </si>
  <si>
    <t>대한광통신</t>
  </si>
  <si>
    <t>세원물산</t>
  </si>
  <si>
    <t>우노앤컴퍼니</t>
  </si>
  <si>
    <t>서울옥션</t>
  </si>
  <si>
    <t>성창오토텍</t>
  </si>
  <si>
    <t>대림B&amp;Co</t>
  </si>
  <si>
    <t>이미지스</t>
  </si>
  <si>
    <t>한미글로벌</t>
  </si>
  <si>
    <t>한국선재</t>
  </si>
  <si>
    <t>휴니드</t>
  </si>
  <si>
    <t>조흥</t>
  </si>
  <si>
    <t>파인테크닉스</t>
  </si>
  <si>
    <t>사조해표</t>
  </si>
  <si>
    <t>서린바이오</t>
  </si>
  <si>
    <t>IB월드와이드</t>
  </si>
  <si>
    <t>AST젯텍</t>
  </si>
  <si>
    <t>DSR제강</t>
  </si>
  <si>
    <t>바른전자</t>
  </si>
  <si>
    <t>하이소닉</t>
  </si>
  <si>
    <t>케이에스씨비</t>
  </si>
  <si>
    <t>천일고속</t>
  </si>
  <si>
    <t>삼강엠앤티</t>
  </si>
  <si>
    <t>덕성</t>
  </si>
  <si>
    <t>스페코</t>
  </si>
  <si>
    <t>조비</t>
  </si>
  <si>
    <t>알파칩스</t>
  </si>
  <si>
    <t>아세아텍</t>
  </si>
  <si>
    <t>에코플라스틱</t>
  </si>
  <si>
    <t>디엔에이링크</t>
  </si>
  <si>
    <t>아남전자</t>
  </si>
  <si>
    <t>전방</t>
  </si>
  <si>
    <t>뉴인텍</t>
  </si>
  <si>
    <t>마이크로컨텍솔</t>
  </si>
  <si>
    <t>대원전선</t>
  </si>
  <si>
    <t>동원금속</t>
  </si>
  <si>
    <t>디케이디앤아이</t>
  </si>
  <si>
    <t>텔레칩스</t>
  </si>
  <si>
    <t>캔들미디어</t>
  </si>
  <si>
    <t>현대아이비티</t>
  </si>
  <si>
    <t>제이씨현시스템</t>
  </si>
  <si>
    <t>인디에프</t>
  </si>
  <si>
    <t>KPX생명과학</t>
  </si>
  <si>
    <t>다우인큐브</t>
  </si>
  <si>
    <t>보해양조</t>
  </si>
  <si>
    <t>브리지텍</t>
  </si>
  <si>
    <t>삼성출판사</t>
  </si>
  <si>
    <t>코위버</t>
  </si>
  <si>
    <t>혜인</t>
  </si>
  <si>
    <t>넥스트리밍</t>
  </si>
  <si>
    <t>진양제약</t>
  </si>
  <si>
    <t>연이정보통신</t>
  </si>
  <si>
    <t>오공</t>
  </si>
  <si>
    <t>투비소프트</t>
  </si>
  <si>
    <t>씨앤비텍</t>
  </si>
  <si>
    <t>신세계건설</t>
  </si>
  <si>
    <t>KEC</t>
  </si>
  <si>
    <t>아이리버</t>
  </si>
  <si>
    <t>네오팜</t>
  </si>
  <si>
    <t>웰크론강원</t>
  </si>
  <si>
    <t>지엠피</t>
  </si>
  <si>
    <t>한신기계</t>
  </si>
  <si>
    <t>나노캠텍</t>
  </si>
  <si>
    <t>삼화전기</t>
  </si>
  <si>
    <t>재영솔루텍</t>
  </si>
  <si>
    <t>오스코텍</t>
  </si>
  <si>
    <t>현대시멘트</t>
  </si>
  <si>
    <t>동일철강</t>
  </si>
  <si>
    <t>필룩스</t>
  </si>
  <si>
    <t>골든브릿지증권</t>
  </si>
  <si>
    <t>아이즈비전</t>
  </si>
  <si>
    <t>피델릭스</t>
  </si>
  <si>
    <t>삼지전자</t>
  </si>
  <si>
    <t>선도전기</t>
  </si>
  <si>
    <t>애강리메텍</t>
  </si>
  <si>
    <t>한국경제TV</t>
  </si>
  <si>
    <t>갤럭시아컴즈</t>
  </si>
  <si>
    <t>포메탈</t>
  </si>
  <si>
    <t>평화홀딩스</t>
  </si>
  <si>
    <t>서원</t>
  </si>
  <si>
    <t>지에스이</t>
  </si>
  <si>
    <t>문배철강</t>
  </si>
  <si>
    <t>남영비비안</t>
  </si>
  <si>
    <t>대원화성</t>
  </si>
  <si>
    <t>삼부토건</t>
  </si>
  <si>
    <t>대한과학</t>
  </si>
  <si>
    <t>이그잭스</t>
  </si>
  <si>
    <t>삼륭물산</t>
  </si>
  <si>
    <t>케이씨티</t>
  </si>
  <si>
    <t>에프에스티</t>
  </si>
  <si>
    <t>보루네오</t>
  </si>
  <si>
    <t>미코</t>
  </si>
  <si>
    <t>씨유메디칼</t>
  </si>
  <si>
    <t>한국석유</t>
  </si>
  <si>
    <t>SGA</t>
  </si>
  <si>
    <t>대호피앤씨</t>
  </si>
  <si>
    <t>이스트아시아홀딩스</t>
  </si>
  <si>
    <t>명문제약</t>
  </si>
  <si>
    <t>영풍제지</t>
  </si>
  <si>
    <t>뉴로스</t>
  </si>
  <si>
    <t>케이엘넷</t>
  </si>
  <si>
    <t>GST</t>
  </si>
  <si>
    <t>디엠티</t>
  </si>
  <si>
    <t>대성창투</t>
  </si>
  <si>
    <t>금양</t>
  </si>
  <si>
    <t>나라엠앤디</t>
  </si>
  <si>
    <t>인터엠</t>
  </si>
  <si>
    <t>동신건설</t>
  </si>
  <si>
    <t>고려제약</t>
  </si>
  <si>
    <t>서암기계공업</t>
  </si>
  <si>
    <t>한솔PNS</t>
  </si>
  <si>
    <t>이엠넷</t>
  </si>
  <si>
    <t>코아스</t>
  </si>
  <si>
    <t>영남제분</t>
  </si>
  <si>
    <t>현대통신</t>
  </si>
  <si>
    <t>누리플랜</t>
  </si>
  <si>
    <t>빅텍</t>
  </si>
  <si>
    <t>특수건설</t>
  </si>
  <si>
    <t>제룡산업</t>
  </si>
  <si>
    <t>넥센테크</t>
  </si>
  <si>
    <t>와이엔텍</t>
  </si>
  <si>
    <t>하이스틸</t>
  </si>
  <si>
    <t>동남합성</t>
  </si>
  <si>
    <t>부국철강</t>
  </si>
  <si>
    <t>유양디앤유</t>
  </si>
  <si>
    <t>옵티시스</t>
  </si>
  <si>
    <t>대진디엠피</t>
  </si>
  <si>
    <t>모바일리더</t>
  </si>
  <si>
    <t>유유제약</t>
  </si>
  <si>
    <t>파라텍</t>
  </si>
  <si>
    <t>네오티스</t>
  </si>
  <si>
    <t>와토스코리아</t>
  </si>
  <si>
    <t>울트라건설</t>
  </si>
  <si>
    <t>세호로보트</t>
  </si>
  <si>
    <t>제이엠아이</t>
  </si>
  <si>
    <t>나이스디앤비</t>
  </si>
  <si>
    <t>한솔아트원제지</t>
  </si>
  <si>
    <t>경봉</t>
  </si>
  <si>
    <t>한일사료</t>
  </si>
  <si>
    <t>이구산업</t>
  </si>
  <si>
    <t>에이엔피</t>
  </si>
  <si>
    <t>엠피씨</t>
  </si>
  <si>
    <t>제룡전기</t>
  </si>
  <si>
    <t>액트</t>
  </si>
  <si>
    <t>능률교육</t>
  </si>
  <si>
    <t>스타플렉스</t>
  </si>
  <si>
    <t>푸른저축은행</t>
  </si>
  <si>
    <t>한국테크놀로지</t>
  </si>
  <si>
    <t>매커스</t>
  </si>
  <si>
    <t>원림</t>
  </si>
  <si>
    <t>제이엠티</t>
  </si>
  <si>
    <t>대우부품</t>
  </si>
  <si>
    <t>로보스타</t>
  </si>
  <si>
    <t>성안</t>
  </si>
  <si>
    <t>바른손</t>
  </si>
  <si>
    <t>인텍플러스</t>
  </si>
  <si>
    <t>피엘에이</t>
  </si>
  <si>
    <t>한국주강</t>
  </si>
  <si>
    <t>KJ프리텍</t>
  </si>
  <si>
    <t>지아이블루</t>
  </si>
  <si>
    <t>진매트릭스</t>
  </si>
  <si>
    <t>한라IMS</t>
  </si>
  <si>
    <t>부산방직</t>
  </si>
  <si>
    <t>쎄니트</t>
  </si>
  <si>
    <t>이화산업</t>
  </si>
  <si>
    <t>용현BM</t>
  </si>
  <si>
    <t>소프트센</t>
  </si>
  <si>
    <t>필코전자</t>
  </si>
  <si>
    <t>에프알텍</t>
  </si>
  <si>
    <t>카스</t>
  </si>
  <si>
    <t>삼진</t>
  </si>
  <si>
    <t>윈팩</t>
  </si>
  <si>
    <t>제일제강</t>
  </si>
  <si>
    <t>한광</t>
  </si>
  <si>
    <t>TJ미디어</t>
  </si>
  <si>
    <t>에스아이리소스</t>
  </si>
  <si>
    <t>솔고바이오</t>
  </si>
  <si>
    <t>사조오양</t>
  </si>
  <si>
    <t>고려산업</t>
  </si>
  <si>
    <t>이큐스앤자루</t>
  </si>
  <si>
    <t>에스앤에스텍</t>
  </si>
  <si>
    <t>시큐브</t>
  </si>
  <si>
    <t>네이블</t>
  </si>
  <si>
    <t>리켐</t>
  </si>
  <si>
    <t>바이오스마트</t>
  </si>
  <si>
    <t>큐캐피탈</t>
  </si>
  <si>
    <t>세우테크</t>
  </si>
  <si>
    <t>한솔인티큐브</t>
  </si>
  <si>
    <t>MH에탄올</t>
  </si>
  <si>
    <t>네패스신소재</t>
  </si>
  <si>
    <t>피제이메탈</t>
  </si>
  <si>
    <t>부스타</t>
  </si>
  <si>
    <t>코이즈</t>
  </si>
  <si>
    <t>흥구석유</t>
  </si>
  <si>
    <t>한국정보공학</t>
  </si>
  <si>
    <t>우원개발</t>
  </si>
  <si>
    <t>대동스틸</t>
  </si>
  <si>
    <t>로체시스템즈</t>
  </si>
  <si>
    <t>성호전자</t>
  </si>
  <si>
    <t>대림제지</t>
  </si>
  <si>
    <t>글로벌에스엠</t>
  </si>
  <si>
    <t>유성티엔에스</t>
  </si>
  <si>
    <t>광림</t>
  </si>
  <si>
    <t>대동전자</t>
  </si>
  <si>
    <t>한국특수형강</t>
  </si>
  <si>
    <t>유니셈</t>
  </si>
  <si>
    <t>소셜미디어99</t>
  </si>
  <si>
    <t>원풍</t>
  </si>
  <si>
    <t>영인프런티어</t>
  </si>
  <si>
    <t>우신시스템</t>
  </si>
  <si>
    <t>대성엘텍</t>
  </si>
  <si>
    <t>한창제지</t>
  </si>
  <si>
    <t>대양제지</t>
  </si>
  <si>
    <t>이-글 벳</t>
  </si>
  <si>
    <t>경남스틸</t>
  </si>
  <si>
    <t>대창솔루션</t>
  </si>
  <si>
    <t>에스폴리텍</t>
  </si>
  <si>
    <t>코메론</t>
  </si>
  <si>
    <t>이상네트웍스</t>
  </si>
  <si>
    <t>에리트베이직</t>
  </si>
  <si>
    <t>국제약품</t>
  </si>
  <si>
    <t>뉴프렉스</t>
  </si>
  <si>
    <t>좋은사람들</t>
  </si>
  <si>
    <t>엔알디</t>
  </si>
  <si>
    <t>서울식품</t>
  </si>
  <si>
    <t>우리기술</t>
  </si>
  <si>
    <t>진도</t>
  </si>
  <si>
    <t>원익</t>
  </si>
  <si>
    <t>유니테스트</t>
  </si>
  <si>
    <t>SDN</t>
  </si>
  <si>
    <t>오리콤</t>
  </si>
  <si>
    <t>비아이이엠티</t>
  </si>
  <si>
    <t>우수AMS</t>
  </si>
  <si>
    <t>한성기업</t>
  </si>
  <si>
    <t>넥스턴</t>
  </si>
  <si>
    <t>기산텔레콤</t>
  </si>
  <si>
    <t>보락</t>
  </si>
  <si>
    <t>초록뱀</t>
  </si>
  <si>
    <t>디브이에스</t>
  </si>
  <si>
    <t>레이젠</t>
  </si>
  <si>
    <t>일신바이오</t>
  </si>
  <si>
    <t>한일철강</t>
  </si>
  <si>
    <t>케이엔더블유</t>
  </si>
  <si>
    <t>한일단조</t>
  </si>
  <si>
    <t>한국전자홀딩스</t>
  </si>
  <si>
    <t>우성I&amp;C</t>
  </si>
  <si>
    <t>삼일제약</t>
  </si>
  <si>
    <t>구영테크</t>
  </si>
  <si>
    <t>신성이엔지</t>
  </si>
  <si>
    <t>파브코</t>
  </si>
  <si>
    <t>태양금속</t>
  </si>
  <si>
    <t>우리들제약</t>
  </si>
  <si>
    <t>삼아알미늄</t>
  </si>
  <si>
    <t>일성건설</t>
  </si>
  <si>
    <t>우리넷</t>
  </si>
  <si>
    <t>에너토크</t>
  </si>
  <si>
    <t>팬엔터테인먼트</t>
  </si>
  <si>
    <t>신풍제지</t>
  </si>
  <si>
    <t>동원수산</t>
  </si>
  <si>
    <t>금호엔티</t>
  </si>
  <si>
    <t>한일네트웍스</t>
  </si>
  <si>
    <t>화성</t>
  </si>
  <si>
    <t>솔라시아</t>
  </si>
  <si>
    <t>엠제이비</t>
  </si>
  <si>
    <t>신한</t>
  </si>
  <si>
    <t>원일특강</t>
  </si>
  <si>
    <t>하이트론</t>
  </si>
  <si>
    <t>진양화학</t>
  </si>
  <si>
    <t>씨엔플러스</t>
  </si>
  <si>
    <t>윈포넷</t>
  </si>
  <si>
    <t>케이엠</t>
  </si>
  <si>
    <t>한익스프레스</t>
  </si>
  <si>
    <t>삼원테크</t>
  </si>
  <si>
    <t>케이씨피드</t>
  </si>
  <si>
    <t>필링크</t>
  </si>
  <si>
    <t>디지텍시스템</t>
  </si>
  <si>
    <t>삼일</t>
  </si>
  <si>
    <t>남성</t>
  </si>
  <si>
    <t>SNH</t>
  </si>
  <si>
    <t>국영지앤엠</t>
  </si>
  <si>
    <t>아이씨케이</t>
  </si>
  <si>
    <t>진양산업</t>
  </si>
  <si>
    <t>빛과전자</t>
  </si>
  <si>
    <t>큐브스</t>
  </si>
  <si>
    <t>케이씨에스</t>
  </si>
  <si>
    <t>우리로광통신</t>
  </si>
  <si>
    <t>위지트</t>
  </si>
  <si>
    <t>금비</t>
  </si>
  <si>
    <t>코아로직</t>
  </si>
  <si>
    <t>풍강</t>
  </si>
  <si>
    <t>디지아이</t>
  </si>
  <si>
    <t>모나미</t>
  </si>
  <si>
    <t>동부로봇</t>
  </si>
  <si>
    <t>솔브레인이엔지</t>
  </si>
  <si>
    <t>에쎈테크</t>
  </si>
  <si>
    <t>CS</t>
  </si>
  <si>
    <t>한솔넥스지</t>
  </si>
  <si>
    <t>양지사</t>
  </si>
  <si>
    <t>케이에스피</t>
  </si>
  <si>
    <t>서호전기</t>
  </si>
  <si>
    <t>엔피케이</t>
  </si>
  <si>
    <t>KCW</t>
  </si>
  <si>
    <t>이씨에스</t>
  </si>
  <si>
    <t>티플랙스</t>
  </si>
  <si>
    <t>원풍물산</t>
  </si>
  <si>
    <t>아로마소프트</t>
  </si>
  <si>
    <t>파루</t>
  </si>
  <si>
    <t>삼성제약</t>
  </si>
  <si>
    <t>승화프리텍</t>
  </si>
  <si>
    <t>부산산업</t>
  </si>
  <si>
    <t>제일바이오</t>
  </si>
  <si>
    <t>서산</t>
  </si>
  <si>
    <t>신원종합개발</t>
  </si>
  <si>
    <t>세우글로벌</t>
  </si>
  <si>
    <t>코데즈컴바인</t>
  </si>
  <si>
    <t>한일화학</t>
  </si>
  <si>
    <t>티브이로직</t>
  </si>
  <si>
    <t>동국알앤에스</t>
  </si>
  <si>
    <t>디에스케이</t>
  </si>
  <si>
    <t>한네트</t>
  </si>
  <si>
    <t>그랜드백화점</t>
  </si>
  <si>
    <t>엠에스씨</t>
  </si>
  <si>
    <t>옴니텔</t>
  </si>
  <si>
    <t>유신</t>
  </si>
  <si>
    <t>오르비텍</t>
  </si>
  <si>
    <t>아즈텍WB</t>
  </si>
  <si>
    <t>대한방직</t>
  </si>
  <si>
    <t>티에이치엔</t>
  </si>
  <si>
    <t>경인전자</t>
  </si>
  <si>
    <t>쎄미시스코</t>
  </si>
  <si>
    <t>토필드</t>
  </si>
  <si>
    <t>다믈멀티미디어</t>
  </si>
  <si>
    <t>키스톤글로벌</t>
  </si>
  <si>
    <t>씨큐브</t>
  </si>
  <si>
    <t>일정실업</t>
  </si>
  <si>
    <t>청호컴넷</t>
  </si>
  <si>
    <t>티피씨글로벌</t>
  </si>
  <si>
    <t>맥스로텍</t>
  </si>
  <si>
    <t>대신정보통신</t>
  </si>
  <si>
    <t>평화산업</t>
  </si>
  <si>
    <t>광진윈텍</t>
  </si>
  <si>
    <t>중앙오션</t>
  </si>
  <si>
    <t>디젠스</t>
  </si>
  <si>
    <t>이루온</t>
  </si>
  <si>
    <t>화신테크</t>
  </si>
  <si>
    <t>중앙에너비스</t>
  </si>
  <si>
    <t>아이크래프트</t>
  </si>
  <si>
    <t>빛샘전자</t>
  </si>
  <si>
    <t>르네코</t>
  </si>
  <si>
    <t>한국화장품</t>
  </si>
  <si>
    <t>제이티</t>
  </si>
  <si>
    <t>흥국</t>
  </si>
  <si>
    <t>프럼파스트</t>
  </si>
  <si>
    <t>씨씨에스</t>
  </si>
  <si>
    <t>한국팩키지</t>
  </si>
  <si>
    <t>우리기술투자</t>
  </si>
  <si>
    <t>삼양엔텍</t>
  </si>
  <si>
    <t>서울신용평가</t>
  </si>
  <si>
    <t>제이웨이</t>
  </si>
  <si>
    <t>파캔OPC</t>
  </si>
  <si>
    <t>세동</t>
  </si>
  <si>
    <t>수성</t>
  </si>
  <si>
    <t>프리엠스</t>
  </si>
  <si>
    <t>새로닉스</t>
  </si>
  <si>
    <t>큐로홀딩스</t>
  </si>
  <si>
    <t>체시스</t>
  </si>
  <si>
    <t>동방선기</t>
  </si>
  <si>
    <t>삼보산업</t>
  </si>
  <si>
    <t>크린앤사이언스</t>
  </si>
  <si>
    <t>한국가구</t>
  </si>
  <si>
    <t>신양</t>
  </si>
  <si>
    <t>이원컴포텍</t>
  </si>
  <si>
    <t>포인트아이</t>
  </si>
  <si>
    <t>동양에스텍</t>
  </si>
  <si>
    <t>웨이포트</t>
  </si>
  <si>
    <t>현우산업</t>
  </si>
  <si>
    <t>한양디지텍</t>
  </si>
  <si>
    <t>나라케이아이씨</t>
  </si>
  <si>
    <t>루보</t>
  </si>
  <si>
    <t>한국큐빅</t>
  </si>
  <si>
    <t>신라섬유</t>
  </si>
  <si>
    <t>AJS</t>
  </si>
  <si>
    <t>푸른기술</t>
  </si>
  <si>
    <t>팀스</t>
  </si>
  <si>
    <t>월덱스</t>
  </si>
  <si>
    <t>부산주공</t>
  </si>
  <si>
    <t>삼환기업</t>
  </si>
  <si>
    <t>삼일기업공사</t>
  </si>
  <si>
    <t>서화정보통신</t>
  </si>
  <si>
    <t>대성파인텍</t>
  </si>
  <si>
    <t>디비케이</t>
  </si>
  <si>
    <t>동양네트웍스</t>
  </si>
  <si>
    <t>정원엔시스</t>
  </si>
  <si>
    <t>와이비로드</t>
  </si>
  <si>
    <t>위노바</t>
  </si>
  <si>
    <t>팜스웰바이오</t>
  </si>
  <si>
    <t>엔에스브이</t>
  </si>
  <si>
    <t>PN풍년</t>
  </si>
  <si>
    <t>주연테크</t>
  </si>
  <si>
    <t>한창산업</t>
  </si>
  <si>
    <t>버추얼텍</t>
  </si>
  <si>
    <t>다윈텍</t>
  </si>
  <si>
    <t>엘디티</t>
  </si>
  <si>
    <t>대주산업</t>
  </si>
  <si>
    <t>신일건업</t>
  </si>
  <si>
    <t>파인디앤씨</t>
  </si>
  <si>
    <t>S&amp;K폴리텍</t>
  </si>
  <si>
    <t>피씨디렉트</t>
  </si>
  <si>
    <t>진양폴리</t>
  </si>
  <si>
    <t>삼환까뮤</t>
  </si>
  <si>
    <t>성문전자</t>
  </si>
  <si>
    <t>코닉글로리</t>
  </si>
  <si>
    <t>엠벤처투자</t>
  </si>
  <si>
    <t>조광ILI</t>
  </si>
  <si>
    <t>엑사이엔씨</t>
  </si>
  <si>
    <t>진바이오텍</t>
  </si>
  <si>
    <t>케이티롤</t>
  </si>
  <si>
    <t>삼화전자</t>
  </si>
  <si>
    <t>동원</t>
  </si>
  <si>
    <t>에스티오</t>
  </si>
  <si>
    <t>네오피델리티</t>
  </si>
  <si>
    <t>신성에프에이</t>
  </si>
  <si>
    <t>코리아에스이</t>
  </si>
  <si>
    <t>태원물산</t>
  </si>
  <si>
    <t>국동</t>
  </si>
  <si>
    <t>푸드웰</t>
  </si>
  <si>
    <t>에스에이티</t>
  </si>
  <si>
    <t>아리온</t>
  </si>
  <si>
    <t>아큐픽스</t>
  </si>
  <si>
    <t>에이디칩스</t>
  </si>
  <si>
    <t>행남자기</t>
  </si>
  <si>
    <t>우진비앤지</t>
  </si>
  <si>
    <t>일야</t>
  </si>
  <si>
    <t>유니더스</t>
  </si>
  <si>
    <t>자연과환경</t>
  </si>
  <si>
    <t>에너지솔루션</t>
  </si>
  <si>
    <t>한창</t>
  </si>
  <si>
    <t>아이디에스</t>
  </si>
  <si>
    <t>에쓰씨엔지니어링</t>
  </si>
  <si>
    <t>텔레필드</t>
  </si>
  <si>
    <t>에스앤더블류</t>
  </si>
  <si>
    <t>디이엔티</t>
  </si>
  <si>
    <t>제일테크노스</t>
  </si>
  <si>
    <t>나이벡</t>
  </si>
  <si>
    <t>에이모션</t>
  </si>
  <si>
    <t>포티스</t>
  </si>
  <si>
    <t>케이디씨</t>
  </si>
  <si>
    <t>성우테크론</t>
  </si>
  <si>
    <t>대동기어</t>
  </si>
  <si>
    <t>세진티에스</t>
  </si>
  <si>
    <t>금성테크</t>
  </si>
  <si>
    <t>코아크로스</t>
  </si>
  <si>
    <t>씨그널정보통신</t>
  </si>
  <si>
    <t>지코</t>
  </si>
  <si>
    <t>고려포리머</t>
  </si>
  <si>
    <t>코원</t>
  </si>
  <si>
    <t>태창파로스</t>
  </si>
  <si>
    <t>영신금속</t>
  </si>
  <si>
    <t>휴바이론</t>
  </si>
  <si>
    <t>아이에스이커머스</t>
  </si>
  <si>
    <t>로케트전기</t>
  </si>
  <si>
    <t>한국화장품제조</t>
  </si>
  <si>
    <t>피에스엠씨</t>
  </si>
  <si>
    <t>이트론</t>
  </si>
  <si>
    <t>광진실업</t>
  </si>
  <si>
    <t>오리엔트정공</t>
  </si>
  <si>
    <t>경남제약</t>
  </si>
  <si>
    <t>대성미생물</t>
  </si>
  <si>
    <t>이젠텍</t>
  </si>
  <si>
    <t>뉴보텍</t>
  </si>
  <si>
    <t>고려신용정보</t>
  </si>
  <si>
    <t>삼영홀딩스</t>
  </si>
  <si>
    <t>스포츠서울</t>
  </si>
  <si>
    <t>에스디시스템</t>
  </si>
  <si>
    <t>케이피티</t>
  </si>
  <si>
    <t>청보산업</t>
  </si>
  <si>
    <t>젠트로</t>
  </si>
  <si>
    <t>케이디미디어</t>
  </si>
  <si>
    <t>백산OPC</t>
  </si>
  <si>
    <t>아이텍반도체</t>
  </si>
  <si>
    <t>신화실업</t>
  </si>
  <si>
    <t>이퓨쳐</t>
  </si>
  <si>
    <t>신라에스지</t>
  </si>
  <si>
    <t>에듀박스</t>
  </si>
  <si>
    <t>세하</t>
  </si>
  <si>
    <t>에임하이</t>
  </si>
  <si>
    <t>두올산업</t>
  </si>
  <si>
    <t>국일제지</t>
  </si>
  <si>
    <t>세진전자</t>
  </si>
  <si>
    <t>와이즈파워</t>
  </si>
  <si>
    <t>지에스인스트루</t>
  </si>
  <si>
    <t>토탈소프트</t>
  </si>
  <si>
    <t>케이피엠테크</t>
  </si>
  <si>
    <t>유니켐</t>
  </si>
  <si>
    <t>티이씨앤코</t>
  </si>
  <si>
    <t>국보</t>
  </si>
  <si>
    <t>가희</t>
  </si>
  <si>
    <t>프리젠</t>
  </si>
  <si>
    <t>세기상사</t>
  </si>
  <si>
    <t>대동금속</t>
  </si>
  <si>
    <t>아티스</t>
  </si>
  <si>
    <t>이너스텍</t>
  </si>
  <si>
    <t>KGP</t>
  </si>
  <si>
    <t>헤스본</t>
  </si>
  <si>
    <t>백금T&amp;A</t>
  </si>
  <si>
    <t>아남정보기술</t>
  </si>
  <si>
    <t>아이넷스쿨</t>
  </si>
  <si>
    <t>케이엠알앤씨</t>
  </si>
  <si>
    <t>지어소프트</t>
  </si>
  <si>
    <t>이엔쓰리</t>
  </si>
  <si>
    <t>뉴프라이드</t>
  </si>
  <si>
    <t>씨엑스씨종합캐피탈</t>
  </si>
  <si>
    <t>국제디와이</t>
  </si>
  <si>
    <t>제미니투자</t>
  </si>
  <si>
    <t>플레이위드</t>
  </si>
  <si>
    <t>아라온테크</t>
  </si>
  <si>
    <t>에버테크노</t>
  </si>
  <si>
    <t>터보테크</t>
  </si>
  <si>
    <t>CU전자</t>
  </si>
  <si>
    <t>유니드코리아</t>
  </si>
  <si>
    <t>일경산업개발</t>
  </si>
  <si>
    <t>GT&amp;T</t>
  </si>
  <si>
    <t>신우</t>
  </si>
  <si>
    <t>동양건설</t>
  </si>
  <si>
    <t>벽산건설</t>
  </si>
  <si>
    <t>조흥은행</t>
  </si>
  <si>
    <t>두산상사</t>
  </si>
  <si>
    <t>제일은행</t>
  </si>
  <si>
    <t>한일은행</t>
  </si>
  <si>
    <t>대한중석</t>
  </si>
  <si>
    <t>대우중공업</t>
  </si>
  <si>
    <t>해태제과</t>
  </si>
  <si>
    <t>두산백화</t>
  </si>
  <si>
    <t>대아건설</t>
  </si>
  <si>
    <t>한주통산</t>
  </si>
  <si>
    <t>그린손해보험</t>
  </si>
  <si>
    <t>태화</t>
  </si>
  <si>
    <t>금호건설</t>
  </si>
  <si>
    <t>제일화재</t>
  </si>
  <si>
    <t>서울교통공사</t>
  </si>
  <si>
    <t>한국벨트</t>
  </si>
  <si>
    <t>전진산업</t>
  </si>
  <si>
    <t>강원산업</t>
  </si>
  <si>
    <t>한화기계</t>
  </si>
  <si>
    <t>극동건설</t>
  </si>
  <si>
    <t>동서증권</t>
  </si>
  <si>
    <t>대농</t>
  </si>
  <si>
    <t>서통</t>
  </si>
  <si>
    <t>신원제이엠씨</t>
  </si>
  <si>
    <t>장은증권</t>
  </si>
  <si>
    <t>마이크로닉스</t>
  </si>
  <si>
    <t>우리증권</t>
  </si>
  <si>
    <t>풍림산업</t>
  </si>
  <si>
    <t>대한모방</t>
  </si>
  <si>
    <t>FnC코오롱</t>
  </si>
  <si>
    <t>동산씨앤지</t>
  </si>
  <si>
    <t>천지산업</t>
  </si>
  <si>
    <t>신광기업</t>
  </si>
  <si>
    <t>서광건설</t>
  </si>
  <si>
    <t>두산종합식품</t>
  </si>
  <si>
    <t>경남모직</t>
  </si>
  <si>
    <t>두산테크팩</t>
  </si>
  <si>
    <t>공영토건</t>
  </si>
  <si>
    <t>동부일렉트로닉스</t>
  </si>
  <si>
    <t>임광토건</t>
  </si>
  <si>
    <t>효성물산</t>
  </si>
  <si>
    <t>남한제지</t>
  </si>
  <si>
    <t>신성건설</t>
  </si>
  <si>
    <t>대호</t>
  </si>
  <si>
    <t>자유건설</t>
  </si>
  <si>
    <t>삼성건설</t>
  </si>
  <si>
    <t>경향건설</t>
  </si>
  <si>
    <t>벽산개발</t>
  </si>
  <si>
    <t>피어리스</t>
  </si>
  <si>
    <t>삼익건설</t>
  </si>
  <si>
    <t>유성</t>
  </si>
  <si>
    <t>미원</t>
  </si>
  <si>
    <t>범양사</t>
  </si>
  <si>
    <t>고제</t>
  </si>
  <si>
    <t>삼미</t>
  </si>
  <si>
    <t>LGEI</t>
  </si>
  <si>
    <t>미주제강</t>
  </si>
  <si>
    <t>고려증권</t>
  </si>
  <si>
    <t>영풍산업</t>
  </si>
  <si>
    <t>하나은행</t>
  </si>
  <si>
    <t>진성레미컨</t>
  </si>
  <si>
    <t>삼도물산</t>
  </si>
  <si>
    <t>경동산업</t>
  </si>
  <si>
    <t>남양</t>
  </si>
  <si>
    <t>한일약품</t>
  </si>
  <si>
    <t>넥상스코리아</t>
  </si>
  <si>
    <t>알앤엘바이오</t>
  </si>
  <si>
    <t>서광</t>
  </si>
  <si>
    <t>엔케이텔레콤</t>
  </si>
  <si>
    <t>신한증권</t>
  </si>
  <si>
    <t>하나증권</t>
  </si>
  <si>
    <t>제일사료</t>
  </si>
  <si>
    <t>삼진화학</t>
  </si>
  <si>
    <t>광덕물산</t>
  </si>
  <si>
    <t>고려시멘트</t>
  </si>
  <si>
    <t>대우</t>
  </si>
  <si>
    <t>중원</t>
  </si>
  <si>
    <t>성담</t>
  </si>
  <si>
    <t>해태유업</t>
  </si>
  <si>
    <t>부흥</t>
  </si>
  <si>
    <t>동부산업</t>
  </si>
  <si>
    <t>한일합섬</t>
  </si>
  <si>
    <t>BHK</t>
  </si>
  <si>
    <t>롯데미도파</t>
  </si>
  <si>
    <t>대선주조</t>
  </si>
  <si>
    <t>스마텔</t>
  </si>
  <si>
    <t>한일방직</t>
  </si>
  <si>
    <t>세신</t>
  </si>
  <si>
    <t>대성자원</t>
  </si>
  <si>
    <t>오리온전기</t>
  </si>
  <si>
    <t>동국무역</t>
  </si>
  <si>
    <t>고합</t>
  </si>
  <si>
    <t>동방전자</t>
  </si>
  <si>
    <t>디와이홀딩스</t>
  </si>
  <si>
    <t>SY</t>
  </si>
  <si>
    <t>대우송도개발</t>
  </si>
  <si>
    <t>두산음료</t>
  </si>
  <si>
    <t>캠브리지코오롱</t>
  </si>
  <si>
    <t>진로종합식품</t>
  </si>
  <si>
    <t>렉스엘이앤지</t>
  </si>
  <si>
    <t>조인에너지</t>
  </si>
  <si>
    <t>외환은행</t>
  </si>
  <si>
    <t>남선물산</t>
  </si>
  <si>
    <t>두산기계</t>
  </si>
  <si>
    <t>대우통신</t>
  </si>
  <si>
    <t>쌍용제지</t>
  </si>
  <si>
    <t>대구은행</t>
  </si>
  <si>
    <t>부산은행</t>
  </si>
  <si>
    <t>카스코</t>
  </si>
  <si>
    <t>봉신</t>
  </si>
  <si>
    <t>원진</t>
  </si>
  <si>
    <t>신광산업</t>
  </si>
  <si>
    <t>충청은행</t>
  </si>
  <si>
    <t>JS전선</t>
  </si>
  <si>
    <t>삼익주택</t>
  </si>
  <si>
    <t>중앙제지</t>
  </si>
  <si>
    <t>한진건설</t>
  </si>
  <si>
    <t>위너스인프라인</t>
  </si>
  <si>
    <t>광주은행</t>
  </si>
  <si>
    <t>만도기계</t>
  </si>
  <si>
    <t>동원증권</t>
  </si>
  <si>
    <t>남송개발</t>
  </si>
  <si>
    <t>기린</t>
  </si>
  <si>
    <t>신화건설</t>
  </si>
  <si>
    <t>휴리프</t>
  </si>
  <si>
    <t>진도물산</t>
  </si>
  <si>
    <t>극동전선</t>
  </si>
  <si>
    <t>금성통신</t>
  </si>
  <si>
    <t>인천정유</t>
  </si>
  <si>
    <t>경기은행</t>
  </si>
  <si>
    <t>전북은행</t>
  </si>
  <si>
    <t>한일건설</t>
  </si>
  <si>
    <t>인켈</t>
  </si>
  <si>
    <t>형진건설</t>
  </si>
  <si>
    <t>강원은행</t>
  </si>
  <si>
    <t>동신제약</t>
  </si>
  <si>
    <t>경남은행</t>
  </si>
  <si>
    <t>센추리</t>
  </si>
  <si>
    <t>대상교역</t>
  </si>
  <si>
    <t>요업개발</t>
  </si>
  <si>
    <t>한주전자</t>
  </si>
  <si>
    <t>캡스</t>
  </si>
  <si>
    <t>유리이에스</t>
  </si>
  <si>
    <t>호남식품</t>
  </si>
  <si>
    <t>동양텔레콤</t>
  </si>
  <si>
    <t>기아자동차판매</t>
  </si>
  <si>
    <t>진흥저축은행</t>
  </si>
  <si>
    <t>금성기전</t>
  </si>
  <si>
    <t>충북은행</t>
  </si>
  <si>
    <t>고합물산</t>
  </si>
  <si>
    <t>대우전자</t>
  </si>
  <si>
    <t>대한은박지</t>
  </si>
  <si>
    <t>태창기업</t>
  </si>
  <si>
    <t>한국코인</t>
  </si>
  <si>
    <t>HK저축은행</t>
  </si>
  <si>
    <t>금하방직</t>
  </si>
  <si>
    <t>솔로몬저축은행</t>
  </si>
  <si>
    <t>세원화성</t>
  </si>
  <si>
    <t>아이텍스필</t>
  </si>
  <si>
    <t>에스와이코퍼레이션</t>
  </si>
  <si>
    <t>거성산업</t>
  </si>
  <si>
    <t>신호전자통신</t>
  </si>
  <si>
    <t>산은캐피탈</t>
  </si>
  <si>
    <t>한국기술산업</t>
  </si>
  <si>
    <t>C&amp;중공업</t>
  </si>
  <si>
    <t>성보섬유</t>
  </si>
  <si>
    <t>KEP전자</t>
  </si>
  <si>
    <t>일은증권</t>
  </si>
  <si>
    <t>케이비물산</t>
  </si>
  <si>
    <t>대성전기</t>
  </si>
  <si>
    <t>우성건설</t>
  </si>
  <si>
    <t>신한전자</t>
  </si>
  <si>
    <t>굿모닝신한증권</t>
  </si>
  <si>
    <t>남신</t>
  </si>
  <si>
    <t>한양</t>
  </si>
  <si>
    <t>범양식품</t>
  </si>
  <si>
    <t>LG종합금융</t>
  </si>
  <si>
    <t>보람은행</t>
  </si>
  <si>
    <t>삼천전기</t>
  </si>
  <si>
    <t>동부화학</t>
  </si>
  <si>
    <t>에듀언스</t>
  </si>
  <si>
    <t>대한종합금융</t>
  </si>
  <si>
    <t>그로웰전자</t>
  </si>
  <si>
    <t>다함이텍</t>
  </si>
  <si>
    <t>삼애인더스</t>
  </si>
  <si>
    <t>베네데스하이텍</t>
  </si>
  <si>
    <t>아세아페이퍼텍</t>
  </si>
  <si>
    <t>경동</t>
  </si>
  <si>
    <t>케이엠에이치</t>
  </si>
  <si>
    <t>전기초자</t>
  </si>
  <si>
    <t>한국컴퓨터지주</t>
  </si>
  <si>
    <t>휴닉스</t>
  </si>
  <si>
    <t>갑을</t>
  </si>
  <si>
    <t>맥슨텔레콤</t>
  </si>
  <si>
    <t>대아리드선</t>
  </si>
  <si>
    <t>삼한실업</t>
  </si>
  <si>
    <t>미우</t>
  </si>
  <si>
    <t>금성계전</t>
  </si>
  <si>
    <t>흥양</t>
  </si>
  <si>
    <t>고려화학</t>
  </si>
  <si>
    <t>한국코아</t>
  </si>
  <si>
    <t>극동제혁</t>
  </si>
  <si>
    <t>한솔종합금융</t>
  </si>
  <si>
    <t>라미화장품</t>
  </si>
  <si>
    <t>화인자산관리</t>
  </si>
  <si>
    <t>일진</t>
  </si>
  <si>
    <t>라이프주택개발</t>
  </si>
  <si>
    <t>나노트로닉스</t>
  </si>
  <si>
    <t>금강화섬</t>
  </si>
  <si>
    <t>정일이엔씨</t>
  </si>
  <si>
    <t>제일냉동</t>
  </si>
  <si>
    <t>로보트보일러</t>
  </si>
  <si>
    <t>한주화학</t>
  </si>
  <si>
    <t>코오롱유화</t>
  </si>
  <si>
    <t>케드콤</t>
  </si>
  <si>
    <t>동국방직</t>
  </si>
  <si>
    <t>갑을방적</t>
  </si>
  <si>
    <t>케이씨오에너지</t>
  </si>
  <si>
    <t>송원칼라</t>
  </si>
  <si>
    <t>기산</t>
  </si>
  <si>
    <t>청구</t>
  </si>
  <si>
    <t>삼신</t>
  </si>
  <si>
    <t>주일</t>
  </si>
  <si>
    <t>배명금속</t>
  </si>
  <si>
    <t>한국물산</t>
  </si>
  <si>
    <t>계몽사</t>
  </si>
  <si>
    <t>현대종합금융</t>
  </si>
  <si>
    <t>제일곡산</t>
  </si>
  <si>
    <t>라이카</t>
  </si>
  <si>
    <t>태영판지공업</t>
  </si>
  <si>
    <t>새한종합금융</t>
  </si>
  <si>
    <t>삼산</t>
  </si>
  <si>
    <t>성원건설</t>
  </si>
  <si>
    <t>동방개발</t>
  </si>
  <si>
    <t>신호페이퍼</t>
  </si>
  <si>
    <t>동국전자</t>
  </si>
  <si>
    <t>셰프라인</t>
  </si>
  <si>
    <t>이지닷컴</t>
  </si>
  <si>
    <t>동신</t>
  </si>
  <si>
    <t>허메스홀딩스</t>
  </si>
  <si>
    <t>글로스텍</t>
  </si>
  <si>
    <t>메리츠종금</t>
  </si>
  <si>
    <t>우영</t>
  </si>
  <si>
    <t>영진테크</t>
  </si>
  <si>
    <t>제일종합금융</t>
  </si>
  <si>
    <t>일신</t>
  </si>
  <si>
    <t>쌍용건설</t>
  </si>
  <si>
    <t>건영</t>
  </si>
  <si>
    <t>한라시멘트</t>
  </si>
  <si>
    <t>LG석유화학</t>
  </si>
  <si>
    <t>금강피혁</t>
  </si>
  <si>
    <t>태양이앤테크</t>
  </si>
  <si>
    <t>이트로닉스</t>
  </si>
  <si>
    <t>C&amp;우방</t>
  </si>
  <si>
    <t>장복건설</t>
  </si>
  <si>
    <t>셀런</t>
  </si>
  <si>
    <t>아진산업</t>
  </si>
  <si>
    <t>삼경정밀</t>
  </si>
  <si>
    <t>휴먼이노텍</t>
  </si>
  <si>
    <t>데코</t>
  </si>
  <si>
    <t>아큐텍</t>
  </si>
  <si>
    <t>피앤텍</t>
  </si>
  <si>
    <t>지누스</t>
  </si>
  <si>
    <t>두원중공업</t>
  </si>
  <si>
    <t>인터피온반도체</t>
  </si>
  <si>
    <t>GPS</t>
  </si>
  <si>
    <t>뉴맥스</t>
  </si>
  <si>
    <t>석천</t>
  </si>
  <si>
    <t>한외종합금융</t>
  </si>
  <si>
    <t>선일옵트론</t>
  </si>
  <si>
    <t>선진지주</t>
  </si>
  <si>
    <t>한국종합철관</t>
  </si>
  <si>
    <t>대구종합금융</t>
  </si>
  <si>
    <t>경남종합금융</t>
  </si>
  <si>
    <t>프로비타</t>
  </si>
  <si>
    <t>한길종합금융</t>
  </si>
  <si>
    <t>삼양종합금융</t>
  </si>
  <si>
    <t>쌍용종합금융</t>
  </si>
  <si>
    <t>티엘씨레저</t>
  </si>
  <si>
    <t>금호케미칼</t>
  </si>
  <si>
    <t>삼보컴퓨터</t>
  </si>
  <si>
    <t>항도종합금융</t>
  </si>
  <si>
    <t>비전하이테크</t>
  </si>
  <si>
    <t>미주실업</t>
  </si>
  <si>
    <t>청솔종합금융</t>
  </si>
  <si>
    <t>중앙건설</t>
  </si>
  <si>
    <t>다산</t>
  </si>
  <si>
    <t>중앙바이오텍</t>
  </si>
  <si>
    <t>비앤비성원</t>
  </si>
  <si>
    <t>나우정밀</t>
  </si>
  <si>
    <t>엘앤씨피</t>
  </si>
  <si>
    <t>큐닉스컴퓨터</t>
  </si>
  <si>
    <t>신한은행</t>
  </si>
  <si>
    <t>AP우주통신</t>
  </si>
  <si>
    <t>대우정밀공업</t>
  </si>
  <si>
    <t>논노</t>
  </si>
  <si>
    <t>태화쇼핑</t>
  </si>
  <si>
    <t>LG데이콤</t>
  </si>
  <si>
    <t>금경</t>
  </si>
  <si>
    <t>디에스피</t>
  </si>
  <si>
    <t>동성반도체</t>
  </si>
  <si>
    <t>웨스테이트</t>
  </si>
  <si>
    <t>오라바이오틱스</t>
  </si>
  <si>
    <t>유천건설</t>
  </si>
  <si>
    <t>신한종합금융</t>
  </si>
  <si>
    <t>동신제지</t>
  </si>
  <si>
    <t>한화종합금융</t>
  </si>
  <si>
    <t>삼삼종합금융</t>
  </si>
  <si>
    <t>현대DSF</t>
  </si>
  <si>
    <t>한별텔레콤</t>
  </si>
  <si>
    <t>서울저축은행</t>
  </si>
  <si>
    <t>태평양제약</t>
  </si>
  <si>
    <t>신화</t>
  </si>
  <si>
    <t>태흥피혁공업</t>
  </si>
  <si>
    <t>신세계종합금융</t>
  </si>
  <si>
    <t>한미은행</t>
  </si>
  <si>
    <t>대웅바이오</t>
  </si>
  <si>
    <t>씨크롭</t>
  </si>
  <si>
    <t>LG마이크론</t>
  </si>
  <si>
    <t>제너비오믹스</t>
  </si>
  <si>
    <t>스타맥스</t>
  </si>
  <si>
    <t>호승</t>
  </si>
  <si>
    <t>풍연</t>
  </si>
  <si>
    <t>고려종합금융</t>
  </si>
  <si>
    <t>세븐코스프</t>
  </si>
  <si>
    <t>훈영</t>
  </si>
  <si>
    <t>코닉스</t>
  </si>
  <si>
    <t>에이치비이에너지</t>
  </si>
  <si>
    <t>태일정밀</t>
  </si>
  <si>
    <t>한주개발</t>
  </si>
  <si>
    <t>라인건설</t>
  </si>
  <si>
    <t>주화산업</t>
  </si>
  <si>
    <t>스타리스</t>
  </si>
  <si>
    <t>텔슨정보통신</t>
  </si>
  <si>
    <t>보성건설</t>
  </si>
  <si>
    <t>현대금속</t>
  </si>
  <si>
    <t>부산리스</t>
  </si>
  <si>
    <t>한국안전유리</t>
  </si>
  <si>
    <t>선진금속</t>
  </si>
  <si>
    <t>KNC</t>
  </si>
  <si>
    <t>동양기공</t>
  </si>
  <si>
    <t>에어로시스템</t>
  </si>
  <si>
    <t>금성제관</t>
  </si>
  <si>
    <t>모라리소스</t>
  </si>
  <si>
    <t>신호테크</t>
  </si>
  <si>
    <t>경윤하이드로</t>
  </si>
  <si>
    <t>엔케이바이오</t>
  </si>
  <si>
    <t>신강제지</t>
  </si>
  <si>
    <t>넥서스투자</t>
  </si>
  <si>
    <t>한국파트너스</t>
  </si>
  <si>
    <t>희훈디앤지</t>
  </si>
  <si>
    <t>기라정보통신</t>
  </si>
  <si>
    <t>에버리소스</t>
  </si>
  <si>
    <t>태일전자</t>
  </si>
  <si>
    <t>아이씨켐</t>
  </si>
  <si>
    <t>세본금속</t>
  </si>
  <si>
    <t>한림창투</t>
  </si>
  <si>
    <t>케미그라스</t>
  </si>
  <si>
    <t>고려석유화학</t>
  </si>
  <si>
    <t>삼화정밀</t>
  </si>
  <si>
    <t>동화은행</t>
  </si>
  <si>
    <t>알루코</t>
  </si>
  <si>
    <t>대동은행</t>
  </si>
  <si>
    <t>동남은행</t>
  </si>
  <si>
    <t>하이켐</t>
  </si>
  <si>
    <t>세화기술투자</t>
  </si>
  <si>
    <t>중앙리스</t>
  </si>
  <si>
    <t>삼경기전</t>
  </si>
  <si>
    <t>동호전기</t>
  </si>
  <si>
    <t>코오롱아이넷</t>
  </si>
  <si>
    <t>한일</t>
  </si>
  <si>
    <t>금강정공</t>
  </si>
  <si>
    <t>평화은행</t>
  </si>
  <si>
    <t>동양매직</t>
  </si>
  <si>
    <t>국민은행</t>
  </si>
  <si>
    <t>다다</t>
  </si>
  <si>
    <t>유진종합개발</t>
  </si>
  <si>
    <t>알이엔</t>
  </si>
  <si>
    <t>익산</t>
  </si>
  <si>
    <t>신한캐피탈</t>
  </si>
  <si>
    <t>카리스소프트</t>
  </si>
  <si>
    <t>제일저축은행</t>
  </si>
  <si>
    <t>유성티에스아이</t>
  </si>
  <si>
    <t>동신특강</t>
  </si>
  <si>
    <t>국정교과서</t>
  </si>
  <si>
    <t>대구리스</t>
  </si>
  <si>
    <t>삼주건설</t>
  </si>
  <si>
    <t>그린기술투자</t>
  </si>
  <si>
    <t>팬텀엔터그룹</t>
  </si>
  <si>
    <t>한국저축은행</t>
  </si>
  <si>
    <t>동방라이텍</t>
  </si>
  <si>
    <t>한국합섬</t>
  </si>
  <si>
    <t>레이디</t>
  </si>
  <si>
    <t>우경</t>
  </si>
  <si>
    <t>팬택</t>
  </si>
  <si>
    <t>부영철강</t>
  </si>
  <si>
    <t>알덱스</t>
  </si>
  <si>
    <t>에스티씨라이프</t>
  </si>
  <si>
    <t>IDH</t>
  </si>
  <si>
    <t>삼우이엠씨</t>
  </si>
  <si>
    <t>제일창투</t>
  </si>
  <si>
    <t>코원에너지서비스</t>
  </si>
  <si>
    <t>영성제강</t>
  </si>
  <si>
    <t>한일제관</t>
  </si>
  <si>
    <t>텔슨전자</t>
  </si>
  <si>
    <t>코리아이앤디</t>
  </si>
  <si>
    <t>케이디엠</t>
  </si>
  <si>
    <t>대백쇼핑</t>
  </si>
  <si>
    <t>고덴시</t>
  </si>
  <si>
    <t>네오퍼플</t>
  </si>
  <si>
    <t>한국대아진공</t>
  </si>
  <si>
    <t>현대반도체</t>
  </si>
  <si>
    <t>중앙디자인</t>
  </si>
  <si>
    <t>쏠라엔텍</t>
  </si>
  <si>
    <t>디패션</t>
  </si>
  <si>
    <t>보진재</t>
  </si>
  <si>
    <t>주은리스</t>
  </si>
  <si>
    <t>화니백화점</t>
  </si>
  <si>
    <t>ST&amp;I</t>
  </si>
  <si>
    <t>신민저축은행</t>
  </si>
  <si>
    <t>에듀패스</t>
  </si>
  <si>
    <t>동산진흥</t>
  </si>
  <si>
    <t>엠바이엔</t>
  </si>
  <si>
    <t>대선조선</t>
  </si>
  <si>
    <t>일공공일안경</t>
  </si>
  <si>
    <t>후야인포넷</t>
  </si>
  <si>
    <t>이수세라믹</t>
  </si>
  <si>
    <t>알티전자</t>
  </si>
  <si>
    <t>핸디소프트</t>
  </si>
  <si>
    <t>KTF</t>
  </si>
  <si>
    <t>카라반케이디이</t>
  </si>
  <si>
    <t>엔토리노</t>
  </si>
  <si>
    <t>에스오케이</t>
  </si>
  <si>
    <t>LG카드</t>
  </si>
  <si>
    <t>테라</t>
  </si>
  <si>
    <t>에이스앤파트너스</t>
  </si>
  <si>
    <t>세아메탈</t>
  </si>
  <si>
    <t>지오엠씨</t>
  </si>
  <si>
    <t>세림아이텍</t>
  </si>
  <si>
    <t>삼한콘트롤스</t>
  </si>
  <si>
    <t>폴켐</t>
  </si>
  <si>
    <t>삼화기연</t>
  </si>
  <si>
    <t>남성알미늄</t>
  </si>
  <si>
    <t>쌈지</t>
  </si>
  <si>
    <t>어울림엘시스</t>
  </si>
  <si>
    <t>두림티앤씨</t>
  </si>
  <si>
    <t>대진정밀화학</t>
  </si>
  <si>
    <t>어필텔레콤</t>
  </si>
  <si>
    <t>블루스톤</t>
  </si>
  <si>
    <t>지노시스템</t>
  </si>
  <si>
    <t>블루멈</t>
  </si>
  <si>
    <t>트라이써클</t>
  </si>
  <si>
    <t>무한투자</t>
  </si>
  <si>
    <t>글로웍스</t>
  </si>
  <si>
    <t>제넥셀</t>
  </si>
  <si>
    <t>디씨씨</t>
  </si>
  <si>
    <t>올에버</t>
  </si>
  <si>
    <t>소예</t>
  </si>
  <si>
    <t>티브로드도봉강북방송</t>
  </si>
  <si>
    <t>청람디지탈</t>
  </si>
  <si>
    <t>브이에스에스티</t>
  </si>
  <si>
    <t>드림라인</t>
  </si>
  <si>
    <t>지아이바이오</t>
  </si>
  <si>
    <t>써니트렌드</t>
  </si>
  <si>
    <t>CL</t>
  </si>
  <si>
    <t>그로웰텔레콤</t>
  </si>
  <si>
    <t>메카포럼</t>
  </si>
  <si>
    <t>호성</t>
  </si>
  <si>
    <t>현대멀티캡</t>
  </si>
  <si>
    <t>케이알</t>
  </si>
  <si>
    <t>바이오시스</t>
  </si>
  <si>
    <t>한아시스템</t>
  </si>
  <si>
    <t>태산엘시디</t>
  </si>
  <si>
    <t>헤쎄나</t>
  </si>
  <si>
    <t>뉴켐진스템셀</t>
  </si>
  <si>
    <t>3SOFT</t>
  </si>
  <si>
    <t>에이스디지텍</t>
  </si>
  <si>
    <t>케이엔티</t>
  </si>
  <si>
    <t>지니웍스</t>
  </si>
  <si>
    <t>지디코프</t>
  </si>
  <si>
    <t>플러스프로핏</t>
  </si>
  <si>
    <t>한빛네트</t>
  </si>
  <si>
    <t>KNS홀딩스</t>
  </si>
  <si>
    <t>자강</t>
  </si>
  <si>
    <t>히스토스템</t>
  </si>
  <si>
    <t>나리지*온</t>
  </si>
  <si>
    <t>맥시스템</t>
  </si>
  <si>
    <t>택산아이엔씨</t>
  </si>
  <si>
    <t>세원텔레콤</t>
  </si>
  <si>
    <t>지앤에스티</t>
  </si>
  <si>
    <t>넷컴스토리지</t>
  </si>
  <si>
    <t>한와이어리스</t>
  </si>
  <si>
    <t>파워넷</t>
  </si>
  <si>
    <t>시큐어소프트</t>
  </si>
  <si>
    <t>JS</t>
  </si>
  <si>
    <t>CJ인터넷</t>
  </si>
  <si>
    <t>넥스텔</t>
  </si>
  <si>
    <t>평안물산</t>
  </si>
  <si>
    <t>시스컴</t>
  </si>
  <si>
    <t>시노펙스그린테크</t>
  </si>
  <si>
    <t>에이원마이크로</t>
  </si>
  <si>
    <t>코리아링크</t>
  </si>
  <si>
    <t>네스테크</t>
  </si>
  <si>
    <t>클라스타</t>
  </si>
  <si>
    <t>씨모스</t>
  </si>
  <si>
    <t>에스비엠</t>
  </si>
  <si>
    <t>성진산업</t>
  </si>
  <si>
    <t>토자이홀딩스</t>
  </si>
  <si>
    <t>디지텔</t>
  </si>
  <si>
    <t>글로포스트</t>
  </si>
  <si>
    <t>아이엠아이티</t>
  </si>
  <si>
    <t>AD모터스</t>
  </si>
  <si>
    <t>어울림정보</t>
  </si>
  <si>
    <t>트라이콤</t>
  </si>
  <si>
    <t>씨엔씨엔터</t>
  </si>
  <si>
    <t>에이스일렉</t>
  </si>
  <si>
    <t>유일엔시스</t>
  </si>
  <si>
    <t>포이보스</t>
  </si>
  <si>
    <t>케이엠에스</t>
  </si>
  <si>
    <t>지이엔에프</t>
  </si>
  <si>
    <t>현주컴퓨터</t>
  </si>
  <si>
    <t>이지클럽</t>
  </si>
  <si>
    <t>넥스콘테크</t>
  </si>
  <si>
    <t>유니텍전자</t>
  </si>
  <si>
    <t>아이비진</t>
  </si>
  <si>
    <t>에스피컴텍</t>
  </si>
  <si>
    <t>헤파호프</t>
  </si>
  <si>
    <t>윌텍정보통신</t>
  </si>
  <si>
    <t>피코소프트</t>
  </si>
  <si>
    <t>피케이엘</t>
  </si>
  <si>
    <t>코아정보</t>
  </si>
  <si>
    <t>사라콤</t>
  </si>
  <si>
    <t>엔플렉스</t>
  </si>
  <si>
    <t>대양글로벌</t>
  </si>
  <si>
    <t>아인스M&amp;M</t>
  </si>
  <si>
    <t>벨로체피아노</t>
  </si>
  <si>
    <t>유니씨앤티</t>
  </si>
  <si>
    <t>이루넷</t>
  </si>
  <si>
    <t>모빌링크</t>
  </si>
  <si>
    <t>보홍</t>
  </si>
  <si>
    <t>인네트</t>
  </si>
  <si>
    <t>대한바이오</t>
  </si>
  <si>
    <t>쎄라텍</t>
  </si>
  <si>
    <t>인젠</t>
  </si>
  <si>
    <t>코디콤</t>
  </si>
  <si>
    <t>한텔</t>
  </si>
  <si>
    <t>현대오토넷</t>
  </si>
  <si>
    <t>대국</t>
  </si>
  <si>
    <t>심스밸리</t>
  </si>
  <si>
    <t>퓨쳐비젼</t>
  </si>
  <si>
    <t>어울림 네트</t>
  </si>
  <si>
    <t>에코페트로시스템</t>
  </si>
  <si>
    <t>창민테크</t>
  </si>
  <si>
    <t>지앤알</t>
  </si>
  <si>
    <t>스톰이앤에프</t>
  </si>
  <si>
    <t>테크메이트</t>
  </si>
  <si>
    <t>옥션</t>
  </si>
  <si>
    <t>한빛방송</t>
  </si>
  <si>
    <t>한서제약</t>
  </si>
  <si>
    <t>조이토토</t>
  </si>
  <si>
    <t>솔빛미디어</t>
  </si>
  <si>
    <t>한빛전자통신</t>
  </si>
  <si>
    <t>에이엠에스</t>
  </si>
  <si>
    <t>큐리어스</t>
  </si>
  <si>
    <t>뉴씨앤씨</t>
  </si>
  <si>
    <t>디에이치패션</t>
  </si>
  <si>
    <t>포네이처</t>
  </si>
  <si>
    <t>이레전자산업</t>
  </si>
  <si>
    <t>더존디지털</t>
  </si>
  <si>
    <t>이롬텍</t>
  </si>
  <si>
    <t>에이프로테크놀로지</t>
  </si>
  <si>
    <t>온미디어</t>
  </si>
  <si>
    <t>한통데이타</t>
  </si>
  <si>
    <t>LG파워콤</t>
  </si>
  <si>
    <t>유티엑스</t>
  </si>
  <si>
    <t>화림모드</t>
  </si>
  <si>
    <t>모디아</t>
  </si>
  <si>
    <t>에스브이에이치</t>
  </si>
  <si>
    <t>MTRON</t>
  </si>
  <si>
    <t>에듀아크</t>
  </si>
  <si>
    <t>알에스넷</t>
  </si>
  <si>
    <t>엔하이테크</t>
  </si>
  <si>
    <t>자유투어</t>
  </si>
  <si>
    <t>덴소풍성</t>
  </si>
  <si>
    <t>에프아이투어</t>
  </si>
  <si>
    <t>이앤텍</t>
  </si>
  <si>
    <t>세계투어</t>
  </si>
  <si>
    <t>월드텔레콤</t>
  </si>
  <si>
    <t>액티투오</t>
  </si>
  <si>
    <t>넷웨이브</t>
  </si>
  <si>
    <t>비엔디</t>
  </si>
  <si>
    <t>에스피코프</t>
  </si>
  <si>
    <t>태광이엔시</t>
  </si>
  <si>
    <t>모닷텔</t>
  </si>
  <si>
    <t>포넷</t>
  </si>
  <si>
    <t>엑큐리스</t>
  </si>
  <si>
    <t>테스텍</t>
  </si>
  <si>
    <t>엠엔에프씨</t>
  </si>
  <si>
    <t>VK</t>
  </si>
  <si>
    <t>예당</t>
  </si>
  <si>
    <t>하우리</t>
  </si>
  <si>
    <t>CJ엔터테인</t>
  </si>
  <si>
    <t>포휴먼</t>
  </si>
  <si>
    <t>소프트윈</t>
  </si>
  <si>
    <t>유아이에너지</t>
  </si>
  <si>
    <t>CT&amp;T</t>
  </si>
  <si>
    <t>세라온</t>
  </si>
  <si>
    <t>이룸지엔지</t>
  </si>
  <si>
    <t>굿이엠지</t>
  </si>
  <si>
    <t>디에스</t>
  </si>
  <si>
    <t>모보</t>
  </si>
  <si>
    <t>아이피에스</t>
  </si>
  <si>
    <t>엠씨티티코어</t>
  </si>
  <si>
    <t>H1바이오</t>
  </si>
  <si>
    <t>코아에스앤아이</t>
  </si>
  <si>
    <t>에코솔루션</t>
  </si>
  <si>
    <t>삼성수산</t>
  </si>
  <si>
    <t>제네시스</t>
  </si>
  <si>
    <t>이디디컴퍼니</t>
  </si>
  <si>
    <t>아시아미디어홀딩스</t>
  </si>
  <si>
    <t>올리브나인</t>
  </si>
  <si>
    <t>블루젬디앤씨</t>
  </si>
  <si>
    <t>트리니티</t>
  </si>
  <si>
    <t>코스모스피엘씨</t>
  </si>
  <si>
    <t>디이시스</t>
  </si>
  <si>
    <t>엔에스아이</t>
  </si>
  <si>
    <t>테라리소스</t>
  </si>
  <si>
    <t>성우몰드</t>
  </si>
  <si>
    <t>오페스</t>
  </si>
  <si>
    <t>미디어코프</t>
  </si>
  <si>
    <t>선팩테크</t>
  </si>
  <si>
    <t>GK파워</t>
  </si>
  <si>
    <t>우주통신</t>
  </si>
  <si>
    <t>더체인지</t>
  </si>
  <si>
    <t>뉴젠아이씨티</t>
  </si>
  <si>
    <t>엔빅스</t>
  </si>
  <si>
    <t>예일바이오텍</t>
  </si>
  <si>
    <t>업필</t>
  </si>
  <si>
    <t>엠텍반도체</t>
  </si>
  <si>
    <t>뉴젠비아이티</t>
  </si>
  <si>
    <t>제이엠피</t>
  </si>
  <si>
    <t>동서정보기술</t>
  </si>
  <si>
    <t>다휘</t>
  </si>
  <si>
    <t>에너윈</t>
  </si>
  <si>
    <t>아이스테이션</t>
  </si>
  <si>
    <t>쿨투</t>
  </si>
  <si>
    <t>세니콘</t>
  </si>
  <si>
    <t>리더컴</t>
  </si>
  <si>
    <t>엠넷미디어</t>
  </si>
  <si>
    <t>슈마일렉트론</t>
  </si>
  <si>
    <t>미리넷</t>
  </si>
  <si>
    <t>위다스</t>
  </si>
  <si>
    <t>코어비트</t>
  </si>
  <si>
    <t>하이스마텍</t>
  </si>
  <si>
    <t>아이티센</t>
  </si>
  <si>
    <t>플래닛82</t>
  </si>
  <si>
    <t>해원에스티</t>
  </si>
  <si>
    <t>네오리소스</t>
  </si>
  <si>
    <t>오브제</t>
  </si>
  <si>
    <t>퓨쳐인포넷</t>
  </si>
  <si>
    <t>투미비티</t>
  </si>
  <si>
    <t>야호</t>
  </si>
  <si>
    <t>베스트플로우</t>
  </si>
  <si>
    <t>우수씨엔에스</t>
  </si>
  <si>
    <t>한도하이테크</t>
  </si>
  <si>
    <t>유퍼트</t>
  </si>
  <si>
    <t>제이콤</t>
  </si>
  <si>
    <t>태영텔스타</t>
  </si>
  <si>
    <t>지앤디윈텍</t>
  </si>
  <si>
    <t>엘앤피아너스</t>
  </si>
  <si>
    <t>케너텍</t>
  </si>
  <si>
    <t>사이버패스</t>
  </si>
  <si>
    <t>팬택앤큐리텔</t>
  </si>
  <si>
    <t>코오롱인터</t>
  </si>
  <si>
    <t>사이노젠</t>
  </si>
  <si>
    <t>케이피케미칼</t>
  </si>
  <si>
    <t>모델라인</t>
  </si>
  <si>
    <t>쓰리디월드</t>
  </si>
  <si>
    <t>지엔텍홀딩스</t>
  </si>
  <si>
    <t>폴리플러스</t>
  </si>
  <si>
    <t>UC아이콜스</t>
  </si>
  <si>
    <t>PW제네틱스</t>
  </si>
  <si>
    <t>휴먼텍코리아</t>
  </si>
  <si>
    <t>이노블루</t>
  </si>
  <si>
    <t>샤인시스템</t>
  </si>
  <si>
    <t>시큐리티KOR</t>
  </si>
  <si>
    <t>케이에스알</t>
  </si>
  <si>
    <t>휘튼</t>
  </si>
  <si>
    <t>보광티에스</t>
  </si>
  <si>
    <t>아이드림</t>
  </si>
  <si>
    <t>에스디</t>
  </si>
  <si>
    <t>클루넷</t>
  </si>
  <si>
    <t>STX조선해양</t>
  </si>
  <si>
    <t>바이나믹</t>
  </si>
  <si>
    <t>티이씨</t>
  </si>
  <si>
    <t>엔터기술</t>
  </si>
  <si>
    <t>에피밸리</t>
  </si>
  <si>
    <t>선우중공업</t>
  </si>
  <si>
    <t>제로원인터랙티브</t>
  </si>
  <si>
    <t>나노하이텍</t>
  </si>
  <si>
    <t>유에이블</t>
  </si>
  <si>
    <t>SSCP</t>
  </si>
  <si>
    <t>아이레보</t>
  </si>
  <si>
    <t>나이스메탈</t>
  </si>
  <si>
    <t>인스프리트</t>
  </si>
  <si>
    <t>씨디네트웍스</t>
  </si>
  <si>
    <t>케이디세코</t>
  </si>
  <si>
    <t>제너시스템즈</t>
  </si>
  <si>
    <t>엠텍비젼</t>
  </si>
  <si>
    <t>엑스로드</t>
  </si>
  <si>
    <t>테이크시스템</t>
  </si>
  <si>
    <t>GBS</t>
  </si>
  <si>
    <t>케이이엔지</t>
  </si>
  <si>
    <t>도움</t>
  </si>
  <si>
    <t>아구스</t>
  </si>
  <si>
    <t>신지소프트</t>
  </si>
  <si>
    <t>하이럭스</t>
  </si>
  <si>
    <t>모젬</t>
  </si>
  <si>
    <t>산양전기</t>
  </si>
  <si>
    <t>디보스</t>
  </si>
  <si>
    <t>IC코퍼레이션</t>
  </si>
  <si>
    <t>씨모텍</t>
  </si>
  <si>
    <t>세미텍</t>
  </si>
  <si>
    <t>엑스씨이</t>
  </si>
  <si>
    <t>세실</t>
  </si>
  <si>
    <t>아이알디</t>
  </si>
  <si>
    <t>모빌탑</t>
  </si>
  <si>
    <t>단성일렉트론</t>
  </si>
  <si>
    <t>네이쳐글로벌</t>
  </si>
  <si>
    <t>마이스코</t>
  </si>
  <si>
    <t>맥스브로</t>
  </si>
  <si>
    <t>씨티엘테크</t>
  </si>
  <si>
    <t>네오세미테크</t>
  </si>
  <si>
    <t>평산</t>
  </si>
  <si>
    <t>디앤샵</t>
  </si>
  <si>
    <t>미성포리테크</t>
  </si>
  <si>
    <t>엔스퍼트</t>
  </si>
  <si>
    <t>하이트맥주</t>
  </si>
  <si>
    <t>풀무원</t>
  </si>
  <si>
    <t>금강제강</t>
  </si>
  <si>
    <t>삼성이미징</t>
  </si>
  <si>
    <t>모린스</t>
  </si>
  <si>
    <t>3노드디지탈</t>
  </si>
  <si>
    <t>코웰이홀딩스</t>
  </si>
  <si>
    <t>연합과기</t>
  </si>
  <si>
    <t>중국식품포장</t>
  </si>
  <si>
    <t>네프로아이티</t>
  </si>
  <si>
    <t>중국고섬</t>
  </si>
  <si>
    <t>FGSC.45</t>
  </si>
  <si>
    <t>IT</t>
  </si>
  <si>
    <t>FGSC.45.20</t>
  </si>
  <si>
    <t>하드웨어</t>
  </si>
  <si>
    <t>FGSC.45.20.50</t>
  </si>
  <si>
    <t>휴대폰 및 관련부품</t>
  </si>
  <si>
    <t>FGSC.25</t>
  </si>
  <si>
    <t>경기소비재</t>
  </si>
  <si>
    <t>FGSC.25.10</t>
  </si>
  <si>
    <t>자동차 및 부품</t>
  </si>
  <si>
    <t>FGSC.25.10.20</t>
  </si>
  <si>
    <t>자동차</t>
  </si>
  <si>
    <t>FGSC.25.10.10</t>
  </si>
  <si>
    <t>자동차부품</t>
  </si>
  <si>
    <t>FGSC.45.30</t>
  </si>
  <si>
    <t>반도체</t>
  </si>
  <si>
    <t>FGSC.45.30.10</t>
  </si>
  <si>
    <t>반도체 및 관련장비</t>
  </si>
  <si>
    <t>FGSC.15</t>
  </si>
  <si>
    <t>소재</t>
  </si>
  <si>
    <t>FGSC.15.10</t>
  </si>
  <si>
    <t>FGSC.15.10.40</t>
  </si>
  <si>
    <t>금속 및 광물</t>
  </si>
  <si>
    <t>FGSC.55</t>
  </si>
  <si>
    <t>유틸리티</t>
  </si>
  <si>
    <t>FGSC.55.10</t>
  </si>
  <si>
    <t>FGSC.55.10.10</t>
  </si>
  <si>
    <t>전력</t>
  </si>
  <si>
    <t>FGSC.45.10</t>
  </si>
  <si>
    <t>소프트웨어</t>
  </si>
  <si>
    <t>FGSC.45.10.10</t>
  </si>
  <si>
    <t>인터넷 서비스</t>
  </si>
  <si>
    <t>FGSC.40</t>
  </si>
  <si>
    <t>금융</t>
  </si>
  <si>
    <t>FGSC.40.10</t>
  </si>
  <si>
    <t>은행</t>
  </si>
  <si>
    <t>FGSC.40.10.10</t>
  </si>
  <si>
    <t>상업은행</t>
  </si>
  <si>
    <t>FGSC.40.30</t>
  </si>
  <si>
    <t>보험</t>
  </si>
  <si>
    <t>FGSC.40.30.10</t>
  </si>
  <si>
    <t>FGSC.15.10.10</t>
  </si>
  <si>
    <t>화학</t>
  </si>
  <si>
    <t>FGSC.50</t>
  </si>
  <si>
    <t>통신서비스</t>
  </si>
  <si>
    <t>FGSC.50.10</t>
  </si>
  <si>
    <t>FGSC.50.10.20</t>
  </si>
  <si>
    <t>무선통신</t>
  </si>
  <si>
    <t>FGSC.20</t>
  </si>
  <si>
    <t>산업재</t>
  </si>
  <si>
    <t>FGSC.20.10</t>
  </si>
  <si>
    <t>자본재</t>
  </si>
  <si>
    <t>FGSC.20.10.80</t>
  </si>
  <si>
    <t>조선</t>
  </si>
  <si>
    <t>FGSC.10</t>
  </si>
  <si>
    <t>에너지</t>
  </si>
  <si>
    <t>FGSC.10.10</t>
  </si>
  <si>
    <t>FGSC.10.10.20</t>
  </si>
  <si>
    <t>석유 및 가스</t>
  </si>
  <si>
    <t>FGSC.45.40</t>
  </si>
  <si>
    <t>디스플레이</t>
  </si>
  <si>
    <t>FGSC.45.40.10</t>
  </si>
  <si>
    <t>디스플레이 및 관련부품</t>
  </si>
  <si>
    <t>FGSC.30</t>
  </si>
  <si>
    <t>필수소비재</t>
  </si>
  <si>
    <t>FGSC.30.20</t>
  </si>
  <si>
    <t>음식료 및 담배</t>
  </si>
  <si>
    <t>FGSC.30.20.30</t>
  </si>
  <si>
    <t>담배</t>
  </si>
  <si>
    <t>FGSC.20.10.50</t>
  </si>
  <si>
    <t>복합 산업</t>
  </si>
  <si>
    <t>FGSC.25.50</t>
  </si>
  <si>
    <t>유통</t>
  </si>
  <si>
    <t>FGSC.25.50.30</t>
  </si>
  <si>
    <t>백화점</t>
  </si>
  <si>
    <t>FGSC.20.10.30</t>
  </si>
  <si>
    <t>건설</t>
  </si>
  <si>
    <t>FGSC.20.30</t>
  </si>
  <si>
    <t>운송</t>
  </si>
  <si>
    <t>FGSC.20.30.40</t>
  </si>
  <si>
    <t>육상운수</t>
  </si>
  <si>
    <t>FGSC.30.30</t>
  </si>
  <si>
    <t>생활용품</t>
  </si>
  <si>
    <t>FGSC.30.30.10</t>
  </si>
  <si>
    <t>가정생활용품</t>
  </si>
  <si>
    <t>FGSC.30.30.20</t>
  </si>
  <si>
    <t>개인생활용품</t>
  </si>
  <si>
    <t>FGSC.45.10.20</t>
  </si>
  <si>
    <t>IT 서비스</t>
  </si>
  <si>
    <t>FGSC.45.20.30</t>
  </si>
  <si>
    <t>전자 장비 및 기기</t>
  </si>
  <si>
    <t>FGSC.25.30</t>
  </si>
  <si>
    <t>소비자 서비스</t>
  </si>
  <si>
    <t>FGSC.25.30.10</t>
  </si>
  <si>
    <t>호텔 및 레저</t>
  </si>
  <si>
    <t>FGSC.25.20</t>
  </si>
  <si>
    <t>내구소비재 및 의류</t>
  </si>
  <si>
    <t>FGSC.25.20.10</t>
  </si>
  <si>
    <t>내구소비재</t>
  </si>
  <si>
    <t>FGSC.55.10.20</t>
  </si>
  <si>
    <t>가스</t>
  </si>
  <si>
    <t>FGSC.20.10.20</t>
  </si>
  <si>
    <t>건축자재</t>
  </si>
  <si>
    <t>FGSC.35</t>
  </si>
  <si>
    <t>의료</t>
  </si>
  <si>
    <t>FGSC.35.20</t>
  </si>
  <si>
    <t>제약 및 바이오</t>
  </si>
  <si>
    <t>FGSC.35.20.10</t>
  </si>
  <si>
    <t>바이오</t>
  </si>
  <si>
    <t>FGSC.30.20.20</t>
  </si>
  <si>
    <t>식료품</t>
  </si>
  <si>
    <t>FGSC.45.10.40</t>
  </si>
  <si>
    <t>게임 소프트웨어</t>
  </si>
  <si>
    <t>FGSC.20.10.70</t>
  </si>
  <si>
    <t>무역</t>
  </si>
  <si>
    <t>FGSC.10.10.10</t>
  </si>
  <si>
    <t>에너지 시설 및 서비스</t>
  </si>
  <si>
    <t>FGSC.40.20</t>
  </si>
  <si>
    <t>기타금융</t>
  </si>
  <si>
    <t>FGSC.40.20.20</t>
  </si>
  <si>
    <t>소비자 금융</t>
  </si>
  <si>
    <t>FGSC.20.20</t>
  </si>
  <si>
    <t>상업서비스</t>
  </si>
  <si>
    <t>FGSC.20.20.10</t>
  </si>
  <si>
    <t>FGSC.40.50</t>
  </si>
  <si>
    <t>증권</t>
  </si>
  <si>
    <t>FGSC.40.50.10</t>
  </si>
  <si>
    <t>FGSC.20.10.60</t>
  </si>
  <si>
    <t>기계</t>
  </si>
  <si>
    <t>FGSC.25.40</t>
  </si>
  <si>
    <t>미디어</t>
  </si>
  <si>
    <t>FGSC.25.40.10</t>
  </si>
  <si>
    <t>FGSC.20.10.40</t>
  </si>
  <si>
    <t>전기장비</t>
  </si>
  <si>
    <t>FGSC.20.30.50</t>
  </si>
  <si>
    <t>운송인프라</t>
  </si>
  <si>
    <t>FGSC.25.50.20</t>
  </si>
  <si>
    <t>온라인쇼핑</t>
  </si>
  <si>
    <t>FGSC.25.50.10</t>
  </si>
  <si>
    <t>도소매</t>
  </si>
  <si>
    <t>FGSC.35.20.20</t>
  </si>
  <si>
    <t>제약</t>
  </si>
  <si>
    <t>FGSC.20.30.20</t>
  </si>
  <si>
    <t>항공운수</t>
  </si>
  <si>
    <t>FGSC.30.20.10</t>
  </si>
  <si>
    <t>음료</t>
  </si>
  <si>
    <t>FGSC.25.20.30</t>
  </si>
  <si>
    <t>섬유 및 의복</t>
  </si>
  <si>
    <t>FGSC.20.30.30</t>
  </si>
  <si>
    <t>해상운수</t>
  </si>
  <si>
    <t>FGSC.50.10.10</t>
  </si>
  <si>
    <t>유선통신</t>
  </si>
  <si>
    <t>FGSC.35.10</t>
  </si>
  <si>
    <t>의료 장비 및 서비스</t>
  </si>
  <si>
    <t>FGSC.35.10.10</t>
  </si>
  <si>
    <t>FGSC.15.10.20</t>
  </si>
  <si>
    <t>건축소재</t>
  </si>
  <si>
    <t>FGSC.15.10.30</t>
  </si>
  <si>
    <t>용기 및 포장</t>
  </si>
  <si>
    <t>현대엘리베이</t>
  </si>
  <si>
    <t>FGSC.45.20.40</t>
  </si>
  <si>
    <t>사무기기</t>
  </si>
  <si>
    <t>FGSC.40.40</t>
  </si>
  <si>
    <t>부동산</t>
  </si>
  <si>
    <t>FGSC.40.40.10</t>
  </si>
  <si>
    <t>FGSC.25.30.20</t>
  </si>
  <si>
    <t>교육</t>
  </si>
  <si>
    <t>FGSC.45.10.30</t>
  </si>
  <si>
    <t>일반 소프트웨어</t>
  </si>
  <si>
    <t>FGSC.15.10.50</t>
  </si>
  <si>
    <t>종이 및 목재</t>
  </si>
  <si>
    <t>FGSC.45.20.20</t>
  </si>
  <si>
    <t>컴퓨터 및 주변기기</t>
  </si>
  <si>
    <t>FGSC.45.20.70</t>
  </si>
  <si>
    <t>보안장비</t>
  </si>
  <si>
    <t>FGSC.25.20.20</t>
  </si>
  <si>
    <t>레저용품</t>
  </si>
  <si>
    <t>FGSC.40.10.20</t>
  </si>
  <si>
    <t>상호저축은행</t>
  </si>
  <si>
    <t>FGSC.45.20.10</t>
  </si>
  <si>
    <t>통신장비</t>
  </si>
  <si>
    <t>FGSC.45.20.60</t>
  </si>
  <si>
    <t>셋톱 박스</t>
  </si>
  <si>
    <t>FGSC.40.20.10</t>
  </si>
  <si>
    <t>창업투자 및 종금</t>
  </si>
  <si>
    <t>신송홀딩스</t>
  </si>
  <si>
    <t>SIMPAC METALLOY</t>
  </si>
  <si>
    <t>미동전자통신</t>
  </si>
  <si>
    <t>베리타스</t>
  </si>
  <si>
    <t>평산차업 KDR</t>
  </si>
  <si>
    <t>LG금속</t>
  </si>
  <si>
    <t>동아건설</t>
  </si>
  <si>
    <t>리젠트화재</t>
  </si>
  <si>
    <t>한보철강</t>
  </si>
  <si>
    <t>우주종합건설</t>
  </si>
  <si>
    <t>동양화학</t>
  </si>
  <si>
    <t>대일화학</t>
  </si>
  <si>
    <t>유진화학</t>
  </si>
  <si>
    <t>아시아자동차</t>
  </si>
  <si>
    <t>아이케이</t>
  </si>
  <si>
    <t>신동방CP</t>
  </si>
  <si>
    <t>삼우인다스</t>
  </si>
  <si>
    <t>장기신용은행</t>
  </si>
  <si>
    <t>한메NS</t>
  </si>
  <si>
    <t>대전신금</t>
  </si>
  <si>
    <t>한국신금</t>
  </si>
  <si>
    <t>대동신금</t>
  </si>
  <si>
    <t>동화신금</t>
  </si>
  <si>
    <t>해동금고</t>
  </si>
  <si>
    <t>부산저축은행</t>
  </si>
  <si>
    <t>한국협화</t>
  </si>
  <si>
    <t>신중앙신금</t>
  </si>
  <si>
    <t>경북신금</t>
  </si>
  <si>
    <t>보람신금</t>
  </si>
  <si>
    <t>동방신금</t>
  </si>
  <si>
    <t>아이넥스</t>
  </si>
  <si>
    <t>i 인프라</t>
  </si>
  <si>
    <t>동양현대종금</t>
  </si>
  <si>
    <t>중앙종금</t>
  </si>
  <si>
    <t>대한알미늄</t>
  </si>
  <si>
    <t>퍼시픽글라스</t>
  </si>
  <si>
    <t>현대차서비스</t>
  </si>
  <si>
    <t>한국종금</t>
  </si>
  <si>
    <t>국제밸브</t>
  </si>
  <si>
    <t>LG정보</t>
  </si>
  <si>
    <t>환영철강</t>
  </si>
  <si>
    <t>한스종금</t>
  </si>
  <si>
    <t>대양금고</t>
  </si>
  <si>
    <t>교하</t>
  </si>
  <si>
    <t>현대울산종금</t>
  </si>
  <si>
    <t>리젠트종금</t>
  </si>
  <si>
    <t>신우산업</t>
  </si>
  <si>
    <t>나라종금</t>
  </si>
  <si>
    <t>우풍신금</t>
  </si>
  <si>
    <t>바로크</t>
  </si>
  <si>
    <t>동방산업</t>
  </si>
  <si>
    <t>신비</t>
  </si>
  <si>
    <t>리타워텍</t>
  </si>
  <si>
    <t>경남리스</t>
  </si>
  <si>
    <t>삼성투신증권</t>
  </si>
  <si>
    <t>건영종건</t>
  </si>
  <si>
    <t>옵셔널벤처스</t>
  </si>
  <si>
    <t>영남종금</t>
  </si>
  <si>
    <t>외환리스</t>
  </si>
  <si>
    <t>중앙신금</t>
  </si>
  <si>
    <t>한마음저축은</t>
  </si>
  <si>
    <t>동남리스</t>
  </si>
  <si>
    <t>대백저축은행</t>
  </si>
  <si>
    <t>한보신금</t>
  </si>
  <si>
    <t>주택은행</t>
  </si>
  <si>
    <t>대륭</t>
  </si>
  <si>
    <t>스탠더드텔레</t>
  </si>
  <si>
    <t>한통엠닷컴</t>
  </si>
  <si>
    <t>동아금고</t>
  </si>
  <si>
    <t>국민카드</t>
  </si>
  <si>
    <t>으뜸저축은행</t>
  </si>
  <si>
    <t>애드모바일</t>
  </si>
  <si>
    <t>카인드웨어</t>
  </si>
  <si>
    <t>보성인터</t>
  </si>
  <si>
    <t>이론테크</t>
  </si>
  <si>
    <t>BET</t>
  </si>
  <si>
    <t>한신코퍼</t>
  </si>
  <si>
    <t>다산씨앤아이</t>
  </si>
  <si>
    <t>대흥멀티통신</t>
  </si>
  <si>
    <t>3R</t>
  </si>
  <si>
    <t>엔써</t>
  </si>
  <si>
    <t>트래픽 ITS</t>
  </si>
  <si>
    <t>외환카드</t>
  </si>
  <si>
    <t>화인썬트로닉</t>
  </si>
  <si>
    <t>써미트</t>
  </si>
  <si>
    <t>마인</t>
  </si>
  <si>
    <t>KEPS</t>
  </si>
  <si>
    <t>타임</t>
  </si>
  <si>
    <t>하이콤</t>
  </si>
  <si>
    <t>어플라이드</t>
  </si>
  <si>
    <t>신한SIT</t>
  </si>
  <si>
    <t>KTC텔레콤</t>
  </si>
  <si>
    <t>현대푸드</t>
  </si>
  <si>
    <t>성융광전투자</t>
  </si>
  <si>
    <t>대분류</t>
  </si>
  <si>
    <t>중분류</t>
  </si>
  <si>
    <t>소분류</t>
  </si>
  <si>
    <t>I.001</t>
  </si>
  <si>
    <t>시장전체</t>
  </si>
  <si>
    <t>확장</t>
    <phoneticPr fontId="9" type="noConversion"/>
  </si>
  <si>
    <t>: ++</t>
    <phoneticPr fontId="9" type="noConversion"/>
  </si>
  <si>
    <t>날짜</t>
    <phoneticPr fontId="3" type="noConversion"/>
  </si>
  <si>
    <t>Datalabel</t>
  </si>
  <si>
    <t>X축</t>
  </si>
  <si>
    <t>Y축</t>
  </si>
  <si>
    <t>Quad</t>
  </si>
  <si>
    <t>Cycle</t>
    <phoneticPr fontId="3" type="noConversion"/>
  </si>
  <si>
    <t>Angle</t>
  </si>
  <si>
    <t>Rank</t>
    <phoneticPr fontId="3" type="noConversion"/>
  </si>
  <si>
    <t>둔화</t>
    <phoneticPr fontId="9" type="noConversion"/>
  </si>
  <si>
    <t>: +-</t>
    <phoneticPr fontId="9" type="noConversion"/>
  </si>
  <si>
    <t>침체</t>
    <phoneticPr fontId="9" type="noConversion"/>
  </si>
  <si>
    <t>: --</t>
    <phoneticPr fontId="9" type="noConversion"/>
  </si>
  <si>
    <t>회복</t>
    <phoneticPr fontId="9" type="noConversion"/>
  </si>
  <si>
    <t>: -+</t>
    <phoneticPr fontId="9" type="noConversion"/>
  </si>
  <si>
    <t>건자재</t>
  </si>
  <si>
    <t>IDX</t>
  </si>
  <si>
    <t>Daily</t>
  </si>
  <si>
    <t>I31000040F</t>
  </si>
  <si>
    <t>확장</t>
  </si>
  <si>
    <t>: ++</t>
  </si>
  <si>
    <t>둔화</t>
  </si>
  <si>
    <t>: +-</t>
  </si>
  <si>
    <t>침체</t>
  </si>
  <si>
    <t>: --</t>
  </si>
  <si>
    <t>회복</t>
  </si>
  <si>
    <t>: -+</t>
  </si>
  <si>
    <t>Cycle</t>
  </si>
  <si>
    <t>업데이트 순서</t>
    <phoneticPr fontId="2" type="noConversion"/>
  </si>
  <si>
    <t>Raw_FY2 업데이트후, 끝에 열에 붙여넣기</t>
    <phoneticPr fontId="2" type="noConversion"/>
  </si>
  <si>
    <t>RAW_업종분류 끝에 연속성 체크</t>
    <phoneticPr fontId="2" type="noConversion"/>
  </si>
  <si>
    <t>EPS_chg 업종 및 종목 끝 열 함수 붙이고 값복사</t>
    <phoneticPr fontId="2" type="noConversion"/>
  </si>
  <si>
    <t>종목, 섹터, 섹터2 날짜 추가후 모델 점검</t>
    <phoneticPr fontId="2" type="noConversion"/>
  </si>
  <si>
    <t>전월대비 증감</t>
    <phoneticPr fontId="2" type="noConversion"/>
  </si>
  <si>
    <t>종합주가지수</t>
  </si>
  <si>
    <t>종가지수(포인트)</t>
  </si>
  <si>
    <t>EPS 3M Chg</t>
    <phoneticPr fontId="2" type="noConversion"/>
  </si>
  <si>
    <t>전월값</t>
    <phoneticPr fontId="3" type="noConversion"/>
  </si>
  <si>
    <t>전월대비 증감</t>
    <phoneticPr fontId="2" type="noConversion"/>
  </si>
  <si>
    <t>코드</t>
    <phoneticPr fontId="2" type="noConversion"/>
  </si>
  <si>
    <t>업종</t>
    <phoneticPr fontId="2" type="noConversion"/>
  </si>
  <si>
    <t>전전월값</t>
    <phoneticPr fontId="2" type="noConversion"/>
  </si>
  <si>
    <t>Quad(-1m)</t>
    <phoneticPr fontId="2" type="noConversion"/>
  </si>
  <si>
    <t>Cycle(-1m)</t>
    <phoneticPr fontId="2" type="noConversion"/>
  </si>
  <si>
    <t>증감(-1m)</t>
    <phoneticPr fontId="2" type="noConversion"/>
  </si>
  <si>
    <t/>
  </si>
  <si>
    <t>angle(-1m)</t>
    <phoneticPr fontId="2" type="noConversion"/>
  </si>
  <si>
    <t>angle(0m)</t>
    <phoneticPr fontId="2" type="noConversion"/>
  </si>
  <si>
    <t>angle</t>
    <phoneticPr fontId="2" type="noConversion"/>
  </si>
  <si>
    <t>Datalabel, 에너지</t>
    <phoneticPr fontId="2" type="noConversion"/>
  </si>
  <si>
    <t>FY2 순이익 3M Chg</t>
    <phoneticPr fontId="2" type="noConversion"/>
  </si>
  <si>
    <t>현재연도</t>
    <phoneticPr fontId="2" type="noConversion"/>
  </si>
  <si>
    <t>코드</t>
    <phoneticPr fontId="2" type="noConversion"/>
  </si>
  <si>
    <t>이름</t>
    <phoneticPr fontId="2" type="noConversion"/>
  </si>
  <si>
    <t>대분류</t>
    <phoneticPr fontId="2" type="noConversion"/>
  </si>
  <si>
    <t>중분류</t>
    <phoneticPr fontId="2" type="noConversion"/>
  </si>
  <si>
    <t>소분류</t>
    <phoneticPr fontId="2" type="noConversion"/>
  </si>
  <si>
    <t>조건적용</t>
    <phoneticPr fontId="2" type="noConversion"/>
  </si>
  <si>
    <t>현재월</t>
    <phoneticPr fontId="2" type="noConversion"/>
  </si>
  <si>
    <t>코드</t>
    <phoneticPr fontId="2" type="noConversion"/>
  </si>
  <si>
    <t>이름</t>
    <phoneticPr fontId="2" type="noConversion"/>
  </si>
  <si>
    <t>유니버스조건</t>
    <phoneticPr fontId="2" type="noConversion"/>
  </si>
  <si>
    <t>섹터수</t>
    <phoneticPr fontId="2" type="noConversion"/>
  </si>
  <si>
    <t>FGSC.20.10.20</t>
    <phoneticPr fontId="2" type="noConversion"/>
  </si>
  <si>
    <t>건자재</t>
    <phoneticPr fontId="2" type="noConversion"/>
  </si>
  <si>
    <t>A028260</t>
  </si>
  <si>
    <t>A018260</t>
  </si>
  <si>
    <t>삼성에스디에스</t>
  </si>
  <si>
    <t>FGSC.25.20</t>
    <phoneticPr fontId="2" type="noConversion"/>
  </si>
  <si>
    <t>내구소비재 및 의류</t>
    <phoneticPr fontId="2" type="noConversion"/>
  </si>
  <si>
    <t>일반 소프트웨어</t>
    <phoneticPr fontId="2" type="noConversion"/>
  </si>
  <si>
    <t>다음카카오</t>
  </si>
  <si>
    <t>우리은행</t>
  </si>
  <si>
    <t>NH투자증권</t>
  </si>
  <si>
    <t>A027410</t>
  </si>
  <si>
    <t>BGF리테일</t>
  </si>
  <si>
    <t>A192400</t>
  </si>
  <si>
    <t>쿠쿠전자</t>
  </si>
  <si>
    <t>A204320</t>
  </si>
  <si>
    <t>A200130</t>
  </si>
  <si>
    <t>콜마비앤에이치</t>
  </si>
  <si>
    <t>A192520</t>
  </si>
  <si>
    <t>차바이오텍</t>
  </si>
  <si>
    <t>A192440</t>
  </si>
  <si>
    <t>슈피겐코리아</t>
  </si>
  <si>
    <t>유안타증권</t>
  </si>
  <si>
    <t>한라홀딩스</t>
  </si>
  <si>
    <t>인바디</t>
  </si>
  <si>
    <t>A112610</t>
  </si>
  <si>
    <t>씨에스윈드</t>
  </si>
  <si>
    <t>A192530</t>
  </si>
  <si>
    <t>A200670</t>
  </si>
  <si>
    <t>휴메딕스</t>
  </si>
  <si>
    <t>A194480</t>
  </si>
  <si>
    <t>데브시스터즈</t>
  </si>
  <si>
    <t>A149980</t>
  </si>
  <si>
    <t>하이로닉</t>
  </si>
  <si>
    <t>한화갤러리아타임월드</t>
  </si>
  <si>
    <t>A200880</t>
  </si>
  <si>
    <t>서연</t>
  </si>
  <si>
    <t>A213500</t>
  </si>
  <si>
    <t>엑세스바이오</t>
  </si>
  <si>
    <t>A178920</t>
  </si>
  <si>
    <t>SKC코오롱PI</t>
  </si>
  <si>
    <t>A160550</t>
  </si>
  <si>
    <t>NEW</t>
  </si>
  <si>
    <t>A187220</t>
  </si>
  <si>
    <t>디티앤씨</t>
  </si>
  <si>
    <t>A213420</t>
  </si>
  <si>
    <t>덕산네오룩스</t>
  </si>
  <si>
    <t>A196170</t>
  </si>
  <si>
    <t>알테오젠</t>
  </si>
  <si>
    <t>유수홀딩스</t>
  </si>
  <si>
    <t>A142280</t>
  </si>
  <si>
    <t>녹십자엠에스</t>
  </si>
  <si>
    <t>YG PLUS</t>
  </si>
  <si>
    <t>한솔홀딩스</t>
  </si>
  <si>
    <t>A173940</t>
  </si>
  <si>
    <t>에프엔씨엔터</t>
  </si>
  <si>
    <t>A067390</t>
  </si>
  <si>
    <t>아스트</t>
  </si>
  <si>
    <t>A194510</t>
  </si>
  <si>
    <t>파티게임즈</t>
  </si>
  <si>
    <t>리젠</t>
  </si>
  <si>
    <t>제낙스</t>
  </si>
  <si>
    <t>A004650</t>
  </si>
  <si>
    <t>창해에탄올</t>
  </si>
  <si>
    <t>A200780</t>
  </si>
  <si>
    <t>비씨월드제약</t>
  </si>
  <si>
    <t>A192250</t>
  </si>
  <si>
    <t>케이사인</t>
  </si>
  <si>
    <t>A191420</t>
  </si>
  <si>
    <t>테고사이언스</t>
  </si>
  <si>
    <t>A210540</t>
  </si>
  <si>
    <t>디와이파워</t>
  </si>
  <si>
    <t>디와이</t>
  </si>
  <si>
    <t>보타바이오</t>
  </si>
  <si>
    <t>바른손이앤에이</t>
  </si>
  <si>
    <t>A133820</t>
  </si>
  <si>
    <t>화인베스틸</t>
  </si>
  <si>
    <t>A084650</t>
  </si>
  <si>
    <t>랩지노믹스</t>
  </si>
  <si>
    <t>지스마트글로벌</t>
  </si>
  <si>
    <t>한솔로지스틱스</t>
  </si>
  <si>
    <t>A200710</t>
  </si>
  <si>
    <t>에이디테크놀로지</t>
  </si>
  <si>
    <t>A041920</t>
  </si>
  <si>
    <t>메디아나</t>
  </si>
  <si>
    <t>A080580</t>
  </si>
  <si>
    <t>오킨스전자</t>
  </si>
  <si>
    <t>A071850</t>
  </si>
  <si>
    <t>캐스텍코리아</t>
  </si>
  <si>
    <t>A090410</t>
  </si>
  <si>
    <t>덕신하우징</t>
  </si>
  <si>
    <t>A189690</t>
  </si>
  <si>
    <t>포시에스</t>
  </si>
  <si>
    <t>핫텍</t>
  </si>
  <si>
    <t>A124500</t>
  </si>
  <si>
    <t>A200230</t>
  </si>
  <si>
    <t>텔콘</t>
  </si>
  <si>
    <t>A105550</t>
  </si>
  <si>
    <t>트루윈</t>
  </si>
  <si>
    <t>현대페인트</t>
  </si>
  <si>
    <t>A192390</t>
  </si>
  <si>
    <t>윈하이텍</t>
  </si>
  <si>
    <t>한화화인케미칼</t>
  </si>
  <si>
    <t>A196450</t>
  </si>
  <si>
    <t>차디오스텍</t>
  </si>
  <si>
    <t>A177830</t>
  </si>
  <si>
    <t>파버나인</t>
  </si>
  <si>
    <t>우리조명</t>
  </si>
  <si>
    <t>A140520</t>
  </si>
  <si>
    <t>대창스틸</t>
  </si>
  <si>
    <t>A189860</t>
  </si>
  <si>
    <t>서전기전</t>
  </si>
  <si>
    <t>웰메이드예당</t>
  </si>
  <si>
    <t>A187270</t>
  </si>
  <si>
    <t>신화콘텍</t>
  </si>
  <si>
    <t>로켓모바일</t>
  </si>
  <si>
    <t>데코앤이</t>
  </si>
  <si>
    <t>삼우엠스</t>
  </si>
  <si>
    <t>엘 에너지</t>
  </si>
  <si>
    <t>판타지오</t>
  </si>
  <si>
    <t>우리들휴브레인</t>
  </si>
  <si>
    <t>코센</t>
  </si>
  <si>
    <t>SH 홀딩스</t>
  </si>
  <si>
    <t>A182690</t>
  </si>
  <si>
    <t>테라셈</t>
  </si>
  <si>
    <t>A200470</t>
  </si>
  <si>
    <t>하이셈</t>
  </si>
  <si>
    <t>A193250</t>
  </si>
  <si>
    <t>영백씨엠</t>
  </si>
  <si>
    <t>A196490</t>
  </si>
  <si>
    <t>디에이테크놀로지</t>
  </si>
  <si>
    <t>A143540</t>
  </si>
  <si>
    <t>영우디에스피</t>
  </si>
  <si>
    <t>A192410</t>
  </si>
  <si>
    <t>감마누</t>
  </si>
  <si>
    <t>A060480</t>
  </si>
  <si>
    <t>국일신동</t>
  </si>
  <si>
    <t>A059120</t>
  </si>
  <si>
    <t>아진엑스텍</t>
  </si>
  <si>
    <t>엔알케이</t>
  </si>
  <si>
    <t>바이오싸인</t>
  </si>
  <si>
    <t>위즈코프</t>
  </si>
  <si>
    <t>해피드림</t>
  </si>
  <si>
    <t>케이엘티</t>
  </si>
  <si>
    <t>에이티테크놀러지</t>
  </si>
  <si>
    <t>영진코퍼레이션</t>
  </si>
  <si>
    <t>씨앤상선</t>
  </si>
  <si>
    <t>A001100</t>
  </si>
  <si>
    <t>동양정밀공업(주)</t>
  </si>
  <si>
    <t>일화모직공업</t>
  </si>
  <si>
    <t>영창뮤직</t>
  </si>
  <si>
    <t>신영그린시스</t>
  </si>
  <si>
    <t>대신EDI</t>
  </si>
  <si>
    <t>엠소닉</t>
  </si>
  <si>
    <t>대주코레스</t>
  </si>
  <si>
    <t>에브리데이리</t>
  </si>
  <si>
    <t>삼보이엔씨</t>
  </si>
  <si>
    <t>한국체인공업</t>
  </si>
  <si>
    <t>신세계톰보이</t>
  </si>
  <si>
    <t>동아</t>
  </si>
  <si>
    <t>삼성메디슨</t>
  </si>
  <si>
    <t>일레덱스홀딩</t>
  </si>
  <si>
    <t>지에스엔텍</t>
  </si>
  <si>
    <t>콜마파마</t>
  </si>
  <si>
    <t>레이더스</t>
  </si>
  <si>
    <t>MOASNS</t>
  </si>
  <si>
    <t>미니멈컬렉션</t>
  </si>
  <si>
    <t>삼보오토</t>
  </si>
  <si>
    <t>A099490</t>
  </si>
  <si>
    <t>A138250</t>
  </si>
  <si>
    <t>A145210</t>
  </si>
  <si>
    <t>전체종목수</t>
  </si>
  <si>
    <t>건축소재+건축자재</t>
  </si>
  <si>
    <t>운송으로~</t>
  </si>
  <si>
    <t>소프트웨어-게임</t>
  </si>
  <si>
    <t>현재</t>
    <phoneticPr fontId="2" type="noConversion"/>
  </si>
  <si>
    <t>현재</t>
    <phoneticPr fontId="2" type="noConversion"/>
  </si>
  <si>
    <t>철강</t>
    <phoneticPr fontId="2" type="noConversion"/>
  </si>
  <si>
    <t>철강</t>
    <phoneticPr fontId="2" type="noConversion"/>
  </si>
  <si>
    <t>철강</t>
  </si>
  <si>
    <t>헬스케어</t>
    <phoneticPr fontId="2" type="noConversion"/>
  </si>
  <si>
    <t>적전</t>
  </si>
  <si>
    <t>흑전</t>
  </si>
  <si>
    <t>20040831</t>
  </si>
  <si>
    <t>20040930</t>
  </si>
  <si>
    <t>20041031</t>
  </si>
  <si>
    <t>20041130</t>
  </si>
  <si>
    <t>20041231</t>
  </si>
  <si>
    <t>20050131</t>
  </si>
  <si>
    <t>20050228</t>
  </si>
  <si>
    <t>20050331</t>
  </si>
  <si>
    <t>20050430</t>
  </si>
  <si>
    <t>20050531</t>
  </si>
  <si>
    <t>20050630</t>
  </si>
  <si>
    <t>20050731</t>
  </si>
  <si>
    <t>20050831</t>
  </si>
  <si>
    <t>20050930</t>
  </si>
  <si>
    <t>20051031</t>
  </si>
  <si>
    <t>20051130</t>
  </si>
  <si>
    <t>20051231</t>
  </si>
  <si>
    <t>20060131</t>
  </si>
  <si>
    <t>20060228</t>
  </si>
  <si>
    <t>20060331</t>
  </si>
  <si>
    <t>20060430</t>
  </si>
  <si>
    <t>20060531</t>
  </si>
  <si>
    <t>20060630</t>
  </si>
  <si>
    <t>20060731</t>
  </si>
  <si>
    <t>20060831</t>
  </si>
  <si>
    <t>20060930</t>
  </si>
  <si>
    <t>20061031</t>
  </si>
  <si>
    <t>20061130</t>
  </si>
  <si>
    <t>20061231</t>
  </si>
  <si>
    <t>20070131</t>
  </si>
  <si>
    <t>20070228</t>
  </si>
  <si>
    <t>20070331</t>
  </si>
  <si>
    <t>20070430</t>
  </si>
  <si>
    <t>20070531</t>
  </si>
  <si>
    <t>20070630</t>
  </si>
  <si>
    <t>20070731</t>
  </si>
  <si>
    <t>20070831</t>
  </si>
  <si>
    <t>20070930</t>
  </si>
  <si>
    <t>20071031</t>
  </si>
  <si>
    <t>20071130</t>
  </si>
  <si>
    <t>20071231</t>
  </si>
  <si>
    <t>20080131</t>
  </si>
  <si>
    <t>20080229</t>
  </si>
  <si>
    <t>20080331</t>
  </si>
  <si>
    <t>20080430</t>
  </si>
  <si>
    <t>20080531</t>
  </si>
  <si>
    <t>20080630</t>
  </si>
  <si>
    <t>20080731</t>
  </si>
  <si>
    <t>20080831</t>
  </si>
  <si>
    <t>20080930</t>
  </si>
  <si>
    <t>20081031</t>
  </si>
  <si>
    <t>20081130</t>
  </si>
  <si>
    <t>20081231</t>
  </si>
  <si>
    <t>20090131</t>
  </si>
  <si>
    <t>20090228</t>
  </si>
  <si>
    <t>20090331</t>
  </si>
  <si>
    <t>20090430</t>
  </si>
  <si>
    <t>20090531</t>
  </si>
  <si>
    <t>20090630</t>
  </si>
  <si>
    <t>20090731</t>
  </si>
  <si>
    <t>20090831</t>
  </si>
  <si>
    <t>20090930</t>
  </si>
  <si>
    <t>20091031</t>
  </si>
  <si>
    <t>20091130</t>
  </si>
  <si>
    <t>20091231</t>
  </si>
  <si>
    <t>20100131</t>
  </si>
  <si>
    <t>20100228</t>
  </si>
  <si>
    <t>20100331</t>
  </si>
  <si>
    <t>20100430</t>
  </si>
  <si>
    <t>20100531</t>
  </si>
  <si>
    <t>20100630</t>
  </si>
  <si>
    <t>20100731</t>
  </si>
  <si>
    <t>20100831</t>
  </si>
  <si>
    <t>20100930</t>
  </si>
  <si>
    <t>20101031</t>
  </si>
  <si>
    <t>20101130</t>
  </si>
  <si>
    <t>20101231</t>
  </si>
  <si>
    <t>20110131</t>
  </si>
  <si>
    <t>20110228</t>
  </si>
  <si>
    <t>20110331</t>
  </si>
  <si>
    <t>20110430</t>
  </si>
  <si>
    <t>20110531</t>
  </si>
  <si>
    <t>20110630</t>
  </si>
  <si>
    <t>20110731</t>
  </si>
  <si>
    <t>20110831</t>
  </si>
  <si>
    <t>20110930</t>
  </si>
  <si>
    <t>20111031</t>
  </si>
  <si>
    <t>20111130</t>
  </si>
  <si>
    <t>20111231</t>
  </si>
  <si>
    <t>20120131</t>
  </si>
  <si>
    <t>20120229</t>
  </si>
  <si>
    <t>20120331</t>
  </si>
  <si>
    <t>20120430</t>
  </si>
  <si>
    <t>20120531</t>
  </si>
  <si>
    <t>20120630</t>
  </si>
  <si>
    <t>20120731</t>
  </si>
  <si>
    <t>20120831</t>
  </si>
  <si>
    <t>20120930</t>
  </si>
  <si>
    <t>20121031</t>
  </si>
  <si>
    <t>20121130</t>
  </si>
  <si>
    <t>20121231</t>
  </si>
  <si>
    <t>20130131</t>
  </si>
  <si>
    <t>20130228</t>
  </si>
  <si>
    <t>20130331</t>
  </si>
  <si>
    <t>20130430</t>
  </si>
  <si>
    <t>20130531</t>
  </si>
  <si>
    <t>20130630</t>
  </si>
  <si>
    <t>20130731</t>
  </si>
  <si>
    <t>20130831</t>
  </si>
  <si>
    <t>20130930</t>
  </si>
  <si>
    <t>20131031</t>
  </si>
  <si>
    <t>20131130</t>
  </si>
  <si>
    <t>20131231</t>
  </si>
  <si>
    <t>20140131</t>
  </si>
  <si>
    <t>20140228</t>
  </si>
  <si>
    <t>20140331</t>
  </si>
  <si>
    <t>20140430</t>
  </si>
  <si>
    <t>20140531</t>
  </si>
  <si>
    <t>20140630</t>
  </si>
  <si>
    <t>20140731</t>
  </si>
  <si>
    <t>20140831</t>
  </si>
  <si>
    <t>20140930</t>
  </si>
  <si>
    <t>20141031</t>
  </si>
  <si>
    <t>20141130</t>
  </si>
  <si>
    <t>20141231</t>
  </si>
  <si>
    <t>20150131</t>
  </si>
  <si>
    <t>20150228</t>
  </si>
  <si>
    <t>20150331</t>
  </si>
  <si>
    <t>20150430</t>
  </si>
  <si>
    <t>20150531</t>
  </si>
  <si>
    <t>20150630</t>
  </si>
  <si>
    <t>20150731</t>
  </si>
  <si>
    <t>20150831</t>
  </si>
  <si>
    <t>20150930</t>
  </si>
  <si>
    <t>20151031</t>
  </si>
  <si>
    <t>20151130</t>
  </si>
  <si>
    <t>헬스케어</t>
  </si>
  <si>
    <t>EPS(tot)</t>
  </si>
  <si>
    <t>Last Refresh: 2016-01-07 17:29:05</t>
  </si>
  <si>
    <t>Cross Sectional</t>
  </si>
  <si>
    <t>Portfolio</t>
  </si>
  <si>
    <t>Item</t>
  </si>
  <si>
    <t>20151231</t>
  </si>
  <si>
    <t>Currency</t>
  </si>
  <si>
    <t>KRW</t>
  </si>
  <si>
    <t>Symbol</t>
  </si>
  <si>
    <t>Name</t>
  </si>
  <si>
    <t>내구소비재 및 의류, 증권</t>
    <phoneticPr fontId="2" type="noConversion"/>
  </si>
  <si>
    <t>조선, 건설</t>
    <phoneticPr fontId="2" type="noConversion"/>
  </si>
  <si>
    <t>운송, 통신서비스</t>
    <phoneticPr fontId="2" type="noConversion"/>
  </si>
  <si>
    <t>시장전체, 호텔 및 레저</t>
    <phoneticPr fontId="2" type="noConversion"/>
  </si>
  <si>
    <t>내구소비재 및 의류, 증권</t>
    <phoneticPr fontId="2" type="noConversion"/>
  </si>
  <si>
    <t>조선, 건설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</si>
</sst>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#,##0.0_);[Red]\(#,##0.0\)"/>
    <numFmt numFmtId="177" formatCode="0.0_);[Red]\(0.0\)"/>
    <numFmt numFmtId="178" formatCode="#,##0.0"/>
    <numFmt numFmtId="179" formatCode="0_);[Red]\(0\)"/>
    <numFmt numFmtId="180" formatCode="#,##0.000000000000_);[Red]\(#,##0.000000000000\)"/>
  </numFmts>
  <fonts count="31" x14ac:knownFonts="1">
    <font>
      <sz val="9"/>
      <color theme="1"/>
      <name val="돋움"/>
      <family val="2"/>
      <charset val="129"/>
    </font>
    <font>
      <sz val="11"/>
      <color theme="1"/>
      <name val="돋움"/>
      <family val="2"/>
      <charset val="129"/>
      <scheme val="minor"/>
    </font>
    <font>
      <sz val="8"/>
      <name val="돋움"/>
      <family val="2"/>
      <charset val="129"/>
    </font>
    <font>
      <sz val="8"/>
      <name val="돋움"/>
      <family val="2"/>
      <charset val="129"/>
      <scheme val="minor"/>
    </font>
    <font>
      <sz val="9"/>
      <color theme="1"/>
      <name val="Arial"/>
      <family val="2"/>
    </font>
    <font>
      <sz val="9"/>
      <color theme="1"/>
      <name val="돋움"/>
      <family val="3"/>
      <charset val="129"/>
    </font>
    <font>
      <sz val="9"/>
      <color rgb="FF325886"/>
      <name val="Arial"/>
      <family val="2"/>
    </font>
    <font>
      <sz val="11"/>
      <color theme="1"/>
      <name val="돋움"/>
      <family val="2"/>
      <charset val="129"/>
      <scheme val="minor"/>
    </font>
    <font>
      <b/>
      <sz val="9"/>
      <color rgb="FFFFFFFF"/>
      <name val="Arial"/>
      <family val="2"/>
    </font>
    <font>
      <sz val="8"/>
      <name val="돋움"/>
      <family val="3"/>
      <charset val="129"/>
    </font>
    <font>
      <sz val="10"/>
      <name val="Arial"/>
      <family val="2"/>
    </font>
    <font>
      <sz val="9"/>
      <color rgb="FFFF0000"/>
      <name val="돋움"/>
      <family val="3"/>
      <charset val="129"/>
    </font>
    <font>
      <sz val="9"/>
      <color theme="1"/>
      <name val="돋움"/>
      <family val="3"/>
      <charset val="129"/>
      <scheme val="minor"/>
    </font>
    <font>
      <sz val="11"/>
      <name val="돋움"/>
      <family val="3"/>
      <charset val="129"/>
    </font>
    <font>
      <sz val="9"/>
      <name val="돋움"/>
      <family val="3"/>
      <charset val="129"/>
      <scheme val="minor"/>
    </font>
    <font>
      <sz val="9"/>
      <name val="돋움"/>
      <family val="3"/>
      <charset val="129"/>
    </font>
    <font>
      <sz val="10"/>
      <name val="돋움"/>
      <family val="3"/>
      <charset val="129"/>
    </font>
    <font>
      <sz val="10"/>
      <color theme="0"/>
      <name val="돋움"/>
      <family val="3"/>
      <charset val="129"/>
    </font>
    <font>
      <sz val="8"/>
      <color theme="1"/>
      <name val="돋움"/>
      <family val="3"/>
      <charset val="129"/>
    </font>
    <font>
      <sz val="8"/>
      <color rgb="FFFF0000"/>
      <name val="돋움"/>
      <family val="3"/>
      <charset val="129"/>
    </font>
    <font>
      <sz val="10"/>
      <color theme="0" tint="-0.249977111117893"/>
      <name val="돋움"/>
      <family val="3"/>
      <charset val="129"/>
    </font>
    <font>
      <sz val="9"/>
      <color theme="0"/>
      <name val="돋움"/>
      <family val="3"/>
      <charset val="129"/>
    </font>
    <font>
      <sz val="9"/>
      <color theme="0" tint="-0.249977111117893"/>
      <name val="돋움"/>
      <family val="3"/>
      <charset val="129"/>
    </font>
    <font>
      <b/>
      <sz val="9"/>
      <color theme="0"/>
      <name val="돋움"/>
      <family val="3"/>
      <charset val="129"/>
    </font>
    <font>
      <sz val="9"/>
      <color theme="0"/>
      <name val="돋움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theme="1"/>
      <name val="돋움"/>
      <family val="3"/>
      <charset val="129"/>
      <scheme val="minor"/>
    </font>
    <font>
      <sz val="9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185F"/>
        <bgColor indexed="64"/>
      </patternFill>
    </fill>
    <fill>
      <patternFill patternType="solid">
        <fgColor rgb="FFE7EEFD"/>
        <bgColor indexed="64"/>
      </patternFill>
    </fill>
    <fill>
      <patternFill patternType="solid">
        <fgColor rgb="FF87AAC5"/>
        <bgColor indexed="64"/>
      </patternFill>
    </fill>
    <fill>
      <patternFill patternType="solid">
        <fgColor rgb="FFABC3D6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rgb="FFA6A6A6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rgb="FFA6A6A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rgb="FFA6A6A6"/>
      </top>
      <bottom/>
      <diagonal/>
    </border>
    <border>
      <left/>
      <right style="thin">
        <color auto="1"/>
      </right>
      <top/>
      <bottom style="thin">
        <color rgb="FFA6A6A6"/>
      </bottom>
      <diagonal/>
    </border>
  </borders>
  <cellStyleXfs count="5">
    <xf numFmtId="0" fontId="0" fillId="0" borderId="0">
      <alignment vertical="center"/>
    </xf>
    <xf numFmtId="0" fontId="7" fillId="0" borderId="0">
      <alignment vertical="center"/>
    </xf>
    <xf numFmtId="0" fontId="10" fillId="0" borderId="0"/>
    <xf numFmtId="0" fontId="1" fillId="0" borderId="0">
      <alignment vertical="center"/>
    </xf>
    <xf numFmtId="0" fontId="13" fillId="0" borderId="0">
      <alignment vertical="center"/>
    </xf>
  </cellStyleXfs>
  <cellXfs count="206">
    <xf numFmtId="0" fontId="0" fillId="0" borderId="0" xfId="0">
      <alignment vertical="center"/>
    </xf>
    <xf numFmtId="0" fontId="5" fillId="0" borderId="0" xfId="0" applyFont="1">
      <alignment vertical="center"/>
    </xf>
    <xf numFmtId="0" fontId="12" fillId="0" borderId="0" xfId="3" applyFont="1">
      <alignment vertical="center"/>
    </xf>
    <xf numFmtId="0" fontId="14" fillId="2" borderId="0" xfId="4" applyNumberFormat="1" applyFont="1" applyFill="1">
      <alignment vertical="center"/>
    </xf>
    <xf numFmtId="14" fontId="14" fillId="2" borderId="0" xfId="4" applyNumberFormat="1" applyFont="1" applyFill="1">
      <alignment vertical="center"/>
    </xf>
    <xf numFmtId="0" fontId="12" fillId="2" borderId="0" xfId="3" applyFont="1" applyFill="1">
      <alignment vertical="center"/>
    </xf>
    <xf numFmtId="0" fontId="14" fillId="2" borderId="0" xfId="4" applyFont="1" applyFill="1">
      <alignment vertical="center"/>
    </xf>
    <xf numFmtId="0" fontId="14" fillId="0" borderId="0" xfId="4" applyFont="1">
      <alignment vertical="center"/>
    </xf>
    <xf numFmtId="3" fontId="14" fillId="0" borderId="0" xfId="4" applyNumberFormat="1" applyFont="1">
      <alignment vertical="center"/>
    </xf>
    <xf numFmtId="14" fontId="12" fillId="0" borderId="0" xfId="3" applyNumberFormat="1" applyFont="1">
      <alignment vertical="center"/>
    </xf>
    <xf numFmtId="0" fontId="11" fillId="0" borderId="0" xfId="0" applyFont="1">
      <alignment vertical="center"/>
    </xf>
    <xf numFmtId="2" fontId="11" fillId="0" borderId="0" xfId="0" applyNumberFormat="1" applyFont="1">
      <alignment vertical="center"/>
    </xf>
    <xf numFmtId="14" fontId="5" fillId="0" borderId="0" xfId="0" applyNumberFormat="1" applyFont="1" applyBorder="1" applyAlignment="1">
      <alignment horizontal="left" vertical="center"/>
    </xf>
    <xf numFmtId="0" fontId="5" fillId="0" borderId="0" xfId="1" applyFont="1">
      <alignment vertical="center"/>
    </xf>
    <xf numFmtId="0" fontId="11" fillId="0" borderId="0" xfId="1" applyFont="1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left" vertical="center"/>
    </xf>
    <xf numFmtId="0" fontId="8" fillId="5" borderId="0" xfId="0" applyNumberFormat="1" applyFont="1" applyFill="1">
      <alignment vertical="center"/>
    </xf>
    <xf numFmtId="0" fontId="8" fillId="5" borderId="0" xfId="0" applyNumberFormat="1" applyFont="1" applyFill="1" applyAlignment="1">
      <alignment horizontal="right" vertical="center"/>
    </xf>
    <xf numFmtId="0" fontId="6" fillId="6" borderId="0" xfId="0" applyNumberFormat="1" applyFont="1" applyFill="1" applyBorder="1">
      <alignment vertical="center"/>
    </xf>
    <xf numFmtId="0" fontId="6" fillId="6" borderId="0" xfId="0" applyNumberFormat="1" applyFont="1" applyFill="1" applyBorder="1" applyAlignment="1">
      <alignment horizontal="right" vertical="center"/>
    </xf>
    <xf numFmtId="0" fontId="6" fillId="6" borderId="0" xfId="0" applyFont="1" applyFill="1" applyBorder="1" applyAlignment="1">
      <alignment horizontal="right" vertical="center"/>
    </xf>
    <xf numFmtId="0" fontId="6" fillId="6" borderId="2" xfId="0" applyNumberFormat="1" applyFont="1" applyFill="1" applyBorder="1">
      <alignment vertical="center"/>
    </xf>
    <xf numFmtId="0" fontId="6" fillId="6" borderId="2" xfId="0" applyNumberFormat="1" applyFont="1" applyFill="1" applyBorder="1" applyAlignment="1">
      <alignment horizontal="right" vertical="center"/>
    </xf>
    <xf numFmtId="0" fontId="4" fillId="7" borderId="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left" vertical="center"/>
    </xf>
    <xf numFmtId="4" fontId="4" fillId="3" borderId="1" xfId="0" applyNumberFormat="1" applyFont="1" applyFill="1" applyBorder="1" applyAlignment="1">
      <alignment horizontal="right" vertical="center"/>
    </xf>
    <xf numFmtId="0" fontId="4" fillId="9" borderId="0" xfId="0" applyFont="1" applyFill="1" applyBorder="1" applyAlignment="1">
      <alignment horizontal="left" vertical="center"/>
    </xf>
    <xf numFmtId="4" fontId="4" fillId="3" borderId="0" xfId="0" applyNumberFormat="1" applyFont="1" applyFill="1" applyBorder="1" applyAlignment="1">
      <alignment horizontal="right" vertical="center"/>
    </xf>
    <xf numFmtId="0" fontId="4" fillId="9" borderId="3" xfId="0" applyFont="1" applyFill="1" applyBorder="1" applyAlignment="1">
      <alignment horizontal="left" vertical="center"/>
    </xf>
    <xf numFmtId="4" fontId="4" fillId="3" borderId="3" xfId="0" applyNumberFormat="1" applyFont="1" applyFill="1" applyBorder="1" applyAlignment="1">
      <alignment horizontal="right" vertical="center"/>
    </xf>
    <xf numFmtId="0" fontId="4" fillId="9" borderId="10" xfId="0" applyFont="1" applyFill="1" applyBorder="1" applyAlignment="1">
      <alignment horizontal="left" vertical="center"/>
    </xf>
    <xf numFmtId="4" fontId="4" fillId="3" borderId="10" xfId="0" applyNumberFormat="1" applyFont="1" applyFill="1" applyBorder="1" applyAlignment="1">
      <alignment horizontal="right" vertical="center"/>
    </xf>
    <xf numFmtId="0" fontId="5" fillId="0" borderId="0" xfId="0" applyFont="1" applyFill="1">
      <alignment vertical="center"/>
    </xf>
    <xf numFmtId="9" fontId="5" fillId="0" borderId="0" xfId="0" applyNumberFormat="1" applyFont="1" applyFill="1">
      <alignment vertical="center"/>
    </xf>
    <xf numFmtId="176" fontId="15" fillId="0" borderId="0" xfId="0" applyNumberFormat="1" applyFont="1">
      <alignment vertical="center"/>
    </xf>
    <xf numFmtId="3" fontId="15" fillId="0" borderId="13" xfId="4" applyNumberFormat="1" applyFont="1" applyBorder="1">
      <alignment vertical="center"/>
    </xf>
    <xf numFmtId="0" fontId="15" fillId="0" borderId="14" xfId="4" applyFont="1" applyBorder="1">
      <alignment vertical="center"/>
    </xf>
    <xf numFmtId="3" fontId="15" fillId="0" borderId="14" xfId="4" applyNumberFormat="1" applyFont="1" applyBorder="1">
      <alignment vertical="center"/>
    </xf>
    <xf numFmtId="0" fontId="15" fillId="0" borderId="15" xfId="4" applyFont="1" applyBorder="1">
      <alignment vertical="center"/>
    </xf>
    <xf numFmtId="3" fontId="15" fillId="0" borderId="15" xfId="4" applyNumberFormat="1" applyFont="1" applyBorder="1">
      <alignment vertical="center"/>
    </xf>
    <xf numFmtId="0" fontId="12" fillId="0" borderId="0" xfId="3" applyFont="1" applyFill="1">
      <alignment vertical="center"/>
    </xf>
    <xf numFmtId="0" fontId="12" fillId="12" borderId="0" xfId="3" applyFont="1" applyFill="1">
      <alignment vertical="center"/>
    </xf>
    <xf numFmtId="0" fontId="16" fillId="0" borderId="0" xfId="4" applyFont="1">
      <alignment vertical="center"/>
    </xf>
    <xf numFmtId="0" fontId="16" fillId="0" borderId="0" xfId="4" applyFont="1" applyFill="1">
      <alignment vertical="center"/>
    </xf>
    <xf numFmtId="0" fontId="16" fillId="0" borderId="0" xfId="4" applyFont="1" applyBorder="1">
      <alignment vertical="center"/>
    </xf>
    <xf numFmtId="14" fontId="5" fillId="0" borderId="14" xfId="3" applyNumberFormat="1" applyFont="1" applyBorder="1">
      <alignment vertical="center"/>
    </xf>
    <xf numFmtId="0" fontId="16" fillId="0" borderId="14" xfId="4" applyFont="1" applyBorder="1">
      <alignment vertical="center"/>
    </xf>
    <xf numFmtId="0" fontId="16" fillId="0" borderId="14" xfId="4" applyFont="1" applyFill="1" applyBorder="1">
      <alignment vertical="center"/>
    </xf>
    <xf numFmtId="0" fontId="0" fillId="4" borderId="0" xfId="0" applyFill="1">
      <alignment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18" fillId="0" borderId="0" xfId="0" applyFont="1" applyFill="1">
      <alignment vertical="center"/>
    </xf>
    <xf numFmtId="0" fontId="18" fillId="0" borderId="0" xfId="1" applyFont="1">
      <alignment vertical="center"/>
    </xf>
    <xf numFmtId="0" fontId="18" fillId="10" borderId="0" xfId="1" applyFont="1" applyFill="1">
      <alignment vertical="center"/>
    </xf>
    <xf numFmtId="0" fontId="18" fillId="0" borderId="0" xfId="1" applyFont="1" applyFill="1">
      <alignment vertical="center"/>
    </xf>
    <xf numFmtId="0" fontId="16" fillId="0" borderId="7" xfId="4" applyFont="1" applyBorder="1" applyAlignment="1">
      <alignment horizontal="center" vertical="center"/>
    </xf>
    <xf numFmtId="0" fontId="15" fillId="0" borderId="13" xfId="4" applyFont="1" applyBorder="1" applyAlignment="1">
      <alignment horizontal="center" vertical="center"/>
    </xf>
    <xf numFmtId="0" fontId="15" fillId="0" borderId="14" xfId="4" applyFont="1" applyBorder="1" applyAlignment="1">
      <alignment horizontal="center" vertical="center"/>
    </xf>
    <xf numFmtId="0" fontId="15" fillId="0" borderId="15" xfId="4" applyFont="1" applyBorder="1" applyAlignment="1">
      <alignment horizontal="center" vertical="center"/>
    </xf>
    <xf numFmtId="0" fontId="14" fillId="0" borderId="0" xfId="4" applyFont="1" applyAlignment="1">
      <alignment horizontal="center" vertical="center"/>
    </xf>
    <xf numFmtId="0" fontId="20" fillId="0" borderId="0" xfId="4" applyFont="1">
      <alignment vertical="center"/>
    </xf>
    <xf numFmtId="0" fontId="17" fillId="11" borderId="11" xfId="4" applyFont="1" applyFill="1" applyBorder="1" applyAlignment="1">
      <alignment horizontal="center" vertical="center"/>
    </xf>
    <xf numFmtId="14" fontId="16" fillId="0" borderId="13" xfId="4" applyNumberFormat="1" applyFont="1" applyBorder="1">
      <alignment vertical="center"/>
    </xf>
    <xf numFmtId="14" fontId="16" fillId="0" borderId="14" xfId="4" applyNumberFormat="1" applyFont="1" applyBorder="1">
      <alignment vertical="center"/>
    </xf>
    <xf numFmtId="178" fontId="16" fillId="0" borderId="13" xfId="4" applyNumberFormat="1" applyFont="1" applyBorder="1">
      <alignment vertical="center"/>
    </xf>
    <xf numFmtId="178" fontId="16" fillId="0" borderId="14" xfId="4" applyNumberFormat="1" applyFont="1" applyBorder="1">
      <alignment vertical="center"/>
    </xf>
    <xf numFmtId="14" fontId="20" fillId="0" borderId="0" xfId="4" applyNumberFormat="1" applyFont="1">
      <alignment vertical="center"/>
    </xf>
    <xf numFmtId="0" fontId="17" fillId="11" borderId="13" xfId="4" applyFont="1" applyFill="1" applyBorder="1" applyAlignment="1">
      <alignment horizontal="center" vertical="center"/>
    </xf>
    <xf numFmtId="0" fontId="17" fillId="11" borderId="5" xfId="4" applyFont="1" applyFill="1" applyBorder="1" applyAlignment="1">
      <alignment horizontal="center" vertical="center"/>
    </xf>
    <xf numFmtId="0" fontId="21" fillId="11" borderId="11" xfId="3" applyFont="1" applyFill="1" applyBorder="1" applyAlignment="1">
      <alignment horizontal="center" vertical="center"/>
    </xf>
    <xf numFmtId="176" fontId="16" fillId="0" borderId="7" xfId="4" applyNumberFormat="1" applyFont="1" applyFill="1" applyBorder="1">
      <alignment vertical="center"/>
    </xf>
    <xf numFmtId="176" fontId="16" fillId="0" borderId="14" xfId="4" applyNumberFormat="1" applyFont="1" applyBorder="1">
      <alignment vertical="center"/>
    </xf>
    <xf numFmtId="177" fontId="5" fillId="0" borderId="4" xfId="3" applyNumberFormat="1" applyFont="1" applyBorder="1" applyAlignment="1">
      <alignment horizontal="right" vertical="center"/>
    </xf>
    <xf numFmtId="177" fontId="5" fillId="0" borderId="13" xfId="3" applyNumberFormat="1" applyFont="1" applyBorder="1" applyAlignment="1">
      <alignment horizontal="right" vertical="center"/>
    </xf>
    <xf numFmtId="177" fontId="5" fillId="0" borderId="6" xfId="3" applyNumberFormat="1" applyFont="1" applyBorder="1" applyAlignment="1">
      <alignment horizontal="right" vertical="center"/>
    </xf>
    <xf numFmtId="177" fontId="5" fillId="0" borderId="14" xfId="3" applyNumberFormat="1" applyFont="1" applyBorder="1" applyAlignment="1">
      <alignment horizontal="right" vertical="center"/>
    </xf>
    <xf numFmtId="177" fontId="5" fillId="0" borderId="8" xfId="3" applyNumberFormat="1" applyFont="1" applyBorder="1" applyAlignment="1">
      <alignment horizontal="right" vertical="center"/>
    </xf>
    <xf numFmtId="177" fontId="5" fillId="0" borderId="15" xfId="3" applyNumberFormat="1" applyFont="1" applyBorder="1" applyAlignment="1">
      <alignment horizontal="right" vertical="center"/>
    </xf>
    <xf numFmtId="177" fontId="12" fillId="0" borderId="0" xfId="3" applyNumberFormat="1" applyFont="1">
      <alignment vertical="center"/>
    </xf>
    <xf numFmtId="178" fontId="12" fillId="0" borderId="0" xfId="3" applyNumberFormat="1" applyFont="1">
      <alignment vertical="center"/>
    </xf>
    <xf numFmtId="14" fontId="22" fillId="0" borderId="13" xfId="3" applyNumberFormat="1" applyFont="1" applyBorder="1">
      <alignment vertical="center"/>
    </xf>
    <xf numFmtId="176" fontId="20" fillId="0" borderId="7" xfId="4" applyNumberFormat="1" applyFont="1" applyFill="1" applyBorder="1">
      <alignment vertical="center"/>
    </xf>
    <xf numFmtId="176" fontId="20" fillId="0" borderId="13" xfId="4" applyNumberFormat="1" applyFont="1" applyBorder="1">
      <alignment vertical="center"/>
    </xf>
    <xf numFmtId="0" fontId="20" fillId="0" borderId="13" xfId="4" applyFont="1" applyBorder="1">
      <alignment vertical="center"/>
    </xf>
    <xf numFmtId="0" fontId="20" fillId="0" borderId="7" xfId="4" applyFont="1" applyBorder="1">
      <alignment vertical="center"/>
    </xf>
    <xf numFmtId="0" fontId="23" fillId="13" borderId="11" xfId="3" applyFont="1" applyFill="1" applyBorder="1" applyAlignment="1">
      <alignment horizontal="center" vertical="center"/>
    </xf>
    <xf numFmtId="0" fontId="23" fillId="13" borderId="12" xfId="3" applyFont="1" applyFill="1" applyBorder="1" applyAlignment="1">
      <alignment horizontal="center" vertical="center"/>
    </xf>
    <xf numFmtId="0" fontId="18" fillId="0" borderId="6" xfId="0" applyFont="1" applyFill="1" applyBorder="1">
      <alignment vertical="center"/>
    </xf>
    <xf numFmtId="177" fontId="5" fillId="14" borderId="4" xfId="3" applyNumberFormat="1" applyFont="1" applyFill="1" applyBorder="1" applyAlignment="1">
      <alignment horizontal="right" vertical="center"/>
    </xf>
    <xf numFmtId="177" fontId="5" fillId="14" borderId="13" xfId="3" applyNumberFormat="1" applyFont="1" applyFill="1" applyBorder="1" applyAlignment="1">
      <alignment horizontal="right" vertical="center"/>
    </xf>
    <xf numFmtId="177" fontId="5" fillId="14" borderId="6" xfId="3" applyNumberFormat="1" applyFont="1" applyFill="1" applyBorder="1" applyAlignment="1">
      <alignment horizontal="right" vertical="center"/>
    </xf>
    <xf numFmtId="177" fontId="5" fillId="14" borderId="14" xfId="3" applyNumberFormat="1" applyFont="1" applyFill="1" applyBorder="1" applyAlignment="1">
      <alignment horizontal="right" vertical="center"/>
    </xf>
    <xf numFmtId="177" fontId="5" fillId="14" borderId="8" xfId="3" applyNumberFormat="1" applyFont="1" applyFill="1" applyBorder="1" applyAlignment="1">
      <alignment horizontal="right" vertical="center"/>
    </xf>
    <xf numFmtId="177" fontId="5" fillId="14" borderId="15" xfId="3" applyNumberFormat="1" applyFont="1" applyFill="1" applyBorder="1" applyAlignment="1">
      <alignment horizontal="right" vertical="center"/>
    </xf>
    <xf numFmtId="177" fontId="5" fillId="0" borderId="0" xfId="0" applyNumberFormat="1" applyFont="1">
      <alignment vertical="center"/>
    </xf>
    <xf numFmtId="0" fontId="15" fillId="0" borderId="4" xfId="4" applyFont="1" applyBorder="1" applyAlignment="1">
      <alignment horizontal="center" vertical="center"/>
    </xf>
    <xf numFmtId="0" fontId="15" fillId="0" borderId="6" xfId="4" applyFont="1" applyBorder="1" applyAlignment="1">
      <alignment horizontal="center" vertical="center"/>
    </xf>
    <xf numFmtId="0" fontId="15" fillId="0" borderId="8" xfId="4" applyFont="1" applyBorder="1" applyAlignment="1">
      <alignment horizontal="center" vertical="center"/>
    </xf>
    <xf numFmtId="0" fontId="5" fillId="0" borderId="5" xfId="3" applyFont="1" applyBorder="1">
      <alignment vertical="center"/>
    </xf>
    <xf numFmtId="0" fontId="5" fillId="0" borderId="7" xfId="3" applyFont="1" applyBorder="1">
      <alignment vertical="center"/>
    </xf>
    <xf numFmtId="0" fontId="5" fillId="0" borderId="9" xfId="3" applyFont="1" applyBorder="1">
      <alignment vertical="center"/>
    </xf>
    <xf numFmtId="0" fontId="21" fillId="11" borderId="1" xfId="3" applyFont="1" applyFill="1" applyBorder="1" applyAlignment="1">
      <alignment horizontal="center" vertical="center"/>
    </xf>
    <xf numFmtId="177" fontId="5" fillId="0" borderId="5" xfId="3" applyNumberFormat="1" applyFont="1" applyBorder="1" applyAlignment="1">
      <alignment horizontal="right" vertical="center"/>
    </xf>
    <xf numFmtId="0" fontId="23" fillId="13" borderId="13" xfId="3" applyFont="1" applyFill="1" applyBorder="1" applyAlignment="1">
      <alignment horizontal="center" vertical="center"/>
    </xf>
    <xf numFmtId="177" fontId="5" fillId="0" borderId="7" xfId="3" applyNumberFormat="1" applyFont="1" applyBorder="1" applyAlignment="1">
      <alignment horizontal="right" vertical="center"/>
    </xf>
    <xf numFmtId="177" fontId="5" fillId="0" borderId="9" xfId="3" applyNumberFormat="1" applyFont="1" applyBorder="1" applyAlignment="1">
      <alignment horizontal="right" vertical="center"/>
    </xf>
    <xf numFmtId="0" fontId="23" fillId="13" borderId="1" xfId="3" applyFont="1" applyFill="1" applyBorder="1" applyAlignment="1">
      <alignment horizontal="center" vertical="center"/>
    </xf>
    <xf numFmtId="177" fontId="5" fillId="14" borderId="5" xfId="3" applyNumberFormat="1" applyFont="1" applyFill="1" applyBorder="1" applyAlignment="1">
      <alignment horizontal="right" vertical="center"/>
    </xf>
    <xf numFmtId="177" fontId="5" fillId="14" borderId="7" xfId="3" applyNumberFormat="1" applyFont="1" applyFill="1" applyBorder="1" applyAlignment="1">
      <alignment horizontal="right" vertical="center"/>
    </xf>
    <xf numFmtId="177" fontId="5" fillId="14" borderId="9" xfId="3" applyNumberFormat="1" applyFont="1" applyFill="1" applyBorder="1" applyAlignment="1">
      <alignment horizontal="right" vertical="center"/>
    </xf>
    <xf numFmtId="0" fontId="21" fillId="11" borderId="13" xfId="3" applyFont="1" applyFill="1" applyBorder="1" applyAlignment="1">
      <alignment horizontal="center" vertical="center"/>
    </xf>
    <xf numFmtId="0" fontId="4" fillId="9" borderId="16" xfId="0" applyFont="1" applyFill="1" applyBorder="1" applyAlignment="1">
      <alignment horizontal="left" vertical="center"/>
    </xf>
    <xf numFmtId="0" fontId="4" fillId="9" borderId="17" xfId="0" applyFont="1" applyFill="1" applyBorder="1" applyAlignment="1">
      <alignment horizontal="left" vertical="center"/>
    </xf>
    <xf numFmtId="0" fontId="4" fillId="9" borderId="18" xfId="0" applyFont="1" applyFill="1" applyBorder="1" applyAlignment="1">
      <alignment horizontal="left" vertical="center"/>
    </xf>
    <xf numFmtId="0" fontId="4" fillId="9" borderId="19" xfId="0" applyFont="1" applyFill="1" applyBorder="1" applyAlignment="1">
      <alignment horizontal="left" vertical="center"/>
    </xf>
    <xf numFmtId="0" fontId="4" fillId="9" borderId="10" xfId="0" applyFont="1" applyFill="1" applyBorder="1">
      <alignment vertical="center"/>
    </xf>
    <xf numFmtId="0" fontId="4" fillId="0" borderId="0" xfId="0" applyFont="1" applyFill="1" applyBorder="1">
      <alignment vertical="center"/>
    </xf>
    <xf numFmtId="0" fontId="16" fillId="0" borderId="0" xfId="4" applyFont="1" applyFill="1" applyAlignment="1">
      <alignment horizontal="left" vertical="center"/>
    </xf>
    <xf numFmtId="0" fontId="18" fillId="0" borderId="4" xfId="0" applyFont="1" applyFill="1" applyBorder="1">
      <alignment vertical="center"/>
    </xf>
    <xf numFmtId="0" fontId="18" fillId="0" borderId="8" xfId="0" applyFont="1" applyFill="1" applyBorder="1">
      <alignment vertical="center"/>
    </xf>
    <xf numFmtId="0" fontId="18" fillId="0" borderId="9" xfId="0" applyFont="1" applyFill="1" applyBorder="1">
      <alignment vertical="center"/>
    </xf>
    <xf numFmtId="0" fontId="18" fillId="0" borderId="17" xfId="0" applyFont="1" applyFill="1" applyBorder="1">
      <alignment vertical="center"/>
    </xf>
    <xf numFmtId="0" fontId="18" fillId="0" borderId="16" xfId="0" applyFont="1" applyFill="1" applyBorder="1">
      <alignment vertical="center"/>
    </xf>
    <xf numFmtId="0" fontId="19" fillId="0" borderId="0" xfId="0" applyFont="1" applyFill="1">
      <alignment vertical="center"/>
    </xf>
    <xf numFmtId="0" fontId="18" fillId="0" borderId="13" xfId="0" applyFont="1" applyFill="1" applyBorder="1">
      <alignment vertical="center"/>
    </xf>
    <xf numFmtId="0" fontId="18" fillId="0" borderId="14" xfId="0" applyFont="1" applyFill="1" applyBorder="1">
      <alignment vertical="center"/>
    </xf>
    <xf numFmtId="0" fontId="18" fillId="0" borderId="15" xfId="0" applyFont="1" applyFill="1" applyBorder="1">
      <alignment vertical="center"/>
    </xf>
    <xf numFmtId="178" fontId="16" fillId="0" borderId="4" xfId="4" applyNumberFormat="1" applyFont="1" applyBorder="1">
      <alignment vertical="center"/>
    </xf>
    <xf numFmtId="178" fontId="16" fillId="0" borderId="6" xfId="4" applyNumberFormat="1" applyFont="1" applyBorder="1">
      <alignment vertical="center"/>
    </xf>
    <xf numFmtId="0" fontId="9" fillId="0" borderId="0" xfId="0" applyFont="1" applyFill="1">
      <alignment vertical="center"/>
    </xf>
    <xf numFmtId="0" fontId="18" fillId="0" borderId="0" xfId="0" applyFont="1" applyFill="1" applyBorder="1">
      <alignment vertical="center"/>
    </xf>
    <xf numFmtId="0" fontId="17" fillId="11" borderId="0" xfId="4" applyFont="1" applyFill="1" applyBorder="1" applyAlignment="1">
      <alignment horizontal="center" vertical="center"/>
    </xf>
    <xf numFmtId="0" fontId="20" fillId="0" borderId="14" xfId="4" applyFont="1" applyBorder="1">
      <alignment vertical="center"/>
    </xf>
    <xf numFmtId="1" fontId="16" fillId="0" borderId="14" xfId="4" applyNumberFormat="1" applyFont="1" applyBorder="1" applyAlignment="1">
      <alignment horizontal="center" vertical="center"/>
    </xf>
    <xf numFmtId="179" fontId="15" fillId="0" borderId="13" xfId="4" applyNumberFormat="1" applyFont="1" applyBorder="1" applyAlignment="1">
      <alignment horizontal="center" vertical="center"/>
    </xf>
    <xf numFmtId="179" fontId="15" fillId="0" borderId="14" xfId="4" applyNumberFormat="1" applyFont="1" applyBorder="1" applyAlignment="1">
      <alignment horizontal="center" vertical="center"/>
    </xf>
    <xf numFmtId="179" fontId="15" fillId="0" borderId="6" xfId="4" applyNumberFormat="1" applyFont="1" applyBorder="1" applyAlignment="1">
      <alignment horizontal="center" vertical="center"/>
    </xf>
    <xf numFmtId="1" fontId="15" fillId="0" borderId="6" xfId="4" applyNumberFormat="1" applyFont="1" applyBorder="1" applyAlignment="1">
      <alignment horizontal="center" vertical="center"/>
    </xf>
    <xf numFmtId="179" fontId="15" fillId="0" borderId="15" xfId="4" applyNumberFormat="1" applyFont="1" applyBorder="1" applyAlignment="1">
      <alignment horizontal="center" vertical="center"/>
    </xf>
    <xf numFmtId="177" fontId="5" fillId="0" borderId="17" xfId="3" applyNumberFormat="1" applyFont="1" applyBorder="1" applyAlignment="1">
      <alignment horizontal="right" vertical="center"/>
    </xf>
    <xf numFmtId="0" fontId="5" fillId="0" borderId="17" xfId="3" applyFont="1" applyBorder="1">
      <alignment vertical="center"/>
    </xf>
    <xf numFmtId="1" fontId="15" fillId="0" borderId="8" xfId="4" applyNumberFormat="1" applyFont="1" applyBorder="1" applyAlignment="1">
      <alignment horizontal="center" vertical="center"/>
    </xf>
    <xf numFmtId="0" fontId="5" fillId="0" borderId="0" xfId="0" applyNumberFormat="1" applyFont="1" applyFill="1">
      <alignment vertical="center"/>
    </xf>
    <xf numFmtId="0" fontId="18" fillId="0" borderId="0" xfId="1" quotePrefix="1" applyFont="1" applyFill="1">
      <alignment vertical="center"/>
    </xf>
    <xf numFmtId="14" fontId="16" fillId="0" borderId="14" xfId="4" applyNumberFormat="1" applyFont="1" applyFill="1" applyBorder="1">
      <alignment vertical="center"/>
    </xf>
    <xf numFmtId="0" fontId="0" fillId="0" borderId="0" xfId="0" applyFill="1">
      <alignment vertical="center"/>
    </xf>
    <xf numFmtId="0" fontId="18" fillId="15" borderId="0" xfId="0" applyFont="1" applyFill="1">
      <alignment vertical="center"/>
    </xf>
    <xf numFmtId="40" fontId="15" fillId="0" borderId="0" xfId="0" applyNumberFormat="1" applyFont="1">
      <alignment vertical="center"/>
    </xf>
    <xf numFmtId="0" fontId="24" fillId="14" borderId="0" xfId="3" applyFont="1" applyFill="1">
      <alignment vertical="center"/>
    </xf>
    <xf numFmtId="14" fontId="5" fillId="0" borderId="0" xfId="0" applyNumberFormat="1" applyFont="1">
      <alignment vertical="center"/>
    </xf>
    <xf numFmtId="14" fontId="4" fillId="0" borderId="0" xfId="0" applyNumberFormat="1" applyFont="1">
      <alignment vertical="center"/>
    </xf>
    <xf numFmtId="14" fontId="5" fillId="0" borderId="0" xfId="0" applyNumberFormat="1" applyFont="1" applyBorder="1" applyAlignment="1">
      <alignment horizontal="right" vertical="center"/>
    </xf>
    <xf numFmtId="1" fontId="15" fillId="0" borderId="13" xfId="4" applyNumberFormat="1" applyFont="1" applyBorder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18" fillId="0" borderId="4" xfId="0" applyFont="1" applyFill="1" applyBorder="1" applyAlignment="1">
      <alignment horizontal="left" vertical="center"/>
    </xf>
    <xf numFmtId="0" fontId="18" fillId="0" borderId="16" xfId="0" applyFont="1" applyFill="1" applyBorder="1" applyAlignment="1">
      <alignment horizontal="left" vertical="center"/>
    </xf>
    <xf numFmtId="0" fontId="18" fillId="0" borderId="6" xfId="0" applyFont="1" applyFill="1" applyBorder="1" applyAlignment="1">
      <alignment horizontal="left" vertical="center"/>
    </xf>
    <xf numFmtId="0" fontId="18" fillId="0" borderId="17" xfId="0" applyFont="1" applyFill="1" applyBorder="1" applyAlignment="1">
      <alignment horizontal="left" vertical="center"/>
    </xf>
    <xf numFmtId="0" fontId="18" fillId="0" borderId="0" xfId="0" applyFont="1" applyFill="1" applyAlignment="1">
      <alignment horizontal="right" vertical="center"/>
    </xf>
    <xf numFmtId="0" fontId="18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18" fillId="10" borderId="0" xfId="1" applyFont="1" applyFill="1" applyAlignment="1">
      <alignment horizontal="right" vertical="center"/>
    </xf>
    <xf numFmtId="0" fontId="18" fillId="4" borderId="6" xfId="0" applyFont="1" applyFill="1" applyBorder="1" applyAlignment="1">
      <alignment horizontal="left" vertical="center"/>
    </xf>
    <xf numFmtId="0" fontId="18" fillId="4" borderId="17" xfId="0" applyFont="1" applyFill="1" applyBorder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8" fillId="0" borderId="0" xfId="0" applyFont="1" applyFill="1" applyBorder="1" applyAlignment="1">
      <alignment horizontal="right" vertical="center"/>
    </xf>
    <xf numFmtId="0" fontId="18" fillId="0" borderId="8" xfId="0" applyFont="1" applyFill="1" applyBorder="1" applyAlignment="1">
      <alignment horizontal="left" vertical="center"/>
    </xf>
    <xf numFmtId="0" fontId="18" fillId="0" borderId="9" xfId="0" applyFont="1" applyFill="1" applyBorder="1" applyAlignment="1">
      <alignment horizontal="left" vertical="center"/>
    </xf>
    <xf numFmtId="0" fontId="19" fillId="0" borderId="0" xfId="0" applyFont="1" applyFill="1" applyAlignment="1">
      <alignment horizontal="right" vertical="center"/>
    </xf>
    <xf numFmtId="0" fontId="5" fillId="0" borderId="0" xfId="0" applyFont="1" applyBorder="1">
      <alignment vertical="center"/>
    </xf>
    <xf numFmtId="14" fontId="5" fillId="0" borderId="14" xfId="0" applyNumberFormat="1" applyFont="1" applyBorder="1" applyAlignment="1">
      <alignment horizontal="right" vertical="center"/>
    </xf>
    <xf numFmtId="0" fontId="12" fillId="17" borderId="0" xfId="3" applyFont="1" applyFill="1">
      <alignment vertical="center"/>
    </xf>
    <xf numFmtId="4" fontId="4" fillId="18" borderId="1" xfId="0" applyNumberFormat="1" applyFont="1" applyFill="1" applyBorder="1" applyAlignment="1">
      <alignment horizontal="right" vertical="center"/>
    </xf>
    <xf numFmtId="4" fontId="4" fillId="18" borderId="0" xfId="0" applyNumberFormat="1" applyFont="1" applyFill="1" applyBorder="1" applyAlignment="1">
      <alignment horizontal="right" vertical="center"/>
    </xf>
    <xf numFmtId="4" fontId="4" fillId="18" borderId="3" xfId="0" applyNumberFormat="1" applyFont="1" applyFill="1" applyBorder="1" applyAlignment="1">
      <alignment horizontal="right" vertical="center"/>
    </xf>
    <xf numFmtId="4" fontId="4" fillId="18" borderId="10" xfId="0" applyNumberFormat="1" applyFont="1" applyFill="1" applyBorder="1" applyAlignment="1">
      <alignment horizontal="right" vertical="center"/>
    </xf>
    <xf numFmtId="0" fontId="14" fillId="0" borderId="0" xfId="4" applyNumberFormat="1" applyFont="1" applyFill="1">
      <alignment vertical="center"/>
    </xf>
    <xf numFmtId="14" fontId="14" fillId="0" borderId="0" xfId="4" applyNumberFormat="1" applyFont="1" applyFill="1">
      <alignment vertical="center"/>
    </xf>
    <xf numFmtId="0" fontId="14" fillId="0" borderId="0" xfId="4" applyFont="1" applyFill="1">
      <alignment vertical="center"/>
    </xf>
    <xf numFmtId="0" fontId="12" fillId="19" borderId="0" xfId="3" applyFont="1" applyFill="1">
      <alignment vertical="center"/>
    </xf>
    <xf numFmtId="0" fontId="29" fillId="0" borderId="0" xfId="3" applyFont="1" applyFill="1">
      <alignment vertical="center"/>
    </xf>
    <xf numFmtId="177" fontId="11" fillId="20" borderId="0" xfId="0" applyNumberFormat="1" applyFont="1" applyFill="1">
      <alignment vertical="center"/>
    </xf>
    <xf numFmtId="0" fontId="15" fillId="21" borderId="0" xfId="0" applyFont="1" applyFill="1">
      <alignment vertical="center"/>
    </xf>
    <xf numFmtId="0" fontId="19" fillId="0" borderId="0" xfId="0" applyFont="1" applyBorder="1">
      <alignment vertical="center"/>
    </xf>
    <xf numFmtId="180" fontId="5" fillId="0" borderId="0" xfId="1" applyNumberFormat="1" applyFont="1">
      <alignment vertical="center"/>
    </xf>
    <xf numFmtId="0" fontId="15" fillId="21" borderId="0" xfId="0" applyFont="1" applyFill="1" applyBorder="1" applyAlignment="1">
      <alignment horizontal="left" vertical="center"/>
    </xf>
    <xf numFmtId="14" fontId="15" fillId="0" borderId="0" xfId="0" applyNumberFormat="1" applyFont="1" applyFill="1" applyBorder="1" applyAlignment="1">
      <alignment horizontal="left" vertical="center"/>
    </xf>
    <xf numFmtId="3" fontId="15" fillId="21" borderId="0" xfId="1" applyNumberFormat="1" applyFont="1" applyFill="1" applyBorder="1" applyAlignment="1">
      <alignment horizontal="left" vertical="center"/>
    </xf>
    <xf numFmtId="3" fontId="15" fillId="0" borderId="0" xfId="1" applyNumberFormat="1" applyFont="1" applyFill="1">
      <alignment vertical="center"/>
    </xf>
    <xf numFmtId="38" fontId="5" fillId="0" borderId="0" xfId="0" applyNumberFormat="1" applyFont="1">
      <alignment vertical="center"/>
    </xf>
    <xf numFmtId="0" fontId="15" fillId="0" borderId="0" xfId="1" applyFont="1" applyFill="1">
      <alignment vertical="center"/>
    </xf>
    <xf numFmtId="38" fontId="5" fillId="0" borderId="0" xfId="0" applyNumberFormat="1" applyFont="1" applyFill="1">
      <alignment vertical="center"/>
    </xf>
    <xf numFmtId="14" fontId="12" fillId="0" borderId="0" xfId="3" applyNumberFormat="1" applyFont="1" applyAlignment="1">
      <alignment horizontal="left" vertical="center"/>
    </xf>
    <xf numFmtId="0" fontId="15" fillId="0" borderId="13" xfId="4" applyFont="1" applyBorder="1">
      <alignment vertical="center"/>
    </xf>
    <xf numFmtId="0" fontId="15" fillId="14" borderId="14" xfId="4" applyFont="1" applyFill="1" applyBorder="1">
      <alignment vertical="center"/>
    </xf>
    <xf numFmtId="0" fontId="15" fillId="14" borderId="6" xfId="4" applyFont="1" applyFill="1" applyBorder="1" applyAlignment="1">
      <alignment horizontal="center" vertical="center"/>
    </xf>
    <xf numFmtId="1" fontId="15" fillId="0" borderId="14" xfId="4" applyNumberFormat="1" applyFont="1" applyBorder="1" applyAlignment="1">
      <alignment horizontal="center" vertical="center"/>
    </xf>
    <xf numFmtId="178" fontId="15" fillId="22" borderId="0" xfId="0" applyNumberFormat="1" applyFont="1" applyFill="1">
      <alignment vertical="center"/>
    </xf>
    <xf numFmtId="0" fontId="5" fillId="0" borderId="0" xfId="0" applyFont="1" applyBorder="1" applyAlignment="1">
      <alignment horizontal="left" vertical="center"/>
    </xf>
    <xf numFmtId="0" fontId="15" fillId="2" borderId="0" xfId="0" applyFont="1" applyFill="1" applyBorder="1" applyAlignment="1">
      <alignment horizontal="left" vertical="center"/>
    </xf>
    <xf numFmtId="14" fontId="15" fillId="4" borderId="0" xfId="0" applyNumberFormat="1" applyFont="1" applyFill="1" applyBorder="1" applyAlignment="1">
      <alignment horizontal="left" vertical="center"/>
    </xf>
    <xf numFmtId="0" fontId="30" fillId="16" borderId="0" xfId="0" applyFont="1" applyFill="1" applyAlignment="1">
      <alignment horizontal="left" vertical="center"/>
    </xf>
    <xf numFmtId="14" fontId="16" fillId="0" borderId="0" xfId="4" applyNumberFormat="1" applyFont="1">
      <alignment vertical="center"/>
    </xf>
    <xf numFmtId="0" fontId="14" fillId="0" borderId="0" xfId="4" applyFont="1" applyFill="1" applyAlignment="1">
      <alignment horizontal="center" vertical="center"/>
    </xf>
  </cellXfs>
  <cellStyles count="5">
    <cellStyle name="스타일 1" xfId="2"/>
    <cellStyle name="표준" xfId="0" builtinId="0"/>
    <cellStyle name="표준 2" xfId="1"/>
    <cellStyle name="표준 2 2" xfId="4"/>
    <cellStyle name="표준 3" xfId="3"/>
  </cellStyles>
  <dxfs count="1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7C90BC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D6DEE6"/>
      <rgbColor rgb="0099CC00"/>
      <rgbColor rgb="00FFCC00"/>
      <rgbColor rgb="00FF9900"/>
      <rgbColor rgb="00FF6600"/>
      <rgbColor rgb="00666699"/>
      <rgbColor rgb="00969696"/>
      <rgbColor rgb="00004C94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0FFC1A66-39DA-41BF-BB7C-43539A27D87C}" ax:persistence="persistPropertyBag">
  <ax:ocxPr ax:name="Selectedy" ax:value="False"/>
  <ax:ocxPr ax:name="AutoSizeMode" ax:value="GrowAndShrink"/>
  <ax:ocxPr ax:name="BackgroundImageLayout" ax:value="None"/>
  <ax:ocxPr ax:name="Font" ax:value="Arial, 7pt, style=Bold"/>
  <ax:ocxPr ax:name="Location" ax:value="93, 63"/>
  <ax:ocxPr ax:name="Margin" ax:value="0, 0, 0, 0"/>
  <ax:ocxPr ax:name="Name" ax:value="FnBtn"/>
  <ax:ocxPr ax:name="Size" ax:value="98, 18"/>
  <ax:ocxPr ax:name="TabIndex" ax:value="0"/>
  <ax:ocxPr ax:name="Visible" ax:value="False"/>
</ax:ocx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846866993528605E-3"/>
          <c:y val="1.3153849542890537E-2"/>
          <c:w val="0.98352632658560768"/>
          <c:h val="0.97186851088778914"/>
        </c:manualLayout>
      </c:layout>
      <c:areaChart>
        <c:grouping val="standard"/>
        <c:varyColors val="0"/>
        <c:ser>
          <c:idx val="1"/>
          <c:order val="1"/>
          <c:spPr>
            <a:solidFill>
              <a:schemeClr val="accent5"/>
            </a:solidFill>
          </c:spPr>
          <c:val>
            <c:numRef>
              <c:f>섹터!$AD$5:$AD$364</c:f>
              <c:numCache>
                <c:formatCode>General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421632"/>
        <c:axId val="283679744"/>
      </c:areaChart>
      <c:lineChart>
        <c:grouping val="standard"/>
        <c:varyColors val="0"/>
        <c:ser>
          <c:idx val="0"/>
          <c:order val="0"/>
          <c:spPr>
            <a:ln w="12700">
              <a:solidFill>
                <a:srgbClr val="004C94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1"/>
            <c:bubble3D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dPt>
            <c:idx val="10"/>
            <c:bubble3D val="0"/>
          </c:dPt>
          <c:dPt>
            <c:idx val="11"/>
            <c:bubble3D val="0"/>
          </c:dPt>
          <c:dPt>
            <c:idx val="12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14"/>
            <c:bubble3D val="0"/>
          </c:dPt>
          <c:dPt>
            <c:idx val="15"/>
            <c:bubble3D val="0"/>
          </c:dPt>
          <c:dPt>
            <c:idx val="16"/>
            <c:bubble3D val="0"/>
          </c:dPt>
          <c:dPt>
            <c:idx val="17"/>
            <c:bubble3D val="0"/>
          </c:dPt>
          <c:dPt>
            <c:idx val="18"/>
            <c:bubble3D val="0"/>
          </c:dPt>
          <c:dPt>
            <c:idx val="19"/>
            <c:bubble3D val="0"/>
          </c:dPt>
          <c:dPt>
            <c:idx val="20"/>
            <c:bubble3D val="0"/>
          </c:dPt>
          <c:dPt>
            <c:idx val="22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23"/>
            <c:bubble3D val="0"/>
          </c:dPt>
          <c:dPt>
            <c:idx val="24"/>
            <c:marker>
              <c:symbol val="none"/>
            </c:marker>
            <c:bubble3D val="0"/>
          </c:dPt>
          <c:dPt>
            <c:idx val="25"/>
            <c:bubble3D val="0"/>
          </c:dPt>
          <c:dPt>
            <c:idx val="32"/>
            <c:bubble3D val="0"/>
          </c:dPt>
          <c:dPt>
            <c:idx val="33"/>
            <c:bubble3D val="0"/>
          </c:dPt>
          <c:dPt>
            <c:idx val="34"/>
            <c:bubble3D val="0"/>
          </c:dPt>
          <c:dPt>
            <c:idx val="35"/>
            <c:bubble3D val="0"/>
          </c:dPt>
          <c:dPt>
            <c:idx val="36"/>
            <c:bubble3D val="0"/>
          </c:dPt>
          <c:dPt>
            <c:idx val="37"/>
            <c:bubble3D val="0"/>
          </c:dPt>
          <c:dPt>
            <c:idx val="41"/>
            <c:bubble3D val="0"/>
          </c:dPt>
          <c:dPt>
            <c:idx val="42"/>
            <c:bubble3D val="0"/>
          </c:dPt>
          <c:dPt>
            <c:idx val="43"/>
            <c:bubble3D val="0"/>
          </c:dPt>
          <c:dPt>
            <c:idx val="44"/>
            <c:bubble3D val="0"/>
          </c:dPt>
          <c:dPt>
            <c:idx val="45"/>
            <c:bubble3D val="0"/>
          </c:dPt>
          <c:dPt>
            <c:idx val="46"/>
            <c:bubble3D val="0"/>
          </c:dPt>
          <c:dPt>
            <c:idx val="47"/>
            <c:bubble3D val="0"/>
          </c:dPt>
          <c:dPt>
            <c:idx val="48"/>
            <c:bubble3D val="0"/>
          </c:dPt>
          <c:dPt>
            <c:idx val="49"/>
            <c:bubble3D val="0"/>
          </c:dPt>
          <c:dPt>
            <c:idx val="50"/>
            <c:bubble3D val="0"/>
          </c:dPt>
          <c:dPt>
            <c:idx val="52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53"/>
            <c:bubble3D val="0"/>
          </c:dPt>
          <c:dPt>
            <c:idx val="55"/>
            <c:bubble3D val="0"/>
          </c:dPt>
          <c:dPt>
            <c:idx val="56"/>
            <c:bubble3D val="0"/>
          </c:dPt>
          <c:dPt>
            <c:idx val="58"/>
            <c:marker>
              <c:symbol val="none"/>
            </c:marker>
            <c:bubble3D val="0"/>
          </c:dPt>
          <c:dPt>
            <c:idx val="60"/>
            <c:bubble3D val="0"/>
          </c:dPt>
          <c:dPt>
            <c:idx val="61"/>
            <c:bubble3D val="0"/>
          </c:dPt>
          <c:dPt>
            <c:idx val="62"/>
            <c:bubble3D val="0"/>
          </c:dPt>
          <c:dPt>
            <c:idx val="63"/>
            <c:bubble3D val="0"/>
          </c:dPt>
          <c:dPt>
            <c:idx val="64"/>
            <c:bubble3D val="0"/>
          </c:dPt>
          <c:dPt>
            <c:idx val="65"/>
            <c:bubble3D val="0"/>
          </c:dPt>
          <c:dPt>
            <c:idx val="66"/>
            <c:bubble3D val="0"/>
          </c:dPt>
          <c:dPt>
            <c:idx val="67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69"/>
            <c:bubble3D val="0"/>
          </c:dPt>
          <c:dPt>
            <c:idx val="70"/>
            <c:marker>
              <c:symbol val="circle"/>
              <c:size val="6"/>
              <c:spPr>
                <a:solidFill>
                  <a:srgbClr val="004C94"/>
                </a:solidFill>
                <a:ln w="25400">
                  <a:noFill/>
                </a:ln>
              </c:spPr>
            </c:marker>
            <c:bubble3D val="0"/>
          </c:dPt>
          <c:dPt>
            <c:idx val="71"/>
            <c:bubble3D val="0"/>
          </c:dPt>
          <c:dPt>
            <c:idx val="72"/>
            <c:bubble3D val="0"/>
          </c:dPt>
          <c:dPt>
            <c:idx val="74"/>
            <c:bubble3D val="0"/>
          </c:dPt>
          <c:dPt>
            <c:idx val="75"/>
            <c:bubble3D val="0"/>
          </c:dPt>
          <c:dPt>
            <c:idx val="77"/>
            <c:bubble3D val="0"/>
          </c:dPt>
          <c:dPt>
            <c:idx val="78"/>
            <c:bubble3D val="0"/>
          </c:dPt>
          <c:dPt>
            <c:idx val="80"/>
            <c:bubble3D val="0"/>
          </c:dPt>
          <c:dPt>
            <c:idx val="81"/>
            <c:bubble3D val="0"/>
          </c:dPt>
          <c:dPt>
            <c:idx val="83"/>
            <c:bubble3D val="0"/>
          </c:dPt>
          <c:dPt>
            <c:idx val="84"/>
            <c:bubble3D val="0"/>
          </c:dPt>
          <c:dPt>
            <c:idx val="85"/>
            <c:bubble3D val="0"/>
          </c:dPt>
          <c:dPt>
            <c:idx val="86"/>
            <c:bubble3D val="0"/>
          </c:dPt>
          <c:dPt>
            <c:idx val="89"/>
            <c:bubble3D val="0"/>
          </c:dPt>
          <c:dPt>
            <c:idx val="90"/>
            <c:bubble3D val="0"/>
          </c:dPt>
          <c:dPt>
            <c:idx val="92"/>
            <c:bubble3D val="0"/>
          </c:dPt>
          <c:dPt>
            <c:idx val="93"/>
            <c:bubble3D val="0"/>
          </c:dPt>
          <c:dPt>
            <c:idx val="94"/>
            <c:bubble3D val="0"/>
          </c:dPt>
          <c:dPt>
            <c:idx val="95"/>
            <c:bubble3D val="0"/>
          </c:dPt>
          <c:dPt>
            <c:idx val="96"/>
            <c:bubble3D val="0"/>
          </c:dPt>
          <c:dPt>
            <c:idx val="97"/>
            <c:bubble3D val="0"/>
          </c:dPt>
          <c:dPt>
            <c:idx val="99"/>
            <c:bubble3D val="0"/>
          </c:dPt>
          <c:dPt>
            <c:idx val="100"/>
            <c:bubble3D val="0"/>
          </c:dPt>
          <c:dPt>
            <c:idx val="101"/>
            <c:bubble3D val="0"/>
          </c:dPt>
          <c:dPt>
            <c:idx val="102"/>
            <c:bubble3D val="0"/>
          </c:dPt>
          <c:dPt>
            <c:idx val="103"/>
            <c:bubble3D val="0"/>
          </c:dPt>
          <c:dPt>
            <c:idx val="104"/>
            <c:bubble3D val="0"/>
          </c:dPt>
          <c:dPt>
            <c:idx val="105"/>
            <c:bubble3D val="0"/>
          </c:dPt>
          <c:dPt>
            <c:idx val="107"/>
            <c:bubble3D val="0"/>
          </c:dPt>
          <c:dPt>
            <c:idx val="109"/>
            <c:marker>
              <c:symbol val="none"/>
            </c:marker>
            <c:bubble3D val="0"/>
          </c:dPt>
          <c:dPt>
            <c:idx val="110"/>
            <c:bubble3D val="0"/>
          </c:dPt>
          <c:dPt>
            <c:idx val="111"/>
            <c:bubble3D val="0"/>
          </c:dPt>
          <c:dPt>
            <c:idx val="113"/>
            <c:bubble3D val="0"/>
          </c:dPt>
          <c:dPt>
            <c:idx val="114"/>
            <c:bubble3D val="0"/>
          </c:dPt>
          <c:dPt>
            <c:idx val="115"/>
            <c:bubble3D val="0"/>
          </c:dPt>
          <c:dPt>
            <c:idx val="116"/>
            <c:bubble3D val="0"/>
          </c:dPt>
          <c:dPt>
            <c:idx val="117"/>
            <c:bubble3D val="0"/>
          </c:dPt>
          <c:dPt>
            <c:idx val="118"/>
            <c:bubble3D val="0"/>
          </c:dPt>
          <c:dPt>
            <c:idx val="119"/>
            <c:bubble3D val="0"/>
          </c:dPt>
          <c:dPt>
            <c:idx val="120"/>
            <c:bubble3D val="0"/>
          </c:dPt>
          <c:dPt>
            <c:idx val="121"/>
            <c:bubble3D val="0"/>
          </c:dPt>
          <c:dPt>
            <c:idx val="122"/>
            <c:marker>
              <c:symbol val="none"/>
            </c:marker>
            <c:bubble3D val="0"/>
          </c:dPt>
          <c:dPt>
            <c:idx val="123"/>
            <c:bubble3D val="0"/>
          </c:dPt>
          <c:dPt>
            <c:idx val="126"/>
            <c:bubble3D val="0"/>
          </c:dPt>
          <c:dPt>
            <c:idx val="127"/>
            <c:bubble3D val="0"/>
          </c:dPt>
          <c:dPt>
            <c:idx val="128"/>
            <c:marker>
              <c:symbol val="none"/>
            </c:marker>
            <c:bubble3D val="0"/>
          </c:dPt>
          <c:dPt>
            <c:idx val="129"/>
            <c:bubble3D val="0"/>
          </c:dPt>
          <c:dPt>
            <c:idx val="130"/>
            <c:bubble3D val="0"/>
          </c:dPt>
          <c:dPt>
            <c:idx val="131"/>
            <c:bubble3D val="0"/>
          </c:dPt>
          <c:dPt>
            <c:idx val="132"/>
            <c:bubble3D val="0"/>
          </c:dPt>
          <c:dPt>
            <c:idx val="133"/>
            <c:bubble3D val="0"/>
          </c:dPt>
          <c:dPt>
            <c:idx val="134"/>
            <c:bubble3D val="0"/>
          </c:dPt>
          <c:dPt>
            <c:idx val="135"/>
            <c:marker>
              <c:symbol val="none"/>
            </c:marker>
            <c:bubble3D val="0"/>
          </c:dPt>
          <c:dPt>
            <c:idx val="136"/>
            <c:bubble3D val="0"/>
          </c:dPt>
          <c:dPt>
            <c:idx val="137"/>
            <c:bubble3D val="0"/>
          </c:dPt>
          <c:dPt>
            <c:idx val="138"/>
            <c:bubble3D val="0"/>
          </c:dPt>
          <c:dPt>
            <c:idx val="139"/>
            <c:bubble3D val="0"/>
          </c:dPt>
          <c:dPt>
            <c:idx val="140"/>
            <c:bubble3D val="0"/>
          </c:dPt>
          <c:dPt>
            <c:idx val="141"/>
            <c:marker>
              <c:symbol val="none"/>
            </c:marker>
            <c:bubble3D val="0"/>
          </c:dPt>
          <c:dPt>
            <c:idx val="142"/>
            <c:bubble3D val="0"/>
          </c:dPt>
          <c:dPt>
            <c:idx val="143"/>
            <c:bubble3D val="0"/>
          </c:dPt>
          <c:dPt>
            <c:idx val="144"/>
            <c:bubble3D val="0"/>
          </c:dPt>
          <c:dPt>
            <c:idx val="145"/>
            <c:bubble3D val="0"/>
          </c:dPt>
          <c:dPt>
            <c:idx val="146"/>
            <c:bubble3D val="0"/>
          </c:dPt>
          <c:dPt>
            <c:idx val="147"/>
            <c:marker>
              <c:symbol val="none"/>
            </c:marker>
            <c:bubble3D val="0"/>
          </c:dPt>
          <c:dPt>
            <c:idx val="148"/>
            <c:marker>
              <c:symbol val="none"/>
            </c:marker>
            <c:bubble3D val="0"/>
          </c:dPt>
          <c:dPt>
            <c:idx val="149"/>
            <c:bubble3D val="0"/>
          </c:dPt>
          <c:dPt>
            <c:idx val="150"/>
            <c:bubble3D val="0"/>
          </c:dPt>
          <c:dPt>
            <c:idx val="151"/>
            <c:bubble3D val="0"/>
          </c:dPt>
          <c:dPt>
            <c:idx val="152"/>
            <c:bubble3D val="0"/>
          </c:dPt>
          <c:dPt>
            <c:idx val="153"/>
            <c:bubble3D val="0"/>
          </c:dPt>
          <c:dPt>
            <c:idx val="154"/>
            <c:marker>
              <c:symbol val="none"/>
            </c:marker>
            <c:bubble3D val="0"/>
          </c:dPt>
          <c:dPt>
            <c:idx val="155"/>
            <c:marker>
              <c:symbol val="none"/>
            </c:marker>
            <c:bubble3D val="0"/>
          </c:dPt>
          <c:dPt>
            <c:idx val="156"/>
            <c:marker>
              <c:symbol val="none"/>
            </c:marker>
            <c:bubble3D val="0"/>
          </c:dPt>
          <c:dPt>
            <c:idx val="157"/>
            <c:bubble3D val="0"/>
          </c:dPt>
          <c:dPt>
            <c:idx val="158"/>
            <c:marker>
              <c:symbol val="none"/>
            </c:marker>
            <c:bubble3D val="0"/>
          </c:dPt>
          <c:dPt>
            <c:idx val="159"/>
            <c:bubble3D val="0"/>
          </c:dPt>
          <c:dPt>
            <c:idx val="160"/>
            <c:marker>
              <c:symbol val="none"/>
            </c:marker>
            <c:bubble3D val="0"/>
          </c:dPt>
          <c:dPt>
            <c:idx val="161"/>
            <c:bubble3D val="0"/>
          </c:dPt>
          <c:dPt>
            <c:idx val="162"/>
            <c:bubble3D val="0"/>
          </c:dPt>
          <c:dPt>
            <c:idx val="163"/>
            <c:bubble3D val="0"/>
          </c:dPt>
          <c:dPt>
            <c:idx val="164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165"/>
            <c:bubble3D val="0"/>
          </c:dPt>
          <c:dPt>
            <c:idx val="166"/>
            <c:bubble3D val="0"/>
          </c:dPt>
          <c:dPt>
            <c:idx val="167"/>
            <c:bubble3D val="0"/>
          </c:dPt>
          <c:dPt>
            <c:idx val="168"/>
            <c:bubble3D val="0"/>
          </c:dPt>
          <c:dPt>
            <c:idx val="169"/>
            <c:bubble3D val="0"/>
          </c:dPt>
          <c:dPt>
            <c:idx val="170"/>
            <c:marker>
              <c:symbol val="circle"/>
              <c:size val="6"/>
              <c:spPr>
                <a:solidFill>
                  <a:srgbClr val="004C94"/>
                </a:solidFill>
                <a:ln w="25400">
                  <a:noFill/>
                </a:ln>
              </c:spPr>
            </c:marker>
            <c:bubble3D val="0"/>
          </c:dPt>
          <c:dPt>
            <c:idx val="171"/>
            <c:marker>
              <c:symbol val="none"/>
            </c:marker>
            <c:bubble3D val="0"/>
          </c:dPt>
          <c:dPt>
            <c:idx val="172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173"/>
            <c:bubble3D val="0"/>
          </c:dPt>
          <c:dPt>
            <c:idx val="174"/>
            <c:bubble3D val="0"/>
          </c:dPt>
          <c:dPt>
            <c:idx val="175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176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177"/>
            <c:bubble3D val="0"/>
          </c:dPt>
          <c:dPt>
            <c:idx val="178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179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180"/>
            <c:bubble3D val="0"/>
          </c:dPt>
          <c:dPt>
            <c:idx val="181"/>
            <c:marker>
              <c:symbol val="circle"/>
              <c:size val="6"/>
              <c:spPr>
                <a:solidFill>
                  <a:srgbClr val="004C94"/>
                </a:solidFill>
                <a:ln w="25400">
                  <a:noFill/>
                </a:ln>
              </c:spPr>
            </c:marker>
            <c:bubble3D val="0"/>
          </c:dPt>
          <c:dPt>
            <c:idx val="182"/>
            <c:marker>
              <c:symbol val="circle"/>
              <c:size val="6"/>
              <c:spPr>
                <a:solidFill>
                  <a:srgbClr val="004C94"/>
                </a:solidFill>
                <a:ln w="25400">
                  <a:noFill/>
                </a:ln>
              </c:spPr>
            </c:marker>
            <c:bubble3D val="0"/>
          </c:dPt>
          <c:dPt>
            <c:idx val="183"/>
            <c:bubble3D val="0"/>
          </c:dPt>
          <c:dPt>
            <c:idx val="184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185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186"/>
            <c:bubble3D val="0"/>
          </c:dPt>
          <c:dPt>
            <c:idx val="187"/>
            <c:bubble3D val="0"/>
          </c:dPt>
          <c:dPt>
            <c:idx val="188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189"/>
            <c:bubble3D val="0"/>
          </c:dPt>
          <c:dPt>
            <c:idx val="190"/>
            <c:marker>
              <c:symbol val="none"/>
            </c:marker>
            <c:bubble3D val="0"/>
          </c:dPt>
          <c:dPt>
            <c:idx val="191"/>
            <c:bubble3D val="0"/>
          </c:dPt>
          <c:dPt>
            <c:idx val="192"/>
            <c:bubble3D val="0"/>
          </c:dPt>
          <c:dPt>
            <c:idx val="193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194"/>
            <c:bubble3D val="0"/>
          </c:dPt>
          <c:dPt>
            <c:idx val="195"/>
            <c:bubble3D val="0"/>
          </c:dPt>
          <c:dPt>
            <c:idx val="196"/>
            <c:bubble3D val="0"/>
          </c:dPt>
          <c:dPt>
            <c:idx val="197"/>
            <c:bubble3D val="0"/>
          </c:dPt>
          <c:dPt>
            <c:idx val="198"/>
            <c:bubble3D val="0"/>
          </c:dPt>
          <c:dPt>
            <c:idx val="199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200"/>
            <c:bubble3D val="0"/>
          </c:dPt>
          <c:dPt>
            <c:idx val="201"/>
            <c:bubble3D val="0"/>
          </c:dPt>
          <c:dPt>
            <c:idx val="202"/>
            <c:bubble3D val="0"/>
          </c:dPt>
          <c:dPt>
            <c:idx val="203"/>
            <c:bubble3D val="0"/>
          </c:dPt>
          <c:dPt>
            <c:idx val="204"/>
            <c:bubble3D val="0"/>
          </c:dPt>
          <c:dPt>
            <c:idx val="205"/>
            <c:bubble3D val="0"/>
          </c:dPt>
          <c:dPt>
            <c:idx val="206"/>
            <c:bubble3D val="0"/>
          </c:dPt>
          <c:dPt>
            <c:idx val="207"/>
            <c:bubble3D val="0"/>
          </c:dPt>
          <c:dPt>
            <c:idx val="208"/>
            <c:bubble3D val="0"/>
          </c:dPt>
          <c:dPt>
            <c:idx val="209"/>
            <c:marker>
              <c:symbol val="none"/>
            </c:marker>
            <c:bubble3D val="0"/>
          </c:dPt>
          <c:dPt>
            <c:idx val="210"/>
            <c:bubble3D val="0"/>
          </c:dPt>
          <c:dPt>
            <c:idx val="211"/>
            <c:bubble3D val="0"/>
          </c:dPt>
          <c:dPt>
            <c:idx val="212"/>
            <c:bubble3D val="0"/>
          </c:dPt>
          <c:dPt>
            <c:idx val="213"/>
            <c:marker>
              <c:symbol val="none"/>
            </c:marker>
            <c:bubble3D val="0"/>
          </c:dPt>
          <c:dPt>
            <c:idx val="214"/>
            <c:bubble3D val="0"/>
          </c:dPt>
          <c:dPt>
            <c:idx val="215"/>
            <c:bubble3D val="0"/>
          </c:dPt>
          <c:dPt>
            <c:idx val="216"/>
            <c:bubble3D val="0"/>
          </c:dPt>
          <c:dPt>
            <c:idx val="217"/>
            <c:bubble3D val="0"/>
          </c:dPt>
          <c:dPt>
            <c:idx val="218"/>
            <c:bubble3D val="0"/>
          </c:dPt>
          <c:dPt>
            <c:idx val="219"/>
            <c:bubble3D val="0"/>
          </c:dPt>
          <c:dPt>
            <c:idx val="220"/>
            <c:bubble3D val="0"/>
          </c:dPt>
          <c:dPt>
            <c:idx val="221"/>
            <c:bubble3D val="0"/>
          </c:dPt>
          <c:dPt>
            <c:idx val="222"/>
            <c:bubble3D val="0"/>
          </c:dPt>
          <c:dPt>
            <c:idx val="223"/>
            <c:bubble3D val="0"/>
          </c:dPt>
          <c:dPt>
            <c:idx val="224"/>
            <c:bubble3D val="0"/>
          </c:dPt>
          <c:dPt>
            <c:idx val="225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227"/>
            <c:bubble3D val="0"/>
          </c:dPt>
          <c:dPt>
            <c:idx val="228"/>
            <c:bubble3D val="0"/>
          </c:dPt>
          <c:dPt>
            <c:idx val="229"/>
            <c:bubble3D val="0"/>
          </c:dPt>
          <c:dPt>
            <c:idx val="230"/>
            <c:bubble3D val="0"/>
          </c:dPt>
          <c:dPt>
            <c:idx val="231"/>
            <c:bubble3D val="0"/>
          </c:dPt>
          <c:dPt>
            <c:idx val="232"/>
            <c:bubble3D val="0"/>
          </c:dPt>
          <c:dPt>
            <c:idx val="233"/>
            <c:bubble3D val="0"/>
          </c:dPt>
          <c:dPt>
            <c:idx val="234"/>
            <c:bubble3D val="0"/>
          </c:dPt>
          <c:dPt>
            <c:idx val="235"/>
            <c:bubble3D val="0"/>
          </c:dPt>
          <c:dPt>
            <c:idx val="236"/>
            <c:bubble3D val="0"/>
          </c:dPt>
          <c:dPt>
            <c:idx val="237"/>
            <c:bubble3D val="0"/>
          </c:dPt>
          <c:dPt>
            <c:idx val="238"/>
            <c:bubble3D val="0"/>
          </c:dPt>
          <c:dPt>
            <c:idx val="239"/>
            <c:bubble3D val="0"/>
          </c:dPt>
          <c:dPt>
            <c:idx val="241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242"/>
            <c:bubble3D val="0"/>
          </c:dPt>
          <c:dPt>
            <c:idx val="244"/>
            <c:bubble3D val="0"/>
          </c:dPt>
          <c:dPt>
            <c:idx val="245"/>
            <c:bubble3D val="0"/>
          </c:dPt>
          <c:dPt>
            <c:idx val="246"/>
            <c:bubble3D val="0"/>
          </c:dPt>
          <c:dPt>
            <c:idx val="247"/>
            <c:bubble3D val="0"/>
          </c:dPt>
          <c:dPt>
            <c:idx val="248"/>
            <c:bubble3D val="0"/>
          </c:dPt>
          <c:dPt>
            <c:idx val="250"/>
            <c:bubble3D val="0"/>
          </c:dPt>
          <c:dPt>
            <c:idx val="251"/>
            <c:bubble3D val="0"/>
          </c:dPt>
          <c:dPt>
            <c:idx val="252"/>
            <c:bubble3D val="0"/>
          </c:dPt>
          <c:dPt>
            <c:idx val="253"/>
            <c:bubble3D val="0"/>
          </c:dPt>
          <c:dPt>
            <c:idx val="254"/>
            <c:bubble3D val="0"/>
          </c:dPt>
          <c:dPt>
            <c:idx val="255"/>
            <c:bubble3D val="0"/>
          </c:dPt>
          <c:dPt>
            <c:idx val="257"/>
            <c:bubble3D val="0"/>
          </c:dPt>
          <c:dPt>
            <c:idx val="258"/>
            <c:bubble3D val="0"/>
          </c:dPt>
          <c:dPt>
            <c:idx val="259"/>
            <c:bubble3D val="0"/>
          </c:dPt>
          <c:dPt>
            <c:idx val="260"/>
            <c:bubble3D val="0"/>
          </c:dPt>
          <c:dPt>
            <c:idx val="263"/>
            <c:bubble3D val="0"/>
          </c:dPt>
          <c:dPt>
            <c:idx val="264"/>
            <c:bubble3D val="0"/>
          </c:dPt>
          <c:dPt>
            <c:idx val="265"/>
            <c:bubble3D val="0"/>
          </c:dPt>
          <c:dPt>
            <c:idx val="267"/>
            <c:bubble3D val="0"/>
          </c:dPt>
          <c:dPt>
            <c:idx val="268"/>
            <c:bubble3D val="0"/>
          </c:dPt>
          <c:dPt>
            <c:idx val="269"/>
            <c:bubble3D val="0"/>
          </c:dPt>
          <c:dPt>
            <c:idx val="271"/>
            <c:bubble3D val="0"/>
          </c:dPt>
          <c:dPt>
            <c:idx val="272"/>
            <c:bubble3D val="0"/>
          </c:dPt>
          <c:dPt>
            <c:idx val="274"/>
            <c:bubble3D val="0"/>
          </c:dPt>
          <c:dPt>
            <c:idx val="275"/>
            <c:bubble3D val="0"/>
          </c:dPt>
          <c:dPt>
            <c:idx val="276"/>
            <c:bubble3D val="0"/>
          </c:dPt>
          <c:dPt>
            <c:idx val="277"/>
            <c:bubble3D val="0"/>
          </c:dPt>
          <c:dPt>
            <c:idx val="278"/>
            <c:bubble3D val="0"/>
          </c:dPt>
          <c:dPt>
            <c:idx val="279"/>
            <c:bubble3D val="0"/>
          </c:dPt>
          <c:dPt>
            <c:idx val="280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281"/>
            <c:bubble3D val="0"/>
          </c:dPt>
          <c:dPt>
            <c:idx val="282"/>
            <c:bubble3D val="0"/>
          </c:dPt>
          <c:dPt>
            <c:idx val="284"/>
            <c:bubble3D val="0"/>
          </c:dPt>
          <c:dPt>
            <c:idx val="285"/>
            <c:bubble3D val="0"/>
          </c:dPt>
          <c:dPt>
            <c:idx val="286"/>
            <c:bubble3D val="0"/>
          </c:dPt>
          <c:dPt>
            <c:idx val="287"/>
            <c:bubble3D val="0"/>
          </c:dPt>
          <c:dPt>
            <c:idx val="288"/>
            <c:bubble3D val="0"/>
          </c:dPt>
          <c:dPt>
            <c:idx val="290"/>
            <c:bubble3D val="0"/>
          </c:dPt>
          <c:dPt>
            <c:idx val="292"/>
            <c:bubble3D val="0"/>
          </c:dPt>
          <c:dPt>
            <c:idx val="293"/>
            <c:bubble3D val="0"/>
          </c:dPt>
          <c:dPt>
            <c:idx val="294"/>
            <c:bubble3D val="0"/>
          </c:dPt>
          <c:dPt>
            <c:idx val="295"/>
            <c:bubble3D val="0"/>
          </c:dPt>
          <c:dPt>
            <c:idx val="296"/>
            <c:bubble3D val="0"/>
          </c:dPt>
          <c:dPt>
            <c:idx val="297"/>
            <c:bubble3D val="0"/>
          </c:dPt>
          <c:dPt>
            <c:idx val="298"/>
            <c:bubble3D val="0"/>
          </c:dPt>
          <c:dPt>
            <c:idx val="299"/>
            <c:bubble3D val="0"/>
          </c:dPt>
          <c:dPt>
            <c:idx val="300"/>
            <c:bubble3D val="0"/>
          </c:dPt>
          <c:dPt>
            <c:idx val="301"/>
            <c:bubble3D val="0"/>
          </c:dPt>
          <c:dPt>
            <c:idx val="302"/>
            <c:bubble3D val="0"/>
          </c:dPt>
          <c:dPt>
            <c:idx val="303"/>
            <c:bubble3D val="0"/>
          </c:dPt>
          <c:dPt>
            <c:idx val="304"/>
            <c:bubble3D val="0"/>
          </c:dPt>
          <c:dPt>
            <c:idx val="305"/>
            <c:bubble3D val="0"/>
          </c:dPt>
          <c:dPt>
            <c:idx val="306"/>
            <c:bubble3D val="0"/>
          </c:dPt>
          <c:dPt>
            <c:idx val="308"/>
            <c:bubble3D val="0"/>
          </c:dPt>
          <c:dPt>
            <c:idx val="309"/>
            <c:bubble3D val="0"/>
          </c:dPt>
          <c:dPt>
            <c:idx val="310"/>
            <c:bubble3D val="0"/>
          </c:dPt>
          <c:dPt>
            <c:idx val="311"/>
            <c:bubble3D val="0"/>
          </c:dPt>
          <c:dPt>
            <c:idx val="312"/>
            <c:bubble3D val="0"/>
          </c:dPt>
          <c:dPt>
            <c:idx val="313"/>
            <c:bubble3D val="0"/>
          </c:dPt>
          <c:dPt>
            <c:idx val="314"/>
            <c:marker>
              <c:symbol val="none"/>
            </c:marker>
            <c:bubble3D val="0"/>
          </c:dPt>
          <c:dPt>
            <c:idx val="315"/>
            <c:bubble3D val="0"/>
          </c:dPt>
          <c:dPt>
            <c:idx val="316"/>
            <c:bubble3D val="0"/>
          </c:dPt>
          <c:dPt>
            <c:idx val="317"/>
            <c:bubble3D val="0"/>
          </c:dPt>
          <c:dPt>
            <c:idx val="318"/>
            <c:bubble3D val="0"/>
          </c:dPt>
          <c:dPt>
            <c:idx val="319"/>
            <c:bubble3D val="0"/>
          </c:dPt>
          <c:dPt>
            <c:idx val="320"/>
            <c:bubble3D val="0"/>
          </c:dPt>
          <c:dPt>
            <c:idx val="321"/>
            <c:bubble3D val="0"/>
          </c:dPt>
          <c:dPt>
            <c:idx val="322"/>
            <c:bubble3D val="0"/>
          </c:dPt>
          <c:dPt>
            <c:idx val="323"/>
            <c:bubble3D val="0"/>
          </c:dPt>
          <c:dPt>
            <c:idx val="324"/>
            <c:bubble3D val="0"/>
          </c:dPt>
          <c:dPt>
            <c:idx val="325"/>
            <c:bubble3D val="0"/>
          </c:dPt>
          <c:dPt>
            <c:idx val="326"/>
            <c:bubble3D val="0"/>
          </c:dPt>
          <c:dPt>
            <c:idx val="327"/>
            <c:bubble3D val="0"/>
          </c:dPt>
          <c:dPt>
            <c:idx val="328"/>
            <c:bubble3D val="0"/>
          </c:dPt>
          <c:dPt>
            <c:idx val="329"/>
            <c:bubble3D val="0"/>
          </c:dPt>
          <c:dPt>
            <c:idx val="330"/>
            <c:marker>
              <c:symbol val="none"/>
            </c:marker>
            <c:bubble3D val="0"/>
          </c:dPt>
          <c:dPt>
            <c:idx val="331"/>
            <c:bubble3D val="0"/>
          </c:dPt>
          <c:dPt>
            <c:idx val="332"/>
            <c:bubble3D val="0"/>
          </c:dPt>
          <c:dPt>
            <c:idx val="333"/>
            <c:bubble3D val="0"/>
          </c:dPt>
          <c:dPt>
            <c:idx val="334"/>
            <c:bubble3D val="0"/>
          </c:dPt>
          <c:dPt>
            <c:idx val="335"/>
            <c:bubble3D val="0"/>
          </c:dPt>
          <c:dPt>
            <c:idx val="336"/>
            <c:bubble3D val="0"/>
          </c:dPt>
          <c:dPt>
            <c:idx val="337"/>
            <c:bubble3D val="0"/>
          </c:dPt>
          <c:dPt>
            <c:idx val="338"/>
            <c:bubble3D val="0"/>
          </c:dPt>
          <c:dPt>
            <c:idx val="339"/>
            <c:bubble3D val="0"/>
          </c:dPt>
          <c:dPt>
            <c:idx val="340"/>
            <c:bubble3D val="0"/>
          </c:dPt>
          <c:dPt>
            <c:idx val="341"/>
            <c:bubble3D val="0"/>
          </c:dPt>
          <c:dPt>
            <c:idx val="342"/>
            <c:bubble3D val="0"/>
          </c:dPt>
          <c:dPt>
            <c:idx val="343"/>
            <c:marker>
              <c:symbol val="none"/>
            </c:marker>
            <c:bubble3D val="0"/>
          </c:dPt>
          <c:dPt>
            <c:idx val="344"/>
            <c:bubble3D val="0"/>
          </c:dPt>
          <c:dPt>
            <c:idx val="345"/>
            <c:marker>
              <c:symbol val="none"/>
            </c:marker>
            <c:bubble3D val="0"/>
          </c:dPt>
          <c:dPt>
            <c:idx val="346"/>
            <c:bubble3D val="0"/>
          </c:dPt>
          <c:dPt>
            <c:idx val="347"/>
            <c:bubble3D val="0"/>
          </c:dPt>
          <c:dPt>
            <c:idx val="348"/>
            <c:bubble3D val="0"/>
          </c:dPt>
          <c:dPt>
            <c:idx val="349"/>
            <c:bubble3D val="0"/>
          </c:dPt>
          <c:dPt>
            <c:idx val="350"/>
            <c:bubble3D val="0"/>
          </c:dPt>
          <c:dPt>
            <c:idx val="352"/>
            <c:bubble3D val="0"/>
          </c:dPt>
          <c:dPt>
            <c:idx val="353"/>
            <c:bubble3D val="0"/>
          </c:dPt>
          <c:dPt>
            <c:idx val="354"/>
            <c:bubble3D val="0"/>
          </c:dPt>
          <c:dPt>
            <c:idx val="355"/>
            <c:bubble3D val="0"/>
          </c:dPt>
          <c:dPt>
            <c:idx val="356"/>
            <c:bubble3D val="0"/>
          </c:dPt>
          <c:dPt>
            <c:idx val="357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358"/>
            <c:bubble3D val="0"/>
          </c:dPt>
          <c:dLbls>
            <c:dLbl>
              <c:idx val="0"/>
              <c:layout/>
              <c:tx>
                <c:rich>
                  <a:bodyPr/>
                  <a:lstStyle/>
                  <a:p>
                    <a:pPr>
                      <a:defRPr altLang="en-US" sz="75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/>
                      <a:t>헬스케어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"/>
              <c:layout/>
              <c:tx>
                <c:rich>
                  <a:bodyPr/>
                  <a:lstStyle/>
                  <a:p>
                    <a:pPr>
                      <a:defRPr altLang="en-US" sz="75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/>
                      <a:t>자동차 및 부품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"/>
              <c:layout/>
              <c:tx>
                <c:rich>
                  <a:bodyPr/>
                  <a:lstStyle/>
                  <a:p>
                    <a:pPr>
                      <a:defRPr altLang="en-US" sz="75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/>
                      <a:t>미디어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"/>
              <c:delete val="1"/>
            </c:dLbl>
            <c:dLbl>
              <c:idx val="52"/>
              <c:layout/>
              <c:tx>
                <c:rich>
                  <a:bodyPr/>
                  <a:lstStyle/>
                  <a:p>
                    <a:pPr>
                      <a:defRPr altLang="en-US" sz="75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/>
                      <a:t>보험</a:t>
                    </a:r>
                  </a:p>
                </c:rich>
              </c:tx>
              <c:spPr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8"/>
              <c:delete val="1"/>
            </c:dLbl>
            <c:dLbl>
              <c:idx val="67"/>
              <c:layout/>
              <c:tx>
                <c:rich>
                  <a:bodyPr/>
                  <a:lstStyle/>
                  <a:p>
                    <a:pPr>
                      <a:defRPr altLang="en-US" sz="75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/>
                      <a:t>일반 소프트웨어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0"/>
              <c:layout/>
              <c:tx>
                <c:rich>
                  <a:bodyPr/>
                  <a:lstStyle/>
                  <a:p>
                    <a:pPr>
                      <a:defRPr altLang="en-US" sz="75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/>
                      <a:t>화학</a:t>
                    </a:r>
                  </a:p>
                </c:rich>
              </c:tx>
              <c:spPr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9"/>
              <c:delete val="1"/>
            </c:dLbl>
            <c:dLbl>
              <c:idx val="122"/>
              <c:delete val="1"/>
            </c:dLbl>
            <c:dLbl>
              <c:idx val="128"/>
              <c:delete val="1"/>
            </c:dLbl>
            <c:dLbl>
              <c:idx val="135"/>
              <c:delete val="1"/>
            </c:dLbl>
            <c:dLbl>
              <c:idx val="141"/>
              <c:delete val="1"/>
            </c:dLbl>
            <c:dLbl>
              <c:idx val="147"/>
              <c:delete val="1"/>
            </c:dLbl>
            <c:dLbl>
              <c:idx val="148"/>
              <c:delete val="1"/>
            </c:dLbl>
            <c:dLbl>
              <c:idx val="154"/>
              <c:delete val="1"/>
            </c:dLbl>
            <c:dLbl>
              <c:idx val="155"/>
              <c:delete val="1"/>
            </c:dLbl>
            <c:dLbl>
              <c:idx val="156"/>
              <c:delete val="1"/>
            </c:dLbl>
            <c:dLbl>
              <c:idx val="158"/>
              <c:delete val="1"/>
            </c:dLbl>
            <c:dLbl>
              <c:idx val="160"/>
              <c:delete val="1"/>
            </c:dLbl>
            <c:dLbl>
              <c:idx val="164"/>
              <c:layout/>
              <c:tx>
                <c:rich>
                  <a:bodyPr/>
                  <a:lstStyle/>
                  <a:p>
                    <a:pPr>
                      <a:defRPr altLang="en-US" sz="75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/>
                      <a:t>내구소비재 및 의류</a:t>
                    </a:r>
                    <a:r>
                      <a:rPr lang="en-US" altLang="ko-KR"/>
                      <a:t>, </a:t>
                    </a:r>
                    <a:r>
                      <a:rPr lang="ko-KR" altLang="en-US"/>
                      <a:t>증권</a:t>
                    </a:r>
                  </a:p>
                </c:rich>
              </c:tx>
              <c:spPr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0"/>
              <c:layout/>
              <c:tx>
                <c:rich>
                  <a:bodyPr/>
                  <a:lstStyle/>
                  <a:p>
                    <a:pPr>
                      <a:defRPr altLang="en-US" sz="75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/>
                      <a:t>무역</a:t>
                    </a:r>
                  </a:p>
                </c:rich>
              </c:tx>
              <c:spPr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1"/>
              <c:delete val="1"/>
            </c:dLbl>
            <c:dLbl>
              <c:idx val="172"/>
              <c:layout/>
              <c:tx>
                <c:rich>
                  <a:bodyPr/>
                  <a:lstStyle/>
                  <a:p>
                    <a:pPr>
                      <a:defRPr altLang="en-US" sz="75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/>
                      <a:t>유통</a:t>
                    </a:r>
                  </a:p>
                </c:rich>
              </c:tx>
              <c:spPr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5"/>
              <c:layout/>
              <c:tx>
                <c:rich>
                  <a:bodyPr/>
                  <a:lstStyle/>
                  <a:p>
                    <a:pPr>
                      <a:defRPr altLang="en-US" sz="75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/>
                      <a:t>에너지</a:t>
                    </a:r>
                  </a:p>
                </c:rich>
              </c:tx>
              <c:spPr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6"/>
              <c:layout/>
              <c:tx>
                <c:rich>
                  <a:bodyPr/>
                  <a:lstStyle/>
                  <a:p>
                    <a:pPr>
                      <a:defRPr altLang="en-US" sz="75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/>
                      <a:t>은행</a:t>
                    </a:r>
                  </a:p>
                </c:rich>
              </c:tx>
              <c:spPr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8"/>
              <c:layout/>
              <c:tx>
                <c:rich>
                  <a:bodyPr/>
                  <a:lstStyle/>
                  <a:p>
                    <a:pPr>
                      <a:defRPr altLang="en-US" sz="75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/>
                      <a:t>조선</a:t>
                    </a:r>
                    <a:r>
                      <a:rPr lang="en-US" altLang="ko-KR"/>
                      <a:t>, </a:t>
                    </a:r>
                    <a:r>
                      <a:rPr lang="ko-KR" altLang="en-US"/>
                      <a:t>건설</a:t>
                    </a:r>
                  </a:p>
                </c:rich>
              </c:tx>
              <c:spPr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9"/>
              <c:layout/>
              <c:tx>
                <c:rich>
                  <a:bodyPr/>
                  <a:lstStyle/>
                  <a:p>
                    <a:pPr>
                      <a:defRPr altLang="en-US" sz="75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/>
                      <a:t>디스플레이</a:t>
                    </a:r>
                  </a:p>
                </c:rich>
              </c:tx>
              <c:spPr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1"/>
              <c:layout/>
              <c:tx>
                <c:rich>
                  <a:bodyPr/>
                  <a:lstStyle/>
                  <a:p>
                    <a:pPr>
                      <a:defRPr altLang="en-US" sz="75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/>
                      <a:t>운송</a:t>
                    </a:r>
                    <a:r>
                      <a:rPr lang="en-US" altLang="ko-KR"/>
                      <a:t>, </a:t>
                    </a:r>
                    <a:r>
                      <a:rPr lang="ko-KR" altLang="en-US"/>
                      <a:t>통신서비스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2"/>
              <c:layout/>
              <c:tx>
                <c:rich>
                  <a:bodyPr/>
                  <a:lstStyle/>
                  <a:p>
                    <a:pPr>
                      <a:defRPr altLang="en-US" sz="75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/>
                      <a:t>게임 소프트웨어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4"/>
              <c:layout/>
              <c:tx>
                <c:rich>
                  <a:bodyPr/>
                  <a:lstStyle/>
                  <a:p>
                    <a:pPr>
                      <a:defRPr altLang="en-US" sz="75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/>
                      <a:t>음식료 및 담배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5"/>
              <c:layout/>
              <c:tx>
                <c:rich>
                  <a:bodyPr/>
                  <a:lstStyle/>
                  <a:p>
                    <a:pPr>
                      <a:defRPr altLang="en-US" sz="75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/>
                      <a:t>시장전체</a:t>
                    </a:r>
                    <a:r>
                      <a:rPr lang="en-US" altLang="ko-KR"/>
                      <a:t>, </a:t>
                    </a:r>
                    <a:r>
                      <a:rPr lang="ko-KR" altLang="en-US"/>
                      <a:t>호텔 및 레저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8"/>
              <c:layout/>
              <c:tx>
                <c:rich>
                  <a:bodyPr/>
                  <a:lstStyle/>
                  <a:p>
                    <a:pPr>
                      <a:defRPr altLang="en-US" sz="75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/>
                      <a:t>철강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0"/>
              <c:delete val="1"/>
            </c:dLbl>
            <c:dLbl>
              <c:idx val="193"/>
              <c:layout/>
              <c:tx>
                <c:rich>
                  <a:bodyPr/>
                  <a:lstStyle/>
                  <a:p>
                    <a:pPr>
                      <a:defRPr altLang="en-US" sz="75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/>
                      <a:t>기계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9"/>
              <c:layout/>
              <c:tx>
                <c:rich>
                  <a:bodyPr/>
                  <a:lstStyle/>
                  <a:p>
                    <a:pPr>
                      <a:defRPr altLang="en-US" sz="75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/>
                      <a:t>반도체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9"/>
              <c:delete val="1"/>
            </c:dLbl>
            <c:dLbl>
              <c:idx val="213"/>
              <c:delete val="1"/>
            </c:dLbl>
            <c:dLbl>
              <c:idx val="225"/>
              <c:layout/>
              <c:tx>
                <c:rich>
                  <a:bodyPr/>
                  <a:lstStyle/>
                  <a:p>
                    <a:pPr>
                      <a:defRPr altLang="en-US" sz="75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/>
                      <a:t>하드웨어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1"/>
              <c:layout/>
              <c:tx>
                <c:rich>
                  <a:bodyPr/>
                  <a:lstStyle/>
                  <a:p>
                    <a:pPr>
                      <a:defRPr altLang="en-US" sz="75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/>
                      <a:t>생활용품</a:t>
                    </a:r>
                  </a:p>
                </c:rich>
              </c:tx>
              <c:spPr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0"/>
              <c:layout/>
              <c:tx>
                <c:rich>
                  <a:bodyPr/>
                  <a:lstStyle/>
                  <a:p>
                    <a:pPr>
                      <a:defRPr altLang="en-US" sz="75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/>
                      <a:t>건자재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4"/>
              <c:delete val="1"/>
            </c:dLbl>
            <c:dLbl>
              <c:idx val="330"/>
              <c:delete val="1"/>
            </c:dLbl>
            <c:dLbl>
              <c:idx val="343"/>
              <c:delete val="1"/>
            </c:dLbl>
            <c:dLbl>
              <c:idx val="345"/>
              <c:delete val="1"/>
            </c:dLbl>
            <c:dLbl>
              <c:idx val="357"/>
              <c:layout/>
              <c:tx>
                <c:rich>
                  <a:bodyPr/>
                  <a:lstStyle/>
                  <a:p>
                    <a:pPr>
                      <a:defRPr altLang="en-US" sz="75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/>
                      <a:t>유틸리티</a:t>
                    </a:r>
                  </a:p>
                </c:rich>
              </c:tx>
              <c:spPr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섹터!$AC$5:$AC$364</c:f>
              <c:numCache>
                <c:formatCode>#,##0.0</c:formatCode>
                <c:ptCount val="360"/>
                <c:pt idx="0">
                  <c:v>0.99984769515639127</c:v>
                </c:pt>
                <c:pt idx="1">
                  <c:v>0.99939082701909576</c:v>
                </c:pt>
                <c:pt idx="2">
                  <c:v>0.99862953475457383</c:v>
                </c:pt>
                <c:pt idx="3">
                  <c:v>0.9975640502598242</c:v>
                </c:pt>
                <c:pt idx="4">
                  <c:v>0.99619469809174555</c:v>
                </c:pt>
                <c:pt idx="5">
                  <c:v>0.99452189536827329</c:v>
                </c:pt>
                <c:pt idx="6">
                  <c:v>0.99254615164132198</c:v>
                </c:pt>
                <c:pt idx="7">
                  <c:v>0.99026806874157036</c:v>
                </c:pt>
                <c:pt idx="8">
                  <c:v>0.98768834059513777</c:v>
                </c:pt>
                <c:pt idx="9">
                  <c:v>0.98480775301220802</c:v>
                </c:pt>
                <c:pt idx="10">
                  <c:v>0.98162718344766398</c:v>
                </c:pt>
                <c:pt idx="11">
                  <c:v>0.97814760073380569</c:v>
                </c:pt>
                <c:pt idx="12">
                  <c:v>0.97437006478523525</c:v>
                </c:pt>
                <c:pt idx="13">
                  <c:v>0.97029572627599647</c:v>
                </c:pt>
                <c:pt idx="14">
                  <c:v>0.96592582628906831</c:v>
                </c:pt>
                <c:pt idx="15">
                  <c:v>0.96126169593831889</c:v>
                </c:pt>
                <c:pt idx="16">
                  <c:v>0.95630475596303544</c:v>
                </c:pt>
                <c:pt idx="17">
                  <c:v>0.95105651629515353</c:v>
                </c:pt>
                <c:pt idx="18">
                  <c:v>0.94551857559931685</c:v>
                </c:pt>
                <c:pt idx="19">
                  <c:v>0.93969262078590843</c:v>
                </c:pt>
                <c:pt idx="20">
                  <c:v>0.93358042649720174</c:v>
                </c:pt>
                <c:pt idx="21">
                  <c:v>0.92718385456678742</c:v>
                </c:pt>
                <c:pt idx="22">
                  <c:v>0.92050485345244037</c:v>
                </c:pt>
                <c:pt idx="23">
                  <c:v>0.91354545764260087</c:v>
                </c:pt>
                <c:pt idx="24">
                  <c:v>0.90630778703664994</c:v>
                </c:pt>
                <c:pt idx="25">
                  <c:v>0.89879404629916704</c:v>
                </c:pt>
                <c:pt idx="26">
                  <c:v>0.8910065241883679</c:v>
                </c:pt>
                <c:pt idx="27">
                  <c:v>0.88294759285892699</c:v>
                </c:pt>
                <c:pt idx="28">
                  <c:v>0.87461970713939574</c:v>
                </c:pt>
                <c:pt idx="29">
                  <c:v>0.86602540378443871</c:v>
                </c:pt>
                <c:pt idx="30">
                  <c:v>0.85716730070211233</c:v>
                </c:pt>
                <c:pt idx="31">
                  <c:v>0.84804809615642596</c:v>
                </c:pt>
                <c:pt idx="32">
                  <c:v>0.83867056794542405</c:v>
                </c:pt>
                <c:pt idx="33">
                  <c:v>0.82903757255504162</c:v>
                </c:pt>
                <c:pt idx="34">
                  <c:v>0.8191520442889918</c:v>
                </c:pt>
                <c:pt idx="35">
                  <c:v>0.80901699437494745</c:v>
                </c:pt>
                <c:pt idx="36">
                  <c:v>0.79863551004729283</c:v>
                </c:pt>
                <c:pt idx="37">
                  <c:v>0.7880107536067219</c:v>
                </c:pt>
                <c:pt idx="38">
                  <c:v>0.7771459614569709</c:v>
                </c:pt>
                <c:pt idx="39">
                  <c:v>0.76604444311897801</c:v>
                </c:pt>
                <c:pt idx="40">
                  <c:v>0.75470958022277201</c:v>
                </c:pt>
                <c:pt idx="41">
                  <c:v>0.74314482547739424</c:v>
                </c:pt>
                <c:pt idx="42">
                  <c:v>0.73135370161917046</c:v>
                </c:pt>
                <c:pt idx="43">
                  <c:v>0.71933980033865119</c:v>
                </c:pt>
                <c:pt idx="44">
                  <c:v>0.70710678118654757</c:v>
                </c:pt>
                <c:pt idx="45">
                  <c:v>0.69465837045899725</c:v>
                </c:pt>
                <c:pt idx="46">
                  <c:v>0.68199836006249848</c:v>
                </c:pt>
                <c:pt idx="47">
                  <c:v>0.66913060635885824</c:v>
                </c:pt>
                <c:pt idx="48">
                  <c:v>0.65605902899050728</c:v>
                </c:pt>
                <c:pt idx="49">
                  <c:v>0.64278760968653936</c:v>
                </c:pt>
                <c:pt idx="50">
                  <c:v>0.6293203910498375</c:v>
                </c:pt>
                <c:pt idx="51">
                  <c:v>0.61566147532565829</c:v>
                </c:pt>
                <c:pt idx="52">
                  <c:v>0.60181502315204838</c:v>
                </c:pt>
                <c:pt idx="53">
                  <c:v>0.58778525229247314</c:v>
                </c:pt>
                <c:pt idx="54">
                  <c:v>0.57357643635104616</c:v>
                </c:pt>
                <c:pt idx="55">
                  <c:v>0.55919290347074679</c:v>
                </c:pt>
                <c:pt idx="56">
                  <c:v>0.54463903501502708</c:v>
                </c:pt>
                <c:pt idx="57">
                  <c:v>0.5299192642332049</c:v>
                </c:pt>
                <c:pt idx="58">
                  <c:v>0.51503807491005416</c:v>
                </c:pt>
                <c:pt idx="59">
                  <c:v>0.50000000000000011</c:v>
                </c:pt>
                <c:pt idx="60">
                  <c:v>0.48480962024633711</c:v>
                </c:pt>
                <c:pt idx="61">
                  <c:v>0.46947156278589086</c:v>
                </c:pt>
                <c:pt idx="62">
                  <c:v>0.4539904997395468</c:v>
                </c:pt>
                <c:pt idx="63">
                  <c:v>0.43837114678907746</c:v>
                </c:pt>
                <c:pt idx="64">
                  <c:v>0.42261826174069944</c:v>
                </c:pt>
                <c:pt idx="65">
                  <c:v>0.40673664307580021</c:v>
                </c:pt>
                <c:pt idx="66">
                  <c:v>0.39073112848927372</c:v>
                </c:pt>
                <c:pt idx="67">
                  <c:v>0.37460659341591196</c:v>
                </c:pt>
                <c:pt idx="68">
                  <c:v>0.35836794954530038</c:v>
                </c:pt>
                <c:pt idx="69">
                  <c:v>0.34202014332566882</c:v>
                </c:pt>
                <c:pt idx="70">
                  <c:v>0.32556815445715676</c:v>
                </c:pt>
                <c:pt idx="71">
                  <c:v>0.30901699437494745</c:v>
                </c:pt>
                <c:pt idx="72">
                  <c:v>0.29237170472273677</c:v>
                </c:pt>
                <c:pt idx="73">
                  <c:v>0.27563735581699916</c:v>
                </c:pt>
                <c:pt idx="74">
                  <c:v>0.25881904510252074</c:v>
                </c:pt>
                <c:pt idx="75">
                  <c:v>0.24192189559966767</c:v>
                </c:pt>
                <c:pt idx="76">
                  <c:v>0.22495105434386492</c:v>
                </c:pt>
                <c:pt idx="77">
                  <c:v>0.20791169081775945</c:v>
                </c:pt>
                <c:pt idx="78">
                  <c:v>0.19080899537654492</c:v>
                </c:pt>
                <c:pt idx="79">
                  <c:v>0.17364817766693041</c:v>
                </c:pt>
                <c:pt idx="80">
                  <c:v>0.15643446504023092</c:v>
                </c:pt>
                <c:pt idx="81">
                  <c:v>0.13917310096006547</c:v>
                </c:pt>
                <c:pt idx="82">
                  <c:v>0.12186934340514749</c:v>
                </c:pt>
                <c:pt idx="83">
                  <c:v>0.10452846326765346</c:v>
                </c:pt>
                <c:pt idx="84">
                  <c:v>8.7155742747658138E-2</c:v>
                </c:pt>
                <c:pt idx="85">
                  <c:v>6.9756473744125233E-2</c:v>
                </c:pt>
                <c:pt idx="86">
                  <c:v>5.2335956242943966E-2</c:v>
                </c:pt>
                <c:pt idx="87">
                  <c:v>3.489949670250108E-2</c:v>
                </c:pt>
                <c:pt idx="88">
                  <c:v>1.7452406437283598E-2</c:v>
                </c:pt>
                <c:pt idx="89">
                  <c:v>6.1257422745431001E-17</c:v>
                </c:pt>
                <c:pt idx="90">
                  <c:v>-1.7452406437283477E-2</c:v>
                </c:pt>
                <c:pt idx="91">
                  <c:v>-3.4899496702500955E-2</c:v>
                </c:pt>
                <c:pt idx="92">
                  <c:v>-5.2335956242943842E-2</c:v>
                </c:pt>
                <c:pt idx="93">
                  <c:v>-6.975647374412533E-2</c:v>
                </c:pt>
                <c:pt idx="94">
                  <c:v>-8.7155742747658235E-2</c:v>
                </c:pt>
                <c:pt idx="95">
                  <c:v>-0.10452846326765355</c:v>
                </c:pt>
                <c:pt idx="96">
                  <c:v>-0.12186934340514737</c:v>
                </c:pt>
                <c:pt idx="97">
                  <c:v>-0.13917310096006535</c:v>
                </c:pt>
                <c:pt idx="98">
                  <c:v>-0.15643446504023081</c:v>
                </c:pt>
                <c:pt idx="99">
                  <c:v>-0.1736481776669303</c:v>
                </c:pt>
                <c:pt idx="100">
                  <c:v>-0.1908089953765448</c:v>
                </c:pt>
                <c:pt idx="101">
                  <c:v>-0.20791169081775934</c:v>
                </c:pt>
                <c:pt idx="102">
                  <c:v>-0.22495105434386503</c:v>
                </c:pt>
                <c:pt idx="103">
                  <c:v>-0.24192189559966779</c:v>
                </c:pt>
                <c:pt idx="104">
                  <c:v>-0.25881904510252085</c:v>
                </c:pt>
                <c:pt idx="105">
                  <c:v>-0.27563735581699905</c:v>
                </c:pt>
                <c:pt idx="106">
                  <c:v>-0.29237170472273666</c:v>
                </c:pt>
                <c:pt idx="107">
                  <c:v>-0.30901699437494734</c:v>
                </c:pt>
                <c:pt idx="108">
                  <c:v>-0.32556815445715664</c:v>
                </c:pt>
                <c:pt idx="109">
                  <c:v>-0.34202014332566871</c:v>
                </c:pt>
                <c:pt idx="110">
                  <c:v>-0.35836794954530027</c:v>
                </c:pt>
                <c:pt idx="111">
                  <c:v>-0.37460659341591207</c:v>
                </c:pt>
                <c:pt idx="112">
                  <c:v>-0.39073112848927377</c:v>
                </c:pt>
                <c:pt idx="113">
                  <c:v>-0.40673664307580026</c:v>
                </c:pt>
                <c:pt idx="114">
                  <c:v>-0.42261826174069933</c:v>
                </c:pt>
                <c:pt idx="115">
                  <c:v>-0.43837114678907751</c:v>
                </c:pt>
                <c:pt idx="116">
                  <c:v>-0.45399049973954669</c:v>
                </c:pt>
                <c:pt idx="117">
                  <c:v>-0.46947156278589092</c:v>
                </c:pt>
                <c:pt idx="118">
                  <c:v>-0.484809620246337</c:v>
                </c:pt>
                <c:pt idx="119">
                  <c:v>-0.49999999999999978</c:v>
                </c:pt>
                <c:pt idx="120">
                  <c:v>-0.51503807491005427</c:v>
                </c:pt>
                <c:pt idx="121">
                  <c:v>-0.52991926423320479</c:v>
                </c:pt>
                <c:pt idx="122">
                  <c:v>-0.54463903501502708</c:v>
                </c:pt>
                <c:pt idx="123">
                  <c:v>-0.55919290347074668</c:v>
                </c:pt>
                <c:pt idx="124">
                  <c:v>-0.57357643635104616</c:v>
                </c:pt>
                <c:pt idx="125">
                  <c:v>-0.58778525229247303</c:v>
                </c:pt>
                <c:pt idx="126">
                  <c:v>-0.60181502315204838</c:v>
                </c:pt>
                <c:pt idx="127">
                  <c:v>-0.61566147532565829</c:v>
                </c:pt>
                <c:pt idx="128">
                  <c:v>-0.62932039104983728</c:v>
                </c:pt>
                <c:pt idx="129">
                  <c:v>-0.64278760968653936</c:v>
                </c:pt>
                <c:pt idx="130">
                  <c:v>-0.65605902899050716</c:v>
                </c:pt>
                <c:pt idx="131">
                  <c:v>-0.66913060635885824</c:v>
                </c:pt>
                <c:pt idx="132">
                  <c:v>-0.68199836006249837</c:v>
                </c:pt>
                <c:pt idx="133">
                  <c:v>-0.69465837045899737</c:v>
                </c:pt>
                <c:pt idx="134">
                  <c:v>-0.70710678118654746</c:v>
                </c:pt>
                <c:pt idx="135">
                  <c:v>-0.71933980033865119</c:v>
                </c:pt>
                <c:pt idx="136">
                  <c:v>-0.73135370161917046</c:v>
                </c:pt>
                <c:pt idx="137">
                  <c:v>-0.74314482547739402</c:v>
                </c:pt>
                <c:pt idx="138">
                  <c:v>-0.75470958022277201</c:v>
                </c:pt>
                <c:pt idx="139">
                  <c:v>-0.7660444431189779</c:v>
                </c:pt>
                <c:pt idx="140">
                  <c:v>-0.7771459614569709</c:v>
                </c:pt>
                <c:pt idx="141">
                  <c:v>-0.7880107536067219</c:v>
                </c:pt>
                <c:pt idx="142">
                  <c:v>-0.79863551004729294</c:v>
                </c:pt>
                <c:pt idx="143">
                  <c:v>-0.80901699437494734</c:v>
                </c:pt>
                <c:pt idx="144">
                  <c:v>-0.81915204428899191</c:v>
                </c:pt>
                <c:pt idx="145">
                  <c:v>-0.82903757255504162</c:v>
                </c:pt>
                <c:pt idx="146">
                  <c:v>-0.83867056794542394</c:v>
                </c:pt>
                <c:pt idx="147">
                  <c:v>-0.84804809615642596</c:v>
                </c:pt>
                <c:pt idx="148">
                  <c:v>-0.85716730070211222</c:v>
                </c:pt>
                <c:pt idx="149">
                  <c:v>-0.86602540378443871</c:v>
                </c:pt>
                <c:pt idx="150">
                  <c:v>-0.87461970713939574</c:v>
                </c:pt>
                <c:pt idx="151">
                  <c:v>-0.88294759285892699</c:v>
                </c:pt>
                <c:pt idx="152">
                  <c:v>-0.89100652418836779</c:v>
                </c:pt>
                <c:pt idx="153">
                  <c:v>-0.89879404629916704</c:v>
                </c:pt>
                <c:pt idx="154">
                  <c:v>-0.90630778703664994</c:v>
                </c:pt>
                <c:pt idx="155">
                  <c:v>-0.91354545764260076</c:v>
                </c:pt>
                <c:pt idx="156">
                  <c:v>-0.92050485345244037</c:v>
                </c:pt>
                <c:pt idx="157">
                  <c:v>-0.92718385456678731</c:v>
                </c:pt>
                <c:pt idx="158">
                  <c:v>-0.93358042649720174</c:v>
                </c:pt>
                <c:pt idx="159">
                  <c:v>-0.93969262078590832</c:v>
                </c:pt>
                <c:pt idx="160">
                  <c:v>-0.94551857559931685</c:v>
                </c:pt>
                <c:pt idx="161">
                  <c:v>-0.95105651629515353</c:v>
                </c:pt>
                <c:pt idx="162">
                  <c:v>-0.95630475596303555</c:v>
                </c:pt>
                <c:pt idx="163">
                  <c:v>-0.96126169593831889</c:v>
                </c:pt>
                <c:pt idx="164">
                  <c:v>-0.9659258262890682</c:v>
                </c:pt>
                <c:pt idx="165">
                  <c:v>-0.97029572627599647</c:v>
                </c:pt>
                <c:pt idx="166">
                  <c:v>-0.97437006478523513</c:v>
                </c:pt>
                <c:pt idx="167">
                  <c:v>-0.97814760073380569</c:v>
                </c:pt>
                <c:pt idx="168">
                  <c:v>-0.98162718344766398</c:v>
                </c:pt>
                <c:pt idx="169">
                  <c:v>-0.98480775301220802</c:v>
                </c:pt>
                <c:pt idx="170">
                  <c:v>-0.98768834059513766</c:v>
                </c:pt>
                <c:pt idx="171">
                  <c:v>-0.99026806874157036</c:v>
                </c:pt>
                <c:pt idx="172">
                  <c:v>-0.99254615164132198</c:v>
                </c:pt>
                <c:pt idx="173">
                  <c:v>-0.99452189536827329</c:v>
                </c:pt>
                <c:pt idx="174">
                  <c:v>-0.99619469809174555</c:v>
                </c:pt>
                <c:pt idx="175">
                  <c:v>-0.9975640502598242</c:v>
                </c:pt>
                <c:pt idx="176">
                  <c:v>-0.99862953475457383</c:v>
                </c:pt>
                <c:pt idx="177">
                  <c:v>-0.99939082701909576</c:v>
                </c:pt>
                <c:pt idx="178">
                  <c:v>-0.99984769515639127</c:v>
                </c:pt>
                <c:pt idx="179">
                  <c:v>-1</c:v>
                </c:pt>
                <c:pt idx="180">
                  <c:v>-0.99984769515639127</c:v>
                </c:pt>
                <c:pt idx="181">
                  <c:v>-0.99939082701909576</c:v>
                </c:pt>
                <c:pt idx="182">
                  <c:v>-0.99862953475457383</c:v>
                </c:pt>
                <c:pt idx="183">
                  <c:v>-0.9975640502598242</c:v>
                </c:pt>
                <c:pt idx="184">
                  <c:v>-0.99619469809174555</c:v>
                </c:pt>
                <c:pt idx="185">
                  <c:v>-0.99452189536827329</c:v>
                </c:pt>
                <c:pt idx="186">
                  <c:v>-0.99254615164132209</c:v>
                </c:pt>
                <c:pt idx="187">
                  <c:v>-0.99026806874157025</c:v>
                </c:pt>
                <c:pt idx="188">
                  <c:v>-0.98768834059513777</c:v>
                </c:pt>
                <c:pt idx="189">
                  <c:v>-0.98480775301220802</c:v>
                </c:pt>
                <c:pt idx="190">
                  <c:v>-0.98162718344766398</c:v>
                </c:pt>
                <c:pt idx="191">
                  <c:v>-0.97814760073380558</c:v>
                </c:pt>
                <c:pt idx="192">
                  <c:v>-0.97437006478523525</c:v>
                </c:pt>
                <c:pt idx="193">
                  <c:v>-0.97029572627599647</c:v>
                </c:pt>
                <c:pt idx="194">
                  <c:v>-0.96592582628906831</c:v>
                </c:pt>
                <c:pt idx="195">
                  <c:v>-0.96126169593831889</c:v>
                </c:pt>
                <c:pt idx="196">
                  <c:v>-0.95630475596303544</c:v>
                </c:pt>
                <c:pt idx="197">
                  <c:v>-0.95105651629515364</c:v>
                </c:pt>
                <c:pt idx="198">
                  <c:v>-0.94551857559931674</c:v>
                </c:pt>
                <c:pt idx="199">
                  <c:v>-0.93969262078590843</c:v>
                </c:pt>
                <c:pt idx="200">
                  <c:v>-0.93358042649720174</c:v>
                </c:pt>
                <c:pt idx="201">
                  <c:v>-0.92718385456678742</c:v>
                </c:pt>
                <c:pt idx="202">
                  <c:v>-0.92050485345244037</c:v>
                </c:pt>
                <c:pt idx="203">
                  <c:v>-0.91354545764260087</c:v>
                </c:pt>
                <c:pt idx="204">
                  <c:v>-0.90630778703665005</c:v>
                </c:pt>
                <c:pt idx="205">
                  <c:v>-0.89879404629916693</c:v>
                </c:pt>
                <c:pt idx="206">
                  <c:v>-0.8910065241883679</c:v>
                </c:pt>
                <c:pt idx="207">
                  <c:v>-0.88294759285892688</c:v>
                </c:pt>
                <c:pt idx="208">
                  <c:v>-0.87461970713939585</c:v>
                </c:pt>
                <c:pt idx="209">
                  <c:v>-0.8660254037844386</c:v>
                </c:pt>
                <c:pt idx="210">
                  <c:v>-0.85716730070211233</c:v>
                </c:pt>
                <c:pt idx="211">
                  <c:v>-0.84804809615642607</c:v>
                </c:pt>
                <c:pt idx="212">
                  <c:v>-0.83867056794542405</c:v>
                </c:pt>
                <c:pt idx="213">
                  <c:v>-0.82903757255504185</c:v>
                </c:pt>
                <c:pt idx="214">
                  <c:v>-0.8191520442889918</c:v>
                </c:pt>
                <c:pt idx="215">
                  <c:v>-0.80901699437494756</c:v>
                </c:pt>
                <c:pt idx="216">
                  <c:v>-0.79863551004729283</c:v>
                </c:pt>
                <c:pt idx="217">
                  <c:v>-0.78801075360672201</c:v>
                </c:pt>
                <c:pt idx="218">
                  <c:v>-0.77714596145697079</c:v>
                </c:pt>
                <c:pt idx="219">
                  <c:v>-0.76604444311897801</c:v>
                </c:pt>
                <c:pt idx="220">
                  <c:v>-0.75470958022277213</c:v>
                </c:pt>
                <c:pt idx="221">
                  <c:v>-0.74314482547739424</c:v>
                </c:pt>
                <c:pt idx="222">
                  <c:v>-0.73135370161917057</c:v>
                </c:pt>
                <c:pt idx="223">
                  <c:v>-0.71933980033865108</c:v>
                </c:pt>
                <c:pt idx="224">
                  <c:v>-0.70710678118654768</c:v>
                </c:pt>
                <c:pt idx="225">
                  <c:v>-0.69465837045899725</c:v>
                </c:pt>
                <c:pt idx="226">
                  <c:v>-0.68199836006249859</c:v>
                </c:pt>
                <c:pt idx="227">
                  <c:v>-0.66913060635885813</c:v>
                </c:pt>
                <c:pt idx="228">
                  <c:v>-0.65605902899050728</c:v>
                </c:pt>
                <c:pt idx="229">
                  <c:v>-0.64278760968653947</c:v>
                </c:pt>
                <c:pt idx="230">
                  <c:v>-0.62932039104983784</c:v>
                </c:pt>
                <c:pt idx="231">
                  <c:v>-0.61566147532565807</c:v>
                </c:pt>
                <c:pt idx="232">
                  <c:v>-0.60181502315204827</c:v>
                </c:pt>
                <c:pt idx="233">
                  <c:v>-0.58778525229247325</c:v>
                </c:pt>
                <c:pt idx="234">
                  <c:v>-0.57357643635104638</c:v>
                </c:pt>
                <c:pt idx="235">
                  <c:v>-0.55919290347074657</c:v>
                </c:pt>
                <c:pt idx="236">
                  <c:v>-0.54463903501502697</c:v>
                </c:pt>
                <c:pt idx="237">
                  <c:v>-0.52991926423320501</c:v>
                </c:pt>
                <c:pt idx="238">
                  <c:v>-0.51503807491005449</c:v>
                </c:pt>
                <c:pt idx="239">
                  <c:v>-0.50000000000000044</c:v>
                </c:pt>
                <c:pt idx="240">
                  <c:v>-0.48480962024633684</c:v>
                </c:pt>
                <c:pt idx="241">
                  <c:v>-0.46947156278589075</c:v>
                </c:pt>
                <c:pt idx="242">
                  <c:v>-0.45399049973954692</c:v>
                </c:pt>
                <c:pt idx="243">
                  <c:v>-0.43837114678907774</c:v>
                </c:pt>
                <c:pt idx="244">
                  <c:v>-0.42261826174069916</c:v>
                </c:pt>
                <c:pt idx="245">
                  <c:v>-0.4067366430758001</c:v>
                </c:pt>
                <c:pt idx="246">
                  <c:v>-0.39073112848927383</c:v>
                </c:pt>
                <c:pt idx="247">
                  <c:v>-0.37460659341591229</c:v>
                </c:pt>
                <c:pt idx="248">
                  <c:v>-0.35836794954530071</c:v>
                </c:pt>
                <c:pt idx="249">
                  <c:v>-0.34202014332566855</c:v>
                </c:pt>
                <c:pt idx="250">
                  <c:v>-0.32556815445715664</c:v>
                </c:pt>
                <c:pt idx="251">
                  <c:v>-0.30901699437494756</c:v>
                </c:pt>
                <c:pt idx="252">
                  <c:v>-0.2923717047227371</c:v>
                </c:pt>
                <c:pt idx="253">
                  <c:v>-0.27563735581699889</c:v>
                </c:pt>
                <c:pt idx="254">
                  <c:v>-0.25881904510252063</c:v>
                </c:pt>
                <c:pt idx="255">
                  <c:v>-0.24192189559966779</c:v>
                </c:pt>
                <c:pt idx="256">
                  <c:v>-0.22495105434386525</c:v>
                </c:pt>
                <c:pt idx="257">
                  <c:v>-0.20791169081775979</c:v>
                </c:pt>
                <c:pt idx="258">
                  <c:v>-0.19080899537654461</c:v>
                </c:pt>
                <c:pt idx="259">
                  <c:v>-0.17364817766693033</c:v>
                </c:pt>
                <c:pt idx="260">
                  <c:v>-0.15643446504023104</c:v>
                </c:pt>
                <c:pt idx="261">
                  <c:v>-0.13917310096006583</c:v>
                </c:pt>
                <c:pt idx="262">
                  <c:v>-0.12186934340514717</c:v>
                </c:pt>
                <c:pt idx="263">
                  <c:v>-0.10452846326765336</c:v>
                </c:pt>
                <c:pt idx="264">
                  <c:v>-8.7155742747658249E-2</c:v>
                </c:pt>
                <c:pt idx="265">
                  <c:v>-6.975647374412558E-2</c:v>
                </c:pt>
                <c:pt idx="266">
                  <c:v>-5.2335956242944306E-2</c:v>
                </c:pt>
                <c:pt idx="267">
                  <c:v>-3.4899496702500761E-2</c:v>
                </c:pt>
                <c:pt idx="268">
                  <c:v>-1.7452406437283498E-2</c:v>
                </c:pt>
                <c:pt idx="269">
                  <c:v>-1.83772268236293E-16</c:v>
                </c:pt>
                <c:pt idx="270">
                  <c:v>1.745240643728313E-2</c:v>
                </c:pt>
                <c:pt idx="271">
                  <c:v>3.4899496702501281E-2</c:v>
                </c:pt>
                <c:pt idx="272">
                  <c:v>5.2335956242943946E-2</c:v>
                </c:pt>
                <c:pt idx="273">
                  <c:v>6.9756473744125219E-2</c:v>
                </c:pt>
                <c:pt idx="274">
                  <c:v>8.7155742747657888E-2</c:v>
                </c:pt>
                <c:pt idx="275">
                  <c:v>0.10452846326765299</c:v>
                </c:pt>
                <c:pt idx="276">
                  <c:v>0.12186934340514768</c:v>
                </c:pt>
                <c:pt idx="277">
                  <c:v>0.13917310096006547</c:v>
                </c:pt>
                <c:pt idx="278">
                  <c:v>0.15643446504023067</c:v>
                </c:pt>
                <c:pt idx="279">
                  <c:v>0.17364817766692997</c:v>
                </c:pt>
                <c:pt idx="280">
                  <c:v>0.19080899537654511</c:v>
                </c:pt>
                <c:pt idx="281">
                  <c:v>0.20791169081775943</c:v>
                </c:pt>
                <c:pt idx="282">
                  <c:v>0.22495105434386492</c:v>
                </c:pt>
                <c:pt idx="283">
                  <c:v>0.24192189559966745</c:v>
                </c:pt>
                <c:pt idx="284">
                  <c:v>0.2588190451025203</c:v>
                </c:pt>
                <c:pt idx="285">
                  <c:v>0.27563735581699939</c:v>
                </c:pt>
                <c:pt idx="286">
                  <c:v>0.29237170472273671</c:v>
                </c:pt>
                <c:pt idx="287">
                  <c:v>0.30901699437494723</c:v>
                </c:pt>
                <c:pt idx="288">
                  <c:v>0.32556815445715631</c:v>
                </c:pt>
                <c:pt idx="289">
                  <c:v>0.34202014332566899</c:v>
                </c:pt>
                <c:pt idx="290">
                  <c:v>0.35836794954530038</c:v>
                </c:pt>
                <c:pt idx="291">
                  <c:v>0.37460659341591196</c:v>
                </c:pt>
                <c:pt idx="292">
                  <c:v>0.39073112848927349</c:v>
                </c:pt>
                <c:pt idx="293">
                  <c:v>0.40673664307579976</c:v>
                </c:pt>
                <c:pt idx="294">
                  <c:v>0.42261826174069961</c:v>
                </c:pt>
                <c:pt idx="295">
                  <c:v>0.4383711467890774</c:v>
                </c:pt>
                <c:pt idx="296">
                  <c:v>0.45399049973954664</c:v>
                </c:pt>
                <c:pt idx="297">
                  <c:v>0.46947156278589042</c:v>
                </c:pt>
                <c:pt idx="298">
                  <c:v>0.48480962024633728</c:v>
                </c:pt>
                <c:pt idx="299">
                  <c:v>0.50000000000000011</c:v>
                </c:pt>
                <c:pt idx="300">
                  <c:v>0.51503807491005416</c:v>
                </c:pt>
                <c:pt idx="301">
                  <c:v>0.52991926423320468</c:v>
                </c:pt>
                <c:pt idx="302">
                  <c:v>0.54463903501502664</c:v>
                </c:pt>
                <c:pt idx="303">
                  <c:v>0.55919290347074702</c:v>
                </c:pt>
                <c:pt idx="304">
                  <c:v>0.57357643635104605</c:v>
                </c:pt>
                <c:pt idx="305">
                  <c:v>0.58778525229247292</c:v>
                </c:pt>
                <c:pt idx="306">
                  <c:v>0.60181502315204793</c:v>
                </c:pt>
                <c:pt idx="307">
                  <c:v>0.61566147532565851</c:v>
                </c:pt>
                <c:pt idx="308">
                  <c:v>0.6293203910498375</c:v>
                </c:pt>
                <c:pt idx="309">
                  <c:v>0.64278760968653925</c:v>
                </c:pt>
                <c:pt idx="310">
                  <c:v>0.65605902899050705</c:v>
                </c:pt>
                <c:pt idx="311">
                  <c:v>0.66913060635885779</c:v>
                </c:pt>
                <c:pt idx="312">
                  <c:v>0.68199836006249859</c:v>
                </c:pt>
                <c:pt idx="313">
                  <c:v>0.69465837045899725</c:v>
                </c:pt>
                <c:pt idx="314">
                  <c:v>0.70710678118654735</c:v>
                </c:pt>
                <c:pt idx="315">
                  <c:v>0.71933980033865086</c:v>
                </c:pt>
                <c:pt idx="316">
                  <c:v>0.73135370161917068</c:v>
                </c:pt>
                <c:pt idx="317">
                  <c:v>0.74314482547739424</c:v>
                </c:pt>
                <c:pt idx="318">
                  <c:v>0.7547095802227719</c:v>
                </c:pt>
                <c:pt idx="319">
                  <c:v>0.76604444311897779</c:v>
                </c:pt>
                <c:pt idx="320">
                  <c:v>0.77714596145697057</c:v>
                </c:pt>
                <c:pt idx="321">
                  <c:v>0.78801075360672201</c:v>
                </c:pt>
                <c:pt idx="322">
                  <c:v>0.79863551004729283</c:v>
                </c:pt>
                <c:pt idx="323">
                  <c:v>0.80901699437494734</c:v>
                </c:pt>
                <c:pt idx="324">
                  <c:v>0.81915204428899158</c:v>
                </c:pt>
                <c:pt idx="325">
                  <c:v>0.82903757255504185</c:v>
                </c:pt>
                <c:pt idx="326">
                  <c:v>0.83867056794542405</c:v>
                </c:pt>
                <c:pt idx="327">
                  <c:v>0.84804809615642596</c:v>
                </c:pt>
                <c:pt idx="328">
                  <c:v>0.85716730070211211</c:v>
                </c:pt>
                <c:pt idx="329">
                  <c:v>0.86602540378443837</c:v>
                </c:pt>
                <c:pt idx="330">
                  <c:v>0.87461970713939585</c:v>
                </c:pt>
                <c:pt idx="331">
                  <c:v>0.88294759285892688</c:v>
                </c:pt>
                <c:pt idx="332">
                  <c:v>0.89100652418836779</c:v>
                </c:pt>
                <c:pt idx="333">
                  <c:v>0.89879404629916682</c:v>
                </c:pt>
                <c:pt idx="334">
                  <c:v>0.90630778703665005</c:v>
                </c:pt>
                <c:pt idx="335">
                  <c:v>0.91354545764260098</c:v>
                </c:pt>
                <c:pt idx="336">
                  <c:v>0.92050485345244026</c:v>
                </c:pt>
                <c:pt idx="337">
                  <c:v>0.92718385456678731</c:v>
                </c:pt>
                <c:pt idx="338">
                  <c:v>0.93358042649720152</c:v>
                </c:pt>
                <c:pt idx="339">
                  <c:v>0.93969262078590843</c:v>
                </c:pt>
                <c:pt idx="340">
                  <c:v>0.94551857559931685</c:v>
                </c:pt>
                <c:pt idx="341">
                  <c:v>0.95105651629515353</c:v>
                </c:pt>
                <c:pt idx="342">
                  <c:v>0.95630475596303532</c:v>
                </c:pt>
                <c:pt idx="343">
                  <c:v>0.96126169593831889</c:v>
                </c:pt>
                <c:pt idx="344">
                  <c:v>0.96592582628906831</c:v>
                </c:pt>
                <c:pt idx="345">
                  <c:v>0.97029572627599647</c:v>
                </c:pt>
                <c:pt idx="346">
                  <c:v>0.97437006478523513</c:v>
                </c:pt>
                <c:pt idx="347">
                  <c:v>0.97814760073380558</c:v>
                </c:pt>
                <c:pt idx="348">
                  <c:v>0.98162718344766398</c:v>
                </c:pt>
                <c:pt idx="349">
                  <c:v>0.98480775301220802</c:v>
                </c:pt>
                <c:pt idx="350">
                  <c:v>0.98768834059513766</c:v>
                </c:pt>
                <c:pt idx="351">
                  <c:v>0.99026806874157025</c:v>
                </c:pt>
                <c:pt idx="352">
                  <c:v>0.99254615164132209</c:v>
                </c:pt>
                <c:pt idx="353">
                  <c:v>0.99452189536827329</c:v>
                </c:pt>
                <c:pt idx="354">
                  <c:v>0.99619469809174555</c:v>
                </c:pt>
                <c:pt idx="355">
                  <c:v>0.9975640502598242</c:v>
                </c:pt>
                <c:pt idx="356">
                  <c:v>0.99862953475457383</c:v>
                </c:pt>
                <c:pt idx="357">
                  <c:v>0.99939082701909576</c:v>
                </c:pt>
                <c:pt idx="358">
                  <c:v>0.99984769515639127</c:v>
                </c:pt>
                <c:pt idx="359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820672"/>
        <c:axId val="165823616"/>
      </c:lineChart>
      <c:catAx>
        <c:axId val="1658206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in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165823616"/>
        <c:crosses val="autoZero"/>
        <c:auto val="1"/>
        <c:lblAlgn val="ctr"/>
        <c:lblOffset val="100"/>
        <c:tickLblSkip val="180"/>
        <c:tickMarkSkip val="180"/>
        <c:noMultiLvlLbl val="0"/>
      </c:catAx>
      <c:valAx>
        <c:axId val="165823616"/>
        <c:scaling>
          <c:orientation val="minMax"/>
          <c:max val="1.3"/>
          <c:min val="-1.3"/>
        </c:scaling>
        <c:delete val="0"/>
        <c:axPos val="l"/>
        <c:numFmt formatCode="#,##0.0" sourceLinked="1"/>
        <c:majorTickMark val="none"/>
        <c:minorTickMark val="none"/>
        <c:tickLblPos val="none"/>
        <c:spPr>
          <a:ln w="9525">
            <a:noFill/>
          </a:ln>
        </c:spPr>
        <c:crossAx val="165820672"/>
        <c:crosses val="autoZero"/>
        <c:crossBetween val="between"/>
      </c:valAx>
      <c:valAx>
        <c:axId val="283679744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crossAx val="424421632"/>
        <c:crosses val="max"/>
        <c:crossBetween val="between"/>
      </c:valAx>
      <c:catAx>
        <c:axId val="424421632"/>
        <c:scaling>
          <c:orientation val="minMax"/>
        </c:scaling>
        <c:delete val="1"/>
        <c:axPos val="b"/>
        <c:majorTickMark val="out"/>
        <c:minorTickMark val="none"/>
        <c:tickLblPos val="nextTo"/>
        <c:crossAx val="283679744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 Narrow" panose="020B0606020202030204" pitchFamily="34" charset="0"/>
          <a:ea typeface="돋움" panose="020B0600000101010101" pitchFamily="50" charset="-127"/>
          <a:cs typeface="Arial Narrow"/>
        </a:defRPr>
      </a:pPr>
      <a:endParaRPr lang="ko-KR"/>
    </a:p>
  </c:txPr>
  <c:printSettings>
    <c:headerFooter alignWithMargins="0"/>
    <c:pageMargins b="1" l="0.75000000000000044" r="0.75000000000000044" t="1" header="0.5" footer="0.5"/>
    <c:pageSetup paperSize="9" orientation="landscape" verticalDpi="0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846866993528605E-3"/>
          <c:y val="1.3153849542890537E-2"/>
          <c:w val="0.98352632658560768"/>
          <c:h val="0.97186851088778914"/>
        </c:manualLayout>
      </c:layout>
      <c:areaChart>
        <c:grouping val="standard"/>
        <c:varyColors val="0"/>
        <c:ser>
          <c:idx val="1"/>
          <c:order val="1"/>
          <c:spPr>
            <a:solidFill>
              <a:schemeClr val="accent5"/>
            </a:solidFill>
          </c:spPr>
          <c:val>
            <c:numRef>
              <c:f>섹터!$AD$5:$AD$364</c:f>
              <c:numCache>
                <c:formatCode>General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236800"/>
        <c:axId val="646235264"/>
      </c:areaChart>
      <c:lineChart>
        <c:grouping val="standard"/>
        <c:varyColors val="0"/>
        <c:ser>
          <c:idx val="0"/>
          <c:order val="0"/>
          <c:spPr>
            <a:ln w="12700">
              <a:solidFill>
                <a:srgbClr val="004C94"/>
              </a:solidFill>
              <a:prstDash val="soli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dPt>
            <c:idx val="3"/>
            <c:marker>
              <c:symbol val="circle"/>
              <c:size val="6"/>
              <c:spPr>
                <a:solidFill>
                  <a:srgbClr val="004C94"/>
                </a:solidFill>
                <a:ln w="25400">
                  <a:noFill/>
                </a:ln>
              </c:spPr>
            </c:marker>
            <c:bubble3D val="0"/>
          </c:dPt>
          <c:dPt>
            <c:idx val="4"/>
            <c:marker>
              <c:symbol val="circle"/>
              <c:size val="6"/>
              <c:spPr>
                <a:solidFill>
                  <a:srgbClr val="004C94"/>
                </a:solidFill>
                <a:ln w="25400">
                  <a:noFill/>
                </a:ln>
              </c:spPr>
            </c:marker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marker>
              <c:symbol val="circle"/>
              <c:size val="6"/>
              <c:spPr>
                <a:solidFill>
                  <a:srgbClr val="004C94"/>
                </a:solidFill>
                <a:ln w="25400">
                  <a:noFill/>
                </a:ln>
              </c:spPr>
            </c:marker>
            <c:bubble3D val="0"/>
          </c:dPt>
          <c:dPt>
            <c:idx val="8"/>
            <c:bubble3D val="0"/>
          </c:dPt>
          <c:dPt>
            <c:idx val="9"/>
            <c:bubble3D val="0"/>
          </c:dPt>
          <c:dPt>
            <c:idx val="10"/>
            <c:bubble3D val="0"/>
          </c:dPt>
          <c:dPt>
            <c:idx val="11"/>
            <c:bubble3D val="0"/>
          </c:dPt>
          <c:dPt>
            <c:idx val="14"/>
            <c:bubble3D val="0"/>
          </c:dPt>
          <c:dPt>
            <c:idx val="15"/>
            <c:bubble3D val="0"/>
          </c:dPt>
          <c:dPt>
            <c:idx val="16"/>
            <c:bubble3D val="0"/>
          </c:dPt>
          <c:dPt>
            <c:idx val="17"/>
            <c:bubble3D val="0"/>
          </c:dPt>
          <c:dPt>
            <c:idx val="18"/>
            <c:bubble3D val="0"/>
          </c:dPt>
          <c:dPt>
            <c:idx val="19"/>
            <c:bubble3D val="0"/>
          </c:dPt>
          <c:dPt>
            <c:idx val="20"/>
            <c:bubble3D val="0"/>
          </c:dPt>
          <c:dPt>
            <c:idx val="22"/>
            <c:bubble3D val="0"/>
          </c:dPt>
          <c:dPt>
            <c:idx val="23"/>
            <c:bubble3D val="0"/>
          </c:dPt>
          <c:dPt>
            <c:idx val="24"/>
            <c:bubble3D val="0"/>
          </c:dPt>
          <c:dPt>
            <c:idx val="25"/>
            <c:bubble3D val="0"/>
          </c:dPt>
          <c:dPt>
            <c:idx val="32"/>
            <c:bubble3D val="0"/>
          </c:dPt>
          <c:dPt>
            <c:idx val="33"/>
            <c:bubble3D val="0"/>
          </c:dPt>
          <c:dPt>
            <c:idx val="34"/>
            <c:bubble3D val="0"/>
          </c:dPt>
          <c:dPt>
            <c:idx val="35"/>
            <c:bubble3D val="0"/>
          </c:dPt>
          <c:dPt>
            <c:idx val="36"/>
            <c:bubble3D val="0"/>
          </c:dPt>
          <c:dPt>
            <c:idx val="37"/>
            <c:bubble3D val="0"/>
          </c:dPt>
          <c:dPt>
            <c:idx val="41"/>
            <c:bubble3D val="0"/>
          </c:dPt>
          <c:dPt>
            <c:idx val="42"/>
            <c:bubble3D val="0"/>
          </c:dPt>
          <c:dPt>
            <c:idx val="43"/>
            <c:bubble3D val="0"/>
          </c:dPt>
          <c:dPt>
            <c:idx val="44"/>
            <c:bubble3D val="0"/>
          </c:dPt>
          <c:dPt>
            <c:idx val="45"/>
            <c:bubble3D val="0"/>
          </c:dPt>
          <c:dPt>
            <c:idx val="46"/>
            <c:bubble3D val="0"/>
          </c:dPt>
          <c:dPt>
            <c:idx val="47"/>
            <c:bubble3D val="0"/>
          </c:dPt>
          <c:dPt>
            <c:idx val="48"/>
            <c:bubble3D val="0"/>
          </c:dPt>
          <c:dPt>
            <c:idx val="49"/>
            <c:bubble3D val="0"/>
          </c:dPt>
          <c:dPt>
            <c:idx val="50"/>
            <c:bubble3D val="0"/>
          </c:dPt>
          <c:dPt>
            <c:idx val="52"/>
            <c:bubble3D val="0"/>
          </c:dPt>
          <c:dPt>
            <c:idx val="53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55"/>
            <c:bubble3D val="0"/>
          </c:dPt>
          <c:dPt>
            <c:idx val="56"/>
            <c:bubble3D val="0"/>
          </c:dPt>
          <c:dPt>
            <c:idx val="58"/>
            <c:bubble3D val="0"/>
          </c:dPt>
          <c:dPt>
            <c:idx val="60"/>
            <c:bubble3D val="0"/>
          </c:dPt>
          <c:dPt>
            <c:idx val="61"/>
            <c:bubble3D val="0"/>
          </c:dPt>
          <c:dPt>
            <c:idx val="62"/>
            <c:bubble3D val="0"/>
          </c:dPt>
          <c:dPt>
            <c:idx val="63"/>
            <c:bubble3D val="0"/>
          </c:dPt>
          <c:dPt>
            <c:idx val="64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65"/>
            <c:bubble3D val="0"/>
          </c:dPt>
          <c:dPt>
            <c:idx val="66"/>
            <c:bubble3D val="0"/>
          </c:dPt>
          <c:dPt>
            <c:idx val="69"/>
            <c:bubble3D val="0"/>
          </c:dPt>
          <c:dPt>
            <c:idx val="70"/>
            <c:bubble3D val="0"/>
          </c:dPt>
          <c:dPt>
            <c:idx val="71"/>
            <c:bubble3D val="0"/>
          </c:dPt>
          <c:dPt>
            <c:idx val="72"/>
            <c:bubble3D val="0"/>
          </c:dPt>
          <c:dPt>
            <c:idx val="74"/>
            <c:bubble3D val="0"/>
          </c:dPt>
          <c:dPt>
            <c:idx val="75"/>
            <c:bubble3D val="0"/>
          </c:dPt>
          <c:dPt>
            <c:idx val="77"/>
            <c:bubble3D val="0"/>
          </c:dPt>
          <c:dPt>
            <c:idx val="78"/>
            <c:bubble3D val="0"/>
          </c:dPt>
          <c:dPt>
            <c:idx val="80"/>
            <c:bubble3D val="0"/>
          </c:dPt>
          <c:dPt>
            <c:idx val="81"/>
            <c:bubble3D val="0"/>
          </c:dPt>
          <c:dPt>
            <c:idx val="83"/>
            <c:bubble3D val="0"/>
          </c:dPt>
          <c:dPt>
            <c:idx val="84"/>
            <c:bubble3D val="0"/>
          </c:dPt>
          <c:dPt>
            <c:idx val="85"/>
            <c:bubble3D val="0"/>
          </c:dPt>
          <c:dPt>
            <c:idx val="86"/>
            <c:bubble3D val="0"/>
          </c:dPt>
          <c:dPt>
            <c:idx val="89"/>
            <c:bubble3D val="0"/>
          </c:dPt>
          <c:dPt>
            <c:idx val="90"/>
            <c:bubble3D val="0"/>
          </c:dPt>
          <c:dPt>
            <c:idx val="92"/>
            <c:bubble3D val="0"/>
          </c:dPt>
          <c:dPt>
            <c:idx val="93"/>
            <c:bubble3D val="0"/>
          </c:dPt>
          <c:dPt>
            <c:idx val="94"/>
            <c:bubble3D val="0"/>
          </c:dPt>
          <c:dPt>
            <c:idx val="95"/>
            <c:bubble3D val="0"/>
          </c:dPt>
          <c:dPt>
            <c:idx val="96"/>
            <c:bubble3D val="0"/>
          </c:dPt>
          <c:dPt>
            <c:idx val="97"/>
            <c:bubble3D val="0"/>
          </c:dPt>
          <c:dPt>
            <c:idx val="99"/>
            <c:bubble3D val="0"/>
          </c:dPt>
          <c:dPt>
            <c:idx val="100"/>
            <c:bubble3D val="0"/>
          </c:dPt>
          <c:dPt>
            <c:idx val="101"/>
            <c:bubble3D val="0"/>
          </c:dPt>
          <c:dPt>
            <c:idx val="102"/>
            <c:bubble3D val="0"/>
          </c:dPt>
          <c:dPt>
            <c:idx val="103"/>
            <c:bubble3D val="0"/>
          </c:dPt>
          <c:dPt>
            <c:idx val="104"/>
            <c:bubble3D val="0"/>
          </c:dPt>
          <c:dPt>
            <c:idx val="105"/>
            <c:bubble3D val="0"/>
          </c:dPt>
          <c:dPt>
            <c:idx val="107"/>
            <c:bubble3D val="0"/>
          </c:dPt>
          <c:dPt>
            <c:idx val="109"/>
            <c:bubble3D val="0"/>
          </c:dPt>
          <c:dPt>
            <c:idx val="110"/>
            <c:bubble3D val="0"/>
          </c:dPt>
          <c:dPt>
            <c:idx val="111"/>
            <c:bubble3D val="0"/>
          </c:dPt>
          <c:dPt>
            <c:idx val="113"/>
            <c:bubble3D val="0"/>
          </c:dPt>
          <c:dPt>
            <c:idx val="114"/>
            <c:bubble3D val="0"/>
          </c:dPt>
          <c:dPt>
            <c:idx val="115"/>
            <c:bubble3D val="0"/>
          </c:dPt>
          <c:dPt>
            <c:idx val="116"/>
            <c:bubble3D val="0"/>
          </c:dPt>
          <c:dPt>
            <c:idx val="117"/>
            <c:bubble3D val="0"/>
          </c:dPt>
          <c:dPt>
            <c:idx val="118"/>
            <c:bubble3D val="0"/>
          </c:dPt>
          <c:dPt>
            <c:idx val="119"/>
            <c:bubble3D val="0"/>
          </c:dPt>
          <c:dPt>
            <c:idx val="120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121"/>
            <c:bubble3D val="0"/>
          </c:dPt>
          <c:dPt>
            <c:idx val="123"/>
            <c:bubble3D val="0"/>
          </c:dPt>
          <c:dPt>
            <c:idx val="126"/>
            <c:bubble3D val="0"/>
          </c:dPt>
          <c:dPt>
            <c:idx val="127"/>
            <c:bubble3D val="0"/>
          </c:dPt>
          <c:dPt>
            <c:idx val="128"/>
            <c:bubble3D val="0"/>
          </c:dPt>
          <c:dPt>
            <c:idx val="129"/>
            <c:bubble3D val="0"/>
          </c:dPt>
          <c:dPt>
            <c:idx val="130"/>
            <c:bubble3D val="0"/>
          </c:dPt>
          <c:dPt>
            <c:idx val="131"/>
            <c:bubble3D val="0"/>
          </c:dPt>
          <c:dPt>
            <c:idx val="132"/>
            <c:bubble3D val="0"/>
          </c:dPt>
          <c:dPt>
            <c:idx val="133"/>
            <c:bubble3D val="0"/>
          </c:dPt>
          <c:dPt>
            <c:idx val="134"/>
            <c:bubble3D val="0"/>
          </c:dPt>
          <c:dPt>
            <c:idx val="135"/>
            <c:bubble3D val="0"/>
          </c:dPt>
          <c:dPt>
            <c:idx val="136"/>
            <c:bubble3D val="0"/>
          </c:dPt>
          <c:dPt>
            <c:idx val="137"/>
            <c:marker>
              <c:symbol val="circle"/>
              <c:size val="6"/>
              <c:spPr>
                <a:solidFill>
                  <a:srgbClr val="004C94"/>
                </a:solidFill>
                <a:ln w="25400">
                  <a:noFill/>
                </a:ln>
              </c:spPr>
            </c:marker>
            <c:bubble3D val="0"/>
          </c:dPt>
          <c:dPt>
            <c:idx val="138"/>
            <c:bubble3D val="0"/>
          </c:dPt>
          <c:dPt>
            <c:idx val="139"/>
            <c:bubble3D val="0"/>
          </c:dPt>
          <c:dPt>
            <c:idx val="140"/>
            <c:bubble3D val="0"/>
          </c:dPt>
          <c:dPt>
            <c:idx val="141"/>
            <c:bubble3D val="0"/>
          </c:dPt>
          <c:dPt>
            <c:idx val="142"/>
            <c:bubble3D val="0"/>
          </c:dPt>
          <c:dPt>
            <c:idx val="143"/>
            <c:bubble3D val="0"/>
          </c:dPt>
          <c:dPt>
            <c:idx val="144"/>
            <c:bubble3D val="0"/>
          </c:dPt>
          <c:dPt>
            <c:idx val="145"/>
            <c:bubble3D val="0"/>
          </c:dPt>
          <c:dPt>
            <c:idx val="146"/>
            <c:bubble3D val="0"/>
          </c:dPt>
          <c:dPt>
            <c:idx val="147"/>
            <c:bubble3D val="0"/>
          </c:dPt>
          <c:dPt>
            <c:idx val="148"/>
            <c:bubble3D val="0"/>
          </c:dPt>
          <c:dPt>
            <c:idx val="149"/>
            <c:bubble3D val="0"/>
          </c:dPt>
          <c:dPt>
            <c:idx val="150"/>
            <c:bubble3D val="0"/>
          </c:dPt>
          <c:dPt>
            <c:idx val="151"/>
            <c:bubble3D val="0"/>
          </c:dPt>
          <c:dPt>
            <c:idx val="152"/>
            <c:bubble3D val="0"/>
          </c:dPt>
          <c:dPt>
            <c:idx val="153"/>
            <c:bubble3D val="0"/>
          </c:dPt>
          <c:dPt>
            <c:idx val="154"/>
            <c:bubble3D val="0"/>
          </c:dPt>
          <c:dPt>
            <c:idx val="155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156"/>
            <c:bubble3D val="0"/>
          </c:dPt>
          <c:dPt>
            <c:idx val="157"/>
            <c:bubble3D val="0"/>
          </c:dPt>
          <c:dPt>
            <c:idx val="158"/>
            <c:bubble3D val="0"/>
          </c:dPt>
          <c:dPt>
            <c:idx val="159"/>
            <c:bubble3D val="0"/>
          </c:dPt>
          <c:dPt>
            <c:idx val="160"/>
            <c:bubble3D val="0"/>
          </c:dPt>
          <c:dPt>
            <c:idx val="161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162"/>
            <c:bubble3D val="0"/>
          </c:dPt>
          <c:dPt>
            <c:idx val="163"/>
            <c:marker>
              <c:symbol val="circle"/>
              <c:size val="6"/>
              <c:spPr>
                <a:solidFill>
                  <a:srgbClr val="004C94"/>
                </a:solidFill>
                <a:ln w="25400">
                  <a:noFill/>
                </a:ln>
              </c:spPr>
            </c:marker>
            <c:bubble3D val="0"/>
          </c:dPt>
          <c:dPt>
            <c:idx val="164"/>
            <c:bubble3D val="0"/>
          </c:dPt>
          <c:dPt>
            <c:idx val="165"/>
            <c:bubble3D val="0"/>
          </c:dPt>
          <c:dPt>
            <c:idx val="166"/>
            <c:bubble3D val="0"/>
          </c:dPt>
          <c:dPt>
            <c:idx val="167"/>
            <c:bubble3D val="0"/>
          </c:dPt>
          <c:dPt>
            <c:idx val="168"/>
            <c:bubble3D val="0"/>
          </c:dPt>
          <c:dPt>
            <c:idx val="169"/>
            <c:bubble3D val="0"/>
          </c:dPt>
          <c:dPt>
            <c:idx val="170"/>
            <c:bubble3D val="0"/>
          </c:dPt>
          <c:dPt>
            <c:idx val="171"/>
            <c:bubble3D val="0"/>
          </c:dPt>
          <c:dPt>
            <c:idx val="172"/>
            <c:bubble3D val="0"/>
          </c:dPt>
          <c:dPt>
            <c:idx val="173"/>
            <c:marker>
              <c:symbol val="circle"/>
              <c:size val="6"/>
              <c:spPr>
                <a:solidFill>
                  <a:srgbClr val="004C94"/>
                </a:solidFill>
                <a:ln w="25400">
                  <a:noFill/>
                </a:ln>
              </c:spPr>
            </c:marker>
            <c:bubble3D val="0"/>
          </c:dPt>
          <c:dPt>
            <c:idx val="174"/>
            <c:bubble3D val="0"/>
          </c:dPt>
          <c:dPt>
            <c:idx val="175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176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177"/>
            <c:bubble3D val="0"/>
          </c:dPt>
          <c:dPt>
            <c:idx val="178"/>
            <c:bubble3D val="0"/>
          </c:dPt>
          <c:dPt>
            <c:idx val="179"/>
            <c:bubble3D val="0"/>
          </c:dPt>
          <c:dPt>
            <c:idx val="180"/>
            <c:bubble3D val="0"/>
          </c:dPt>
          <c:dPt>
            <c:idx val="181"/>
            <c:bubble3D val="0"/>
          </c:dPt>
          <c:dPt>
            <c:idx val="182"/>
            <c:bubble3D val="0"/>
          </c:dPt>
          <c:dPt>
            <c:idx val="183"/>
            <c:bubble3D val="0"/>
          </c:dPt>
          <c:dPt>
            <c:idx val="184"/>
            <c:marker>
              <c:symbol val="circle"/>
              <c:size val="6"/>
              <c:spPr>
                <a:solidFill>
                  <a:srgbClr val="004C94"/>
                </a:solidFill>
                <a:ln w="25400">
                  <a:noFill/>
                </a:ln>
              </c:spPr>
            </c:marker>
            <c:bubble3D val="0"/>
          </c:dPt>
          <c:dPt>
            <c:idx val="185"/>
            <c:marker>
              <c:symbol val="circle"/>
              <c:size val="6"/>
              <c:spPr>
                <a:solidFill>
                  <a:srgbClr val="004C94"/>
                </a:solidFill>
                <a:ln w="25400">
                  <a:noFill/>
                </a:ln>
              </c:spPr>
            </c:marker>
            <c:bubble3D val="0"/>
          </c:dPt>
          <c:dPt>
            <c:idx val="186"/>
            <c:bubble3D val="0"/>
          </c:dPt>
          <c:dPt>
            <c:idx val="187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188"/>
            <c:bubble3D val="0"/>
          </c:dPt>
          <c:dPt>
            <c:idx val="189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190"/>
            <c:bubble3D val="0"/>
          </c:dPt>
          <c:dPt>
            <c:idx val="191"/>
            <c:bubble3D val="0"/>
          </c:dPt>
          <c:dPt>
            <c:idx val="192"/>
            <c:bubble3D val="0"/>
          </c:dPt>
          <c:dPt>
            <c:idx val="193"/>
            <c:bubble3D val="0"/>
          </c:dPt>
          <c:dPt>
            <c:idx val="194"/>
            <c:bubble3D val="0"/>
          </c:dPt>
          <c:dPt>
            <c:idx val="195"/>
            <c:bubble3D val="0"/>
          </c:dPt>
          <c:dPt>
            <c:idx val="196"/>
            <c:bubble3D val="0"/>
          </c:dPt>
          <c:dPt>
            <c:idx val="197"/>
            <c:bubble3D val="0"/>
          </c:dPt>
          <c:dPt>
            <c:idx val="198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199"/>
            <c:bubble3D val="0"/>
          </c:dPt>
          <c:dPt>
            <c:idx val="200"/>
            <c:marker>
              <c:symbol val="circle"/>
              <c:size val="6"/>
              <c:spPr>
                <a:solidFill>
                  <a:srgbClr val="004C94"/>
                </a:solidFill>
                <a:ln w="25400">
                  <a:noFill/>
                </a:ln>
              </c:spPr>
            </c:marker>
            <c:bubble3D val="0"/>
          </c:dPt>
          <c:dPt>
            <c:idx val="201"/>
            <c:bubble3D val="0"/>
          </c:dPt>
          <c:dPt>
            <c:idx val="202"/>
            <c:bubble3D val="0"/>
          </c:dPt>
          <c:dPt>
            <c:idx val="203"/>
            <c:bubble3D val="0"/>
          </c:dPt>
          <c:dPt>
            <c:idx val="204"/>
            <c:bubble3D val="0"/>
          </c:dPt>
          <c:dPt>
            <c:idx val="205"/>
            <c:bubble3D val="0"/>
          </c:dPt>
          <c:dPt>
            <c:idx val="206"/>
            <c:bubble3D val="0"/>
          </c:dPt>
          <c:dPt>
            <c:idx val="207"/>
            <c:bubble3D val="0"/>
          </c:dPt>
          <c:dPt>
            <c:idx val="208"/>
            <c:bubble3D val="0"/>
          </c:dPt>
          <c:dPt>
            <c:idx val="209"/>
            <c:bubble3D val="0"/>
          </c:dPt>
          <c:dPt>
            <c:idx val="210"/>
            <c:bubble3D val="0"/>
          </c:dPt>
          <c:dPt>
            <c:idx val="211"/>
            <c:bubble3D val="0"/>
          </c:dPt>
          <c:dPt>
            <c:idx val="212"/>
            <c:bubble3D val="0"/>
          </c:dPt>
          <c:dPt>
            <c:idx val="213"/>
            <c:bubble3D val="0"/>
          </c:dPt>
          <c:dPt>
            <c:idx val="214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215"/>
            <c:bubble3D val="0"/>
          </c:dPt>
          <c:dPt>
            <c:idx val="216"/>
            <c:bubble3D val="0"/>
          </c:dPt>
          <c:dPt>
            <c:idx val="217"/>
            <c:bubble3D val="0"/>
          </c:dPt>
          <c:dPt>
            <c:idx val="218"/>
            <c:bubble3D val="0"/>
          </c:dPt>
          <c:dPt>
            <c:idx val="219"/>
            <c:bubble3D val="0"/>
          </c:dPt>
          <c:dPt>
            <c:idx val="220"/>
            <c:bubble3D val="0"/>
          </c:dPt>
          <c:dPt>
            <c:idx val="221"/>
            <c:bubble3D val="0"/>
          </c:dPt>
          <c:dPt>
            <c:idx val="222"/>
            <c:bubble3D val="0"/>
          </c:dPt>
          <c:dPt>
            <c:idx val="223"/>
            <c:bubble3D val="0"/>
          </c:dPt>
          <c:dPt>
            <c:idx val="224"/>
            <c:bubble3D val="0"/>
          </c:dPt>
          <c:dPt>
            <c:idx val="225"/>
            <c:bubble3D val="0"/>
          </c:dPt>
          <c:dPt>
            <c:idx val="227"/>
            <c:bubble3D val="0"/>
          </c:dPt>
          <c:dPt>
            <c:idx val="228"/>
            <c:bubble3D val="0"/>
          </c:dPt>
          <c:dPt>
            <c:idx val="229"/>
            <c:bubble3D val="0"/>
          </c:dPt>
          <c:dPt>
            <c:idx val="230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231"/>
            <c:bubble3D val="0"/>
          </c:dPt>
          <c:dPt>
            <c:idx val="232"/>
            <c:bubble3D val="0"/>
          </c:dPt>
          <c:dPt>
            <c:idx val="233"/>
            <c:bubble3D val="0"/>
          </c:dPt>
          <c:dPt>
            <c:idx val="234"/>
            <c:bubble3D val="0"/>
          </c:dPt>
          <c:dPt>
            <c:idx val="235"/>
            <c:bubble3D val="0"/>
          </c:dPt>
          <c:dPt>
            <c:idx val="236"/>
            <c:bubble3D val="0"/>
          </c:dPt>
          <c:dPt>
            <c:idx val="237"/>
            <c:bubble3D val="0"/>
          </c:dPt>
          <c:dPt>
            <c:idx val="238"/>
            <c:bubble3D val="0"/>
          </c:dPt>
          <c:dPt>
            <c:idx val="239"/>
            <c:bubble3D val="0"/>
          </c:dPt>
          <c:dPt>
            <c:idx val="241"/>
            <c:bubble3D val="0"/>
          </c:dPt>
          <c:dPt>
            <c:idx val="242"/>
            <c:bubble3D val="0"/>
          </c:dPt>
          <c:dPt>
            <c:idx val="244"/>
            <c:bubble3D val="0"/>
          </c:dPt>
          <c:dPt>
            <c:idx val="245"/>
            <c:bubble3D val="0"/>
          </c:dPt>
          <c:dPt>
            <c:idx val="246"/>
            <c:bubble3D val="0"/>
          </c:dPt>
          <c:dPt>
            <c:idx val="247"/>
            <c:bubble3D val="0"/>
          </c:dPt>
          <c:dPt>
            <c:idx val="248"/>
            <c:bubble3D val="0"/>
          </c:dPt>
          <c:dPt>
            <c:idx val="250"/>
            <c:bubble3D val="0"/>
          </c:dPt>
          <c:dPt>
            <c:idx val="251"/>
            <c:bubble3D val="0"/>
          </c:dPt>
          <c:dPt>
            <c:idx val="252"/>
            <c:bubble3D val="0"/>
          </c:dPt>
          <c:dPt>
            <c:idx val="253"/>
            <c:bubble3D val="0"/>
          </c:dPt>
          <c:dPt>
            <c:idx val="254"/>
            <c:bubble3D val="0"/>
          </c:dPt>
          <c:dPt>
            <c:idx val="255"/>
            <c:bubble3D val="0"/>
          </c:dPt>
          <c:dPt>
            <c:idx val="257"/>
            <c:bubble3D val="0"/>
          </c:dPt>
          <c:dPt>
            <c:idx val="258"/>
            <c:bubble3D val="0"/>
          </c:dPt>
          <c:dPt>
            <c:idx val="259"/>
            <c:bubble3D val="0"/>
          </c:dPt>
          <c:dPt>
            <c:idx val="260"/>
            <c:bubble3D val="0"/>
          </c:dPt>
          <c:dPt>
            <c:idx val="263"/>
            <c:bubble3D val="0"/>
          </c:dPt>
          <c:dPt>
            <c:idx val="264"/>
            <c:bubble3D val="0"/>
          </c:dPt>
          <c:dPt>
            <c:idx val="265"/>
            <c:bubble3D val="0"/>
          </c:dPt>
          <c:dPt>
            <c:idx val="267"/>
            <c:bubble3D val="0"/>
          </c:dPt>
          <c:dPt>
            <c:idx val="268"/>
            <c:bubble3D val="0"/>
          </c:dPt>
          <c:dPt>
            <c:idx val="269"/>
            <c:bubble3D val="0"/>
          </c:dPt>
          <c:dPt>
            <c:idx val="271"/>
            <c:bubble3D val="0"/>
          </c:dPt>
          <c:dPt>
            <c:idx val="272"/>
            <c:bubble3D val="0"/>
          </c:dPt>
          <c:dPt>
            <c:idx val="274"/>
            <c:bubble3D val="0"/>
          </c:dPt>
          <c:dPt>
            <c:idx val="275"/>
            <c:bubble3D val="0"/>
          </c:dPt>
          <c:dPt>
            <c:idx val="276"/>
            <c:bubble3D val="0"/>
          </c:dPt>
          <c:dPt>
            <c:idx val="277"/>
            <c:bubble3D val="0"/>
          </c:dPt>
          <c:dPt>
            <c:idx val="278"/>
            <c:bubble3D val="0"/>
          </c:dPt>
          <c:dPt>
            <c:idx val="279"/>
            <c:bubble3D val="0"/>
          </c:dPt>
          <c:dPt>
            <c:idx val="281"/>
            <c:bubble3D val="0"/>
          </c:dPt>
          <c:dPt>
            <c:idx val="282"/>
            <c:bubble3D val="0"/>
          </c:dPt>
          <c:dPt>
            <c:idx val="284"/>
            <c:bubble3D val="0"/>
          </c:dPt>
          <c:dPt>
            <c:idx val="285"/>
            <c:bubble3D val="0"/>
          </c:dPt>
          <c:dPt>
            <c:idx val="286"/>
            <c:bubble3D val="0"/>
          </c:dPt>
          <c:dPt>
            <c:idx val="287"/>
            <c:bubble3D val="0"/>
          </c:dPt>
          <c:dPt>
            <c:idx val="288"/>
            <c:bubble3D val="0"/>
          </c:dPt>
          <c:dPt>
            <c:idx val="290"/>
            <c:bubble3D val="0"/>
          </c:dPt>
          <c:dPt>
            <c:idx val="292"/>
            <c:bubble3D val="0"/>
          </c:dPt>
          <c:dPt>
            <c:idx val="293"/>
            <c:bubble3D val="0"/>
          </c:dPt>
          <c:dPt>
            <c:idx val="294"/>
            <c:bubble3D val="0"/>
          </c:dPt>
          <c:dPt>
            <c:idx val="295"/>
            <c:bubble3D val="0"/>
          </c:dPt>
          <c:dPt>
            <c:idx val="296"/>
            <c:bubble3D val="0"/>
          </c:dPt>
          <c:dPt>
            <c:idx val="297"/>
            <c:bubble3D val="0"/>
          </c:dPt>
          <c:dPt>
            <c:idx val="298"/>
            <c:bubble3D val="0"/>
          </c:dPt>
          <c:dPt>
            <c:idx val="299"/>
            <c:bubble3D val="0"/>
          </c:dPt>
          <c:dPt>
            <c:idx val="300"/>
            <c:bubble3D val="0"/>
          </c:dPt>
          <c:dPt>
            <c:idx val="301"/>
            <c:bubble3D val="0"/>
          </c:dPt>
          <c:dPt>
            <c:idx val="302"/>
            <c:bubble3D val="0"/>
          </c:dPt>
          <c:dPt>
            <c:idx val="303"/>
            <c:bubble3D val="0"/>
          </c:dPt>
          <c:dPt>
            <c:idx val="304"/>
            <c:bubble3D val="0"/>
          </c:dPt>
          <c:dPt>
            <c:idx val="305"/>
            <c:bubble3D val="0"/>
          </c:dPt>
          <c:dPt>
            <c:idx val="306"/>
            <c:bubble3D val="0"/>
          </c:dPt>
          <c:dPt>
            <c:idx val="308"/>
            <c:bubble3D val="0"/>
          </c:dPt>
          <c:dPt>
            <c:idx val="309"/>
            <c:bubble3D val="0"/>
          </c:dPt>
          <c:dPt>
            <c:idx val="310"/>
            <c:bubble3D val="0"/>
          </c:dPt>
          <c:dPt>
            <c:idx val="311"/>
            <c:bubble3D val="0"/>
          </c:dPt>
          <c:dPt>
            <c:idx val="312"/>
            <c:bubble3D val="0"/>
          </c:dPt>
          <c:dPt>
            <c:idx val="313"/>
            <c:bubble3D val="0"/>
          </c:dPt>
          <c:dPt>
            <c:idx val="314"/>
            <c:bubble3D val="0"/>
          </c:dPt>
          <c:dPt>
            <c:idx val="315"/>
            <c:bubble3D val="0"/>
          </c:dPt>
          <c:dPt>
            <c:idx val="316"/>
            <c:bubble3D val="0"/>
          </c:dPt>
          <c:dPt>
            <c:idx val="317"/>
            <c:bubble3D val="0"/>
          </c:dPt>
          <c:dPt>
            <c:idx val="318"/>
            <c:bubble3D val="0"/>
          </c:dPt>
          <c:dPt>
            <c:idx val="319"/>
            <c:bubble3D val="0"/>
          </c:dPt>
          <c:dPt>
            <c:idx val="320"/>
            <c:bubble3D val="0"/>
          </c:dPt>
          <c:dPt>
            <c:idx val="321"/>
            <c:bubble3D val="0"/>
          </c:dPt>
          <c:dPt>
            <c:idx val="322"/>
            <c:bubble3D val="0"/>
          </c:dPt>
          <c:dPt>
            <c:idx val="323"/>
            <c:bubble3D val="0"/>
          </c:dPt>
          <c:dPt>
            <c:idx val="324"/>
            <c:bubble3D val="0"/>
          </c:dPt>
          <c:dPt>
            <c:idx val="325"/>
            <c:bubble3D val="0"/>
          </c:dPt>
          <c:dPt>
            <c:idx val="326"/>
            <c:bubble3D val="0"/>
          </c:dPt>
          <c:dPt>
            <c:idx val="327"/>
            <c:bubble3D val="0"/>
          </c:dPt>
          <c:dPt>
            <c:idx val="328"/>
            <c:bubble3D val="0"/>
          </c:dPt>
          <c:dPt>
            <c:idx val="329"/>
            <c:bubble3D val="0"/>
          </c:dPt>
          <c:dPt>
            <c:idx val="330"/>
            <c:bubble3D val="0"/>
          </c:dPt>
          <c:dPt>
            <c:idx val="331"/>
            <c:bubble3D val="0"/>
          </c:dPt>
          <c:dPt>
            <c:idx val="332"/>
            <c:bubble3D val="0"/>
          </c:dPt>
          <c:dPt>
            <c:idx val="333"/>
            <c:bubble3D val="0"/>
          </c:dPt>
          <c:dPt>
            <c:idx val="334"/>
            <c:bubble3D val="0"/>
          </c:dPt>
          <c:dPt>
            <c:idx val="335"/>
            <c:bubble3D val="0"/>
          </c:dPt>
          <c:dPt>
            <c:idx val="336"/>
            <c:bubble3D val="0"/>
          </c:dPt>
          <c:dPt>
            <c:idx val="337"/>
            <c:bubble3D val="0"/>
          </c:dPt>
          <c:dPt>
            <c:idx val="338"/>
            <c:bubble3D val="0"/>
          </c:dPt>
          <c:dPt>
            <c:idx val="339"/>
            <c:bubble3D val="0"/>
          </c:dPt>
          <c:dPt>
            <c:idx val="340"/>
            <c:bubble3D val="0"/>
          </c:dPt>
          <c:dPt>
            <c:idx val="341"/>
            <c:bubble3D val="0"/>
          </c:dPt>
          <c:dPt>
            <c:idx val="342"/>
            <c:bubble3D val="0"/>
          </c:dPt>
          <c:dPt>
            <c:idx val="343"/>
            <c:bubble3D val="0"/>
          </c:dPt>
          <c:dPt>
            <c:idx val="344"/>
            <c:bubble3D val="0"/>
          </c:dPt>
          <c:dPt>
            <c:idx val="345"/>
            <c:bubble3D val="0"/>
          </c:dPt>
          <c:dPt>
            <c:idx val="346"/>
            <c:bubble3D val="0"/>
          </c:dPt>
          <c:dPt>
            <c:idx val="347"/>
            <c:bubble3D val="0"/>
          </c:dPt>
          <c:dPt>
            <c:idx val="348"/>
            <c:bubble3D val="0"/>
          </c:dPt>
          <c:dPt>
            <c:idx val="349"/>
            <c:bubble3D val="0"/>
          </c:dPt>
          <c:dPt>
            <c:idx val="350"/>
            <c:bubble3D val="0"/>
          </c:dPt>
          <c:dPt>
            <c:idx val="352"/>
            <c:bubble3D val="0"/>
          </c:dPt>
          <c:dPt>
            <c:idx val="353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354"/>
            <c:bubble3D val="0"/>
          </c:dPt>
          <c:dPt>
            <c:idx val="355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356"/>
            <c:bubble3D val="0"/>
          </c:dPt>
          <c:dPt>
            <c:idx val="357"/>
            <c:bubble3D val="0"/>
          </c:dPt>
          <c:dPt>
            <c:idx val="358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Lbls>
            <c:dLbl>
              <c:idx val="3"/>
              <c:layout>
                <c:manualLayout>
                  <c:x val="9.2028985507246371E-3"/>
                  <c:y val="-8.2041343669250651E-3"/>
                </c:manualLayout>
              </c:layout>
              <c:tx>
                <c:rich>
                  <a:bodyPr/>
                  <a:lstStyle/>
                  <a:p>
                    <a:pPr>
                      <a:defRPr altLang="en-US" sz="100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 sz="1000"/>
                      <a:t>유틸리티</a:t>
                    </a:r>
                    <a:endParaRPr lang="ko-KR" altLang="en-US"/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1.533816425120773E-2"/>
                  <c:y val="6.5633074935400521E-2"/>
                </c:manualLayout>
              </c:layout>
              <c:tx>
                <c:rich>
                  <a:bodyPr/>
                  <a:lstStyle/>
                  <a:p>
                    <a:pPr>
                      <a:defRPr altLang="en-US" sz="100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 sz="1000"/>
                      <a:t>보험</a:t>
                    </a:r>
                    <a:r>
                      <a:rPr lang="en-US" altLang="ko-KR" sz="1000"/>
                      <a:t>, </a:t>
                    </a:r>
                    <a:r>
                      <a:rPr lang="ko-KR" altLang="en-US" sz="1000"/>
                      <a:t>화학</a:t>
                    </a:r>
                    <a:endParaRPr lang="ko-KR" altLang="en-US"/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2.3007246376811594E-2"/>
                  <c:y val="0.13536821705426358"/>
                </c:manualLayout>
              </c:layout>
              <c:tx>
                <c:rich>
                  <a:bodyPr/>
                  <a:lstStyle/>
                  <a:p>
                    <a:pPr>
                      <a:defRPr altLang="en-US" sz="100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 sz="1000"/>
                      <a:t>에너지</a:t>
                    </a:r>
                    <a:endParaRPr lang="ko-KR" altLang="en-US"/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3"/>
              <c:layout/>
              <c:tx>
                <c:rich>
                  <a:bodyPr/>
                  <a:lstStyle/>
                  <a:p>
                    <a:pPr>
                      <a:defRPr altLang="en-US" sz="100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 sz="1000"/>
                      <a:t>미디어</a:t>
                    </a:r>
                    <a:endParaRPr lang="ko-KR" altLang="en-US"/>
                  </a:p>
                </c:rich>
              </c:tx>
              <c:spPr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4"/>
              <c:layout/>
              <c:tx>
                <c:rich>
                  <a:bodyPr/>
                  <a:lstStyle/>
                  <a:p>
                    <a:pPr>
                      <a:defRPr altLang="en-US" sz="100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 sz="1000"/>
                      <a:t>음식료 및 담배</a:t>
                    </a:r>
                    <a:endParaRPr lang="ko-KR" altLang="en-US"/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0"/>
              <c:layout/>
              <c:tx>
                <c:rich>
                  <a:bodyPr/>
                  <a:lstStyle/>
                  <a:p>
                    <a:pPr>
                      <a:defRPr altLang="en-US" sz="100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 sz="1000"/>
                      <a:t>생활용품</a:t>
                    </a:r>
                    <a:endParaRPr lang="ko-KR" altLang="en-US"/>
                  </a:p>
                </c:rich>
              </c:tx>
              <c:spPr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7"/>
              <c:layout>
                <c:manualLayout>
                  <c:x val="-0.10276570048309179"/>
                  <c:y val="-8.2041343669250651E-3"/>
                </c:manualLayout>
              </c:layout>
              <c:tx>
                <c:rich>
                  <a:bodyPr/>
                  <a:lstStyle/>
                  <a:p>
                    <a:pPr>
                      <a:defRPr altLang="en-US" sz="100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 sz="1000"/>
                      <a:t>건자재</a:t>
                    </a:r>
                    <a:endParaRPr lang="ko-KR" altLang="en-US"/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5"/>
              <c:layout>
                <c:manualLayout>
                  <c:x val="-6.9021739130434787E-2"/>
                  <c:y val="-0.13126614987080104"/>
                </c:manualLayout>
              </c:layout>
              <c:tx>
                <c:rich>
                  <a:bodyPr/>
                  <a:lstStyle/>
                  <a:p>
                    <a:pPr>
                      <a:defRPr altLang="en-US" sz="100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 sz="1000"/>
                      <a:t>무역</a:t>
                    </a:r>
                    <a:endParaRPr lang="ko-KR" altLang="en-US"/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1"/>
              <c:layout>
                <c:manualLayout>
                  <c:x val="-0.1135024154589372"/>
                  <c:y val="-4.1020671834625325E-3"/>
                </c:manualLayout>
              </c:layout>
              <c:tx>
                <c:rich>
                  <a:bodyPr/>
                  <a:lstStyle/>
                  <a:p>
                    <a:pPr>
                      <a:defRPr altLang="en-US" sz="100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 sz="1000"/>
                      <a:t>유통</a:t>
                    </a:r>
                    <a:endParaRPr lang="ko-KR" altLang="en-US"/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3"/>
              <c:layout>
                <c:manualLayout>
                  <c:x val="-6.9021739130434842E-2"/>
                  <c:y val="-7.793927648578812E-2"/>
                </c:manualLayout>
              </c:layout>
              <c:tx>
                <c:rich>
                  <a:bodyPr/>
                  <a:lstStyle/>
                  <a:p>
                    <a:pPr>
                      <a:defRPr altLang="en-US" sz="100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 sz="1000"/>
                      <a:t>반도체</a:t>
                    </a:r>
                    <a:endParaRPr lang="ko-KR" altLang="en-US"/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3"/>
              <c:layout>
                <c:manualLayout>
                  <c:x val="-0.26400048309178742"/>
                  <c:y val="5.3326873385012921E-2"/>
                </c:manualLayout>
              </c:layout>
              <c:tx>
                <c:rich>
                  <a:bodyPr/>
                  <a:lstStyle/>
                  <a:p>
                    <a:pPr>
                      <a:defRPr altLang="en-US" sz="100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 sz="1000"/>
                      <a:t>호텔 및 레저</a:t>
                    </a:r>
                    <a:r>
                      <a:rPr lang="en-US" altLang="ko-KR" sz="1000"/>
                      <a:t>, </a:t>
                    </a:r>
                    <a:r>
                      <a:rPr lang="ko-KR" altLang="en-US" sz="1000"/>
                      <a:t>기계</a:t>
                    </a:r>
                    <a:endParaRPr lang="ko-KR" altLang="en-US"/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5"/>
              <c:layout>
                <c:manualLayout>
                  <c:x val="-0.1323376811594203"/>
                  <c:y val="3.6918604651162791E-2"/>
                </c:manualLayout>
              </c:layout>
              <c:tx>
                <c:rich>
                  <a:bodyPr/>
                  <a:lstStyle/>
                  <a:p>
                    <a:pPr>
                      <a:defRPr altLang="en-US" sz="100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 sz="1000"/>
                      <a:t>게임 소프트웨어</a:t>
                    </a:r>
                    <a:endParaRPr lang="ko-KR" altLang="en-US"/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6"/>
              <c:layout>
                <c:manualLayout>
                  <c:x val="-0.1165700483091788"/>
                  <c:y val="9.0245478036175705E-2"/>
                </c:manualLayout>
              </c:layout>
              <c:tx>
                <c:rich>
                  <a:bodyPr/>
                  <a:lstStyle/>
                  <a:p>
                    <a:pPr>
                      <a:defRPr altLang="en-US" sz="100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 sz="1000"/>
                      <a:t>철강</a:t>
                    </a:r>
                    <a:endParaRPr lang="ko-KR" altLang="en-US"/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4"/>
              <c:layout>
                <c:manualLayout>
                  <c:x val="-1.533816425120773E-2"/>
                  <c:y val="-6.1531007751937983E-2"/>
                </c:manualLayout>
              </c:layout>
              <c:tx>
                <c:rich>
                  <a:bodyPr/>
                  <a:lstStyle/>
                  <a:p>
                    <a:pPr>
                      <a:defRPr altLang="en-US" sz="100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 sz="1000"/>
                      <a:t>운송</a:t>
                    </a:r>
                    <a:endParaRPr lang="ko-KR" altLang="en-US"/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5"/>
              <c:layout>
                <c:manualLayout>
                  <c:x val="-2.3007246376811483E-2"/>
                  <c:y val="8.6143410852713181E-2"/>
                </c:manualLayout>
              </c:layout>
              <c:tx>
                <c:rich>
                  <a:bodyPr/>
                  <a:lstStyle/>
                  <a:p>
                    <a:pPr>
                      <a:defRPr altLang="en-US" sz="100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 sz="1000"/>
                      <a:t>조선</a:t>
                    </a:r>
                    <a:r>
                      <a:rPr lang="en-US" altLang="ko-KR" sz="1000"/>
                      <a:t>, </a:t>
                    </a:r>
                    <a:r>
                      <a:rPr lang="ko-KR" altLang="en-US" sz="1000"/>
                      <a:t>건설</a:t>
                    </a:r>
                    <a:endParaRPr lang="ko-KR" altLang="en-US"/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7"/>
              <c:layout>
                <c:manualLayout>
                  <c:x val="1.9939492753623302E-2"/>
                  <c:y val="2.4612080103359173E-2"/>
                </c:manualLayout>
              </c:layout>
              <c:tx>
                <c:rich>
                  <a:bodyPr/>
                  <a:lstStyle/>
                  <a:p>
                    <a:pPr>
                      <a:defRPr altLang="en-US" sz="100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 sz="1000"/>
                      <a:t>하드웨어</a:t>
                    </a:r>
                    <a:endParaRPr lang="ko-KR" altLang="en-US"/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9"/>
              <c:layout>
                <c:manualLayout>
                  <c:x val="7.3623188405797096E-2"/>
                  <c:y val="-2.8714470284237726E-2"/>
                </c:manualLayout>
              </c:layout>
              <c:tx>
                <c:rich>
                  <a:bodyPr/>
                  <a:lstStyle/>
                  <a:p>
                    <a:pPr>
                      <a:defRPr altLang="en-US" sz="100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 sz="1000"/>
                      <a:t>헬스케어</a:t>
                    </a:r>
                    <a:r>
                      <a:rPr lang="en-US" altLang="ko-KR" sz="1000"/>
                      <a:t>, </a:t>
                    </a:r>
                    <a:r>
                      <a:rPr lang="ko-KR" altLang="en-US" sz="1000"/>
                      <a:t>시장전체</a:t>
                    </a:r>
                    <a:endParaRPr lang="ko-KR" altLang="en-US"/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8"/>
              <c:layout>
                <c:manualLayout>
                  <c:x val="-3.6811594202898437E-2"/>
                  <c:y val="-0.10665374677002584"/>
                </c:manualLayout>
              </c:layout>
              <c:tx>
                <c:rich>
                  <a:bodyPr/>
                  <a:lstStyle/>
                  <a:p>
                    <a:pPr>
                      <a:defRPr altLang="en-US" sz="100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 sz="1000"/>
                      <a:t>자동차 및 부품</a:t>
                    </a:r>
                    <a:endParaRPr lang="ko-KR" altLang="en-US"/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0"/>
              <c:layout>
                <c:manualLayout>
                  <c:x val="8.2826086956521744E-2"/>
                  <c:y val="7.3837209302325582E-2"/>
                </c:manualLayout>
              </c:layout>
              <c:tx>
                <c:rich>
                  <a:bodyPr/>
                  <a:lstStyle/>
                  <a:p>
                    <a:pPr>
                      <a:defRPr altLang="en-US" sz="100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 sz="1000"/>
                      <a:t>디스플레이</a:t>
                    </a:r>
                    <a:endParaRPr lang="ko-KR" altLang="en-US"/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4"/>
              <c:layout>
                <c:manualLayout>
                  <c:x val="-9.2888043478260865E-2"/>
                  <c:y val="-0.15998126614987079"/>
                </c:manualLayout>
              </c:layout>
              <c:tx>
                <c:rich>
                  <a:bodyPr/>
                  <a:lstStyle/>
                  <a:p>
                    <a:pPr>
                      <a:defRPr altLang="en-US" sz="100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 sz="1000"/>
                      <a:t>내구소비재 및 의류</a:t>
                    </a:r>
                    <a:endParaRPr lang="ko-KR" altLang="en-US"/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0"/>
              <c:layout/>
              <c:tx>
                <c:rich>
                  <a:bodyPr/>
                  <a:lstStyle/>
                  <a:p>
                    <a:pPr>
                      <a:defRPr altLang="en-US" sz="100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 sz="1000"/>
                      <a:t>통신서비스</a:t>
                    </a:r>
                    <a:endParaRPr lang="ko-KR" altLang="en-US"/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53"/>
              <c:layout>
                <c:manualLayout>
                  <c:x val="-3.3550000000000003E-2"/>
                  <c:y val="0.11075581395348837"/>
                </c:manualLayout>
              </c:layout>
              <c:tx>
                <c:rich>
                  <a:bodyPr/>
                  <a:lstStyle/>
                  <a:p>
                    <a:pPr>
                      <a:defRPr altLang="en-US" sz="100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 sz="1000"/>
                      <a:t>은행</a:t>
                    </a:r>
                    <a:endParaRPr lang="ko-KR" altLang="en-US"/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55"/>
              <c:layout>
                <c:manualLayout>
                  <c:x val="-0.10477681159420278"/>
                  <c:y val="0"/>
                </c:manualLayout>
              </c:layout>
              <c:tx>
                <c:rich>
                  <a:bodyPr/>
                  <a:lstStyle/>
                  <a:p>
                    <a:pPr>
                      <a:defRPr altLang="en-US" sz="100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 sz="1000"/>
                      <a:t>일반 소프트웨어</a:t>
                    </a:r>
                    <a:endParaRPr lang="ko-KR" altLang="en-US"/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58"/>
              <c:layout>
                <c:manualLayout>
                  <c:x val="-5.6701570048309065E-2"/>
                  <c:y val="0"/>
                </c:manualLayout>
              </c:layout>
              <c:tx>
                <c:rich>
                  <a:bodyPr/>
                  <a:lstStyle/>
                  <a:p>
                    <a:pPr>
                      <a:defRPr altLang="en-US" sz="100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 sz="1000"/>
                      <a:t>증권</a:t>
                    </a:r>
                    <a:endParaRPr lang="ko-KR" altLang="en-US"/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1000"/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섹터!$AC$5:$AC$364</c:f>
              <c:numCache>
                <c:formatCode>#,##0.0</c:formatCode>
                <c:ptCount val="360"/>
                <c:pt idx="0">
                  <c:v>0.99984769515639127</c:v>
                </c:pt>
                <c:pt idx="1">
                  <c:v>0.99939082701909576</c:v>
                </c:pt>
                <c:pt idx="2">
                  <c:v>0.99862953475457383</c:v>
                </c:pt>
                <c:pt idx="3">
                  <c:v>0.9975640502598242</c:v>
                </c:pt>
                <c:pt idx="4">
                  <c:v>0.99619469809174555</c:v>
                </c:pt>
                <c:pt idx="5">
                  <c:v>0.99452189536827329</c:v>
                </c:pt>
                <c:pt idx="6">
                  <c:v>0.99254615164132198</c:v>
                </c:pt>
                <c:pt idx="7">
                  <c:v>0.99026806874157036</c:v>
                </c:pt>
                <c:pt idx="8">
                  <c:v>0.98768834059513777</c:v>
                </c:pt>
                <c:pt idx="9">
                  <c:v>0.98480775301220802</c:v>
                </c:pt>
                <c:pt idx="10">
                  <c:v>0.98162718344766398</c:v>
                </c:pt>
                <c:pt idx="11">
                  <c:v>0.97814760073380569</c:v>
                </c:pt>
                <c:pt idx="12">
                  <c:v>0.97437006478523525</c:v>
                </c:pt>
                <c:pt idx="13">
                  <c:v>0.97029572627599647</c:v>
                </c:pt>
                <c:pt idx="14">
                  <c:v>0.96592582628906831</c:v>
                </c:pt>
                <c:pt idx="15">
                  <c:v>0.96126169593831889</c:v>
                </c:pt>
                <c:pt idx="16">
                  <c:v>0.95630475596303544</c:v>
                </c:pt>
                <c:pt idx="17">
                  <c:v>0.95105651629515353</c:v>
                </c:pt>
                <c:pt idx="18">
                  <c:v>0.94551857559931685</c:v>
                </c:pt>
                <c:pt idx="19">
                  <c:v>0.93969262078590843</c:v>
                </c:pt>
                <c:pt idx="20">
                  <c:v>0.93358042649720174</c:v>
                </c:pt>
                <c:pt idx="21">
                  <c:v>0.92718385456678742</c:v>
                </c:pt>
                <c:pt idx="22">
                  <c:v>0.92050485345244037</c:v>
                </c:pt>
                <c:pt idx="23">
                  <c:v>0.91354545764260087</c:v>
                </c:pt>
                <c:pt idx="24">
                  <c:v>0.90630778703664994</c:v>
                </c:pt>
                <c:pt idx="25">
                  <c:v>0.89879404629916704</c:v>
                </c:pt>
                <c:pt idx="26">
                  <c:v>0.8910065241883679</c:v>
                </c:pt>
                <c:pt idx="27">
                  <c:v>0.88294759285892699</c:v>
                </c:pt>
                <c:pt idx="28">
                  <c:v>0.87461970713939574</c:v>
                </c:pt>
                <c:pt idx="29">
                  <c:v>0.86602540378443871</c:v>
                </c:pt>
                <c:pt idx="30">
                  <c:v>0.85716730070211233</c:v>
                </c:pt>
                <c:pt idx="31">
                  <c:v>0.84804809615642596</c:v>
                </c:pt>
                <c:pt idx="32">
                  <c:v>0.83867056794542405</c:v>
                </c:pt>
                <c:pt idx="33">
                  <c:v>0.82903757255504162</c:v>
                </c:pt>
                <c:pt idx="34">
                  <c:v>0.8191520442889918</c:v>
                </c:pt>
                <c:pt idx="35">
                  <c:v>0.80901699437494745</c:v>
                </c:pt>
                <c:pt idx="36">
                  <c:v>0.79863551004729283</c:v>
                </c:pt>
                <c:pt idx="37">
                  <c:v>0.7880107536067219</c:v>
                </c:pt>
                <c:pt idx="38">
                  <c:v>0.7771459614569709</c:v>
                </c:pt>
                <c:pt idx="39">
                  <c:v>0.76604444311897801</c:v>
                </c:pt>
                <c:pt idx="40">
                  <c:v>0.75470958022277201</c:v>
                </c:pt>
                <c:pt idx="41">
                  <c:v>0.74314482547739424</c:v>
                </c:pt>
                <c:pt idx="42">
                  <c:v>0.73135370161917046</c:v>
                </c:pt>
                <c:pt idx="43">
                  <c:v>0.71933980033865119</c:v>
                </c:pt>
                <c:pt idx="44">
                  <c:v>0.70710678118654757</c:v>
                </c:pt>
                <c:pt idx="45">
                  <c:v>0.69465837045899725</c:v>
                </c:pt>
                <c:pt idx="46">
                  <c:v>0.68199836006249848</c:v>
                </c:pt>
                <c:pt idx="47">
                  <c:v>0.66913060635885824</c:v>
                </c:pt>
                <c:pt idx="48">
                  <c:v>0.65605902899050728</c:v>
                </c:pt>
                <c:pt idx="49">
                  <c:v>0.64278760968653936</c:v>
                </c:pt>
                <c:pt idx="50">
                  <c:v>0.6293203910498375</c:v>
                </c:pt>
                <c:pt idx="51">
                  <c:v>0.61566147532565829</c:v>
                </c:pt>
                <c:pt idx="52">
                  <c:v>0.60181502315204838</c:v>
                </c:pt>
                <c:pt idx="53">
                  <c:v>0.58778525229247314</c:v>
                </c:pt>
                <c:pt idx="54">
                  <c:v>0.57357643635104616</c:v>
                </c:pt>
                <c:pt idx="55">
                  <c:v>0.55919290347074679</c:v>
                </c:pt>
                <c:pt idx="56">
                  <c:v>0.54463903501502708</c:v>
                </c:pt>
                <c:pt idx="57">
                  <c:v>0.5299192642332049</c:v>
                </c:pt>
                <c:pt idx="58">
                  <c:v>0.51503807491005416</c:v>
                </c:pt>
                <c:pt idx="59">
                  <c:v>0.50000000000000011</c:v>
                </c:pt>
                <c:pt idx="60">
                  <c:v>0.48480962024633711</c:v>
                </c:pt>
                <c:pt idx="61">
                  <c:v>0.46947156278589086</c:v>
                </c:pt>
                <c:pt idx="62">
                  <c:v>0.4539904997395468</c:v>
                </c:pt>
                <c:pt idx="63">
                  <c:v>0.43837114678907746</c:v>
                </c:pt>
                <c:pt idx="64">
                  <c:v>0.42261826174069944</c:v>
                </c:pt>
                <c:pt idx="65">
                  <c:v>0.40673664307580021</c:v>
                </c:pt>
                <c:pt idx="66">
                  <c:v>0.39073112848927372</c:v>
                </c:pt>
                <c:pt idx="67">
                  <c:v>0.37460659341591196</c:v>
                </c:pt>
                <c:pt idx="68">
                  <c:v>0.35836794954530038</c:v>
                </c:pt>
                <c:pt idx="69">
                  <c:v>0.34202014332566882</c:v>
                </c:pt>
                <c:pt idx="70">
                  <c:v>0.32556815445715676</c:v>
                </c:pt>
                <c:pt idx="71">
                  <c:v>0.30901699437494745</c:v>
                </c:pt>
                <c:pt idx="72">
                  <c:v>0.29237170472273677</c:v>
                </c:pt>
                <c:pt idx="73">
                  <c:v>0.27563735581699916</c:v>
                </c:pt>
                <c:pt idx="74">
                  <c:v>0.25881904510252074</c:v>
                </c:pt>
                <c:pt idx="75">
                  <c:v>0.24192189559966767</c:v>
                </c:pt>
                <c:pt idx="76">
                  <c:v>0.22495105434386492</c:v>
                </c:pt>
                <c:pt idx="77">
                  <c:v>0.20791169081775945</c:v>
                </c:pt>
                <c:pt idx="78">
                  <c:v>0.19080899537654492</c:v>
                </c:pt>
                <c:pt idx="79">
                  <c:v>0.17364817766693041</c:v>
                </c:pt>
                <c:pt idx="80">
                  <c:v>0.15643446504023092</c:v>
                </c:pt>
                <c:pt idx="81">
                  <c:v>0.13917310096006547</c:v>
                </c:pt>
                <c:pt idx="82">
                  <c:v>0.12186934340514749</c:v>
                </c:pt>
                <c:pt idx="83">
                  <c:v>0.10452846326765346</c:v>
                </c:pt>
                <c:pt idx="84">
                  <c:v>8.7155742747658138E-2</c:v>
                </c:pt>
                <c:pt idx="85">
                  <c:v>6.9756473744125233E-2</c:v>
                </c:pt>
                <c:pt idx="86">
                  <c:v>5.2335956242943966E-2</c:v>
                </c:pt>
                <c:pt idx="87">
                  <c:v>3.489949670250108E-2</c:v>
                </c:pt>
                <c:pt idx="88">
                  <c:v>1.7452406437283598E-2</c:v>
                </c:pt>
                <c:pt idx="89">
                  <c:v>6.1257422745431001E-17</c:v>
                </c:pt>
                <c:pt idx="90">
                  <c:v>-1.7452406437283477E-2</c:v>
                </c:pt>
                <c:pt idx="91">
                  <c:v>-3.4899496702500955E-2</c:v>
                </c:pt>
                <c:pt idx="92">
                  <c:v>-5.2335956242943842E-2</c:v>
                </c:pt>
                <c:pt idx="93">
                  <c:v>-6.975647374412533E-2</c:v>
                </c:pt>
                <c:pt idx="94">
                  <c:v>-8.7155742747658235E-2</c:v>
                </c:pt>
                <c:pt idx="95">
                  <c:v>-0.10452846326765355</c:v>
                </c:pt>
                <c:pt idx="96">
                  <c:v>-0.12186934340514737</c:v>
                </c:pt>
                <c:pt idx="97">
                  <c:v>-0.13917310096006535</c:v>
                </c:pt>
                <c:pt idx="98">
                  <c:v>-0.15643446504023081</c:v>
                </c:pt>
                <c:pt idx="99">
                  <c:v>-0.1736481776669303</c:v>
                </c:pt>
                <c:pt idx="100">
                  <c:v>-0.1908089953765448</c:v>
                </c:pt>
                <c:pt idx="101">
                  <c:v>-0.20791169081775934</c:v>
                </c:pt>
                <c:pt idx="102">
                  <c:v>-0.22495105434386503</c:v>
                </c:pt>
                <c:pt idx="103">
                  <c:v>-0.24192189559966779</c:v>
                </c:pt>
                <c:pt idx="104">
                  <c:v>-0.25881904510252085</c:v>
                </c:pt>
                <c:pt idx="105">
                  <c:v>-0.27563735581699905</c:v>
                </c:pt>
                <c:pt idx="106">
                  <c:v>-0.29237170472273666</c:v>
                </c:pt>
                <c:pt idx="107">
                  <c:v>-0.30901699437494734</c:v>
                </c:pt>
                <c:pt idx="108">
                  <c:v>-0.32556815445715664</c:v>
                </c:pt>
                <c:pt idx="109">
                  <c:v>-0.34202014332566871</c:v>
                </c:pt>
                <c:pt idx="110">
                  <c:v>-0.35836794954530027</c:v>
                </c:pt>
                <c:pt idx="111">
                  <c:v>-0.37460659341591207</c:v>
                </c:pt>
                <c:pt idx="112">
                  <c:v>-0.39073112848927377</c:v>
                </c:pt>
                <c:pt idx="113">
                  <c:v>-0.40673664307580026</c:v>
                </c:pt>
                <c:pt idx="114">
                  <c:v>-0.42261826174069933</c:v>
                </c:pt>
                <c:pt idx="115">
                  <c:v>-0.43837114678907751</c:v>
                </c:pt>
                <c:pt idx="116">
                  <c:v>-0.45399049973954669</c:v>
                </c:pt>
                <c:pt idx="117">
                  <c:v>-0.46947156278589092</c:v>
                </c:pt>
                <c:pt idx="118">
                  <c:v>-0.484809620246337</c:v>
                </c:pt>
                <c:pt idx="119">
                  <c:v>-0.49999999999999978</c:v>
                </c:pt>
                <c:pt idx="120">
                  <c:v>-0.51503807491005427</c:v>
                </c:pt>
                <c:pt idx="121">
                  <c:v>-0.52991926423320479</c:v>
                </c:pt>
                <c:pt idx="122">
                  <c:v>-0.54463903501502708</c:v>
                </c:pt>
                <c:pt idx="123">
                  <c:v>-0.55919290347074668</c:v>
                </c:pt>
                <c:pt idx="124">
                  <c:v>-0.57357643635104616</c:v>
                </c:pt>
                <c:pt idx="125">
                  <c:v>-0.58778525229247303</c:v>
                </c:pt>
                <c:pt idx="126">
                  <c:v>-0.60181502315204838</c:v>
                </c:pt>
                <c:pt idx="127">
                  <c:v>-0.61566147532565829</c:v>
                </c:pt>
                <c:pt idx="128">
                  <c:v>-0.62932039104983728</c:v>
                </c:pt>
                <c:pt idx="129">
                  <c:v>-0.64278760968653936</c:v>
                </c:pt>
                <c:pt idx="130">
                  <c:v>-0.65605902899050716</c:v>
                </c:pt>
                <c:pt idx="131">
                  <c:v>-0.66913060635885824</c:v>
                </c:pt>
                <c:pt idx="132">
                  <c:v>-0.68199836006249837</c:v>
                </c:pt>
                <c:pt idx="133">
                  <c:v>-0.69465837045899737</c:v>
                </c:pt>
                <c:pt idx="134">
                  <c:v>-0.70710678118654746</c:v>
                </c:pt>
                <c:pt idx="135">
                  <c:v>-0.71933980033865119</c:v>
                </c:pt>
                <c:pt idx="136">
                  <c:v>-0.73135370161917046</c:v>
                </c:pt>
                <c:pt idx="137">
                  <c:v>-0.74314482547739402</c:v>
                </c:pt>
                <c:pt idx="138">
                  <c:v>-0.75470958022277201</c:v>
                </c:pt>
                <c:pt idx="139">
                  <c:v>-0.7660444431189779</c:v>
                </c:pt>
                <c:pt idx="140">
                  <c:v>-0.7771459614569709</c:v>
                </c:pt>
                <c:pt idx="141">
                  <c:v>-0.7880107536067219</c:v>
                </c:pt>
                <c:pt idx="142">
                  <c:v>-0.79863551004729294</c:v>
                </c:pt>
                <c:pt idx="143">
                  <c:v>-0.80901699437494734</c:v>
                </c:pt>
                <c:pt idx="144">
                  <c:v>-0.81915204428899191</c:v>
                </c:pt>
                <c:pt idx="145">
                  <c:v>-0.82903757255504162</c:v>
                </c:pt>
                <c:pt idx="146">
                  <c:v>-0.83867056794542394</c:v>
                </c:pt>
                <c:pt idx="147">
                  <c:v>-0.84804809615642596</c:v>
                </c:pt>
                <c:pt idx="148">
                  <c:v>-0.85716730070211222</c:v>
                </c:pt>
                <c:pt idx="149">
                  <c:v>-0.86602540378443871</c:v>
                </c:pt>
                <c:pt idx="150">
                  <c:v>-0.87461970713939574</c:v>
                </c:pt>
                <c:pt idx="151">
                  <c:v>-0.88294759285892699</c:v>
                </c:pt>
                <c:pt idx="152">
                  <c:v>-0.89100652418836779</c:v>
                </c:pt>
                <c:pt idx="153">
                  <c:v>-0.89879404629916704</c:v>
                </c:pt>
                <c:pt idx="154">
                  <c:v>-0.90630778703664994</c:v>
                </c:pt>
                <c:pt idx="155">
                  <c:v>-0.91354545764260076</c:v>
                </c:pt>
                <c:pt idx="156">
                  <c:v>-0.92050485345244037</c:v>
                </c:pt>
                <c:pt idx="157">
                  <c:v>-0.92718385456678731</c:v>
                </c:pt>
                <c:pt idx="158">
                  <c:v>-0.93358042649720174</c:v>
                </c:pt>
                <c:pt idx="159">
                  <c:v>-0.93969262078590832</c:v>
                </c:pt>
                <c:pt idx="160">
                  <c:v>-0.94551857559931685</c:v>
                </c:pt>
                <c:pt idx="161">
                  <c:v>-0.95105651629515353</c:v>
                </c:pt>
                <c:pt idx="162">
                  <c:v>-0.95630475596303555</c:v>
                </c:pt>
                <c:pt idx="163">
                  <c:v>-0.96126169593831889</c:v>
                </c:pt>
                <c:pt idx="164">
                  <c:v>-0.9659258262890682</c:v>
                </c:pt>
                <c:pt idx="165">
                  <c:v>-0.97029572627599647</c:v>
                </c:pt>
                <c:pt idx="166">
                  <c:v>-0.97437006478523513</c:v>
                </c:pt>
                <c:pt idx="167">
                  <c:v>-0.97814760073380569</c:v>
                </c:pt>
                <c:pt idx="168">
                  <c:v>-0.98162718344766398</c:v>
                </c:pt>
                <c:pt idx="169">
                  <c:v>-0.98480775301220802</c:v>
                </c:pt>
                <c:pt idx="170">
                  <c:v>-0.98768834059513766</c:v>
                </c:pt>
                <c:pt idx="171">
                  <c:v>-0.99026806874157036</c:v>
                </c:pt>
                <c:pt idx="172">
                  <c:v>-0.99254615164132198</c:v>
                </c:pt>
                <c:pt idx="173">
                  <c:v>-0.99452189536827329</c:v>
                </c:pt>
                <c:pt idx="174">
                  <c:v>-0.99619469809174555</c:v>
                </c:pt>
                <c:pt idx="175">
                  <c:v>-0.9975640502598242</c:v>
                </c:pt>
                <c:pt idx="176">
                  <c:v>-0.99862953475457383</c:v>
                </c:pt>
                <c:pt idx="177">
                  <c:v>-0.99939082701909576</c:v>
                </c:pt>
                <c:pt idx="178">
                  <c:v>-0.99984769515639127</c:v>
                </c:pt>
                <c:pt idx="179">
                  <c:v>-1</c:v>
                </c:pt>
                <c:pt idx="180">
                  <c:v>-0.99984769515639127</c:v>
                </c:pt>
                <c:pt idx="181">
                  <c:v>-0.99939082701909576</c:v>
                </c:pt>
                <c:pt idx="182">
                  <c:v>-0.99862953475457383</c:v>
                </c:pt>
                <c:pt idx="183">
                  <c:v>-0.9975640502598242</c:v>
                </c:pt>
                <c:pt idx="184">
                  <c:v>-0.99619469809174555</c:v>
                </c:pt>
                <c:pt idx="185">
                  <c:v>-0.99452189536827329</c:v>
                </c:pt>
                <c:pt idx="186">
                  <c:v>-0.99254615164132209</c:v>
                </c:pt>
                <c:pt idx="187">
                  <c:v>-0.99026806874157025</c:v>
                </c:pt>
                <c:pt idx="188">
                  <c:v>-0.98768834059513777</c:v>
                </c:pt>
                <c:pt idx="189">
                  <c:v>-0.98480775301220802</c:v>
                </c:pt>
                <c:pt idx="190">
                  <c:v>-0.98162718344766398</c:v>
                </c:pt>
                <c:pt idx="191">
                  <c:v>-0.97814760073380558</c:v>
                </c:pt>
                <c:pt idx="192">
                  <c:v>-0.97437006478523525</c:v>
                </c:pt>
                <c:pt idx="193">
                  <c:v>-0.97029572627599647</c:v>
                </c:pt>
                <c:pt idx="194">
                  <c:v>-0.96592582628906831</c:v>
                </c:pt>
                <c:pt idx="195">
                  <c:v>-0.96126169593831889</c:v>
                </c:pt>
                <c:pt idx="196">
                  <c:v>-0.95630475596303544</c:v>
                </c:pt>
                <c:pt idx="197">
                  <c:v>-0.95105651629515364</c:v>
                </c:pt>
                <c:pt idx="198">
                  <c:v>-0.94551857559931674</c:v>
                </c:pt>
                <c:pt idx="199">
                  <c:v>-0.93969262078590843</c:v>
                </c:pt>
                <c:pt idx="200">
                  <c:v>-0.93358042649720174</c:v>
                </c:pt>
                <c:pt idx="201">
                  <c:v>-0.92718385456678742</c:v>
                </c:pt>
                <c:pt idx="202">
                  <c:v>-0.92050485345244037</c:v>
                </c:pt>
                <c:pt idx="203">
                  <c:v>-0.91354545764260087</c:v>
                </c:pt>
                <c:pt idx="204">
                  <c:v>-0.90630778703665005</c:v>
                </c:pt>
                <c:pt idx="205">
                  <c:v>-0.89879404629916693</c:v>
                </c:pt>
                <c:pt idx="206">
                  <c:v>-0.8910065241883679</c:v>
                </c:pt>
                <c:pt idx="207">
                  <c:v>-0.88294759285892688</c:v>
                </c:pt>
                <c:pt idx="208">
                  <c:v>-0.87461970713939585</c:v>
                </c:pt>
                <c:pt idx="209">
                  <c:v>-0.8660254037844386</c:v>
                </c:pt>
                <c:pt idx="210">
                  <c:v>-0.85716730070211233</c:v>
                </c:pt>
                <c:pt idx="211">
                  <c:v>-0.84804809615642607</c:v>
                </c:pt>
                <c:pt idx="212">
                  <c:v>-0.83867056794542405</c:v>
                </c:pt>
                <c:pt idx="213">
                  <c:v>-0.82903757255504185</c:v>
                </c:pt>
                <c:pt idx="214">
                  <c:v>-0.8191520442889918</c:v>
                </c:pt>
                <c:pt idx="215">
                  <c:v>-0.80901699437494756</c:v>
                </c:pt>
                <c:pt idx="216">
                  <c:v>-0.79863551004729283</c:v>
                </c:pt>
                <c:pt idx="217">
                  <c:v>-0.78801075360672201</c:v>
                </c:pt>
                <c:pt idx="218">
                  <c:v>-0.77714596145697079</c:v>
                </c:pt>
                <c:pt idx="219">
                  <c:v>-0.76604444311897801</c:v>
                </c:pt>
                <c:pt idx="220">
                  <c:v>-0.75470958022277213</c:v>
                </c:pt>
                <c:pt idx="221">
                  <c:v>-0.74314482547739424</c:v>
                </c:pt>
                <c:pt idx="222">
                  <c:v>-0.73135370161917057</c:v>
                </c:pt>
                <c:pt idx="223">
                  <c:v>-0.71933980033865108</c:v>
                </c:pt>
                <c:pt idx="224">
                  <c:v>-0.70710678118654768</c:v>
                </c:pt>
                <c:pt idx="225">
                  <c:v>-0.69465837045899725</c:v>
                </c:pt>
                <c:pt idx="226">
                  <c:v>-0.68199836006249859</c:v>
                </c:pt>
                <c:pt idx="227">
                  <c:v>-0.66913060635885813</c:v>
                </c:pt>
                <c:pt idx="228">
                  <c:v>-0.65605902899050728</c:v>
                </c:pt>
                <c:pt idx="229">
                  <c:v>-0.64278760968653947</c:v>
                </c:pt>
                <c:pt idx="230">
                  <c:v>-0.62932039104983784</c:v>
                </c:pt>
                <c:pt idx="231">
                  <c:v>-0.61566147532565807</c:v>
                </c:pt>
                <c:pt idx="232">
                  <c:v>-0.60181502315204827</c:v>
                </c:pt>
                <c:pt idx="233">
                  <c:v>-0.58778525229247325</c:v>
                </c:pt>
                <c:pt idx="234">
                  <c:v>-0.57357643635104638</c:v>
                </c:pt>
                <c:pt idx="235">
                  <c:v>-0.55919290347074657</c:v>
                </c:pt>
                <c:pt idx="236">
                  <c:v>-0.54463903501502697</c:v>
                </c:pt>
                <c:pt idx="237">
                  <c:v>-0.52991926423320501</c:v>
                </c:pt>
                <c:pt idx="238">
                  <c:v>-0.51503807491005449</c:v>
                </c:pt>
                <c:pt idx="239">
                  <c:v>-0.50000000000000044</c:v>
                </c:pt>
                <c:pt idx="240">
                  <c:v>-0.48480962024633684</c:v>
                </c:pt>
                <c:pt idx="241">
                  <c:v>-0.46947156278589075</c:v>
                </c:pt>
                <c:pt idx="242">
                  <c:v>-0.45399049973954692</c:v>
                </c:pt>
                <c:pt idx="243">
                  <c:v>-0.43837114678907774</c:v>
                </c:pt>
                <c:pt idx="244">
                  <c:v>-0.42261826174069916</c:v>
                </c:pt>
                <c:pt idx="245">
                  <c:v>-0.4067366430758001</c:v>
                </c:pt>
                <c:pt idx="246">
                  <c:v>-0.39073112848927383</c:v>
                </c:pt>
                <c:pt idx="247">
                  <c:v>-0.37460659341591229</c:v>
                </c:pt>
                <c:pt idx="248">
                  <c:v>-0.35836794954530071</c:v>
                </c:pt>
                <c:pt idx="249">
                  <c:v>-0.34202014332566855</c:v>
                </c:pt>
                <c:pt idx="250">
                  <c:v>-0.32556815445715664</c:v>
                </c:pt>
                <c:pt idx="251">
                  <c:v>-0.30901699437494756</c:v>
                </c:pt>
                <c:pt idx="252">
                  <c:v>-0.2923717047227371</c:v>
                </c:pt>
                <c:pt idx="253">
                  <c:v>-0.27563735581699889</c:v>
                </c:pt>
                <c:pt idx="254">
                  <c:v>-0.25881904510252063</c:v>
                </c:pt>
                <c:pt idx="255">
                  <c:v>-0.24192189559966779</c:v>
                </c:pt>
                <c:pt idx="256">
                  <c:v>-0.22495105434386525</c:v>
                </c:pt>
                <c:pt idx="257">
                  <c:v>-0.20791169081775979</c:v>
                </c:pt>
                <c:pt idx="258">
                  <c:v>-0.19080899537654461</c:v>
                </c:pt>
                <c:pt idx="259">
                  <c:v>-0.17364817766693033</c:v>
                </c:pt>
                <c:pt idx="260">
                  <c:v>-0.15643446504023104</c:v>
                </c:pt>
                <c:pt idx="261">
                  <c:v>-0.13917310096006583</c:v>
                </c:pt>
                <c:pt idx="262">
                  <c:v>-0.12186934340514717</c:v>
                </c:pt>
                <c:pt idx="263">
                  <c:v>-0.10452846326765336</c:v>
                </c:pt>
                <c:pt idx="264">
                  <c:v>-8.7155742747658249E-2</c:v>
                </c:pt>
                <c:pt idx="265">
                  <c:v>-6.975647374412558E-2</c:v>
                </c:pt>
                <c:pt idx="266">
                  <c:v>-5.2335956242944306E-2</c:v>
                </c:pt>
                <c:pt idx="267">
                  <c:v>-3.4899496702500761E-2</c:v>
                </c:pt>
                <c:pt idx="268">
                  <c:v>-1.7452406437283498E-2</c:v>
                </c:pt>
                <c:pt idx="269">
                  <c:v>-1.83772268236293E-16</c:v>
                </c:pt>
                <c:pt idx="270">
                  <c:v>1.745240643728313E-2</c:v>
                </c:pt>
                <c:pt idx="271">
                  <c:v>3.4899496702501281E-2</c:v>
                </c:pt>
                <c:pt idx="272">
                  <c:v>5.2335956242943946E-2</c:v>
                </c:pt>
                <c:pt idx="273">
                  <c:v>6.9756473744125219E-2</c:v>
                </c:pt>
                <c:pt idx="274">
                  <c:v>8.7155742747657888E-2</c:v>
                </c:pt>
                <c:pt idx="275">
                  <c:v>0.10452846326765299</c:v>
                </c:pt>
                <c:pt idx="276">
                  <c:v>0.12186934340514768</c:v>
                </c:pt>
                <c:pt idx="277">
                  <c:v>0.13917310096006547</c:v>
                </c:pt>
                <c:pt idx="278">
                  <c:v>0.15643446504023067</c:v>
                </c:pt>
                <c:pt idx="279">
                  <c:v>0.17364817766692997</c:v>
                </c:pt>
                <c:pt idx="280">
                  <c:v>0.19080899537654511</c:v>
                </c:pt>
                <c:pt idx="281">
                  <c:v>0.20791169081775943</c:v>
                </c:pt>
                <c:pt idx="282">
                  <c:v>0.22495105434386492</c:v>
                </c:pt>
                <c:pt idx="283">
                  <c:v>0.24192189559966745</c:v>
                </c:pt>
                <c:pt idx="284">
                  <c:v>0.2588190451025203</c:v>
                </c:pt>
                <c:pt idx="285">
                  <c:v>0.27563735581699939</c:v>
                </c:pt>
                <c:pt idx="286">
                  <c:v>0.29237170472273671</c:v>
                </c:pt>
                <c:pt idx="287">
                  <c:v>0.30901699437494723</c:v>
                </c:pt>
                <c:pt idx="288">
                  <c:v>0.32556815445715631</c:v>
                </c:pt>
                <c:pt idx="289">
                  <c:v>0.34202014332566899</c:v>
                </c:pt>
                <c:pt idx="290">
                  <c:v>0.35836794954530038</c:v>
                </c:pt>
                <c:pt idx="291">
                  <c:v>0.37460659341591196</c:v>
                </c:pt>
                <c:pt idx="292">
                  <c:v>0.39073112848927349</c:v>
                </c:pt>
                <c:pt idx="293">
                  <c:v>0.40673664307579976</c:v>
                </c:pt>
                <c:pt idx="294">
                  <c:v>0.42261826174069961</c:v>
                </c:pt>
                <c:pt idx="295">
                  <c:v>0.4383711467890774</c:v>
                </c:pt>
                <c:pt idx="296">
                  <c:v>0.45399049973954664</c:v>
                </c:pt>
                <c:pt idx="297">
                  <c:v>0.46947156278589042</c:v>
                </c:pt>
                <c:pt idx="298">
                  <c:v>0.48480962024633728</c:v>
                </c:pt>
                <c:pt idx="299">
                  <c:v>0.50000000000000011</c:v>
                </c:pt>
                <c:pt idx="300">
                  <c:v>0.51503807491005416</c:v>
                </c:pt>
                <c:pt idx="301">
                  <c:v>0.52991926423320468</c:v>
                </c:pt>
                <c:pt idx="302">
                  <c:v>0.54463903501502664</c:v>
                </c:pt>
                <c:pt idx="303">
                  <c:v>0.55919290347074702</c:v>
                </c:pt>
                <c:pt idx="304">
                  <c:v>0.57357643635104605</c:v>
                </c:pt>
                <c:pt idx="305">
                  <c:v>0.58778525229247292</c:v>
                </c:pt>
                <c:pt idx="306">
                  <c:v>0.60181502315204793</c:v>
                </c:pt>
                <c:pt idx="307">
                  <c:v>0.61566147532565851</c:v>
                </c:pt>
                <c:pt idx="308">
                  <c:v>0.6293203910498375</c:v>
                </c:pt>
                <c:pt idx="309">
                  <c:v>0.64278760968653925</c:v>
                </c:pt>
                <c:pt idx="310">
                  <c:v>0.65605902899050705</c:v>
                </c:pt>
                <c:pt idx="311">
                  <c:v>0.66913060635885779</c:v>
                </c:pt>
                <c:pt idx="312">
                  <c:v>0.68199836006249859</c:v>
                </c:pt>
                <c:pt idx="313">
                  <c:v>0.69465837045899725</c:v>
                </c:pt>
                <c:pt idx="314">
                  <c:v>0.70710678118654735</c:v>
                </c:pt>
                <c:pt idx="315">
                  <c:v>0.71933980033865086</c:v>
                </c:pt>
                <c:pt idx="316">
                  <c:v>0.73135370161917068</c:v>
                </c:pt>
                <c:pt idx="317">
                  <c:v>0.74314482547739424</c:v>
                </c:pt>
                <c:pt idx="318">
                  <c:v>0.7547095802227719</c:v>
                </c:pt>
                <c:pt idx="319">
                  <c:v>0.76604444311897779</c:v>
                </c:pt>
                <c:pt idx="320">
                  <c:v>0.77714596145697057</c:v>
                </c:pt>
                <c:pt idx="321">
                  <c:v>0.78801075360672201</c:v>
                </c:pt>
                <c:pt idx="322">
                  <c:v>0.79863551004729283</c:v>
                </c:pt>
                <c:pt idx="323">
                  <c:v>0.80901699437494734</c:v>
                </c:pt>
                <c:pt idx="324">
                  <c:v>0.81915204428899158</c:v>
                </c:pt>
                <c:pt idx="325">
                  <c:v>0.82903757255504185</c:v>
                </c:pt>
                <c:pt idx="326">
                  <c:v>0.83867056794542405</c:v>
                </c:pt>
                <c:pt idx="327">
                  <c:v>0.84804809615642596</c:v>
                </c:pt>
                <c:pt idx="328">
                  <c:v>0.85716730070211211</c:v>
                </c:pt>
                <c:pt idx="329">
                  <c:v>0.86602540378443837</c:v>
                </c:pt>
                <c:pt idx="330">
                  <c:v>0.87461970713939585</c:v>
                </c:pt>
                <c:pt idx="331">
                  <c:v>0.88294759285892688</c:v>
                </c:pt>
                <c:pt idx="332">
                  <c:v>0.89100652418836779</c:v>
                </c:pt>
                <c:pt idx="333">
                  <c:v>0.89879404629916682</c:v>
                </c:pt>
                <c:pt idx="334">
                  <c:v>0.90630778703665005</c:v>
                </c:pt>
                <c:pt idx="335">
                  <c:v>0.91354545764260098</c:v>
                </c:pt>
                <c:pt idx="336">
                  <c:v>0.92050485345244026</c:v>
                </c:pt>
                <c:pt idx="337">
                  <c:v>0.92718385456678731</c:v>
                </c:pt>
                <c:pt idx="338">
                  <c:v>0.93358042649720152</c:v>
                </c:pt>
                <c:pt idx="339">
                  <c:v>0.93969262078590843</c:v>
                </c:pt>
                <c:pt idx="340">
                  <c:v>0.94551857559931685</c:v>
                </c:pt>
                <c:pt idx="341">
                  <c:v>0.95105651629515353</c:v>
                </c:pt>
                <c:pt idx="342">
                  <c:v>0.95630475596303532</c:v>
                </c:pt>
                <c:pt idx="343">
                  <c:v>0.96126169593831889</c:v>
                </c:pt>
                <c:pt idx="344">
                  <c:v>0.96592582628906831</c:v>
                </c:pt>
                <c:pt idx="345">
                  <c:v>0.97029572627599647</c:v>
                </c:pt>
                <c:pt idx="346">
                  <c:v>0.97437006478523513</c:v>
                </c:pt>
                <c:pt idx="347">
                  <c:v>0.97814760073380558</c:v>
                </c:pt>
                <c:pt idx="348">
                  <c:v>0.98162718344766398</c:v>
                </c:pt>
                <c:pt idx="349">
                  <c:v>0.98480775301220802</c:v>
                </c:pt>
                <c:pt idx="350">
                  <c:v>0.98768834059513766</c:v>
                </c:pt>
                <c:pt idx="351">
                  <c:v>0.99026806874157025</c:v>
                </c:pt>
                <c:pt idx="352">
                  <c:v>0.99254615164132209</c:v>
                </c:pt>
                <c:pt idx="353">
                  <c:v>0.99452189536827329</c:v>
                </c:pt>
                <c:pt idx="354">
                  <c:v>0.99619469809174555</c:v>
                </c:pt>
                <c:pt idx="355">
                  <c:v>0.9975640502598242</c:v>
                </c:pt>
                <c:pt idx="356">
                  <c:v>0.99862953475457383</c:v>
                </c:pt>
                <c:pt idx="357">
                  <c:v>0.99939082701909576</c:v>
                </c:pt>
                <c:pt idx="358">
                  <c:v>0.99984769515639127</c:v>
                </c:pt>
                <c:pt idx="359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025664"/>
        <c:axId val="553106816"/>
      </c:lineChart>
      <c:catAx>
        <c:axId val="5510256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in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553106816"/>
        <c:crosses val="autoZero"/>
        <c:auto val="1"/>
        <c:lblAlgn val="ctr"/>
        <c:lblOffset val="100"/>
        <c:tickLblSkip val="180"/>
        <c:tickMarkSkip val="180"/>
        <c:noMultiLvlLbl val="0"/>
      </c:catAx>
      <c:valAx>
        <c:axId val="553106816"/>
        <c:scaling>
          <c:orientation val="minMax"/>
          <c:max val="1.3"/>
          <c:min val="-1.3"/>
        </c:scaling>
        <c:delete val="0"/>
        <c:axPos val="l"/>
        <c:numFmt formatCode="#,##0.0" sourceLinked="1"/>
        <c:majorTickMark val="none"/>
        <c:minorTickMark val="none"/>
        <c:tickLblPos val="none"/>
        <c:spPr>
          <a:ln w="9525">
            <a:noFill/>
          </a:ln>
        </c:spPr>
        <c:crossAx val="551025664"/>
        <c:crosses val="autoZero"/>
        <c:crossBetween val="between"/>
      </c:valAx>
      <c:valAx>
        <c:axId val="646235264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crossAx val="646236800"/>
        <c:crosses val="max"/>
        <c:crossBetween val="between"/>
      </c:valAx>
      <c:catAx>
        <c:axId val="646236800"/>
        <c:scaling>
          <c:orientation val="minMax"/>
        </c:scaling>
        <c:delete val="1"/>
        <c:axPos val="b"/>
        <c:majorTickMark val="out"/>
        <c:minorTickMark val="none"/>
        <c:tickLblPos val="nextTo"/>
        <c:crossAx val="646235264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 Narrow" panose="020B0606020202030204" pitchFamily="34" charset="0"/>
          <a:ea typeface="돋움" panose="020B0600000101010101" pitchFamily="50" charset="-127"/>
          <a:cs typeface="Arial Narrow"/>
        </a:defRPr>
      </a:pPr>
      <a:endParaRPr lang="ko-KR"/>
    </a:p>
  </c:txPr>
  <c:printSettings>
    <c:headerFooter alignWithMargins="0"/>
    <c:pageMargins b="1" l="0.75000000000000044" r="0.75000000000000044" t="1" header="0.5" footer="0.5"/>
    <c:pageSetup paperSize="9" orientation="landscape" verticalDpi="0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846866993528605E-3"/>
          <c:y val="1.4547479961436219E-2"/>
          <c:w val="0.98352632658560768"/>
          <c:h val="0.97047521058744013"/>
        </c:manualLayout>
      </c:layout>
      <c:areaChart>
        <c:grouping val="standard"/>
        <c:varyColors val="0"/>
        <c:ser>
          <c:idx val="1"/>
          <c:order val="1"/>
          <c:spPr>
            <a:solidFill>
              <a:schemeClr val="accent5"/>
            </a:solidFill>
          </c:spPr>
          <c:val>
            <c:numRef>
              <c:f>섹터_2m!$AJ$5:$AJ$364</c:f>
              <c:numCache>
                <c:formatCode>General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320960"/>
        <c:axId val="785959936"/>
      </c:areaChart>
      <c:lineChart>
        <c:grouping val="standard"/>
        <c:varyColors val="0"/>
        <c:ser>
          <c:idx val="0"/>
          <c:order val="0"/>
          <c:spPr>
            <a:ln w="12700">
              <a:solidFill>
                <a:schemeClr val="accent3"/>
              </a:solidFill>
              <a:prstDash val="soli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7"/>
            <c:bubble3D val="0"/>
          </c:dPt>
          <c:dPt>
            <c:idx val="12"/>
            <c:bubble3D val="0"/>
          </c:dPt>
          <c:dPt>
            <c:idx val="14"/>
            <c:bubble3D val="0"/>
          </c:dPt>
          <c:dPt>
            <c:idx val="15"/>
            <c:bubble3D val="0"/>
          </c:dPt>
          <c:dPt>
            <c:idx val="19"/>
            <c:bubble3D val="0"/>
          </c:dPt>
          <c:dPt>
            <c:idx val="22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25"/>
            <c:bubble3D val="0"/>
          </c:dPt>
          <c:dPt>
            <c:idx val="26"/>
            <c:bubble3D val="0"/>
          </c:dPt>
          <c:dPt>
            <c:idx val="32"/>
            <c:bubble3D val="0"/>
          </c:dPt>
          <c:dPt>
            <c:idx val="34"/>
            <c:bubble3D val="0"/>
          </c:dPt>
          <c:dPt>
            <c:idx val="35"/>
            <c:bubble3D val="0"/>
          </c:dPt>
          <c:dPt>
            <c:idx val="43"/>
            <c:bubble3D val="0"/>
          </c:dPt>
          <c:dPt>
            <c:idx val="48"/>
            <c:bubble3D val="0"/>
          </c:dPt>
          <c:dPt>
            <c:idx val="52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56"/>
            <c:bubble3D val="0"/>
          </c:dPt>
          <c:dPt>
            <c:idx val="58"/>
            <c:bubble3D val="0"/>
          </c:dPt>
          <c:dPt>
            <c:idx val="59"/>
            <c:bubble3D val="0"/>
          </c:dPt>
          <c:dPt>
            <c:idx val="60"/>
            <c:bubble3D val="0"/>
          </c:dPt>
          <c:dPt>
            <c:idx val="61"/>
            <c:bubble3D val="0"/>
          </c:dPt>
          <c:dPt>
            <c:idx val="62"/>
            <c:bubble3D val="0"/>
          </c:dPt>
          <c:dPt>
            <c:idx val="64"/>
            <c:bubble3D val="0"/>
          </c:dPt>
          <c:dPt>
            <c:idx val="67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68"/>
            <c:bubble3D val="0"/>
          </c:dPt>
          <c:dPt>
            <c:idx val="80"/>
            <c:bubble3D val="0"/>
          </c:dPt>
          <c:dPt>
            <c:idx val="81"/>
            <c:bubble3D val="0"/>
          </c:dPt>
          <c:dPt>
            <c:idx val="83"/>
            <c:bubble3D val="0"/>
          </c:dPt>
          <c:dPt>
            <c:idx val="84"/>
            <c:bubble3D val="0"/>
          </c:dPt>
          <c:dPt>
            <c:idx val="92"/>
            <c:bubble3D val="0"/>
          </c:dPt>
          <c:dPt>
            <c:idx val="95"/>
            <c:bubble3D val="0"/>
          </c:dPt>
          <c:dPt>
            <c:idx val="97"/>
            <c:bubble3D val="0"/>
          </c:dPt>
          <c:dPt>
            <c:idx val="99"/>
            <c:bubble3D val="0"/>
          </c:dPt>
          <c:dPt>
            <c:idx val="100"/>
            <c:bubble3D val="0"/>
          </c:dPt>
          <c:dPt>
            <c:idx val="101"/>
            <c:bubble3D val="0"/>
          </c:dPt>
          <c:dPt>
            <c:idx val="105"/>
            <c:bubble3D val="0"/>
          </c:dPt>
          <c:dPt>
            <c:idx val="107"/>
            <c:bubble3D val="0"/>
          </c:dPt>
          <c:dPt>
            <c:idx val="111"/>
            <c:bubble3D val="0"/>
          </c:dPt>
          <c:dPt>
            <c:idx val="113"/>
            <c:bubble3D val="0"/>
          </c:dPt>
          <c:dPt>
            <c:idx val="115"/>
            <c:bubble3D val="0"/>
          </c:dPt>
          <c:dPt>
            <c:idx val="117"/>
            <c:bubble3D val="0"/>
          </c:dPt>
          <c:dPt>
            <c:idx val="120"/>
            <c:bubble3D val="0"/>
          </c:dPt>
          <c:dPt>
            <c:idx val="126"/>
            <c:bubble3D val="0"/>
          </c:dPt>
          <c:dPt>
            <c:idx val="127"/>
            <c:bubble3D val="0"/>
          </c:dPt>
          <c:dPt>
            <c:idx val="128"/>
            <c:bubble3D val="0"/>
          </c:dPt>
          <c:dPt>
            <c:idx val="131"/>
            <c:bubble3D val="0"/>
          </c:dPt>
          <c:dPt>
            <c:idx val="134"/>
            <c:bubble3D val="0"/>
          </c:dPt>
          <c:dPt>
            <c:idx val="135"/>
            <c:bubble3D val="0"/>
          </c:dPt>
          <c:dPt>
            <c:idx val="137"/>
            <c:bubble3D val="0"/>
          </c:dPt>
          <c:dPt>
            <c:idx val="138"/>
            <c:bubble3D val="0"/>
          </c:dPt>
          <c:dPt>
            <c:idx val="139"/>
            <c:bubble3D val="0"/>
          </c:dPt>
          <c:dPt>
            <c:idx val="140"/>
            <c:bubble3D val="0"/>
          </c:dPt>
          <c:dPt>
            <c:idx val="141"/>
            <c:bubble3D val="0"/>
          </c:dPt>
          <c:dPt>
            <c:idx val="142"/>
            <c:bubble3D val="0"/>
          </c:dPt>
          <c:dPt>
            <c:idx val="143"/>
            <c:bubble3D val="0"/>
          </c:dPt>
          <c:dPt>
            <c:idx val="144"/>
            <c:bubble3D val="0"/>
          </c:dPt>
          <c:dPt>
            <c:idx val="145"/>
            <c:bubble3D val="0"/>
          </c:dPt>
          <c:dPt>
            <c:idx val="146"/>
            <c:bubble3D val="0"/>
          </c:dPt>
          <c:dPt>
            <c:idx val="147"/>
            <c:bubble3D val="0"/>
          </c:dPt>
          <c:dPt>
            <c:idx val="148"/>
            <c:marker>
              <c:symbol val="none"/>
            </c:marker>
            <c:bubble3D val="0"/>
          </c:dPt>
          <c:dPt>
            <c:idx val="149"/>
            <c:bubble3D val="0"/>
          </c:dPt>
          <c:dPt>
            <c:idx val="150"/>
            <c:bubble3D val="0"/>
          </c:dPt>
          <c:dPt>
            <c:idx val="151"/>
            <c:bubble3D val="0"/>
          </c:dPt>
          <c:dPt>
            <c:idx val="152"/>
            <c:bubble3D val="0"/>
          </c:dPt>
          <c:dPt>
            <c:idx val="153"/>
            <c:bubble3D val="0"/>
          </c:dPt>
          <c:dPt>
            <c:idx val="154"/>
            <c:bubble3D val="0"/>
          </c:dPt>
          <c:dPt>
            <c:idx val="155"/>
            <c:bubble3D val="0"/>
          </c:dPt>
          <c:dPt>
            <c:idx val="156"/>
            <c:bubble3D val="0"/>
          </c:dPt>
          <c:dPt>
            <c:idx val="157"/>
            <c:bubble3D val="0"/>
          </c:dPt>
          <c:dPt>
            <c:idx val="158"/>
            <c:bubble3D val="0"/>
          </c:dPt>
          <c:dPt>
            <c:idx val="159"/>
            <c:bubble3D val="0"/>
          </c:dPt>
          <c:dPt>
            <c:idx val="160"/>
            <c:marker>
              <c:symbol val="none"/>
            </c:marker>
            <c:bubble3D val="0"/>
          </c:dPt>
          <c:dPt>
            <c:idx val="161"/>
            <c:bubble3D val="0"/>
          </c:dPt>
          <c:dPt>
            <c:idx val="162"/>
            <c:bubble3D val="0"/>
          </c:dPt>
          <c:dPt>
            <c:idx val="163"/>
            <c:bubble3D val="0"/>
          </c:dPt>
          <c:dPt>
            <c:idx val="164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165"/>
            <c:bubble3D val="0"/>
          </c:dPt>
          <c:dPt>
            <c:idx val="166"/>
            <c:bubble3D val="0"/>
          </c:dPt>
          <c:dPt>
            <c:idx val="167"/>
            <c:bubble3D val="0"/>
          </c:dPt>
          <c:dPt>
            <c:idx val="168"/>
            <c:bubble3D val="0"/>
          </c:dPt>
          <c:dPt>
            <c:idx val="169"/>
            <c:bubble3D val="0"/>
          </c:dPt>
          <c:dPt>
            <c:idx val="170"/>
            <c:marker>
              <c:symbol val="none"/>
            </c:marker>
            <c:bubble3D val="0"/>
          </c:dPt>
          <c:dPt>
            <c:idx val="171"/>
            <c:marker>
              <c:symbol val="none"/>
            </c:marker>
            <c:bubble3D val="0"/>
          </c:dPt>
          <c:dPt>
            <c:idx val="172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173"/>
            <c:bubble3D val="0"/>
          </c:dPt>
          <c:dPt>
            <c:idx val="174"/>
            <c:bubble3D val="0"/>
          </c:dPt>
          <c:dPt>
            <c:idx val="175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176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177"/>
            <c:bubble3D val="0"/>
          </c:dPt>
          <c:dPt>
            <c:idx val="178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179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180"/>
            <c:bubble3D val="0"/>
          </c:dPt>
          <c:dPt>
            <c:idx val="181"/>
            <c:bubble3D val="0"/>
          </c:dPt>
          <c:dPt>
            <c:idx val="182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183"/>
            <c:bubble3D val="0"/>
          </c:dPt>
          <c:dPt>
            <c:idx val="184"/>
            <c:bubble3D val="0"/>
          </c:dPt>
          <c:dPt>
            <c:idx val="185"/>
            <c:bubble3D val="0"/>
          </c:dPt>
          <c:dPt>
            <c:idx val="186"/>
            <c:bubble3D val="0"/>
          </c:dPt>
          <c:dPt>
            <c:idx val="187"/>
            <c:bubble3D val="0"/>
          </c:dPt>
          <c:dPt>
            <c:idx val="188"/>
            <c:bubble3D val="0"/>
          </c:dPt>
          <c:dPt>
            <c:idx val="189"/>
            <c:bubble3D val="0"/>
          </c:dPt>
          <c:dPt>
            <c:idx val="190"/>
            <c:marker>
              <c:symbol val="none"/>
            </c:marker>
            <c:bubble3D val="0"/>
          </c:dPt>
          <c:dPt>
            <c:idx val="191"/>
            <c:bubble3D val="0"/>
          </c:dPt>
          <c:dPt>
            <c:idx val="192"/>
            <c:bubble3D val="0"/>
          </c:dPt>
          <c:dPt>
            <c:idx val="193"/>
            <c:bubble3D val="0"/>
          </c:dPt>
          <c:dPt>
            <c:idx val="194"/>
            <c:bubble3D val="0"/>
          </c:dPt>
          <c:dPt>
            <c:idx val="195"/>
            <c:bubble3D val="0"/>
          </c:dPt>
          <c:dPt>
            <c:idx val="196"/>
            <c:bubble3D val="0"/>
          </c:dPt>
          <c:dPt>
            <c:idx val="197"/>
            <c:bubble3D val="0"/>
          </c:dPt>
          <c:dPt>
            <c:idx val="198"/>
            <c:bubble3D val="0"/>
          </c:dPt>
          <c:dPt>
            <c:idx val="199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200"/>
            <c:bubble3D val="0"/>
          </c:dPt>
          <c:dPt>
            <c:idx val="201"/>
            <c:bubble3D val="0"/>
          </c:dPt>
          <c:dPt>
            <c:idx val="202"/>
            <c:bubble3D val="0"/>
          </c:dPt>
          <c:dPt>
            <c:idx val="203"/>
            <c:bubble3D val="0"/>
          </c:dPt>
          <c:dPt>
            <c:idx val="205"/>
            <c:bubble3D val="0"/>
          </c:dPt>
          <c:dPt>
            <c:idx val="206"/>
            <c:bubble3D val="0"/>
          </c:dPt>
          <c:dPt>
            <c:idx val="207"/>
            <c:bubble3D val="0"/>
          </c:dPt>
          <c:dPt>
            <c:idx val="208"/>
            <c:bubble3D val="0"/>
          </c:dPt>
          <c:dPt>
            <c:idx val="209"/>
            <c:bubble3D val="0"/>
          </c:dPt>
          <c:dPt>
            <c:idx val="210"/>
            <c:bubble3D val="0"/>
          </c:dPt>
          <c:dPt>
            <c:idx val="211"/>
            <c:bubble3D val="0"/>
          </c:dPt>
          <c:dPt>
            <c:idx val="213"/>
            <c:bubble3D val="0"/>
          </c:dPt>
          <c:dPt>
            <c:idx val="214"/>
            <c:bubble3D val="0"/>
          </c:dPt>
          <c:dPt>
            <c:idx val="215"/>
            <c:bubble3D val="0"/>
          </c:dPt>
          <c:dPt>
            <c:idx val="217"/>
            <c:bubble3D val="0"/>
          </c:dPt>
          <c:dPt>
            <c:idx val="219"/>
            <c:bubble3D val="0"/>
          </c:dPt>
          <c:dPt>
            <c:idx val="220"/>
            <c:bubble3D val="0"/>
          </c:dPt>
          <c:dPt>
            <c:idx val="221"/>
            <c:bubble3D val="0"/>
          </c:dPt>
          <c:dPt>
            <c:idx val="224"/>
            <c:bubble3D val="0"/>
          </c:dPt>
          <c:dPt>
            <c:idx val="225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229"/>
            <c:bubble3D val="0"/>
          </c:dPt>
          <c:dPt>
            <c:idx val="230"/>
            <c:bubble3D val="0"/>
          </c:dPt>
          <c:dPt>
            <c:idx val="231"/>
            <c:bubble3D val="0"/>
          </c:dPt>
          <c:dPt>
            <c:idx val="232"/>
            <c:bubble3D val="0"/>
          </c:dPt>
          <c:dPt>
            <c:idx val="233"/>
            <c:bubble3D val="0"/>
          </c:dPt>
          <c:dPt>
            <c:idx val="234"/>
            <c:bubble3D val="0"/>
          </c:dPt>
          <c:dPt>
            <c:idx val="235"/>
            <c:bubble3D val="0"/>
          </c:dPt>
          <c:dPt>
            <c:idx val="237"/>
            <c:bubble3D val="0"/>
          </c:dPt>
          <c:dPt>
            <c:idx val="238"/>
            <c:bubble3D val="0"/>
          </c:dPt>
          <c:dPt>
            <c:idx val="239"/>
            <c:bubble3D val="0"/>
          </c:dPt>
          <c:dPt>
            <c:idx val="241"/>
            <c:bubble3D val="0"/>
          </c:dPt>
          <c:dPt>
            <c:idx val="242"/>
            <c:bubble3D val="0"/>
          </c:dPt>
          <c:dPt>
            <c:idx val="244"/>
            <c:bubble3D val="0"/>
          </c:dPt>
          <c:dPt>
            <c:idx val="245"/>
            <c:bubble3D val="0"/>
          </c:dPt>
          <c:dPt>
            <c:idx val="246"/>
            <c:bubble3D val="0"/>
          </c:dPt>
          <c:dPt>
            <c:idx val="247"/>
            <c:bubble3D val="0"/>
          </c:dPt>
          <c:dPt>
            <c:idx val="252"/>
            <c:bubble3D val="0"/>
          </c:dPt>
          <c:dPt>
            <c:idx val="253"/>
            <c:bubble3D val="0"/>
          </c:dPt>
          <c:dPt>
            <c:idx val="255"/>
            <c:bubble3D val="0"/>
          </c:dPt>
          <c:dPt>
            <c:idx val="256"/>
            <c:bubble3D val="0"/>
          </c:dPt>
          <c:dPt>
            <c:idx val="257"/>
            <c:bubble3D val="0"/>
          </c:dPt>
          <c:dPt>
            <c:idx val="258"/>
            <c:bubble3D val="0"/>
          </c:dPt>
          <c:dPt>
            <c:idx val="259"/>
            <c:bubble3D val="0"/>
          </c:dPt>
          <c:dPt>
            <c:idx val="260"/>
            <c:bubble3D val="0"/>
          </c:dPt>
          <c:dPt>
            <c:idx val="263"/>
            <c:bubble3D val="0"/>
          </c:dPt>
          <c:dPt>
            <c:idx val="264"/>
            <c:bubble3D val="0"/>
          </c:dPt>
          <c:dPt>
            <c:idx val="267"/>
            <c:bubble3D val="0"/>
          </c:dPt>
          <c:dPt>
            <c:idx val="268"/>
            <c:bubble3D val="0"/>
          </c:dPt>
          <c:dPt>
            <c:idx val="271"/>
            <c:bubble3D val="0"/>
          </c:dPt>
          <c:dPt>
            <c:idx val="272"/>
            <c:bubble3D val="0"/>
          </c:dPt>
          <c:dPt>
            <c:idx val="275"/>
            <c:bubble3D val="0"/>
          </c:dPt>
          <c:dPt>
            <c:idx val="276"/>
            <c:bubble3D val="0"/>
          </c:dPt>
          <c:dPt>
            <c:idx val="281"/>
            <c:bubble3D val="0"/>
          </c:dPt>
          <c:dPt>
            <c:idx val="283"/>
            <c:bubble3D val="0"/>
          </c:dPt>
          <c:dPt>
            <c:idx val="288"/>
            <c:bubble3D val="0"/>
          </c:dPt>
          <c:dPt>
            <c:idx val="290"/>
            <c:bubble3D val="0"/>
          </c:dPt>
          <c:dPt>
            <c:idx val="291"/>
            <c:bubble3D val="0"/>
          </c:dPt>
          <c:dPt>
            <c:idx val="297"/>
            <c:bubble3D val="0"/>
          </c:dPt>
          <c:dPt>
            <c:idx val="298"/>
            <c:bubble3D val="0"/>
          </c:dPt>
          <c:dPt>
            <c:idx val="300"/>
            <c:bubble3D val="0"/>
          </c:dPt>
          <c:dPt>
            <c:idx val="314"/>
            <c:marker>
              <c:symbol val="none"/>
            </c:marker>
            <c:bubble3D val="0"/>
          </c:dPt>
          <c:dPt>
            <c:idx val="315"/>
            <c:bubble3D val="0"/>
          </c:dPt>
          <c:dPt>
            <c:idx val="316"/>
            <c:bubble3D val="0"/>
          </c:dPt>
          <c:dPt>
            <c:idx val="317"/>
            <c:bubble3D val="0"/>
          </c:dPt>
          <c:dPt>
            <c:idx val="320"/>
            <c:bubble3D val="0"/>
          </c:dPt>
          <c:dPt>
            <c:idx val="321"/>
            <c:bubble3D val="0"/>
          </c:dPt>
          <c:dPt>
            <c:idx val="323"/>
            <c:bubble3D val="0"/>
          </c:dPt>
          <c:dPt>
            <c:idx val="324"/>
            <c:bubble3D val="0"/>
          </c:dPt>
          <c:dPt>
            <c:idx val="325"/>
            <c:bubble3D val="0"/>
          </c:dPt>
          <c:dPt>
            <c:idx val="326"/>
            <c:bubble3D val="0"/>
          </c:dPt>
          <c:dPt>
            <c:idx val="329"/>
            <c:bubble3D val="0"/>
          </c:dPt>
          <c:dPt>
            <c:idx val="330"/>
            <c:marker>
              <c:symbol val="none"/>
            </c:marker>
            <c:bubble3D val="0"/>
          </c:dPt>
          <c:dPt>
            <c:idx val="331"/>
            <c:bubble3D val="0"/>
          </c:dPt>
          <c:dPt>
            <c:idx val="332"/>
            <c:bubble3D val="0"/>
          </c:dPt>
          <c:dPt>
            <c:idx val="333"/>
            <c:bubble3D val="0"/>
          </c:dPt>
          <c:dPt>
            <c:idx val="334"/>
            <c:bubble3D val="0"/>
          </c:dPt>
          <c:dPt>
            <c:idx val="335"/>
            <c:bubble3D val="0"/>
          </c:dPt>
          <c:dPt>
            <c:idx val="337"/>
            <c:bubble3D val="0"/>
          </c:dPt>
          <c:dPt>
            <c:idx val="338"/>
            <c:bubble3D val="0"/>
          </c:dPt>
          <c:dPt>
            <c:idx val="339"/>
            <c:bubble3D val="0"/>
          </c:dPt>
          <c:dPt>
            <c:idx val="340"/>
            <c:bubble3D val="0"/>
          </c:dPt>
          <c:dPt>
            <c:idx val="341"/>
            <c:bubble3D val="0"/>
          </c:dPt>
          <c:dPt>
            <c:idx val="342"/>
            <c:bubble3D val="0"/>
          </c:dPt>
          <c:dPt>
            <c:idx val="344"/>
            <c:bubble3D val="0"/>
          </c:dPt>
          <c:dPt>
            <c:idx val="346"/>
            <c:bubble3D val="0"/>
          </c:dPt>
          <c:dPt>
            <c:idx val="348"/>
            <c:bubble3D val="0"/>
          </c:dPt>
          <c:dPt>
            <c:idx val="349"/>
            <c:bubble3D val="0"/>
          </c:dPt>
          <c:dPt>
            <c:idx val="351"/>
            <c:bubble3D val="0"/>
          </c:dPt>
          <c:dPt>
            <c:idx val="352"/>
            <c:bubble3D val="0"/>
          </c:dPt>
          <c:dPt>
            <c:idx val="353"/>
            <c:bubble3D val="0"/>
          </c:dPt>
          <c:dPt>
            <c:idx val="354"/>
            <c:bubble3D val="0"/>
          </c:dPt>
          <c:dPt>
            <c:idx val="355"/>
            <c:bubble3D val="0"/>
          </c:dPt>
          <c:dPt>
            <c:idx val="356"/>
            <c:bubble3D val="0"/>
          </c:dPt>
          <c:dPt>
            <c:idx val="357"/>
            <c:marker>
              <c:symbol val="circle"/>
              <c:size val="6"/>
              <c:spPr>
                <a:solidFill>
                  <a:srgbClr val="004C94"/>
                </a:solidFill>
                <a:ln w="9525">
                  <a:noFill/>
                </a:ln>
              </c:spPr>
            </c:marker>
            <c:bubble3D val="0"/>
          </c:dPt>
          <c:dPt>
            <c:idx val="358"/>
            <c:bubble3D val="0"/>
          </c:dPt>
          <c:dLbls>
            <c:dLbl>
              <c:idx val="22"/>
              <c:layout/>
              <c:tx>
                <c:rich>
                  <a:bodyPr/>
                  <a:lstStyle/>
                  <a:p>
                    <a:pPr>
                      <a:defRPr altLang="en-US" sz="75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/>
                      <a:t>미디어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2"/>
              <c:layout/>
              <c:tx>
                <c:rich>
                  <a:bodyPr/>
                  <a:lstStyle/>
                  <a:p>
                    <a:pPr>
                      <a:defRPr altLang="en-US" sz="75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/>
                      <a:t>보험</a:t>
                    </a:r>
                  </a:p>
                </c:rich>
              </c:tx>
              <c:spPr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7"/>
              <c:layout/>
              <c:tx>
                <c:rich>
                  <a:bodyPr/>
                  <a:lstStyle/>
                  <a:p>
                    <a:pPr>
                      <a:defRPr altLang="en-US" sz="75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/>
                      <a:t>일반 소프트웨어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8"/>
              <c:delete val="1"/>
            </c:dLbl>
            <c:dLbl>
              <c:idx val="160"/>
              <c:delete val="1"/>
            </c:dLbl>
            <c:dLbl>
              <c:idx val="164"/>
              <c:layout/>
              <c:tx>
                <c:rich>
                  <a:bodyPr/>
                  <a:lstStyle/>
                  <a:p>
                    <a:pPr>
                      <a:defRPr altLang="en-US" sz="75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/>
                      <a:t>내구소비재 및 의류</a:t>
                    </a:r>
                    <a:r>
                      <a:rPr lang="en-US" altLang="ko-KR"/>
                      <a:t>, </a:t>
                    </a:r>
                    <a:r>
                      <a:rPr lang="ko-KR" altLang="en-US"/>
                      <a:t>증권</a:t>
                    </a:r>
                  </a:p>
                </c:rich>
              </c:tx>
              <c:spPr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0"/>
              <c:delete val="1"/>
            </c:dLbl>
            <c:dLbl>
              <c:idx val="171"/>
              <c:delete val="1"/>
            </c:dLbl>
            <c:dLbl>
              <c:idx val="172"/>
              <c:layout/>
              <c:tx>
                <c:rich>
                  <a:bodyPr/>
                  <a:lstStyle/>
                  <a:p>
                    <a:pPr>
                      <a:defRPr altLang="en-US" sz="75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/>
                      <a:t>유통</a:t>
                    </a:r>
                  </a:p>
                </c:rich>
              </c:tx>
              <c:spPr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5"/>
              <c:layout/>
              <c:tx>
                <c:rich>
                  <a:bodyPr/>
                  <a:lstStyle/>
                  <a:p>
                    <a:pPr>
                      <a:defRPr altLang="en-US" sz="75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/>
                      <a:t>에너지</a:t>
                    </a:r>
                  </a:p>
                </c:rich>
              </c:tx>
              <c:spPr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6"/>
              <c:layout/>
              <c:tx>
                <c:rich>
                  <a:bodyPr/>
                  <a:lstStyle/>
                  <a:p>
                    <a:pPr>
                      <a:defRPr altLang="en-US" sz="75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/>
                      <a:t>은행</a:t>
                    </a:r>
                  </a:p>
                </c:rich>
              </c:tx>
              <c:spPr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8"/>
              <c:layout/>
              <c:tx>
                <c:rich>
                  <a:bodyPr/>
                  <a:lstStyle/>
                  <a:p>
                    <a:pPr>
                      <a:defRPr altLang="en-US" sz="75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/>
                      <a:t>조선</a:t>
                    </a:r>
                    <a:r>
                      <a:rPr lang="en-US" altLang="ko-KR"/>
                      <a:t>, </a:t>
                    </a:r>
                    <a:r>
                      <a:rPr lang="ko-KR" altLang="en-US"/>
                      <a:t>건설</a:t>
                    </a:r>
                  </a:p>
                </c:rich>
              </c:tx>
              <c:spPr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9"/>
              <c:layout/>
              <c:tx>
                <c:rich>
                  <a:bodyPr/>
                  <a:lstStyle/>
                  <a:p>
                    <a:pPr>
                      <a:defRPr altLang="en-US" sz="75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/>
                      <a:t>디스플레이</a:t>
                    </a:r>
                  </a:p>
                </c:rich>
              </c:tx>
              <c:spPr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2"/>
              <c:layout/>
              <c:tx>
                <c:rich>
                  <a:bodyPr/>
                  <a:lstStyle/>
                  <a:p>
                    <a:pPr>
                      <a:defRPr altLang="en-US" sz="75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/>
                      <a:t>게임 소프트웨어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0"/>
              <c:delete val="1"/>
            </c:dLbl>
            <c:dLbl>
              <c:idx val="199"/>
              <c:layout/>
              <c:tx>
                <c:rich>
                  <a:bodyPr/>
                  <a:lstStyle/>
                  <a:p>
                    <a:pPr>
                      <a:defRPr altLang="en-US" sz="75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/>
                      <a:t>반도체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5"/>
              <c:layout/>
              <c:tx>
                <c:rich>
                  <a:bodyPr/>
                  <a:lstStyle/>
                  <a:p>
                    <a:pPr>
                      <a:defRPr altLang="en-US" sz="75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/>
                      <a:t>하드웨어</a:t>
                    </a:r>
                  </a:p>
                </c:rich>
              </c:tx>
              <c:spPr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4"/>
              <c:delete val="1"/>
            </c:dLbl>
            <c:dLbl>
              <c:idx val="330"/>
              <c:delete val="1"/>
            </c:dLbl>
            <c:dLbl>
              <c:idx val="357"/>
              <c:layout/>
              <c:tx>
                <c:rich>
                  <a:bodyPr/>
                  <a:lstStyle/>
                  <a:p>
                    <a:pPr>
                      <a:defRPr altLang="en-US" sz="750"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ko-KR" altLang="en-US"/>
                      <a:t>유틸리티</a:t>
                    </a:r>
                  </a:p>
                </c:rich>
              </c:tx>
              <c:spPr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섹터_2m!$AI$5:$AI$364</c:f>
              <c:numCache>
                <c:formatCode>#,##0.0</c:formatCode>
                <c:ptCount val="360"/>
                <c:pt idx="0">
                  <c:v>0.99984769515639127</c:v>
                </c:pt>
                <c:pt idx="1">
                  <c:v>0.99939082701909576</c:v>
                </c:pt>
                <c:pt idx="2">
                  <c:v>0.99862953475457383</c:v>
                </c:pt>
                <c:pt idx="3">
                  <c:v>0.9975640502598242</c:v>
                </c:pt>
                <c:pt idx="4">
                  <c:v>0.99619469809174555</c:v>
                </c:pt>
                <c:pt idx="5">
                  <c:v>0.99452189536827329</c:v>
                </c:pt>
                <c:pt idx="6">
                  <c:v>0.99254615164132198</c:v>
                </c:pt>
                <c:pt idx="7">
                  <c:v>0.99026806874157036</c:v>
                </c:pt>
                <c:pt idx="8">
                  <c:v>0.98768834059513777</c:v>
                </c:pt>
                <c:pt idx="9">
                  <c:v>0.98480775301220802</c:v>
                </c:pt>
                <c:pt idx="10">
                  <c:v>0.98162718344766398</c:v>
                </c:pt>
                <c:pt idx="11">
                  <c:v>0.97814760073380569</c:v>
                </c:pt>
                <c:pt idx="12">
                  <c:v>0.97437006478523525</c:v>
                </c:pt>
                <c:pt idx="13">
                  <c:v>0.97029572627599647</c:v>
                </c:pt>
                <c:pt idx="14">
                  <c:v>0.96592582628906831</c:v>
                </c:pt>
                <c:pt idx="15">
                  <c:v>0.96126169593831889</c:v>
                </c:pt>
                <c:pt idx="16">
                  <c:v>0.95630475596303544</c:v>
                </c:pt>
                <c:pt idx="17">
                  <c:v>0.95105651629515353</c:v>
                </c:pt>
                <c:pt idx="18">
                  <c:v>0.94551857559931685</c:v>
                </c:pt>
                <c:pt idx="19">
                  <c:v>0.93969262078590843</c:v>
                </c:pt>
                <c:pt idx="20">
                  <c:v>0.93358042649720174</c:v>
                </c:pt>
                <c:pt idx="21">
                  <c:v>0.92718385456678742</c:v>
                </c:pt>
                <c:pt idx="22">
                  <c:v>0.92050485345244037</c:v>
                </c:pt>
                <c:pt idx="23">
                  <c:v>0.91354545764260087</c:v>
                </c:pt>
                <c:pt idx="24">
                  <c:v>0.90630778703664994</c:v>
                </c:pt>
                <c:pt idx="25">
                  <c:v>0.89879404629916704</c:v>
                </c:pt>
                <c:pt idx="26">
                  <c:v>0.8910065241883679</c:v>
                </c:pt>
                <c:pt idx="27">
                  <c:v>0.88294759285892699</c:v>
                </c:pt>
                <c:pt idx="28">
                  <c:v>0.87461970713939574</c:v>
                </c:pt>
                <c:pt idx="29">
                  <c:v>0.86602540378443871</c:v>
                </c:pt>
                <c:pt idx="30">
                  <c:v>0.85716730070211233</c:v>
                </c:pt>
                <c:pt idx="31">
                  <c:v>0.84804809615642596</c:v>
                </c:pt>
                <c:pt idx="32">
                  <c:v>0.83867056794542405</c:v>
                </c:pt>
                <c:pt idx="33">
                  <c:v>0.82903757255504162</c:v>
                </c:pt>
                <c:pt idx="34">
                  <c:v>0.8191520442889918</c:v>
                </c:pt>
                <c:pt idx="35">
                  <c:v>0.80901699437494745</c:v>
                </c:pt>
                <c:pt idx="36">
                  <c:v>0.79863551004729283</c:v>
                </c:pt>
                <c:pt idx="37">
                  <c:v>0.7880107536067219</c:v>
                </c:pt>
                <c:pt idx="38">
                  <c:v>0.7771459614569709</c:v>
                </c:pt>
                <c:pt idx="39">
                  <c:v>0.76604444311897801</c:v>
                </c:pt>
                <c:pt idx="40">
                  <c:v>0.75470958022277201</c:v>
                </c:pt>
                <c:pt idx="41">
                  <c:v>0.74314482547739424</c:v>
                </c:pt>
                <c:pt idx="42">
                  <c:v>0.73135370161917046</c:v>
                </c:pt>
                <c:pt idx="43">
                  <c:v>0.71933980033865119</c:v>
                </c:pt>
                <c:pt idx="44">
                  <c:v>0.70710678118654757</c:v>
                </c:pt>
                <c:pt idx="45">
                  <c:v>0.69465837045899725</c:v>
                </c:pt>
                <c:pt idx="46">
                  <c:v>0.68199836006249848</c:v>
                </c:pt>
                <c:pt idx="47">
                  <c:v>0.66913060635885824</c:v>
                </c:pt>
                <c:pt idx="48">
                  <c:v>0.65605902899050728</c:v>
                </c:pt>
                <c:pt idx="49">
                  <c:v>0.64278760968653936</c:v>
                </c:pt>
                <c:pt idx="50">
                  <c:v>0.6293203910498375</c:v>
                </c:pt>
                <c:pt idx="51">
                  <c:v>0.61566147532565829</c:v>
                </c:pt>
                <c:pt idx="52">
                  <c:v>0.60181502315204838</c:v>
                </c:pt>
                <c:pt idx="53">
                  <c:v>0.58778525229247314</c:v>
                </c:pt>
                <c:pt idx="54">
                  <c:v>0.57357643635104616</c:v>
                </c:pt>
                <c:pt idx="55">
                  <c:v>0.55919290347074679</c:v>
                </c:pt>
                <c:pt idx="56">
                  <c:v>0.54463903501502708</c:v>
                </c:pt>
                <c:pt idx="57">
                  <c:v>0.5299192642332049</c:v>
                </c:pt>
                <c:pt idx="58">
                  <c:v>0.51503807491005416</c:v>
                </c:pt>
                <c:pt idx="59">
                  <c:v>0.50000000000000011</c:v>
                </c:pt>
                <c:pt idx="60">
                  <c:v>0.48480962024633711</c:v>
                </c:pt>
                <c:pt idx="61">
                  <c:v>0.46947156278589086</c:v>
                </c:pt>
                <c:pt idx="62">
                  <c:v>0.4539904997395468</c:v>
                </c:pt>
                <c:pt idx="63">
                  <c:v>0.43837114678907746</c:v>
                </c:pt>
                <c:pt idx="64">
                  <c:v>0.42261826174069944</c:v>
                </c:pt>
                <c:pt idx="65">
                  <c:v>0.40673664307580021</c:v>
                </c:pt>
                <c:pt idx="66">
                  <c:v>0.39073112848927372</c:v>
                </c:pt>
                <c:pt idx="67">
                  <c:v>0.37460659341591196</c:v>
                </c:pt>
                <c:pt idx="68">
                  <c:v>0.35836794954530038</c:v>
                </c:pt>
                <c:pt idx="69">
                  <c:v>0.34202014332566882</c:v>
                </c:pt>
                <c:pt idx="70">
                  <c:v>0.32556815445715676</c:v>
                </c:pt>
                <c:pt idx="71">
                  <c:v>0.30901699437494745</c:v>
                </c:pt>
                <c:pt idx="72">
                  <c:v>0.29237170472273677</c:v>
                </c:pt>
                <c:pt idx="73">
                  <c:v>0.27563735581699916</c:v>
                </c:pt>
                <c:pt idx="74">
                  <c:v>0.25881904510252074</c:v>
                </c:pt>
                <c:pt idx="75">
                  <c:v>0.24192189559966767</c:v>
                </c:pt>
                <c:pt idx="76">
                  <c:v>0.22495105434386492</c:v>
                </c:pt>
                <c:pt idx="77">
                  <c:v>0.20791169081775945</c:v>
                </c:pt>
                <c:pt idx="78">
                  <c:v>0.19080899537654492</c:v>
                </c:pt>
                <c:pt idx="79">
                  <c:v>0.17364817766693041</c:v>
                </c:pt>
                <c:pt idx="80">
                  <c:v>0.15643446504023092</c:v>
                </c:pt>
                <c:pt idx="81">
                  <c:v>0.13917310096006547</c:v>
                </c:pt>
                <c:pt idx="82">
                  <c:v>0.12186934340514749</c:v>
                </c:pt>
                <c:pt idx="83">
                  <c:v>0.10452846326765346</c:v>
                </c:pt>
                <c:pt idx="84">
                  <c:v>8.7155742747658138E-2</c:v>
                </c:pt>
                <c:pt idx="85">
                  <c:v>6.9756473744125233E-2</c:v>
                </c:pt>
                <c:pt idx="86">
                  <c:v>5.2335956242943966E-2</c:v>
                </c:pt>
                <c:pt idx="87">
                  <c:v>3.489949670250108E-2</c:v>
                </c:pt>
                <c:pt idx="88">
                  <c:v>1.7452406437283598E-2</c:v>
                </c:pt>
                <c:pt idx="89">
                  <c:v>6.1257422745431001E-17</c:v>
                </c:pt>
                <c:pt idx="90">
                  <c:v>-1.7452406437283477E-2</c:v>
                </c:pt>
                <c:pt idx="91">
                  <c:v>-3.4899496702500955E-2</c:v>
                </c:pt>
                <c:pt idx="92">
                  <c:v>-5.2335956242943842E-2</c:v>
                </c:pt>
                <c:pt idx="93">
                  <c:v>-6.975647374412533E-2</c:v>
                </c:pt>
                <c:pt idx="94">
                  <c:v>-8.7155742747658235E-2</c:v>
                </c:pt>
                <c:pt idx="95">
                  <c:v>-0.10452846326765355</c:v>
                </c:pt>
                <c:pt idx="96">
                  <c:v>-0.12186934340514737</c:v>
                </c:pt>
                <c:pt idx="97">
                  <c:v>-0.13917310096006535</c:v>
                </c:pt>
                <c:pt idx="98">
                  <c:v>-0.15643446504023081</c:v>
                </c:pt>
                <c:pt idx="99">
                  <c:v>-0.1736481776669303</c:v>
                </c:pt>
                <c:pt idx="100">
                  <c:v>-0.1908089953765448</c:v>
                </c:pt>
                <c:pt idx="101">
                  <c:v>-0.20791169081775934</c:v>
                </c:pt>
                <c:pt idx="102">
                  <c:v>-0.22495105434386503</c:v>
                </c:pt>
                <c:pt idx="103">
                  <c:v>-0.24192189559966779</c:v>
                </c:pt>
                <c:pt idx="104">
                  <c:v>-0.25881904510252085</c:v>
                </c:pt>
                <c:pt idx="105">
                  <c:v>-0.27563735581699905</c:v>
                </c:pt>
                <c:pt idx="106">
                  <c:v>-0.29237170472273666</c:v>
                </c:pt>
                <c:pt idx="107">
                  <c:v>-0.30901699437494734</c:v>
                </c:pt>
                <c:pt idx="108">
                  <c:v>-0.32556815445715664</c:v>
                </c:pt>
                <c:pt idx="109">
                  <c:v>-0.34202014332566871</c:v>
                </c:pt>
                <c:pt idx="110">
                  <c:v>-0.35836794954530027</c:v>
                </c:pt>
                <c:pt idx="111">
                  <c:v>-0.37460659341591207</c:v>
                </c:pt>
                <c:pt idx="112">
                  <c:v>-0.39073112848927377</c:v>
                </c:pt>
                <c:pt idx="113">
                  <c:v>-0.40673664307580026</c:v>
                </c:pt>
                <c:pt idx="114">
                  <c:v>-0.42261826174069933</c:v>
                </c:pt>
                <c:pt idx="115">
                  <c:v>-0.43837114678907751</c:v>
                </c:pt>
                <c:pt idx="116">
                  <c:v>-0.45399049973954669</c:v>
                </c:pt>
                <c:pt idx="117">
                  <c:v>-0.46947156278589092</c:v>
                </c:pt>
                <c:pt idx="118">
                  <c:v>-0.484809620246337</c:v>
                </c:pt>
                <c:pt idx="119">
                  <c:v>-0.49999999999999978</c:v>
                </c:pt>
                <c:pt idx="120">
                  <c:v>-0.51503807491005427</c:v>
                </c:pt>
                <c:pt idx="121">
                  <c:v>-0.52991926423320479</c:v>
                </c:pt>
                <c:pt idx="122">
                  <c:v>-0.54463903501502708</c:v>
                </c:pt>
                <c:pt idx="123">
                  <c:v>-0.55919290347074668</c:v>
                </c:pt>
                <c:pt idx="124">
                  <c:v>-0.57357643635104616</c:v>
                </c:pt>
                <c:pt idx="125">
                  <c:v>-0.58778525229247303</c:v>
                </c:pt>
                <c:pt idx="126">
                  <c:v>-0.60181502315204838</c:v>
                </c:pt>
                <c:pt idx="127">
                  <c:v>-0.61566147532565829</c:v>
                </c:pt>
                <c:pt idx="128">
                  <c:v>-0.62932039104983728</c:v>
                </c:pt>
                <c:pt idx="129">
                  <c:v>-0.64278760968653936</c:v>
                </c:pt>
                <c:pt idx="130">
                  <c:v>-0.65605902899050716</c:v>
                </c:pt>
                <c:pt idx="131">
                  <c:v>-0.66913060635885824</c:v>
                </c:pt>
                <c:pt idx="132">
                  <c:v>-0.68199836006249837</c:v>
                </c:pt>
                <c:pt idx="133">
                  <c:v>-0.69465837045899737</c:v>
                </c:pt>
                <c:pt idx="134">
                  <c:v>-0.70710678118654746</c:v>
                </c:pt>
                <c:pt idx="135">
                  <c:v>-0.71933980033865119</c:v>
                </c:pt>
                <c:pt idx="136">
                  <c:v>-0.73135370161917046</c:v>
                </c:pt>
                <c:pt idx="137">
                  <c:v>-0.74314482547739402</c:v>
                </c:pt>
                <c:pt idx="138">
                  <c:v>-0.75470958022277201</c:v>
                </c:pt>
                <c:pt idx="139">
                  <c:v>-0.7660444431189779</c:v>
                </c:pt>
                <c:pt idx="140">
                  <c:v>-0.7771459614569709</c:v>
                </c:pt>
                <c:pt idx="141">
                  <c:v>-0.7880107536067219</c:v>
                </c:pt>
                <c:pt idx="142">
                  <c:v>-0.79863551004729294</c:v>
                </c:pt>
                <c:pt idx="143">
                  <c:v>-0.80901699437494734</c:v>
                </c:pt>
                <c:pt idx="144">
                  <c:v>-0.81915204428899191</c:v>
                </c:pt>
                <c:pt idx="145">
                  <c:v>-0.82903757255504162</c:v>
                </c:pt>
                <c:pt idx="146">
                  <c:v>-0.83867056794542394</c:v>
                </c:pt>
                <c:pt idx="147">
                  <c:v>-0.84804809615642596</c:v>
                </c:pt>
                <c:pt idx="148">
                  <c:v>-0.85716730070211222</c:v>
                </c:pt>
                <c:pt idx="149">
                  <c:v>-0.86602540378443871</c:v>
                </c:pt>
                <c:pt idx="150">
                  <c:v>-0.87461970713939574</c:v>
                </c:pt>
                <c:pt idx="151">
                  <c:v>-0.88294759285892699</c:v>
                </c:pt>
                <c:pt idx="152">
                  <c:v>-0.89100652418836779</c:v>
                </c:pt>
                <c:pt idx="153">
                  <c:v>-0.89879404629916704</c:v>
                </c:pt>
                <c:pt idx="154">
                  <c:v>-0.90630778703664994</c:v>
                </c:pt>
                <c:pt idx="155">
                  <c:v>-0.91354545764260076</c:v>
                </c:pt>
                <c:pt idx="156">
                  <c:v>-0.92050485345244037</c:v>
                </c:pt>
                <c:pt idx="157">
                  <c:v>-0.92718385456678731</c:v>
                </c:pt>
                <c:pt idx="158">
                  <c:v>-0.93358042649720174</c:v>
                </c:pt>
                <c:pt idx="159">
                  <c:v>-0.93969262078590832</c:v>
                </c:pt>
                <c:pt idx="160">
                  <c:v>-0.94551857559931685</c:v>
                </c:pt>
                <c:pt idx="161">
                  <c:v>-0.95105651629515353</c:v>
                </c:pt>
                <c:pt idx="162">
                  <c:v>-0.95630475596303555</c:v>
                </c:pt>
                <c:pt idx="163">
                  <c:v>-0.96126169593831889</c:v>
                </c:pt>
                <c:pt idx="164">
                  <c:v>-0.9659258262890682</c:v>
                </c:pt>
                <c:pt idx="165">
                  <c:v>-0.97029572627599647</c:v>
                </c:pt>
                <c:pt idx="166">
                  <c:v>-0.97437006478523513</c:v>
                </c:pt>
                <c:pt idx="167">
                  <c:v>-0.97814760073380569</c:v>
                </c:pt>
                <c:pt idx="168">
                  <c:v>-0.98162718344766398</c:v>
                </c:pt>
                <c:pt idx="169">
                  <c:v>-0.98480775301220802</c:v>
                </c:pt>
                <c:pt idx="170">
                  <c:v>-0.98768834059513766</c:v>
                </c:pt>
                <c:pt idx="171">
                  <c:v>-0.99026806874157036</c:v>
                </c:pt>
                <c:pt idx="172">
                  <c:v>-0.99254615164132198</c:v>
                </c:pt>
                <c:pt idx="173">
                  <c:v>-0.99452189536827329</c:v>
                </c:pt>
                <c:pt idx="174">
                  <c:v>-0.99619469809174555</c:v>
                </c:pt>
                <c:pt idx="175">
                  <c:v>-0.9975640502598242</c:v>
                </c:pt>
                <c:pt idx="176">
                  <c:v>-0.99862953475457383</c:v>
                </c:pt>
                <c:pt idx="177">
                  <c:v>-0.99939082701909576</c:v>
                </c:pt>
                <c:pt idx="178">
                  <c:v>-0.99984769515639127</c:v>
                </c:pt>
                <c:pt idx="179">
                  <c:v>-1</c:v>
                </c:pt>
                <c:pt idx="180">
                  <c:v>-0.99984769515639127</c:v>
                </c:pt>
                <c:pt idx="181">
                  <c:v>-0.99939082701909576</c:v>
                </c:pt>
                <c:pt idx="182">
                  <c:v>-0.99862953475457383</c:v>
                </c:pt>
                <c:pt idx="183">
                  <c:v>-0.9975640502598242</c:v>
                </c:pt>
                <c:pt idx="184">
                  <c:v>-0.99619469809174555</c:v>
                </c:pt>
                <c:pt idx="185">
                  <c:v>-0.99452189536827329</c:v>
                </c:pt>
                <c:pt idx="186">
                  <c:v>-0.99254615164132209</c:v>
                </c:pt>
                <c:pt idx="187">
                  <c:v>-0.99026806874157025</c:v>
                </c:pt>
                <c:pt idx="188">
                  <c:v>-0.98768834059513777</c:v>
                </c:pt>
                <c:pt idx="189">
                  <c:v>-0.98480775301220802</c:v>
                </c:pt>
                <c:pt idx="190">
                  <c:v>-0.98162718344766398</c:v>
                </c:pt>
                <c:pt idx="191">
                  <c:v>-0.97814760073380558</c:v>
                </c:pt>
                <c:pt idx="192">
                  <c:v>-0.97437006478523525</c:v>
                </c:pt>
                <c:pt idx="193">
                  <c:v>-0.97029572627599647</c:v>
                </c:pt>
                <c:pt idx="194">
                  <c:v>-0.96592582628906831</c:v>
                </c:pt>
                <c:pt idx="195">
                  <c:v>-0.96126169593831889</c:v>
                </c:pt>
                <c:pt idx="196">
                  <c:v>-0.95630475596303544</c:v>
                </c:pt>
                <c:pt idx="197">
                  <c:v>-0.95105651629515364</c:v>
                </c:pt>
                <c:pt idx="198">
                  <c:v>-0.94551857559931674</c:v>
                </c:pt>
                <c:pt idx="199">
                  <c:v>-0.93969262078590843</c:v>
                </c:pt>
                <c:pt idx="200">
                  <c:v>-0.93358042649720174</c:v>
                </c:pt>
                <c:pt idx="201">
                  <c:v>-0.92718385456678742</c:v>
                </c:pt>
                <c:pt idx="202">
                  <c:v>-0.92050485345244037</c:v>
                </c:pt>
                <c:pt idx="203">
                  <c:v>-0.91354545764260087</c:v>
                </c:pt>
                <c:pt idx="204">
                  <c:v>-0.90630778703665005</c:v>
                </c:pt>
                <c:pt idx="205">
                  <c:v>-0.89879404629916693</c:v>
                </c:pt>
                <c:pt idx="206">
                  <c:v>-0.8910065241883679</c:v>
                </c:pt>
                <c:pt idx="207">
                  <c:v>-0.88294759285892688</c:v>
                </c:pt>
                <c:pt idx="208">
                  <c:v>-0.87461970713939585</c:v>
                </c:pt>
                <c:pt idx="209">
                  <c:v>-0.8660254037844386</c:v>
                </c:pt>
                <c:pt idx="210">
                  <c:v>-0.85716730070211233</c:v>
                </c:pt>
                <c:pt idx="211">
                  <c:v>-0.84804809615642607</c:v>
                </c:pt>
                <c:pt idx="212">
                  <c:v>-0.83867056794542405</c:v>
                </c:pt>
                <c:pt idx="213">
                  <c:v>-0.82903757255504185</c:v>
                </c:pt>
                <c:pt idx="214">
                  <c:v>-0.8191520442889918</c:v>
                </c:pt>
                <c:pt idx="215">
                  <c:v>-0.80901699437494756</c:v>
                </c:pt>
                <c:pt idx="216">
                  <c:v>-0.79863551004729283</c:v>
                </c:pt>
                <c:pt idx="217">
                  <c:v>-0.78801075360672201</c:v>
                </c:pt>
                <c:pt idx="218">
                  <c:v>-0.77714596145697079</c:v>
                </c:pt>
                <c:pt idx="219">
                  <c:v>-0.76604444311897801</c:v>
                </c:pt>
                <c:pt idx="220">
                  <c:v>-0.75470958022277213</c:v>
                </c:pt>
                <c:pt idx="221">
                  <c:v>-0.74314482547739424</c:v>
                </c:pt>
                <c:pt idx="222">
                  <c:v>-0.73135370161917057</c:v>
                </c:pt>
                <c:pt idx="223">
                  <c:v>-0.71933980033865108</c:v>
                </c:pt>
                <c:pt idx="224">
                  <c:v>-0.70710678118654768</c:v>
                </c:pt>
                <c:pt idx="225">
                  <c:v>-0.69465837045899725</c:v>
                </c:pt>
                <c:pt idx="226">
                  <c:v>-0.68199836006249859</c:v>
                </c:pt>
                <c:pt idx="227">
                  <c:v>-0.66913060635885813</c:v>
                </c:pt>
                <c:pt idx="228">
                  <c:v>-0.65605902899050728</c:v>
                </c:pt>
                <c:pt idx="229">
                  <c:v>-0.64278760968653947</c:v>
                </c:pt>
                <c:pt idx="230">
                  <c:v>-0.62932039104983784</c:v>
                </c:pt>
                <c:pt idx="231">
                  <c:v>-0.61566147532565807</c:v>
                </c:pt>
                <c:pt idx="232">
                  <c:v>-0.60181502315204827</c:v>
                </c:pt>
                <c:pt idx="233">
                  <c:v>-0.58778525229247325</c:v>
                </c:pt>
                <c:pt idx="234">
                  <c:v>-0.57357643635104638</c:v>
                </c:pt>
                <c:pt idx="235">
                  <c:v>-0.55919290347074657</c:v>
                </c:pt>
                <c:pt idx="236">
                  <c:v>-0.54463903501502697</c:v>
                </c:pt>
                <c:pt idx="237">
                  <c:v>-0.52991926423320501</c:v>
                </c:pt>
                <c:pt idx="238">
                  <c:v>-0.51503807491005449</c:v>
                </c:pt>
                <c:pt idx="239">
                  <c:v>-0.50000000000000044</c:v>
                </c:pt>
                <c:pt idx="240">
                  <c:v>-0.48480962024633684</c:v>
                </c:pt>
                <c:pt idx="241">
                  <c:v>-0.46947156278589075</c:v>
                </c:pt>
                <c:pt idx="242">
                  <c:v>-0.45399049973954692</c:v>
                </c:pt>
                <c:pt idx="243">
                  <c:v>-0.43837114678907774</c:v>
                </c:pt>
                <c:pt idx="244">
                  <c:v>-0.42261826174069916</c:v>
                </c:pt>
                <c:pt idx="245">
                  <c:v>-0.4067366430758001</c:v>
                </c:pt>
                <c:pt idx="246">
                  <c:v>-0.39073112848927383</c:v>
                </c:pt>
                <c:pt idx="247">
                  <c:v>-0.37460659341591229</c:v>
                </c:pt>
                <c:pt idx="248">
                  <c:v>-0.35836794954530071</c:v>
                </c:pt>
                <c:pt idx="249">
                  <c:v>-0.34202014332566855</c:v>
                </c:pt>
                <c:pt idx="250">
                  <c:v>-0.32556815445715664</c:v>
                </c:pt>
                <c:pt idx="251">
                  <c:v>-0.30901699437494756</c:v>
                </c:pt>
                <c:pt idx="252">
                  <c:v>-0.2923717047227371</c:v>
                </c:pt>
                <c:pt idx="253">
                  <c:v>-0.27563735581699889</c:v>
                </c:pt>
                <c:pt idx="254">
                  <c:v>-0.25881904510252063</c:v>
                </c:pt>
                <c:pt idx="255">
                  <c:v>-0.24192189559966779</c:v>
                </c:pt>
                <c:pt idx="256">
                  <c:v>-0.22495105434386525</c:v>
                </c:pt>
                <c:pt idx="257">
                  <c:v>-0.20791169081775979</c:v>
                </c:pt>
                <c:pt idx="258">
                  <c:v>-0.19080899537654461</c:v>
                </c:pt>
                <c:pt idx="259">
                  <c:v>-0.17364817766693033</c:v>
                </c:pt>
                <c:pt idx="260">
                  <c:v>-0.15643446504023104</c:v>
                </c:pt>
                <c:pt idx="261">
                  <c:v>-0.13917310096006583</c:v>
                </c:pt>
                <c:pt idx="262">
                  <c:v>-0.12186934340514717</c:v>
                </c:pt>
                <c:pt idx="263">
                  <c:v>-0.10452846326765336</c:v>
                </c:pt>
                <c:pt idx="264">
                  <c:v>-8.7155742747658249E-2</c:v>
                </c:pt>
                <c:pt idx="265">
                  <c:v>-6.975647374412558E-2</c:v>
                </c:pt>
                <c:pt idx="266">
                  <c:v>-5.2335956242944306E-2</c:v>
                </c:pt>
                <c:pt idx="267">
                  <c:v>-3.4899496702500761E-2</c:v>
                </c:pt>
                <c:pt idx="268">
                  <c:v>-1.7452406437283498E-2</c:v>
                </c:pt>
                <c:pt idx="269">
                  <c:v>-1.83772268236293E-16</c:v>
                </c:pt>
                <c:pt idx="270">
                  <c:v>1.745240643728313E-2</c:v>
                </c:pt>
                <c:pt idx="271">
                  <c:v>3.4899496702501281E-2</c:v>
                </c:pt>
                <c:pt idx="272">
                  <c:v>5.2335956242943946E-2</c:v>
                </c:pt>
                <c:pt idx="273">
                  <c:v>6.9756473744125219E-2</c:v>
                </c:pt>
                <c:pt idx="274">
                  <c:v>8.7155742747657888E-2</c:v>
                </c:pt>
                <c:pt idx="275">
                  <c:v>0.10452846326765299</c:v>
                </c:pt>
                <c:pt idx="276">
                  <c:v>0.12186934340514768</c:v>
                </c:pt>
                <c:pt idx="277">
                  <c:v>0.13917310096006547</c:v>
                </c:pt>
                <c:pt idx="278">
                  <c:v>0.15643446504023067</c:v>
                </c:pt>
                <c:pt idx="279">
                  <c:v>0.17364817766692997</c:v>
                </c:pt>
                <c:pt idx="280">
                  <c:v>0.19080899537654511</c:v>
                </c:pt>
                <c:pt idx="281">
                  <c:v>0.20791169081775943</c:v>
                </c:pt>
                <c:pt idx="282">
                  <c:v>0.22495105434386492</c:v>
                </c:pt>
                <c:pt idx="283">
                  <c:v>0.24192189559966745</c:v>
                </c:pt>
                <c:pt idx="284">
                  <c:v>0.2588190451025203</c:v>
                </c:pt>
                <c:pt idx="285">
                  <c:v>0.27563735581699939</c:v>
                </c:pt>
                <c:pt idx="286">
                  <c:v>0.29237170472273671</c:v>
                </c:pt>
                <c:pt idx="287">
                  <c:v>0.30901699437494723</c:v>
                </c:pt>
                <c:pt idx="288">
                  <c:v>0.32556815445715631</c:v>
                </c:pt>
                <c:pt idx="289">
                  <c:v>0.34202014332566899</c:v>
                </c:pt>
                <c:pt idx="290">
                  <c:v>0.35836794954530038</c:v>
                </c:pt>
                <c:pt idx="291">
                  <c:v>0.37460659341591196</c:v>
                </c:pt>
                <c:pt idx="292">
                  <c:v>0.39073112848927349</c:v>
                </c:pt>
                <c:pt idx="293">
                  <c:v>0.40673664307579976</c:v>
                </c:pt>
                <c:pt idx="294">
                  <c:v>0.42261826174069961</c:v>
                </c:pt>
                <c:pt idx="295">
                  <c:v>0.4383711467890774</c:v>
                </c:pt>
                <c:pt idx="296">
                  <c:v>0.45399049973954664</c:v>
                </c:pt>
                <c:pt idx="297">
                  <c:v>0.46947156278589042</c:v>
                </c:pt>
                <c:pt idx="298">
                  <c:v>0.48480962024633728</c:v>
                </c:pt>
                <c:pt idx="299">
                  <c:v>0.50000000000000011</c:v>
                </c:pt>
                <c:pt idx="300">
                  <c:v>0.51503807491005416</c:v>
                </c:pt>
                <c:pt idx="301">
                  <c:v>0.52991926423320468</c:v>
                </c:pt>
                <c:pt idx="302">
                  <c:v>0.54463903501502664</c:v>
                </c:pt>
                <c:pt idx="303">
                  <c:v>0.55919290347074702</c:v>
                </c:pt>
                <c:pt idx="304">
                  <c:v>0.57357643635104605</c:v>
                </c:pt>
                <c:pt idx="305">
                  <c:v>0.58778525229247292</c:v>
                </c:pt>
                <c:pt idx="306">
                  <c:v>0.60181502315204793</c:v>
                </c:pt>
                <c:pt idx="307">
                  <c:v>0.61566147532565851</c:v>
                </c:pt>
                <c:pt idx="308">
                  <c:v>0.6293203910498375</c:v>
                </c:pt>
                <c:pt idx="309">
                  <c:v>0.64278760968653925</c:v>
                </c:pt>
                <c:pt idx="310">
                  <c:v>0.65605902899050705</c:v>
                </c:pt>
                <c:pt idx="311">
                  <c:v>0.66913060635885779</c:v>
                </c:pt>
                <c:pt idx="312">
                  <c:v>0.68199836006249859</c:v>
                </c:pt>
                <c:pt idx="313">
                  <c:v>0.69465837045899725</c:v>
                </c:pt>
                <c:pt idx="314">
                  <c:v>0.70710678118654735</c:v>
                </c:pt>
                <c:pt idx="315">
                  <c:v>0.71933980033865086</c:v>
                </c:pt>
                <c:pt idx="316">
                  <c:v>0.73135370161917068</c:v>
                </c:pt>
                <c:pt idx="317">
                  <c:v>0.74314482547739424</c:v>
                </c:pt>
                <c:pt idx="318">
                  <c:v>0.7547095802227719</c:v>
                </c:pt>
                <c:pt idx="319">
                  <c:v>0.76604444311897779</c:v>
                </c:pt>
                <c:pt idx="320">
                  <c:v>0.77714596145697057</c:v>
                </c:pt>
                <c:pt idx="321">
                  <c:v>0.78801075360672201</c:v>
                </c:pt>
                <c:pt idx="322">
                  <c:v>0.79863551004729283</c:v>
                </c:pt>
                <c:pt idx="323">
                  <c:v>0.80901699437494734</c:v>
                </c:pt>
                <c:pt idx="324">
                  <c:v>0.81915204428899158</c:v>
                </c:pt>
                <c:pt idx="325">
                  <c:v>0.82903757255504185</c:v>
                </c:pt>
                <c:pt idx="326">
                  <c:v>0.83867056794542405</c:v>
                </c:pt>
                <c:pt idx="327">
                  <c:v>0.84804809615642596</c:v>
                </c:pt>
                <c:pt idx="328">
                  <c:v>0.85716730070211211</c:v>
                </c:pt>
                <c:pt idx="329">
                  <c:v>0.86602540378443837</c:v>
                </c:pt>
                <c:pt idx="330">
                  <c:v>0.87461970713939585</c:v>
                </c:pt>
                <c:pt idx="331">
                  <c:v>0.88294759285892688</c:v>
                </c:pt>
                <c:pt idx="332">
                  <c:v>0.89100652418836779</c:v>
                </c:pt>
                <c:pt idx="333">
                  <c:v>0.89879404629916682</c:v>
                </c:pt>
                <c:pt idx="334">
                  <c:v>0.90630778703665005</c:v>
                </c:pt>
                <c:pt idx="335">
                  <c:v>0.91354545764260098</c:v>
                </c:pt>
                <c:pt idx="336">
                  <c:v>0.92050485345244026</c:v>
                </c:pt>
                <c:pt idx="337">
                  <c:v>0.92718385456678731</c:v>
                </c:pt>
                <c:pt idx="338">
                  <c:v>0.93358042649720152</c:v>
                </c:pt>
                <c:pt idx="339">
                  <c:v>0.93969262078590843</c:v>
                </c:pt>
                <c:pt idx="340">
                  <c:v>0.94551857559931685</c:v>
                </c:pt>
                <c:pt idx="341">
                  <c:v>0.95105651629515353</c:v>
                </c:pt>
                <c:pt idx="342">
                  <c:v>0.95630475596303532</c:v>
                </c:pt>
                <c:pt idx="343">
                  <c:v>0.96126169593831889</c:v>
                </c:pt>
                <c:pt idx="344">
                  <c:v>0.96592582628906831</c:v>
                </c:pt>
                <c:pt idx="345">
                  <c:v>0.97029572627599647</c:v>
                </c:pt>
                <c:pt idx="346">
                  <c:v>0.97437006478523513</c:v>
                </c:pt>
                <c:pt idx="347">
                  <c:v>0.97814760073380558</c:v>
                </c:pt>
                <c:pt idx="348">
                  <c:v>0.98162718344766398</c:v>
                </c:pt>
                <c:pt idx="349">
                  <c:v>0.98480775301220802</c:v>
                </c:pt>
                <c:pt idx="350">
                  <c:v>0.98768834059513766</c:v>
                </c:pt>
                <c:pt idx="351">
                  <c:v>0.99026806874157025</c:v>
                </c:pt>
                <c:pt idx="352">
                  <c:v>0.99254615164132209</c:v>
                </c:pt>
                <c:pt idx="353">
                  <c:v>0.99452189536827329</c:v>
                </c:pt>
                <c:pt idx="354">
                  <c:v>0.99619469809174555</c:v>
                </c:pt>
                <c:pt idx="355">
                  <c:v>0.9975640502598242</c:v>
                </c:pt>
                <c:pt idx="356">
                  <c:v>0.99862953475457383</c:v>
                </c:pt>
                <c:pt idx="357">
                  <c:v>0.99939082701909576</c:v>
                </c:pt>
                <c:pt idx="358">
                  <c:v>0.99984769515639127</c:v>
                </c:pt>
                <c:pt idx="359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5956864"/>
        <c:axId val="785958400"/>
      </c:lineChart>
      <c:catAx>
        <c:axId val="7859568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in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785958400"/>
        <c:crosses val="autoZero"/>
        <c:auto val="1"/>
        <c:lblAlgn val="ctr"/>
        <c:lblOffset val="100"/>
        <c:tickLblSkip val="180"/>
        <c:tickMarkSkip val="180"/>
        <c:noMultiLvlLbl val="0"/>
      </c:catAx>
      <c:valAx>
        <c:axId val="785958400"/>
        <c:scaling>
          <c:orientation val="minMax"/>
          <c:max val="1.3"/>
          <c:min val="-1.3"/>
        </c:scaling>
        <c:delete val="0"/>
        <c:axPos val="l"/>
        <c:numFmt formatCode="#,##0.0" sourceLinked="1"/>
        <c:majorTickMark val="none"/>
        <c:minorTickMark val="none"/>
        <c:tickLblPos val="none"/>
        <c:spPr>
          <a:ln w="9525">
            <a:noFill/>
          </a:ln>
        </c:spPr>
        <c:crossAx val="785956864"/>
        <c:crosses val="autoZero"/>
        <c:crossBetween val="between"/>
      </c:valAx>
      <c:valAx>
        <c:axId val="785959936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solidFill>
              <a:schemeClr val="tx1"/>
            </a:solidFill>
          </a:ln>
        </c:spPr>
        <c:crossAx val="781320960"/>
        <c:crosses val="max"/>
        <c:crossBetween val="between"/>
      </c:valAx>
      <c:catAx>
        <c:axId val="781320960"/>
        <c:scaling>
          <c:orientation val="minMax"/>
        </c:scaling>
        <c:delete val="1"/>
        <c:axPos val="b"/>
        <c:majorTickMark val="out"/>
        <c:minorTickMark val="none"/>
        <c:tickLblPos val="nextTo"/>
        <c:crossAx val="785959936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 Narrow" panose="020B0606020202030204" pitchFamily="34" charset="0"/>
          <a:ea typeface="돋움" panose="020B0600000101010101" pitchFamily="50" charset="-127"/>
          <a:cs typeface="Arial Narrow"/>
        </a:defRPr>
      </a:pPr>
      <a:endParaRPr lang="ko-KR"/>
    </a:p>
  </c:txPr>
  <c:printSettings>
    <c:headerFooter alignWithMargins="0"/>
    <c:pageMargins b="1" l="0.75000000000000044" r="0.75000000000000044" t="1" header="0.5" footer="0.5"/>
    <c:pageSetup paperSize="9" orientation="landscape" verticalDpi="0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937445319335093E-2"/>
          <c:y val="0.14696990783128858"/>
          <c:w val="0.86283355205599299"/>
          <c:h val="0.762456692913385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섹터_차트!$M$7</c:f>
              <c:strCache>
                <c:ptCount val="1"/>
                <c:pt idx="0">
                  <c:v>FY2 순이익 3M Chg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5875">
              <a:noFill/>
            </a:ln>
          </c:spPr>
          <c:invertIfNegative val="0"/>
          <c:cat>
            <c:numRef>
              <c:f>섹터_차트!$L$8:$L$139</c:f>
              <c:numCache>
                <c:formatCode>m/d/yyyy</c:formatCode>
                <c:ptCount val="132"/>
                <c:pt idx="0">
                  <c:v>38383</c:v>
                </c:pt>
                <c:pt idx="1">
                  <c:v>38411</c:v>
                </c:pt>
                <c:pt idx="2">
                  <c:v>38442</c:v>
                </c:pt>
                <c:pt idx="3">
                  <c:v>38472</c:v>
                </c:pt>
                <c:pt idx="4">
                  <c:v>38503</c:v>
                </c:pt>
                <c:pt idx="5">
                  <c:v>38533</c:v>
                </c:pt>
                <c:pt idx="6">
                  <c:v>38564</c:v>
                </c:pt>
                <c:pt idx="7">
                  <c:v>38595</c:v>
                </c:pt>
                <c:pt idx="8">
                  <c:v>38625</c:v>
                </c:pt>
                <c:pt idx="9">
                  <c:v>38656</c:v>
                </c:pt>
                <c:pt idx="10">
                  <c:v>38686</c:v>
                </c:pt>
                <c:pt idx="11">
                  <c:v>38717</c:v>
                </c:pt>
                <c:pt idx="12">
                  <c:v>38748</c:v>
                </c:pt>
                <c:pt idx="13">
                  <c:v>38776</c:v>
                </c:pt>
                <c:pt idx="14">
                  <c:v>38807</c:v>
                </c:pt>
                <c:pt idx="15">
                  <c:v>38837</c:v>
                </c:pt>
                <c:pt idx="16">
                  <c:v>38868</c:v>
                </c:pt>
                <c:pt idx="17">
                  <c:v>38898</c:v>
                </c:pt>
                <c:pt idx="18">
                  <c:v>38929</c:v>
                </c:pt>
                <c:pt idx="19">
                  <c:v>38960</c:v>
                </c:pt>
                <c:pt idx="20">
                  <c:v>38990</c:v>
                </c:pt>
                <c:pt idx="21">
                  <c:v>39021</c:v>
                </c:pt>
                <c:pt idx="22">
                  <c:v>39051</c:v>
                </c:pt>
                <c:pt idx="23">
                  <c:v>39082</c:v>
                </c:pt>
                <c:pt idx="24">
                  <c:v>39113</c:v>
                </c:pt>
                <c:pt idx="25">
                  <c:v>39141</c:v>
                </c:pt>
                <c:pt idx="26">
                  <c:v>39172</c:v>
                </c:pt>
                <c:pt idx="27">
                  <c:v>39202</c:v>
                </c:pt>
                <c:pt idx="28">
                  <c:v>39233</c:v>
                </c:pt>
                <c:pt idx="29">
                  <c:v>39263</c:v>
                </c:pt>
                <c:pt idx="30">
                  <c:v>39294</c:v>
                </c:pt>
                <c:pt idx="31">
                  <c:v>39325</c:v>
                </c:pt>
                <c:pt idx="32">
                  <c:v>39355</c:v>
                </c:pt>
                <c:pt idx="33">
                  <c:v>39386</c:v>
                </c:pt>
                <c:pt idx="34">
                  <c:v>39416</c:v>
                </c:pt>
                <c:pt idx="35">
                  <c:v>39447</c:v>
                </c:pt>
                <c:pt idx="36">
                  <c:v>39478</c:v>
                </c:pt>
                <c:pt idx="37">
                  <c:v>39507</c:v>
                </c:pt>
                <c:pt idx="38">
                  <c:v>39538</c:v>
                </c:pt>
                <c:pt idx="39">
                  <c:v>39568</c:v>
                </c:pt>
                <c:pt idx="40">
                  <c:v>39599</c:v>
                </c:pt>
                <c:pt idx="41">
                  <c:v>39629</c:v>
                </c:pt>
                <c:pt idx="42">
                  <c:v>39660</c:v>
                </c:pt>
                <c:pt idx="43">
                  <c:v>39691</c:v>
                </c:pt>
                <c:pt idx="44">
                  <c:v>39721</c:v>
                </c:pt>
                <c:pt idx="45">
                  <c:v>39752</c:v>
                </c:pt>
                <c:pt idx="46">
                  <c:v>39782</c:v>
                </c:pt>
                <c:pt idx="47">
                  <c:v>39813</c:v>
                </c:pt>
                <c:pt idx="48">
                  <c:v>39844</c:v>
                </c:pt>
                <c:pt idx="49">
                  <c:v>39872</c:v>
                </c:pt>
                <c:pt idx="50">
                  <c:v>39903</c:v>
                </c:pt>
                <c:pt idx="51">
                  <c:v>39933</c:v>
                </c:pt>
                <c:pt idx="52">
                  <c:v>39964</c:v>
                </c:pt>
                <c:pt idx="53">
                  <c:v>39994</c:v>
                </c:pt>
                <c:pt idx="54">
                  <c:v>40025</c:v>
                </c:pt>
                <c:pt idx="55">
                  <c:v>40056</c:v>
                </c:pt>
                <c:pt idx="56">
                  <c:v>40086</c:v>
                </c:pt>
                <c:pt idx="57">
                  <c:v>40117</c:v>
                </c:pt>
                <c:pt idx="58">
                  <c:v>40147</c:v>
                </c:pt>
                <c:pt idx="59">
                  <c:v>40178</c:v>
                </c:pt>
                <c:pt idx="60">
                  <c:v>40209</c:v>
                </c:pt>
                <c:pt idx="61">
                  <c:v>40237</c:v>
                </c:pt>
                <c:pt idx="62">
                  <c:v>40268</c:v>
                </c:pt>
                <c:pt idx="63">
                  <c:v>40298</c:v>
                </c:pt>
                <c:pt idx="64">
                  <c:v>40329</c:v>
                </c:pt>
                <c:pt idx="65">
                  <c:v>40359</c:v>
                </c:pt>
                <c:pt idx="66">
                  <c:v>40390</c:v>
                </c:pt>
                <c:pt idx="67">
                  <c:v>40421</c:v>
                </c:pt>
                <c:pt idx="68">
                  <c:v>40451</c:v>
                </c:pt>
                <c:pt idx="69">
                  <c:v>40482</c:v>
                </c:pt>
                <c:pt idx="70">
                  <c:v>40512</c:v>
                </c:pt>
                <c:pt idx="71">
                  <c:v>40543</c:v>
                </c:pt>
                <c:pt idx="72">
                  <c:v>40574</c:v>
                </c:pt>
                <c:pt idx="73">
                  <c:v>40602</c:v>
                </c:pt>
                <c:pt idx="74">
                  <c:v>40633</c:v>
                </c:pt>
                <c:pt idx="75">
                  <c:v>40663</c:v>
                </c:pt>
                <c:pt idx="76">
                  <c:v>40694</c:v>
                </c:pt>
                <c:pt idx="77">
                  <c:v>40724</c:v>
                </c:pt>
                <c:pt idx="78">
                  <c:v>40755</c:v>
                </c:pt>
                <c:pt idx="79">
                  <c:v>40786</c:v>
                </c:pt>
                <c:pt idx="80">
                  <c:v>40816</c:v>
                </c:pt>
                <c:pt idx="81">
                  <c:v>40847</c:v>
                </c:pt>
                <c:pt idx="82">
                  <c:v>40877</c:v>
                </c:pt>
                <c:pt idx="83">
                  <c:v>40908</c:v>
                </c:pt>
                <c:pt idx="84">
                  <c:v>40939</c:v>
                </c:pt>
                <c:pt idx="85">
                  <c:v>40968</c:v>
                </c:pt>
                <c:pt idx="86">
                  <c:v>40999</c:v>
                </c:pt>
                <c:pt idx="87">
                  <c:v>41029</c:v>
                </c:pt>
                <c:pt idx="88">
                  <c:v>41060</c:v>
                </c:pt>
                <c:pt idx="89">
                  <c:v>41090</c:v>
                </c:pt>
                <c:pt idx="90">
                  <c:v>41121</c:v>
                </c:pt>
                <c:pt idx="91">
                  <c:v>41152</c:v>
                </c:pt>
                <c:pt idx="92">
                  <c:v>41182</c:v>
                </c:pt>
                <c:pt idx="93">
                  <c:v>41213</c:v>
                </c:pt>
                <c:pt idx="94">
                  <c:v>41243</c:v>
                </c:pt>
                <c:pt idx="95">
                  <c:v>41274</c:v>
                </c:pt>
                <c:pt idx="96">
                  <c:v>41305</c:v>
                </c:pt>
                <c:pt idx="97">
                  <c:v>41333</c:v>
                </c:pt>
                <c:pt idx="98">
                  <c:v>41364</c:v>
                </c:pt>
                <c:pt idx="99">
                  <c:v>41394</c:v>
                </c:pt>
                <c:pt idx="100">
                  <c:v>41425</c:v>
                </c:pt>
                <c:pt idx="101">
                  <c:v>41455</c:v>
                </c:pt>
                <c:pt idx="102">
                  <c:v>41486</c:v>
                </c:pt>
                <c:pt idx="103">
                  <c:v>41517</c:v>
                </c:pt>
                <c:pt idx="104">
                  <c:v>41547</c:v>
                </c:pt>
                <c:pt idx="105">
                  <c:v>41578</c:v>
                </c:pt>
                <c:pt idx="106">
                  <c:v>41608</c:v>
                </c:pt>
                <c:pt idx="107">
                  <c:v>41639</c:v>
                </c:pt>
                <c:pt idx="108">
                  <c:v>41670</c:v>
                </c:pt>
                <c:pt idx="109">
                  <c:v>41698</c:v>
                </c:pt>
                <c:pt idx="110">
                  <c:v>41729</c:v>
                </c:pt>
                <c:pt idx="111">
                  <c:v>41759</c:v>
                </c:pt>
                <c:pt idx="112">
                  <c:v>41790</c:v>
                </c:pt>
                <c:pt idx="113">
                  <c:v>41820</c:v>
                </c:pt>
                <c:pt idx="114">
                  <c:v>41851</c:v>
                </c:pt>
                <c:pt idx="115">
                  <c:v>41882</c:v>
                </c:pt>
                <c:pt idx="116">
                  <c:v>41912</c:v>
                </c:pt>
                <c:pt idx="117">
                  <c:v>41943</c:v>
                </c:pt>
                <c:pt idx="118">
                  <c:v>41973</c:v>
                </c:pt>
                <c:pt idx="119">
                  <c:v>42004</c:v>
                </c:pt>
                <c:pt idx="120">
                  <c:v>42035</c:v>
                </c:pt>
                <c:pt idx="121">
                  <c:v>42063</c:v>
                </c:pt>
                <c:pt idx="122">
                  <c:v>42094</c:v>
                </c:pt>
                <c:pt idx="123">
                  <c:v>42124</c:v>
                </c:pt>
                <c:pt idx="124">
                  <c:v>42155</c:v>
                </c:pt>
                <c:pt idx="125">
                  <c:v>42185</c:v>
                </c:pt>
                <c:pt idx="126">
                  <c:v>42216</c:v>
                </c:pt>
                <c:pt idx="127">
                  <c:v>42247</c:v>
                </c:pt>
                <c:pt idx="128">
                  <c:v>42277</c:v>
                </c:pt>
                <c:pt idx="129">
                  <c:v>42308</c:v>
                </c:pt>
                <c:pt idx="130">
                  <c:v>42338</c:v>
                </c:pt>
                <c:pt idx="131">
                  <c:v>42369</c:v>
                </c:pt>
              </c:numCache>
            </c:numRef>
          </c:cat>
          <c:val>
            <c:numRef>
              <c:f>섹터_차트!$M$8:$M$139</c:f>
              <c:numCache>
                <c:formatCode>#,##0.0</c:formatCode>
                <c:ptCount val="132"/>
                <c:pt idx="0">
                  <c:v>-3.2249851195306212</c:v>
                </c:pt>
                <c:pt idx="1">
                  <c:v>-4.268269480811937</c:v>
                </c:pt>
                <c:pt idx="2">
                  <c:v>-0.72280200554249996</c:v>
                </c:pt>
                <c:pt idx="3">
                  <c:v>0.71127270420392463</c:v>
                </c:pt>
                <c:pt idx="4">
                  <c:v>-1.2432865628597356</c:v>
                </c:pt>
                <c:pt idx="5">
                  <c:v>-3.2248731940393793</c:v>
                </c:pt>
                <c:pt idx="6">
                  <c:v>-1.6310475906600841</c:v>
                </c:pt>
                <c:pt idx="7">
                  <c:v>8.0300470179794914E-2</c:v>
                </c:pt>
                <c:pt idx="8">
                  <c:v>1.4836071082761526</c:v>
                </c:pt>
                <c:pt idx="9">
                  <c:v>-5.2871640849161405E-2</c:v>
                </c:pt>
                <c:pt idx="10">
                  <c:v>-0.49110625681205722</c:v>
                </c:pt>
                <c:pt idx="11">
                  <c:v>-0.90055031885802883</c:v>
                </c:pt>
                <c:pt idx="12">
                  <c:v>2.0853104624806607</c:v>
                </c:pt>
                <c:pt idx="13">
                  <c:v>0.9220418406976183</c:v>
                </c:pt>
                <c:pt idx="14">
                  <c:v>-0.84994747933709869</c:v>
                </c:pt>
                <c:pt idx="15">
                  <c:v>-3.9281660616072633</c:v>
                </c:pt>
                <c:pt idx="16">
                  <c:v>-4.4070585729348188</c:v>
                </c:pt>
                <c:pt idx="17">
                  <c:v>-4.6035506021718469</c:v>
                </c:pt>
                <c:pt idx="18">
                  <c:v>-6.0891741115548292</c:v>
                </c:pt>
                <c:pt idx="19">
                  <c:v>-6.8872553307458002</c:v>
                </c:pt>
                <c:pt idx="20">
                  <c:v>-5.8778069325150177</c:v>
                </c:pt>
                <c:pt idx="21">
                  <c:v>-3.266176396388687</c:v>
                </c:pt>
                <c:pt idx="22">
                  <c:v>-1.8820468477876551</c:v>
                </c:pt>
                <c:pt idx="23">
                  <c:v>-2.0044599945145847</c:v>
                </c:pt>
                <c:pt idx="24">
                  <c:v>-1.2488925349933955</c:v>
                </c:pt>
                <c:pt idx="25">
                  <c:v>-2.8191073425706925</c:v>
                </c:pt>
                <c:pt idx="26">
                  <c:v>-3.5780992394958133</c:v>
                </c:pt>
                <c:pt idx="27">
                  <c:v>-2.3940246596502512</c:v>
                </c:pt>
                <c:pt idx="28">
                  <c:v>-1.5016513811515919</c:v>
                </c:pt>
                <c:pt idx="29">
                  <c:v>0.82477306183457166</c:v>
                </c:pt>
                <c:pt idx="30">
                  <c:v>5.0806027364814765</c:v>
                </c:pt>
                <c:pt idx="31">
                  <c:v>7.4848280818760715</c:v>
                </c:pt>
                <c:pt idx="32">
                  <c:v>5.7368061092764044</c:v>
                </c:pt>
                <c:pt idx="33">
                  <c:v>0.75666870575081813</c:v>
                </c:pt>
                <c:pt idx="34">
                  <c:v>-1.5714863374391874</c:v>
                </c:pt>
                <c:pt idx="35">
                  <c:v>-1.9422363936041243</c:v>
                </c:pt>
                <c:pt idx="36">
                  <c:v>0.19820996558315152</c:v>
                </c:pt>
                <c:pt idx="37">
                  <c:v>-2.5144250070332941</c:v>
                </c:pt>
                <c:pt idx="38">
                  <c:v>-3.9932351680771139</c:v>
                </c:pt>
                <c:pt idx="39">
                  <c:v>-2.8667098751588349</c:v>
                </c:pt>
                <c:pt idx="40">
                  <c:v>-1.0013772345421446</c:v>
                </c:pt>
                <c:pt idx="41">
                  <c:v>1.1552458234372009</c:v>
                </c:pt>
                <c:pt idx="42">
                  <c:v>-4.1993662709965962</c:v>
                </c:pt>
                <c:pt idx="43">
                  <c:v>-9.4431740891909079</c:v>
                </c:pt>
                <c:pt idx="44">
                  <c:v>-13.914566346099221</c:v>
                </c:pt>
                <c:pt idx="45">
                  <c:v>-16.565040497695371</c:v>
                </c:pt>
                <c:pt idx="46">
                  <c:v>-19.072055777849872</c:v>
                </c:pt>
                <c:pt idx="47">
                  <c:v>-23.590973736175748</c:v>
                </c:pt>
                <c:pt idx="48">
                  <c:v>-14.768064285740701</c:v>
                </c:pt>
                <c:pt idx="49">
                  <c:v>-12.686139497136594</c:v>
                </c:pt>
                <c:pt idx="50">
                  <c:v>-10.346065510198276</c:v>
                </c:pt>
                <c:pt idx="51">
                  <c:v>-2.2750282923396647</c:v>
                </c:pt>
                <c:pt idx="52">
                  <c:v>2.4696732479943861</c:v>
                </c:pt>
                <c:pt idx="53">
                  <c:v>5.9912534785118154</c:v>
                </c:pt>
                <c:pt idx="54">
                  <c:v>11.427557017421064</c:v>
                </c:pt>
                <c:pt idx="55">
                  <c:v>13.047574777106252</c:v>
                </c:pt>
                <c:pt idx="56">
                  <c:v>14.708378625814911</c:v>
                </c:pt>
                <c:pt idx="57">
                  <c:v>8.0059695290393584</c:v>
                </c:pt>
                <c:pt idx="58">
                  <c:v>6.0593132643640191</c:v>
                </c:pt>
                <c:pt idx="59">
                  <c:v>3.1351971139240709</c:v>
                </c:pt>
                <c:pt idx="60">
                  <c:v>1.0786515442845923</c:v>
                </c:pt>
                <c:pt idx="61">
                  <c:v>0.8515879160589046</c:v>
                </c:pt>
                <c:pt idx="62">
                  <c:v>0.64223937503695705</c:v>
                </c:pt>
                <c:pt idx="63">
                  <c:v>3.5004580734989688</c:v>
                </c:pt>
                <c:pt idx="64">
                  <c:v>4.6895881357806868</c:v>
                </c:pt>
                <c:pt idx="65">
                  <c:v>5.5398888299561744</c:v>
                </c:pt>
                <c:pt idx="66">
                  <c:v>4.9555625924745383</c:v>
                </c:pt>
                <c:pt idx="67">
                  <c:v>3.9639625871282114</c:v>
                </c:pt>
                <c:pt idx="68">
                  <c:v>1.8436925641978963</c:v>
                </c:pt>
                <c:pt idx="69">
                  <c:v>-8.8387342564211213E-2</c:v>
                </c:pt>
                <c:pt idx="70">
                  <c:v>-0.18316075610791405</c:v>
                </c:pt>
                <c:pt idx="71">
                  <c:v>2.3034839956323161</c:v>
                </c:pt>
                <c:pt idx="72">
                  <c:v>5.0652497278673048</c:v>
                </c:pt>
                <c:pt idx="73">
                  <c:v>3.2310965631562105</c:v>
                </c:pt>
                <c:pt idx="74">
                  <c:v>1.9310353642633116</c:v>
                </c:pt>
                <c:pt idx="75">
                  <c:v>0.81184364831532463</c:v>
                </c:pt>
                <c:pt idx="76">
                  <c:v>1.7586519219353391</c:v>
                </c:pt>
                <c:pt idx="77">
                  <c:v>0.26619558483031991</c:v>
                </c:pt>
                <c:pt idx="78">
                  <c:v>0.36393117665183272</c:v>
                </c:pt>
                <c:pt idx="79">
                  <c:v>-3.6967367034858922</c:v>
                </c:pt>
                <c:pt idx="80">
                  <c:v>-5.2805475579166483</c:v>
                </c:pt>
                <c:pt idx="81">
                  <c:v>-8.451697166990634</c:v>
                </c:pt>
                <c:pt idx="82">
                  <c:v>-6.5982153861443678</c:v>
                </c:pt>
                <c:pt idx="83">
                  <c:v>-3.9684045863580653</c:v>
                </c:pt>
                <c:pt idx="84">
                  <c:v>-3.3203536652834265</c:v>
                </c:pt>
                <c:pt idx="85">
                  <c:v>-4.0817844185900398</c:v>
                </c:pt>
                <c:pt idx="86">
                  <c:v>-2.2875226426478656</c:v>
                </c:pt>
                <c:pt idx="87">
                  <c:v>1.6409105039665306</c:v>
                </c:pt>
                <c:pt idx="88">
                  <c:v>3.2981311880675435</c:v>
                </c:pt>
                <c:pt idx="89">
                  <c:v>1.7020247612018036</c:v>
                </c:pt>
                <c:pt idx="90">
                  <c:v>-2.5109710534852447</c:v>
                </c:pt>
                <c:pt idx="91">
                  <c:v>-4.4725407444221599</c:v>
                </c:pt>
                <c:pt idx="92">
                  <c:v>-5.5408416828811147</c:v>
                </c:pt>
                <c:pt idx="93">
                  <c:v>-5.0005503201736579</c:v>
                </c:pt>
                <c:pt idx="94">
                  <c:v>-4.1172958254510172</c:v>
                </c:pt>
                <c:pt idx="95">
                  <c:v>-2.6491018774991493</c:v>
                </c:pt>
                <c:pt idx="96">
                  <c:v>-2.2682438867136834</c:v>
                </c:pt>
                <c:pt idx="97">
                  <c:v>-2.8296099355418436</c:v>
                </c:pt>
                <c:pt idx="98">
                  <c:v>-3.2891458325348677</c:v>
                </c:pt>
                <c:pt idx="99">
                  <c:v>-1.0343761825221343</c:v>
                </c:pt>
                <c:pt idx="100">
                  <c:v>-0.46943236768898222</c:v>
                </c:pt>
                <c:pt idx="101">
                  <c:v>-1.9565562257784497</c:v>
                </c:pt>
                <c:pt idx="102">
                  <c:v>-5.9930515657611867</c:v>
                </c:pt>
                <c:pt idx="103">
                  <c:v>-5.3489680732559108</c:v>
                </c:pt>
                <c:pt idx="104">
                  <c:v>-5.0426965934911028</c:v>
                </c:pt>
                <c:pt idx="105">
                  <c:v>-3.8029325740748243</c:v>
                </c:pt>
                <c:pt idx="106">
                  <c:v>-3.7310619673948775</c:v>
                </c:pt>
                <c:pt idx="107">
                  <c:v>-3.5972750180574331</c:v>
                </c:pt>
                <c:pt idx="108">
                  <c:v>-6.7292519464785645</c:v>
                </c:pt>
                <c:pt idx="109">
                  <c:v>-7.8672523543685706</c:v>
                </c:pt>
                <c:pt idx="110">
                  <c:v>-8.6647612793239741</c:v>
                </c:pt>
                <c:pt idx="111">
                  <c:v>-5.3083272068920611</c:v>
                </c:pt>
                <c:pt idx="112">
                  <c:v>-4.0733599307000716</c:v>
                </c:pt>
                <c:pt idx="113">
                  <c:v>-5.3910423076742102</c:v>
                </c:pt>
                <c:pt idx="114">
                  <c:v>-6.3699567064974705</c:v>
                </c:pt>
                <c:pt idx="115">
                  <c:v>-7.4097911378826931</c:v>
                </c:pt>
                <c:pt idx="116">
                  <c:v>-6.8367027135556206</c:v>
                </c:pt>
                <c:pt idx="117">
                  <c:v>-5.2887936983804789</c:v>
                </c:pt>
                <c:pt idx="118">
                  <c:v>-3.2369227898342734</c:v>
                </c:pt>
                <c:pt idx="119">
                  <c:v>-0.58786813991368314</c:v>
                </c:pt>
                <c:pt idx="120">
                  <c:v>-1.045671455218411</c:v>
                </c:pt>
                <c:pt idx="121">
                  <c:v>-1.4027966454373875</c:v>
                </c:pt>
                <c:pt idx="122">
                  <c:v>-2.3949602411088566E-2</c:v>
                </c:pt>
                <c:pt idx="123">
                  <c:v>1.3846650361700075</c:v>
                </c:pt>
                <c:pt idx="124">
                  <c:v>2.9577330987242023</c:v>
                </c:pt>
                <c:pt idx="125">
                  <c:v>-0.49184831548020336</c:v>
                </c:pt>
                <c:pt idx="126">
                  <c:v>-5.4468943462673831</c:v>
                </c:pt>
                <c:pt idx="127">
                  <c:v>-6.0143115494795785</c:v>
                </c:pt>
                <c:pt idx="128">
                  <c:v>-5.1363847302968058</c:v>
                </c:pt>
                <c:pt idx="129">
                  <c:v>-2.7469089509942646</c:v>
                </c:pt>
                <c:pt idx="130">
                  <c:v>-5.1493571835000251</c:v>
                </c:pt>
                <c:pt idx="131">
                  <c:v>-4.6941142162668985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1676544"/>
        <c:axId val="291678080"/>
      </c:barChart>
      <c:lineChart>
        <c:grouping val="standard"/>
        <c:varyColors val="0"/>
        <c:ser>
          <c:idx val="1"/>
          <c:order val="1"/>
          <c:tx>
            <c:strRef>
              <c:f>섹터_차트!$N$7</c:f>
              <c:strCache>
                <c:ptCount val="1"/>
                <c:pt idx="0">
                  <c:v>KOSPI(우)</c:v>
                </c:pt>
              </c:strCache>
            </c:strRef>
          </c:tx>
          <c:spPr>
            <a:ln w="25400"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섹터_차트!$L$8:$L$139</c:f>
              <c:numCache>
                <c:formatCode>m/d/yyyy</c:formatCode>
                <c:ptCount val="132"/>
                <c:pt idx="0">
                  <c:v>38383</c:v>
                </c:pt>
                <c:pt idx="1">
                  <c:v>38411</c:v>
                </c:pt>
                <c:pt idx="2">
                  <c:v>38442</c:v>
                </c:pt>
                <c:pt idx="3">
                  <c:v>38472</c:v>
                </c:pt>
                <c:pt idx="4">
                  <c:v>38503</c:v>
                </c:pt>
                <c:pt idx="5">
                  <c:v>38533</c:v>
                </c:pt>
                <c:pt idx="6">
                  <c:v>38564</c:v>
                </c:pt>
                <c:pt idx="7">
                  <c:v>38595</c:v>
                </c:pt>
                <c:pt idx="8">
                  <c:v>38625</c:v>
                </c:pt>
                <c:pt idx="9">
                  <c:v>38656</c:v>
                </c:pt>
                <c:pt idx="10">
                  <c:v>38686</c:v>
                </c:pt>
                <c:pt idx="11">
                  <c:v>38717</c:v>
                </c:pt>
                <c:pt idx="12">
                  <c:v>38748</c:v>
                </c:pt>
                <c:pt idx="13">
                  <c:v>38776</c:v>
                </c:pt>
                <c:pt idx="14">
                  <c:v>38807</c:v>
                </c:pt>
                <c:pt idx="15">
                  <c:v>38837</c:v>
                </c:pt>
                <c:pt idx="16">
                  <c:v>38868</c:v>
                </c:pt>
                <c:pt idx="17">
                  <c:v>38898</c:v>
                </c:pt>
                <c:pt idx="18">
                  <c:v>38929</c:v>
                </c:pt>
                <c:pt idx="19">
                  <c:v>38960</c:v>
                </c:pt>
                <c:pt idx="20">
                  <c:v>38990</c:v>
                </c:pt>
                <c:pt idx="21">
                  <c:v>39021</c:v>
                </c:pt>
                <c:pt idx="22">
                  <c:v>39051</c:v>
                </c:pt>
                <c:pt idx="23">
                  <c:v>39082</c:v>
                </c:pt>
                <c:pt idx="24">
                  <c:v>39113</c:v>
                </c:pt>
                <c:pt idx="25">
                  <c:v>39141</c:v>
                </c:pt>
                <c:pt idx="26">
                  <c:v>39172</c:v>
                </c:pt>
                <c:pt idx="27">
                  <c:v>39202</c:v>
                </c:pt>
                <c:pt idx="28">
                  <c:v>39233</c:v>
                </c:pt>
                <c:pt idx="29">
                  <c:v>39263</c:v>
                </c:pt>
                <c:pt idx="30">
                  <c:v>39294</c:v>
                </c:pt>
                <c:pt idx="31">
                  <c:v>39325</c:v>
                </c:pt>
                <c:pt idx="32">
                  <c:v>39355</c:v>
                </c:pt>
                <c:pt idx="33">
                  <c:v>39386</c:v>
                </c:pt>
                <c:pt idx="34">
                  <c:v>39416</c:v>
                </c:pt>
                <c:pt idx="35">
                  <c:v>39447</c:v>
                </c:pt>
                <c:pt idx="36">
                  <c:v>39478</c:v>
                </c:pt>
                <c:pt idx="37">
                  <c:v>39507</c:v>
                </c:pt>
                <c:pt idx="38">
                  <c:v>39538</c:v>
                </c:pt>
                <c:pt idx="39">
                  <c:v>39568</c:v>
                </c:pt>
                <c:pt idx="40">
                  <c:v>39599</c:v>
                </c:pt>
                <c:pt idx="41">
                  <c:v>39629</c:v>
                </c:pt>
                <c:pt idx="42">
                  <c:v>39660</c:v>
                </c:pt>
                <c:pt idx="43">
                  <c:v>39691</c:v>
                </c:pt>
                <c:pt idx="44">
                  <c:v>39721</c:v>
                </c:pt>
                <c:pt idx="45">
                  <c:v>39752</c:v>
                </c:pt>
                <c:pt idx="46">
                  <c:v>39782</c:v>
                </c:pt>
                <c:pt idx="47">
                  <c:v>39813</c:v>
                </c:pt>
                <c:pt idx="48">
                  <c:v>39844</c:v>
                </c:pt>
                <c:pt idx="49">
                  <c:v>39872</c:v>
                </c:pt>
                <c:pt idx="50">
                  <c:v>39903</c:v>
                </c:pt>
                <c:pt idx="51">
                  <c:v>39933</c:v>
                </c:pt>
                <c:pt idx="52">
                  <c:v>39964</c:v>
                </c:pt>
                <c:pt idx="53">
                  <c:v>39994</c:v>
                </c:pt>
                <c:pt idx="54">
                  <c:v>40025</c:v>
                </c:pt>
                <c:pt idx="55">
                  <c:v>40056</c:v>
                </c:pt>
                <c:pt idx="56">
                  <c:v>40086</c:v>
                </c:pt>
                <c:pt idx="57">
                  <c:v>40117</c:v>
                </c:pt>
                <c:pt idx="58">
                  <c:v>40147</c:v>
                </c:pt>
                <c:pt idx="59">
                  <c:v>40178</c:v>
                </c:pt>
                <c:pt idx="60">
                  <c:v>40209</c:v>
                </c:pt>
                <c:pt idx="61">
                  <c:v>40237</c:v>
                </c:pt>
                <c:pt idx="62">
                  <c:v>40268</c:v>
                </c:pt>
                <c:pt idx="63">
                  <c:v>40298</c:v>
                </c:pt>
                <c:pt idx="64">
                  <c:v>40329</c:v>
                </c:pt>
                <c:pt idx="65">
                  <c:v>40359</c:v>
                </c:pt>
                <c:pt idx="66">
                  <c:v>40390</c:v>
                </c:pt>
                <c:pt idx="67">
                  <c:v>40421</c:v>
                </c:pt>
                <c:pt idx="68">
                  <c:v>40451</c:v>
                </c:pt>
                <c:pt idx="69">
                  <c:v>40482</c:v>
                </c:pt>
                <c:pt idx="70">
                  <c:v>40512</c:v>
                </c:pt>
                <c:pt idx="71">
                  <c:v>40543</c:v>
                </c:pt>
                <c:pt idx="72">
                  <c:v>40574</c:v>
                </c:pt>
                <c:pt idx="73">
                  <c:v>40602</c:v>
                </c:pt>
                <c:pt idx="74">
                  <c:v>40633</c:v>
                </c:pt>
                <c:pt idx="75">
                  <c:v>40663</c:v>
                </c:pt>
                <c:pt idx="76">
                  <c:v>40694</c:v>
                </c:pt>
                <c:pt idx="77">
                  <c:v>40724</c:v>
                </c:pt>
                <c:pt idx="78">
                  <c:v>40755</c:v>
                </c:pt>
                <c:pt idx="79">
                  <c:v>40786</c:v>
                </c:pt>
                <c:pt idx="80">
                  <c:v>40816</c:v>
                </c:pt>
                <c:pt idx="81">
                  <c:v>40847</c:v>
                </c:pt>
                <c:pt idx="82">
                  <c:v>40877</c:v>
                </c:pt>
                <c:pt idx="83">
                  <c:v>40908</c:v>
                </c:pt>
                <c:pt idx="84">
                  <c:v>40939</c:v>
                </c:pt>
                <c:pt idx="85">
                  <c:v>40968</c:v>
                </c:pt>
                <c:pt idx="86">
                  <c:v>40999</c:v>
                </c:pt>
                <c:pt idx="87">
                  <c:v>41029</c:v>
                </c:pt>
                <c:pt idx="88">
                  <c:v>41060</c:v>
                </c:pt>
                <c:pt idx="89">
                  <c:v>41090</c:v>
                </c:pt>
                <c:pt idx="90">
                  <c:v>41121</c:v>
                </c:pt>
                <c:pt idx="91">
                  <c:v>41152</c:v>
                </c:pt>
                <c:pt idx="92">
                  <c:v>41182</c:v>
                </c:pt>
                <c:pt idx="93">
                  <c:v>41213</c:v>
                </c:pt>
                <c:pt idx="94">
                  <c:v>41243</c:v>
                </c:pt>
                <c:pt idx="95">
                  <c:v>41274</c:v>
                </c:pt>
                <c:pt idx="96">
                  <c:v>41305</c:v>
                </c:pt>
                <c:pt idx="97">
                  <c:v>41333</c:v>
                </c:pt>
                <c:pt idx="98">
                  <c:v>41364</c:v>
                </c:pt>
                <c:pt idx="99">
                  <c:v>41394</c:v>
                </c:pt>
                <c:pt idx="100">
                  <c:v>41425</c:v>
                </c:pt>
                <c:pt idx="101">
                  <c:v>41455</c:v>
                </c:pt>
                <c:pt idx="102">
                  <c:v>41486</c:v>
                </c:pt>
                <c:pt idx="103">
                  <c:v>41517</c:v>
                </c:pt>
                <c:pt idx="104">
                  <c:v>41547</c:v>
                </c:pt>
                <c:pt idx="105">
                  <c:v>41578</c:v>
                </c:pt>
                <c:pt idx="106">
                  <c:v>41608</c:v>
                </c:pt>
                <c:pt idx="107">
                  <c:v>41639</c:v>
                </c:pt>
                <c:pt idx="108">
                  <c:v>41670</c:v>
                </c:pt>
                <c:pt idx="109">
                  <c:v>41698</c:v>
                </c:pt>
                <c:pt idx="110">
                  <c:v>41729</c:v>
                </c:pt>
                <c:pt idx="111">
                  <c:v>41759</c:v>
                </c:pt>
                <c:pt idx="112">
                  <c:v>41790</c:v>
                </c:pt>
                <c:pt idx="113">
                  <c:v>41820</c:v>
                </c:pt>
                <c:pt idx="114">
                  <c:v>41851</c:v>
                </c:pt>
                <c:pt idx="115">
                  <c:v>41882</c:v>
                </c:pt>
                <c:pt idx="116">
                  <c:v>41912</c:v>
                </c:pt>
                <c:pt idx="117">
                  <c:v>41943</c:v>
                </c:pt>
                <c:pt idx="118">
                  <c:v>41973</c:v>
                </c:pt>
                <c:pt idx="119">
                  <c:v>42004</c:v>
                </c:pt>
                <c:pt idx="120">
                  <c:v>42035</c:v>
                </c:pt>
                <c:pt idx="121">
                  <c:v>42063</c:v>
                </c:pt>
                <c:pt idx="122">
                  <c:v>42094</c:v>
                </c:pt>
                <c:pt idx="123">
                  <c:v>42124</c:v>
                </c:pt>
                <c:pt idx="124">
                  <c:v>42155</c:v>
                </c:pt>
                <c:pt idx="125">
                  <c:v>42185</c:v>
                </c:pt>
                <c:pt idx="126">
                  <c:v>42216</c:v>
                </c:pt>
                <c:pt idx="127">
                  <c:v>42247</c:v>
                </c:pt>
                <c:pt idx="128">
                  <c:v>42277</c:v>
                </c:pt>
                <c:pt idx="129">
                  <c:v>42308</c:v>
                </c:pt>
                <c:pt idx="130">
                  <c:v>42338</c:v>
                </c:pt>
                <c:pt idx="131">
                  <c:v>42369</c:v>
                </c:pt>
              </c:numCache>
            </c:numRef>
          </c:cat>
          <c:val>
            <c:numRef>
              <c:f>섹터_차트!$N$8:$N$139</c:f>
              <c:numCache>
                <c:formatCode>#,##0.0</c:formatCode>
                <c:ptCount val="132"/>
                <c:pt idx="0">
                  <c:v>932.7</c:v>
                </c:pt>
                <c:pt idx="1">
                  <c:v>1011.36</c:v>
                </c:pt>
                <c:pt idx="2">
                  <c:v>965.68</c:v>
                </c:pt>
                <c:pt idx="3">
                  <c:v>911.3</c:v>
                </c:pt>
                <c:pt idx="4">
                  <c:v>970.21</c:v>
                </c:pt>
                <c:pt idx="5">
                  <c:v>1008.16</c:v>
                </c:pt>
                <c:pt idx="6">
                  <c:v>1111.29</c:v>
                </c:pt>
                <c:pt idx="7">
                  <c:v>1083.33</c:v>
                </c:pt>
                <c:pt idx="8">
                  <c:v>1221.01</c:v>
                </c:pt>
                <c:pt idx="9">
                  <c:v>1158.1099999999999</c:v>
                </c:pt>
                <c:pt idx="10">
                  <c:v>1297.44</c:v>
                </c:pt>
                <c:pt idx="11">
                  <c:v>1379.37</c:v>
                </c:pt>
                <c:pt idx="12">
                  <c:v>1399.83</c:v>
                </c:pt>
                <c:pt idx="13">
                  <c:v>1371.59</c:v>
                </c:pt>
                <c:pt idx="14">
                  <c:v>1359.6</c:v>
                </c:pt>
                <c:pt idx="15">
                  <c:v>1419.73</c:v>
                </c:pt>
                <c:pt idx="16">
                  <c:v>1317.7</c:v>
                </c:pt>
                <c:pt idx="17">
                  <c:v>1295.1500000000001</c:v>
                </c:pt>
                <c:pt idx="18">
                  <c:v>1297.82</c:v>
                </c:pt>
                <c:pt idx="19">
                  <c:v>1352.74</c:v>
                </c:pt>
                <c:pt idx="20">
                  <c:v>1371.41</c:v>
                </c:pt>
                <c:pt idx="21">
                  <c:v>1364.55</c:v>
                </c:pt>
                <c:pt idx="22">
                  <c:v>1432.21</c:v>
                </c:pt>
                <c:pt idx="23">
                  <c:v>1434.46</c:v>
                </c:pt>
                <c:pt idx="24">
                  <c:v>1360.23</c:v>
                </c:pt>
                <c:pt idx="25">
                  <c:v>1417.34</c:v>
                </c:pt>
                <c:pt idx="26">
                  <c:v>1452.55</c:v>
                </c:pt>
                <c:pt idx="27">
                  <c:v>1542.24</c:v>
                </c:pt>
                <c:pt idx="28">
                  <c:v>1700.91</c:v>
                </c:pt>
                <c:pt idx="29">
                  <c:v>1743.6</c:v>
                </c:pt>
                <c:pt idx="30">
                  <c:v>1933.27</c:v>
                </c:pt>
                <c:pt idx="31">
                  <c:v>1873.24</c:v>
                </c:pt>
                <c:pt idx="32">
                  <c:v>1946.48</c:v>
                </c:pt>
                <c:pt idx="33">
                  <c:v>2064.85</c:v>
                </c:pt>
                <c:pt idx="34">
                  <c:v>1906</c:v>
                </c:pt>
                <c:pt idx="35">
                  <c:v>1897.13</c:v>
                </c:pt>
                <c:pt idx="36">
                  <c:v>1624.68</c:v>
                </c:pt>
                <c:pt idx="37">
                  <c:v>1711.62</c:v>
                </c:pt>
                <c:pt idx="38">
                  <c:v>1703.99</c:v>
                </c:pt>
                <c:pt idx="39">
                  <c:v>1825.47</c:v>
                </c:pt>
                <c:pt idx="40">
                  <c:v>1852.02</c:v>
                </c:pt>
                <c:pt idx="41">
                  <c:v>1674.92</c:v>
                </c:pt>
                <c:pt idx="42">
                  <c:v>1594.67</c:v>
                </c:pt>
                <c:pt idx="43">
                  <c:v>1474.24</c:v>
                </c:pt>
                <c:pt idx="44">
                  <c:v>1448.06</c:v>
                </c:pt>
                <c:pt idx="45">
                  <c:v>1113.06</c:v>
                </c:pt>
                <c:pt idx="46">
                  <c:v>1076.07</c:v>
                </c:pt>
                <c:pt idx="47">
                  <c:v>1124.47</c:v>
                </c:pt>
                <c:pt idx="48">
                  <c:v>1162.1099999999999</c:v>
                </c:pt>
                <c:pt idx="49">
                  <c:v>1063.03</c:v>
                </c:pt>
                <c:pt idx="50">
                  <c:v>1206.26</c:v>
                </c:pt>
                <c:pt idx="51">
                  <c:v>1369.36</c:v>
                </c:pt>
                <c:pt idx="52">
                  <c:v>1395.89</c:v>
                </c:pt>
                <c:pt idx="53">
                  <c:v>1390.07</c:v>
                </c:pt>
                <c:pt idx="54">
                  <c:v>1557.29</c:v>
                </c:pt>
                <c:pt idx="55">
                  <c:v>1591.85</c:v>
                </c:pt>
                <c:pt idx="56">
                  <c:v>1673.14</c:v>
                </c:pt>
                <c:pt idx="57">
                  <c:v>1580.69</c:v>
                </c:pt>
                <c:pt idx="58">
                  <c:v>1555.6</c:v>
                </c:pt>
                <c:pt idx="59">
                  <c:v>1682.77</c:v>
                </c:pt>
                <c:pt idx="60">
                  <c:v>1602.43</c:v>
                </c:pt>
                <c:pt idx="61">
                  <c:v>1594.58</c:v>
                </c:pt>
                <c:pt idx="62">
                  <c:v>1692.85</c:v>
                </c:pt>
                <c:pt idx="63">
                  <c:v>1741.56</c:v>
                </c:pt>
                <c:pt idx="64">
                  <c:v>1641.25</c:v>
                </c:pt>
                <c:pt idx="65">
                  <c:v>1698.29</c:v>
                </c:pt>
                <c:pt idx="66">
                  <c:v>1759.33</c:v>
                </c:pt>
                <c:pt idx="67">
                  <c:v>1742.75</c:v>
                </c:pt>
                <c:pt idx="68">
                  <c:v>1872.81</c:v>
                </c:pt>
                <c:pt idx="69">
                  <c:v>1882.95</c:v>
                </c:pt>
                <c:pt idx="70">
                  <c:v>1904.63</c:v>
                </c:pt>
                <c:pt idx="71">
                  <c:v>2051</c:v>
                </c:pt>
                <c:pt idx="72">
                  <c:v>2069.73</c:v>
                </c:pt>
                <c:pt idx="73">
                  <c:v>1939.3</c:v>
                </c:pt>
                <c:pt idx="74">
                  <c:v>2106.6999999999998</c:v>
                </c:pt>
                <c:pt idx="75">
                  <c:v>2192.36</c:v>
                </c:pt>
                <c:pt idx="76">
                  <c:v>2142.4699999999998</c:v>
                </c:pt>
                <c:pt idx="77">
                  <c:v>2100.69</c:v>
                </c:pt>
                <c:pt idx="78">
                  <c:v>2133.21</c:v>
                </c:pt>
                <c:pt idx="79">
                  <c:v>1880.11</c:v>
                </c:pt>
                <c:pt idx="80">
                  <c:v>1769.65</c:v>
                </c:pt>
                <c:pt idx="81">
                  <c:v>1909.03</c:v>
                </c:pt>
                <c:pt idx="82">
                  <c:v>1847.51</c:v>
                </c:pt>
                <c:pt idx="83">
                  <c:v>1825.74</c:v>
                </c:pt>
                <c:pt idx="84">
                  <c:v>1955.79</c:v>
                </c:pt>
                <c:pt idx="85">
                  <c:v>2030.25</c:v>
                </c:pt>
                <c:pt idx="86">
                  <c:v>2014.04</c:v>
                </c:pt>
                <c:pt idx="87">
                  <c:v>1981.99</c:v>
                </c:pt>
                <c:pt idx="88">
                  <c:v>1843.47</c:v>
                </c:pt>
                <c:pt idx="89">
                  <c:v>1854.01</c:v>
                </c:pt>
                <c:pt idx="90">
                  <c:v>1881.99</c:v>
                </c:pt>
                <c:pt idx="91">
                  <c:v>1905.12</c:v>
                </c:pt>
                <c:pt idx="92">
                  <c:v>1996.21</c:v>
                </c:pt>
                <c:pt idx="93">
                  <c:v>1912.06</c:v>
                </c:pt>
                <c:pt idx="94">
                  <c:v>1932.9</c:v>
                </c:pt>
                <c:pt idx="95">
                  <c:v>1997.05</c:v>
                </c:pt>
                <c:pt idx="96">
                  <c:v>1961.94</c:v>
                </c:pt>
                <c:pt idx="97">
                  <c:v>2026.49</c:v>
                </c:pt>
                <c:pt idx="98">
                  <c:v>2004.89</c:v>
                </c:pt>
                <c:pt idx="99">
                  <c:v>1963.95</c:v>
                </c:pt>
                <c:pt idx="100">
                  <c:v>2001.05</c:v>
                </c:pt>
                <c:pt idx="101">
                  <c:v>1863.32</c:v>
                </c:pt>
                <c:pt idx="102">
                  <c:v>1914.03</c:v>
                </c:pt>
                <c:pt idx="103">
                  <c:v>1926.36</c:v>
                </c:pt>
                <c:pt idx="104">
                  <c:v>1996.96</c:v>
                </c:pt>
                <c:pt idx="105">
                  <c:v>2030.09</c:v>
                </c:pt>
                <c:pt idx="106">
                  <c:v>2044.87</c:v>
                </c:pt>
                <c:pt idx="107">
                  <c:v>2011.34</c:v>
                </c:pt>
                <c:pt idx="108">
                  <c:v>1941.15</c:v>
                </c:pt>
                <c:pt idx="109">
                  <c:v>1979.99</c:v>
                </c:pt>
                <c:pt idx="110">
                  <c:v>1985.61</c:v>
                </c:pt>
                <c:pt idx="111">
                  <c:v>1961.79</c:v>
                </c:pt>
                <c:pt idx="112">
                  <c:v>1994.96</c:v>
                </c:pt>
                <c:pt idx="113">
                  <c:v>2002.21</c:v>
                </c:pt>
                <c:pt idx="114">
                  <c:v>2076.12</c:v>
                </c:pt>
                <c:pt idx="115">
                  <c:v>2068.54</c:v>
                </c:pt>
                <c:pt idx="116">
                  <c:v>2020.09</c:v>
                </c:pt>
                <c:pt idx="117">
                  <c:v>1964.43</c:v>
                </c:pt>
                <c:pt idx="118">
                  <c:v>1980.78</c:v>
                </c:pt>
                <c:pt idx="119">
                  <c:v>1915.59</c:v>
                </c:pt>
                <c:pt idx="120">
                  <c:v>1949.26</c:v>
                </c:pt>
                <c:pt idx="121">
                  <c:v>1985.8</c:v>
                </c:pt>
                <c:pt idx="122">
                  <c:v>2041.03</c:v>
                </c:pt>
                <c:pt idx="123">
                  <c:v>2127.17</c:v>
                </c:pt>
                <c:pt idx="124">
                  <c:v>2114.8000000000002</c:v>
                </c:pt>
                <c:pt idx="125">
                  <c:v>2074.1999999999998</c:v>
                </c:pt>
                <c:pt idx="126">
                  <c:v>2030.16</c:v>
                </c:pt>
                <c:pt idx="127">
                  <c:v>1941.49</c:v>
                </c:pt>
                <c:pt idx="128">
                  <c:v>1962.81</c:v>
                </c:pt>
                <c:pt idx="129">
                  <c:v>2029.47</c:v>
                </c:pt>
                <c:pt idx="130">
                  <c:v>1991.97</c:v>
                </c:pt>
                <c:pt idx="131">
                  <c:v>1961.31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1689600"/>
        <c:axId val="291679616"/>
      </c:lineChart>
      <c:dateAx>
        <c:axId val="291676544"/>
        <c:scaling>
          <c:orientation val="minMax"/>
        </c:scaling>
        <c:delete val="0"/>
        <c:axPos val="b"/>
        <c:numFmt formatCode="\'yy\.m" sourceLinked="0"/>
        <c:majorTickMark val="in"/>
        <c:minorTickMark val="none"/>
        <c:tickLblPos val="low"/>
        <c:spPr>
          <a:ln w="317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291678080"/>
        <c:crosses val="autoZero"/>
        <c:auto val="1"/>
        <c:lblOffset val="100"/>
        <c:baseTimeUnit val="months"/>
        <c:majorUnit val="1"/>
        <c:majorTimeUnit val="years"/>
      </c:dateAx>
      <c:valAx>
        <c:axId val="291678080"/>
        <c:scaling>
          <c:orientation val="minMax"/>
        </c:scaling>
        <c:delete val="0"/>
        <c:axPos val="l"/>
        <c:numFmt formatCode="#,##0" sourceLinked="0"/>
        <c:majorTickMark val="in"/>
        <c:minorTickMark val="none"/>
        <c:tickLblPos val="nextTo"/>
        <c:spPr>
          <a:ln w="317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291676544"/>
        <c:crosses val="autoZero"/>
        <c:crossBetween val="between"/>
      </c:valAx>
      <c:valAx>
        <c:axId val="291679616"/>
        <c:scaling>
          <c:orientation val="minMax"/>
        </c:scaling>
        <c:delete val="0"/>
        <c:axPos val="r"/>
        <c:numFmt formatCode="#,##0" sourceLinked="0"/>
        <c:majorTickMark val="in"/>
        <c:minorTickMark val="none"/>
        <c:tickLblPos val="nextTo"/>
        <c:spPr>
          <a:ln w="317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291689600"/>
        <c:crosses val="max"/>
        <c:crossBetween val="between"/>
      </c:valAx>
      <c:dateAx>
        <c:axId val="29168960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91679616"/>
        <c:crosses val="autoZero"/>
        <c:auto val="1"/>
        <c:lblOffset val="100"/>
        <c:baseTimeUnit val="months"/>
      </c:dateAx>
    </c:plotArea>
    <c:legend>
      <c:legendPos val="r"/>
      <c:layout>
        <c:manualLayout>
          <c:xMode val="edge"/>
          <c:yMode val="edge"/>
          <c:x val="0.33855555555555555"/>
          <c:y val="0.11296099615455044"/>
          <c:w val="0.56977777777777783"/>
          <c:h val="0.10431007751937986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50">
          <a:latin typeface="Arial Narrow" panose="020B0606020202030204" pitchFamily="34" charset="0"/>
          <a:ea typeface="돋움" panose="020B0600000101010101" pitchFamily="50" charset="-127"/>
          <a:cs typeface="Arial Narrow"/>
        </a:defRPr>
      </a:pPr>
      <a:endParaRPr lang="ko-KR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4850174978127728E-2"/>
          <c:y val="0.12791569200779726"/>
          <c:w val="0.90185826771653532"/>
          <c:h val="0.766345516569200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>
                <a:noFill/>
                <a:prstDash val="solid"/>
              </a:ln>
            </c:spPr>
          </c:marker>
          <c:xVal>
            <c:numRef>
              <c:f>섹터_차트!$G$38:$G$45</c:f>
              <c:numCache>
                <c:formatCode>#,##0.0_);[Red]\(#,##0.0\)</c:formatCode>
                <c:ptCount val="8"/>
                <c:pt idx="0">
                  <c:v>-0.97891439882326026</c:v>
                </c:pt>
                <c:pt idx="1">
                  <c:v>-1.0398344313852226</c:v>
                </c:pt>
                <c:pt idx="2">
                  <c:v>0.57308842432707241</c:v>
                </c:pt>
                <c:pt idx="3">
                  <c:v>1.5479090151751418</c:v>
                </c:pt>
                <c:pt idx="4">
                  <c:v>2.0518709085462055</c:v>
                </c:pt>
                <c:pt idx="5">
                  <c:v>2.6490546499205903</c:v>
                </c:pt>
                <c:pt idx="6">
                  <c:v>-0.45780331530472784</c:v>
                </c:pt>
                <c:pt idx="7">
                  <c:v>-0.35712519021897648</c:v>
                </c:pt>
              </c:numCache>
            </c:numRef>
          </c:xVal>
          <c:yVal>
            <c:numRef>
              <c:f>섹터_차트!$F$38:$F$45</c:f>
              <c:numCache>
                <c:formatCode>#,##0.0_);[Red]\(#,##0.0\)</c:formatCode>
                <c:ptCount val="8"/>
                <c:pt idx="0">
                  <c:v>-6.3699567064974705</c:v>
                </c:pt>
                <c:pt idx="1">
                  <c:v>-7.4097911378826931</c:v>
                </c:pt>
                <c:pt idx="2">
                  <c:v>-6.8367027135556206</c:v>
                </c:pt>
                <c:pt idx="3">
                  <c:v>-5.2887936983804789</c:v>
                </c:pt>
                <c:pt idx="4">
                  <c:v>-3.2369227898342734</c:v>
                </c:pt>
                <c:pt idx="5">
                  <c:v>-0.58786813991368314</c:v>
                </c:pt>
                <c:pt idx="6">
                  <c:v>-1.045671455218411</c:v>
                </c:pt>
                <c:pt idx="7">
                  <c:v>-1.4027966454373875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933440"/>
        <c:axId val="785935360"/>
      </c:scatterChart>
      <c:valAx>
        <c:axId val="785933440"/>
        <c:scaling>
          <c:orientation val="minMax"/>
        </c:scaling>
        <c:delete val="0"/>
        <c:axPos val="b"/>
        <c:numFmt formatCode="#,##0.0" sourceLinked="0"/>
        <c:majorTickMark val="in"/>
        <c:minorTickMark val="none"/>
        <c:tickLblPos val="low"/>
        <c:spPr>
          <a:ln w="317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785935360"/>
        <c:crosses val="autoZero"/>
        <c:crossBetween val="midCat"/>
      </c:valAx>
      <c:valAx>
        <c:axId val="785935360"/>
        <c:scaling>
          <c:orientation val="minMax"/>
        </c:scaling>
        <c:delete val="0"/>
        <c:axPos val="l"/>
        <c:numFmt formatCode="#,##0.0" sourceLinked="0"/>
        <c:majorTickMark val="in"/>
        <c:minorTickMark val="none"/>
        <c:tickLblPos val="low"/>
        <c:spPr>
          <a:ln w="317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78593344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ko-KR"/>
    </a:p>
  </c:txPr>
  <c:printSettings>
    <c:headerFooter alignWithMargins="0"/>
    <c:pageMargins b="1" l="0.75000000000000011" r="0.75000000000000011" t="1" header="0.5" footer="0.5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937445319335093E-2"/>
          <c:y val="0.14696990783128858"/>
          <c:w val="0.8264155982905983"/>
          <c:h val="0.7426768185433378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섹터_차트!$M$7</c:f>
              <c:strCache>
                <c:ptCount val="1"/>
                <c:pt idx="0">
                  <c:v>FY2 순이익 3M Chg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5875">
              <a:noFill/>
            </a:ln>
          </c:spPr>
          <c:invertIfNegative val="0"/>
          <c:cat>
            <c:numRef>
              <c:f>섹터_차트!$L$8:$L$145</c:f>
              <c:numCache>
                <c:formatCode>m/d/yyyy</c:formatCode>
                <c:ptCount val="138"/>
                <c:pt idx="0">
                  <c:v>38383</c:v>
                </c:pt>
                <c:pt idx="1">
                  <c:v>38411</c:v>
                </c:pt>
                <c:pt idx="2">
                  <c:v>38442</c:v>
                </c:pt>
                <c:pt idx="3">
                  <c:v>38472</c:v>
                </c:pt>
                <c:pt idx="4">
                  <c:v>38503</c:v>
                </c:pt>
                <c:pt idx="5">
                  <c:v>38533</c:v>
                </c:pt>
                <c:pt idx="6">
                  <c:v>38564</c:v>
                </c:pt>
                <c:pt idx="7">
                  <c:v>38595</c:v>
                </c:pt>
                <c:pt idx="8">
                  <c:v>38625</c:v>
                </c:pt>
                <c:pt idx="9">
                  <c:v>38656</c:v>
                </c:pt>
                <c:pt idx="10">
                  <c:v>38686</c:v>
                </c:pt>
                <c:pt idx="11">
                  <c:v>38717</c:v>
                </c:pt>
                <c:pt idx="12">
                  <c:v>38748</c:v>
                </c:pt>
                <c:pt idx="13">
                  <c:v>38776</c:v>
                </c:pt>
                <c:pt idx="14">
                  <c:v>38807</c:v>
                </c:pt>
                <c:pt idx="15">
                  <c:v>38837</c:v>
                </c:pt>
                <c:pt idx="16">
                  <c:v>38868</c:v>
                </c:pt>
                <c:pt idx="17">
                  <c:v>38898</c:v>
                </c:pt>
                <c:pt idx="18">
                  <c:v>38929</c:v>
                </c:pt>
                <c:pt idx="19">
                  <c:v>38960</c:v>
                </c:pt>
                <c:pt idx="20">
                  <c:v>38990</c:v>
                </c:pt>
                <c:pt idx="21">
                  <c:v>39021</c:v>
                </c:pt>
                <c:pt idx="22">
                  <c:v>39051</c:v>
                </c:pt>
                <c:pt idx="23">
                  <c:v>39082</c:v>
                </c:pt>
                <c:pt idx="24">
                  <c:v>39113</c:v>
                </c:pt>
                <c:pt idx="25">
                  <c:v>39141</c:v>
                </c:pt>
                <c:pt idx="26">
                  <c:v>39172</c:v>
                </c:pt>
                <c:pt idx="27">
                  <c:v>39202</c:v>
                </c:pt>
                <c:pt idx="28">
                  <c:v>39233</c:v>
                </c:pt>
                <c:pt idx="29">
                  <c:v>39263</c:v>
                </c:pt>
                <c:pt idx="30">
                  <c:v>39294</c:v>
                </c:pt>
                <c:pt idx="31">
                  <c:v>39325</c:v>
                </c:pt>
                <c:pt idx="32">
                  <c:v>39355</c:v>
                </c:pt>
                <c:pt idx="33">
                  <c:v>39386</c:v>
                </c:pt>
                <c:pt idx="34">
                  <c:v>39416</c:v>
                </c:pt>
                <c:pt idx="35">
                  <c:v>39447</c:v>
                </c:pt>
                <c:pt idx="36">
                  <c:v>39478</c:v>
                </c:pt>
                <c:pt idx="37">
                  <c:v>39507</c:v>
                </c:pt>
                <c:pt idx="38">
                  <c:v>39538</c:v>
                </c:pt>
                <c:pt idx="39">
                  <c:v>39568</c:v>
                </c:pt>
                <c:pt idx="40">
                  <c:v>39599</c:v>
                </c:pt>
                <c:pt idx="41">
                  <c:v>39629</c:v>
                </c:pt>
                <c:pt idx="42">
                  <c:v>39660</c:v>
                </c:pt>
                <c:pt idx="43">
                  <c:v>39691</c:v>
                </c:pt>
                <c:pt idx="44">
                  <c:v>39721</c:v>
                </c:pt>
                <c:pt idx="45">
                  <c:v>39752</c:v>
                </c:pt>
                <c:pt idx="46">
                  <c:v>39782</c:v>
                </c:pt>
                <c:pt idx="47">
                  <c:v>39813</c:v>
                </c:pt>
                <c:pt idx="48">
                  <c:v>39844</c:v>
                </c:pt>
                <c:pt idx="49">
                  <c:v>39872</c:v>
                </c:pt>
                <c:pt idx="50">
                  <c:v>39903</c:v>
                </c:pt>
                <c:pt idx="51">
                  <c:v>39933</c:v>
                </c:pt>
                <c:pt idx="52">
                  <c:v>39964</c:v>
                </c:pt>
                <c:pt idx="53">
                  <c:v>39994</c:v>
                </c:pt>
                <c:pt idx="54">
                  <c:v>40025</c:v>
                </c:pt>
                <c:pt idx="55">
                  <c:v>40056</c:v>
                </c:pt>
                <c:pt idx="56">
                  <c:v>40086</c:v>
                </c:pt>
                <c:pt idx="57">
                  <c:v>40117</c:v>
                </c:pt>
                <c:pt idx="58">
                  <c:v>40147</c:v>
                </c:pt>
                <c:pt idx="59">
                  <c:v>40178</c:v>
                </c:pt>
                <c:pt idx="60">
                  <c:v>40209</c:v>
                </c:pt>
                <c:pt idx="61">
                  <c:v>40237</c:v>
                </c:pt>
                <c:pt idx="62">
                  <c:v>40268</c:v>
                </c:pt>
                <c:pt idx="63">
                  <c:v>40298</c:v>
                </c:pt>
                <c:pt idx="64">
                  <c:v>40329</c:v>
                </c:pt>
                <c:pt idx="65">
                  <c:v>40359</c:v>
                </c:pt>
                <c:pt idx="66">
                  <c:v>40390</c:v>
                </c:pt>
                <c:pt idx="67">
                  <c:v>40421</c:v>
                </c:pt>
                <c:pt idx="68">
                  <c:v>40451</c:v>
                </c:pt>
                <c:pt idx="69">
                  <c:v>40482</c:v>
                </c:pt>
                <c:pt idx="70">
                  <c:v>40512</c:v>
                </c:pt>
                <c:pt idx="71">
                  <c:v>40543</c:v>
                </c:pt>
                <c:pt idx="72">
                  <c:v>40574</c:v>
                </c:pt>
                <c:pt idx="73">
                  <c:v>40602</c:v>
                </c:pt>
                <c:pt idx="74">
                  <c:v>40633</c:v>
                </c:pt>
                <c:pt idx="75">
                  <c:v>40663</c:v>
                </c:pt>
                <c:pt idx="76">
                  <c:v>40694</c:v>
                </c:pt>
                <c:pt idx="77">
                  <c:v>40724</c:v>
                </c:pt>
                <c:pt idx="78">
                  <c:v>40755</c:v>
                </c:pt>
                <c:pt idx="79">
                  <c:v>40786</c:v>
                </c:pt>
                <c:pt idx="80">
                  <c:v>40816</c:v>
                </c:pt>
                <c:pt idx="81">
                  <c:v>40847</c:v>
                </c:pt>
                <c:pt idx="82">
                  <c:v>40877</c:v>
                </c:pt>
                <c:pt idx="83">
                  <c:v>40908</c:v>
                </c:pt>
                <c:pt idx="84">
                  <c:v>40939</c:v>
                </c:pt>
                <c:pt idx="85">
                  <c:v>40968</c:v>
                </c:pt>
                <c:pt idx="86">
                  <c:v>40999</c:v>
                </c:pt>
                <c:pt idx="87">
                  <c:v>41029</c:v>
                </c:pt>
                <c:pt idx="88">
                  <c:v>41060</c:v>
                </c:pt>
                <c:pt idx="89">
                  <c:v>41090</c:v>
                </c:pt>
                <c:pt idx="90">
                  <c:v>41121</c:v>
                </c:pt>
                <c:pt idx="91">
                  <c:v>41152</c:v>
                </c:pt>
                <c:pt idx="92">
                  <c:v>41182</c:v>
                </c:pt>
                <c:pt idx="93">
                  <c:v>41213</c:v>
                </c:pt>
                <c:pt idx="94">
                  <c:v>41243</c:v>
                </c:pt>
                <c:pt idx="95">
                  <c:v>41274</c:v>
                </c:pt>
                <c:pt idx="96">
                  <c:v>41305</c:v>
                </c:pt>
                <c:pt idx="97">
                  <c:v>41333</c:v>
                </c:pt>
                <c:pt idx="98">
                  <c:v>41364</c:v>
                </c:pt>
                <c:pt idx="99">
                  <c:v>41394</c:v>
                </c:pt>
                <c:pt idx="100">
                  <c:v>41425</c:v>
                </c:pt>
                <c:pt idx="101">
                  <c:v>41455</c:v>
                </c:pt>
                <c:pt idx="102">
                  <c:v>41486</c:v>
                </c:pt>
                <c:pt idx="103">
                  <c:v>41517</c:v>
                </c:pt>
                <c:pt idx="104">
                  <c:v>41547</c:v>
                </c:pt>
                <c:pt idx="105">
                  <c:v>41578</c:v>
                </c:pt>
                <c:pt idx="106">
                  <c:v>41608</c:v>
                </c:pt>
                <c:pt idx="107">
                  <c:v>41639</c:v>
                </c:pt>
                <c:pt idx="108">
                  <c:v>41670</c:v>
                </c:pt>
                <c:pt idx="109">
                  <c:v>41698</c:v>
                </c:pt>
                <c:pt idx="110">
                  <c:v>41729</c:v>
                </c:pt>
                <c:pt idx="111">
                  <c:v>41759</c:v>
                </c:pt>
                <c:pt idx="112">
                  <c:v>41790</c:v>
                </c:pt>
                <c:pt idx="113">
                  <c:v>41820</c:v>
                </c:pt>
                <c:pt idx="114">
                  <c:v>41851</c:v>
                </c:pt>
                <c:pt idx="115">
                  <c:v>41882</c:v>
                </c:pt>
                <c:pt idx="116">
                  <c:v>41912</c:v>
                </c:pt>
                <c:pt idx="117">
                  <c:v>41943</c:v>
                </c:pt>
                <c:pt idx="118">
                  <c:v>41973</c:v>
                </c:pt>
                <c:pt idx="119">
                  <c:v>42004</c:v>
                </c:pt>
                <c:pt idx="120">
                  <c:v>42035</c:v>
                </c:pt>
                <c:pt idx="121">
                  <c:v>42063</c:v>
                </c:pt>
                <c:pt idx="122">
                  <c:v>42094</c:v>
                </c:pt>
                <c:pt idx="123">
                  <c:v>42124</c:v>
                </c:pt>
                <c:pt idx="124">
                  <c:v>42155</c:v>
                </c:pt>
                <c:pt idx="125">
                  <c:v>42185</c:v>
                </c:pt>
                <c:pt idx="126">
                  <c:v>42216</c:v>
                </c:pt>
                <c:pt idx="127">
                  <c:v>42247</c:v>
                </c:pt>
                <c:pt idx="128">
                  <c:v>42277</c:v>
                </c:pt>
                <c:pt idx="129">
                  <c:v>42308</c:v>
                </c:pt>
                <c:pt idx="130">
                  <c:v>42338</c:v>
                </c:pt>
                <c:pt idx="131">
                  <c:v>42369</c:v>
                </c:pt>
              </c:numCache>
            </c:numRef>
          </c:cat>
          <c:val>
            <c:numRef>
              <c:f>섹터_차트!$M$8:$M$145</c:f>
              <c:numCache>
                <c:formatCode>#,##0.0</c:formatCode>
                <c:ptCount val="138"/>
                <c:pt idx="0">
                  <c:v>-3.2249851195306212</c:v>
                </c:pt>
                <c:pt idx="1">
                  <c:v>-4.268269480811937</c:v>
                </c:pt>
                <c:pt idx="2">
                  <c:v>-0.72280200554249996</c:v>
                </c:pt>
                <c:pt idx="3">
                  <c:v>0.71127270420392463</c:v>
                </c:pt>
                <c:pt idx="4">
                  <c:v>-1.2432865628597356</c:v>
                </c:pt>
                <c:pt idx="5">
                  <c:v>-3.2248731940393793</c:v>
                </c:pt>
                <c:pt idx="6">
                  <c:v>-1.6310475906600841</c:v>
                </c:pt>
                <c:pt idx="7">
                  <c:v>8.0300470179794914E-2</c:v>
                </c:pt>
                <c:pt idx="8">
                  <c:v>1.4836071082761526</c:v>
                </c:pt>
                <c:pt idx="9">
                  <c:v>-5.2871640849161405E-2</c:v>
                </c:pt>
                <c:pt idx="10">
                  <c:v>-0.49110625681205722</c:v>
                </c:pt>
                <c:pt idx="11">
                  <c:v>-0.90055031885802883</c:v>
                </c:pt>
                <c:pt idx="12">
                  <c:v>2.0853104624806607</c:v>
                </c:pt>
                <c:pt idx="13">
                  <c:v>0.9220418406976183</c:v>
                </c:pt>
                <c:pt idx="14">
                  <c:v>-0.84994747933709869</c:v>
                </c:pt>
                <c:pt idx="15">
                  <c:v>-3.9281660616072633</c:v>
                </c:pt>
                <c:pt idx="16">
                  <c:v>-4.4070585729348188</c:v>
                </c:pt>
                <c:pt idx="17">
                  <c:v>-4.6035506021718469</c:v>
                </c:pt>
                <c:pt idx="18">
                  <c:v>-6.0891741115548292</c:v>
                </c:pt>
                <c:pt idx="19">
                  <c:v>-6.8872553307458002</c:v>
                </c:pt>
                <c:pt idx="20">
                  <c:v>-5.8778069325150177</c:v>
                </c:pt>
                <c:pt idx="21">
                  <c:v>-3.266176396388687</c:v>
                </c:pt>
                <c:pt idx="22">
                  <c:v>-1.8820468477876551</c:v>
                </c:pt>
                <c:pt idx="23">
                  <c:v>-2.0044599945145847</c:v>
                </c:pt>
                <c:pt idx="24">
                  <c:v>-1.2488925349933955</c:v>
                </c:pt>
                <c:pt idx="25">
                  <c:v>-2.8191073425706925</c:v>
                </c:pt>
                <c:pt idx="26">
                  <c:v>-3.5780992394958133</c:v>
                </c:pt>
                <c:pt idx="27">
                  <c:v>-2.3940246596502512</c:v>
                </c:pt>
                <c:pt idx="28">
                  <c:v>-1.5016513811515919</c:v>
                </c:pt>
                <c:pt idx="29">
                  <c:v>0.82477306183457166</c:v>
                </c:pt>
                <c:pt idx="30">
                  <c:v>5.0806027364814765</c:v>
                </c:pt>
                <c:pt idx="31">
                  <c:v>7.4848280818760715</c:v>
                </c:pt>
                <c:pt idx="32">
                  <c:v>5.7368061092764044</c:v>
                </c:pt>
                <c:pt idx="33">
                  <c:v>0.75666870575081813</c:v>
                </c:pt>
                <c:pt idx="34">
                  <c:v>-1.5714863374391874</c:v>
                </c:pt>
                <c:pt idx="35">
                  <c:v>-1.9422363936041243</c:v>
                </c:pt>
                <c:pt idx="36">
                  <c:v>0.19820996558315152</c:v>
                </c:pt>
                <c:pt idx="37">
                  <c:v>-2.5144250070332941</c:v>
                </c:pt>
                <c:pt idx="38">
                  <c:v>-3.9932351680771139</c:v>
                </c:pt>
                <c:pt idx="39">
                  <c:v>-2.8667098751588349</c:v>
                </c:pt>
                <c:pt idx="40">
                  <c:v>-1.0013772345421446</c:v>
                </c:pt>
                <c:pt idx="41">
                  <c:v>1.1552458234372009</c:v>
                </c:pt>
                <c:pt idx="42">
                  <c:v>-4.1993662709965962</c:v>
                </c:pt>
                <c:pt idx="43">
                  <c:v>-9.4431740891909079</c:v>
                </c:pt>
                <c:pt idx="44">
                  <c:v>-13.914566346099221</c:v>
                </c:pt>
                <c:pt idx="45">
                  <c:v>-16.565040497695371</c:v>
                </c:pt>
                <c:pt idx="46">
                  <c:v>-19.072055777849872</c:v>
                </c:pt>
                <c:pt idx="47">
                  <c:v>-23.590973736175748</c:v>
                </c:pt>
                <c:pt idx="48">
                  <c:v>-14.768064285740701</c:v>
                </c:pt>
                <c:pt idx="49">
                  <c:v>-12.686139497136594</c:v>
                </c:pt>
                <c:pt idx="50">
                  <c:v>-10.346065510198276</c:v>
                </c:pt>
                <c:pt idx="51">
                  <c:v>-2.2750282923396647</c:v>
                </c:pt>
                <c:pt idx="52">
                  <c:v>2.4696732479943861</c:v>
                </c:pt>
                <c:pt idx="53">
                  <c:v>5.9912534785118154</c:v>
                </c:pt>
                <c:pt idx="54">
                  <c:v>11.427557017421064</c:v>
                </c:pt>
                <c:pt idx="55">
                  <c:v>13.047574777106252</c:v>
                </c:pt>
                <c:pt idx="56">
                  <c:v>14.708378625814911</c:v>
                </c:pt>
                <c:pt idx="57">
                  <c:v>8.0059695290393584</c:v>
                </c:pt>
                <c:pt idx="58">
                  <c:v>6.0593132643640191</c:v>
                </c:pt>
                <c:pt idx="59">
                  <c:v>3.1351971139240709</c:v>
                </c:pt>
                <c:pt idx="60">
                  <c:v>1.0786515442845923</c:v>
                </c:pt>
                <c:pt idx="61">
                  <c:v>0.8515879160589046</c:v>
                </c:pt>
                <c:pt idx="62">
                  <c:v>0.64223937503695705</c:v>
                </c:pt>
                <c:pt idx="63">
                  <c:v>3.5004580734989688</c:v>
                </c:pt>
                <c:pt idx="64">
                  <c:v>4.6895881357806868</c:v>
                </c:pt>
                <c:pt idx="65">
                  <c:v>5.5398888299561744</c:v>
                </c:pt>
                <c:pt idx="66">
                  <c:v>4.9555625924745383</c:v>
                </c:pt>
                <c:pt idx="67">
                  <c:v>3.9639625871282114</c:v>
                </c:pt>
                <c:pt idx="68">
                  <c:v>1.8436925641978963</c:v>
                </c:pt>
                <c:pt idx="69">
                  <c:v>-8.8387342564211213E-2</c:v>
                </c:pt>
                <c:pt idx="70">
                  <c:v>-0.18316075610791405</c:v>
                </c:pt>
                <c:pt idx="71">
                  <c:v>2.3034839956323161</c:v>
                </c:pt>
                <c:pt idx="72">
                  <c:v>5.0652497278673048</c:v>
                </c:pt>
                <c:pt idx="73">
                  <c:v>3.2310965631562105</c:v>
                </c:pt>
                <c:pt idx="74">
                  <c:v>1.9310353642633116</c:v>
                </c:pt>
                <c:pt idx="75">
                  <c:v>0.81184364831532463</c:v>
                </c:pt>
                <c:pt idx="76">
                  <c:v>1.7586519219353391</c:v>
                </c:pt>
                <c:pt idx="77">
                  <c:v>0.26619558483031991</c:v>
                </c:pt>
                <c:pt idx="78">
                  <c:v>0.36393117665183272</c:v>
                </c:pt>
                <c:pt idx="79">
                  <c:v>-3.6967367034858922</c:v>
                </c:pt>
                <c:pt idx="80">
                  <c:v>-5.2805475579166483</c:v>
                </c:pt>
                <c:pt idx="81">
                  <c:v>-8.451697166990634</c:v>
                </c:pt>
                <c:pt idx="82">
                  <c:v>-6.5982153861443678</c:v>
                </c:pt>
                <c:pt idx="83">
                  <c:v>-3.9684045863580653</c:v>
                </c:pt>
                <c:pt idx="84">
                  <c:v>-3.3203536652834265</c:v>
                </c:pt>
                <c:pt idx="85">
                  <c:v>-4.0817844185900398</c:v>
                </c:pt>
                <c:pt idx="86">
                  <c:v>-2.2875226426478656</c:v>
                </c:pt>
                <c:pt idx="87">
                  <c:v>1.6409105039665306</c:v>
                </c:pt>
                <c:pt idx="88">
                  <c:v>3.2981311880675435</c:v>
                </c:pt>
                <c:pt idx="89">
                  <c:v>1.7020247612018036</c:v>
                </c:pt>
                <c:pt idx="90">
                  <c:v>-2.5109710534852447</c:v>
                </c:pt>
                <c:pt idx="91">
                  <c:v>-4.4725407444221599</c:v>
                </c:pt>
                <c:pt idx="92">
                  <c:v>-5.5408416828811147</c:v>
                </c:pt>
                <c:pt idx="93">
                  <c:v>-5.0005503201736579</c:v>
                </c:pt>
                <c:pt idx="94">
                  <c:v>-4.1172958254510172</c:v>
                </c:pt>
                <c:pt idx="95">
                  <c:v>-2.6491018774991493</c:v>
                </c:pt>
                <c:pt idx="96">
                  <c:v>-2.2682438867136834</c:v>
                </c:pt>
                <c:pt idx="97">
                  <c:v>-2.8296099355418436</c:v>
                </c:pt>
                <c:pt idx="98">
                  <c:v>-3.2891458325348677</c:v>
                </c:pt>
                <c:pt idx="99">
                  <c:v>-1.0343761825221343</c:v>
                </c:pt>
                <c:pt idx="100">
                  <c:v>-0.46943236768898222</c:v>
                </c:pt>
                <c:pt idx="101">
                  <c:v>-1.9565562257784497</c:v>
                </c:pt>
                <c:pt idx="102">
                  <c:v>-5.9930515657611867</c:v>
                </c:pt>
                <c:pt idx="103">
                  <c:v>-5.3489680732559108</c:v>
                </c:pt>
                <c:pt idx="104">
                  <c:v>-5.0426965934911028</c:v>
                </c:pt>
                <c:pt idx="105">
                  <c:v>-3.8029325740748243</c:v>
                </c:pt>
                <c:pt idx="106">
                  <c:v>-3.7310619673948775</c:v>
                </c:pt>
                <c:pt idx="107">
                  <c:v>-3.5972750180574331</c:v>
                </c:pt>
                <c:pt idx="108">
                  <c:v>-6.7292519464785645</c:v>
                </c:pt>
                <c:pt idx="109">
                  <c:v>-7.8672523543685706</c:v>
                </c:pt>
                <c:pt idx="110">
                  <c:v>-8.6647612793239741</c:v>
                </c:pt>
                <c:pt idx="111">
                  <c:v>-5.3083272068920611</c:v>
                </c:pt>
                <c:pt idx="112">
                  <c:v>-4.0733599307000716</c:v>
                </c:pt>
                <c:pt idx="113">
                  <c:v>-5.3910423076742102</c:v>
                </c:pt>
                <c:pt idx="114">
                  <c:v>-6.3699567064974705</c:v>
                </c:pt>
                <c:pt idx="115">
                  <c:v>-7.4097911378826931</c:v>
                </c:pt>
                <c:pt idx="116">
                  <c:v>-6.8367027135556206</c:v>
                </c:pt>
                <c:pt idx="117">
                  <c:v>-5.2887936983804789</c:v>
                </c:pt>
                <c:pt idx="118">
                  <c:v>-3.2369227898342734</c:v>
                </c:pt>
                <c:pt idx="119">
                  <c:v>-0.58786813991368314</c:v>
                </c:pt>
                <c:pt idx="120">
                  <c:v>-1.045671455218411</c:v>
                </c:pt>
                <c:pt idx="121">
                  <c:v>-1.4027966454373875</c:v>
                </c:pt>
                <c:pt idx="122">
                  <c:v>-2.3949602411088566E-2</c:v>
                </c:pt>
                <c:pt idx="123">
                  <c:v>1.3846650361700075</c:v>
                </c:pt>
                <c:pt idx="124">
                  <c:v>2.9577330987242023</c:v>
                </c:pt>
                <c:pt idx="125">
                  <c:v>-0.49184831548020336</c:v>
                </c:pt>
                <c:pt idx="126">
                  <c:v>-5.4468943462673831</c:v>
                </c:pt>
                <c:pt idx="127">
                  <c:v>-6.0143115494795785</c:v>
                </c:pt>
                <c:pt idx="128">
                  <c:v>-5.1363847302968058</c:v>
                </c:pt>
                <c:pt idx="129">
                  <c:v>-2.7469089509942646</c:v>
                </c:pt>
                <c:pt idx="130">
                  <c:v>-5.1493571835000251</c:v>
                </c:pt>
                <c:pt idx="131">
                  <c:v>-4.6941142162668985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84121216"/>
        <c:axId val="784131200"/>
      </c:barChart>
      <c:lineChart>
        <c:grouping val="standard"/>
        <c:varyColors val="0"/>
        <c:ser>
          <c:idx val="1"/>
          <c:order val="1"/>
          <c:tx>
            <c:strRef>
              <c:f>섹터_차트!$N$7</c:f>
              <c:strCache>
                <c:ptCount val="1"/>
                <c:pt idx="0">
                  <c:v>KOSPI(우)</c:v>
                </c:pt>
              </c:strCache>
            </c:strRef>
          </c:tx>
          <c:spPr>
            <a:ln w="19050"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섹터_차트!$L$8:$L$145</c:f>
              <c:numCache>
                <c:formatCode>m/d/yyyy</c:formatCode>
                <c:ptCount val="138"/>
                <c:pt idx="0">
                  <c:v>38383</c:v>
                </c:pt>
                <c:pt idx="1">
                  <c:v>38411</c:v>
                </c:pt>
                <c:pt idx="2">
                  <c:v>38442</c:v>
                </c:pt>
                <c:pt idx="3">
                  <c:v>38472</c:v>
                </c:pt>
                <c:pt idx="4">
                  <c:v>38503</c:v>
                </c:pt>
                <c:pt idx="5">
                  <c:v>38533</c:v>
                </c:pt>
                <c:pt idx="6">
                  <c:v>38564</c:v>
                </c:pt>
                <c:pt idx="7">
                  <c:v>38595</c:v>
                </c:pt>
                <c:pt idx="8">
                  <c:v>38625</c:v>
                </c:pt>
                <c:pt idx="9">
                  <c:v>38656</c:v>
                </c:pt>
                <c:pt idx="10">
                  <c:v>38686</c:v>
                </c:pt>
                <c:pt idx="11">
                  <c:v>38717</c:v>
                </c:pt>
                <c:pt idx="12">
                  <c:v>38748</c:v>
                </c:pt>
                <c:pt idx="13">
                  <c:v>38776</c:v>
                </c:pt>
                <c:pt idx="14">
                  <c:v>38807</c:v>
                </c:pt>
                <c:pt idx="15">
                  <c:v>38837</c:v>
                </c:pt>
                <c:pt idx="16">
                  <c:v>38868</c:v>
                </c:pt>
                <c:pt idx="17">
                  <c:v>38898</c:v>
                </c:pt>
                <c:pt idx="18">
                  <c:v>38929</c:v>
                </c:pt>
                <c:pt idx="19">
                  <c:v>38960</c:v>
                </c:pt>
                <c:pt idx="20">
                  <c:v>38990</c:v>
                </c:pt>
                <c:pt idx="21">
                  <c:v>39021</c:v>
                </c:pt>
                <c:pt idx="22">
                  <c:v>39051</c:v>
                </c:pt>
                <c:pt idx="23">
                  <c:v>39082</c:v>
                </c:pt>
                <c:pt idx="24">
                  <c:v>39113</c:v>
                </c:pt>
                <c:pt idx="25">
                  <c:v>39141</c:v>
                </c:pt>
                <c:pt idx="26">
                  <c:v>39172</c:v>
                </c:pt>
                <c:pt idx="27">
                  <c:v>39202</c:v>
                </c:pt>
                <c:pt idx="28">
                  <c:v>39233</c:v>
                </c:pt>
                <c:pt idx="29">
                  <c:v>39263</c:v>
                </c:pt>
                <c:pt idx="30">
                  <c:v>39294</c:v>
                </c:pt>
                <c:pt idx="31">
                  <c:v>39325</c:v>
                </c:pt>
                <c:pt idx="32">
                  <c:v>39355</c:v>
                </c:pt>
                <c:pt idx="33">
                  <c:v>39386</c:v>
                </c:pt>
                <c:pt idx="34">
                  <c:v>39416</c:v>
                </c:pt>
                <c:pt idx="35">
                  <c:v>39447</c:v>
                </c:pt>
                <c:pt idx="36">
                  <c:v>39478</c:v>
                </c:pt>
                <c:pt idx="37">
                  <c:v>39507</c:v>
                </c:pt>
                <c:pt idx="38">
                  <c:v>39538</c:v>
                </c:pt>
                <c:pt idx="39">
                  <c:v>39568</c:v>
                </c:pt>
                <c:pt idx="40">
                  <c:v>39599</c:v>
                </c:pt>
                <c:pt idx="41">
                  <c:v>39629</c:v>
                </c:pt>
                <c:pt idx="42">
                  <c:v>39660</c:v>
                </c:pt>
                <c:pt idx="43">
                  <c:v>39691</c:v>
                </c:pt>
                <c:pt idx="44">
                  <c:v>39721</c:v>
                </c:pt>
                <c:pt idx="45">
                  <c:v>39752</c:v>
                </c:pt>
                <c:pt idx="46">
                  <c:v>39782</c:v>
                </c:pt>
                <c:pt idx="47">
                  <c:v>39813</c:v>
                </c:pt>
                <c:pt idx="48">
                  <c:v>39844</c:v>
                </c:pt>
                <c:pt idx="49">
                  <c:v>39872</c:v>
                </c:pt>
                <c:pt idx="50">
                  <c:v>39903</c:v>
                </c:pt>
                <c:pt idx="51">
                  <c:v>39933</c:v>
                </c:pt>
                <c:pt idx="52">
                  <c:v>39964</c:v>
                </c:pt>
                <c:pt idx="53">
                  <c:v>39994</c:v>
                </c:pt>
                <c:pt idx="54">
                  <c:v>40025</c:v>
                </c:pt>
                <c:pt idx="55">
                  <c:v>40056</c:v>
                </c:pt>
                <c:pt idx="56">
                  <c:v>40086</c:v>
                </c:pt>
                <c:pt idx="57">
                  <c:v>40117</c:v>
                </c:pt>
                <c:pt idx="58">
                  <c:v>40147</c:v>
                </c:pt>
                <c:pt idx="59">
                  <c:v>40178</c:v>
                </c:pt>
                <c:pt idx="60">
                  <c:v>40209</c:v>
                </c:pt>
                <c:pt idx="61">
                  <c:v>40237</c:v>
                </c:pt>
                <c:pt idx="62">
                  <c:v>40268</c:v>
                </c:pt>
                <c:pt idx="63">
                  <c:v>40298</c:v>
                </c:pt>
                <c:pt idx="64">
                  <c:v>40329</c:v>
                </c:pt>
                <c:pt idx="65">
                  <c:v>40359</c:v>
                </c:pt>
                <c:pt idx="66">
                  <c:v>40390</c:v>
                </c:pt>
                <c:pt idx="67">
                  <c:v>40421</c:v>
                </c:pt>
                <c:pt idx="68">
                  <c:v>40451</c:v>
                </c:pt>
                <c:pt idx="69">
                  <c:v>40482</c:v>
                </c:pt>
                <c:pt idx="70">
                  <c:v>40512</c:v>
                </c:pt>
                <c:pt idx="71">
                  <c:v>40543</c:v>
                </c:pt>
                <c:pt idx="72">
                  <c:v>40574</c:v>
                </c:pt>
                <c:pt idx="73">
                  <c:v>40602</c:v>
                </c:pt>
                <c:pt idx="74">
                  <c:v>40633</c:v>
                </c:pt>
                <c:pt idx="75">
                  <c:v>40663</c:v>
                </c:pt>
                <c:pt idx="76">
                  <c:v>40694</c:v>
                </c:pt>
                <c:pt idx="77">
                  <c:v>40724</c:v>
                </c:pt>
                <c:pt idx="78">
                  <c:v>40755</c:v>
                </c:pt>
                <c:pt idx="79">
                  <c:v>40786</c:v>
                </c:pt>
                <c:pt idx="80">
                  <c:v>40816</c:v>
                </c:pt>
                <c:pt idx="81">
                  <c:v>40847</c:v>
                </c:pt>
                <c:pt idx="82">
                  <c:v>40877</c:v>
                </c:pt>
                <c:pt idx="83">
                  <c:v>40908</c:v>
                </c:pt>
                <c:pt idx="84">
                  <c:v>40939</c:v>
                </c:pt>
                <c:pt idx="85">
                  <c:v>40968</c:v>
                </c:pt>
                <c:pt idx="86">
                  <c:v>40999</c:v>
                </c:pt>
                <c:pt idx="87">
                  <c:v>41029</c:v>
                </c:pt>
                <c:pt idx="88">
                  <c:v>41060</c:v>
                </c:pt>
                <c:pt idx="89">
                  <c:v>41090</c:v>
                </c:pt>
                <c:pt idx="90">
                  <c:v>41121</c:v>
                </c:pt>
                <c:pt idx="91">
                  <c:v>41152</c:v>
                </c:pt>
                <c:pt idx="92">
                  <c:v>41182</c:v>
                </c:pt>
                <c:pt idx="93">
                  <c:v>41213</c:v>
                </c:pt>
                <c:pt idx="94">
                  <c:v>41243</c:v>
                </c:pt>
                <c:pt idx="95">
                  <c:v>41274</c:v>
                </c:pt>
                <c:pt idx="96">
                  <c:v>41305</c:v>
                </c:pt>
                <c:pt idx="97">
                  <c:v>41333</c:v>
                </c:pt>
                <c:pt idx="98">
                  <c:v>41364</c:v>
                </c:pt>
                <c:pt idx="99">
                  <c:v>41394</c:v>
                </c:pt>
                <c:pt idx="100">
                  <c:v>41425</c:v>
                </c:pt>
                <c:pt idx="101">
                  <c:v>41455</c:v>
                </c:pt>
                <c:pt idx="102">
                  <c:v>41486</c:v>
                </c:pt>
                <c:pt idx="103">
                  <c:v>41517</c:v>
                </c:pt>
                <c:pt idx="104">
                  <c:v>41547</c:v>
                </c:pt>
                <c:pt idx="105">
                  <c:v>41578</c:v>
                </c:pt>
                <c:pt idx="106">
                  <c:v>41608</c:v>
                </c:pt>
                <c:pt idx="107">
                  <c:v>41639</c:v>
                </c:pt>
                <c:pt idx="108">
                  <c:v>41670</c:v>
                </c:pt>
                <c:pt idx="109">
                  <c:v>41698</c:v>
                </c:pt>
                <c:pt idx="110">
                  <c:v>41729</c:v>
                </c:pt>
                <c:pt idx="111">
                  <c:v>41759</c:v>
                </c:pt>
                <c:pt idx="112">
                  <c:v>41790</c:v>
                </c:pt>
                <c:pt idx="113">
                  <c:v>41820</c:v>
                </c:pt>
                <c:pt idx="114">
                  <c:v>41851</c:v>
                </c:pt>
                <c:pt idx="115">
                  <c:v>41882</c:v>
                </c:pt>
                <c:pt idx="116">
                  <c:v>41912</c:v>
                </c:pt>
                <c:pt idx="117">
                  <c:v>41943</c:v>
                </c:pt>
                <c:pt idx="118">
                  <c:v>41973</c:v>
                </c:pt>
                <c:pt idx="119">
                  <c:v>42004</c:v>
                </c:pt>
                <c:pt idx="120">
                  <c:v>42035</c:v>
                </c:pt>
                <c:pt idx="121">
                  <c:v>42063</c:v>
                </c:pt>
                <c:pt idx="122">
                  <c:v>42094</c:v>
                </c:pt>
                <c:pt idx="123">
                  <c:v>42124</c:v>
                </c:pt>
                <c:pt idx="124">
                  <c:v>42155</c:v>
                </c:pt>
                <c:pt idx="125">
                  <c:v>42185</c:v>
                </c:pt>
                <c:pt idx="126">
                  <c:v>42216</c:v>
                </c:pt>
                <c:pt idx="127">
                  <c:v>42247</c:v>
                </c:pt>
                <c:pt idx="128">
                  <c:v>42277</c:v>
                </c:pt>
                <c:pt idx="129">
                  <c:v>42308</c:v>
                </c:pt>
                <c:pt idx="130">
                  <c:v>42338</c:v>
                </c:pt>
                <c:pt idx="131">
                  <c:v>42369</c:v>
                </c:pt>
              </c:numCache>
            </c:numRef>
          </c:cat>
          <c:val>
            <c:numRef>
              <c:f>섹터_차트!$N$8:$N$145</c:f>
              <c:numCache>
                <c:formatCode>#,##0.0</c:formatCode>
                <c:ptCount val="138"/>
                <c:pt idx="0">
                  <c:v>932.7</c:v>
                </c:pt>
                <c:pt idx="1">
                  <c:v>1011.36</c:v>
                </c:pt>
                <c:pt idx="2">
                  <c:v>965.68</c:v>
                </c:pt>
                <c:pt idx="3">
                  <c:v>911.3</c:v>
                </c:pt>
                <c:pt idx="4">
                  <c:v>970.21</c:v>
                </c:pt>
                <c:pt idx="5">
                  <c:v>1008.16</c:v>
                </c:pt>
                <c:pt idx="6">
                  <c:v>1111.29</c:v>
                </c:pt>
                <c:pt idx="7">
                  <c:v>1083.33</c:v>
                </c:pt>
                <c:pt idx="8">
                  <c:v>1221.01</c:v>
                </c:pt>
                <c:pt idx="9">
                  <c:v>1158.1099999999999</c:v>
                </c:pt>
                <c:pt idx="10">
                  <c:v>1297.44</c:v>
                </c:pt>
                <c:pt idx="11">
                  <c:v>1379.37</c:v>
                </c:pt>
                <c:pt idx="12">
                  <c:v>1399.83</c:v>
                </c:pt>
                <c:pt idx="13">
                  <c:v>1371.59</c:v>
                </c:pt>
                <c:pt idx="14">
                  <c:v>1359.6</c:v>
                </c:pt>
                <c:pt idx="15">
                  <c:v>1419.73</c:v>
                </c:pt>
                <c:pt idx="16">
                  <c:v>1317.7</c:v>
                </c:pt>
                <c:pt idx="17">
                  <c:v>1295.1500000000001</c:v>
                </c:pt>
                <c:pt idx="18">
                  <c:v>1297.82</c:v>
                </c:pt>
                <c:pt idx="19">
                  <c:v>1352.74</c:v>
                </c:pt>
                <c:pt idx="20">
                  <c:v>1371.41</c:v>
                </c:pt>
                <c:pt idx="21">
                  <c:v>1364.55</c:v>
                </c:pt>
                <c:pt idx="22">
                  <c:v>1432.21</c:v>
                </c:pt>
                <c:pt idx="23">
                  <c:v>1434.46</c:v>
                </c:pt>
                <c:pt idx="24">
                  <c:v>1360.23</c:v>
                </c:pt>
                <c:pt idx="25">
                  <c:v>1417.34</c:v>
                </c:pt>
                <c:pt idx="26">
                  <c:v>1452.55</c:v>
                </c:pt>
                <c:pt idx="27">
                  <c:v>1542.24</c:v>
                </c:pt>
                <c:pt idx="28">
                  <c:v>1700.91</c:v>
                </c:pt>
                <c:pt idx="29">
                  <c:v>1743.6</c:v>
                </c:pt>
                <c:pt idx="30">
                  <c:v>1933.27</c:v>
                </c:pt>
                <c:pt idx="31">
                  <c:v>1873.24</c:v>
                </c:pt>
                <c:pt idx="32">
                  <c:v>1946.48</c:v>
                </c:pt>
                <c:pt idx="33">
                  <c:v>2064.85</c:v>
                </c:pt>
                <c:pt idx="34">
                  <c:v>1906</c:v>
                </c:pt>
                <c:pt idx="35">
                  <c:v>1897.13</c:v>
                </c:pt>
                <c:pt idx="36">
                  <c:v>1624.68</c:v>
                </c:pt>
                <c:pt idx="37">
                  <c:v>1711.62</c:v>
                </c:pt>
                <c:pt idx="38">
                  <c:v>1703.99</c:v>
                </c:pt>
                <c:pt idx="39">
                  <c:v>1825.47</c:v>
                </c:pt>
                <c:pt idx="40">
                  <c:v>1852.02</c:v>
                </c:pt>
                <c:pt idx="41">
                  <c:v>1674.92</c:v>
                </c:pt>
                <c:pt idx="42">
                  <c:v>1594.67</c:v>
                </c:pt>
                <c:pt idx="43">
                  <c:v>1474.24</c:v>
                </c:pt>
                <c:pt idx="44">
                  <c:v>1448.06</c:v>
                </c:pt>
                <c:pt idx="45">
                  <c:v>1113.06</c:v>
                </c:pt>
                <c:pt idx="46">
                  <c:v>1076.07</c:v>
                </c:pt>
                <c:pt idx="47">
                  <c:v>1124.47</c:v>
                </c:pt>
                <c:pt idx="48">
                  <c:v>1162.1099999999999</c:v>
                </c:pt>
                <c:pt idx="49">
                  <c:v>1063.03</c:v>
                </c:pt>
                <c:pt idx="50">
                  <c:v>1206.26</c:v>
                </c:pt>
                <c:pt idx="51">
                  <c:v>1369.36</c:v>
                </c:pt>
                <c:pt idx="52">
                  <c:v>1395.89</c:v>
                </c:pt>
                <c:pt idx="53">
                  <c:v>1390.07</c:v>
                </c:pt>
                <c:pt idx="54">
                  <c:v>1557.29</c:v>
                </c:pt>
                <c:pt idx="55">
                  <c:v>1591.85</c:v>
                </c:pt>
                <c:pt idx="56">
                  <c:v>1673.14</c:v>
                </c:pt>
                <c:pt idx="57">
                  <c:v>1580.69</c:v>
                </c:pt>
                <c:pt idx="58">
                  <c:v>1555.6</c:v>
                </c:pt>
                <c:pt idx="59">
                  <c:v>1682.77</c:v>
                </c:pt>
                <c:pt idx="60">
                  <c:v>1602.43</c:v>
                </c:pt>
                <c:pt idx="61">
                  <c:v>1594.58</c:v>
                </c:pt>
                <c:pt idx="62">
                  <c:v>1692.85</c:v>
                </c:pt>
                <c:pt idx="63">
                  <c:v>1741.56</c:v>
                </c:pt>
                <c:pt idx="64">
                  <c:v>1641.25</c:v>
                </c:pt>
                <c:pt idx="65">
                  <c:v>1698.29</c:v>
                </c:pt>
                <c:pt idx="66">
                  <c:v>1759.33</c:v>
                </c:pt>
                <c:pt idx="67">
                  <c:v>1742.75</c:v>
                </c:pt>
                <c:pt idx="68">
                  <c:v>1872.81</c:v>
                </c:pt>
                <c:pt idx="69">
                  <c:v>1882.95</c:v>
                </c:pt>
                <c:pt idx="70">
                  <c:v>1904.63</c:v>
                </c:pt>
                <c:pt idx="71">
                  <c:v>2051</c:v>
                </c:pt>
                <c:pt idx="72">
                  <c:v>2069.73</c:v>
                </c:pt>
                <c:pt idx="73">
                  <c:v>1939.3</c:v>
                </c:pt>
                <c:pt idx="74">
                  <c:v>2106.6999999999998</c:v>
                </c:pt>
                <c:pt idx="75">
                  <c:v>2192.36</c:v>
                </c:pt>
                <c:pt idx="76">
                  <c:v>2142.4699999999998</c:v>
                </c:pt>
                <c:pt idx="77">
                  <c:v>2100.69</c:v>
                </c:pt>
                <c:pt idx="78">
                  <c:v>2133.21</c:v>
                </c:pt>
                <c:pt idx="79">
                  <c:v>1880.11</c:v>
                </c:pt>
                <c:pt idx="80">
                  <c:v>1769.65</c:v>
                </c:pt>
                <c:pt idx="81">
                  <c:v>1909.03</c:v>
                </c:pt>
                <c:pt idx="82">
                  <c:v>1847.51</c:v>
                </c:pt>
                <c:pt idx="83">
                  <c:v>1825.74</c:v>
                </c:pt>
                <c:pt idx="84">
                  <c:v>1955.79</c:v>
                </c:pt>
                <c:pt idx="85">
                  <c:v>2030.25</c:v>
                </c:pt>
                <c:pt idx="86">
                  <c:v>2014.04</c:v>
                </c:pt>
                <c:pt idx="87">
                  <c:v>1981.99</c:v>
                </c:pt>
                <c:pt idx="88">
                  <c:v>1843.47</c:v>
                </c:pt>
                <c:pt idx="89">
                  <c:v>1854.01</c:v>
                </c:pt>
                <c:pt idx="90">
                  <c:v>1881.99</c:v>
                </c:pt>
                <c:pt idx="91">
                  <c:v>1905.12</c:v>
                </c:pt>
                <c:pt idx="92">
                  <c:v>1996.21</c:v>
                </c:pt>
                <c:pt idx="93">
                  <c:v>1912.06</c:v>
                </c:pt>
                <c:pt idx="94">
                  <c:v>1932.9</c:v>
                </c:pt>
                <c:pt idx="95">
                  <c:v>1997.05</c:v>
                </c:pt>
                <c:pt idx="96">
                  <c:v>1961.94</c:v>
                </c:pt>
                <c:pt idx="97">
                  <c:v>2026.49</c:v>
                </c:pt>
                <c:pt idx="98">
                  <c:v>2004.89</c:v>
                </c:pt>
                <c:pt idx="99">
                  <c:v>1963.95</c:v>
                </c:pt>
                <c:pt idx="100">
                  <c:v>2001.05</c:v>
                </c:pt>
                <c:pt idx="101">
                  <c:v>1863.32</c:v>
                </c:pt>
                <c:pt idx="102">
                  <c:v>1914.03</c:v>
                </c:pt>
                <c:pt idx="103">
                  <c:v>1926.36</c:v>
                </c:pt>
                <c:pt idx="104">
                  <c:v>1996.96</c:v>
                </c:pt>
                <c:pt idx="105">
                  <c:v>2030.09</c:v>
                </c:pt>
                <c:pt idx="106">
                  <c:v>2044.87</c:v>
                </c:pt>
                <c:pt idx="107">
                  <c:v>2011.34</c:v>
                </c:pt>
                <c:pt idx="108">
                  <c:v>1941.15</c:v>
                </c:pt>
                <c:pt idx="109">
                  <c:v>1979.99</c:v>
                </c:pt>
                <c:pt idx="110">
                  <c:v>1985.61</c:v>
                </c:pt>
                <c:pt idx="111">
                  <c:v>1961.79</c:v>
                </c:pt>
                <c:pt idx="112">
                  <c:v>1994.96</c:v>
                </c:pt>
                <c:pt idx="113">
                  <c:v>2002.21</c:v>
                </c:pt>
                <c:pt idx="114">
                  <c:v>2076.12</c:v>
                </c:pt>
                <c:pt idx="115">
                  <c:v>2068.54</c:v>
                </c:pt>
                <c:pt idx="116">
                  <c:v>2020.09</c:v>
                </c:pt>
                <c:pt idx="117">
                  <c:v>1964.43</c:v>
                </c:pt>
                <c:pt idx="118">
                  <c:v>1980.78</c:v>
                </c:pt>
                <c:pt idx="119">
                  <c:v>1915.59</c:v>
                </c:pt>
                <c:pt idx="120">
                  <c:v>1949.26</c:v>
                </c:pt>
                <c:pt idx="121">
                  <c:v>1985.8</c:v>
                </c:pt>
                <c:pt idx="122">
                  <c:v>2041.03</c:v>
                </c:pt>
                <c:pt idx="123">
                  <c:v>2127.17</c:v>
                </c:pt>
                <c:pt idx="124">
                  <c:v>2114.8000000000002</c:v>
                </c:pt>
                <c:pt idx="125">
                  <c:v>2074.1999999999998</c:v>
                </c:pt>
                <c:pt idx="126">
                  <c:v>2030.16</c:v>
                </c:pt>
                <c:pt idx="127">
                  <c:v>1941.49</c:v>
                </c:pt>
                <c:pt idx="128">
                  <c:v>1962.81</c:v>
                </c:pt>
                <c:pt idx="129">
                  <c:v>2029.47</c:v>
                </c:pt>
                <c:pt idx="130">
                  <c:v>1991.97</c:v>
                </c:pt>
                <c:pt idx="131">
                  <c:v>1961.31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465088"/>
        <c:axId val="784132736"/>
      </c:lineChart>
      <c:dateAx>
        <c:axId val="784121216"/>
        <c:scaling>
          <c:orientation val="minMax"/>
        </c:scaling>
        <c:delete val="0"/>
        <c:axPos val="b"/>
        <c:numFmt formatCode="\'yy\.m" sourceLinked="0"/>
        <c:majorTickMark val="in"/>
        <c:minorTickMark val="none"/>
        <c:tickLblPos val="low"/>
        <c:spPr>
          <a:ln w="317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784131200"/>
        <c:crosses val="autoZero"/>
        <c:auto val="1"/>
        <c:lblOffset val="100"/>
        <c:baseTimeUnit val="months"/>
        <c:majorUnit val="1"/>
        <c:majorTimeUnit val="years"/>
      </c:dateAx>
      <c:valAx>
        <c:axId val="784131200"/>
        <c:scaling>
          <c:orientation val="minMax"/>
        </c:scaling>
        <c:delete val="0"/>
        <c:axPos val="l"/>
        <c:numFmt formatCode="#,##0" sourceLinked="0"/>
        <c:majorTickMark val="in"/>
        <c:minorTickMark val="none"/>
        <c:tickLblPos val="nextTo"/>
        <c:spPr>
          <a:ln w="317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784121216"/>
        <c:crosses val="autoZero"/>
        <c:crossBetween val="between"/>
      </c:valAx>
      <c:valAx>
        <c:axId val="784132736"/>
        <c:scaling>
          <c:orientation val="minMax"/>
        </c:scaling>
        <c:delete val="0"/>
        <c:axPos val="r"/>
        <c:numFmt formatCode="#,##0" sourceLinked="0"/>
        <c:majorTickMark val="in"/>
        <c:minorTickMark val="none"/>
        <c:tickLblPos val="nextTo"/>
        <c:spPr>
          <a:ln w="317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39465088"/>
        <c:crosses val="max"/>
        <c:crossBetween val="between"/>
      </c:valAx>
      <c:dateAx>
        <c:axId val="13946508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784132736"/>
        <c:crosses val="autoZero"/>
        <c:auto val="1"/>
        <c:lblOffset val="100"/>
        <c:baseTimeUnit val="months"/>
      </c:dateAx>
    </c:plotArea>
    <c:legend>
      <c:legendPos val="r"/>
      <c:layout>
        <c:manualLayout>
          <c:xMode val="edge"/>
          <c:yMode val="edge"/>
          <c:x val="0.22485327635327634"/>
          <c:y val="3.3090909090909094E-2"/>
          <c:w val="0.65100605413105417"/>
          <c:h val="0.1695712121212121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50">
          <a:latin typeface="Arial Narrow" panose="020B0606020202030204" pitchFamily="34" charset="0"/>
          <a:ea typeface="돋움" panose="020B0600000101010101" pitchFamily="50" charset="-127"/>
          <a:cs typeface="Arial Narrow"/>
        </a:defRPr>
      </a:pPr>
      <a:endParaRPr lang="ko-KR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937445319335093E-2"/>
          <c:y val="0.12836525666849782"/>
          <c:w val="0.87394466316710406"/>
          <c:h val="0.781061344076176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섹터_차트!$M$7</c:f>
              <c:strCache>
                <c:ptCount val="1"/>
                <c:pt idx="0">
                  <c:v>FY2 순이익 3M Chg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5875">
              <a:noFill/>
            </a:ln>
          </c:spPr>
          <c:invertIfNegative val="0"/>
          <c:cat>
            <c:numRef>
              <c:f>섹터_차트!$L$80:$L$150</c:f>
              <c:numCache>
                <c:formatCode>m/d/yyyy</c:formatCode>
                <c:ptCount val="71"/>
                <c:pt idx="0">
                  <c:v>40574</c:v>
                </c:pt>
                <c:pt idx="1">
                  <c:v>40602</c:v>
                </c:pt>
                <c:pt idx="2">
                  <c:v>40633</c:v>
                </c:pt>
                <c:pt idx="3">
                  <c:v>40663</c:v>
                </c:pt>
                <c:pt idx="4">
                  <c:v>40694</c:v>
                </c:pt>
                <c:pt idx="5">
                  <c:v>40724</c:v>
                </c:pt>
                <c:pt idx="6">
                  <c:v>40755</c:v>
                </c:pt>
                <c:pt idx="7">
                  <c:v>40786</c:v>
                </c:pt>
                <c:pt idx="8">
                  <c:v>40816</c:v>
                </c:pt>
                <c:pt idx="9">
                  <c:v>40847</c:v>
                </c:pt>
                <c:pt idx="10">
                  <c:v>40877</c:v>
                </c:pt>
                <c:pt idx="11">
                  <c:v>40908</c:v>
                </c:pt>
                <c:pt idx="12">
                  <c:v>40939</c:v>
                </c:pt>
                <c:pt idx="13">
                  <c:v>40968</c:v>
                </c:pt>
                <c:pt idx="14">
                  <c:v>40999</c:v>
                </c:pt>
                <c:pt idx="15">
                  <c:v>41029</c:v>
                </c:pt>
                <c:pt idx="16">
                  <c:v>41060</c:v>
                </c:pt>
                <c:pt idx="17">
                  <c:v>41090</c:v>
                </c:pt>
                <c:pt idx="18">
                  <c:v>41121</c:v>
                </c:pt>
                <c:pt idx="19">
                  <c:v>41152</c:v>
                </c:pt>
                <c:pt idx="20">
                  <c:v>41182</c:v>
                </c:pt>
                <c:pt idx="21">
                  <c:v>41213</c:v>
                </c:pt>
                <c:pt idx="22">
                  <c:v>41243</c:v>
                </c:pt>
                <c:pt idx="23">
                  <c:v>41274</c:v>
                </c:pt>
                <c:pt idx="24">
                  <c:v>41305</c:v>
                </c:pt>
                <c:pt idx="25">
                  <c:v>41333</c:v>
                </c:pt>
                <c:pt idx="26">
                  <c:v>41364</c:v>
                </c:pt>
                <c:pt idx="27">
                  <c:v>41394</c:v>
                </c:pt>
                <c:pt idx="28">
                  <c:v>41425</c:v>
                </c:pt>
                <c:pt idx="29">
                  <c:v>41455</c:v>
                </c:pt>
                <c:pt idx="30">
                  <c:v>41486</c:v>
                </c:pt>
                <c:pt idx="31">
                  <c:v>41517</c:v>
                </c:pt>
                <c:pt idx="32">
                  <c:v>41547</c:v>
                </c:pt>
                <c:pt idx="33">
                  <c:v>41578</c:v>
                </c:pt>
                <c:pt idx="34">
                  <c:v>41608</c:v>
                </c:pt>
                <c:pt idx="35">
                  <c:v>41639</c:v>
                </c:pt>
                <c:pt idx="36">
                  <c:v>41670</c:v>
                </c:pt>
                <c:pt idx="37">
                  <c:v>41698</c:v>
                </c:pt>
                <c:pt idx="38">
                  <c:v>41729</c:v>
                </c:pt>
                <c:pt idx="39">
                  <c:v>41759</c:v>
                </c:pt>
                <c:pt idx="40">
                  <c:v>41790</c:v>
                </c:pt>
                <c:pt idx="41">
                  <c:v>41820</c:v>
                </c:pt>
                <c:pt idx="42">
                  <c:v>41851</c:v>
                </c:pt>
                <c:pt idx="43">
                  <c:v>41882</c:v>
                </c:pt>
                <c:pt idx="44">
                  <c:v>41912</c:v>
                </c:pt>
                <c:pt idx="45">
                  <c:v>41943</c:v>
                </c:pt>
                <c:pt idx="46">
                  <c:v>41973</c:v>
                </c:pt>
                <c:pt idx="47">
                  <c:v>42004</c:v>
                </c:pt>
                <c:pt idx="48">
                  <c:v>42035</c:v>
                </c:pt>
                <c:pt idx="49">
                  <c:v>42063</c:v>
                </c:pt>
                <c:pt idx="50">
                  <c:v>42094</c:v>
                </c:pt>
                <c:pt idx="51">
                  <c:v>42124</c:v>
                </c:pt>
                <c:pt idx="52">
                  <c:v>42155</c:v>
                </c:pt>
                <c:pt idx="53">
                  <c:v>42185</c:v>
                </c:pt>
                <c:pt idx="54">
                  <c:v>42216</c:v>
                </c:pt>
                <c:pt idx="55">
                  <c:v>42247</c:v>
                </c:pt>
                <c:pt idx="56">
                  <c:v>42277</c:v>
                </c:pt>
                <c:pt idx="57">
                  <c:v>42308</c:v>
                </c:pt>
                <c:pt idx="58">
                  <c:v>42338</c:v>
                </c:pt>
                <c:pt idx="59">
                  <c:v>42369</c:v>
                </c:pt>
              </c:numCache>
            </c:numRef>
          </c:cat>
          <c:val>
            <c:numRef>
              <c:f>섹터_차트!$M$80:$M$150</c:f>
              <c:numCache>
                <c:formatCode>#,##0.0</c:formatCode>
                <c:ptCount val="71"/>
                <c:pt idx="0">
                  <c:v>5.0652497278673048</c:v>
                </c:pt>
                <c:pt idx="1">
                  <c:v>3.2310965631562105</c:v>
                </c:pt>
                <c:pt idx="2">
                  <c:v>1.9310353642633116</c:v>
                </c:pt>
                <c:pt idx="3">
                  <c:v>0.81184364831532463</c:v>
                </c:pt>
                <c:pt idx="4">
                  <c:v>1.7586519219353391</c:v>
                </c:pt>
                <c:pt idx="5">
                  <c:v>0.26619558483031991</c:v>
                </c:pt>
                <c:pt idx="6">
                  <c:v>0.36393117665183272</c:v>
                </c:pt>
                <c:pt idx="7">
                  <c:v>-3.6967367034858922</c:v>
                </c:pt>
                <c:pt idx="8">
                  <c:v>-5.2805475579166483</c:v>
                </c:pt>
                <c:pt idx="9">
                  <c:v>-8.451697166990634</c:v>
                </c:pt>
                <c:pt idx="10">
                  <c:v>-6.5982153861443678</c:v>
                </c:pt>
                <c:pt idx="11">
                  <c:v>-3.9684045863580653</c:v>
                </c:pt>
                <c:pt idx="12">
                  <c:v>-3.3203536652834265</c:v>
                </c:pt>
                <c:pt idx="13">
                  <c:v>-4.0817844185900398</c:v>
                </c:pt>
                <c:pt idx="14">
                  <c:v>-2.2875226426478656</c:v>
                </c:pt>
                <c:pt idx="15">
                  <c:v>1.6409105039665306</c:v>
                </c:pt>
                <c:pt idx="16">
                  <c:v>3.2981311880675435</c:v>
                </c:pt>
                <c:pt idx="17">
                  <c:v>1.7020247612018036</c:v>
                </c:pt>
                <c:pt idx="18">
                  <c:v>-2.5109710534852447</c:v>
                </c:pt>
                <c:pt idx="19">
                  <c:v>-4.4725407444221599</c:v>
                </c:pt>
                <c:pt idx="20">
                  <c:v>-5.5408416828811147</c:v>
                </c:pt>
                <c:pt idx="21">
                  <c:v>-5.0005503201736579</c:v>
                </c:pt>
                <c:pt idx="22">
                  <c:v>-4.1172958254510172</c:v>
                </c:pt>
                <c:pt idx="23">
                  <c:v>-2.6491018774991493</c:v>
                </c:pt>
                <c:pt idx="24">
                  <c:v>-2.2682438867136834</c:v>
                </c:pt>
                <c:pt idx="25">
                  <c:v>-2.8296099355418436</c:v>
                </c:pt>
                <c:pt idx="26">
                  <c:v>-3.2891458325348677</c:v>
                </c:pt>
                <c:pt idx="27">
                  <c:v>-1.0343761825221343</c:v>
                </c:pt>
                <c:pt idx="28">
                  <c:v>-0.46943236768898222</c:v>
                </c:pt>
                <c:pt idx="29">
                  <c:v>-1.9565562257784497</c:v>
                </c:pt>
                <c:pt idx="30">
                  <c:v>-5.9930515657611867</c:v>
                </c:pt>
                <c:pt idx="31">
                  <c:v>-5.3489680732559108</c:v>
                </c:pt>
                <c:pt idx="32">
                  <c:v>-5.0426965934911028</c:v>
                </c:pt>
                <c:pt idx="33">
                  <c:v>-3.8029325740748243</c:v>
                </c:pt>
                <c:pt idx="34">
                  <c:v>-3.7310619673948775</c:v>
                </c:pt>
                <c:pt idx="35">
                  <c:v>-3.5972750180574331</c:v>
                </c:pt>
                <c:pt idx="36">
                  <c:v>-6.7292519464785645</c:v>
                </c:pt>
                <c:pt idx="37">
                  <c:v>-7.8672523543685706</c:v>
                </c:pt>
                <c:pt idx="38">
                  <c:v>-8.6647612793239741</c:v>
                </c:pt>
                <c:pt idx="39">
                  <c:v>-5.3083272068920611</c:v>
                </c:pt>
                <c:pt idx="40">
                  <c:v>-4.0733599307000716</c:v>
                </c:pt>
                <c:pt idx="41">
                  <c:v>-5.3910423076742102</c:v>
                </c:pt>
                <c:pt idx="42">
                  <c:v>-6.3699567064974705</c:v>
                </c:pt>
                <c:pt idx="43">
                  <c:v>-7.4097911378826931</c:v>
                </c:pt>
                <c:pt idx="44">
                  <c:v>-6.8367027135556206</c:v>
                </c:pt>
                <c:pt idx="45">
                  <c:v>-5.2887936983804789</c:v>
                </c:pt>
                <c:pt idx="46">
                  <c:v>-3.2369227898342734</c:v>
                </c:pt>
                <c:pt idx="47">
                  <c:v>-0.58786813991368314</c:v>
                </c:pt>
                <c:pt idx="48">
                  <c:v>-1.045671455218411</c:v>
                </c:pt>
                <c:pt idx="49">
                  <c:v>-1.4027966454373875</c:v>
                </c:pt>
                <c:pt idx="50">
                  <c:v>-2.3949602411088566E-2</c:v>
                </c:pt>
                <c:pt idx="51">
                  <c:v>1.3846650361700075</c:v>
                </c:pt>
                <c:pt idx="52">
                  <c:v>2.9577330987242023</c:v>
                </c:pt>
                <c:pt idx="53">
                  <c:v>-0.49184831548020336</c:v>
                </c:pt>
                <c:pt idx="54">
                  <c:v>-5.4468943462673831</c:v>
                </c:pt>
                <c:pt idx="55">
                  <c:v>-6.0143115494795785</c:v>
                </c:pt>
                <c:pt idx="56">
                  <c:v>-5.1363847302968058</c:v>
                </c:pt>
                <c:pt idx="57">
                  <c:v>-2.7469089509942646</c:v>
                </c:pt>
                <c:pt idx="58">
                  <c:v>-5.1493571835000251</c:v>
                </c:pt>
                <c:pt idx="59">
                  <c:v>-4.6941142162668985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39487872"/>
        <c:axId val="139497856"/>
      </c:barChart>
      <c:lineChart>
        <c:grouping val="standard"/>
        <c:varyColors val="0"/>
        <c:ser>
          <c:idx val="1"/>
          <c:order val="1"/>
          <c:tx>
            <c:strRef>
              <c:f>섹터_차트!$N$7</c:f>
              <c:strCache>
                <c:ptCount val="1"/>
                <c:pt idx="0">
                  <c:v>KOSPI(우)</c:v>
                </c:pt>
              </c:strCache>
            </c:strRef>
          </c:tx>
          <c:spPr>
            <a:ln w="25400"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섹터_차트!$L$80:$L$150</c:f>
              <c:numCache>
                <c:formatCode>m/d/yyyy</c:formatCode>
                <c:ptCount val="71"/>
                <c:pt idx="0">
                  <c:v>40574</c:v>
                </c:pt>
                <c:pt idx="1">
                  <c:v>40602</c:v>
                </c:pt>
                <c:pt idx="2">
                  <c:v>40633</c:v>
                </c:pt>
                <c:pt idx="3">
                  <c:v>40663</c:v>
                </c:pt>
                <c:pt idx="4">
                  <c:v>40694</c:v>
                </c:pt>
                <c:pt idx="5">
                  <c:v>40724</c:v>
                </c:pt>
                <c:pt idx="6">
                  <c:v>40755</c:v>
                </c:pt>
                <c:pt idx="7">
                  <c:v>40786</c:v>
                </c:pt>
                <c:pt idx="8">
                  <c:v>40816</c:v>
                </c:pt>
                <c:pt idx="9">
                  <c:v>40847</c:v>
                </c:pt>
                <c:pt idx="10">
                  <c:v>40877</c:v>
                </c:pt>
                <c:pt idx="11">
                  <c:v>40908</c:v>
                </c:pt>
                <c:pt idx="12">
                  <c:v>40939</c:v>
                </c:pt>
                <c:pt idx="13">
                  <c:v>40968</c:v>
                </c:pt>
                <c:pt idx="14">
                  <c:v>40999</c:v>
                </c:pt>
                <c:pt idx="15">
                  <c:v>41029</c:v>
                </c:pt>
                <c:pt idx="16">
                  <c:v>41060</c:v>
                </c:pt>
                <c:pt idx="17">
                  <c:v>41090</c:v>
                </c:pt>
                <c:pt idx="18">
                  <c:v>41121</c:v>
                </c:pt>
                <c:pt idx="19">
                  <c:v>41152</c:v>
                </c:pt>
                <c:pt idx="20">
                  <c:v>41182</c:v>
                </c:pt>
                <c:pt idx="21">
                  <c:v>41213</c:v>
                </c:pt>
                <c:pt idx="22">
                  <c:v>41243</c:v>
                </c:pt>
                <c:pt idx="23">
                  <c:v>41274</c:v>
                </c:pt>
                <c:pt idx="24">
                  <c:v>41305</c:v>
                </c:pt>
                <c:pt idx="25">
                  <c:v>41333</c:v>
                </c:pt>
                <c:pt idx="26">
                  <c:v>41364</c:v>
                </c:pt>
                <c:pt idx="27">
                  <c:v>41394</c:v>
                </c:pt>
                <c:pt idx="28">
                  <c:v>41425</c:v>
                </c:pt>
                <c:pt idx="29">
                  <c:v>41455</c:v>
                </c:pt>
                <c:pt idx="30">
                  <c:v>41486</c:v>
                </c:pt>
                <c:pt idx="31">
                  <c:v>41517</c:v>
                </c:pt>
                <c:pt idx="32">
                  <c:v>41547</c:v>
                </c:pt>
                <c:pt idx="33">
                  <c:v>41578</c:v>
                </c:pt>
                <c:pt idx="34">
                  <c:v>41608</c:v>
                </c:pt>
                <c:pt idx="35">
                  <c:v>41639</c:v>
                </c:pt>
                <c:pt idx="36">
                  <c:v>41670</c:v>
                </c:pt>
                <c:pt idx="37">
                  <c:v>41698</c:v>
                </c:pt>
                <c:pt idx="38">
                  <c:v>41729</c:v>
                </c:pt>
                <c:pt idx="39">
                  <c:v>41759</c:v>
                </c:pt>
                <c:pt idx="40">
                  <c:v>41790</c:v>
                </c:pt>
                <c:pt idx="41">
                  <c:v>41820</c:v>
                </c:pt>
                <c:pt idx="42">
                  <c:v>41851</c:v>
                </c:pt>
                <c:pt idx="43">
                  <c:v>41882</c:v>
                </c:pt>
                <c:pt idx="44">
                  <c:v>41912</c:v>
                </c:pt>
                <c:pt idx="45">
                  <c:v>41943</c:v>
                </c:pt>
                <c:pt idx="46">
                  <c:v>41973</c:v>
                </c:pt>
                <c:pt idx="47">
                  <c:v>42004</c:v>
                </c:pt>
                <c:pt idx="48">
                  <c:v>42035</c:v>
                </c:pt>
                <c:pt idx="49">
                  <c:v>42063</c:v>
                </c:pt>
                <c:pt idx="50">
                  <c:v>42094</c:v>
                </c:pt>
                <c:pt idx="51">
                  <c:v>42124</c:v>
                </c:pt>
                <c:pt idx="52">
                  <c:v>42155</c:v>
                </c:pt>
                <c:pt idx="53">
                  <c:v>42185</c:v>
                </c:pt>
                <c:pt idx="54">
                  <c:v>42216</c:v>
                </c:pt>
                <c:pt idx="55">
                  <c:v>42247</c:v>
                </c:pt>
                <c:pt idx="56">
                  <c:v>42277</c:v>
                </c:pt>
                <c:pt idx="57">
                  <c:v>42308</c:v>
                </c:pt>
                <c:pt idx="58">
                  <c:v>42338</c:v>
                </c:pt>
                <c:pt idx="59">
                  <c:v>42369</c:v>
                </c:pt>
              </c:numCache>
            </c:numRef>
          </c:cat>
          <c:val>
            <c:numRef>
              <c:f>섹터_차트!$N$80:$N$150</c:f>
              <c:numCache>
                <c:formatCode>#,##0.0</c:formatCode>
                <c:ptCount val="71"/>
                <c:pt idx="0">
                  <c:v>2069.73</c:v>
                </c:pt>
                <c:pt idx="1">
                  <c:v>1939.3</c:v>
                </c:pt>
                <c:pt idx="2">
                  <c:v>2106.6999999999998</c:v>
                </c:pt>
                <c:pt idx="3">
                  <c:v>2192.36</c:v>
                </c:pt>
                <c:pt idx="4">
                  <c:v>2142.4699999999998</c:v>
                </c:pt>
                <c:pt idx="5">
                  <c:v>2100.69</c:v>
                </c:pt>
                <c:pt idx="6">
                  <c:v>2133.21</c:v>
                </c:pt>
                <c:pt idx="7">
                  <c:v>1880.11</c:v>
                </c:pt>
                <c:pt idx="8">
                  <c:v>1769.65</c:v>
                </c:pt>
                <c:pt idx="9">
                  <c:v>1909.03</c:v>
                </c:pt>
                <c:pt idx="10">
                  <c:v>1847.51</c:v>
                </c:pt>
                <c:pt idx="11">
                  <c:v>1825.74</c:v>
                </c:pt>
                <c:pt idx="12">
                  <c:v>1955.79</c:v>
                </c:pt>
                <c:pt idx="13">
                  <c:v>2030.25</c:v>
                </c:pt>
                <c:pt idx="14">
                  <c:v>2014.04</c:v>
                </c:pt>
                <c:pt idx="15">
                  <c:v>1981.99</c:v>
                </c:pt>
                <c:pt idx="16">
                  <c:v>1843.47</c:v>
                </c:pt>
                <c:pt idx="17">
                  <c:v>1854.01</c:v>
                </c:pt>
                <c:pt idx="18">
                  <c:v>1881.99</c:v>
                </c:pt>
                <c:pt idx="19">
                  <c:v>1905.12</c:v>
                </c:pt>
                <c:pt idx="20">
                  <c:v>1996.21</c:v>
                </c:pt>
                <c:pt idx="21">
                  <c:v>1912.06</c:v>
                </c:pt>
                <c:pt idx="22">
                  <c:v>1932.9</c:v>
                </c:pt>
                <c:pt idx="23">
                  <c:v>1997.05</c:v>
                </c:pt>
                <c:pt idx="24">
                  <c:v>1961.94</c:v>
                </c:pt>
                <c:pt idx="25">
                  <c:v>2026.49</c:v>
                </c:pt>
                <c:pt idx="26">
                  <c:v>2004.89</c:v>
                </c:pt>
                <c:pt idx="27">
                  <c:v>1963.95</c:v>
                </c:pt>
                <c:pt idx="28">
                  <c:v>2001.05</c:v>
                </c:pt>
                <c:pt idx="29">
                  <c:v>1863.32</c:v>
                </c:pt>
                <c:pt idx="30">
                  <c:v>1914.03</c:v>
                </c:pt>
                <c:pt idx="31">
                  <c:v>1926.36</c:v>
                </c:pt>
                <c:pt idx="32">
                  <c:v>1996.96</c:v>
                </c:pt>
                <c:pt idx="33">
                  <c:v>2030.09</c:v>
                </c:pt>
                <c:pt idx="34">
                  <c:v>2044.87</c:v>
                </c:pt>
                <c:pt idx="35">
                  <c:v>2011.34</c:v>
                </c:pt>
                <c:pt idx="36">
                  <c:v>1941.15</c:v>
                </c:pt>
                <c:pt idx="37">
                  <c:v>1979.99</c:v>
                </c:pt>
                <c:pt idx="38">
                  <c:v>1985.61</c:v>
                </c:pt>
                <c:pt idx="39">
                  <c:v>1961.79</c:v>
                </c:pt>
                <c:pt idx="40">
                  <c:v>1994.96</c:v>
                </c:pt>
                <c:pt idx="41">
                  <c:v>2002.21</c:v>
                </c:pt>
                <c:pt idx="42">
                  <c:v>2076.12</c:v>
                </c:pt>
                <c:pt idx="43">
                  <c:v>2068.54</c:v>
                </c:pt>
                <c:pt idx="44">
                  <c:v>2020.09</c:v>
                </c:pt>
                <c:pt idx="45">
                  <c:v>1964.43</c:v>
                </c:pt>
                <c:pt idx="46">
                  <c:v>1980.78</c:v>
                </c:pt>
                <c:pt idx="47">
                  <c:v>1915.59</c:v>
                </c:pt>
                <c:pt idx="48">
                  <c:v>1949.26</c:v>
                </c:pt>
                <c:pt idx="49">
                  <c:v>1985.8</c:v>
                </c:pt>
                <c:pt idx="50">
                  <c:v>2041.03</c:v>
                </c:pt>
                <c:pt idx="51">
                  <c:v>2127.17</c:v>
                </c:pt>
                <c:pt idx="52">
                  <c:v>2114.8000000000002</c:v>
                </c:pt>
                <c:pt idx="53">
                  <c:v>2074.1999999999998</c:v>
                </c:pt>
                <c:pt idx="54">
                  <c:v>2030.16</c:v>
                </c:pt>
                <c:pt idx="55">
                  <c:v>1941.49</c:v>
                </c:pt>
                <c:pt idx="56">
                  <c:v>1962.81</c:v>
                </c:pt>
                <c:pt idx="57">
                  <c:v>2029.47</c:v>
                </c:pt>
                <c:pt idx="58">
                  <c:v>1991.97</c:v>
                </c:pt>
                <c:pt idx="59">
                  <c:v>1961.31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500928"/>
        <c:axId val="139499392"/>
      </c:lineChart>
      <c:dateAx>
        <c:axId val="139487872"/>
        <c:scaling>
          <c:orientation val="minMax"/>
          <c:min val="40544"/>
        </c:scaling>
        <c:delete val="0"/>
        <c:axPos val="b"/>
        <c:numFmt formatCode="\'yy\.m" sourceLinked="0"/>
        <c:majorTickMark val="in"/>
        <c:minorTickMark val="none"/>
        <c:tickLblPos val="low"/>
        <c:spPr>
          <a:ln w="317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39497856"/>
        <c:crosses val="autoZero"/>
        <c:auto val="1"/>
        <c:lblOffset val="100"/>
        <c:baseTimeUnit val="months"/>
        <c:majorUnit val="6"/>
        <c:majorTimeUnit val="months"/>
      </c:dateAx>
      <c:valAx>
        <c:axId val="139497856"/>
        <c:scaling>
          <c:orientation val="minMax"/>
        </c:scaling>
        <c:delete val="0"/>
        <c:axPos val="l"/>
        <c:numFmt formatCode="#,##0" sourceLinked="0"/>
        <c:majorTickMark val="in"/>
        <c:minorTickMark val="none"/>
        <c:tickLblPos val="nextTo"/>
        <c:spPr>
          <a:ln w="317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39487872"/>
        <c:crosses val="autoZero"/>
        <c:crossBetween val="between"/>
      </c:valAx>
      <c:valAx>
        <c:axId val="139499392"/>
        <c:scaling>
          <c:orientation val="minMax"/>
        </c:scaling>
        <c:delete val="0"/>
        <c:axPos val="r"/>
        <c:numFmt formatCode="#,##0" sourceLinked="0"/>
        <c:majorTickMark val="in"/>
        <c:minorTickMark val="none"/>
        <c:tickLblPos val="nextTo"/>
        <c:spPr>
          <a:ln w="317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39500928"/>
        <c:crosses val="max"/>
        <c:crossBetween val="between"/>
      </c:valAx>
      <c:dateAx>
        <c:axId val="1395009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139499392"/>
        <c:crosses val="autoZero"/>
        <c:auto val="1"/>
        <c:lblOffset val="100"/>
        <c:baseTimeUnit val="months"/>
      </c:dateAx>
    </c:plotArea>
    <c:legend>
      <c:legendPos val="r"/>
      <c:layout>
        <c:manualLayout>
          <c:xMode val="edge"/>
          <c:yMode val="edge"/>
          <c:x val="0.44411111111111112"/>
          <c:y val="3.2378167641325527E-2"/>
          <c:w val="0.46700000000000003"/>
          <c:h val="0.16632558139534884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50">
          <a:latin typeface="Arial Narrow" panose="020B0606020202030204" pitchFamily="34" charset="0"/>
          <a:ea typeface="돋움" panose="020B0600000101010101" pitchFamily="50" charset="-127"/>
          <a:cs typeface="Arial Narrow"/>
        </a:defRPr>
      </a:pPr>
      <a:endParaRPr lang="ko-KR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937445319335093E-2"/>
          <c:y val="0.14696990783128858"/>
          <c:w val="0.8264155982905983"/>
          <c:h val="0.7426768185433378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섹터_차트!$M$7</c:f>
              <c:strCache>
                <c:ptCount val="1"/>
                <c:pt idx="0">
                  <c:v>FY2 순이익 3M Chg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5875">
              <a:noFill/>
            </a:ln>
          </c:spPr>
          <c:invertIfNegative val="0"/>
          <c:cat>
            <c:numRef>
              <c:f>섹터_차트!$L$80:$L$145</c:f>
              <c:numCache>
                <c:formatCode>m/d/yyyy</c:formatCode>
                <c:ptCount val="66"/>
                <c:pt idx="0">
                  <c:v>40574</c:v>
                </c:pt>
                <c:pt idx="1">
                  <c:v>40602</c:v>
                </c:pt>
                <c:pt idx="2">
                  <c:v>40633</c:v>
                </c:pt>
                <c:pt idx="3">
                  <c:v>40663</c:v>
                </c:pt>
                <c:pt idx="4">
                  <c:v>40694</c:v>
                </c:pt>
                <c:pt idx="5">
                  <c:v>40724</c:v>
                </c:pt>
                <c:pt idx="6">
                  <c:v>40755</c:v>
                </c:pt>
                <c:pt idx="7">
                  <c:v>40786</c:v>
                </c:pt>
                <c:pt idx="8">
                  <c:v>40816</c:v>
                </c:pt>
                <c:pt idx="9">
                  <c:v>40847</c:v>
                </c:pt>
                <c:pt idx="10">
                  <c:v>40877</c:v>
                </c:pt>
                <c:pt idx="11">
                  <c:v>40908</c:v>
                </c:pt>
                <c:pt idx="12">
                  <c:v>40939</c:v>
                </c:pt>
                <c:pt idx="13">
                  <c:v>40968</c:v>
                </c:pt>
                <c:pt idx="14">
                  <c:v>40999</c:v>
                </c:pt>
                <c:pt idx="15">
                  <c:v>41029</c:v>
                </c:pt>
                <c:pt idx="16">
                  <c:v>41060</c:v>
                </c:pt>
                <c:pt idx="17">
                  <c:v>41090</c:v>
                </c:pt>
                <c:pt idx="18">
                  <c:v>41121</c:v>
                </c:pt>
                <c:pt idx="19">
                  <c:v>41152</c:v>
                </c:pt>
                <c:pt idx="20">
                  <c:v>41182</c:v>
                </c:pt>
                <c:pt idx="21">
                  <c:v>41213</c:v>
                </c:pt>
                <c:pt idx="22">
                  <c:v>41243</c:v>
                </c:pt>
                <c:pt idx="23">
                  <c:v>41274</c:v>
                </c:pt>
                <c:pt idx="24">
                  <c:v>41305</c:v>
                </c:pt>
                <c:pt idx="25">
                  <c:v>41333</c:v>
                </c:pt>
                <c:pt idx="26">
                  <c:v>41364</c:v>
                </c:pt>
                <c:pt idx="27">
                  <c:v>41394</c:v>
                </c:pt>
                <c:pt idx="28">
                  <c:v>41425</c:v>
                </c:pt>
                <c:pt idx="29">
                  <c:v>41455</c:v>
                </c:pt>
                <c:pt idx="30">
                  <c:v>41486</c:v>
                </c:pt>
                <c:pt idx="31">
                  <c:v>41517</c:v>
                </c:pt>
                <c:pt idx="32">
                  <c:v>41547</c:v>
                </c:pt>
                <c:pt idx="33">
                  <c:v>41578</c:v>
                </c:pt>
                <c:pt idx="34">
                  <c:v>41608</c:v>
                </c:pt>
                <c:pt idx="35">
                  <c:v>41639</c:v>
                </c:pt>
                <c:pt idx="36">
                  <c:v>41670</c:v>
                </c:pt>
                <c:pt idx="37">
                  <c:v>41698</c:v>
                </c:pt>
                <c:pt idx="38">
                  <c:v>41729</c:v>
                </c:pt>
                <c:pt idx="39">
                  <c:v>41759</c:v>
                </c:pt>
                <c:pt idx="40">
                  <c:v>41790</c:v>
                </c:pt>
                <c:pt idx="41">
                  <c:v>41820</c:v>
                </c:pt>
                <c:pt idx="42">
                  <c:v>41851</c:v>
                </c:pt>
                <c:pt idx="43">
                  <c:v>41882</c:v>
                </c:pt>
                <c:pt idx="44">
                  <c:v>41912</c:v>
                </c:pt>
                <c:pt idx="45">
                  <c:v>41943</c:v>
                </c:pt>
                <c:pt idx="46">
                  <c:v>41973</c:v>
                </c:pt>
                <c:pt idx="47">
                  <c:v>42004</c:v>
                </c:pt>
                <c:pt idx="48">
                  <c:v>42035</c:v>
                </c:pt>
                <c:pt idx="49">
                  <c:v>42063</c:v>
                </c:pt>
                <c:pt idx="50">
                  <c:v>42094</c:v>
                </c:pt>
                <c:pt idx="51">
                  <c:v>42124</c:v>
                </c:pt>
                <c:pt idx="52">
                  <c:v>42155</c:v>
                </c:pt>
                <c:pt idx="53">
                  <c:v>42185</c:v>
                </c:pt>
                <c:pt idx="54">
                  <c:v>42216</c:v>
                </c:pt>
                <c:pt idx="55">
                  <c:v>42247</c:v>
                </c:pt>
                <c:pt idx="56">
                  <c:v>42277</c:v>
                </c:pt>
                <c:pt idx="57">
                  <c:v>42308</c:v>
                </c:pt>
                <c:pt idx="58">
                  <c:v>42338</c:v>
                </c:pt>
                <c:pt idx="59">
                  <c:v>42369</c:v>
                </c:pt>
              </c:numCache>
            </c:numRef>
          </c:cat>
          <c:val>
            <c:numRef>
              <c:f>섹터_차트!$M$80:$M$145</c:f>
              <c:numCache>
                <c:formatCode>#,##0.0</c:formatCode>
                <c:ptCount val="66"/>
                <c:pt idx="0">
                  <c:v>5.0652497278673048</c:v>
                </c:pt>
                <c:pt idx="1">
                  <c:v>3.2310965631562105</c:v>
                </c:pt>
                <c:pt idx="2">
                  <c:v>1.9310353642633116</c:v>
                </c:pt>
                <c:pt idx="3">
                  <c:v>0.81184364831532463</c:v>
                </c:pt>
                <c:pt idx="4">
                  <c:v>1.7586519219353391</c:v>
                </c:pt>
                <c:pt idx="5">
                  <c:v>0.26619558483031991</c:v>
                </c:pt>
                <c:pt idx="6">
                  <c:v>0.36393117665183272</c:v>
                </c:pt>
                <c:pt idx="7">
                  <c:v>-3.6967367034858922</c:v>
                </c:pt>
                <c:pt idx="8">
                  <c:v>-5.2805475579166483</c:v>
                </c:pt>
                <c:pt idx="9">
                  <c:v>-8.451697166990634</c:v>
                </c:pt>
                <c:pt idx="10">
                  <c:v>-6.5982153861443678</c:v>
                </c:pt>
                <c:pt idx="11">
                  <c:v>-3.9684045863580653</c:v>
                </c:pt>
                <c:pt idx="12">
                  <c:v>-3.3203536652834265</c:v>
                </c:pt>
                <c:pt idx="13">
                  <c:v>-4.0817844185900398</c:v>
                </c:pt>
                <c:pt idx="14">
                  <c:v>-2.2875226426478656</c:v>
                </c:pt>
                <c:pt idx="15">
                  <c:v>1.6409105039665306</c:v>
                </c:pt>
                <c:pt idx="16">
                  <c:v>3.2981311880675435</c:v>
                </c:pt>
                <c:pt idx="17">
                  <c:v>1.7020247612018036</c:v>
                </c:pt>
                <c:pt idx="18">
                  <c:v>-2.5109710534852447</c:v>
                </c:pt>
                <c:pt idx="19">
                  <c:v>-4.4725407444221599</c:v>
                </c:pt>
                <c:pt idx="20">
                  <c:v>-5.5408416828811147</c:v>
                </c:pt>
                <c:pt idx="21">
                  <c:v>-5.0005503201736579</c:v>
                </c:pt>
                <c:pt idx="22">
                  <c:v>-4.1172958254510172</c:v>
                </c:pt>
                <c:pt idx="23">
                  <c:v>-2.6491018774991493</c:v>
                </c:pt>
                <c:pt idx="24">
                  <c:v>-2.2682438867136834</c:v>
                </c:pt>
                <c:pt idx="25">
                  <c:v>-2.8296099355418436</c:v>
                </c:pt>
                <c:pt idx="26">
                  <c:v>-3.2891458325348677</c:v>
                </c:pt>
                <c:pt idx="27">
                  <c:v>-1.0343761825221343</c:v>
                </c:pt>
                <c:pt idx="28">
                  <c:v>-0.46943236768898222</c:v>
                </c:pt>
                <c:pt idx="29">
                  <c:v>-1.9565562257784497</c:v>
                </c:pt>
                <c:pt idx="30">
                  <c:v>-5.9930515657611867</c:v>
                </c:pt>
                <c:pt idx="31">
                  <c:v>-5.3489680732559108</c:v>
                </c:pt>
                <c:pt idx="32">
                  <c:v>-5.0426965934911028</c:v>
                </c:pt>
                <c:pt idx="33">
                  <c:v>-3.8029325740748243</c:v>
                </c:pt>
                <c:pt idx="34">
                  <c:v>-3.7310619673948775</c:v>
                </c:pt>
                <c:pt idx="35">
                  <c:v>-3.5972750180574331</c:v>
                </c:pt>
                <c:pt idx="36">
                  <c:v>-6.7292519464785645</c:v>
                </c:pt>
                <c:pt idx="37">
                  <c:v>-7.8672523543685706</c:v>
                </c:pt>
                <c:pt idx="38">
                  <c:v>-8.6647612793239741</c:v>
                </c:pt>
                <c:pt idx="39">
                  <c:v>-5.3083272068920611</c:v>
                </c:pt>
                <c:pt idx="40">
                  <c:v>-4.0733599307000716</c:v>
                </c:pt>
                <c:pt idx="41">
                  <c:v>-5.3910423076742102</c:v>
                </c:pt>
                <c:pt idx="42">
                  <c:v>-6.3699567064974705</c:v>
                </c:pt>
                <c:pt idx="43">
                  <c:v>-7.4097911378826931</c:v>
                </c:pt>
                <c:pt idx="44">
                  <c:v>-6.8367027135556206</c:v>
                </c:pt>
                <c:pt idx="45">
                  <c:v>-5.2887936983804789</c:v>
                </c:pt>
                <c:pt idx="46">
                  <c:v>-3.2369227898342734</c:v>
                </c:pt>
                <c:pt idx="47">
                  <c:v>-0.58786813991368314</c:v>
                </c:pt>
                <c:pt idx="48">
                  <c:v>-1.045671455218411</c:v>
                </c:pt>
                <c:pt idx="49">
                  <c:v>-1.4027966454373875</c:v>
                </c:pt>
                <c:pt idx="50">
                  <c:v>-2.3949602411088566E-2</c:v>
                </c:pt>
                <c:pt idx="51">
                  <c:v>1.3846650361700075</c:v>
                </c:pt>
                <c:pt idx="52">
                  <c:v>2.9577330987242023</c:v>
                </c:pt>
                <c:pt idx="53">
                  <c:v>-0.49184831548020336</c:v>
                </c:pt>
                <c:pt idx="54">
                  <c:v>-5.4468943462673831</c:v>
                </c:pt>
                <c:pt idx="55">
                  <c:v>-6.0143115494795785</c:v>
                </c:pt>
                <c:pt idx="56">
                  <c:v>-5.1363847302968058</c:v>
                </c:pt>
                <c:pt idx="57">
                  <c:v>-2.7469089509942646</c:v>
                </c:pt>
                <c:pt idx="58">
                  <c:v>-5.1493571835000251</c:v>
                </c:pt>
                <c:pt idx="59">
                  <c:v>-4.6941142162668985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39413376"/>
        <c:axId val="139414912"/>
      </c:barChart>
      <c:lineChart>
        <c:grouping val="standard"/>
        <c:varyColors val="0"/>
        <c:ser>
          <c:idx val="1"/>
          <c:order val="1"/>
          <c:tx>
            <c:strRef>
              <c:f>섹터_차트!$N$7</c:f>
              <c:strCache>
                <c:ptCount val="1"/>
                <c:pt idx="0">
                  <c:v>KOSPI(우)</c:v>
                </c:pt>
              </c:strCache>
            </c:strRef>
          </c:tx>
          <c:spPr>
            <a:ln w="19050"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섹터_차트!$L$80:$L$145</c:f>
              <c:numCache>
                <c:formatCode>m/d/yyyy</c:formatCode>
                <c:ptCount val="66"/>
                <c:pt idx="0">
                  <c:v>40574</c:v>
                </c:pt>
                <c:pt idx="1">
                  <c:v>40602</c:v>
                </c:pt>
                <c:pt idx="2">
                  <c:v>40633</c:v>
                </c:pt>
                <c:pt idx="3">
                  <c:v>40663</c:v>
                </c:pt>
                <c:pt idx="4">
                  <c:v>40694</c:v>
                </c:pt>
                <c:pt idx="5">
                  <c:v>40724</c:v>
                </c:pt>
                <c:pt idx="6">
                  <c:v>40755</c:v>
                </c:pt>
                <c:pt idx="7">
                  <c:v>40786</c:v>
                </c:pt>
                <c:pt idx="8">
                  <c:v>40816</c:v>
                </c:pt>
                <c:pt idx="9">
                  <c:v>40847</c:v>
                </c:pt>
                <c:pt idx="10">
                  <c:v>40877</c:v>
                </c:pt>
                <c:pt idx="11">
                  <c:v>40908</c:v>
                </c:pt>
                <c:pt idx="12">
                  <c:v>40939</c:v>
                </c:pt>
                <c:pt idx="13">
                  <c:v>40968</c:v>
                </c:pt>
                <c:pt idx="14">
                  <c:v>40999</c:v>
                </c:pt>
                <c:pt idx="15">
                  <c:v>41029</c:v>
                </c:pt>
                <c:pt idx="16">
                  <c:v>41060</c:v>
                </c:pt>
                <c:pt idx="17">
                  <c:v>41090</c:v>
                </c:pt>
                <c:pt idx="18">
                  <c:v>41121</c:v>
                </c:pt>
                <c:pt idx="19">
                  <c:v>41152</c:v>
                </c:pt>
                <c:pt idx="20">
                  <c:v>41182</c:v>
                </c:pt>
                <c:pt idx="21">
                  <c:v>41213</c:v>
                </c:pt>
                <c:pt idx="22">
                  <c:v>41243</c:v>
                </c:pt>
                <c:pt idx="23">
                  <c:v>41274</c:v>
                </c:pt>
                <c:pt idx="24">
                  <c:v>41305</c:v>
                </c:pt>
                <c:pt idx="25">
                  <c:v>41333</c:v>
                </c:pt>
                <c:pt idx="26">
                  <c:v>41364</c:v>
                </c:pt>
                <c:pt idx="27">
                  <c:v>41394</c:v>
                </c:pt>
                <c:pt idx="28">
                  <c:v>41425</c:v>
                </c:pt>
                <c:pt idx="29">
                  <c:v>41455</c:v>
                </c:pt>
                <c:pt idx="30">
                  <c:v>41486</c:v>
                </c:pt>
                <c:pt idx="31">
                  <c:v>41517</c:v>
                </c:pt>
                <c:pt idx="32">
                  <c:v>41547</c:v>
                </c:pt>
                <c:pt idx="33">
                  <c:v>41578</c:v>
                </c:pt>
                <c:pt idx="34">
                  <c:v>41608</c:v>
                </c:pt>
                <c:pt idx="35">
                  <c:v>41639</c:v>
                </c:pt>
                <c:pt idx="36">
                  <c:v>41670</c:v>
                </c:pt>
                <c:pt idx="37">
                  <c:v>41698</c:v>
                </c:pt>
                <c:pt idx="38">
                  <c:v>41729</c:v>
                </c:pt>
                <c:pt idx="39">
                  <c:v>41759</c:v>
                </c:pt>
                <c:pt idx="40">
                  <c:v>41790</c:v>
                </c:pt>
                <c:pt idx="41">
                  <c:v>41820</c:v>
                </c:pt>
                <c:pt idx="42">
                  <c:v>41851</c:v>
                </c:pt>
                <c:pt idx="43">
                  <c:v>41882</c:v>
                </c:pt>
                <c:pt idx="44">
                  <c:v>41912</c:v>
                </c:pt>
                <c:pt idx="45">
                  <c:v>41943</c:v>
                </c:pt>
                <c:pt idx="46">
                  <c:v>41973</c:v>
                </c:pt>
                <c:pt idx="47">
                  <c:v>42004</c:v>
                </c:pt>
                <c:pt idx="48">
                  <c:v>42035</c:v>
                </c:pt>
                <c:pt idx="49">
                  <c:v>42063</c:v>
                </c:pt>
                <c:pt idx="50">
                  <c:v>42094</c:v>
                </c:pt>
                <c:pt idx="51">
                  <c:v>42124</c:v>
                </c:pt>
                <c:pt idx="52">
                  <c:v>42155</c:v>
                </c:pt>
                <c:pt idx="53">
                  <c:v>42185</c:v>
                </c:pt>
                <c:pt idx="54">
                  <c:v>42216</c:v>
                </c:pt>
                <c:pt idx="55">
                  <c:v>42247</c:v>
                </c:pt>
                <c:pt idx="56">
                  <c:v>42277</c:v>
                </c:pt>
                <c:pt idx="57">
                  <c:v>42308</c:v>
                </c:pt>
                <c:pt idx="58">
                  <c:v>42338</c:v>
                </c:pt>
                <c:pt idx="59">
                  <c:v>42369</c:v>
                </c:pt>
              </c:numCache>
            </c:numRef>
          </c:cat>
          <c:val>
            <c:numRef>
              <c:f>섹터_차트!$N$80:$N$145</c:f>
              <c:numCache>
                <c:formatCode>#,##0.0</c:formatCode>
                <c:ptCount val="66"/>
                <c:pt idx="0">
                  <c:v>2069.73</c:v>
                </c:pt>
                <c:pt idx="1">
                  <c:v>1939.3</c:v>
                </c:pt>
                <c:pt idx="2">
                  <c:v>2106.6999999999998</c:v>
                </c:pt>
                <c:pt idx="3">
                  <c:v>2192.36</c:v>
                </c:pt>
                <c:pt idx="4">
                  <c:v>2142.4699999999998</c:v>
                </c:pt>
                <c:pt idx="5">
                  <c:v>2100.69</c:v>
                </c:pt>
                <c:pt idx="6">
                  <c:v>2133.21</c:v>
                </c:pt>
                <c:pt idx="7">
                  <c:v>1880.11</c:v>
                </c:pt>
                <c:pt idx="8">
                  <c:v>1769.65</c:v>
                </c:pt>
                <c:pt idx="9">
                  <c:v>1909.03</c:v>
                </c:pt>
                <c:pt idx="10">
                  <c:v>1847.51</c:v>
                </c:pt>
                <c:pt idx="11">
                  <c:v>1825.74</c:v>
                </c:pt>
                <c:pt idx="12">
                  <c:v>1955.79</c:v>
                </c:pt>
                <c:pt idx="13">
                  <c:v>2030.25</c:v>
                </c:pt>
                <c:pt idx="14">
                  <c:v>2014.04</c:v>
                </c:pt>
                <c:pt idx="15">
                  <c:v>1981.99</c:v>
                </c:pt>
                <c:pt idx="16">
                  <c:v>1843.47</c:v>
                </c:pt>
                <c:pt idx="17">
                  <c:v>1854.01</c:v>
                </c:pt>
                <c:pt idx="18">
                  <c:v>1881.99</c:v>
                </c:pt>
                <c:pt idx="19">
                  <c:v>1905.12</c:v>
                </c:pt>
                <c:pt idx="20">
                  <c:v>1996.21</c:v>
                </c:pt>
                <c:pt idx="21">
                  <c:v>1912.06</c:v>
                </c:pt>
                <c:pt idx="22">
                  <c:v>1932.9</c:v>
                </c:pt>
                <c:pt idx="23">
                  <c:v>1997.05</c:v>
                </c:pt>
                <c:pt idx="24">
                  <c:v>1961.94</c:v>
                </c:pt>
                <c:pt idx="25">
                  <c:v>2026.49</c:v>
                </c:pt>
                <c:pt idx="26">
                  <c:v>2004.89</c:v>
                </c:pt>
                <c:pt idx="27">
                  <c:v>1963.95</c:v>
                </c:pt>
                <c:pt idx="28">
                  <c:v>2001.05</c:v>
                </c:pt>
                <c:pt idx="29">
                  <c:v>1863.32</c:v>
                </c:pt>
                <c:pt idx="30">
                  <c:v>1914.03</c:v>
                </c:pt>
                <c:pt idx="31">
                  <c:v>1926.36</c:v>
                </c:pt>
                <c:pt idx="32">
                  <c:v>1996.96</c:v>
                </c:pt>
                <c:pt idx="33">
                  <c:v>2030.09</c:v>
                </c:pt>
                <c:pt idx="34">
                  <c:v>2044.87</c:v>
                </c:pt>
                <c:pt idx="35">
                  <c:v>2011.34</c:v>
                </c:pt>
                <c:pt idx="36">
                  <c:v>1941.15</c:v>
                </c:pt>
                <c:pt idx="37">
                  <c:v>1979.99</c:v>
                </c:pt>
                <c:pt idx="38">
                  <c:v>1985.61</c:v>
                </c:pt>
                <c:pt idx="39">
                  <c:v>1961.79</c:v>
                </c:pt>
                <c:pt idx="40">
                  <c:v>1994.96</c:v>
                </c:pt>
                <c:pt idx="41">
                  <c:v>2002.21</c:v>
                </c:pt>
                <c:pt idx="42">
                  <c:v>2076.12</c:v>
                </c:pt>
                <c:pt idx="43">
                  <c:v>2068.54</c:v>
                </c:pt>
                <c:pt idx="44">
                  <c:v>2020.09</c:v>
                </c:pt>
                <c:pt idx="45">
                  <c:v>1964.43</c:v>
                </c:pt>
                <c:pt idx="46">
                  <c:v>1980.78</c:v>
                </c:pt>
                <c:pt idx="47">
                  <c:v>1915.59</c:v>
                </c:pt>
                <c:pt idx="48">
                  <c:v>1949.26</c:v>
                </c:pt>
                <c:pt idx="49">
                  <c:v>1985.8</c:v>
                </c:pt>
                <c:pt idx="50">
                  <c:v>2041.03</c:v>
                </c:pt>
                <c:pt idx="51">
                  <c:v>2127.17</c:v>
                </c:pt>
                <c:pt idx="52">
                  <c:v>2114.8000000000002</c:v>
                </c:pt>
                <c:pt idx="53">
                  <c:v>2074.1999999999998</c:v>
                </c:pt>
                <c:pt idx="54">
                  <c:v>2030.16</c:v>
                </c:pt>
                <c:pt idx="55">
                  <c:v>1941.49</c:v>
                </c:pt>
                <c:pt idx="56">
                  <c:v>1962.81</c:v>
                </c:pt>
                <c:pt idx="57">
                  <c:v>2029.47</c:v>
                </c:pt>
                <c:pt idx="58">
                  <c:v>1991.97</c:v>
                </c:pt>
                <c:pt idx="59">
                  <c:v>1961.31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422336"/>
        <c:axId val="139420800"/>
      </c:lineChart>
      <c:dateAx>
        <c:axId val="139413376"/>
        <c:scaling>
          <c:orientation val="minMax"/>
          <c:min val="40909"/>
        </c:scaling>
        <c:delete val="0"/>
        <c:axPos val="b"/>
        <c:numFmt formatCode="\'yy\.m" sourceLinked="0"/>
        <c:majorTickMark val="in"/>
        <c:minorTickMark val="none"/>
        <c:tickLblPos val="low"/>
        <c:spPr>
          <a:ln w="317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39414912"/>
        <c:crosses val="autoZero"/>
        <c:auto val="1"/>
        <c:lblOffset val="100"/>
        <c:baseTimeUnit val="months"/>
        <c:majorUnit val="6"/>
        <c:majorTimeUnit val="months"/>
      </c:dateAx>
      <c:valAx>
        <c:axId val="139414912"/>
        <c:scaling>
          <c:orientation val="minMax"/>
          <c:min val="-20"/>
        </c:scaling>
        <c:delete val="0"/>
        <c:axPos val="l"/>
        <c:numFmt formatCode="#,##0" sourceLinked="0"/>
        <c:majorTickMark val="in"/>
        <c:minorTickMark val="none"/>
        <c:tickLblPos val="nextTo"/>
        <c:spPr>
          <a:ln w="317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39413376"/>
        <c:crosses val="autoZero"/>
        <c:crossBetween val="between"/>
      </c:valAx>
      <c:valAx>
        <c:axId val="139420800"/>
        <c:scaling>
          <c:orientation val="minMax"/>
        </c:scaling>
        <c:delete val="0"/>
        <c:axPos val="r"/>
        <c:numFmt formatCode="#,##0" sourceLinked="0"/>
        <c:majorTickMark val="in"/>
        <c:minorTickMark val="none"/>
        <c:tickLblPos val="nextTo"/>
        <c:spPr>
          <a:ln w="317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39422336"/>
        <c:crosses val="max"/>
        <c:crossBetween val="between"/>
      </c:valAx>
      <c:dateAx>
        <c:axId val="1394223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139420800"/>
        <c:crosses val="autoZero"/>
        <c:auto val="1"/>
        <c:lblOffset val="100"/>
        <c:baseTimeUnit val="months"/>
      </c:dateAx>
    </c:plotArea>
    <c:legend>
      <c:legendPos val="r"/>
      <c:layout>
        <c:manualLayout>
          <c:xMode val="edge"/>
          <c:yMode val="edge"/>
          <c:x val="0.22485327635327634"/>
          <c:y val="3.3090909090909094E-2"/>
          <c:w val="0.65100605413105417"/>
          <c:h val="0.1695712121212121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50">
          <a:latin typeface="Arial Narrow" panose="020B0606020202030204" pitchFamily="34" charset="0"/>
          <a:ea typeface="돋움" panose="020B0600000101010101" pitchFamily="50" charset="-127"/>
          <a:cs typeface="Arial Narrow"/>
        </a:defRPr>
      </a:pPr>
      <a:endParaRPr lang="ko-KR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937445319335093E-2"/>
          <c:y val="0.12836525666849782"/>
          <c:w val="0.87394466316710406"/>
          <c:h val="0.781061344076176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섹터_차트!$M$7</c:f>
              <c:strCache>
                <c:ptCount val="1"/>
                <c:pt idx="0">
                  <c:v>FY2 순이익 3M Chg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5875">
              <a:noFill/>
            </a:ln>
          </c:spPr>
          <c:invertIfNegative val="0"/>
          <c:cat>
            <c:numRef>
              <c:f>섹터_차트!$L$80:$L$150</c:f>
              <c:numCache>
                <c:formatCode>m/d/yyyy</c:formatCode>
                <c:ptCount val="71"/>
                <c:pt idx="0">
                  <c:v>40574</c:v>
                </c:pt>
                <c:pt idx="1">
                  <c:v>40602</c:v>
                </c:pt>
                <c:pt idx="2">
                  <c:v>40633</c:v>
                </c:pt>
                <c:pt idx="3">
                  <c:v>40663</c:v>
                </c:pt>
                <c:pt idx="4">
                  <c:v>40694</c:v>
                </c:pt>
                <c:pt idx="5">
                  <c:v>40724</c:v>
                </c:pt>
                <c:pt idx="6">
                  <c:v>40755</c:v>
                </c:pt>
                <c:pt idx="7">
                  <c:v>40786</c:v>
                </c:pt>
                <c:pt idx="8">
                  <c:v>40816</c:v>
                </c:pt>
                <c:pt idx="9">
                  <c:v>40847</c:v>
                </c:pt>
                <c:pt idx="10">
                  <c:v>40877</c:v>
                </c:pt>
                <c:pt idx="11">
                  <c:v>40908</c:v>
                </c:pt>
                <c:pt idx="12">
                  <c:v>40939</c:v>
                </c:pt>
                <c:pt idx="13">
                  <c:v>40968</c:v>
                </c:pt>
                <c:pt idx="14">
                  <c:v>40999</c:v>
                </c:pt>
                <c:pt idx="15">
                  <c:v>41029</c:v>
                </c:pt>
                <c:pt idx="16">
                  <c:v>41060</c:v>
                </c:pt>
                <c:pt idx="17">
                  <c:v>41090</c:v>
                </c:pt>
                <c:pt idx="18">
                  <c:v>41121</c:v>
                </c:pt>
                <c:pt idx="19">
                  <c:v>41152</c:v>
                </c:pt>
                <c:pt idx="20">
                  <c:v>41182</c:v>
                </c:pt>
                <c:pt idx="21">
                  <c:v>41213</c:v>
                </c:pt>
                <c:pt idx="22">
                  <c:v>41243</c:v>
                </c:pt>
                <c:pt idx="23">
                  <c:v>41274</c:v>
                </c:pt>
                <c:pt idx="24">
                  <c:v>41305</c:v>
                </c:pt>
                <c:pt idx="25">
                  <c:v>41333</c:v>
                </c:pt>
                <c:pt idx="26">
                  <c:v>41364</c:v>
                </c:pt>
                <c:pt idx="27">
                  <c:v>41394</c:v>
                </c:pt>
                <c:pt idx="28">
                  <c:v>41425</c:v>
                </c:pt>
                <c:pt idx="29">
                  <c:v>41455</c:v>
                </c:pt>
                <c:pt idx="30">
                  <c:v>41486</c:v>
                </c:pt>
                <c:pt idx="31">
                  <c:v>41517</c:v>
                </c:pt>
                <c:pt idx="32">
                  <c:v>41547</c:v>
                </c:pt>
                <c:pt idx="33">
                  <c:v>41578</c:v>
                </c:pt>
                <c:pt idx="34">
                  <c:v>41608</c:v>
                </c:pt>
                <c:pt idx="35">
                  <c:v>41639</c:v>
                </c:pt>
                <c:pt idx="36">
                  <c:v>41670</c:v>
                </c:pt>
                <c:pt idx="37">
                  <c:v>41698</c:v>
                </c:pt>
                <c:pt idx="38">
                  <c:v>41729</c:v>
                </c:pt>
                <c:pt idx="39">
                  <c:v>41759</c:v>
                </c:pt>
                <c:pt idx="40">
                  <c:v>41790</c:v>
                </c:pt>
                <c:pt idx="41">
                  <c:v>41820</c:v>
                </c:pt>
                <c:pt idx="42">
                  <c:v>41851</c:v>
                </c:pt>
                <c:pt idx="43">
                  <c:v>41882</c:v>
                </c:pt>
                <c:pt idx="44">
                  <c:v>41912</c:v>
                </c:pt>
                <c:pt idx="45">
                  <c:v>41943</c:v>
                </c:pt>
                <c:pt idx="46">
                  <c:v>41973</c:v>
                </c:pt>
                <c:pt idx="47">
                  <c:v>42004</c:v>
                </c:pt>
                <c:pt idx="48">
                  <c:v>42035</c:v>
                </c:pt>
                <c:pt idx="49">
                  <c:v>42063</c:v>
                </c:pt>
                <c:pt idx="50">
                  <c:v>42094</c:v>
                </c:pt>
                <c:pt idx="51">
                  <c:v>42124</c:v>
                </c:pt>
                <c:pt idx="52">
                  <c:v>42155</c:v>
                </c:pt>
                <c:pt idx="53">
                  <c:v>42185</c:v>
                </c:pt>
                <c:pt idx="54">
                  <c:v>42216</c:v>
                </c:pt>
                <c:pt idx="55">
                  <c:v>42247</c:v>
                </c:pt>
                <c:pt idx="56">
                  <c:v>42277</c:v>
                </c:pt>
                <c:pt idx="57">
                  <c:v>42308</c:v>
                </c:pt>
                <c:pt idx="58">
                  <c:v>42338</c:v>
                </c:pt>
                <c:pt idx="59">
                  <c:v>42369</c:v>
                </c:pt>
              </c:numCache>
            </c:numRef>
          </c:cat>
          <c:val>
            <c:numRef>
              <c:f>섹터_차트!$M$80:$M$150</c:f>
              <c:numCache>
                <c:formatCode>#,##0.0</c:formatCode>
                <c:ptCount val="71"/>
                <c:pt idx="0">
                  <c:v>5.0652497278673048</c:v>
                </c:pt>
                <c:pt idx="1">
                  <c:v>3.2310965631562105</c:v>
                </c:pt>
                <c:pt idx="2">
                  <c:v>1.9310353642633116</c:v>
                </c:pt>
                <c:pt idx="3">
                  <c:v>0.81184364831532463</c:v>
                </c:pt>
                <c:pt idx="4">
                  <c:v>1.7586519219353391</c:v>
                </c:pt>
                <c:pt idx="5">
                  <c:v>0.26619558483031991</c:v>
                </c:pt>
                <c:pt idx="6">
                  <c:v>0.36393117665183272</c:v>
                </c:pt>
                <c:pt idx="7">
                  <c:v>-3.6967367034858922</c:v>
                </c:pt>
                <c:pt idx="8">
                  <c:v>-5.2805475579166483</c:v>
                </c:pt>
                <c:pt idx="9">
                  <c:v>-8.451697166990634</c:v>
                </c:pt>
                <c:pt idx="10">
                  <c:v>-6.5982153861443678</c:v>
                </c:pt>
                <c:pt idx="11">
                  <c:v>-3.9684045863580653</c:v>
                </c:pt>
                <c:pt idx="12">
                  <c:v>-3.3203536652834265</c:v>
                </c:pt>
                <c:pt idx="13">
                  <c:v>-4.0817844185900398</c:v>
                </c:pt>
                <c:pt idx="14">
                  <c:v>-2.2875226426478656</c:v>
                </c:pt>
                <c:pt idx="15">
                  <c:v>1.6409105039665306</c:v>
                </c:pt>
                <c:pt idx="16">
                  <c:v>3.2981311880675435</c:v>
                </c:pt>
                <c:pt idx="17">
                  <c:v>1.7020247612018036</c:v>
                </c:pt>
                <c:pt idx="18">
                  <c:v>-2.5109710534852447</c:v>
                </c:pt>
                <c:pt idx="19">
                  <c:v>-4.4725407444221599</c:v>
                </c:pt>
                <c:pt idx="20">
                  <c:v>-5.5408416828811147</c:v>
                </c:pt>
                <c:pt idx="21">
                  <c:v>-5.0005503201736579</c:v>
                </c:pt>
                <c:pt idx="22">
                  <c:v>-4.1172958254510172</c:v>
                </c:pt>
                <c:pt idx="23">
                  <c:v>-2.6491018774991493</c:v>
                </c:pt>
                <c:pt idx="24">
                  <c:v>-2.2682438867136834</c:v>
                </c:pt>
                <c:pt idx="25">
                  <c:v>-2.8296099355418436</c:v>
                </c:pt>
                <c:pt idx="26">
                  <c:v>-3.2891458325348677</c:v>
                </c:pt>
                <c:pt idx="27">
                  <c:v>-1.0343761825221343</c:v>
                </c:pt>
                <c:pt idx="28">
                  <c:v>-0.46943236768898222</c:v>
                </c:pt>
                <c:pt idx="29">
                  <c:v>-1.9565562257784497</c:v>
                </c:pt>
                <c:pt idx="30">
                  <c:v>-5.9930515657611867</c:v>
                </c:pt>
                <c:pt idx="31">
                  <c:v>-5.3489680732559108</c:v>
                </c:pt>
                <c:pt idx="32">
                  <c:v>-5.0426965934911028</c:v>
                </c:pt>
                <c:pt idx="33">
                  <c:v>-3.8029325740748243</c:v>
                </c:pt>
                <c:pt idx="34">
                  <c:v>-3.7310619673948775</c:v>
                </c:pt>
                <c:pt idx="35">
                  <c:v>-3.5972750180574331</c:v>
                </c:pt>
                <c:pt idx="36">
                  <c:v>-6.7292519464785645</c:v>
                </c:pt>
                <c:pt idx="37">
                  <c:v>-7.8672523543685706</c:v>
                </c:pt>
                <c:pt idx="38">
                  <c:v>-8.6647612793239741</c:v>
                </c:pt>
                <c:pt idx="39">
                  <c:v>-5.3083272068920611</c:v>
                </c:pt>
                <c:pt idx="40">
                  <c:v>-4.0733599307000716</c:v>
                </c:pt>
                <c:pt idx="41">
                  <c:v>-5.3910423076742102</c:v>
                </c:pt>
                <c:pt idx="42">
                  <c:v>-6.3699567064974705</c:v>
                </c:pt>
                <c:pt idx="43">
                  <c:v>-7.4097911378826931</c:v>
                </c:pt>
                <c:pt idx="44">
                  <c:v>-6.8367027135556206</c:v>
                </c:pt>
                <c:pt idx="45">
                  <c:v>-5.2887936983804789</c:v>
                </c:pt>
                <c:pt idx="46">
                  <c:v>-3.2369227898342734</c:v>
                </c:pt>
                <c:pt idx="47">
                  <c:v>-0.58786813991368314</c:v>
                </c:pt>
                <c:pt idx="48">
                  <c:v>-1.045671455218411</c:v>
                </c:pt>
                <c:pt idx="49">
                  <c:v>-1.4027966454373875</c:v>
                </c:pt>
                <c:pt idx="50">
                  <c:v>-2.3949602411088566E-2</c:v>
                </c:pt>
                <c:pt idx="51">
                  <c:v>1.3846650361700075</c:v>
                </c:pt>
                <c:pt idx="52">
                  <c:v>2.9577330987242023</c:v>
                </c:pt>
                <c:pt idx="53">
                  <c:v>-0.49184831548020336</c:v>
                </c:pt>
                <c:pt idx="54">
                  <c:v>-5.4468943462673831</c:v>
                </c:pt>
                <c:pt idx="55">
                  <c:v>-6.0143115494795785</c:v>
                </c:pt>
                <c:pt idx="56">
                  <c:v>-5.1363847302968058</c:v>
                </c:pt>
                <c:pt idx="57">
                  <c:v>-2.7469089509942646</c:v>
                </c:pt>
                <c:pt idx="58">
                  <c:v>-5.1493571835000251</c:v>
                </c:pt>
                <c:pt idx="59">
                  <c:v>-4.6941142162668985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39330688"/>
        <c:axId val="139332224"/>
      </c:barChart>
      <c:lineChart>
        <c:grouping val="standard"/>
        <c:varyColors val="0"/>
        <c:ser>
          <c:idx val="1"/>
          <c:order val="1"/>
          <c:tx>
            <c:strRef>
              <c:f>섹터_차트!$N$7</c:f>
              <c:strCache>
                <c:ptCount val="1"/>
                <c:pt idx="0">
                  <c:v>KOSPI(우)</c:v>
                </c:pt>
              </c:strCache>
            </c:strRef>
          </c:tx>
          <c:spPr>
            <a:ln w="25400"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섹터_차트!$L$80:$L$150</c:f>
              <c:numCache>
                <c:formatCode>m/d/yyyy</c:formatCode>
                <c:ptCount val="71"/>
                <c:pt idx="0">
                  <c:v>40574</c:v>
                </c:pt>
                <c:pt idx="1">
                  <c:v>40602</c:v>
                </c:pt>
                <c:pt idx="2">
                  <c:v>40633</c:v>
                </c:pt>
                <c:pt idx="3">
                  <c:v>40663</c:v>
                </c:pt>
                <c:pt idx="4">
                  <c:v>40694</c:v>
                </c:pt>
                <c:pt idx="5">
                  <c:v>40724</c:v>
                </c:pt>
                <c:pt idx="6">
                  <c:v>40755</c:v>
                </c:pt>
                <c:pt idx="7">
                  <c:v>40786</c:v>
                </c:pt>
                <c:pt idx="8">
                  <c:v>40816</c:v>
                </c:pt>
                <c:pt idx="9">
                  <c:v>40847</c:v>
                </c:pt>
                <c:pt idx="10">
                  <c:v>40877</c:v>
                </c:pt>
                <c:pt idx="11">
                  <c:v>40908</c:v>
                </c:pt>
                <c:pt idx="12">
                  <c:v>40939</c:v>
                </c:pt>
                <c:pt idx="13">
                  <c:v>40968</c:v>
                </c:pt>
                <c:pt idx="14">
                  <c:v>40999</c:v>
                </c:pt>
                <c:pt idx="15">
                  <c:v>41029</c:v>
                </c:pt>
                <c:pt idx="16">
                  <c:v>41060</c:v>
                </c:pt>
                <c:pt idx="17">
                  <c:v>41090</c:v>
                </c:pt>
                <c:pt idx="18">
                  <c:v>41121</c:v>
                </c:pt>
                <c:pt idx="19">
                  <c:v>41152</c:v>
                </c:pt>
                <c:pt idx="20">
                  <c:v>41182</c:v>
                </c:pt>
                <c:pt idx="21">
                  <c:v>41213</c:v>
                </c:pt>
                <c:pt idx="22">
                  <c:v>41243</c:v>
                </c:pt>
                <c:pt idx="23">
                  <c:v>41274</c:v>
                </c:pt>
                <c:pt idx="24">
                  <c:v>41305</c:v>
                </c:pt>
                <c:pt idx="25">
                  <c:v>41333</c:v>
                </c:pt>
                <c:pt idx="26">
                  <c:v>41364</c:v>
                </c:pt>
                <c:pt idx="27">
                  <c:v>41394</c:v>
                </c:pt>
                <c:pt idx="28">
                  <c:v>41425</c:v>
                </c:pt>
                <c:pt idx="29">
                  <c:v>41455</c:v>
                </c:pt>
                <c:pt idx="30">
                  <c:v>41486</c:v>
                </c:pt>
                <c:pt idx="31">
                  <c:v>41517</c:v>
                </c:pt>
                <c:pt idx="32">
                  <c:v>41547</c:v>
                </c:pt>
                <c:pt idx="33">
                  <c:v>41578</c:v>
                </c:pt>
                <c:pt idx="34">
                  <c:v>41608</c:v>
                </c:pt>
                <c:pt idx="35">
                  <c:v>41639</c:v>
                </c:pt>
                <c:pt idx="36">
                  <c:v>41670</c:v>
                </c:pt>
                <c:pt idx="37">
                  <c:v>41698</c:v>
                </c:pt>
                <c:pt idx="38">
                  <c:v>41729</c:v>
                </c:pt>
                <c:pt idx="39">
                  <c:v>41759</c:v>
                </c:pt>
                <c:pt idx="40">
                  <c:v>41790</c:v>
                </c:pt>
                <c:pt idx="41">
                  <c:v>41820</c:v>
                </c:pt>
                <c:pt idx="42">
                  <c:v>41851</c:v>
                </c:pt>
                <c:pt idx="43">
                  <c:v>41882</c:v>
                </c:pt>
                <c:pt idx="44">
                  <c:v>41912</c:v>
                </c:pt>
                <c:pt idx="45">
                  <c:v>41943</c:v>
                </c:pt>
                <c:pt idx="46">
                  <c:v>41973</c:v>
                </c:pt>
                <c:pt idx="47">
                  <c:v>42004</c:v>
                </c:pt>
                <c:pt idx="48">
                  <c:v>42035</c:v>
                </c:pt>
                <c:pt idx="49">
                  <c:v>42063</c:v>
                </c:pt>
                <c:pt idx="50">
                  <c:v>42094</c:v>
                </c:pt>
                <c:pt idx="51">
                  <c:v>42124</c:v>
                </c:pt>
                <c:pt idx="52">
                  <c:v>42155</c:v>
                </c:pt>
                <c:pt idx="53">
                  <c:v>42185</c:v>
                </c:pt>
                <c:pt idx="54">
                  <c:v>42216</c:v>
                </c:pt>
                <c:pt idx="55">
                  <c:v>42247</c:v>
                </c:pt>
                <c:pt idx="56">
                  <c:v>42277</c:v>
                </c:pt>
                <c:pt idx="57">
                  <c:v>42308</c:v>
                </c:pt>
                <c:pt idx="58">
                  <c:v>42338</c:v>
                </c:pt>
                <c:pt idx="59">
                  <c:v>42369</c:v>
                </c:pt>
              </c:numCache>
            </c:numRef>
          </c:cat>
          <c:val>
            <c:numRef>
              <c:f>섹터_차트!$N$80:$N$150</c:f>
              <c:numCache>
                <c:formatCode>#,##0.0</c:formatCode>
                <c:ptCount val="71"/>
                <c:pt idx="0">
                  <c:v>2069.73</c:v>
                </c:pt>
                <c:pt idx="1">
                  <c:v>1939.3</c:v>
                </c:pt>
                <c:pt idx="2">
                  <c:v>2106.6999999999998</c:v>
                </c:pt>
                <c:pt idx="3">
                  <c:v>2192.36</c:v>
                </c:pt>
                <c:pt idx="4">
                  <c:v>2142.4699999999998</c:v>
                </c:pt>
                <c:pt idx="5">
                  <c:v>2100.69</c:v>
                </c:pt>
                <c:pt idx="6">
                  <c:v>2133.21</c:v>
                </c:pt>
                <c:pt idx="7">
                  <c:v>1880.11</c:v>
                </c:pt>
                <c:pt idx="8">
                  <c:v>1769.65</c:v>
                </c:pt>
                <c:pt idx="9">
                  <c:v>1909.03</c:v>
                </c:pt>
                <c:pt idx="10">
                  <c:v>1847.51</c:v>
                </c:pt>
                <c:pt idx="11">
                  <c:v>1825.74</c:v>
                </c:pt>
                <c:pt idx="12">
                  <c:v>1955.79</c:v>
                </c:pt>
                <c:pt idx="13">
                  <c:v>2030.25</c:v>
                </c:pt>
                <c:pt idx="14">
                  <c:v>2014.04</c:v>
                </c:pt>
                <c:pt idx="15">
                  <c:v>1981.99</c:v>
                </c:pt>
                <c:pt idx="16">
                  <c:v>1843.47</c:v>
                </c:pt>
                <c:pt idx="17">
                  <c:v>1854.01</c:v>
                </c:pt>
                <c:pt idx="18">
                  <c:v>1881.99</c:v>
                </c:pt>
                <c:pt idx="19">
                  <c:v>1905.12</c:v>
                </c:pt>
                <c:pt idx="20">
                  <c:v>1996.21</c:v>
                </c:pt>
                <c:pt idx="21">
                  <c:v>1912.06</c:v>
                </c:pt>
                <c:pt idx="22">
                  <c:v>1932.9</c:v>
                </c:pt>
                <c:pt idx="23">
                  <c:v>1997.05</c:v>
                </c:pt>
                <c:pt idx="24">
                  <c:v>1961.94</c:v>
                </c:pt>
                <c:pt idx="25">
                  <c:v>2026.49</c:v>
                </c:pt>
                <c:pt idx="26">
                  <c:v>2004.89</c:v>
                </c:pt>
                <c:pt idx="27">
                  <c:v>1963.95</c:v>
                </c:pt>
                <c:pt idx="28">
                  <c:v>2001.05</c:v>
                </c:pt>
                <c:pt idx="29">
                  <c:v>1863.32</c:v>
                </c:pt>
                <c:pt idx="30">
                  <c:v>1914.03</c:v>
                </c:pt>
                <c:pt idx="31">
                  <c:v>1926.36</c:v>
                </c:pt>
                <c:pt idx="32">
                  <c:v>1996.96</c:v>
                </c:pt>
                <c:pt idx="33">
                  <c:v>2030.09</c:v>
                </c:pt>
                <c:pt idx="34">
                  <c:v>2044.87</c:v>
                </c:pt>
                <c:pt idx="35">
                  <c:v>2011.34</c:v>
                </c:pt>
                <c:pt idx="36">
                  <c:v>1941.15</c:v>
                </c:pt>
                <c:pt idx="37">
                  <c:v>1979.99</c:v>
                </c:pt>
                <c:pt idx="38">
                  <c:v>1985.61</c:v>
                </c:pt>
                <c:pt idx="39">
                  <c:v>1961.79</c:v>
                </c:pt>
                <c:pt idx="40">
                  <c:v>1994.96</c:v>
                </c:pt>
                <c:pt idx="41">
                  <c:v>2002.21</c:v>
                </c:pt>
                <c:pt idx="42">
                  <c:v>2076.12</c:v>
                </c:pt>
                <c:pt idx="43">
                  <c:v>2068.54</c:v>
                </c:pt>
                <c:pt idx="44">
                  <c:v>2020.09</c:v>
                </c:pt>
                <c:pt idx="45">
                  <c:v>1964.43</c:v>
                </c:pt>
                <c:pt idx="46">
                  <c:v>1980.78</c:v>
                </c:pt>
                <c:pt idx="47">
                  <c:v>1915.59</c:v>
                </c:pt>
                <c:pt idx="48">
                  <c:v>1949.26</c:v>
                </c:pt>
                <c:pt idx="49">
                  <c:v>1985.8</c:v>
                </c:pt>
                <c:pt idx="50">
                  <c:v>2041.03</c:v>
                </c:pt>
                <c:pt idx="51">
                  <c:v>2127.17</c:v>
                </c:pt>
                <c:pt idx="52">
                  <c:v>2114.8000000000002</c:v>
                </c:pt>
                <c:pt idx="53">
                  <c:v>2074.1999999999998</c:v>
                </c:pt>
                <c:pt idx="54">
                  <c:v>2030.16</c:v>
                </c:pt>
                <c:pt idx="55">
                  <c:v>1941.49</c:v>
                </c:pt>
                <c:pt idx="56">
                  <c:v>1962.81</c:v>
                </c:pt>
                <c:pt idx="57">
                  <c:v>2029.47</c:v>
                </c:pt>
                <c:pt idx="58">
                  <c:v>1991.97</c:v>
                </c:pt>
                <c:pt idx="59">
                  <c:v>1961.31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339648"/>
        <c:axId val="139338112"/>
      </c:lineChart>
      <c:dateAx>
        <c:axId val="139330688"/>
        <c:scaling>
          <c:orientation val="minMax"/>
          <c:min val="40544"/>
        </c:scaling>
        <c:delete val="0"/>
        <c:axPos val="b"/>
        <c:numFmt formatCode="\'yy\.m" sourceLinked="0"/>
        <c:majorTickMark val="in"/>
        <c:minorTickMark val="none"/>
        <c:tickLblPos val="low"/>
        <c:spPr>
          <a:ln w="317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39332224"/>
        <c:crosses val="autoZero"/>
        <c:auto val="1"/>
        <c:lblOffset val="100"/>
        <c:baseTimeUnit val="months"/>
        <c:majorUnit val="6"/>
        <c:majorTimeUnit val="months"/>
      </c:dateAx>
      <c:valAx>
        <c:axId val="139332224"/>
        <c:scaling>
          <c:orientation val="minMax"/>
        </c:scaling>
        <c:delete val="0"/>
        <c:axPos val="l"/>
        <c:numFmt formatCode="#,##0" sourceLinked="0"/>
        <c:majorTickMark val="in"/>
        <c:minorTickMark val="none"/>
        <c:tickLblPos val="nextTo"/>
        <c:spPr>
          <a:ln w="317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39330688"/>
        <c:crosses val="autoZero"/>
        <c:crossBetween val="between"/>
      </c:valAx>
      <c:valAx>
        <c:axId val="139338112"/>
        <c:scaling>
          <c:orientation val="minMax"/>
        </c:scaling>
        <c:delete val="0"/>
        <c:axPos val="r"/>
        <c:numFmt formatCode="#,##0" sourceLinked="0"/>
        <c:majorTickMark val="in"/>
        <c:minorTickMark val="none"/>
        <c:tickLblPos val="nextTo"/>
        <c:spPr>
          <a:ln w="317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39339648"/>
        <c:crosses val="max"/>
        <c:crossBetween val="between"/>
      </c:valAx>
      <c:dateAx>
        <c:axId val="1393396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139338112"/>
        <c:crosses val="autoZero"/>
        <c:auto val="1"/>
        <c:lblOffset val="100"/>
        <c:baseTimeUnit val="months"/>
      </c:dateAx>
    </c:plotArea>
    <c:legend>
      <c:legendPos val="r"/>
      <c:layout>
        <c:manualLayout>
          <c:xMode val="edge"/>
          <c:yMode val="edge"/>
          <c:x val="0.44411111111111112"/>
          <c:y val="3.2378167641325527E-2"/>
          <c:w val="0.46700000000000003"/>
          <c:h val="0.16632558139534884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>
          <a:latin typeface="Arial Narrow" panose="020B0606020202030204" pitchFamily="34" charset="0"/>
          <a:ea typeface="돋움" panose="020B0600000101010101" pitchFamily="50" charset="-127"/>
          <a:cs typeface="Arial Narrow"/>
        </a:defRPr>
      </a:pPr>
      <a:endParaRPr lang="ko-KR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846866993528605E-3"/>
          <c:y val="6.3670644862786979E-2"/>
          <c:w val="0.98352632658560768"/>
          <c:h val="0.92135168448503513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chemeClr val="accent3"/>
              </a:solidFill>
              <a:prstDash val="solid"/>
            </a:ln>
          </c:spPr>
          <c:marker>
            <c:symbol val="none"/>
          </c:marker>
          <c:dPt>
            <c:idx val="0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8"/>
            <c:bubble3D val="0"/>
          </c:dPt>
          <c:dPt>
            <c:idx val="14"/>
            <c:bubble3D val="0"/>
          </c:dPt>
          <c:dPt>
            <c:idx val="16"/>
            <c:bubble3D val="0"/>
          </c:dPt>
          <c:dPt>
            <c:idx val="17"/>
            <c:bubble3D val="0"/>
          </c:dPt>
          <c:dPt>
            <c:idx val="18"/>
            <c:bubble3D val="0"/>
          </c:dPt>
          <c:dPt>
            <c:idx val="20"/>
            <c:bubble3D val="0"/>
          </c:dPt>
          <c:dPt>
            <c:idx val="25"/>
            <c:bubble3D val="0"/>
          </c:dPt>
          <c:dPt>
            <c:idx val="41"/>
            <c:bubble3D val="0"/>
          </c:dPt>
          <c:dPt>
            <c:idx val="45"/>
            <c:bubble3D val="0"/>
          </c:dPt>
          <c:dPt>
            <c:idx val="49"/>
            <c:bubble3D val="0"/>
          </c:dPt>
          <c:dPt>
            <c:idx val="50"/>
            <c:bubble3D val="0"/>
          </c:dPt>
          <c:dPt>
            <c:idx val="53"/>
            <c:bubble3D val="0"/>
          </c:dPt>
          <c:dPt>
            <c:idx val="56"/>
            <c:bubble3D val="0"/>
          </c:dPt>
          <c:dPt>
            <c:idx val="62"/>
            <c:bubble3D val="0"/>
          </c:dPt>
          <c:dPt>
            <c:idx val="71"/>
            <c:bubble3D val="0"/>
          </c:dPt>
          <c:dPt>
            <c:idx val="75"/>
            <c:bubble3D val="0"/>
          </c:dPt>
          <c:dPt>
            <c:idx val="78"/>
            <c:bubble3D val="0"/>
          </c:dPt>
          <c:dPt>
            <c:idx val="81"/>
            <c:bubble3D val="0"/>
          </c:dPt>
          <c:dPt>
            <c:idx val="85"/>
            <c:bubble3D val="0"/>
          </c:dPt>
          <c:dPt>
            <c:idx val="86"/>
            <c:bubble3D val="0"/>
          </c:dPt>
          <c:dPt>
            <c:idx val="89"/>
            <c:bubble3D val="0"/>
          </c:dPt>
          <c:dPt>
            <c:idx val="92"/>
            <c:bubble3D val="0"/>
          </c:dPt>
          <c:dPt>
            <c:idx val="94"/>
            <c:bubble3D val="0"/>
          </c:dPt>
          <c:dPt>
            <c:idx val="96"/>
            <c:bubble3D val="0"/>
          </c:dPt>
          <c:dPt>
            <c:idx val="97"/>
            <c:bubble3D val="0"/>
          </c:dPt>
          <c:dPt>
            <c:idx val="102"/>
            <c:bubble3D val="0"/>
          </c:dPt>
          <c:dPt>
            <c:idx val="110"/>
            <c:bubble3D val="0"/>
          </c:dPt>
          <c:dPt>
            <c:idx val="111"/>
            <c:bubble3D val="0"/>
          </c:dPt>
          <c:dPt>
            <c:idx val="113"/>
            <c:bubble3D val="0"/>
          </c:dPt>
          <c:dPt>
            <c:idx val="114"/>
            <c:bubble3D val="0"/>
          </c:dPt>
          <c:dPt>
            <c:idx val="116"/>
            <c:bubble3D val="0"/>
          </c:dPt>
          <c:dPt>
            <c:idx val="117"/>
            <c:bubble3D val="0"/>
          </c:dPt>
          <c:dPt>
            <c:idx val="126"/>
            <c:bubble3D val="0"/>
          </c:dPt>
          <c:dPt>
            <c:idx val="129"/>
            <c:bubble3D val="0"/>
          </c:dPt>
          <c:dPt>
            <c:idx val="130"/>
            <c:bubble3D val="0"/>
          </c:dPt>
          <c:dPt>
            <c:idx val="131"/>
            <c:bubble3D val="0"/>
          </c:dPt>
          <c:dPt>
            <c:idx val="132"/>
            <c:bubble3D val="0"/>
          </c:dPt>
          <c:dPt>
            <c:idx val="133"/>
            <c:bubble3D val="0"/>
          </c:dPt>
          <c:dPt>
            <c:idx val="134"/>
            <c:bubble3D val="0"/>
          </c:dPt>
          <c:dPt>
            <c:idx val="135"/>
            <c:bubble3D val="0"/>
          </c:dPt>
          <c:dPt>
            <c:idx val="138"/>
            <c:bubble3D val="0"/>
          </c:dPt>
          <c:dPt>
            <c:idx val="139"/>
            <c:bubble3D val="0"/>
          </c:dPt>
          <c:dPt>
            <c:idx val="140"/>
            <c:bubble3D val="0"/>
          </c:dPt>
          <c:dPt>
            <c:idx val="141"/>
            <c:bubble3D val="0"/>
          </c:dPt>
          <c:dPt>
            <c:idx val="143"/>
            <c:bubble3D val="0"/>
          </c:dPt>
          <c:dPt>
            <c:idx val="145"/>
            <c:bubble3D val="0"/>
          </c:dPt>
          <c:dPt>
            <c:idx val="146"/>
            <c:bubble3D val="0"/>
          </c:dPt>
          <c:dPt>
            <c:idx val="147"/>
            <c:bubble3D val="0"/>
          </c:dPt>
          <c:dPt>
            <c:idx val="149"/>
            <c:bubble3D val="0"/>
          </c:dPt>
          <c:dPt>
            <c:idx val="150"/>
            <c:bubble3D val="0"/>
          </c:dPt>
          <c:dPt>
            <c:idx val="152"/>
            <c:bubble3D val="0"/>
          </c:dPt>
          <c:dPt>
            <c:idx val="154"/>
            <c:bubble3D val="0"/>
          </c:dPt>
          <c:dPt>
            <c:idx val="155"/>
            <c:bubble3D val="0"/>
          </c:dPt>
          <c:dPt>
            <c:idx val="157"/>
            <c:bubble3D val="0"/>
          </c:dPt>
          <c:dPt>
            <c:idx val="158"/>
            <c:bubble3D val="0"/>
          </c:dPt>
          <c:dPt>
            <c:idx val="159"/>
            <c:bubble3D val="0"/>
          </c:dPt>
          <c:dPt>
            <c:idx val="160"/>
            <c:bubble3D val="0"/>
          </c:dPt>
          <c:dPt>
            <c:idx val="161"/>
            <c:bubble3D val="0"/>
          </c:dPt>
          <c:dPt>
            <c:idx val="162"/>
            <c:bubble3D val="0"/>
          </c:dPt>
          <c:dPt>
            <c:idx val="163"/>
            <c:bubble3D val="0"/>
          </c:dPt>
          <c:dPt>
            <c:idx val="164"/>
            <c:bubble3D val="0"/>
          </c:dPt>
          <c:dPt>
            <c:idx val="165"/>
            <c:bubble3D val="0"/>
          </c:dPt>
          <c:dPt>
            <c:idx val="166"/>
            <c:bubble3D val="0"/>
          </c:dPt>
          <c:dPt>
            <c:idx val="167"/>
            <c:bubble3D val="0"/>
          </c:dPt>
          <c:dPt>
            <c:idx val="168"/>
            <c:bubble3D val="0"/>
          </c:dPt>
          <c:dPt>
            <c:idx val="169"/>
            <c:bubble3D val="0"/>
          </c:dPt>
          <c:dPt>
            <c:idx val="170"/>
            <c:bubble3D val="0"/>
          </c:dPt>
          <c:dPt>
            <c:idx val="171"/>
            <c:bubble3D val="0"/>
          </c:dPt>
          <c:dPt>
            <c:idx val="172"/>
            <c:bubble3D val="0"/>
          </c:dPt>
          <c:dPt>
            <c:idx val="173"/>
            <c:bubble3D val="0"/>
          </c:dPt>
          <c:dPt>
            <c:idx val="174"/>
            <c:bubble3D val="0"/>
          </c:dPt>
          <c:dPt>
            <c:idx val="175"/>
            <c:bubble3D val="0"/>
          </c:dPt>
          <c:dPt>
            <c:idx val="176"/>
            <c:bubble3D val="0"/>
          </c:dPt>
          <c:dPt>
            <c:idx val="177"/>
            <c:bubble3D val="0"/>
          </c:dPt>
          <c:dPt>
            <c:idx val="178"/>
            <c:bubble3D val="0"/>
          </c:dPt>
          <c:dPt>
            <c:idx val="179"/>
            <c:bubble3D val="0"/>
          </c:dPt>
          <c:dPt>
            <c:idx val="180"/>
            <c:bubble3D val="0"/>
          </c:dPt>
          <c:dPt>
            <c:idx val="181"/>
            <c:bubble3D val="0"/>
          </c:dPt>
          <c:dPt>
            <c:idx val="182"/>
            <c:bubble3D val="0"/>
          </c:dPt>
          <c:dPt>
            <c:idx val="183"/>
            <c:bubble3D val="0"/>
          </c:dPt>
          <c:dPt>
            <c:idx val="185"/>
            <c:bubble3D val="0"/>
          </c:dPt>
          <c:dPt>
            <c:idx val="186"/>
            <c:bubble3D val="0"/>
          </c:dPt>
          <c:dPt>
            <c:idx val="187"/>
            <c:bubble3D val="0"/>
          </c:dPt>
          <c:dPt>
            <c:idx val="188"/>
            <c:bubble3D val="0"/>
          </c:dPt>
          <c:dPt>
            <c:idx val="189"/>
            <c:bubble3D val="0"/>
          </c:dPt>
          <c:dPt>
            <c:idx val="190"/>
            <c:bubble3D val="0"/>
          </c:dPt>
          <c:dPt>
            <c:idx val="191"/>
            <c:bubble3D val="0"/>
          </c:dPt>
          <c:dPt>
            <c:idx val="192"/>
            <c:bubble3D val="0"/>
          </c:dPt>
          <c:dPt>
            <c:idx val="193"/>
            <c:bubble3D val="0"/>
          </c:dPt>
          <c:dPt>
            <c:idx val="194"/>
            <c:bubble3D val="0"/>
          </c:dPt>
          <c:dPt>
            <c:idx val="195"/>
            <c:bubble3D val="0"/>
          </c:dPt>
          <c:dPt>
            <c:idx val="196"/>
            <c:bubble3D val="0"/>
          </c:dPt>
          <c:dPt>
            <c:idx val="197"/>
            <c:bubble3D val="0"/>
          </c:dPt>
          <c:dPt>
            <c:idx val="198"/>
            <c:bubble3D val="0"/>
          </c:dPt>
          <c:dPt>
            <c:idx val="201"/>
            <c:bubble3D val="0"/>
          </c:dPt>
          <c:dPt>
            <c:idx val="202"/>
            <c:bubble3D val="0"/>
          </c:dPt>
          <c:dPt>
            <c:idx val="203"/>
            <c:bubble3D val="0"/>
          </c:dPt>
          <c:dPt>
            <c:idx val="209"/>
            <c:bubble3D val="0"/>
          </c:dPt>
          <c:dPt>
            <c:idx val="213"/>
            <c:bubble3D val="0"/>
          </c:dPt>
          <c:dPt>
            <c:idx val="215"/>
            <c:bubble3D val="0"/>
          </c:dPt>
          <c:dPt>
            <c:idx val="217"/>
            <c:bubble3D val="0"/>
          </c:dPt>
          <c:dPt>
            <c:idx val="219"/>
            <c:bubble3D val="0"/>
          </c:dPt>
          <c:dPt>
            <c:idx val="223"/>
            <c:bubble3D val="0"/>
          </c:dPt>
          <c:dPt>
            <c:idx val="224"/>
            <c:bubble3D val="0"/>
          </c:dPt>
          <c:dPt>
            <c:idx val="232"/>
            <c:bubble3D val="0"/>
          </c:dPt>
          <c:dPt>
            <c:idx val="241"/>
            <c:bubble3D val="0"/>
          </c:dPt>
          <c:dPt>
            <c:idx val="242"/>
            <c:bubble3D val="0"/>
          </c:dPt>
          <c:dPt>
            <c:idx val="244"/>
            <c:bubble3D val="0"/>
          </c:dPt>
          <c:dPt>
            <c:idx val="246"/>
            <c:bubble3D val="0"/>
          </c:dPt>
          <c:dPt>
            <c:idx val="247"/>
            <c:bubble3D val="0"/>
          </c:dPt>
          <c:dPt>
            <c:idx val="248"/>
            <c:bubble3D val="0"/>
          </c:dPt>
          <c:dPt>
            <c:idx val="253"/>
            <c:bubble3D val="0"/>
          </c:dPt>
          <c:dPt>
            <c:idx val="257"/>
            <c:bubble3D val="0"/>
          </c:dPt>
          <c:dPt>
            <c:idx val="265"/>
            <c:bubble3D val="0"/>
          </c:dPt>
          <c:dPt>
            <c:idx val="274"/>
            <c:bubble3D val="0"/>
          </c:dPt>
          <c:dPt>
            <c:idx val="278"/>
            <c:bubble3D val="0"/>
          </c:dPt>
          <c:dPt>
            <c:idx val="284"/>
            <c:bubble3D val="0"/>
          </c:dPt>
          <c:dPt>
            <c:idx val="288"/>
            <c:bubble3D val="0"/>
          </c:dPt>
          <c:dPt>
            <c:idx val="293"/>
            <c:bubble3D val="0"/>
          </c:dPt>
          <c:dPt>
            <c:idx val="295"/>
            <c:bubble3D val="0"/>
          </c:dPt>
          <c:dPt>
            <c:idx val="300"/>
            <c:bubble3D val="0"/>
          </c:dPt>
          <c:dPt>
            <c:idx val="302"/>
            <c:bubble3D val="0"/>
          </c:dPt>
          <c:dPt>
            <c:idx val="305"/>
            <c:bubble3D val="0"/>
          </c:dPt>
          <c:dPt>
            <c:idx val="308"/>
            <c:bubble3D val="0"/>
          </c:dPt>
          <c:dPt>
            <c:idx val="310"/>
            <c:bubble3D val="0"/>
          </c:dPt>
          <c:dPt>
            <c:idx val="314"/>
            <c:bubble3D val="0"/>
          </c:dPt>
          <c:dPt>
            <c:idx val="320"/>
            <c:bubble3D val="0"/>
          </c:dPt>
          <c:dPt>
            <c:idx val="327"/>
            <c:bubble3D val="0"/>
          </c:dPt>
          <c:dPt>
            <c:idx val="329"/>
            <c:bubble3D val="0"/>
          </c:dPt>
          <c:dPt>
            <c:idx val="330"/>
            <c:bubble3D val="0"/>
          </c:dPt>
          <c:dPt>
            <c:idx val="335"/>
            <c:bubble3D val="0"/>
          </c:dPt>
          <c:dPt>
            <c:idx val="336"/>
            <c:bubble3D val="0"/>
          </c:dPt>
          <c:dPt>
            <c:idx val="337"/>
            <c:bubble3D val="0"/>
          </c:dPt>
          <c:dPt>
            <c:idx val="345"/>
            <c:bubble3D val="0"/>
          </c:dPt>
          <c:dPt>
            <c:idx val="352"/>
            <c:bubble3D val="0"/>
          </c:dPt>
          <c:dPt>
            <c:idx val="353"/>
            <c:bubble3D val="0"/>
          </c:dPt>
          <c:dPt>
            <c:idx val="354"/>
            <c:bubble3D val="0"/>
          </c:dPt>
          <c:dPt>
            <c:idx val="355"/>
            <c:bubble3D val="0"/>
          </c:dPt>
          <c:dPt>
            <c:idx val="357"/>
            <c:bubble3D val="0"/>
          </c:dPt>
          <c:val>
            <c:numRef>
              <c:f>섹터!$AC$5:$AC$364</c:f>
              <c:numCache>
                <c:formatCode>#,##0.0</c:formatCode>
                <c:ptCount val="360"/>
                <c:pt idx="0">
                  <c:v>0.99984769515639127</c:v>
                </c:pt>
                <c:pt idx="1">
                  <c:v>0.99939082701909576</c:v>
                </c:pt>
                <c:pt idx="2">
                  <c:v>0.99862953475457383</c:v>
                </c:pt>
                <c:pt idx="3">
                  <c:v>0.9975640502598242</c:v>
                </c:pt>
                <c:pt idx="4">
                  <c:v>0.99619469809174555</c:v>
                </c:pt>
                <c:pt idx="5">
                  <c:v>0.99452189536827329</c:v>
                </c:pt>
                <c:pt idx="6">
                  <c:v>0.99254615164132198</c:v>
                </c:pt>
                <c:pt idx="7">
                  <c:v>0.99026806874157036</c:v>
                </c:pt>
                <c:pt idx="8">
                  <c:v>0.98768834059513777</c:v>
                </c:pt>
                <c:pt idx="9">
                  <c:v>0.98480775301220802</c:v>
                </c:pt>
                <c:pt idx="10">
                  <c:v>0.98162718344766398</c:v>
                </c:pt>
                <c:pt idx="11">
                  <c:v>0.97814760073380569</c:v>
                </c:pt>
                <c:pt idx="12">
                  <c:v>0.97437006478523525</c:v>
                </c:pt>
                <c:pt idx="13">
                  <c:v>0.97029572627599647</c:v>
                </c:pt>
                <c:pt idx="14">
                  <c:v>0.96592582628906831</c:v>
                </c:pt>
                <c:pt idx="15">
                  <c:v>0.96126169593831889</c:v>
                </c:pt>
                <c:pt idx="16">
                  <c:v>0.95630475596303544</c:v>
                </c:pt>
                <c:pt idx="17">
                  <c:v>0.95105651629515353</c:v>
                </c:pt>
                <c:pt idx="18">
                  <c:v>0.94551857559931685</c:v>
                </c:pt>
                <c:pt idx="19">
                  <c:v>0.93969262078590843</c:v>
                </c:pt>
                <c:pt idx="20">
                  <c:v>0.93358042649720174</c:v>
                </c:pt>
                <c:pt idx="21">
                  <c:v>0.92718385456678742</c:v>
                </c:pt>
                <c:pt idx="22">
                  <c:v>0.92050485345244037</c:v>
                </c:pt>
                <c:pt idx="23">
                  <c:v>0.91354545764260087</c:v>
                </c:pt>
                <c:pt idx="24">
                  <c:v>0.90630778703664994</c:v>
                </c:pt>
                <c:pt idx="25">
                  <c:v>0.89879404629916704</c:v>
                </c:pt>
                <c:pt idx="26">
                  <c:v>0.8910065241883679</c:v>
                </c:pt>
                <c:pt idx="27">
                  <c:v>0.88294759285892699</c:v>
                </c:pt>
                <c:pt idx="28">
                  <c:v>0.87461970713939574</c:v>
                </c:pt>
                <c:pt idx="29">
                  <c:v>0.86602540378443871</c:v>
                </c:pt>
                <c:pt idx="30">
                  <c:v>0.85716730070211233</c:v>
                </c:pt>
                <c:pt idx="31">
                  <c:v>0.84804809615642596</c:v>
                </c:pt>
                <c:pt idx="32">
                  <c:v>0.83867056794542405</c:v>
                </c:pt>
                <c:pt idx="33">
                  <c:v>0.82903757255504162</c:v>
                </c:pt>
                <c:pt idx="34">
                  <c:v>0.8191520442889918</c:v>
                </c:pt>
                <c:pt idx="35">
                  <c:v>0.80901699437494745</c:v>
                </c:pt>
                <c:pt idx="36">
                  <c:v>0.79863551004729283</c:v>
                </c:pt>
                <c:pt idx="37">
                  <c:v>0.7880107536067219</c:v>
                </c:pt>
                <c:pt idx="38">
                  <c:v>0.7771459614569709</c:v>
                </c:pt>
                <c:pt idx="39">
                  <c:v>0.76604444311897801</c:v>
                </c:pt>
                <c:pt idx="40">
                  <c:v>0.75470958022277201</c:v>
                </c:pt>
                <c:pt idx="41">
                  <c:v>0.74314482547739424</c:v>
                </c:pt>
                <c:pt idx="42">
                  <c:v>0.73135370161917046</c:v>
                </c:pt>
                <c:pt idx="43">
                  <c:v>0.71933980033865119</c:v>
                </c:pt>
                <c:pt idx="44">
                  <c:v>0.70710678118654757</c:v>
                </c:pt>
                <c:pt idx="45">
                  <c:v>0.69465837045899725</c:v>
                </c:pt>
                <c:pt idx="46">
                  <c:v>0.68199836006249848</c:v>
                </c:pt>
                <c:pt idx="47">
                  <c:v>0.66913060635885824</c:v>
                </c:pt>
                <c:pt idx="48">
                  <c:v>0.65605902899050728</c:v>
                </c:pt>
                <c:pt idx="49">
                  <c:v>0.64278760968653936</c:v>
                </c:pt>
                <c:pt idx="50">
                  <c:v>0.6293203910498375</c:v>
                </c:pt>
                <c:pt idx="51">
                  <c:v>0.61566147532565829</c:v>
                </c:pt>
                <c:pt idx="52">
                  <c:v>0.60181502315204838</c:v>
                </c:pt>
                <c:pt idx="53">
                  <c:v>0.58778525229247314</c:v>
                </c:pt>
                <c:pt idx="54">
                  <c:v>0.57357643635104616</c:v>
                </c:pt>
                <c:pt idx="55">
                  <c:v>0.55919290347074679</c:v>
                </c:pt>
                <c:pt idx="56">
                  <c:v>0.54463903501502708</c:v>
                </c:pt>
                <c:pt idx="57">
                  <c:v>0.5299192642332049</c:v>
                </c:pt>
                <c:pt idx="58">
                  <c:v>0.51503807491005416</c:v>
                </c:pt>
                <c:pt idx="59">
                  <c:v>0.50000000000000011</c:v>
                </c:pt>
                <c:pt idx="60">
                  <c:v>0.48480962024633711</c:v>
                </c:pt>
                <c:pt idx="61">
                  <c:v>0.46947156278589086</c:v>
                </c:pt>
                <c:pt idx="62">
                  <c:v>0.4539904997395468</c:v>
                </c:pt>
                <c:pt idx="63">
                  <c:v>0.43837114678907746</c:v>
                </c:pt>
                <c:pt idx="64">
                  <c:v>0.42261826174069944</c:v>
                </c:pt>
                <c:pt idx="65">
                  <c:v>0.40673664307580021</c:v>
                </c:pt>
                <c:pt idx="66">
                  <c:v>0.39073112848927372</c:v>
                </c:pt>
                <c:pt idx="67">
                  <c:v>0.37460659341591196</c:v>
                </c:pt>
                <c:pt idx="68">
                  <c:v>0.35836794954530038</c:v>
                </c:pt>
                <c:pt idx="69">
                  <c:v>0.34202014332566882</c:v>
                </c:pt>
                <c:pt idx="70">
                  <c:v>0.32556815445715676</c:v>
                </c:pt>
                <c:pt idx="71">
                  <c:v>0.30901699437494745</c:v>
                </c:pt>
                <c:pt idx="72">
                  <c:v>0.29237170472273677</c:v>
                </c:pt>
                <c:pt idx="73">
                  <c:v>0.27563735581699916</c:v>
                </c:pt>
                <c:pt idx="74">
                  <c:v>0.25881904510252074</c:v>
                </c:pt>
                <c:pt idx="75">
                  <c:v>0.24192189559966767</c:v>
                </c:pt>
                <c:pt idx="76">
                  <c:v>0.22495105434386492</c:v>
                </c:pt>
                <c:pt idx="77">
                  <c:v>0.20791169081775945</c:v>
                </c:pt>
                <c:pt idx="78">
                  <c:v>0.19080899537654492</c:v>
                </c:pt>
                <c:pt idx="79">
                  <c:v>0.17364817766693041</c:v>
                </c:pt>
                <c:pt idx="80">
                  <c:v>0.15643446504023092</c:v>
                </c:pt>
                <c:pt idx="81">
                  <c:v>0.13917310096006547</c:v>
                </c:pt>
                <c:pt idx="82">
                  <c:v>0.12186934340514749</c:v>
                </c:pt>
                <c:pt idx="83">
                  <c:v>0.10452846326765346</c:v>
                </c:pt>
                <c:pt idx="84">
                  <c:v>8.7155742747658138E-2</c:v>
                </c:pt>
                <c:pt idx="85">
                  <c:v>6.9756473744125233E-2</c:v>
                </c:pt>
                <c:pt idx="86">
                  <c:v>5.2335956242943966E-2</c:v>
                </c:pt>
                <c:pt idx="87">
                  <c:v>3.489949670250108E-2</c:v>
                </c:pt>
                <c:pt idx="88">
                  <c:v>1.7452406437283598E-2</c:v>
                </c:pt>
                <c:pt idx="89">
                  <c:v>6.1257422745431001E-17</c:v>
                </c:pt>
                <c:pt idx="90">
                  <c:v>-1.7452406437283477E-2</c:v>
                </c:pt>
                <c:pt idx="91">
                  <c:v>-3.4899496702500955E-2</c:v>
                </c:pt>
                <c:pt idx="92">
                  <c:v>-5.2335956242943842E-2</c:v>
                </c:pt>
                <c:pt idx="93">
                  <c:v>-6.975647374412533E-2</c:v>
                </c:pt>
                <c:pt idx="94">
                  <c:v>-8.7155742747658235E-2</c:v>
                </c:pt>
                <c:pt idx="95">
                  <c:v>-0.10452846326765355</c:v>
                </c:pt>
                <c:pt idx="96">
                  <c:v>-0.12186934340514737</c:v>
                </c:pt>
                <c:pt idx="97">
                  <c:v>-0.13917310096006535</c:v>
                </c:pt>
                <c:pt idx="98">
                  <c:v>-0.15643446504023081</c:v>
                </c:pt>
                <c:pt idx="99">
                  <c:v>-0.1736481776669303</c:v>
                </c:pt>
                <c:pt idx="100">
                  <c:v>-0.1908089953765448</c:v>
                </c:pt>
                <c:pt idx="101">
                  <c:v>-0.20791169081775934</c:v>
                </c:pt>
                <c:pt idx="102">
                  <c:v>-0.22495105434386503</c:v>
                </c:pt>
                <c:pt idx="103">
                  <c:v>-0.24192189559966779</c:v>
                </c:pt>
                <c:pt idx="104">
                  <c:v>-0.25881904510252085</c:v>
                </c:pt>
                <c:pt idx="105">
                  <c:v>-0.27563735581699905</c:v>
                </c:pt>
                <c:pt idx="106">
                  <c:v>-0.29237170472273666</c:v>
                </c:pt>
                <c:pt idx="107">
                  <c:v>-0.30901699437494734</c:v>
                </c:pt>
                <c:pt idx="108">
                  <c:v>-0.32556815445715664</c:v>
                </c:pt>
                <c:pt idx="109">
                  <c:v>-0.34202014332566871</c:v>
                </c:pt>
                <c:pt idx="110">
                  <c:v>-0.35836794954530027</c:v>
                </c:pt>
                <c:pt idx="111">
                  <c:v>-0.37460659341591207</c:v>
                </c:pt>
                <c:pt idx="112">
                  <c:v>-0.39073112848927377</c:v>
                </c:pt>
                <c:pt idx="113">
                  <c:v>-0.40673664307580026</c:v>
                </c:pt>
                <c:pt idx="114">
                  <c:v>-0.42261826174069933</c:v>
                </c:pt>
                <c:pt idx="115">
                  <c:v>-0.43837114678907751</c:v>
                </c:pt>
                <c:pt idx="116">
                  <c:v>-0.45399049973954669</c:v>
                </c:pt>
                <c:pt idx="117">
                  <c:v>-0.46947156278589092</c:v>
                </c:pt>
                <c:pt idx="118">
                  <c:v>-0.484809620246337</c:v>
                </c:pt>
                <c:pt idx="119">
                  <c:v>-0.49999999999999978</c:v>
                </c:pt>
                <c:pt idx="120">
                  <c:v>-0.51503807491005427</c:v>
                </c:pt>
                <c:pt idx="121">
                  <c:v>-0.52991926423320479</c:v>
                </c:pt>
                <c:pt idx="122">
                  <c:v>-0.54463903501502708</c:v>
                </c:pt>
                <c:pt idx="123">
                  <c:v>-0.55919290347074668</c:v>
                </c:pt>
                <c:pt idx="124">
                  <c:v>-0.57357643635104616</c:v>
                </c:pt>
                <c:pt idx="125">
                  <c:v>-0.58778525229247303</c:v>
                </c:pt>
                <c:pt idx="126">
                  <c:v>-0.60181502315204838</c:v>
                </c:pt>
                <c:pt idx="127">
                  <c:v>-0.61566147532565829</c:v>
                </c:pt>
                <c:pt idx="128">
                  <c:v>-0.62932039104983728</c:v>
                </c:pt>
                <c:pt idx="129">
                  <c:v>-0.64278760968653936</c:v>
                </c:pt>
                <c:pt idx="130">
                  <c:v>-0.65605902899050716</c:v>
                </c:pt>
                <c:pt idx="131">
                  <c:v>-0.66913060635885824</c:v>
                </c:pt>
                <c:pt idx="132">
                  <c:v>-0.68199836006249837</c:v>
                </c:pt>
                <c:pt idx="133">
                  <c:v>-0.69465837045899737</c:v>
                </c:pt>
                <c:pt idx="134">
                  <c:v>-0.70710678118654746</c:v>
                </c:pt>
                <c:pt idx="135">
                  <c:v>-0.71933980033865119</c:v>
                </c:pt>
                <c:pt idx="136">
                  <c:v>-0.73135370161917046</c:v>
                </c:pt>
                <c:pt idx="137">
                  <c:v>-0.74314482547739402</c:v>
                </c:pt>
                <c:pt idx="138">
                  <c:v>-0.75470958022277201</c:v>
                </c:pt>
                <c:pt idx="139">
                  <c:v>-0.7660444431189779</c:v>
                </c:pt>
                <c:pt idx="140">
                  <c:v>-0.7771459614569709</c:v>
                </c:pt>
                <c:pt idx="141">
                  <c:v>-0.7880107536067219</c:v>
                </c:pt>
                <c:pt idx="142">
                  <c:v>-0.79863551004729294</c:v>
                </c:pt>
                <c:pt idx="143">
                  <c:v>-0.80901699437494734</c:v>
                </c:pt>
                <c:pt idx="144">
                  <c:v>-0.81915204428899191</c:v>
                </c:pt>
                <c:pt idx="145">
                  <c:v>-0.82903757255504162</c:v>
                </c:pt>
                <c:pt idx="146">
                  <c:v>-0.83867056794542394</c:v>
                </c:pt>
                <c:pt idx="147">
                  <c:v>-0.84804809615642596</c:v>
                </c:pt>
                <c:pt idx="148">
                  <c:v>-0.85716730070211222</c:v>
                </c:pt>
                <c:pt idx="149">
                  <c:v>-0.86602540378443871</c:v>
                </c:pt>
                <c:pt idx="150">
                  <c:v>-0.87461970713939574</c:v>
                </c:pt>
                <c:pt idx="151">
                  <c:v>-0.88294759285892699</c:v>
                </c:pt>
                <c:pt idx="152">
                  <c:v>-0.89100652418836779</c:v>
                </c:pt>
                <c:pt idx="153">
                  <c:v>-0.89879404629916704</c:v>
                </c:pt>
                <c:pt idx="154">
                  <c:v>-0.90630778703664994</c:v>
                </c:pt>
                <c:pt idx="155">
                  <c:v>-0.91354545764260076</c:v>
                </c:pt>
                <c:pt idx="156">
                  <c:v>-0.92050485345244037</c:v>
                </c:pt>
                <c:pt idx="157">
                  <c:v>-0.92718385456678731</c:v>
                </c:pt>
                <c:pt idx="158">
                  <c:v>-0.93358042649720174</c:v>
                </c:pt>
                <c:pt idx="159">
                  <c:v>-0.93969262078590832</c:v>
                </c:pt>
                <c:pt idx="160">
                  <c:v>-0.94551857559931685</c:v>
                </c:pt>
                <c:pt idx="161">
                  <c:v>-0.95105651629515353</c:v>
                </c:pt>
                <c:pt idx="162">
                  <c:v>-0.95630475596303555</c:v>
                </c:pt>
                <c:pt idx="163">
                  <c:v>-0.96126169593831889</c:v>
                </c:pt>
                <c:pt idx="164">
                  <c:v>-0.9659258262890682</c:v>
                </c:pt>
                <c:pt idx="165">
                  <c:v>-0.97029572627599647</c:v>
                </c:pt>
                <c:pt idx="166">
                  <c:v>-0.97437006478523513</c:v>
                </c:pt>
                <c:pt idx="167">
                  <c:v>-0.97814760073380569</c:v>
                </c:pt>
                <c:pt idx="168">
                  <c:v>-0.98162718344766398</c:v>
                </c:pt>
                <c:pt idx="169">
                  <c:v>-0.98480775301220802</c:v>
                </c:pt>
                <c:pt idx="170">
                  <c:v>-0.98768834059513766</c:v>
                </c:pt>
                <c:pt idx="171">
                  <c:v>-0.99026806874157036</c:v>
                </c:pt>
                <c:pt idx="172">
                  <c:v>-0.99254615164132198</c:v>
                </c:pt>
                <c:pt idx="173">
                  <c:v>-0.99452189536827329</c:v>
                </c:pt>
                <c:pt idx="174">
                  <c:v>-0.99619469809174555</c:v>
                </c:pt>
                <c:pt idx="175">
                  <c:v>-0.9975640502598242</c:v>
                </c:pt>
                <c:pt idx="176">
                  <c:v>-0.99862953475457383</c:v>
                </c:pt>
                <c:pt idx="177">
                  <c:v>-0.99939082701909576</c:v>
                </c:pt>
                <c:pt idx="178">
                  <c:v>-0.99984769515639127</c:v>
                </c:pt>
                <c:pt idx="179">
                  <c:v>-1</c:v>
                </c:pt>
                <c:pt idx="180">
                  <c:v>-0.99984769515639127</c:v>
                </c:pt>
                <c:pt idx="181">
                  <c:v>-0.99939082701909576</c:v>
                </c:pt>
                <c:pt idx="182">
                  <c:v>-0.99862953475457383</c:v>
                </c:pt>
                <c:pt idx="183">
                  <c:v>-0.9975640502598242</c:v>
                </c:pt>
                <c:pt idx="184">
                  <c:v>-0.99619469809174555</c:v>
                </c:pt>
                <c:pt idx="185">
                  <c:v>-0.99452189536827329</c:v>
                </c:pt>
                <c:pt idx="186">
                  <c:v>-0.99254615164132209</c:v>
                </c:pt>
                <c:pt idx="187">
                  <c:v>-0.99026806874157025</c:v>
                </c:pt>
                <c:pt idx="188">
                  <c:v>-0.98768834059513777</c:v>
                </c:pt>
                <c:pt idx="189">
                  <c:v>-0.98480775301220802</c:v>
                </c:pt>
                <c:pt idx="190">
                  <c:v>-0.98162718344766398</c:v>
                </c:pt>
                <c:pt idx="191">
                  <c:v>-0.97814760073380558</c:v>
                </c:pt>
                <c:pt idx="192">
                  <c:v>-0.97437006478523525</c:v>
                </c:pt>
                <c:pt idx="193">
                  <c:v>-0.97029572627599647</c:v>
                </c:pt>
                <c:pt idx="194">
                  <c:v>-0.96592582628906831</c:v>
                </c:pt>
                <c:pt idx="195">
                  <c:v>-0.96126169593831889</c:v>
                </c:pt>
                <c:pt idx="196">
                  <c:v>-0.95630475596303544</c:v>
                </c:pt>
                <c:pt idx="197">
                  <c:v>-0.95105651629515364</c:v>
                </c:pt>
                <c:pt idx="198">
                  <c:v>-0.94551857559931674</c:v>
                </c:pt>
                <c:pt idx="199">
                  <c:v>-0.93969262078590843</c:v>
                </c:pt>
                <c:pt idx="200">
                  <c:v>-0.93358042649720174</c:v>
                </c:pt>
                <c:pt idx="201">
                  <c:v>-0.92718385456678742</c:v>
                </c:pt>
                <c:pt idx="202">
                  <c:v>-0.92050485345244037</c:v>
                </c:pt>
                <c:pt idx="203">
                  <c:v>-0.91354545764260087</c:v>
                </c:pt>
                <c:pt idx="204">
                  <c:v>-0.90630778703665005</c:v>
                </c:pt>
                <c:pt idx="205">
                  <c:v>-0.89879404629916693</c:v>
                </c:pt>
                <c:pt idx="206">
                  <c:v>-0.8910065241883679</c:v>
                </c:pt>
                <c:pt idx="207">
                  <c:v>-0.88294759285892688</c:v>
                </c:pt>
                <c:pt idx="208">
                  <c:v>-0.87461970713939585</c:v>
                </c:pt>
                <c:pt idx="209">
                  <c:v>-0.8660254037844386</c:v>
                </c:pt>
                <c:pt idx="210">
                  <c:v>-0.85716730070211233</c:v>
                </c:pt>
                <c:pt idx="211">
                  <c:v>-0.84804809615642607</c:v>
                </c:pt>
                <c:pt idx="212">
                  <c:v>-0.83867056794542405</c:v>
                </c:pt>
                <c:pt idx="213">
                  <c:v>-0.82903757255504185</c:v>
                </c:pt>
                <c:pt idx="214">
                  <c:v>-0.8191520442889918</c:v>
                </c:pt>
                <c:pt idx="215">
                  <c:v>-0.80901699437494756</c:v>
                </c:pt>
                <c:pt idx="216">
                  <c:v>-0.79863551004729283</c:v>
                </c:pt>
                <c:pt idx="217">
                  <c:v>-0.78801075360672201</c:v>
                </c:pt>
                <c:pt idx="218">
                  <c:v>-0.77714596145697079</c:v>
                </c:pt>
                <c:pt idx="219">
                  <c:v>-0.76604444311897801</c:v>
                </c:pt>
                <c:pt idx="220">
                  <c:v>-0.75470958022277213</c:v>
                </c:pt>
                <c:pt idx="221">
                  <c:v>-0.74314482547739424</c:v>
                </c:pt>
                <c:pt idx="222">
                  <c:v>-0.73135370161917057</c:v>
                </c:pt>
                <c:pt idx="223">
                  <c:v>-0.71933980033865108</c:v>
                </c:pt>
                <c:pt idx="224">
                  <c:v>-0.70710678118654768</c:v>
                </c:pt>
                <c:pt idx="225">
                  <c:v>-0.69465837045899725</c:v>
                </c:pt>
                <c:pt idx="226">
                  <c:v>-0.68199836006249859</c:v>
                </c:pt>
                <c:pt idx="227">
                  <c:v>-0.66913060635885813</c:v>
                </c:pt>
                <c:pt idx="228">
                  <c:v>-0.65605902899050728</c:v>
                </c:pt>
                <c:pt idx="229">
                  <c:v>-0.64278760968653947</c:v>
                </c:pt>
                <c:pt idx="230">
                  <c:v>-0.62932039104983784</c:v>
                </c:pt>
                <c:pt idx="231">
                  <c:v>-0.61566147532565807</c:v>
                </c:pt>
                <c:pt idx="232">
                  <c:v>-0.60181502315204827</c:v>
                </c:pt>
                <c:pt idx="233">
                  <c:v>-0.58778525229247325</c:v>
                </c:pt>
                <c:pt idx="234">
                  <c:v>-0.57357643635104638</c:v>
                </c:pt>
                <c:pt idx="235">
                  <c:v>-0.55919290347074657</c:v>
                </c:pt>
                <c:pt idx="236">
                  <c:v>-0.54463903501502697</c:v>
                </c:pt>
                <c:pt idx="237">
                  <c:v>-0.52991926423320501</c:v>
                </c:pt>
                <c:pt idx="238">
                  <c:v>-0.51503807491005449</c:v>
                </c:pt>
                <c:pt idx="239">
                  <c:v>-0.50000000000000044</c:v>
                </c:pt>
                <c:pt idx="240">
                  <c:v>-0.48480962024633684</c:v>
                </c:pt>
                <c:pt idx="241">
                  <c:v>-0.46947156278589075</c:v>
                </c:pt>
                <c:pt idx="242">
                  <c:v>-0.45399049973954692</c:v>
                </c:pt>
                <c:pt idx="243">
                  <c:v>-0.43837114678907774</c:v>
                </c:pt>
                <c:pt idx="244">
                  <c:v>-0.42261826174069916</c:v>
                </c:pt>
                <c:pt idx="245">
                  <c:v>-0.4067366430758001</c:v>
                </c:pt>
                <c:pt idx="246">
                  <c:v>-0.39073112848927383</c:v>
                </c:pt>
                <c:pt idx="247">
                  <c:v>-0.37460659341591229</c:v>
                </c:pt>
                <c:pt idx="248">
                  <c:v>-0.35836794954530071</c:v>
                </c:pt>
                <c:pt idx="249">
                  <c:v>-0.34202014332566855</c:v>
                </c:pt>
                <c:pt idx="250">
                  <c:v>-0.32556815445715664</c:v>
                </c:pt>
                <c:pt idx="251">
                  <c:v>-0.30901699437494756</c:v>
                </c:pt>
                <c:pt idx="252">
                  <c:v>-0.2923717047227371</c:v>
                </c:pt>
                <c:pt idx="253">
                  <c:v>-0.27563735581699889</c:v>
                </c:pt>
                <c:pt idx="254">
                  <c:v>-0.25881904510252063</c:v>
                </c:pt>
                <c:pt idx="255">
                  <c:v>-0.24192189559966779</c:v>
                </c:pt>
                <c:pt idx="256">
                  <c:v>-0.22495105434386525</c:v>
                </c:pt>
                <c:pt idx="257">
                  <c:v>-0.20791169081775979</c:v>
                </c:pt>
                <c:pt idx="258">
                  <c:v>-0.19080899537654461</c:v>
                </c:pt>
                <c:pt idx="259">
                  <c:v>-0.17364817766693033</c:v>
                </c:pt>
                <c:pt idx="260">
                  <c:v>-0.15643446504023104</c:v>
                </c:pt>
                <c:pt idx="261">
                  <c:v>-0.13917310096006583</c:v>
                </c:pt>
                <c:pt idx="262">
                  <c:v>-0.12186934340514717</c:v>
                </c:pt>
                <c:pt idx="263">
                  <c:v>-0.10452846326765336</c:v>
                </c:pt>
                <c:pt idx="264">
                  <c:v>-8.7155742747658249E-2</c:v>
                </c:pt>
                <c:pt idx="265">
                  <c:v>-6.975647374412558E-2</c:v>
                </c:pt>
                <c:pt idx="266">
                  <c:v>-5.2335956242944306E-2</c:v>
                </c:pt>
                <c:pt idx="267">
                  <c:v>-3.4899496702500761E-2</c:v>
                </c:pt>
                <c:pt idx="268">
                  <c:v>-1.7452406437283498E-2</c:v>
                </c:pt>
                <c:pt idx="269">
                  <c:v>-1.83772268236293E-16</c:v>
                </c:pt>
                <c:pt idx="270">
                  <c:v>1.745240643728313E-2</c:v>
                </c:pt>
                <c:pt idx="271">
                  <c:v>3.4899496702501281E-2</c:v>
                </c:pt>
                <c:pt idx="272">
                  <c:v>5.2335956242943946E-2</c:v>
                </c:pt>
                <c:pt idx="273">
                  <c:v>6.9756473744125219E-2</c:v>
                </c:pt>
                <c:pt idx="274">
                  <c:v>8.7155742747657888E-2</c:v>
                </c:pt>
                <c:pt idx="275">
                  <c:v>0.10452846326765299</c:v>
                </c:pt>
                <c:pt idx="276">
                  <c:v>0.12186934340514768</c:v>
                </c:pt>
                <c:pt idx="277">
                  <c:v>0.13917310096006547</c:v>
                </c:pt>
                <c:pt idx="278">
                  <c:v>0.15643446504023067</c:v>
                </c:pt>
                <c:pt idx="279">
                  <c:v>0.17364817766692997</c:v>
                </c:pt>
                <c:pt idx="280">
                  <c:v>0.19080899537654511</c:v>
                </c:pt>
                <c:pt idx="281">
                  <c:v>0.20791169081775943</c:v>
                </c:pt>
                <c:pt idx="282">
                  <c:v>0.22495105434386492</c:v>
                </c:pt>
                <c:pt idx="283">
                  <c:v>0.24192189559966745</c:v>
                </c:pt>
                <c:pt idx="284">
                  <c:v>0.2588190451025203</c:v>
                </c:pt>
                <c:pt idx="285">
                  <c:v>0.27563735581699939</c:v>
                </c:pt>
                <c:pt idx="286">
                  <c:v>0.29237170472273671</c:v>
                </c:pt>
                <c:pt idx="287">
                  <c:v>0.30901699437494723</c:v>
                </c:pt>
                <c:pt idx="288">
                  <c:v>0.32556815445715631</c:v>
                </c:pt>
                <c:pt idx="289">
                  <c:v>0.34202014332566899</c:v>
                </c:pt>
                <c:pt idx="290">
                  <c:v>0.35836794954530038</c:v>
                </c:pt>
                <c:pt idx="291">
                  <c:v>0.37460659341591196</c:v>
                </c:pt>
                <c:pt idx="292">
                  <c:v>0.39073112848927349</c:v>
                </c:pt>
                <c:pt idx="293">
                  <c:v>0.40673664307579976</c:v>
                </c:pt>
                <c:pt idx="294">
                  <c:v>0.42261826174069961</c:v>
                </c:pt>
                <c:pt idx="295">
                  <c:v>0.4383711467890774</c:v>
                </c:pt>
                <c:pt idx="296">
                  <c:v>0.45399049973954664</c:v>
                </c:pt>
                <c:pt idx="297">
                  <c:v>0.46947156278589042</c:v>
                </c:pt>
                <c:pt idx="298">
                  <c:v>0.48480962024633728</c:v>
                </c:pt>
                <c:pt idx="299">
                  <c:v>0.50000000000000011</c:v>
                </c:pt>
                <c:pt idx="300">
                  <c:v>0.51503807491005416</c:v>
                </c:pt>
                <c:pt idx="301">
                  <c:v>0.52991926423320468</c:v>
                </c:pt>
                <c:pt idx="302">
                  <c:v>0.54463903501502664</c:v>
                </c:pt>
                <c:pt idx="303">
                  <c:v>0.55919290347074702</c:v>
                </c:pt>
                <c:pt idx="304">
                  <c:v>0.57357643635104605</c:v>
                </c:pt>
                <c:pt idx="305">
                  <c:v>0.58778525229247292</c:v>
                </c:pt>
                <c:pt idx="306">
                  <c:v>0.60181502315204793</c:v>
                </c:pt>
                <c:pt idx="307">
                  <c:v>0.61566147532565851</c:v>
                </c:pt>
                <c:pt idx="308">
                  <c:v>0.6293203910498375</c:v>
                </c:pt>
                <c:pt idx="309">
                  <c:v>0.64278760968653925</c:v>
                </c:pt>
                <c:pt idx="310">
                  <c:v>0.65605902899050705</c:v>
                </c:pt>
                <c:pt idx="311">
                  <c:v>0.66913060635885779</c:v>
                </c:pt>
                <c:pt idx="312">
                  <c:v>0.68199836006249859</c:v>
                </c:pt>
                <c:pt idx="313">
                  <c:v>0.69465837045899725</c:v>
                </c:pt>
                <c:pt idx="314">
                  <c:v>0.70710678118654735</c:v>
                </c:pt>
                <c:pt idx="315">
                  <c:v>0.71933980033865086</c:v>
                </c:pt>
                <c:pt idx="316">
                  <c:v>0.73135370161917068</c:v>
                </c:pt>
                <c:pt idx="317">
                  <c:v>0.74314482547739424</c:v>
                </c:pt>
                <c:pt idx="318">
                  <c:v>0.7547095802227719</c:v>
                </c:pt>
                <c:pt idx="319">
                  <c:v>0.76604444311897779</c:v>
                </c:pt>
                <c:pt idx="320">
                  <c:v>0.77714596145697057</c:v>
                </c:pt>
                <c:pt idx="321">
                  <c:v>0.78801075360672201</c:v>
                </c:pt>
                <c:pt idx="322">
                  <c:v>0.79863551004729283</c:v>
                </c:pt>
                <c:pt idx="323">
                  <c:v>0.80901699437494734</c:v>
                </c:pt>
                <c:pt idx="324">
                  <c:v>0.81915204428899158</c:v>
                </c:pt>
                <c:pt idx="325">
                  <c:v>0.82903757255504185</c:v>
                </c:pt>
                <c:pt idx="326">
                  <c:v>0.83867056794542405</c:v>
                </c:pt>
                <c:pt idx="327">
                  <c:v>0.84804809615642596</c:v>
                </c:pt>
                <c:pt idx="328">
                  <c:v>0.85716730070211211</c:v>
                </c:pt>
                <c:pt idx="329">
                  <c:v>0.86602540378443837</c:v>
                </c:pt>
                <c:pt idx="330">
                  <c:v>0.87461970713939585</c:v>
                </c:pt>
                <c:pt idx="331">
                  <c:v>0.88294759285892688</c:v>
                </c:pt>
                <c:pt idx="332">
                  <c:v>0.89100652418836779</c:v>
                </c:pt>
                <c:pt idx="333">
                  <c:v>0.89879404629916682</c:v>
                </c:pt>
                <c:pt idx="334">
                  <c:v>0.90630778703665005</c:v>
                </c:pt>
                <c:pt idx="335">
                  <c:v>0.91354545764260098</c:v>
                </c:pt>
                <c:pt idx="336">
                  <c:v>0.92050485345244026</c:v>
                </c:pt>
                <c:pt idx="337">
                  <c:v>0.92718385456678731</c:v>
                </c:pt>
                <c:pt idx="338">
                  <c:v>0.93358042649720152</c:v>
                </c:pt>
                <c:pt idx="339">
                  <c:v>0.93969262078590843</c:v>
                </c:pt>
                <c:pt idx="340">
                  <c:v>0.94551857559931685</c:v>
                </c:pt>
                <c:pt idx="341">
                  <c:v>0.95105651629515353</c:v>
                </c:pt>
                <c:pt idx="342">
                  <c:v>0.95630475596303532</c:v>
                </c:pt>
                <c:pt idx="343">
                  <c:v>0.96126169593831889</c:v>
                </c:pt>
                <c:pt idx="344">
                  <c:v>0.96592582628906831</c:v>
                </c:pt>
                <c:pt idx="345">
                  <c:v>0.97029572627599647</c:v>
                </c:pt>
                <c:pt idx="346">
                  <c:v>0.97437006478523513</c:v>
                </c:pt>
                <c:pt idx="347">
                  <c:v>0.97814760073380558</c:v>
                </c:pt>
                <c:pt idx="348">
                  <c:v>0.98162718344766398</c:v>
                </c:pt>
                <c:pt idx="349">
                  <c:v>0.98480775301220802</c:v>
                </c:pt>
                <c:pt idx="350">
                  <c:v>0.98768834059513766</c:v>
                </c:pt>
                <c:pt idx="351">
                  <c:v>0.99026806874157025</c:v>
                </c:pt>
                <c:pt idx="352">
                  <c:v>0.99254615164132209</c:v>
                </c:pt>
                <c:pt idx="353">
                  <c:v>0.99452189536827329</c:v>
                </c:pt>
                <c:pt idx="354">
                  <c:v>0.99619469809174555</c:v>
                </c:pt>
                <c:pt idx="355">
                  <c:v>0.9975640502598242</c:v>
                </c:pt>
                <c:pt idx="356">
                  <c:v>0.99862953475457383</c:v>
                </c:pt>
                <c:pt idx="357">
                  <c:v>0.99939082701909576</c:v>
                </c:pt>
                <c:pt idx="358">
                  <c:v>0.99984769515639127</c:v>
                </c:pt>
                <c:pt idx="359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00416"/>
        <c:axId val="498301952"/>
      </c:lineChart>
      <c:catAx>
        <c:axId val="49830041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in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498301952"/>
        <c:crosses val="autoZero"/>
        <c:auto val="1"/>
        <c:lblAlgn val="ctr"/>
        <c:lblOffset val="100"/>
        <c:tickLblSkip val="180"/>
        <c:tickMarkSkip val="180"/>
        <c:noMultiLvlLbl val="0"/>
      </c:catAx>
      <c:valAx>
        <c:axId val="498301952"/>
        <c:scaling>
          <c:orientation val="minMax"/>
          <c:max val="1.3"/>
          <c:min val="-1.3"/>
        </c:scaling>
        <c:delete val="0"/>
        <c:axPos val="l"/>
        <c:numFmt formatCode="#,##0.0" sourceLinked="1"/>
        <c:majorTickMark val="none"/>
        <c:minorTickMark val="none"/>
        <c:tickLblPos val="none"/>
        <c:spPr>
          <a:ln w="9525">
            <a:noFill/>
          </a:ln>
        </c:spPr>
        <c:crossAx val="49830041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 Narrow" panose="020B0606020202030204" pitchFamily="34" charset="0"/>
          <a:ea typeface="휴먼새내기체" panose="02030504000101010101" pitchFamily="18" charset="-127"/>
          <a:cs typeface="Arial Narrow"/>
        </a:defRPr>
      </a:pPr>
      <a:endParaRPr lang="ko-KR"/>
    </a:p>
  </c:txPr>
  <c:printSettings>
    <c:headerFooter alignWithMargins="0"/>
    <c:pageMargins b="1" l="0.75000000000000044" r="0.75000000000000044" t="1" header="0.5" footer="0.5"/>
    <c:pageSetup paperSize="9" orientation="landscape" verticalDpi="0"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846866993528605E-3"/>
          <c:y val="6.3670644862786979E-2"/>
          <c:w val="0.98352632658560768"/>
          <c:h val="0.92135168448503513"/>
        </c:manualLayout>
      </c:layout>
      <c:lineChart>
        <c:grouping val="standard"/>
        <c:varyColors val="0"/>
        <c:ser>
          <c:idx val="0"/>
          <c:order val="0"/>
          <c:spPr>
            <a:ln w="19050">
              <a:solidFill>
                <a:schemeClr val="accent1">
                  <a:lumMod val="75000"/>
                </a:schemeClr>
              </a:solidFill>
              <a:prstDash val="solid"/>
            </a:ln>
          </c:spPr>
          <c:marker>
            <c:symbol val="none"/>
          </c:marker>
          <c:dPt>
            <c:idx val="0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8"/>
            <c:bubble3D val="0"/>
          </c:dPt>
          <c:dPt>
            <c:idx val="14"/>
            <c:bubble3D val="0"/>
          </c:dPt>
          <c:dPt>
            <c:idx val="16"/>
            <c:bubble3D val="0"/>
          </c:dPt>
          <c:dPt>
            <c:idx val="17"/>
            <c:bubble3D val="0"/>
          </c:dPt>
          <c:dPt>
            <c:idx val="18"/>
            <c:bubble3D val="0"/>
          </c:dPt>
          <c:dPt>
            <c:idx val="20"/>
            <c:bubble3D val="0"/>
          </c:dPt>
          <c:dPt>
            <c:idx val="25"/>
            <c:bubble3D val="0"/>
          </c:dPt>
          <c:dPt>
            <c:idx val="41"/>
            <c:bubble3D val="0"/>
          </c:dPt>
          <c:dPt>
            <c:idx val="45"/>
            <c:bubble3D val="0"/>
          </c:dPt>
          <c:dPt>
            <c:idx val="49"/>
            <c:bubble3D val="0"/>
          </c:dPt>
          <c:dPt>
            <c:idx val="50"/>
            <c:bubble3D val="0"/>
          </c:dPt>
          <c:dPt>
            <c:idx val="53"/>
            <c:bubble3D val="0"/>
          </c:dPt>
          <c:dPt>
            <c:idx val="56"/>
            <c:bubble3D val="0"/>
          </c:dPt>
          <c:dPt>
            <c:idx val="62"/>
            <c:bubble3D val="0"/>
          </c:dPt>
          <c:dPt>
            <c:idx val="71"/>
            <c:bubble3D val="0"/>
          </c:dPt>
          <c:dPt>
            <c:idx val="75"/>
            <c:bubble3D val="0"/>
          </c:dPt>
          <c:dPt>
            <c:idx val="78"/>
            <c:bubble3D val="0"/>
          </c:dPt>
          <c:dPt>
            <c:idx val="81"/>
            <c:bubble3D val="0"/>
          </c:dPt>
          <c:dPt>
            <c:idx val="85"/>
            <c:bubble3D val="0"/>
          </c:dPt>
          <c:dPt>
            <c:idx val="86"/>
            <c:bubble3D val="0"/>
          </c:dPt>
          <c:dPt>
            <c:idx val="89"/>
            <c:bubble3D val="0"/>
          </c:dPt>
          <c:dPt>
            <c:idx val="92"/>
            <c:bubble3D val="0"/>
          </c:dPt>
          <c:dPt>
            <c:idx val="94"/>
            <c:bubble3D val="0"/>
          </c:dPt>
          <c:dPt>
            <c:idx val="96"/>
            <c:bubble3D val="0"/>
          </c:dPt>
          <c:dPt>
            <c:idx val="97"/>
            <c:bubble3D val="0"/>
          </c:dPt>
          <c:dPt>
            <c:idx val="102"/>
            <c:bubble3D val="0"/>
          </c:dPt>
          <c:dPt>
            <c:idx val="110"/>
            <c:bubble3D val="0"/>
          </c:dPt>
          <c:dPt>
            <c:idx val="111"/>
            <c:bubble3D val="0"/>
          </c:dPt>
          <c:dPt>
            <c:idx val="113"/>
            <c:bubble3D val="0"/>
          </c:dPt>
          <c:dPt>
            <c:idx val="114"/>
            <c:bubble3D val="0"/>
          </c:dPt>
          <c:dPt>
            <c:idx val="116"/>
            <c:bubble3D val="0"/>
          </c:dPt>
          <c:dPt>
            <c:idx val="117"/>
            <c:bubble3D val="0"/>
          </c:dPt>
          <c:dPt>
            <c:idx val="126"/>
            <c:bubble3D val="0"/>
          </c:dPt>
          <c:dPt>
            <c:idx val="129"/>
            <c:bubble3D val="0"/>
          </c:dPt>
          <c:dPt>
            <c:idx val="130"/>
            <c:bubble3D val="0"/>
          </c:dPt>
          <c:dPt>
            <c:idx val="131"/>
            <c:bubble3D val="0"/>
          </c:dPt>
          <c:dPt>
            <c:idx val="132"/>
            <c:bubble3D val="0"/>
          </c:dPt>
          <c:dPt>
            <c:idx val="133"/>
            <c:bubble3D val="0"/>
          </c:dPt>
          <c:dPt>
            <c:idx val="134"/>
            <c:bubble3D val="0"/>
          </c:dPt>
          <c:dPt>
            <c:idx val="135"/>
            <c:bubble3D val="0"/>
          </c:dPt>
          <c:dPt>
            <c:idx val="138"/>
            <c:bubble3D val="0"/>
          </c:dPt>
          <c:dPt>
            <c:idx val="139"/>
            <c:bubble3D val="0"/>
          </c:dPt>
          <c:dPt>
            <c:idx val="140"/>
            <c:bubble3D val="0"/>
          </c:dPt>
          <c:dPt>
            <c:idx val="141"/>
            <c:bubble3D val="0"/>
          </c:dPt>
          <c:dPt>
            <c:idx val="143"/>
            <c:bubble3D val="0"/>
          </c:dPt>
          <c:dPt>
            <c:idx val="145"/>
            <c:bubble3D val="0"/>
          </c:dPt>
          <c:dPt>
            <c:idx val="146"/>
            <c:bubble3D val="0"/>
          </c:dPt>
          <c:dPt>
            <c:idx val="147"/>
            <c:bubble3D val="0"/>
          </c:dPt>
          <c:dPt>
            <c:idx val="149"/>
            <c:bubble3D val="0"/>
          </c:dPt>
          <c:dPt>
            <c:idx val="150"/>
            <c:bubble3D val="0"/>
          </c:dPt>
          <c:dPt>
            <c:idx val="152"/>
            <c:bubble3D val="0"/>
          </c:dPt>
          <c:dPt>
            <c:idx val="154"/>
            <c:bubble3D val="0"/>
          </c:dPt>
          <c:dPt>
            <c:idx val="155"/>
            <c:bubble3D val="0"/>
          </c:dPt>
          <c:dPt>
            <c:idx val="157"/>
            <c:bubble3D val="0"/>
          </c:dPt>
          <c:dPt>
            <c:idx val="158"/>
            <c:bubble3D val="0"/>
          </c:dPt>
          <c:dPt>
            <c:idx val="159"/>
            <c:bubble3D val="0"/>
          </c:dPt>
          <c:dPt>
            <c:idx val="160"/>
            <c:bubble3D val="0"/>
          </c:dPt>
          <c:dPt>
            <c:idx val="161"/>
            <c:bubble3D val="0"/>
          </c:dPt>
          <c:dPt>
            <c:idx val="162"/>
            <c:bubble3D val="0"/>
          </c:dPt>
          <c:dPt>
            <c:idx val="163"/>
            <c:bubble3D val="0"/>
          </c:dPt>
          <c:dPt>
            <c:idx val="164"/>
            <c:bubble3D val="0"/>
          </c:dPt>
          <c:dPt>
            <c:idx val="165"/>
            <c:bubble3D val="0"/>
          </c:dPt>
          <c:dPt>
            <c:idx val="166"/>
            <c:bubble3D val="0"/>
          </c:dPt>
          <c:dPt>
            <c:idx val="167"/>
            <c:bubble3D val="0"/>
          </c:dPt>
          <c:dPt>
            <c:idx val="168"/>
            <c:bubble3D val="0"/>
          </c:dPt>
          <c:dPt>
            <c:idx val="169"/>
            <c:bubble3D val="0"/>
          </c:dPt>
          <c:dPt>
            <c:idx val="170"/>
            <c:bubble3D val="0"/>
          </c:dPt>
          <c:dPt>
            <c:idx val="171"/>
            <c:bubble3D val="0"/>
          </c:dPt>
          <c:dPt>
            <c:idx val="172"/>
            <c:bubble3D val="0"/>
          </c:dPt>
          <c:dPt>
            <c:idx val="173"/>
            <c:bubble3D val="0"/>
          </c:dPt>
          <c:dPt>
            <c:idx val="174"/>
            <c:bubble3D val="0"/>
          </c:dPt>
          <c:dPt>
            <c:idx val="175"/>
            <c:bubble3D val="0"/>
          </c:dPt>
          <c:dPt>
            <c:idx val="176"/>
            <c:bubble3D val="0"/>
          </c:dPt>
          <c:dPt>
            <c:idx val="177"/>
            <c:bubble3D val="0"/>
          </c:dPt>
          <c:dPt>
            <c:idx val="178"/>
            <c:bubble3D val="0"/>
          </c:dPt>
          <c:dPt>
            <c:idx val="179"/>
            <c:bubble3D val="0"/>
          </c:dPt>
          <c:dPt>
            <c:idx val="180"/>
            <c:bubble3D val="0"/>
          </c:dPt>
          <c:dPt>
            <c:idx val="181"/>
            <c:bubble3D val="0"/>
          </c:dPt>
          <c:dPt>
            <c:idx val="182"/>
            <c:bubble3D val="0"/>
          </c:dPt>
          <c:dPt>
            <c:idx val="183"/>
            <c:bubble3D val="0"/>
          </c:dPt>
          <c:dPt>
            <c:idx val="185"/>
            <c:bubble3D val="0"/>
          </c:dPt>
          <c:dPt>
            <c:idx val="186"/>
            <c:bubble3D val="0"/>
          </c:dPt>
          <c:dPt>
            <c:idx val="187"/>
            <c:bubble3D val="0"/>
          </c:dPt>
          <c:dPt>
            <c:idx val="188"/>
            <c:bubble3D val="0"/>
          </c:dPt>
          <c:dPt>
            <c:idx val="189"/>
            <c:bubble3D val="0"/>
          </c:dPt>
          <c:dPt>
            <c:idx val="190"/>
            <c:bubble3D val="0"/>
          </c:dPt>
          <c:dPt>
            <c:idx val="191"/>
            <c:bubble3D val="0"/>
          </c:dPt>
          <c:dPt>
            <c:idx val="192"/>
            <c:bubble3D val="0"/>
          </c:dPt>
          <c:dPt>
            <c:idx val="193"/>
            <c:bubble3D val="0"/>
          </c:dPt>
          <c:dPt>
            <c:idx val="194"/>
            <c:bubble3D val="0"/>
          </c:dPt>
          <c:dPt>
            <c:idx val="195"/>
            <c:bubble3D val="0"/>
          </c:dPt>
          <c:dPt>
            <c:idx val="196"/>
            <c:bubble3D val="0"/>
          </c:dPt>
          <c:dPt>
            <c:idx val="197"/>
            <c:bubble3D val="0"/>
          </c:dPt>
          <c:dPt>
            <c:idx val="198"/>
            <c:bubble3D val="0"/>
          </c:dPt>
          <c:dPt>
            <c:idx val="201"/>
            <c:bubble3D val="0"/>
          </c:dPt>
          <c:dPt>
            <c:idx val="202"/>
            <c:bubble3D val="0"/>
          </c:dPt>
          <c:dPt>
            <c:idx val="203"/>
            <c:bubble3D val="0"/>
          </c:dPt>
          <c:dPt>
            <c:idx val="209"/>
            <c:bubble3D val="0"/>
          </c:dPt>
          <c:dPt>
            <c:idx val="213"/>
            <c:bubble3D val="0"/>
          </c:dPt>
          <c:dPt>
            <c:idx val="215"/>
            <c:bubble3D val="0"/>
          </c:dPt>
          <c:dPt>
            <c:idx val="217"/>
            <c:bubble3D val="0"/>
          </c:dPt>
          <c:dPt>
            <c:idx val="219"/>
            <c:bubble3D val="0"/>
          </c:dPt>
          <c:dPt>
            <c:idx val="223"/>
            <c:bubble3D val="0"/>
          </c:dPt>
          <c:dPt>
            <c:idx val="224"/>
            <c:bubble3D val="0"/>
          </c:dPt>
          <c:dPt>
            <c:idx val="232"/>
            <c:bubble3D val="0"/>
          </c:dPt>
          <c:dPt>
            <c:idx val="241"/>
            <c:bubble3D val="0"/>
          </c:dPt>
          <c:dPt>
            <c:idx val="242"/>
            <c:bubble3D val="0"/>
          </c:dPt>
          <c:dPt>
            <c:idx val="244"/>
            <c:bubble3D val="0"/>
          </c:dPt>
          <c:dPt>
            <c:idx val="246"/>
            <c:bubble3D val="0"/>
          </c:dPt>
          <c:dPt>
            <c:idx val="247"/>
            <c:bubble3D val="0"/>
          </c:dPt>
          <c:dPt>
            <c:idx val="248"/>
            <c:bubble3D val="0"/>
          </c:dPt>
          <c:dPt>
            <c:idx val="253"/>
            <c:bubble3D val="0"/>
          </c:dPt>
          <c:dPt>
            <c:idx val="257"/>
            <c:bubble3D val="0"/>
          </c:dPt>
          <c:dPt>
            <c:idx val="265"/>
            <c:bubble3D val="0"/>
          </c:dPt>
          <c:dPt>
            <c:idx val="274"/>
            <c:bubble3D val="0"/>
          </c:dPt>
          <c:dPt>
            <c:idx val="278"/>
            <c:bubble3D val="0"/>
          </c:dPt>
          <c:dPt>
            <c:idx val="284"/>
            <c:bubble3D val="0"/>
          </c:dPt>
          <c:dPt>
            <c:idx val="288"/>
            <c:bubble3D val="0"/>
          </c:dPt>
          <c:dPt>
            <c:idx val="293"/>
            <c:bubble3D val="0"/>
          </c:dPt>
          <c:dPt>
            <c:idx val="295"/>
            <c:bubble3D val="0"/>
          </c:dPt>
          <c:dPt>
            <c:idx val="300"/>
            <c:bubble3D val="0"/>
          </c:dPt>
          <c:dPt>
            <c:idx val="302"/>
            <c:bubble3D val="0"/>
          </c:dPt>
          <c:dPt>
            <c:idx val="305"/>
            <c:bubble3D val="0"/>
          </c:dPt>
          <c:dPt>
            <c:idx val="308"/>
            <c:bubble3D val="0"/>
          </c:dPt>
          <c:dPt>
            <c:idx val="310"/>
            <c:bubble3D val="0"/>
          </c:dPt>
          <c:dPt>
            <c:idx val="314"/>
            <c:bubble3D val="0"/>
          </c:dPt>
          <c:dPt>
            <c:idx val="320"/>
            <c:bubble3D val="0"/>
          </c:dPt>
          <c:dPt>
            <c:idx val="327"/>
            <c:bubble3D val="0"/>
          </c:dPt>
          <c:dPt>
            <c:idx val="329"/>
            <c:bubble3D val="0"/>
          </c:dPt>
          <c:dPt>
            <c:idx val="330"/>
            <c:bubble3D val="0"/>
          </c:dPt>
          <c:dPt>
            <c:idx val="335"/>
            <c:bubble3D val="0"/>
          </c:dPt>
          <c:dPt>
            <c:idx val="336"/>
            <c:bubble3D val="0"/>
          </c:dPt>
          <c:dPt>
            <c:idx val="337"/>
            <c:bubble3D val="0"/>
          </c:dPt>
          <c:dPt>
            <c:idx val="345"/>
            <c:bubble3D val="0"/>
          </c:dPt>
          <c:dPt>
            <c:idx val="352"/>
            <c:bubble3D val="0"/>
          </c:dPt>
          <c:dPt>
            <c:idx val="353"/>
            <c:bubble3D val="0"/>
          </c:dPt>
          <c:dPt>
            <c:idx val="354"/>
            <c:bubble3D val="0"/>
          </c:dPt>
          <c:dPt>
            <c:idx val="355"/>
            <c:bubble3D val="0"/>
          </c:dPt>
          <c:dPt>
            <c:idx val="357"/>
            <c:bubble3D val="0"/>
          </c:dPt>
          <c:val>
            <c:numRef>
              <c:f>섹터!$AC$5:$AC$364</c:f>
              <c:numCache>
                <c:formatCode>#,##0.0</c:formatCode>
                <c:ptCount val="360"/>
                <c:pt idx="0">
                  <c:v>0.99984769515639127</c:v>
                </c:pt>
                <c:pt idx="1">
                  <c:v>0.99939082701909576</c:v>
                </c:pt>
                <c:pt idx="2">
                  <c:v>0.99862953475457383</c:v>
                </c:pt>
                <c:pt idx="3">
                  <c:v>0.9975640502598242</c:v>
                </c:pt>
                <c:pt idx="4">
                  <c:v>0.99619469809174555</c:v>
                </c:pt>
                <c:pt idx="5">
                  <c:v>0.99452189536827329</c:v>
                </c:pt>
                <c:pt idx="6">
                  <c:v>0.99254615164132198</c:v>
                </c:pt>
                <c:pt idx="7">
                  <c:v>0.99026806874157036</c:v>
                </c:pt>
                <c:pt idx="8">
                  <c:v>0.98768834059513777</c:v>
                </c:pt>
                <c:pt idx="9">
                  <c:v>0.98480775301220802</c:v>
                </c:pt>
                <c:pt idx="10">
                  <c:v>0.98162718344766398</c:v>
                </c:pt>
                <c:pt idx="11">
                  <c:v>0.97814760073380569</c:v>
                </c:pt>
                <c:pt idx="12">
                  <c:v>0.97437006478523525</c:v>
                </c:pt>
                <c:pt idx="13">
                  <c:v>0.97029572627599647</c:v>
                </c:pt>
                <c:pt idx="14">
                  <c:v>0.96592582628906831</c:v>
                </c:pt>
                <c:pt idx="15">
                  <c:v>0.96126169593831889</c:v>
                </c:pt>
                <c:pt idx="16">
                  <c:v>0.95630475596303544</c:v>
                </c:pt>
                <c:pt idx="17">
                  <c:v>0.95105651629515353</c:v>
                </c:pt>
                <c:pt idx="18">
                  <c:v>0.94551857559931685</c:v>
                </c:pt>
                <c:pt idx="19">
                  <c:v>0.93969262078590843</c:v>
                </c:pt>
                <c:pt idx="20">
                  <c:v>0.93358042649720174</c:v>
                </c:pt>
                <c:pt idx="21">
                  <c:v>0.92718385456678742</c:v>
                </c:pt>
                <c:pt idx="22">
                  <c:v>0.92050485345244037</c:v>
                </c:pt>
                <c:pt idx="23">
                  <c:v>0.91354545764260087</c:v>
                </c:pt>
                <c:pt idx="24">
                  <c:v>0.90630778703664994</c:v>
                </c:pt>
                <c:pt idx="25">
                  <c:v>0.89879404629916704</c:v>
                </c:pt>
                <c:pt idx="26">
                  <c:v>0.8910065241883679</c:v>
                </c:pt>
                <c:pt idx="27">
                  <c:v>0.88294759285892699</c:v>
                </c:pt>
                <c:pt idx="28">
                  <c:v>0.87461970713939574</c:v>
                </c:pt>
                <c:pt idx="29">
                  <c:v>0.86602540378443871</c:v>
                </c:pt>
                <c:pt idx="30">
                  <c:v>0.85716730070211233</c:v>
                </c:pt>
                <c:pt idx="31">
                  <c:v>0.84804809615642596</c:v>
                </c:pt>
                <c:pt idx="32">
                  <c:v>0.83867056794542405</c:v>
                </c:pt>
                <c:pt idx="33">
                  <c:v>0.82903757255504162</c:v>
                </c:pt>
                <c:pt idx="34">
                  <c:v>0.8191520442889918</c:v>
                </c:pt>
                <c:pt idx="35">
                  <c:v>0.80901699437494745</c:v>
                </c:pt>
                <c:pt idx="36">
                  <c:v>0.79863551004729283</c:v>
                </c:pt>
                <c:pt idx="37">
                  <c:v>0.7880107536067219</c:v>
                </c:pt>
                <c:pt idx="38">
                  <c:v>0.7771459614569709</c:v>
                </c:pt>
                <c:pt idx="39">
                  <c:v>0.76604444311897801</c:v>
                </c:pt>
                <c:pt idx="40">
                  <c:v>0.75470958022277201</c:v>
                </c:pt>
                <c:pt idx="41">
                  <c:v>0.74314482547739424</c:v>
                </c:pt>
                <c:pt idx="42">
                  <c:v>0.73135370161917046</c:v>
                </c:pt>
                <c:pt idx="43">
                  <c:v>0.71933980033865119</c:v>
                </c:pt>
                <c:pt idx="44">
                  <c:v>0.70710678118654757</c:v>
                </c:pt>
                <c:pt idx="45">
                  <c:v>0.69465837045899725</c:v>
                </c:pt>
                <c:pt idx="46">
                  <c:v>0.68199836006249848</c:v>
                </c:pt>
                <c:pt idx="47">
                  <c:v>0.66913060635885824</c:v>
                </c:pt>
                <c:pt idx="48">
                  <c:v>0.65605902899050728</c:v>
                </c:pt>
                <c:pt idx="49">
                  <c:v>0.64278760968653936</c:v>
                </c:pt>
                <c:pt idx="50">
                  <c:v>0.6293203910498375</c:v>
                </c:pt>
                <c:pt idx="51">
                  <c:v>0.61566147532565829</c:v>
                </c:pt>
                <c:pt idx="52">
                  <c:v>0.60181502315204838</c:v>
                </c:pt>
                <c:pt idx="53">
                  <c:v>0.58778525229247314</c:v>
                </c:pt>
                <c:pt idx="54">
                  <c:v>0.57357643635104616</c:v>
                </c:pt>
                <c:pt idx="55">
                  <c:v>0.55919290347074679</c:v>
                </c:pt>
                <c:pt idx="56">
                  <c:v>0.54463903501502708</c:v>
                </c:pt>
                <c:pt idx="57">
                  <c:v>0.5299192642332049</c:v>
                </c:pt>
                <c:pt idx="58">
                  <c:v>0.51503807491005416</c:v>
                </c:pt>
                <c:pt idx="59">
                  <c:v>0.50000000000000011</c:v>
                </c:pt>
                <c:pt idx="60">
                  <c:v>0.48480962024633711</c:v>
                </c:pt>
                <c:pt idx="61">
                  <c:v>0.46947156278589086</c:v>
                </c:pt>
                <c:pt idx="62">
                  <c:v>0.4539904997395468</c:v>
                </c:pt>
                <c:pt idx="63">
                  <c:v>0.43837114678907746</c:v>
                </c:pt>
                <c:pt idx="64">
                  <c:v>0.42261826174069944</c:v>
                </c:pt>
                <c:pt idx="65">
                  <c:v>0.40673664307580021</c:v>
                </c:pt>
                <c:pt idx="66">
                  <c:v>0.39073112848927372</c:v>
                </c:pt>
                <c:pt idx="67">
                  <c:v>0.37460659341591196</c:v>
                </c:pt>
                <c:pt idx="68">
                  <c:v>0.35836794954530038</c:v>
                </c:pt>
                <c:pt idx="69">
                  <c:v>0.34202014332566882</c:v>
                </c:pt>
                <c:pt idx="70">
                  <c:v>0.32556815445715676</c:v>
                </c:pt>
                <c:pt idx="71">
                  <c:v>0.30901699437494745</c:v>
                </c:pt>
                <c:pt idx="72">
                  <c:v>0.29237170472273677</c:v>
                </c:pt>
                <c:pt idx="73">
                  <c:v>0.27563735581699916</c:v>
                </c:pt>
                <c:pt idx="74">
                  <c:v>0.25881904510252074</c:v>
                </c:pt>
                <c:pt idx="75">
                  <c:v>0.24192189559966767</c:v>
                </c:pt>
                <c:pt idx="76">
                  <c:v>0.22495105434386492</c:v>
                </c:pt>
                <c:pt idx="77">
                  <c:v>0.20791169081775945</c:v>
                </c:pt>
                <c:pt idx="78">
                  <c:v>0.19080899537654492</c:v>
                </c:pt>
                <c:pt idx="79">
                  <c:v>0.17364817766693041</c:v>
                </c:pt>
                <c:pt idx="80">
                  <c:v>0.15643446504023092</c:v>
                </c:pt>
                <c:pt idx="81">
                  <c:v>0.13917310096006547</c:v>
                </c:pt>
                <c:pt idx="82">
                  <c:v>0.12186934340514749</c:v>
                </c:pt>
                <c:pt idx="83">
                  <c:v>0.10452846326765346</c:v>
                </c:pt>
                <c:pt idx="84">
                  <c:v>8.7155742747658138E-2</c:v>
                </c:pt>
                <c:pt idx="85">
                  <c:v>6.9756473744125233E-2</c:v>
                </c:pt>
                <c:pt idx="86">
                  <c:v>5.2335956242943966E-2</c:v>
                </c:pt>
                <c:pt idx="87">
                  <c:v>3.489949670250108E-2</c:v>
                </c:pt>
                <c:pt idx="88">
                  <c:v>1.7452406437283598E-2</c:v>
                </c:pt>
                <c:pt idx="89">
                  <c:v>6.1257422745431001E-17</c:v>
                </c:pt>
                <c:pt idx="90">
                  <c:v>-1.7452406437283477E-2</c:v>
                </c:pt>
                <c:pt idx="91">
                  <c:v>-3.4899496702500955E-2</c:v>
                </c:pt>
                <c:pt idx="92">
                  <c:v>-5.2335956242943842E-2</c:v>
                </c:pt>
                <c:pt idx="93">
                  <c:v>-6.975647374412533E-2</c:v>
                </c:pt>
                <c:pt idx="94">
                  <c:v>-8.7155742747658235E-2</c:v>
                </c:pt>
                <c:pt idx="95">
                  <c:v>-0.10452846326765355</c:v>
                </c:pt>
                <c:pt idx="96">
                  <c:v>-0.12186934340514737</c:v>
                </c:pt>
                <c:pt idx="97">
                  <c:v>-0.13917310096006535</c:v>
                </c:pt>
                <c:pt idx="98">
                  <c:v>-0.15643446504023081</c:v>
                </c:pt>
                <c:pt idx="99">
                  <c:v>-0.1736481776669303</c:v>
                </c:pt>
                <c:pt idx="100">
                  <c:v>-0.1908089953765448</c:v>
                </c:pt>
                <c:pt idx="101">
                  <c:v>-0.20791169081775934</c:v>
                </c:pt>
                <c:pt idx="102">
                  <c:v>-0.22495105434386503</c:v>
                </c:pt>
                <c:pt idx="103">
                  <c:v>-0.24192189559966779</c:v>
                </c:pt>
                <c:pt idx="104">
                  <c:v>-0.25881904510252085</c:v>
                </c:pt>
                <c:pt idx="105">
                  <c:v>-0.27563735581699905</c:v>
                </c:pt>
                <c:pt idx="106">
                  <c:v>-0.29237170472273666</c:v>
                </c:pt>
                <c:pt idx="107">
                  <c:v>-0.30901699437494734</c:v>
                </c:pt>
                <c:pt idx="108">
                  <c:v>-0.32556815445715664</c:v>
                </c:pt>
                <c:pt idx="109">
                  <c:v>-0.34202014332566871</c:v>
                </c:pt>
                <c:pt idx="110">
                  <c:v>-0.35836794954530027</c:v>
                </c:pt>
                <c:pt idx="111">
                  <c:v>-0.37460659341591207</c:v>
                </c:pt>
                <c:pt idx="112">
                  <c:v>-0.39073112848927377</c:v>
                </c:pt>
                <c:pt idx="113">
                  <c:v>-0.40673664307580026</c:v>
                </c:pt>
                <c:pt idx="114">
                  <c:v>-0.42261826174069933</c:v>
                </c:pt>
                <c:pt idx="115">
                  <c:v>-0.43837114678907751</c:v>
                </c:pt>
                <c:pt idx="116">
                  <c:v>-0.45399049973954669</c:v>
                </c:pt>
                <c:pt idx="117">
                  <c:v>-0.46947156278589092</c:v>
                </c:pt>
                <c:pt idx="118">
                  <c:v>-0.484809620246337</c:v>
                </c:pt>
                <c:pt idx="119">
                  <c:v>-0.49999999999999978</c:v>
                </c:pt>
                <c:pt idx="120">
                  <c:v>-0.51503807491005427</c:v>
                </c:pt>
                <c:pt idx="121">
                  <c:v>-0.52991926423320479</c:v>
                </c:pt>
                <c:pt idx="122">
                  <c:v>-0.54463903501502708</c:v>
                </c:pt>
                <c:pt idx="123">
                  <c:v>-0.55919290347074668</c:v>
                </c:pt>
                <c:pt idx="124">
                  <c:v>-0.57357643635104616</c:v>
                </c:pt>
                <c:pt idx="125">
                  <c:v>-0.58778525229247303</c:v>
                </c:pt>
                <c:pt idx="126">
                  <c:v>-0.60181502315204838</c:v>
                </c:pt>
                <c:pt idx="127">
                  <c:v>-0.61566147532565829</c:v>
                </c:pt>
                <c:pt idx="128">
                  <c:v>-0.62932039104983728</c:v>
                </c:pt>
                <c:pt idx="129">
                  <c:v>-0.64278760968653936</c:v>
                </c:pt>
                <c:pt idx="130">
                  <c:v>-0.65605902899050716</c:v>
                </c:pt>
                <c:pt idx="131">
                  <c:v>-0.66913060635885824</c:v>
                </c:pt>
                <c:pt idx="132">
                  <c:v>-0.68199836006249837</c:v>
                </c:pt>
                <c:pt idx="133">
                  <c:v>-0.69465837045899737</c:v>
                </c:pt>
                <c:pt idx="134">
                  <c:v>-0.70710678118654746</c:v>
                </c:pt>
                <c:pt idx="135">
                  <c:v>-0.71933980033865119</c:v>
                </c:pt>
                <c:pt idx="136">
                  <c:v>-0.73135370161917046</c:v>
                </c:pt>
                <c:pt idx="137">
                  <c:v>-0.74314482547739402</c:v>
                </c:pt>
                <c:pt idx="138">
                  <c:v>-0.75470958022277201</c:v>
                </c:pt>
                <c:pt idx="139">
                  <c:v>-0.7660444431189779</c:v>
                </c:pt>
                <c:pt idx="140">
                  <c:v>-0.7771459614569709</c:v>
                </c:pt>
                <c:pt idx="141">
                  <c:v>-0.7880107536067219</c:v>
                </c:pt>
                <c:pt idx="142">
                  <c:v>-0.79863551004729294</c:v>
                </c:pt>
                <c:pt idx="143">
                  <c:v>-0.80901699437494734</c:v>
                </c:pt>
                <c:pt idx="144">
                  <c:v>-0.81915204428899191</c:v>
                </c:pt>
                <c:pt idx="145">
                  <c:v>-0.82903757255504162</c:v>
                </c:pt>
                <c:pt idx="146">
                  <c:v>-0.83867056794542394</c:v>
                </c:pt>
                <c:pt idx="147">
                  <c:v>-0.84804809615642596</c:v>
                </c:pt>
                <c:pt idx="148">
                  <c:v>-0.85716730070211222</c:v>
                </c:pt>
                <c:pt idx="149">
                  <c:v>-0.86602540378443871</c:v>
                </c:pt>
                <c:pt idx="150">
                  <c:v>-0.87461970713939574</c:v>
                </c:pt>
                <c:pt idx="151">
                  <c:v>-0.88294759285892699</c:v>
                </c:pt>
                <c:pt idx="152">
                  <c:v>-0.89100652418836779</c:v>
                </c:pt>
                <c:pt idx="153">
                  <c:v>-0.89879404629916704</c:v>
                </c:pt>
                <c:pt idx="154">
                  <c:v>-0.90630778703664994</c:v>
                </c:pt>
                <c:pt idx="155">
                  <c:v>-0.91354545764260076</c:v>
                </c:pt>
                <c:pt idx="156">
                  <c:v>-0.92050485345244037</c:v>
                </c:pt>
                <c:pt idx="157">
                  <c:v>-0.92718385456678731</c:v>
                </c:pt>
                <c:pt idx="158">
                  <c:v>-0.93358042649720174</c:v>
                </c:pt>
                <c:pt idx="159">
                  <c:v>-0.93969262078590832</c:v>
                </c:pt>
                <c:pt idx="160">
                  <c:v>-0.94551857559931685</c:v>
                </c:pt>
                <c:pt idx="161">
                  <c:v>-0.95105651629515353</c:v>
                </c:pt>
                <c:pt idx="162">
                  <c:v>-0.95630475596303555</c:v>
                </c:pt>
                <c:pt idx="163">
                  <c:v>-0.96126169593831889</c:v>
                </c:pt>
                <c:pt idx="164">
                  <c:v>-0.9659258262890682</c:v>
                </c:pt>
                <c:pt idx="165">
                  <c:v>-0.97029572627599647</c:v>
                </c:pt>
                <c:pt idx="166">
                  <c:v>-0.97437006478523513</c:v>
                </c:pt>
                <c:pt idx="167">
                  <c:v>-0.97814760073380569</c:v>
                </c:pt>
                <c:pt idx="168">
                  <c:v>-0.98162718344766398</c:v>
                </c:pt>
                <c:pt idx="169">
                  <c:v>-0.98480775301220802</c:v>
                </c:pt>
                <c:pt idx="170">
                  <c:v>-0.98768834059513766</c:v>
                </c:pt>
                <c:pt idx="171">
                  <c:v>-0.99026806874157036</c:v>
                </c:pt>
                <c:pt idx="172">
                  <c:v>-0.99254615164132198</c:v>
                </c:pt>
                <c:pt idx="173">
                  <c:v>-0.99452189536827329</c:v>
                </c:pt>
                <c:pt idx="174">
                  <c:v>-0.99619469809174555</c:v>
                </c:pt>
                <c:pt idx="175">
                  <c:v>-0.9975640502598242</c:v>
                </c:pt>
                <c:pt idx="176">
                  <c:v>-0.99862953475457383</c:v>
                </c:pt>
                <c:pt idx="177">
                  <c:v>-0.99939082701909576</c:v>
                </c:pt>
                <c:pt idx="178">
                  <c:v>-0.99984769515639127</c:v>
                </c:pt>
                <c:pt idx="179">
                  <c:v>-1</c:v>
                </c:pt>
                <c:pt idx="180">
                  <c:v>-0.99984769515639127</c:v>
                </c:pt>
                <c:pt idx="181">
                  <c:v>-0.99939082701909576</c:v>
                </c:pt>
                <c:pt idx="182">
                  <c:v>-0.99862953475457383</c:v>
                </c:pt>
                <c:pt idx="183">
                  <c:v>-0.9975640502598242</c:v>
                </c:pt>
                <c:pt idx="184">
                  <c:v>-0.99619469809174555</c:v>
                </c:pt>
                <c:pt idx="185">
                  <c:v>-0.99452189536827329</c:v>
                </c:pt>
                <c:pt idx="186">
                  <c:v>-0.99254615164132209</c:v>
                </c:pt>
                <c:pt idx="187">
                  <c:v>-0.99026806874157025</c:v>
                </c:pt>
                <c:pt idx="188">
                  <c:v>-0.98768834059513777</c:v>
                </c:pt>
                <c:pt idx="189">
                  <c:v>-0.98480775301220802</c:v>
                </c:pt>
                <c:pt idx="190">
                  <c:v>-0.98162718344766398</c:v>
                </c:pt>
                <c:pt idx="191">
                  <c:v>-0.97814760073380558</c:v>
                </c:pt>
                <c:pt idx="192">
                  <c:v>-0.97437006478523525</c:v>
                </c:pt>
                <c:pt idx="193">
                  <c:v>-0.97029572627599647</c:v>
                </c:pt>
                <c:pt idx="194">
                  <c:v>-0.96592582628906831</c:v>
                </c:pt>
                <c:pt idx="195">
                  <c:v>-0.96126169593831889</c:v>
                </c:pt>
                <c:pt idx="196">
                  <c:v>-0.95630475596303544</c:v>
                </c:pt>
                <c:pt idx="197">
                  <c:v>-0.95105651629515364</c:v>
                </c:pt>
                <c:pt idx="198">
                  <c:v>-0.94551857559931674</c:v>
                </c:pt>
                <c:pt idx="199">
                  <c:v>-0.93969262078590843</c:v>
                </c:pt>
                <c:pt idx="200">
                  <c:v>-0.93358042649720174</c:v>
                </c:pt>
                <c:pt idx="201">
                  <c:v>-0.92718385456678742</c:v>
                </c:pt>
                <c:pt idx="202">
                  <c:v>-0.92050485345244037</c:v>
                </c:pt>
                <c:pt idx="203">
                  <c:v>-0.91354545764260087</c:v>
                </c:pt>
                <c:pt idx="204">
                  <c:v>-0.90630778703665005</c:v>
                </c:pt>
                <c:pt idx="205">
                  <c:v>-0.89879404629916693</c:v>
                </c:pt>
                <c:pt idx="206">
                  <c:v>-0.8910065241883679</c:v>
                </c:pt>
                <c:pt idx="207">
                  <c:v>-0.88294759285892688</c:v>
                </c:pt>
                <c:pt idx="208">
                  <c:v>-0.87461970713939585</c:v>
                </c:pt>
                <c:pt idx="209">
                  <c:v>-0.8660254037844386</c:v>
                </c:pt>
                <c:pt idx="210">
                  <c:v>-0.85716730070211233</c:v>
                </c:pt>
                <c:pt idx="211">
                  <c:v>-0.84804809615642607</c:v>
                </c:pt>
                <c:pt idx="212">
                  <c:v>-0.83867056794542405</c:v>
                </c:pt>
                <c:pt idx="213">
                  <c:v>-0.82903757255504185</c:v>
                </c:pt>
                <c:pt idx="214">
                  <c:v>-0.8191520442889918</c:v>
                </c:pt>
                <c:pt idx="215">
                  <c:v>-0.80901699437494756</c:v>
                </c:pt>
                <c:pt idx="216">
                  <c:v>-0.79863551004729283</c:v>
                </c:pt>
                <c:pt idx="217">
                  <c:v>-0.78801075360672201</c:v>
                </c:pt>
                <c:pt idx="218">
                  <c:v>-0.77714596145697079</c:v>
                </c:pt>
                <c:pt idx="219">
                  <c:v>-0.76604444311897801</c:v>
                </c:pt>
                <c:pt idx="220">
                  <c:v>-0.75470958022277213</c:v>
                </c:pt>
                <c:pt idx="221">
                  <c:v>-0.74314482547739424</c:v>
                </c:pt>
                <c:pt idx="222">
                  <c:v>-0.73135370161917057</c:v>
                </c:pt>
                <c:pt idx="223">
                  <c:v>-0.71933980033865108</c:v>
                </c:pt>
                <c:pt idx="224">
                  <c:v>-0.70710678118654768</c:v>
                </c:pt>
                <c:pt idx="225">
                  <c:v>-0.69465837045899725</c:v>
                </c:pt>
                <c:pt idx="226">
                  <c:v>-0.68199836006249859</c:v>
                </c:pt>
                <c:pt idx="227">
                  <c:v>-0.66913060635885813</c:v>
                </c:pt>
                <c:pt idx="228">
                  <c:v>-0.65605902899050728</c:v>
                </c:pt>
                <c:pt idx="229">
                  <c:v>-0.64278760968653947</c:v>
                </c:pt>
                <c:pt idx="230">
                  <c:v>-0.62932039104983784</c:v>
                </c:pt>
                <c:pt idx="231">
                  <c:v>-0.61566147532565807</c:v>
                </c:pt>
                <c:pt idx="232">
                  <c:v>-0.60181502315204827</c:v>
                </c:pt>
                <c:pt idx="233">
                  <c:v>-0.58778525229247325</c:v>
                </c:pt>
                <c:pt idx="234">
                  <c:v>-0.57357643635104638</c:v>
                </c:pt>
                <c:pt idx="235">
                  <c:v>-0.55919290347074657</c:v>
                </c:pt>
                <c:pt idx="236">
                  <c:v>-0.54463903501502697</c:v>
                </c:pt>
                <c:pt idx="237">
                  <c:v>-0.52991926423320501</c:v>
                </c:pt>
                <c:pt idx="238">
                  <c:v>-0.51503807491005449</c:v>
                </c:pt>
                <c:pt idx="239">
                  <c:v>-0.50000000000000044</c:v>
                </c:pt>
                <c:pt idx="240">
                  <c:v>-0.48480962024633684</c:v>
                </c:pt>
                <c:pt idx="241">
                  <c:v>-0.46947156278589075</c:v>
                </c:pt>
                <c:pt idx="242">
                  <c:v>-0.45399049973954692</c:v>
                </c:pt>
                <c:pt idx="243">
                  <c:v>-0.43837114678907774</c:v>
                </c:pt>
                <c:pt idx="244">
                  <c:v>-0.42261826174069916</c:v>
                </c:pt>
                <c:pt idx="245">
                  <c:v>-0.4067366430758001</c:v>
                </c:pt>
                <c:pt idx="246">
                  <c:v>-0.39073112848927383</c:v>
                </c:pt>
                <c:pt idx="247">
                  <c:v>-0.37460659341591229</c:v>
                </c:pt>
                <c:pt idx="248">
                  <c:v>-0.35836794954530071</c:v>
                </c:pt>
                <c:pt idx="249">
                  <c:v>-0.34202014332566855</c:v>
                </c:pt>
                <c:pt idx="250">
                  <c:v>-0.32556815445715664</c:v>
                </c:pt>
                <c:pt idx="251">
                  <c:v>-0.30901699437494756</c:v>
                </c:pt>
                <c:pt idx="252">
                  <c:v>-0.2923717047227371</c:v>
                </c:pt>
                <c:pt idx="253">
                  <c:v>-0.27563735581699889</c:v>
                </c:pt>
                <c:pt idx="254">
                  <c:v>-0.25881904510252063</c:v>
                </c:pt>
                <c:pt idx="255">
                  <c:v>-0.24192189559966779</c:v>
                </c:pt>
                <c:pt idx="256">
                  <c:v>-0.22495105434386525</c:v>
                </c:pt>
                <c:pt idx="257">
                  <c:v>-0.20791169081775979</c:v>
                </c:pt>
                <c:pt idx="258">
                  <c:v>-0.19080899537654461</c:v>
                </c:pt>
                <c:pt idx="259">
                  <c:v>-0.17364817766693033</c:v>
                </c:pt>
                <c:pt idx="260">
                  <c:v>-0.15643446504023104</c:v>
                </c:pt>
                <c:pt idx="261">
                  <c:v>-0.13917310096006583</c:v>
                </c:pt>
                <c:pt idx="262">
                  <c:v>-0.12186934340514717</c:v>
                </c:pt>
                <c:pt idx="263">
                  <c:v>-0.10452846326765336</c:v>
                </c:pt>
                <c:pt idx="264">
                  <c:v>-8.7155742747658249E-2</c:v>
                </c:pt>
                <c:pt idx="265">
                  <c:v>-6.975647374412558E-2</c:v>
                </c:pt>
                <c:pt idx="266">
                  <c:v>-5.2335956242944306E-2</c:v>
                </c:pt>
                <c:pt idx="267">
                  <c:v>-3.4899496702500761E-2</c:v>
                </c:pt>
                <c:pt idx="268">
                  <c:v>-1.7452406437283498E-2</c:v>
                </c:pt>
                <c:pt idx="269">
                  <c:v>-1.83772268236293E-16</c:v>
                </c:pt>
                <c:pt idx="270">
                  <c:v>1.745240643728313E-2</c:v>
                </c:pt>
                <c:pt idx="271">
                  <c:v>3.4899496702501281E-2</c:v>
                </c:pt>
                <c:pt idx="272">
                  <c:v>5.2335956242943946E-2</c:v>
                </c:pt>
                <c:pt idx="273">
                  <c:v>6.9756473744125219E-2</c:v>
                </c:pt>
                <c:pt idx="274">
                  <c:v>8.7155742747657888E-2</c:v>
                </c:pt>
                <c:pt idx="275">
                  <c:v>0.10452846326765299</c:v>
                </c:pt>
                <c:pt idx="276">
                  <c:v>0.12186934340514768</c:v>
                </c:pt>
                <c:pt idx="277">
                  <c:v>0.13917310096006547</c:v>
                </c:pt>
                <c:pt idx="278">
                  <c:v>0.15643446504023067</c:v>
                </c:pt>
                <c:pt idx="279">
                  <c:v>0.17364817766692997</c:v>
                </c:pt>
                <c:pt idx="280">
                  <c:v>0.19080899537654511</c:v>
                </c:pt>
                <c:pt idx="281">
                  <c:v>0.20791169081775943</c:v>
                </c:pt>
                <c:pt idx="282">
                  <c:v>0.22495105434386492</c:v>
                </c:pt>
                <c:pt idx="283">
                  <c:v>0.24192189559966745</c:v>
                </c:pt>
                <c:pt idx="284">
                  <c:v>0.2588190451025203</c:v>
                </c:pt>
                <c:pt idx="285">
                  <c:v>0.27563735581699939</c:v>
                </c:pt>
                <c:pt idx="286">
                  <c:v>0.29237170472273671</c:v>
                </c:pt>
                <c:pt idx="287">
                  <c:v>0.30901699437494723</c:v>
                </c:pt>
                <c:pt idx="288">
                  <c:v>0.32556815445715631</c:v>
                </c:pt>
                <c:pt idx="289">
                  <c:v>0.34202014332566899</c:v>
                </c:pt>
                <c:pt idx="290">
                  <c:v>0.35836794954530038</c:v>
                </c:pt>
                <c:pt idx="291">
                  <c:v>0.37460659341591196</c:v>
                </c:pt>
                <c:pt idx="292">
                  <c:v>0.39073112848927349</c:v>
                </c:pt>
                <c:pt idx="293">
                  <c:v>0.40673664307579976</c:v>
                </c:pt>
                <c:pt idx="294">
                  <c:v>0.42261826174069961</c:v>
                </c:pt>
                <c:pt idx="295">
                  <c:v>0.4383711467890774</c:v>
                </c:pt>
                <c:pt idx="296">
                  <c:v>0.45399049973954664</c:v>
                </c:pt>
                <c:pt idx="297">
                  <c:v>0.46947156278589042</c:v>
                </c:pt>
                <c:pt idx="298">
                  <c:v>0.48480962024633728</c:v>
                </c:pt>
                <c:pt idx="299">
                  <c:v>0.50000000000000011</c:v>
                </c:pt>
                <c:pt idx="300">
                  <c:v>0.51503807491005416</c:v>
                </c:pt>
                <c:pt idx="301">
                  <c:v>0.52991926423320468</c:v>
                </c:pt>
                <c:pt idx="302">
                  <c:v>0.54463903501502664</c:v>
                </c:pt>
                <c:pt idx="303">
                  <c:v>0.55919290347074702</c:v>
                </c:pt>
                <c:pt idx="304">
                  <c:v>0.57357643635104605</c:v>
                </c:pt>
                <c:pt idx="305">
                  <c:v>0.58778525229247292</c:v>
                </c:pt>
                <c:pt idx="306">
                  <c:v>0.60181502315204793</c:v>
                </c:pt>
                <c:pt idx="307">
                  <c:v>0.61566147532565851</c:v>
                </c:pt>
                <c:pt idx="308">
                  <c:v>0.6293203910498375</c:v>
                </c:pt>
                <c:pt idx="309">
                  <c:v>0.64278760968653925</c:v>
                </c:pt>
                <c:pt idx="310">
                  <c:v>0.65605902899050705</c:v>
                </c:pt>
                <c:pt idx="311">
                  <c:v>0.66913060635885779</c:v>
                </c:pt>
                <c:pt idx="312">
                  <c:v>0.68199836006249859</c:v>
                </c:pt>
                <c:pt idx="313">
                  <c:v>0.69465837045899725</c:v>
                </c:pt>
                <c:pt idx="314">
                  <c:v>0.70710678118654735</c:v>
                </c:pt>
                <c:pt idx="315">
                  <c:v>0.71933980033865086</c:v>
                </c:pt>
                <c:pt idx="316">
                  <c:v>0.73135370161917068</c:v>
                </c:pt>
                <c:pt idx="317">
                  <c:v>0.74314482547739424</c:v>
                </c:pt>
                <c:pt idx="318">
                  <c:v>0.7547095802227719</c:v>
                </c:pt>
                <c:pt idx="319">
                  <c:v>0.76604444311897779</c:v>
                </c:pt>
                <c:pt idx="320">
                  <c:v>0.77714596145697057</c:v>
                </c:pt>
                <c:pt idx="321">
                  <c:v>0.78801075360672201</c:v>
                </c:pt>
                <c:pt idx="322">
                  <c:v>0.79863551004729283</c:v>
                </c:pt>
                <c:pt idx="323">
                  <c:v>0.80901699437494734</c:v>
                </c:pt>
                <c:pt idx="324">
                  <c:v>0.81915204428899158</c:v>
                </c:pt>
                <c:pt idx="325">
                  <c:v>0.82903757255504185</c:v>
                </c:pt>
                <c:pt idx="326">
                  <c:v>0.83867056794542405</c:v>
                </c:pt>
                <c:pt idx="327">
                  <c:v>0.84804809615642596</c:v>
                </c:pt>
                <c:pt idx="328">
                  <c:v>0.85716730070211211</c:v>
                </c:pt>
                <c:pt idx="329">
                  <c:v>0.86602540378443837</c:v>
                </c:pt>
                <c:pt idx="330">
                  <c:v>0.87461970713939585</c:v>
                </c:pt>
                <c:pt idx="331">
                  <c:v>0.88294759285892688</c:v>
                </c:pt>
                <c:pt idx="332">
                  <c:v>0.89100652418836779</c:v>
                </c:pt>
                <c:pt idx="333">
                  <c:v>0.89879404629916682</c:v>
                </c:pt>
                <c:pt idx="334">
                  <c:v>0.90630778703665005</c:v>
                </c:pt>
                <c:pt idx="335">
                  <c:v>0.91354545764260098</c:v>
                </c:pt>
                <c:pt idx="336">
                  <c:v>0.92050485345244026</c:v>
                </c:pt>
                <c:pt idx="337">
                  <c:v>0.92718385456678731</c:v>
                </c:pt>
                <c:pt idx="338">
                  <c:v>0.93358042649720152</c:v>
                </c:pt>
                <c:pt idx="339">
                  <c:v>0.93969262078590843</c:v>
                </c:pt>
                <c:pt idx="340">
                  <c:v>0.94551857559931685</c:v>
                </c:pt>
                <c:pt idx="341">
                  <c:v>0.95105651629515353</c:v>
                </c:pt>
                <c:pt idx="342">
                  <c:v>0.95630475596303532</c:v>
                </c:pt>
                <c:pt idx="343">
                  <c:v>0.96126169593831889</c:v>
                </c:pt>
                <c:pt idx="344">
                  <c:v>0.96592582628906831</c:v>
                </c:pt>
                <c:pt idx="345">
                  <c:v>0.97029572627599647</c:v>
                </c:pt>
                <c:pt idx="346">
                  <c:v>0.97437006478523513</c:v>
                </c:pt>
                <c:pt idx="347">
                  <c:v>0.97814760073380558</c:v>
                </c:pt>
                <c:pt idx="348">
                  <c:v>0.98162718344766398</c:v>
                </c:pt>
                <c:pt idx="349">
                  <c:v>0.98480775301220802</c:v>
                </c:pt>
                <c:pt idx="350">
                  <c:v>0.98768834059513766</c:v>
                </c:pt>
                <c:pt idx="351">
                  <c:v>0.99026806874157025</c:v>
                </c:pt>
                <c:pt idx="352">
                  <c:v>0.99254615164132209</c:v>
                </c:pt>
                <c:pt idx="353">
                  <c:v>0.99452189536827329</c:v>
                </c:pt>
                <c:pt idx="354">
                  <c:v>0.99619469809174555</c:v>
                </c:pt>
                <c:pt idx="355">
                  <c:v>0.9975640502598242</c:v>
                </c:pt>
                <c:pt idx="356">
                  <c:v>0.99862953475457383</c:v>
                </c:pt>
                <c:pt idx="357">
                  <c:v>0.99939082701909576</c:v>
                </c:pt>
                <c:pt idx="358">
                  <c:v>0.99984769515639127</c:v>
                </c:pt>
                <c:pt idx="359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839808"/>
        <c:axId val="550841344"/>
      </c:lineChart>
      <c:catAx>
        <c:axId val="5508398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in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550841344"/>
        <c:crosses val="autoZero"/>
        <c:auto val="1"/>
        <c:lblAlgn val="ctr"/>
        <c:lblOffset val="100"/>
        <c:tickLblSkip val="180"/>
        <c:tickMarkSkip val="180"/>
        <c:noMultiLvlLbl val="0"/>
      </c:catAx>
      <c:valAx>
        <c:axId val="550841344"/>
        <c:scaling>
          <c:orientation val="minMax"/>
          <c:max val="1.3"/>
          <c:min val="-1.3"/>
        </c:scaling>
        <c:delete val="0"/>
        <c:axPos val="l"/>
        <c:numFmt formatCode="#,##0.0" sourceLinked="1"/>
        <c:majorTickMark val="none"/>
        <c:minorTickMark val="none"/>
        <c:tickLblPos val="none"/>
        <c:spPr>
          <a:ln w="9525">
            <a:noFill/>
          </a:ln>
        </c:spPr>
        <c:crossAx val="55083980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ko-KR"/>
    </a:p>
  </c:txPr>
  <c:printSettings>
    <c:headerFooter alignWithMargins="0"/>
    <c:pageMargins b="1" l="0.75000000000000044" r="0.75000000000000044" t="1" header="0.5" footer="0.5"/>
    <c:pageSetup paperSize="9" orientation="landscape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846866993528605E-3"/>
          <c:y val="6.3670644862786979E-2"/>
          <c:w val="0.98352632658560768"/>
          <c:h val="0.92135168448503513"/>
        </c:manualLayout>
      </c:layout>
      <c:lineChart>
        <c:grouping val="standard"/>
        <c:varyColors val="0"/>
        <c:ser>
          <c:idx val="0"/>
          <c:order val="0"/>
          <c:spPr>
            <a:ln w="19050">
              <a:solidFill>
                <a:schemeClr val="accent1">
                  <a:lumMod val="75000"/>
                </a:schemeClr>
              </a:solidFill>
              <a:prstDash val="solid"/>
            </a:ln>
          </c:spPr>
          <c:marker>
            <c:symbol val="none"/>
          </c:marker>
          <c:dPt>
            <c:idx val="0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8"/>
            <c:bubble3D val="0"/>
          </c:dPt>
          <c:dPt>
            <c:idx val="14"/>
            <c:bubble3D val="0"/>
          </c:dPt>
          <c:dPt>
            <c:idx val="16"/>
            <c:bubble3D val="0"/>
          </c:dPt>
          <c:dPt>
            <c:idx val="17"/>
            <c:bubble3D val="0"/>
          </c:dPt>
          <c:dPt>
            <c:idx val="18"/>
            <c:bubble3D val="0"/>
          </c:dPt>
          <c:dPt>
            <c:idx val="20"/>
            <c:bubble3D val="0"/>
          </c:dPt>
          <c:dPt>
            <c:idx val="25"/>
            <c:bubble3D val="0"/>
          </c:dPt>
          <c:dPt>
            <c:idx val="41"/>
            <c:bubble3D val="0"/>
          </c:dPt>
          <c:dPt>
            <c:idx val="45"/>
            <c:bubble3D val="0"/>
          </c:dPt>
          <c:dPt>
            <c:idx val="49"/>
            <c:bubble3D val="0"/>
          </c:dPt>
          <c:dPt>
            <c:idx val="50"/>
            <c:bubble3D val="0"/>
          </c:dPt>
          <c:dPt>
            <c:idx val="53"/>
            <c:bubble3D val="0"/>
          </c:dPt>
          <c:dPt>
            <c:idx val="56"/>
            <c:bubble3D val="0"/>
          </c:dPt>
          <c:dPt>
            <c:idx val="62"/>
            <c:bubble3D val="0"/>
          </c:dPt>
          <c:dPt>
            <c:idx val="71"/>
            <c:bubble3D val="0"/>
          </c:dPt>
          <c:dPt>
            <c:idx val="75"/>
            <c:bubble3D val="0"/>
          </c:dPt>
          <c:dPt>
            <c:idx val="78"/>
            <c:bubble3D val="0"/>
          </c:dPt>
          <c:dPt>
            <c:idx val="81"/>
            <c:bubble3D val="0"/>
          </c:dPt>
          <c:dPt>
            <c:idx val="85"/>
            <c:bubble3D val="0"/>
          </c:dPt>
          <c:dPt>
            <c:idx val="86"/>
            <c:bubble3D val="0"/>
          </c:dPt>
          <c:dPt>
            <c:idx val="89"/>
            <c:bubble3D val="0"/>
          </c:dPt>
          <c:dPt>
            <c:idx val="92"/>
            <c:bubble3D val="0"/>
          </c:dPt>
          <c:dPt>
            <c:idx val="94"/>
            <c:bubble3D val="0"/>
          </c:dPt>
          <c:dPt>
            <c:idx val="96"/>
            <c:bubble3D val="0"/>
          </c:dPt>
          <c:dPt>
            <c:idx val="97"/>
            <c:bubble3D val="0"/>
          </c:dPt>
          <c:dPt>
            <c:idx val="102"/>
            <c:bubble3D val="0"/>
          </c:dPt>
          <c:dPt>
            <c:idx val="110"/>
            <c:bubble3D val="0"/>
          </c:dPt>
          <c:dPt>
            <c:idx val="111"/>
            <c:bubble3D val="0"/>
          </c:dPt>
          <c:dPt>
            <c:idx val="113"/>
            <c:bubble3D val="0"/>
          </c:dPt>
          <c:dPt>
            <c:idx val="114"/>
            <c:bubble3D val="0"/>
          </c:dPt>
          <c:dPt>
            <c:idx val="116"/>
            <c:bubble3D val="0"/>
          </c:dPt>
          <c:dPt>
            <c:idx val="117"/>
            <c:bubble3D val="0"/>
          </c:dPt>
          <c:dPt>
            <c:idx val="126"/>
            <c:bubble3D val="0"/>
          </c:dPt>
          <c:dPt>
            <c:idx val="129"/>
            <c:bubble3D val="0"/>
          </c:dPt>
          <c:dPt>
            <c:idx val="130"/>
            <c:bubble3D val="0"/>
          </c:dPt>
          <c:dPt>
            <c:idx val="131"/>
            <c:bubble3D val="0"/>
          </c:dPt>
          <c:dPt>
            <c:idx val="132"/>
            <c:bubble3D val="0"/>
          </c:dPt>
          <c:dPt>
            <c:idx val="133"/>
            <c:bubble3D val="0"/>
          </c:dPt>
          <c:dPt>
            <c:idx val="134"/>
            <c:bubble3D val="0"/>
          </c:dPt>
          <c:dPt>
            <c:idx val="135"/>
            <c:bubble3D val="0"/>
          </c:dPt>
          <c:dPt>
            <c:idx val="138"/>
            <c:bubble3D val="0"/>
          </c:dPt>
          <c:dPt>
            <c:idx val="139"/>
            <c:bubble3D val="0"/>
          </c:dPt>
          <c:dPt>
            <c:idx val="140"/>
            <c:bubble3D val="0"/>
          </c:dPt>
          <c:dPt>
            <c:idx val="141"/>
            <c:bubble3D val="0"/>
          </c:dPt>
          <c:dPt>
            <c:idx val="143"/>
            <c:bubble3D val="0"/>
          </c:dPt>
          <c:dPt>
            <c:idx val="145"/>
            <c:bubble3D val="0"/>
          </c:dPt>
          <c:dPt>
            <c:idx val="146"/>
            <c:bubble3D val="0"/>
          </c:dPt>
          <c:dPt>
            <c:idx val="147"/>
            <c:bubble3D val="0"/>
          </c:dPt>
          <c:dPt>
            <c:idx val="149"/>
            <c:bubble3D val="0"/>
          </c:dPt>
          <c:dPt>
            <c:idx val="150"/>
            <c:bubble3D val="0"/>
          </c:dPt>
          <c:dPt>
            <c:idx val="152"/>
            <c:bubble3D val="0"/>
          </c:dPt>
          <c:dPt>
            <c:idx val="154"/>
            <c:bubble3D val="0"/>
          </c:dPt>
          <c:dPt>
            <c:idx val="155"/>
            <c:bubble3D val="0"/>
          </c:dPt>
          <c:dPt>
            <c:idx val="157"/>
            <c:bubble3D val="0"/>
          </c:dPt>
          <c:dPt>
            <c:idx val="158"/>
            <c:bubble3D val="0"/>
          </c:dPt>
          <c:dPt>
            <c:idx val="159"/>
            <c:bubble3D val="0"/>
          </c:dPt>
          <c:dPt>
            <c:idx val="160"/>
            <c:bubble3D val="0"/>
          </c:dPt>
          <c:dPt>
            <c:idx val="161"/>
            <c:bubble3D val="0"/>
          </c:dPt>
          <c:dPt>
            <c:idx val="162"/>
            <c:bubble3D val="0"/>
          </c:dPt>
          <c:dPt>
            <c:idx val="163"/>
            <c:bubble3D val="0"/>
          </c:dPt>
          <c:dPt>
            <c:idx val="164"/>
            <c:bubble3D val="0"/>
          </c:dPt>
          <c:dPt>
            <c:idx val="165"/>
            <c:bubble3D val="0"/>
          </c:dPt>
          <c:dPt>
            <c:idx val="166"/>
            <c:bubble3D val="0"/>
          </c:dPt>
          <c:dPt>
            <c:idx val="167"/>
            <c:bubble3D val="0"/>
          </c:dPt>
          <c:dPt>
            <c:idx val="168"/>
            <c:bubble3D val="0"/>
          </c:dPt>
          <c:dPt>
            <c:idx val="169"/>
            <c:bubble3D val="0"/>
          </c:dPt>
          <c:dPt>
            <c:idx val="170"/>
            <c:bubble3D val="0"/>
          </c:dPt>
          <c:dPt>
            <c:idx val="171"/>
            <c:bubble3D val="0"/>
          </c:dPt>
          <c:dPt>
            <c:idx val="172"/>
            <c:bubble3D val="0"/>
          </c:dPt>
          <c:dPt>
            <c:idx val="173"/>
            <c:bubble3D val="0"/>
          </c:dPt>
          <c:dPt>
            <c:idx val="174"/>
            <c:bubble3D val="0"/>
          </c:dPt>
          <c:dPt>
            <c:idx val="175"/>
            <c:bubble3D val="0"/>
          </c:dPt>
          <c:dPt>
            <c:idx val="176"/>
            <c:bubble3D val="0"/>
          </c:dPt>
          <c:dPt>
            <c:idx val="177"/>
            <c:bubble3D val="0"/>
          </c:dPt>
          <c:dPt>
            <c:idx val="178"/>
            <c:bubble3D val="0"/>
          </c:dPt>
          <c:dPt>
            <c:idx val="179"/>
            <c:bubble3D val="0"/>
          </c:dPt>
          <c:dPt>
            <c:idx val="180"/>
            <c:bubble3D val="0"/>
          </c:dPt>
          <c:dPt>
            <c:idx val="181"/>
            <c:bubble3D val="0"/>
          </c:dPt>
          <c:dPt>
            <c:idx val="182"/>
            <c:bubble3D val="0"/>
          </c:dPt>
          <c:dPt>
            <c:idx val="183"/>
            <c:bubble3D val="0"/>
          </c:dPt>
          <c:dPt>
            <c:idx val="185"/>
            <c:bubble3D val="0"/>
          </c:dPt>
          <c:dPt>
            <c:idx val="186"/>
            <c:bubble3D val="0"/>
          </c:dPt>
          <c:dPt>
            <c:idx val="187"/>
            <c:bubble3D val="0"/>
          </c:dPt>
          <c:dPt>
            <c:idx val="188"/>
            <c:bubble3D val="0"/>
          </c:dPt>
          <c:dPt>
            <c:idx val="189"/>
            <c:bubble3D val="0"/>
          </c:dPt>
          <c:dPt>
            <c:idx val="190"/>
            <c:bubble3D val="0"/>
          </c:dPt>
          <c:dPt>
            <c:idx val="191"/>
            <c:bubble3D val="0"/>
          </c:dPt>
          <c:dPt>
            <c:idx val="192"/>
            <c:bubble3D val="0"/>
          </c:dPt>
          <c:dPt>
            <c:idx val="193"/>
            <c:bubble3D val="0"/>
          </c:dPt>
          <c:dPt>
            <c:idx val="194"/>
            <c:bubble3D val="0"/>
          </c:dPt>
          <c:dPt>
            <c:idx val="195"/>
            <c:bubble3D val="0"/>
          </c:dPt>
          <c:dPt>
            <c:idx val="196"/>
            <c:bubble3D val="0"/>
          </c:dPt>
          <c:dPt>
            <c:idx val="197"/>
            <c:bubble3D val="0"/>
          </c:dPt>
          <c:dPt>
            <c:idx val="198"/>
            <c:bubble3D val="0"/>
          </c:dPt>
          <c:dPt>
            <c:idx val="201"/>
            <c:bubble3D val="0"/>
          </c:dPt>
          <c:dPt>
            <c:idx val="202"/>
            <c:bubble3D val="0"/>
          </c:dPt>
          <c:dPt>
            <c:idx val="203"/>
            <c:bubble3D val="0"/>
          </c:dPt>
          <c:dPt>
            <c:idx val="209"/>
            <c:bubble3D val="0"/>
          </c:dPt>
          <c:dPt>
            <c:idx val="213"/>
            <c:bubble3D val="0"/>
          </c:dPt>
          <c:dPt>
            <c:idx val="215"/>
            <c:bubble3D val="0"/>
          </c:dPt>
          <c:dPt>
            <c:idx val="217"/>
            <c:bubble3D val="0"/>
          </c:dPt>
          <c:dPt>
            <c:idx val="219"/>
            <c:bubble3D val="0"/>
          </c:dPt>
          <c:dPt>
            <c:idx val="223"/>
            <c:bubble3D val="0"/>
          </c:dPt>
          <c:dPt>
            <c:idx val="224"/>
            <c:bubble3D val="0"/>
          </c:dPt>
          <c:dPt>
            <c:idx val="232"/>
            <c:bubble3D val="0"/>
          </c:dPt>
          <c:dPt>
            <c:idx val="241"/>
            <c:bubble3D val="0"/>
          </c:dPt>
          <c:dPt>
            <c:idx val="242"/>
            <c:bubble3D val="0"/>
          </c:dPt>
          <c:dPt>
            <c:idx val="244"/>
            <c:bubble3D val="0"/>
          </c:dPt>
          <c:dPt>
            <c:idx val="246"/>
            <c:bubble3D val="0"/>
          </c:dPt>
          <c:dPt>
            <c:idx val="247"/>
            <c:bubble3D val="0"/>
          </c:dPt>
          <c:dPt>
            <c:idx val="248"/>
            <c:bubble3D val="0"/>
          </c:dPt>
          <c:dPt>
            <c:idx val="253"/>
            <c:bubble3D val="0"/>
          </c:dPt>
          <c:dPt>
            <c:idx val="257"/>
            <c:bubble3D val="0"/>
          </c:dPt>
          <c:dPt>
            <c:idx val="265"/>
            <c:bubble3D val="0"/>
          </c:dPt>
          <c:dPt>
            <c:idx val="274"/>
            <c:bubble3D val="0"/>
          </c:dPt>
          <c:dPt>
            <c:idx val="278"/>
            <c:bubble3D val="0"/>
          </c:dPt>
          <c:dPt>
            <c:idx val="284"/>
            <c:bubble3D val="0"/>
          </c:dPt>
          <c:dPt>
            <c:idx val="288"/>
            <c:bubble3D val="0"/>
          </c:dPt>
          <c:dPt>
            <c:idx val="293"/>
            <c:bubble3D val="0"/>
          </c:dPt>
          <c:dPt>
            <c:idx val="295"/>
            <c:bubble3D val="0"/>
          </c:dPt>
          <c:dPt>
            <c:idx val="300"/>
            <c:bubble3D val="0"/>
          </c:dPt>
          <c:dPt>
            <c:idx val="302"/>
            <c:bubble3D val="0"/>
          </c:dPt>
          <c:dPt>
            <c:idx val="305"/>
            <c:bubble3D val="0"/>
          </c:dPt>
          <c:dPt>
            <c:idx val="308"/>
            <c:bubble3D val="0"/>
          </c:dPt>
          <c:dPt>
            <c:idx val="310"/>
            <c:bubble3D val="0"/>
          </c:dPt>
          <c:dPt>
            <c:idx val="314"/>
            <c:bubble3D val="0"/>
          </c:dPt>
          <c:dPt>
            <c:idx val="320"/>
            <c:bubble3D val="0"/>
          </c:dPt>
          <c:dPt>
            <c:idx val="327"/>
            <c:bubble3D val="0"/>
          </c:dPt>
          <c:dPt>
            <c:idx val="329"/>
            <c:bubble3D val="0"/>
          </c:dPt>
          <c:dPt>
            <c:idx val="330"/>
            <c:bubble3D val="0"/>
          </c:dPt>
          <c:dPt>
            <c:idx val="335"/>
            <c:bubble3D val="0"/>
          </c:dPt>
          <c:dPt>
            <c:idx val="336"/>
            <c:bubble3D val="0"/>
          </c:dPt>
          <c:dPt>
            <c:idx val="337"/>
            <c:bubble3D val="0"/>
          </c:dPt>
          <c:dPt>
            <c:idx val="345"/>
            <c:bubble3D val="0"/>
          </c:dPt>
          <c:dPt>
            <c:idx val="352"/>
            <c:bubble3D val="0"/>
          </c:dPt>
          <c:dPt>
            <c:idx val="353"/>
            <c:bubble3D val="0"/>
          </c:dPt>
          <c:dPt>
            <c:idx val="354"/>
            <c:bubble3D val="0"/>
          </c:dPt>
          <c:dPt>
            <c:idx val="355"/>
            <c:bubble3D val="0"/>
          </c:dPt>
          <c:dPt>
            <c:idx val="357"/>
            <c:bubble3D val="0"/>
          </c:dPt>
          <c:val>
            <c:numRef>
              <c:f>섹터!$AC$5:$AC$364</c:f>
              <c:numCache>
                <c:formatCode>#,##0.0</c:formatCode>
                <c:ptCount val="360"/>
                <c:pt idx="0">
                  <c:v>0.99984769515639127</c:v>
                </c:pt>
                <c:pt idx="1">
                  <c:v>0.99939082701909576</c:v>
                </c:pt>
                <c:pt idx="2">
                  <c:v>0.99862953475457383</c:v>
                </c:pt>
                <c:pt idx="3">
                  <c:v>0.9975640502598242</c:v>
                </c:pt>
                <c:pt idx="4">
                  <c:v>0.99619469809174555</c:v>
                </c:pt>
                <c:pt idx="5">
                  <c:v>0.99452189536827329</c:v>
                </c:pt>
                <c:pt idx="6">
                  <c:v>0.99254615164132198</c:v>
                </c:pt>
                <c:pt idx="7">
                  <c:v>0.99026806874157036</c:v>
                </c:pt>
                <c:pt idx="8">
                  <c:v>0.98768834059513777</c:v>
                </c:pt>
                <c:pt idx="9">
                  <c:v>0.98480775301220802</c:v>
                </c:pt>
                <c:pt idx="10">
                  <c:v>0.98162718344766398</c:v>
                </c:pt>
                <c:pt idx="11">
                  <c:v>0.97814760073380569</c:v>
                </c:pt>
                <c:pt idx="12">
                  <c:v>0.97437006478523525</c:v>
                </c:pt>
                <c:pt idx="13">
                  <c:v>0.97029572627599647</c:v>
                </c:pt>
                <c:pt idx="14">
                  <c:v>0.96592582628906831</c:v>
                </c:pt>
                <c:pt idx="15">
                  <c:v>0.96126169593831889</c:v>
                </c:pt>
                <c:pt idx="16">
                  <c:v>0.95630475596303544</c:v>
                </c:pt>
                <c:pt idx="17">
                  <c:v>0.95105651629515353</c:v>
                </c:pt>
                <c:pt idx="18">
                  <c:v>0.94551857559931685</c:v>
                </c:pt>
                <c:pt idx="19">
                  <c:v>0.93969262078590843</c:v>
                </c:pt>
                <c:pt idx="20">
                  <c:v>0.93358042649720174</c:v>
                </c:pt>
                <c:pt idx="21">
                  <c:v>0.92718385456678742</c:v>
                </c:pt>
                <c:pt idx="22">
                  <c:v>0.92050485345244037</c:v>
                </c:pt>
                <c:pt idx="23">
                  <c:v>0.91354545764260087</c:v>
                </c:pt>
                <c:pt idx="24">
                  <c:v>0.90630778703664994</c:v>
                </c:pt>
                <c:pt idx="25">
                  <c:v>0.89879404629916704</c:v>
                </c:pt>
                <c:pt idx="26">
                  <c:v>0.8910065241883679</c:v>
                </c:pt>
                <c:pt idx="27">
                  <c:v>0.88294759285892699</c:v>
                </c:pt>
                <c:pt idx="28">
                  <c:v>0.87461970713939574</c:v>
                </c:pt>
                <c:pt idx="29">
                  <c:v>0.86602540378443871</c:v>
                </c:pt>
                <c:pt idx="30">
                  <c:v>0.85716730070211233</c:v>
                </c:pt>
                <c:pt idx="31">
                  <c:v>0.84804809615642596</c:v>
                </c:pt>
                <c:pt idx="32">
                  <c:v>0.83867056794542405</c:v>
                </c:pt>
                <c:pt idx="33">
                  <c:v>0.82903757255504162</c:v>
                </c:pt>
                <c:pt idx="34">
                  <c:v>0.8191520442889918</c:v>
                </c:pt>
                <c:pt idx="35">
                  <c:v>0.80901699437494745</c:v>
                </c:pt>
                <c:pt idx="36">
                  <c:v>0.79863551004729283</c:v>
                </c:pt>
                <c:pt idx="37">
                  <c:v>0.7880107536067219</c:v>
                </c:pt>
                <c:pt idx="38">
                  <c:v>0.7771459614569709</c:v>
                </c:pt>
                <c:pt idx="39">
                  <c:v>0.76604444311897801</c:v>
                </c:pt>
                <c:pt idx="40">
                  <c:v>0.75470958022277201</c:v>
                </c:pt>
                <c:pt idx="41">
                  <c:v>0.74314482547739424</c:v>
                </c:pt>
                <c:pt idx="42">
                  <c:v>0.73135370161917046</c:v>
                </c:pt>
                <c:pt idx="43">
                  <c:v>0.71933980033865119</c:v>
                </c:pt>
                <c:pt idx="44">
                  <c:v>0.70710678118654757</c:v>
                </c:pt>
                <c:pt idx="45">
                  <c:v>0.69465837045899725</c:v>
                </c:pt>
                <c:pt idx="46">
                  <c:v>0.68199836006249848</c:v>
                </c:pt>
                <c:pt idx="47">
                  <c:v>0.66913060635885824</c:v>
                </c:pt>
                <c:pt idx="48">
                  <c:v>0.65605902899050728</c:v>
                </c:pt>
                <c:pt idx="49">
                  <c:v>0.64278760968653936</c:v>
                </c:pt>
                <c:pt idx="50">
                  <c:v>0.6293203910498375</c:v>
                </c:pt>
                <c:pt idx="51">
                  <c:v>0.61566147532565829</c:v>
                </c:pt>
                <c:pt idx="52">
                  <c:v>0.60181502315204838</c:v>
                </c:pt>
                <c:pt idx="53">
                  <c:v>0.58778525229247314</c:v>
                </c:pt>
                <c:pt idx="54">
                  <c:v>0.57357643635104616</c:v>
                </c:pt>
                <c:pt idx="55">
                  <c:v>0.55919290347074679</c:v>
                </c:pt>
                <c:pt idx="56">
                  <c:v>0.54463903501502708</c:v>
                </c:pt>
                <c:pt idx="57">
                  <c:v>0.5299192642332049</c:v>
                </c:pt>
                <c:pt idx="58">
                  <c:v>0.51503807491005416</c:v>
                </c:pt>
                <c:pt idx="59">
                  <c:v>0.50000000000000011</c:v>
                </c:pt>
                <c:pt idx="60">
                  <c:v>0.48480962024633711</c:v>
                </c:pt>
                <c:pt idx="61">
                  <c:v>0.46947156278589086</c:v>
                </c:pt>
                <c:pt idx="62">
                  <c:v>0.4539904997395468</c:v>
                </c:pt>
                <c:pt idx="63">
                  <c:v>0.43837114678907746</c:v>
                </c:pt>
                <c:pt idx="64">
                  <c:v>0.42261826174069944</c:v>
                </c:pt>
                <c:pt idx="65">
                  <c:v>0.40673664307580021</c:v>
                </c:pt>
                <c:pt idx="66">
                  <c:v>0.39073112848927372</c:v>
                </c:pt>
                <c:pt idx="67">
                  <c:v>0.37460659341591196</c:v>
                </c:pt>
                <c:pt idx="68">
                  <c:v>0.35836794954530038</c:v>
                </c:pt>
                <c:pt idx="69">
                  <c:v>0.34202014332566882</c:v>
                </c:pt>
                <c:pt idx="70">
                  <c:v>0.32556815445715676</c:v>
                </c:pt>
                <c:pt idx="71">
                  <c:v>0.30901699437494745</c:v>
                </c:pt>
                <c:pt idx="72">
                  <c:v>0.29237170472273677</c:v>
                </c:pt>
                <c:pt idx="73">
                  <c:v>0.27563735581699916</c:v>
                </c:pt>
                <c:pt idx="74">
                  <c:v>0.25881904510252074</c:v>
                </c:pt>
                <c:pt idx="75">
                  <c:v>0.24192189559966767</c:v>
                </c:pt>
                <c:pt idx="76">
                  <c:v>0.22495105434386492</c:v>
                </c:pt>
                <c:pt idx="77">
                  <c:v>0.20791169081775945</c:v>
                </c:pt>
                <c:pt idx="78">
                  <c:v>0.19080899537654492</c:v>
                </c:pt>
                <c:pt idx="79">
                  <c:v>0.17364817766693041</c:v>
                </c:pt>
                <c:pt idx="80">
                  <c:v>0.15643446504023092</c:v>
                </c:pt>
                <c:pt idx="81">
                  <c:v>0.13917310096006547</c:v>
                </c:pt>
                <c:pt idx="82">
                  <c:v>0.12186934340514749</c:v>
                </c:pt>
                <c:pt idx="83">
                  <c:v>0.10452846326765346</c:v>
                </c:pt>
                <c:pt idx="84">
                  <c:v>8.7155742747658138E-2</c:v>
                </c:pt>
                <c:pt idx="85">
                  <c:v>6.9756473744125233E-2</c:v>
                </c:pt>
                <c:pt idx="86">
                  <c:v>5.2335956242943966E-2</c:v>
                </c:pt>
                <c:pt idx="87">
                  <c:v>3.489949670250108E-2</c:v>
                </c:pt>
                <c:pt idx="88">
                  <c:v>1.7452406437283598E-2</c:v>
                </c:pt>
                <c:pt idx="89">
                  <c:v>6.1257422745431001E-17</c:v>
                </c:pt>
                <c:pt idx="90">
                  <c:v>-1.7452406437283477E-2</c:v>
                </c:pt>
                <c:pt idx="91">
                  <c:v>-3.4899496702500955E-2</c:v>
                </c:pt>
                <c:pt idx="92">
                  <c:v>-5.2335956242943842E-2</c:v>
                </c:pt>
                <c:pt idx="93">
                  <c:v>-6.975647374412533E-2</c:v>
                </c:pt>
                <c:pt idx="94">
                  <c:v>-8.7155742747658235E-2</c:v>
                </c:pt>
                <c:pt idx="95">
                  <c:v>-0.10452846326765355</c:v>
                </c:pt>
                <c:pt idx="96">
                  <c:v>-0.12186934340514737</c:v>
                </c:pt>
                <c:pt idx="97">
                  <c:v>-0.13917310096006535</c:v>
                </c:pt>
                <c:pt idx="98">
                  <c:v>-0.15643446504023081</c:v>
                </c:pt>
                <c:pt idx="99">
                  <c:v>-0.1736481776669303</c:v>
                </c:pt>
                <c:pt idx="100">
                  <c:v>-0.1908089953765448</c:v>
                </c:pt>
                <c:pt idx="101">
                  <c:v>-0.20791169081775934</c:v>
                </c:pt>
                <c:pt idx="102">
                  <c:v>-0.22495105434386503</c:v>
                </c:pt>
                <c:pt idx="103">
                  <c:v>-0.24192189559966779</c:v>
                </c:pt>
                <c:pt idx="104">
                  <c:v>-0.25881904510252085</c:v>
                </c:pt>
                <c:pt idx="105">
                  <c:v>-0.27563735581699905</c:v>
                </c:pt>
                <c:pt idx="106">
                  <c:v>-0.29237170472273666</c:v>
                </c:pt>
                <c:pt idx="107">
                  <c:v>-0.30901699437494734</c:v>
                </c:pt>
                <c:pt idx="108">
                  <c:v>-0.32556815445715664</c:v>
                </c:pt>
                <c:pt idx="109">
                  <c:v>-0.34202014332566871</c:v>
                </c:pt>
                <c:pt idx="110">
                  <c:v>-0.35836794954530027</c:v>
                </c:pt>
                <c:pt idx="111">
                  <c:v>-0.37460659341591207</c:v>
                </c:pt>
                <c:pt idx="112">
                  <c:v>-0.39073112848927377</c:v>
                </c:pt>
                <c:pt idx="113">
                  <c:v>-0.40673664307580026</c:v>
                </c:pt>
                <c:pt idx="114">
                  <c:v>-0.42261826174069933</c:v>
                </c:pt>
                <c:pt idx="115">
                  <c:v>-0.43837114678907751</c:v>
                </c:pt>
                <c:pt idx="116">
                  <c:v>-0.45399049973954669</c:v>
                </c:pt>
                <c:pt idx="117">
                  <c:v>-0.46947156278589092</c:v>
                </c:pt>
                <c:pt idx="118">
                  <c:v>-0.484809620246337</c:v>
                </c:pt>
                <c:pt idx="119">
                  <c:v>-0.49999999999999978</c:v>
                </c:pt>
                <c:pt idx="120">
                  <c:v>-0.51503807491005427</c:v>
                </c:pt>
                <c:pt idx="121">
                  <c:v>-0.52991926423320479</c:v>
                </c:pt>
                <c:pt idx="122">
                  <c:v>-0.54463903501502708</c:v>
                </c:pt>
                <c:pt idx="123">
                  <c:v>-0.55919290347074668</c:v>
                </c:pt>
                <c:pt idx="124">
                  <c:v>-0.57357643635104616</c:v>
                </c:pt>
                <c:pt idx="125">
                  <c:v>-0.58778525229247303</c:v>
                </c:pt>
                <c:pt idx="126">
                  <c:v>-0.60181502315204838</c:v>
                </c:pt>
                <c:pt idx="127">
                  <c:v>-0.61566147532565829</c:v>
                </c:pt>
                <c:pt idx="128">
                  <c:v>-0.62932039104983728</c:v>
                </c:pt>
                <c:pt idx="129">
                  <c:v>-0.64278760968653936</c:v>
                </c:pt>
                <c:pt idx="130">
                  <c:v>-0.65605902899050716</c:v>
                </c:pt>
                <c:pt idx="131">
                  <c:v>-0.66913060635885824</c:v>
                </c:pt>
                <c:pt idx="132">
                  <c:v>-0.68199836006249837</c:v>
                </c:pt>
                <c:pt idx="133">
                  <c:v>-0.69465837045899737</c:v>
                </c:pt>
                <c:pt idx="134">
                  <c:v>-0.70710678118654746</c:v>
                </c:pt>
                <c:pt idx="135">
                  <c:v>-0.71933980033865119</c:v>
                </c:pt>
                <c:pt idx="136">
                  <c:v>-0.73135370161917046</c:v>
                </c:pt>
                <c:pt idx="137">
                  <c:v>-0.74314482547739402</c:v>
                </c:pt>
                <c:pt idx="138">
                  <c:v>-0.75470958022277201</c:v>
                </c:pt>
                <c:pt idx="139">
                  <c:v>-0.7660444431189779</c:v>
                </c:pt>
                <c:pt idx="140">
                  <c:v>-0.7771459614569709</c:v>
                </c:pt>
                <c:pt idx="141">
                  <c:v>-0.7880107536067219</c:v>
                </c:pt>
                <c:pt idx="142">
                  <c:v>-0.79863551004729294</c:v>
                </c:pt>
                <c:pt idx="143">
                  <c:v>-0.80901699437494734</c:v>
                </c:pt>
                <c:pt idx="144">
                  <c:v>-0.81915204428899191</c:v>
                </c:pt>
                <c:pt idx="145">
                  <c:v>-0.82903757255504162</c:v>
                </c:pt>
                <c:pt idx="146">
                  <c:v>-0.83867056794542394</c:v>
                </c:pt>
                <c:pt idx="147">
                  <c:v>-0.84804809615642596</c:v>
                </c:pt>
                <c:pt idx="148">
                  <c:v>-0.85716730070211222</c:v>
                </c:pt>
                <c:pt idx="149">
                  <c:v>-0.86602540378443871</c:v>
                </c:pt>
                <c:pt idx="150">
                  <c:v>-0.87461970713939574</c:v>
                </c:pt>
                <c:pt idx="151">
                  <c:v>-0.88294759285892699</c:v>
                </c:pt>
                <c:pt idx="152">
                  <c:v>-0.89100652418836779</c:v>
                </c:pt>
                <c:pt idx="153">
                  <c:v>-0.89879404629916704</c:v>
                </c:pt>
                <c:pt idx="154">
                  <c:v>-0.90630778703664994</c:v>
                </c:pt>
                <c:pt idx="155">
                  <c:v>-0.91354545764260076</c:v>
                </c:pt>
                <c:pt idx="156">
                  <c:v>-0.92050485345244037</c:v>
                </c:pt>
                <c:pt idx="157">
                  <c:v>-0.92718385456678731</c:v>
                </c:pt>
                <c:pt idx="158">
                  <c:v>-0.93358042649720174</c:v>
                </c:pt>
                <c:pt idx="159">
                  <c:v>-0.93969262078590832</c:v>
                </c:pt>
                <c:pt idx="160">
                  <c:v>-0.94551857559931685</c:v>
                </c:pt>
                <c:pt idx="161">
                  <c:v>-0.95105651629515353</c:v>
                </c:pt>
                <c:pt idx="162">
                  <c:v>-0.95630475596303555</c:v>
                </c:pt>
                <c:pt idx="163">
                  <c:v>-0.96126169593831889</c:v>
                </c:pt>
                <c:pt idx="164">
                  <c:v>-0.9659258262890682</c:v>
                </c:pt>
                <c:pt idx="165">
                  <c:v>-0.97029572627599647</c:v>
                </c:pt>
                <c:pt idx="166">
                  <c:v>-0.97437006478523513</c:v>
                </c:pt>
                <c:pt idx="167">
                  <c:v>-0.97814760073380569</c:v>
                </c:pt>
                <c:pt idx="168">
                  <c:v>-0.98162718344766398</c:v>
                </c:pt>
                <c:pt idx="169">
                  <c:v>-0.98480775301220802</c:v>
                </c:pt>
                <c:pt idx="170">
                  <c:v>-0.98768834059513766</c:v>
                </c:pt>
                <c:pt idx="171">
                  <c:v>-0.99026806874157036</c:v>
                </c:pt>
                <c:pt idx="172">
                  <c:v>-0.99254615164132198</c:v>
                </c:pt>
                <c:pt idx="173">
                  <c:v>-0.99452189536827329</c:v>
                </c:pt>
                <c:pt idx="174">
                  <c:v>-0.99619469809174555</c:v>
                </c:pt>
                <c:pt idx="175">
                  <c:v>-0.9975640502598242</c:v>
                </c:pt>
                <c:pt idx="176">
                  <c:v>-0.99862953475457383</c:v>
                </c:pt>
                <c:pt idx="177">
                  <c:v>-0.99939082701909576</c:v>
                </c:pt>
                <c:pt idx="178">
                  <c:v>-0.99984769515639127</c:v>
                </c:pt>
                <c:pt idx="179">
                  <c:v>-1</c:v>
                </c:pt>
                <c:pt idx="180">
                  <c:v>-0.99984769515639127</c:v>
                </c:pt>
                <c:pt idx="181">
                  <c:v>-0.99939082701909576</c:v>
                </c:pt>
                <c:pt idx="182">
                  <c:v>-0.99862953475457383</c:v>
                </c:pt>
                <c:pt idx="183">
                  <c:v>-0.9975640502598242</c:v>
                </c:pt>
                <c:pt idx="184">
                  <c:v>-0.99619469809174555</c:v>
                </c:pt>
                <c:pt idx="185">
                  <c:v>-0.99452189536827329</c:v>
                </c:pt>
                <c:pt idx="186">
                  <c:v>-0.99254615164132209</c:v>
                </c:pt>
                <c:pt idx="187">
                  <c:v>-0.99026806874157025</c:v>
                </c:pt>
                <c:pt idx="188">
                  <c:v>-0.98768834059513777</c:v>
                </c:pt>
                <c:pt idx="189">
                  <c:v>-0.98480775301220802</c:v>
                </c:pt>
                <c:pt idx="190">
                  <c:v>-0.98162718344766398</c:v>
                </c:pt>
                <c:pt idx="191">
                  <c:v>-0.97814760073380558</c:v>
                </c:pt>
                <c:pt idx="192">
                  <c:v>-0.97437006478523525</c:v>
                </c:pt>
                <c:pt idx="193">
                  <c:v>-0.97029572627599647</c:v>
                </c:pt>
                <c:pt idx="194">
                  <c:v>-0.96592582628906831</c:v>
                </c:pt>
                <c:pt idx="195">
                  <c:v>-0.96126169593831889</c:v>
                </c:pt>
                <c:pt idx="196">
                  <c:v>-0.95630475596303544</c:v>
                </c:pt>
                <c:pt idx="197">
                  <c:v>-0.95105651629515364</c:v>
                </c:pt>
                <c:pt idx="198">
                  <c:v>-0.94551857559931674</c:v>
                </c:pt>
                <c:pt idx="199">
                  <c:v>-0.93969262078590843</c:v>
                </c:pt>
                <c:pt idx="200">
                  <c:v>-0.93358042649720174</c:v>
                </c:pt>
                <c:pt idx="201">
                  <c:v>-0.92718385456678742</c:v>
                </c:pt>
                <c:pt idx="202">
                  <c:v>-0.92050485345244037</c:v>
                </c:pt>
                <c:pt idx="203">
                  <c:v>-0.91354545764260087</c:v>
                </c:pt>
                <c:pt idx="204">
                  <c:v>-0.90630778703665005</c:v>
                </c:pt>
                <c:pt idx="205">
                  <c:v>-0.89879404629916693</c:v>
                </c:pt>
                <c:pt idx="206">
                  <c:v>-0.8910065241883679</c:v>
                </c:pt>
                <c:pt idx="207">
                  <c:v>-0.88294759285892688</c:v>
                </c:pt>
                <c:pt idx="208">
                  <c:v>-0.87461970713939585</c:v>
                </c:pt>
                <c:pt idx="209">
                  <c:v>-0.8660254037844386</c:v>
                </c:pt>
                <c:pt idx="210">
                  <c:v>-0.85716730070211233</c:v>
                </c:pt>
                <c:pt idx="211">
                  <c:v>-0.84804809615642607</c:v>
                </c:pt>
                <c:pt idx="212">
                  <c:v>-0.83867056794542405</c:v>
                </c:pt>
                <c:pt idx="213">
                  <c:v>-0.82903757255504185</c:v>
                </c:pt>
                <c:pt idx="214">
                  <c:v>-0.8191520442889918</c:v>
                </c:pt>
                <c:pt idx="215">
                  <c:v>-0.80901699437494756</c:v>
                </c:pt>
                <c:pt idx="216">
                  <c:v>-0.79863551004729283</c:v>
                </c:pt>
                <c:pt idx="217">
                  <c:v>-0.78801075360672201</c:v>
                </c:pt>
                <c:pt idx="218">
                  <c:v>-0.77714596145697079</c:v>
                </c:pt>
                <c:pt idx="219">
                  <c:v>-0.76604444311897801</c:v>
                </c:pt>
                <c:pt idx="220">
                  <c:v>-0.75470958022277213</c:v>
                </c:pt>
                <c:pt idx="221">
                  <c:v>-0.74314482547739424</c:v>
                </c:pt>
                <c:pt idx="222">
                  <c:v>-0.73135370161917057</c:v>
                </c:pt>
                <c:pt idx="223">
                  <c:v>-0.71933980033865108</c:v>
                </c:pt>
                <c:pt idx="224">
                  <c:v>-0.70710678118654768</c:v>
                </c:pt>
                <c:pt idx="225">
                  <c:v>-0.69465837045899725</c:v>
                </c:pt>
                <c:pt idx="226">
                  <c:v>-0.68199836006249859</c:v>
                </c:pt>
                <c:pt idx="227">
                  <c:v>-0.66913060635885813</c:v>
                </c:pt>
                <c:pt idx="228">
                  <c:v>-0.65605902899050728</c:v>
                </c:pt>
                <c:pt idx="229">
                  <c:v>-0.64278760968653947</c:v>
                </c:pt>
                <c:pt idx="230">
                  <c:v>-0.62932039104983784</c:v>
                </c:pt>
                <c:pt idx="231">
                  <c:v>-0.61566147532565807</c:v>
                </c:pt>
                <c:pt idx="232">
                  <c:v>-0.60181502315204827</c:v>
                </c:pt>
                <c:pt idx="233">
                  <c:v>-0.58778525229247325</c:v>
                </c:pt>
                <c:pt idx="234">
                  <c:v>-0.57357643635104638</c:v>
                </c:pt>
                <c:pt idx="235">
                  <c:v>-0.55919290347074657</c:v>
                </c:pt>
                <c:pt idx="236">
                  <c:v>-0.54463903501502697</c:v>
                </c:pt>
                <c:pt idx="237">
                  <c:v>-0.52991926423320501</c:v>
                </c:pt>
                <c:pt idx="238">
                  <c:v>-0.51503807491005449</c:v>
                </c:pt>
                <c:pt idx="239">
                  <c:v>-0.50000000000000044</c:v>
                </c:pt>
                <c:pt idx="240">
                  <c:v>-0.48480962024633684</c:v>
                </c:pt>
                <c:pt idx="241">
                  <c:v>-0.46947156278589075</c:v>
                </c:pt>
                <c:pt idx="242">
                  <c:v>-0.45399049973954692</c:v>
                </c:pt>
                <c:pt idx="243">
                  <c:v>-0.43837114678907774</c:v>
                </c:pt>
                <c:pt idx="244">
                  <c:v>-0.42261826174069916</c:v>
                </c:pt>
                <c:pt idx="245">
                  <c:v>-0.4067366430758001</c:v>
                </c:pt>
                <c:pt idx="246">
                  <c:v>-0.39073112848927383</c:v>
                </c:pt>
                <c:pt idx="247">
                  <c:v>-0.37460659341591229</c:v>
                </c:pt>
                <c:pt idx="248">
                  <c:v>-0.35836794954530071</c:v>
                </c:pt>
                <c:pt idx="249">
                  <c:v>-0.34202014332566855</c:v>
                </c:pt>
                <c:pt idx="250">
                  <c:v>-0.32556815445715664</c:v>
                </c:pt>
                <c:pt idx="251">
                  <c:v>-0.30901699437494756</c:v>
                </c:pt>
                <c:pt idx="252">
                  <c:v>-0.2923717047227371</c:v>
                </c:pt>
                <c:pt idx="253">
                  <c:v>-0.27563735581699889</c:v>
                </c:pt>
                <c:pt idx="254">
                  <c:v>-0.25881904510252063</c:v>
                </c:pt>
                <c:pt idx="255">
                  <c:v>-0.24192189559966779</c:v>
                </c:pt>
                <c:pt idx="256">
                  <c:v>-0.22495105434386525</c:v>
                </c:pt>
                <c:pt idx="257">
                  <c:v>-0.20791169081775979</c:v>
                </c:pt>
                <c:pt idx="258">
                  <c:v>-0.19080899537654461</c:v>
                </c:pt>
                <c:pt idx="259">
                  <c:v>-0.17364817766693033</c:v>
                </c:pt>
                <c:pt idx="260">
                  <c:v>-0.15643446504023104</c:v>
                </c:pt>
                <c:pt idx="261">
                  <c:v>-0.13917310096006583</c:v>
                </c:pt>
                <c:pt idx="262">
                  <c:v>-0.12186934340514717</c:v>
                </c:pt>
                <c:pt idx="263">
                  <c:v>-0.10452846326765336</c:v>
                </c:pt>
                <c:pt idx="264">
                  <c:v>-8.7155742747658249E-2</c:v>
                </c:pt>
                <c:pt idx="265">
                  <c:v>-6.975647374412558E-2</c:v>
                </c:pt>
                <c:pt idx="266">
                  <c:v>-5.2335956242944306E-2</c:v>
                </c:pt>
                <c:pt idx="267">
                  <c:v>-3.4899496702500761E-2</c:v>
                </c:pt>
                <c:pt idx="268">
                  <c:v>-1.7452406437283498E-2</c:v>
                </c:pt>
                <c:pt idx="269">
                  <c:v>-1.83772268236293E-16</c:v>
                </c:pt>
                <c:pt idx="270">
                  <c:v>1.745240643728313E-2</c:v>
                </c:pt>
                <c:pt idx="271">
                  <c:v>3.4899496702501281E-2</c:v>
                </c:pt>
                <c:pt idx="272">
                  <c:v>5.2335956242943946E-2</c:v>
                </c:pt>
                <c:pt idx="273">
                  <c:v>6.9756473744125219E-2</c:v>
                </c:pt>
                <c:pt idx="274">
                  <c:v>8.7155742747657888E-2</c:v>
                </c:pt>
                <c:pt idx="275">
                  <c:v>0.10452846326765299</c:v>
                </c:pt>
                <c:pt idx="276">
                  <c:v>0.12186934340514768</c:v>
                </c:pt>
                <c:pt idx="277">
                  <c:v>0.13917310096006547</c:v>
                </c:pt>
                <c:pt idx="278">
                  <c:v>0.15643446504023067</c:v>
                </c:pt>
                <c:pt idx="279">
                  <c:v>0.17364817766692997</c:v>
                </c:pt>
                <c:pt idx="280">
                  <c:v>0.19080899537654511</c:v>
                </c:pt>
                <c:pt idx="281">
                  <c:v>0.20791169081775943</c:v>
                </c:pt>
                <c:pt idx="282">
                  <c:v>0.22495105434386492</c:v>
                </c:pt>
                <c:pt idx="283">
                  <c:v>0.24192189559966745</c:v>
                </c:pt>
                <c:pt idx="284">
                  <c:v>0.2588190451025203</c:v>
                </c:pt>
                <c:pt idx="285">
                  <c:v>0.27563735581699939</c:v>
                </c:pt>
                <c:pt idx="286">
                  <c:v>0.29237170472273671</c:v>
                </c:pt>
                <c:pt idx="287">
                  <c:v>0.30901699437494723</c:v>
                </c:pt>
                <c:pt idx="288">
                  <c:v>0.32556815445715631</c:v>
                </c:pt>
                <c:pt idx="289">
                  <c:v>0.34202014332566899</c:v>
                </c:pt>
                <c:pt idx="290">
                  <c:v>0.35836794954530038</c:v>
                </c:pt>
                <c:pt idx="291">
                  <c:v>0.37460659341591196</c:v>
                </c:pt>
                <c:pt idx="292">
                  <c:v>0.39073112848927349</c:v>
                </c:pt>
                <c:pt idx="293">
                  <c:v>0.40673664307579976</c:v>
                </c:pt>
                <c:pt idx="294">
                  <c:v>0.42261826174069961</c:v>
                </c:pt>
                <c:pt idx="295">
                  <c:v>0.4383711467890774</c:v>
                </c:pt>
                <c:pt idx="296">
                  <c:v>0.45399049973954664</c:v>
                </c:pt>
                <c:pt idx="297">
                  <c:v>0.46947156278589042</c:v>
                </c:pt>
                <c:pt idx="298">
                  <c:v>0.48480962024633728</c:v>
                </c:pt>
                <c:pt idx="299">
                  <c:v>0.50000000000000011</c:v>
                </c:pt>
                <c:pt idx="300">
                  <c:v>0.51503807491005416</c:v>
                </c:pt>
                <c:pt idx="301">
                  <c:v>0.52991926423320468</c:v>
                </c:pt>
                <c:pt idx="302">
                  <c:v>0.54463903501502664</c:v>
                </c:pt>
                <c:pt idx="303">
                  <c:v>0.55919290347074702</c:v>
                </c:pt>
                <c:pt idx="304">
                  <c:v>0.57357643635104605</c:v>
                </c:pt>
                <c:pt idx="305">
                  <c:v>0.58778525229247292</c:v>
                </c:pt>
                <c:pt idx="306">
                  <c:v>0.60181502315204793</c:v>
                </c:pt>
                <c:pt idx="307">
                  <c:v>0.61566147532565851</c:v>
                </c:pt>
                <c:pt idx="308">
                  <c:v>0.6293203910498375</c:v>
                </c:pt>
                <c:pt idx="309">
                  <c:v>0.64278760968653925</c:v>
                </c:pt>
                <c:pt idx="310">
                  <c:v>0.65605902899050705</c:v>
                </c:pt>
                <c:pt idx="311">
                  <c:v>0.66913060635885779</c:v>
                </c:pt>
                <c:pt idx="312">
                  <c:v>0.68199836006249859</c:v>
                </c:pt>
                <c:pt idx="313">
                  <c:v>0.69465837045899725</c:v>
                </c:pt>
                <c:pt idx="314">
                  <c:v>0.70710678118654735</c:v>
                </c:pt>
                <c:pt idx="315">
                  <c:v>0.71933980033865086</c:v>
                </c:pt>
                <c:pt idx="316">
                  <c:v>0.73135370161917068</c:v>
                </c:pt>
                <c:pt idx="317">
                  <c:v>0.74314482547739424</c:v>
                </c:pt>
                <c:pt idx="318">
                  <c:v>0.7547095802227719</c:v>
                </c:pt>
                <c:pt idx="319">
                  <c:v>0.76604444311897779</c:v>
                </c:pt>
                <c:pt idx="320">
                  <c:v>0.77714596145697057</c:v>
                </c:pt>
                <c:pt idx="321">
                  <c:v>0.78801075360672201</c:v>
                </c:pt>
                <c:pt idx="322">
                  <c:v>0.79863551004729283</c:v>
                </c:pt>
                <c:pt idx="323">
                  <c:v>0.80901699437494734</c:v>
                </c:pt>
                <c:pt idx="324">
                  <c:v>0.81915204428899158</c:v>
                </c:pt>
                <c:pt idx="325">
                  <c:v>0.82903757255504185</c:v>
                </c:pt>
                <c:pt idx="326">
                  <c:v>0.83867056794542405</c:v>
                </c:pt>
                <c:pt idx="327">
                  <c:v>0.84804809615642596</c:v>
                </c:pt>
                <c:pt idx="328">
                  <c:v>0.85716730070211211</c:v>
                </c:pt>
                <c:pt idx="329">
                  <c:v>0.86602540378443837</c:v>
                </c:pt>
                <c:pt idx="330">
                  <c:v>0.87461970713939585</c:v>
                </c:pt>
                <c:pt idx="331">
                  <c:v>0.88294759285892688</c:v>
                </c:pt>
                <c:pt idx="332">
                  <c:v>0.89100652418836779</c:v>
                </c:pt>
                <c:pt idx="333">
                  <c:v>0.89879404629916682</c:v>
                </c:pt>
                <c:pt idx="334">
                  <c:v>0.90630778703665005</c:v>
                </c:pt>
                <c:pt idx="335">
                  <c:v>0.91354545764260098</c:v>
                </c:pt>
                <c:pt idx="336">
                  <c:v>0.92050485345244026</c:v>
                </c:pt>
                <c:pt idx="337">
                  <c:v>0.92718385456678731</c:v>
                </c:pt>
                <c:pt idx="338">
                  <c:v>0.93358042649720152</c:v>
                </c:pt>
                <c:pt idx="339">
                  <c:v>0.93969262078590843</c:v>
                </c:pt>
                <c:pt idx="340">
                  <c:v>0.94551857559931685</c:v>
                </c:pt>
                <c:pt idx="341">
                  <c:v>0.95105651629515353</c:v>
                </c:pt>
                <c:pt idx="342">
                  <c:v>0.95630475596303532</c:v>
                </c:pt>
                <c:pt idx="343">
                  <c:v>0.96126169593831889</c:v>
                </c:pt>
                <c:pt idx="344">
                  <c:v>0.96592582628906831</c:v>
                </c:pt>
                <c:pt idx="345">
                  <c:v>0.97029572627599647</c:v>
                </c:pt>
                <c:pt idx="346">
                  <c:v>0.97437006478523513</c:v>
                </c:pt>
                <c:pt idx="347">
                  <c:v>0.97814760073380558</c:v>
                </c:pt>
                <c:pt idx="348">
                  <c:v>0.98162718344766398</c:v>
                </c:pt>
                <c:pt idx="349">
                  <c:v>0.98480775301220802</c:v>
                </c:pt>
                <c:pt idx="350">
                  <c:v>0.98768834059513766</c:v>
                </c:pt>
                <c:pt idx="351">
                  <c:v>0.99026806874157025</c:v>
                </c:pt>
                <c:pt idx="352">
                  <c:v>0.99254615164132209</c:v>
                </c:pt>
                <c:pt idx="353">
                  <c:v>0.99452189536827329</c:v>
                </c:pt>
                <c:pt idx="354">
                  <c:v>0.99619469809174555</c:v>
                </c:pt>
                <c:pt idx="355">
                  <c:v>0.9975640502598242</c:v>
                </c:pt>
                <c:pt idx="356">
                  <c:v>0.99862953475457383</c:v>
                </c:pt>
                <c:pt idx="357">
                  <c:v>0.99939082701909576</c:v>
                </c:pt>
                <c:pt idx="358">
                  <c:v>0.99984769515639127</c:v>
                </c:pt>
                <c:pt idx="359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402432"/>
        <c:axId val="498403968"/>
      </c:lineChart>
      <c:catAx>
        <c:axId val="49840243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in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498403968"/>
        <c:crosses val="autoZero"/>
        <c:auto val="1"/>
        <c:lblAlgn val="ctr"/>
        <c:lblOffset val="100"/>
        <c:tickLblSkip val="180"/>
        <c:tickMarkSkip val="180"/>
        <c:noMultiLvlLbl val="0"/>
      </c:catAx>
      <c:valAx>
        <c:axId val="498403968"/>
        <c:scaling>
          <c:orientation val="minMax"/>
          <c:max val="1.3"/>
          <c:min val="-1.3"/>
        </c:scaling>
        <c:delete val="0"/>
        <c:axPos val="l"/>
        <c:numFmt formatCode="#,##0.0" sourceLinked="1"/>
        <c:majorTickMark val="none"/>
        <c:minorTickMark val="none"/>
        <c:tickLblPos val="none"/>
        <c:spPr>
          <a:ln w="9525">
            <a:noFill/>
          </a:ln>
        </c:spPr>
        <c:crossAx val="49840243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ko-KR"/>
    </a:p>
  </c:txPr>
  <c:printSettings>
    <c:headerFooter alignWithMargins="0"/>
    <c:pageMargins b="1" l="0.75000000000000044" r="0.75000000000000044" t="1" header="0.5" footer="0.5"/>
    <c:pageSetup paperSize="9" orientation="landscape" verticalDpi="0"/>
  </c:printSettings>
  <c:userShapes r:id="rId1"/>
</c:chartSpace>
</file>

<file path=xl/ctrlProps/ctrlProp1.xml><?xml version="1.0" encoding="utf-8"?>
<formControlPr xmlns="http://schemas.microsoft.com/office/spreadsheetml/2009/9/main" objectType="Drop" dropStyle="combo" dx="14" fmlaLink="$Y$4" fmlaRange="$Z$5:$Z$150" noThreeD="1" sel="132" val="130"/>
</file>

<file path=xl/ctrlProps/ctrlProp2.xml><?xml version="1.0" encoding="utf-8"?>
<formControlPr xmlns="http://schemas.microsoft.com/office/spreadsheetml/2009/9/main" objectType="Drop" dropStyle="combo" dx="14" fmlaLink="$AE$4" fmlaRange="$AF$5:$AF$150" noThreeD="1" sel="132" val="130"/>
</file>

<file path=xl/ctrlProps/ctrlProp3.xml><?xml version="1.0" encoding="utf-8"?>
<formControlPr xmlns="http://schemas.microsoft.com/office/spreadsheetml/2009/9/main" objectType="Drop" dropStyle="combo" dx="16" fmlaLink="$B$5" fmlaRange="$C$8:$C$40" noThreeD="1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142875</xdr:colOff>
      <xdr:row>13</xdr:row>
      <xdr:rowOff>123825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809875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11</xdr:col>
      <xdr:colOff>142875</xdr:colOff>
      <xdr:row>13</xdr:row>
      <xdr:rowOff>123825</xdr:rowOff>
    </xdr:to>
    <xdr:pic>
      <xdr:nvPicPr>
        <xdr:cNvPr id="3277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" y="0"/>
          <a:ext cx="2809875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17</xdr:col>
      <xdr:colOff>142875</xdr:colOff>
      <xdr:row>13</xdr:row>
      <xdr:rowOff>123825</xdr:rowOff>
    </xdr:to>
    <xdr:pic>
      <xdr:nvPicPr>
        <xdr:cNvPr id="32771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00800" y="0"/>
          <a:ext cx="2809875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0</xdr:row>
      <xdr:rowOff>0</xdr:rowOff>
    </xdr:from>
    <xdr:to>
      <xdr:col>23</xdr:col>
      <xdr:colOff>142875</xdr:colOff>
      <xdr:row>13</xdr:row>
      <xdr:rowOff>123825</xdr:rowOff>
    </xdr:to>
    <xdr:pic>
      <xdr:nvPicPr>
        <xdr:cNvPr id="3277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0"/>
          <a:ext cx="2809875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5</xdr:col>
      <xdr:colOff>142875</xdr:colOff>
      <xdr:row>29</xdr:row>
      <xdr:rowOff>123825</xdr:rowOff>
    </xdr:to>
    <xdr:pic>
      <xdr:nvPicPr>
        <xdr:cNvPr id="32773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86000"/>
          <a:ext cx="2809875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16</xdr:row>
      <xdr:rowOff>0</xdr:rowOff>
    </xdr:from>
    <xdr:to>
      <xdr:col>11</xdr:col>
      <xdr:colOff>142875</xdr:colOff>
      <xdr:row>29</xdr:row>
      <xdr:rowOff>123825</xdr:rowOff>
    </xdr:to>
    <xdr:pic>
      <xdr:nvPicPr>
        <xdr:cNvPr id="32774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" y="2286000"/>
          <a:ext cx="2809875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16</xdr:row>
      <xdr:rowOff>0</xdr:rowOff>
    </xdr:from>
    <xdr:to>
      <xdr:col>17</xdr:col>
      <xdr:colOff>142875</xdr:colOff>
      <xdr:row>29</xdr:row>
      <xdr:rowOff>123825</xdr:rowOff>
    </xdr:to>
    <xdr:pic>
      <xdr:nvPicPr>
        <xdr:cNvPr id="32775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00800" y="2286000"/>
          <a:ext cx="2809875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16</xdr:row>
      <xdr:rowOff>0</xdr:rowOff>
    </xdr:from>
    <xdr:to>
      <xdr:col>23</xdr:col>
      <xdr:colOff>142875</xdr:colOff>
      <xdr:row>29</xdr:row>
      <xdr:rowOff>123825</xdr:rowOff>
    </xdr:to>
    <xdr:pic>
      <xdr:nvPicPr>
        <xdr:cNvPr id="32776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2286000"/>
          <a:ext cx="2809875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5</xdr:col>
      <xdr:colOff>142875</xdr:colOff>
      <xdr:row>44</xdr:row>
      <xdr:rowOff>123825</xdr:rowOff>
    </xdr:to>
    <xdr:pic>
      <xdr:nvPicPr>
        <xdr:cNvPr id="32777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29125"/>
          <a:ext cx="2809875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30</xdr:row>
      <xdr:rowOff>0</xdr:rowOff>
    </xdr:from>
    <xdr:to>
      <xdr:col>11</xdr:col>
      <xdr:colOff>142875</xdr:colOff>
      <xdr:row>43</xdr:row>
      <xdr:rowOff>123825</xdr:rowOff>
    </xdr:to>
    <xdr:pic>
      <xdr:nvPicPr>
        <xdr:cNvPr id="32778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" y="4286250"/>
          <a:ext cx="2809875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30</xdr:row>
      <xdr:rowOff>0</xdr:rowOff>
    </xdr:from>
    <xdr:to>
      <xdr:col>17</xdr:col>
      <xdr:colOff>142875</xdr:colOff>
      <xdr:row>43</xdr:row>
      <xdr:rowOff>123825</xdr:rowOff>
    </xdr:to>
    <xdr:pic>
      <xdr:nvPicPr>
        <xdr:cNvPr id="32779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00800" y="4286250"/>
          <a:ext cx="2809875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30</xdr:row>
      <xdr:rowOff>0</xdr:rowOff>
    </xdr:from>
    <xdr:to>
      <xdr:col>23</xdr:col>
      <xdr:colOff>142875</xdr:colOff>
      <xdr:row>43</xdr:row>
      <xdr:rowOff>123825</xdr:rowOff>
    </xdr:to>
    <xdr:pic>
      <xdr:nvPicPr>
        <xdr:cNvPr id="32780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4286250"/>
          <a:ext cx="2809875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45</xdr:row>
      <xdr:rowOff>0</xdr:rowOff>
    </xdr:from>
    <xdr:to>
      <xdr:col>5</xdr:col>
      <xdr:colOff>142875</xdr:colOff>
      <xdr:row>58</xdr:row>
      <xdr:rowOff>123825</xdr:rowOff>
    </xdr:to>
    <xdr:pic>
      <xdr:nvPicPr>
        <xdr:cNvPr id="32781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429375"/>
          <a:ext cx="2809875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45</xdr:row>
      <xdr:rowOff>0</xdr:rowOff>
    </xdr:from>
    <xdr:to>
      <xdr:col>11</xdr:col>
      <xdr:colOff>142875</xdr:colOff>
      <xdr:row>58</xdr:row>
      <xdr:rowOff>123825</xdr:rowOff>
    </xdr:to>
    <xdr:pic>
      <xdr:nvPicPr>
        <xdr:cNvPr id="32782" name="Picture 14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" y="6429375"/>
          <a:ext cx="2809875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45</xdr:row>
      <xdr:rowOff>0</xdr:rowOff>
    </xdr:from>
    <xdr:to>
      <xdr:col>17</xdr:col>
      <xdr:colOff>142875</xdr:colOff>
      <xdr:row>58</xdr:row>
      <xdr:rowOff>123825</xdr:rowOff>
    </xdr:to>
    <xdr:pic>
      <xdr:nvPicPr>
        <xdr:cNvPr id="32783" name="Picture 15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00800" y="6429375"/>
          <a:ext cx="2809875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45</xdr:row>
      <xdr:rowOff>0</xdr:rowOff>
    </xdr:from>
    <xdr:to>
      <xdr:col>23</xdr:col>
      <xdr:colOff>142875</xdr:colOff>
      <xdr:row>58</xdr:row>
      <xdr:rowOff>123825</xdr:rowOff>
    </xdr:to>
    <xdr:pic>
      <xdr:nvPicPr>
        <xdr:cNvPr id="32784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6429375"/>
          <a:ext cx="2809875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5</xdr:col>
      <xdr:colOff>142875</xdr:colOff>
      <xdr:row>72</xdr:row>
      <xdr:rowOff>123825</xdr:rowOff>
    </xdr:to>
    <xdr:pic>
      <xdr:nvPicPr>
        <xdr:cNvPr id="32785" name="Picture 17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429625"/>
          <a:ext cx="2809875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59</xdr:row>
      <xdr:rowOff>0</xdr:rowOff>
    </xdr:from>
    <xdr:to>
      <xdr:col>11</xdr:col>
      <xdr:colOff>142875</xdr:colOff>
      <xdr:row>72</xdr:row>
      <xdr:rowOff>123825</xdr:rowOff>
    </xdr:to>
    <xdr:pic>
      <xdr:nvPicPr>
        <xdr:cNvPr id="32786" name="Picture 18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" y="8429625"/>
          <a:ext cx="2809875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59</xdr:row>
      <xdr:rowOff>0</xdr:rowOff>
    </xdr:from>
    <xdr:to>
      <xdr:col>17</xdr:col>
      <xdr:colOff>142875</xdr:colOff>
      <xdr:row>72</xdr:row>
      <xdr:rowOff>123825</xdr:rowOff>
    </xdr:to>
    <xdr:pic>
      <xdr:nvPicPr>
        <xdr:cNvPr id="32787" name="Picture 19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00800" y="8429625"/>
          <a:ext cx="2809875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59</xdr:row>
      <xdr:rowOff>0</xdr:rowOff>
    </xdr:from>
    <xdr:to>
      <xdr:col>23</xdr:col>
      <xdr:colOff>142875</xdr:colOff>
      <xdr:row>72</xdr:row>
      <xdr:rowOff>123825</xdr:rowOff>
    </xdr:to>
    <xdr:pic>
      <xdr:nvPicPr>
        <xdr:cNvPr id="32788" name="Picture 20"/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8429625"/>
          <a:ext cx="2809875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74</xdr:row>
      <xdr:rowOff>0</xdr:rowOff>
    </xdr:from>
    <xdr:to>
      <xdr:col>5</xdr:col>
      <xdr:colOff>142875</xdr:colOff>
      <xdr:row>87</xdr:row>
      <xdr:rowOff>123825</xdr:rowOff>
    </xdr:to>
    <xdr:pic>
      <xdr:nvPicPr>
        <xdr:cNvPr id="32789" name="Picture 21"/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572750"/>
          <a:ext cx="2809875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74</xdr:row>
      <xdr:rowOff>0</xdr:rowOff>
    </xdr:from>
    <xdr:to>
      <xdr:col>11</xdr:col>
      <xdr:colOff>142875</xdr:colOff>
      <xdr:row>87</xdr:row>
      <xdr:rowOff>123825</xdr:rowOff>
    </xdr:to>
    <xdr:pic>
      <xdr:nvPicPr>
        <xdr:cNvPr id="32790" name="Picture 22"/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" y="10572750"/>
          <a:ext cx="2809875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74</xdr:row>
      <xdr:rowOff>0</xdr:rowOff>
    </xdr:from>
    <xdr:to>
      <xdr:col>17</xdr:col>
      <xdr:colOff>142875</xdr:colOff>
      <xdr:row>87</xdr:row>
      <xdr:rowOff>123825</xdr:rowOff>
    </xdr:to>
    <xdr:pic>
      <xdr:nvPicPr>
        <xdr:cNvPr id="32791" name="Picture 23"/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00800" y="10572750"/>
          <a:ext cx="2809875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74</xdr:row>
      <xdr:rowOff>0</xdr:rowOff>
    </xdr:from>
    <xdr:to>
      <xdr:col>23</xdr:col>
      <xdr:colOff>142875</xdr:colOff>
      <xdr:row>87</xdr:row>
      <xdr:rowOff>123825</xdr:rowOff>
    </xdr:to>
    <xdr:pic>
      <xdr:nvPicPr>
        <xdr:cNvPr id="32792" name="Picture 24"/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10572750"/>
          <a:ext cx="2809875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5</xdr:col>
      <xdr:colOff>142875</xdr:colOff>
      <xdr:row>102</xdr:row>
      <xdr:rowOff>123825</xdr:rowOff>
    </xdr:to>
    <xdr:pic>
      <xdr:nvPicPr>
        <xdr:cNvPr id="32793" name="Picture 25"/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15875"/>
          <a:ext cx="2809875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89</xdr:row>
      <xdr:rowOff>0</xdr:rowOff>
    </xdr:from>
    <xdr:to>
      <xdr:col>11</xdr:col>
      <xdr:colOff>142875</xdr:colOff>
      <xdr:row>102</xdr:row>
      <xdr:rowOff>123825</xdr:rowOff>
    </xdr:to>
    <xdr:pic>
      <xdr:nvPicPr>
        <xdr:cNvPr id="32794" name="Picture 26"/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" y="12715875"/>
          <a:ext cx="2809875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89</xdr:row>
      <xdr:rowOff>0</xdr:rowOff>
    </xdr:from>
    <xdr:to>
      <xdr:col>17</xdr:col>
      <xdr:colOff>142875</xdr:colOff>
      <xdr:row>102</xdr:row>
      <xdr:rowOff>123825</xdr:rowOff>
    </xdr:to>
    <xdr:pic>
      <xdr:nvPicPr>
        <xdr:cNvPr id="32795" name="Picture 27"/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00800" y="12715875"/>
          <a:ext cx="2809875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447673</xdr:colOff>
      <xdr:row>5</xdr:row>
      <xdr:rowOff>9524</xdr:rowOff>
    </xdr:from>
    <xdr:to>
      <xdr:col>20</xdr:col>
      <xdr:colOff>447673</xdr:colOff>
      <xdr:row>19</xdr:row>
      <xdr:rowOff>61274</xdr:rowOff>
    </xdr:to>
    <xdr:graphicFrame macro="">
      <xdr:nvGraphicFramePr>
        <xdr:cNvPr id="3" name="Cycl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19050</xdr:rowOff>
        </xdr:from>
        <xdr:to>
          <xdr:col>2</xdr:col>
          <xdr:colOff>809625</xdr:colOff>
          <xdr:row>2</xdr:row>
          <xdr:rowOff>76200</xdr:rowOff>
        </xdr:to>
        <xdr:sp macro="" textlink="">
          <xdr:nvSpPr>
            <xdr:cNvPr id="10241" name="Drop Dow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37</xdr:row>
      <xdr:rowOff>0</xdr:rowOff>
    </xdr:from>
    <xdr:to>
      <xdr:col>18</xdr:col>
      <xdr:colOff>317100</xdr:colOff>
      <xdr:row>58</xdr:row>
      <xdr:rowOff>95625</xdr:rowOff>
    </xdr:to>
    <xdr:graphicFrame macro="">
      <xdr:nvGraphicFramePr>
        <xdr:cNvPr id="5" name="Cycl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0.0092</cdr:x>
      <cdr:y>0.01392</cdr:y>
    </cdr:from>
    <cdr:to>
      <cdr:x>0.13102</cdr:x>
      <cdr:y>0.07433</cdr:y>
    </cdr:to>
    <cdr:sp macro="" textlink="">
      <cdr:nvSpPr>
        <cdr:cNvPr id="50177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2007" y="28747"/>
          <a:ext cx="556091" cy="124775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3"/>
        </a:solidFill>
        <a:ln xmlns:a="http://schemas.openxmlformats.org/drawingml/2006/main" w="1">
          <a:solidFill>
            <a:srgbClr val="003366"/>
          </a:solidFill>
          <a:miter lim="800000"/>
          <a:headEnd/>
          <a:tailEnd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ko-KR" altLang="en-US" sz="750" b="1" i="0" u="none" strike="noStrike" baseline="0">
              <a:solidFill>
                <a:srgbClr val="FFFFFF"/>
              </a:solidFill>
              <a:latin typeface="휴먼새내기체" panose="02030504000101010101" pitchFamily="18" charset="-127"/>
              <a:ea typeface="휴먼새내기체" panose="02030504000101010101" pitchFamily="18" charset="-127"/>
            </a:rPr>
            <a:t>둔화</a:t>
          </a:r>
        </a:p>
      </cdr:txBody>
    </cdr:sp>
  </cdr:relSizeAnchor>
  <cdr:relSizeAnchor xmlns:cdr="http://schemas.openxmlformats.org/drawingml/2006/chartDrawing">
    <cdr:from>
      <cdr:x>0.86838</cdr:x>
      <cdr:y>0.01392</cdr:y>
    </cdr:from>
    <cdr:to>
      <cdr:x>0.99237</cdr:x>
      <cdr:y>0.07433</cdr:y>
    </cdr:to>
    <cdr:sp macro="" textlink="">
      <cdr:nvSpPr>
        <cdr:cNvPr id="50178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963981" y="28748"/>
          <a:ext cx="565990" cy="124775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3"/>
        </a:solidFill>
        <a:ln xmlns:a="http://schemas.openxmlformats.org/drawingml/2006/main" w="1">
          <a:solidFill>
            <a:srgbClr val="003366"/>
          </a:solidFill>
          <a:miter lim="800000"/>
          <a:headEnd/>
          <a:tailEnd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ko-KR" altLang="en-US" sz="750" b="1" i="0" u="none" strike="noStrike" baseline="0">
              <a:solidFill>
                <a:srgbClr val="FFFFFF"/>
              </a:solidFill>
              <a:latin typeface="휴먼새내기체" panose="02030504000101010101" pitchFamily="18" charset="-127"/>
              <a:ea typeface="휴먼새내기체" panose="02030504000101010101" pitchFamily="18" charset="-127"/>
            </a:rPr>
            <a:t>확장</a:t>
          </a:r>
        </a:p>
      </cdr:txBody>
    </cdr:sp>
  </cdr:relSizeAnchor>
  <cdr:relSizeAnchor xmlns:cdr="http://schemas.openxmlformats.org/drawingml/2006/chartDrawing">
    <cdr:from>
      <cdr:x>0.86899</cdr:x>
      <cdr:y>0.924</cdr:y>
    </cdr:from>
    <cdr:to>
      <cdr:x>0.99298</cdr:x>
      <cdr:y>0.98465</cdr:y>
    </cdr:to>
    <cdr:sp macro="" textlink="">
      <cdr:nvSpPr>
        <cdr:cNvPr id="50186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986489" y="1835803"/>
          <a:ext cx="568800" cy="1205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3"/>
        </a:solidFill>
        <a:ln xmlns:a="http://schemas.openxmlformats.org/drawingml/2006/main" w="1">
          <a:solidFill>
            <a:srgbClr val="003366"/>
          </a:solidFill>
          <a:miter lim="800000"/>
          <a:headEnd/>
          <a:tailEnd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ko-KR" altLang="en-US" sz="750" b="1" i="0" u="none" strike="noStrike" baseline="0">
              <a:solidFill>
                <a:srgbClr val="FFFFFF"/>
              </a:solidFill>
              <a:latin typeface="휴먼새내기체" panose="02030504000101010101" pitchFamily="18" charset="-127"/>
              <a:ea typeface="휴먼새내기체" panose="02030504000101010101" pitchFamily="18" charset="-127"/>
            </a:rPr>
            <a:t>회복</a:t>
          </a:r>
        </a:p>
      </cdr:txBody>
    </cdr:sp>
  </cdr:relSizeAnchor>
  <cdr:relSizeAnchor xmlns:cdr="http://schemas.openxmlformats.org/drawingml/2006/chartDrawing">
    <cdr:from>
      <cdr:x>0.00994</cdr:x>
      <cdr:y>0.92069</cdr:y>
    </cdr:from>
    <cdr:to>
      <cdr:x>0.13393</cdr:x>
      <cdr:y>0.98134</cdr:y>
    </cdr:to>
    <cdr:sp macro="" textlink="">
      <cdr:nvSpPr>
        <cdr:cNvPr id="50187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5600" y="1829234"/>
          <a:ext cx="568800" cy="1205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3"/>
        </a:solidFill>
        <a:ln xmlns:a="http://schemas.openxmlformats.org/drawingml/2006/main" w="1">
          <a:solidFill>
            <a:srgbClr val="003366"/>
          </a:solidFill>
          <a:miter lim="800000"/>
          <a:headEnd/>
          <a:tailEnd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ko-KR" altLang="en-US" sz="750" b="1" i="0" u="none" strike="noStrike" baseline="0">
              <a:solidFill>
                <a:srgbClr val="FFFFFF"/>
              </a:solidFill>
              <a:latin typeface="휴먼새내기체" panose="02030504000101010101" pitchFamily="18" charset="-127"/>
              <a:ea typeface="휴먼새내기체" panose="02030504000101010101" pitchFamily="18" charset="-127"/>
            </a:rPr>
            <a:t>침체</a:t>
          </a:r>
        </a:p>
      </cdr:txBody>
    </cdr:sp>
  </cdr:relSizeAnchor>
  <cdr:relSizeAnchor xmlns:cdr="http://schemas.openxmlformats.org/drawingml/2006/chartDrawing">
    <cdr:from>
      <cdr:x>0.40217</cdr:x>
      <cdr:y>0.26458</cdr:y>
    </cdr:from>
    <cdr:to>
      <cdr:x>0.60689</cdr:x>
      <cdr:y>0.7209</cdr:y>
    </cdr:to>
    <cdr:pic>
      <cdr:nvPicPr>
        <cdr:cNvPr id="7" name="Picture 9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 flipV="1">
          <a:off x="1838721" y="542925"/>
          <a:ext cx="936000" cy="9363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7C90BC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pic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0.0092</cdr:x>
      <cdr:y>0.01392</cdr:y>
    </cdr:from>
    <cdr:to>
      <cdr:x>0.13102</cdr:x>
      <cdr:y>0.07433</cdr:y>
    </cdr:to>
    <cdr:sp macro="" textlink="">
      <cdr:nvSpPr>
        <cdr:cNvPr id="50177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2007" y="28747"/>
          <a:ext cx="556091" cy="124775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3"/>
        </a:solidFill>
        <a:ln xmlns:a="http://schemas.openxmlformats.org/drawingml/2006/main" w="1">
          <a:solidFill>
            <a:srgbClr val="003366"/>
          </a:solidFill>
          <a:miter lim="800000"/>
          <a:headEnd/>
          <a:tailEnd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ko-KR" altLang="en-US" sz="1000" b="1" i="0" u="none" strike="noStrike" baseline="0">
              <a:solidFill>
                <a:srgbClr val="FFFFFF"/>
              </a:solidFill>
              <a:latin typeface="휴먼새내기체" panose="02030504000101010101" pitchFamily="18" charset="-127"/>
              <a:ea typeface="휴먼새내기체" panose="02030504000101010101" pitchFamily="18" charset="-127"/>
            </a:rPr>
            <a:t>둔화</a:t>
          </a:r>
        </a:p>
      </cdr:txBody>
    </cdr:sp>
  </cdr:relSizeAnchor>
  <cdr:relSizeAnchor xmlns:cdr="http://schemas.openxmlformats.org/drawingml/2006/chartDrawing">
    <cdr:from>
      <cdr:x>0.86838</cdr:x>
      <cdr:y>0.01392</cdr:y>
    </cdr:from>
    <cdr:to>
      <cdr:x>0.99237</cdr:x>
      <cdr:y>0.07433</cdr:y>
    </cdr:to>
    <cdr:sp macro="" textlink="">
      <cdr:nvSpPr>
        <cdr:cNvPr id="50178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963981" y="28748"/>
          <a:ext cx="565990" cy="124775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3"/>
        </a:solidFill>
        <a:ln xmlns:a="http://schemas.openxmlformats.org/drawingml/2006/main" w="1">
          <a:solidFill>
            <a:srgbClr val="003366"/>
          </a:solidFill>
          <a:miter lim="800000"/>
          <a:headEnd/>
          <a:tailEnd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ko-KR" altLang="en-US" sz="1000" b="1" i="0" u="none" strike="noStrike" baseline="0">
              <a:solidFill>
                <a:srgbClr val="FFFFFF"/>
              </a:solidFill>
              <a:latin typeface="휴먼새내기체" panose="02030504000101010101" pitchFamily="18" charset="-127"/>
              <a:ea typeface="휴먼새내기체" panose="02030504000101010101" pitchFamily="18" charset="-127"/>
            </a:rPr>
            <a:t>확장</a:t>
          </a:r>
        </a:p>
      </cdr:txBody>
    </cdr:sp>
  </cdr:relSizeAnchor>
  <cdr:relSizeAnchor xmlns:cdr="http://schemas.openxmlformats.org/drawingml/2006/chartDrawing">
    <cdr:from>
      <cdr:x>0.86899</cdr:x>
      <cdr:y>0.924</cdr:y>
    </cdr:from>
    <cdr:to>
      <cdr:x>0.99298</cdr:x>
      <cdr:y>0.98465</cdr:y>
    </cdr:to>
    <cdr:sp macro="" textlink="">
      <cdr:nvSpPr>
        <cdr:cNvPr id="50186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986489" y="1835803"/>
          <a:ext cx="568800" cy="1205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3"/>
        </a:solidFill>
        <a:ln xmlns:a="http://schemas.openxmlformats.org/drawingml/2006/main" w="1">
          <a:solidFill>
            <a:srgbClr val="003366"/>
          </a:solidFill>
          <a:miter lim="800000"/>
          <a:headEnd/>
          <a:tailEnd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ko-KR" altLang="en-US" sz="1000" b="1" i="0" u="none" strike="noStrike" baseline="0">
              <a:solidFill>
                <a:srgbClr val="FFFFFF"/>
              </a:solidFill>
              <a:latin typeface="휴먼새내기체" panose="02030504000101010101" pitchFamily="18" charset="-127"/>
              <a:ea typeface="휴먼새내기체" panose="02030504000101010101" pitchFamily="18" charset="-127"/>
            </a:rPr>
            <a:t>회복</a:t>
          </a:r>
        </a:p>
      </cdr:txBody>
    </cdr:sp>
  </cdr:relSizeAnchor>
  <cdr:relSizeAnchor xmlns:cdr="http://schemas.openxmlformats.org/drawingml/2006/chartDrawing">
    <cdr:from>
      <cdr:x>0.00994</cdr:x>
      <cdr:y>0.92069</cdr:y>
    </cdr:from>
    <cdr:to>
      <cdr:x>0.13393</cdr:x>
      <cdr:y>0.98134</cdr:y>
    </cdr:to>
    <cdr:sp macro="" textlink="">
      <cdr:nvSpPr>
        <cdr:cNvPr id="50187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5600" y="1829234"/>
          <a:ext cx="568800" cy="1205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3"/>
        </a:solidFill>
        <a:ln xmlns:a="http://schemas.openxmlformats.org/drawingml/2006/main" w="1">
          <a:solidFill>
            <a:srgbClr val="003366"/>
          </a:solidFill>
          <a:miter lim="800000"/>
          <a:headEnd/>
          <a:tailEnd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ko-KR" altLang="en-US" sz="1000" b="1" i="0" u="none" strike="noStrike" baseline="0">
              <a:solidFill>
                <a:srgbClr val="FFFFFF"/>
              </a:solidFill>
              <a:latin typeface="휴먼새내기체" panose="02030504000101010101" pitchFamily="18" charset="-127"/>
              <a:ea typeface="휴먼새내기체" panose="02030504000101010101" pitchFamily="18" charset="-127"/>
            </a:rPr>
            <a:t>침체</a:t>
          </a:r>
        </a:p>
      </cdr:txBody>
    </cdr:sp>
  </cdr:relSizeAnchor>
  <cdr:relSizeAnchor xmlns:cdr="http://schemas.openxmlformats.org/drawingml/2006/chartDrawing">
    <cdr:from>
      <cdr:x>0.40217</cdr:x>
      <cdr:y>0</cdr:y>
    </cdr:from>
    <cdr:to>
      <cdr:x>0.60689</cdr:x>
      <cdr:y>0.45632</cdr:y>
    </cdr:to>
    <cdr:pic>
      <cdr:nvPicPr>
        <cdr:cNvPr id="7" name="Picture 9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 flipV="1">
          <a:off x="3329968" y="0"/>
          <a:ext cx="1695081" cy="141276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7C90BC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85725</xdr:colOff>
      <xdr:row>4</xdr:row>
      <xdr:rowOff>76199</xdr:rowOff>
    </xdr:from>
    <xdr:to>
      <xdr:col>24</xdr:col>
      <xdr:colOff>438150</xdr:colOff>
      <xdr:row>18</xdr:row>
      <xdr:rowOff>127949</xdr:rowOff>
    </xdr:to>
    <xdr:graphicFrame macro="">
      <xdr:nvGraphicFramePr>
        <xdr:cNvPr id="2" name="Cycl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19050</xdr:rowOff>
        </xdr:from>
        <xdr:to>
          <xdr:col>2</xdr:col>
          <xdr:colOff>542925</xdr:colOff>
          <xdr:row>2</xdr:row>
          <xdr:rowOff>66675</xdr:rowOff>
        </xdr:to>
        <xdr:sp macro="" textlink="">
          <xdr:nvSpPr>
            <xdr:cNvPr id="27649" name="Drop Dow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0.00988</cdr:x>
      <cdr:y>0.01348</cdr:y>
    </cdr:from>
    <cdr:to>
      <cdr:x>0.13437</cdr:x>
      <cdr:y>0.07389</cdr:y>
    </cdr:to>
    <cdr:sp macro="" textlink="">
      <cdr:nvSpPr>
        <cdr:cNvPr id="50177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5250" y="27877"/>
          <a:ext cx="570238" cy="124944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3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ko-KR" altLang="en-US" sz="750" b="1" i="0" u="none" strike="noStrike" baseline="0">
              <a:solidFill>
                <a:srgbClr val="FFFFFF"/>
              </a:solidFill>
              <a:latin typeface="Arial Narrow" panose="020B0606020202030204" pitchFamily="34" charset="0"/>
              <a:ea typeface="휴먼새내기체" panose="02030504000101010101" pitchFamily="18" charset="-127"/>
            </a:rPr>
            <a:t>둔화</a:t>
          </a:r>
        </a:p>
      </cdr:txBody>
    </cdr:sp>
  </cdr:relSizeAnchor>
  <cdr:relSizeAnchor xmlns:cdr="http://schemas.openxmlformats.org/drawingml/2006/chartDrawing">
    <cdr:from>
      <cdr:x>0.86844</cdr:x>
      <cdr:y>0.01642</cdr:y>
    </cdr:from>
    <cdr:to>
      <cdr:x>0.99279</cdr:x>
      <cdr:y>0.07683</cdr:y>
    </cdr:to>
    <cdr:sp macro="" textlink="">
      <cdr:nvSpPr>
        <cdr:cNvPr id="50178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977993" y="33963"/>
          <a:ext cx="569598" cy="124944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3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ko-KR" altLang="en-US" sz="750" b="1" i="0" u="none" strike="noStrike" baseline="0">
              <a:solidFill>
                <a:srgbClr val="FFFFFF"/>
              </a:solidFill>
              <a:latin typeface="Arial Narrow" panose="020B0606020202030204" pitchFamily="34" charset="0"/>
              <a:ea typeface="휴먼새내기체" panose="02030504000101010101" pitchFamily="18" charset="-127"/>
            </a:rPr>
            <a:t>확장</a:t>
          </a:r>
        </a:p>
      </cdr:txBody>
    </cdr:sp>
  </cdr:relSizeAnchor>
  <cdr:relSizeAnchor xmlns:cdr="http://schemas.openxmlformats.org/drawingml/2006/chartDrawing">
    <cdr:from>
      <cdr:x>0.86873</cdr:x>
      <cdr:y>0.92069</cdr:y>
    </cdr:from>
    <cdr:to>
      <cdr:x>0.99322</cdr:x>
      <cdr:y>0.98134</cdr:y>
    </cdr:to>
    <cdr:sp macro="" textlink="">
      <cdr:nvSpPr>
        <cdr:cNvPr id="50186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973843" y="1874669"/>
          <a:ext cx="569427" cy="123492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3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ko-KR" altLang="en-US" sz="750" b="1" i="0" u="none" strike="noStrike" baseline="0">
              <a:solidFill>
                <a:srgbClr val="FFFFFF"/>
              </a:solidFill>
              <a:latin typeface="Arial Narrow" panose="020B0606020202030204" pitchFamily="34" charset="0"/>
              <a:ea typeface="휴먼새내기체" panose="02030504000101010101" pitchFamily="18" charset="-127"/>
            </a:rPr>
            <a:t>회복</a:t>
          </a:r>
        </a:p>
      </cdr:txBody>
    </cdr:sp>
  </cdr:relSizeAnchor>
  <cdr:relSizeAnchor xmlns:cdr="http://schemas.openxmlformats.org/drawingml/2006/chartDrawing">
    <cdr:from>
      <cdr:x>0.00994</cdr:x>
      <cdr:y>0.92069</cdr:y>
    </cdr:from>
    <cdr:to>
      <cdr:x>0.13442</cdr:x>
      <cdr:y>0.98134</cdr:y>
    </cdr:to>
    <cdr:sp macro="" textlink="">
      <cdr:nvSpPr>
        <cdr:cNvPr id="50187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5418" y="1863707"/>
          <a:ext cx="568800" cy="12277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3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ko-KR" altLang="en-US" sz="750" b="1" i="0" u="none" strike="noStrike" baseline="0">
              <a:solidFill>
                <a:srgbClr val="FFFFFF"/>
              </a:solidFill>
              <a:latin typeface="Arial Narrow" panose="020B0606020202030204" pitchFamily="34" charset="0"/>
              <a:ea typeface="휴먼새내기체" panose="02030504000101010101" pitchFamily="18" charset="-127"/>
            </a:rPr>
            <a:t>침체</a:t>
          </a:r>
        </a:p>
      </cdr:txBody>
    </cdr:sp>
  </cdr:relSizeAnchor>
  <cdr:relSizeAnchor xmlns:cdr="http://schemas.openxmlformats.org/drawingml/2006/chartDrawing">
    <cdr:from>
      <cdr:x>0.35631</cdr:x>
      <cdr:y>0</cdr:y>
    </cdr:from>
    <cdr:to>
      <cdr:x>0.64937</cdr:x>
      <cdr:y>0.65321</cdr:y>
    </cdr:to>
    <cdr:pic>
      <cdr:nvPicPr>
        <cdr:cNvPr id="7" name="Picture 9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 flipV="1">
          <a:off x="1629049" y="0"/>
          <a:ext cx="1339871" cy="134038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7C90BC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114300</xdr:colOff>
      <xdr:row>14</xdr:row>
      <xdr:rowOff>104775</xdr:rowOff>
    </xdr:from>
    <xdr:to>
      <xdr:col>22</xdr:col>
      <xdr:colOff>419100</xdr:colOff>
      <xdr:row>28</xdr:row>
      <xdr:rowOff>23175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</xdr:row>
          <xdr:rowOff>57150</xdr:rowOff>
        </xdr:from>
        <xdr:to>
          <xdr:col>2</xdr:col>
          <xdr:colOff>647700</xdr:colOff>
          <xdr:row>2</xdr:row>
          <xdr:rowOff>123825</xdr:rowOff>
        </xdr:to>
        <xdr:sp macro="" textlink="">
          <xdr:nvSpPr>
            <xdr:cNvPr id="20481" name="Drop Dow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14</xdr:col>
      <xdr:colOff>190500</xdr:colOff>
      <xdr:row>0</xdr:row>
      <xdr:rowOff>0</xdr:rowOff>
    </xdr:from>
    <xdr:to>
      <xdr:col>22</xdr:col>
      <xdr:colOff>495300</xdr:colOff>
      <xdr:row>13</xdr:row>
      <xdr:rowOff>70800</xdr:rowOff>
    </xdr:to>
    <xdr:graphicFrame macro="">
      <xdr:nvGraphicFramePr>
        <xdr:cNvPr id="6" name="차트 20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23</xdr:col>
      <xdr:colOff>114299</xdr:colOff>
      <xdr:row>14</xdr:row>
      <xdr:rowOff>133351</xdr:rowOff>
    </xdr:from>
    <xdr:to>
      <xdr:col>28</xdr:col>
      <xdr:colOff>255299</xdr:colOff>
      <xdr:row>27</xdr:row>
      <xdr:rowOff>132151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95250</xdr:colOff>
      <xdr:row>29</xdr:row>
      <xdr:rowOff>57149</xdr:rowOff>
    </xdr:from>
    <xdr:to>
      <xdr:col>22</xdr:col>
      <xdr:colOff>400050</xdr:colOff>
      <xdr:row>42</xdr:row>
      <xdr:rowOff>127949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23</xdr:col>
      <xdr:colOff>85724</xdr:colOff>
      <xdr:row>29</xdr:row>
      <xdr:rowOff>76201</xdr:rowOff>
    </xdr:from>
    <xdr:to>
      <xdr:col>28</xdr:col>
      <xdr:colOff>226724</xdr:colOff>
      <xdr:row>42</xdr:row>
      <xdr:rowOff>75001</xdr:rowOff>
    </xdr:to>
    <xdr:graphicFrame macro="">
      <xdr:nvGraphicFramePr>
        <xdr:cNvPr id="8" name="차트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14</xdr:col>
      <xdr:colOff>152400</xdr:colOff>
      <xdr:row>44</xdr:row>
      <xdr:rowOff>114300</xdr:rowOff>
    </xdr:from>
    <xdr:to>
      <xdr:col>22</xdr:col>
      <xdr:colOff>25200</xdr:colOff>
      <xdr:row>61</xdr:row>
      <xdr:rowOff>7500</xdr:rowOff>
    </xdr:to>
    <xdr:graphicFrame macro="">
      <xdr:nvGraphicFramePr>
        <xdr:cNvPr id="9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0.09792</cdr:x>
      <cdr:y>0.10698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0"/>
          <a:ext cx="447675" cy="2190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t"/>
        <a:lstStyle xmlns:a="http://schemas.openxmlformats.org/drawingml/2006/main"/>
        <a:p xmlns:a="http://schemas.openxmlformats.org/drawingml/2006/main">
          <a:pPr algn="l"/>
          <a:r>
            <a:rPr lang="en-US" altLang="ko-KR" sz="750">
              <a:latin typeface="Arial Narrow" panose="020B0606020202030204" pitchFamily="34" charset="0"/>
            </a:rPr>
            <a:t>(%)</a:t>
          </a:r>
          <a:endParaRPr lang="ko-KR" altLang="en-US" sz="75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0.90208</cdr:x>
      <cdr:y>0</cdr:y>
    </cdr:from>
    <cdr:to>
      <cdr:x>1</cdr:x>
      <cdr:y>0.10698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124325" y="0"/>
          <a:ext cx="447675" cy="2190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sz="750">
              <a:latin typeface="Arial Narrow" panose="020B0606020202030204" pitchFamily="34" charset="0"/>
            </a:rPr>
            <a:t>(P)</a:t>
          </a:r>
          <a:endParaRPr lang="ko-KR" altLang="en-US" sz="750">
            <a:latin typeface="Arial Narrow" panose="020B0606020202030204" pitchFamily="34" charset="0"/>
          </a:endParaRP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0.40417</cdr:x>
      <cdr:y>0.63593</cdr:y>
    </cdr:from>
    <cdr:to>
      <cdr:x>0.50833</cdr:x>
      <cdr:y>0.74269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847866" y="1304927"/>
          <a:ext cx="476234" cy="2190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altLang="ko-KR" sz="750"/>
            <a:t>(</a:t>
          </a:r>
          <a:r>
            <a:rPr lang="ko-KR" altLang="en-US" sz="750"/>
            <a:t>현재</a:t>
          </a:r>
          <a:r>
            <a:rPr lang="en-US" altLang="ko-KR" sz="750"/>
            <a:t>)</a:t>
          </a:r>
          <a:endParaRPr lang="ko-KR" altLang="en-US" sz="750"/>
        </a:p>
      </cdr:txBody>
    </cdr:sp>
  </cdr:relSizeAnchor>
  <cdr:relSizeAnchor xmlns:cdr="http://schemas.openxmlformats.org/drawingml/2006/chartDrawing">
    <cdr:from>
      <cdr:x>0</cdr:x>
      <cdr:y>0</cdr:y>
    </cdr:from>
    <cdr:to>
      <cdr:x>0.21389</cdr:x>
      <cdr:y>0.10221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0" y="0"/>
          <a:ext cx="977900" cy="2097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altLang="ko-KR" sz="750"/>
            <a:t>FY2 EPS 3M Chg(%)</a:t>
          </a:r>
          <a:endParaRPr lang="ko-KR" altLang="en-US" sz="750"/>
        </a:p>
      </cdr:txBody>
    </cdr:sp>
  </cdr:relSizeAnchor>
  <cdr:relSizeAnchor xmlns:cdr="http://schemas.openxmlformats.org/drawingml/2006/chartDrawing">
    <cdr:from>
      <cdr:x>0.78611</cdr:x>
      <cdr:y>0.77409</cdr:y>
    </cdr:from>
    <cdr:to>
      <cdr:x>1</cdr:x>
      <cdr:y>0.90015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3594100" y="1588438"/>
          <a:ext cx="977900" cy="2586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ko-KR" altLang="en-US" sz="750"/>
            <a:t>전월대비 증감</a:t>
          </a:r>
          <a:r>
            <a:rPr lang="en-US" altLang="ko-KR" sz="750"/>
            <a:t>(%p)</a:t>
          </a:r>
          <a:endParaRPr lang="ko-KR" altLang="en-US" sz="750"/>
        </a:p>
      </cdr:txBody>
    </cdr:sp>
  </cdr:relSizeAnchor>
  <cdr:relSizeAnchor xmlns:cdr="http://schemas.openxmlformats.org/drawingml/2006/chartDrawing">
    <cdr:from>
      <cdr:x>0.21319</cdr:x>
      <cdr:y>0.64676</cdr:y>
    </cdr:from>
    <cdr:to>
      <cdr:x>0.31042</cdr:x>
      <cdr:y>0.73341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974690" y="1327161"/>
          <a:ext cx="444536" cy="1777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altLang="ko-KR" sz="750"/>
            <a:t>(</a:t>
          </a:r>
          <a:r>
            <a:rPr lang="ko-KR" altLang="en-US" sz="750"/>
            <a:t>전월</a:t>
          </a:r>
          <a:r>
            <a:rPr lang="en-US" altLang="ko-KR" sz="750"/>
            <a:t>)</a:t>
          </a:r>
          <a:endParaRPr lang="ko-KR" altLang="en-US" sz="750"/>
        </a:p>
      </cdr:txBody>
    </cdr:sp>
  </cdr:relSizeAnchor>
  <cdr:relSizeAnchor xmlns:cdr="http://schemas.openxmlformats.org/drawingml/2006/chartDrawing">
    <cdr:from>
      <cdr:x>0.26111</cdr:x>
      <cdr:y>0.18258</cdr:y>
    </cdr:from>
    <cdr:to>
      <cdr:x>0.52325</cdr:x>
      <cdr:y>0.32546</cdr:y>
    </cdr:to>
    <cdr:grpSp>
      <cdr:nvGrpSpPr>
        <cdr:cNvPr id="8" name="그룹 7"/>
        <cdr:cNvGrpSpPr/>
      </cdr:nvGrpSpPr>
      <cdr:grpSpPr>
        <a:xfrm xmlns:a="http://schemas.openxmlformats.org/drawingml/2006/main">
          <a:off x="1193795" y="374654"/>
          <a:ext cx="1198504" cy="293190"/>
          <a:chOff x="0" y="0"/>
          <a:chExt cx="1198530" cy="293192"/>
        </a:xfrm>
      </cdr:grpSpPr>
      <cdr:sp macro="" textlink="">
        <cdr:nvSpPr>
          <cdr:cNvPr id="9" name="Text Box 3"/>
          <cdr:cNvSpPr txBox="1">
            <a:spLocks xmlns:a="http://schemas.openxmlformats.org/drawingml/2006/main" noChangeArrowheads="1"/>
          </cdr:cNvSpPr>
        </cdr:nvSpPr>
        <cdr:spPr bwMode="auto">
          <a:xfrm xmlns:a="http://schemas.openxmlformats.org/drawingml/2006/main">
            <a:off x="0" y="180975"/>
            <a:ext cx="569880" cy="112217"/>
          </a:xfrm>
          <a:prstGeom xmlns:a="http://schemas.openxmlformats.org/drawingml/2006/main" prst="rect">
            <a:avLst/>
          </a:prstGeom>
          <a:solidFill xmlns:a="http://schemas.openxmlformats.org/drawingml/2006/main">
            <a:schemeClr val="accent3"/>
          </a:solidFill>
          <a:ln xmlns:a="http://schemas.openxmlformats.org/drawingml/2006/main" w="1">
            <a:solidFill>
              <a:srgbClr val="003366"/>
            </a:solidFill>
            <a:miter lim="800000"/>
            <a:headEnd/>
            <a:tailEnd/>
          </a:ln>
          <a:effectLst xmlns:a="http://schemas.openxmlformats.org/drawingml/2006/main"/>
          <a:extLst xmlns:a="http://schemas.openxmlformats.org/drawingml/2006/main"/>
        </cdr:spPr>
        <cdr:txBody>
          <a:bodyPr xmlns:a="http://schemas.openxmlformats.org/drawingml/2006/main" wrap="square" lIns="27432" tIns="18288" rIns="27432" bIns="18288" anchor="ctr" upright="1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 rtl="0">
              <a:defRPr sz="1000"/>
            </a:pPr>
            <a:r>
              <a:rPr lang="ko-KR" altLang="en-US" sz="800" b="0" i="0" u="none" strike="noStrike" baseline="0">
                <a:solidFill>
                  <a:srgbClr val="FFFFFF"/>
                </a:solidFill>
                <a:latin typeface="돋움"/>
                <a:ea typeface="돋움"/>
              </a:rPr>
              <a:t>침체</a:t>
            </a:r>
          </a:p>
        </cdr:txBody>
      </cdr:sp>
      <cdr:sp macro="" textlink="">
        <cdr:nvSpPr>
          <cdr:cNvPr id="10" name="Text Box 3"/>
          <cdr:cNvSpPr txBox="1">
            <a:spLocks xmlns:a="http://schemas.openxmlformats.org/drawingml/2006/main" noChangeArrowheads="1"/>
          </cdr:cNvSpPr>
        </cdr:nvSpPr>
        <cdr:spPr bwMode="auto">
          <a:xfrm xmlns:a="http://schemas.openxmlformats.org/drawingml/2006/main">
            <a:off x="628650" y="180975"/>
            <a:ext cx="569880" cy="112217"/>
          </a:xfrm>
          <a:prstGeom xmlns:a="http://schemas.openxmlformats.org/drawingml/2006/main" prst="rect">
            <a:avLst/>
          </a:prstGeom>
          <a:solidFill xmlns:a="http://schemas.openxmlformats.org/drawingml/2006/main">
            <a:schemeClr val="accent3"/>
          </a:solidFill>
          <a:ln xmlns:a="http://schemas.openxmlformats.org/drawingml/2006/main" w="1">
            <a:solidFill>
              <a:srgbClr val="003366"/>
            </a:solidFill>
            <a:miter lim="800000"/>
            <a:headEnd/>
            <a:tailEnd/>
          </a:ln>
          <a:effectLst xmlns:a="http://schemas.openxmlformats.org/drawingml/2006/main"/>
          <a:extLst xmlns:a="http://schemas.openxmlformats.org/drawingml/2006/main"/>
        </cdr:spPr>
        <cdr:txBody>
          <a:bodyPr xmlns:a="http://schemas.openxmlformats.org/drawingml/2006/main" wrap="square" lIns="27432" tIns="18288" rIns="27432" bIns="18288" anchor="ctr" upright="1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 rtl="0">
              <a:defRPr sz="1000"/>
            </a:pPr>
            <a:r>
              <a:rPr lang="ko-KR" altLang="en-US" sz="800" b="0" i="0" u="none" strike="noStrike" baseline="0">
                <a:solidFill>
                  <a:srgbClr val="FFFFFF"/>
                </a:solidFill>
                <a:latin typeface="돋움"/>
                <a:ea typeface="돋움"/>
              </a:rPr>
              <a:t>회복</a:t>
            </a:r>
          </a:p>
        </cdr:txBody>
      </cdr:sp>
      <cdr:sp macro="" textlink="">
        <cdr:nvSpPr>
          <cdr:cNvPr id="11" name="Text Box 3"/>
          <cdr:cNvSpPr txBox="1">
            <a:spLocks xmlns:a="http://schemas.openxmlformats.org/drawingml/2006/main" noChangeArrowheads="1"/>
          </cdr:cNvSpPr>
        </cdr:nvSpPr>
        <cdr:spPr bwMode="auto">
          <a:xfrm xmlns:a="http://schemas.openxmlformats.org/drawingml/2006/main">
            <a:off x="0" y="0"/>
            <a:ext cx="569880" cy="112217"/>
          </a:xfrm>
          <a:prstGeom xmlns:a="http://schemas.openxmlformats.org/drawingml/2006/main" prst="rect">
            <a:avLst/>
          </a:prstGeom>
          <a:solidFill xmlns:a="http://schemas.openxmlformats.org/drawingml/2006/main">
            <a:schemeClr val="accent3"/>
          </a:solidFill>
          <a:ln xmlns:a="http://schemas.openxmlformats.org/drawingml/2006/main" w="1">
            <a:solidFill>
              <a:srgbClr val="003366"/>
            </a:solidFill>
            <a:miter lim="800000"/>
            <a:headEnd/>
            <a:tailEnd/>
          </a:ln>
          <a:effectLst xmlns:a="http://schemas.openxmlformats.org/drawingml/2006/main"/>
          <a:extLst xmlns:a="http://schemas.openxmlformats.org/drawingml/2006/main"/>
        </cdr:spPr>
        <cdr:txBody>
          <a:bodyPr xmlns:a="http://schemas.openxmlformats.org/drawingml/2006/main" wrap="square" lIns="27432" tIns="18288" rIns="27432" bIns="18288" anchor="ctr" upright="1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 rtl="0">
              <a:defRPr sz="1000"/>
            </a:pPr>
            <a:r>
              <a:rPr lang="ko-KR" altLang="en-US" sz="800" b="0" i="0" u="none" strike="noStrike" baseline="0">
                <a:solidFill>
                  <a:srgbClr val="FFFFFF"/>
                </a:solidFill>
                <a:latin typeface="돋움"/>
                <a:ea typeface="돋움"/>
              </a:rPr>
              <a:t>둔화</a:t>
            </a:r>
          </a:p>
        </cdr:txBody>
      </cdr:sp>
      <cdr:sp macro="" textlink="">
        <cdr:nvSpPr>
          <cdr:cNvPr id="12" name="Text Box 3"/>
          <cdr:cNvSpPr txBox="1">
            <a:spLocks xmlns:a="http://schemas.openxmlformats.org/drawingml/2006/main" noChangeArrowheads="1"/>
          </cdr:cNvSpPr>
        </cdr:nvSpPr>
        <cdr:spPr bwMode="auto">
          <a:xfrm xmlns:a="http://schemas.openxmlformats.org/drawingml/2006/main">
            <a:off x="628650" y="0"/>
            <a:ext cx="569880" cy="112217"/>
          </a:xfrm>
          <a:prstGeom xmlns:a="http://schemas.openxmlformats.org/drawingml/2006/main" prst="rect">
            <a:avLst/>
          </a:prstGeom>
          <a:solidFill xmlns:a="http://schemas.openxmlformats.org/drawingml/2006/main">
            <a:schemeClr val="accent3"/>
          </a:solidFill>
          <a:ln xmlns:a="http://schemas.openxmlformats.org/drawingml/2006/main" w="1">
            <a:solidFill>
              <a:srgbClr val="003366"/>
            </a:solidFill>
            <a:miter lim="800000"/>
            <a:headEnd/>
            <a:tailEnd/>
          </a:ln>
          <a:effectLst xmlns:a="http://schemas.openxmlformats.org/drawingml/2006/main"/>
          <a:extLst xmlns:a="http://schemas.openxmlformats.org/drawingml/2006/main"/>
        </cdr:spPr>
        <cdr:txBody>
          <a:bodyPr xmlns:a="http://schemas.openxmlformats.org/drawingml/2006/main" wrap="square" lIns="27432" tIns="18288" rIns="27432" bIns="18288" anchor="ctr" upright="1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 rtl="0">
              <a:defRPr sz="1000"/>
            </a:pPr>
            <a:r>
              <a:rPr lang="ko-KR" altLang="en-US" sz="800" b="0" i="0" u="none" strike="noStrike" baseline="0">
                <a:solidFill>
                  <a:srgbClr val="FFFFFF"/>
                </a:solidFill>
                <a:latin typeface="돋움"/>
                <a:ea typeface="돋움"/>
              </a:rPr>
              <a:t>확장</a:t>
            </a:r>
          </a:p>
        </cdr:txBody>
      </cdr:sp>
    </cdr:grp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0.13229</cdr:x>
      <cdr:y>0.11163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0"/>
          <a:ext cx="371475" cy="2285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28800" tIns="28800" rIns="28800" bIns="0" rtlCol="0" anchor="t"/>
        <a:lstStyle xmlns:a="http://schemas.openxmlformats.org/drawingml/2006/main"/>
        <a:p xmlns:a="http://schemas.openxmlformats.org/drawingml/2006/main">
          <a:pPr algn="l"/>
          <a:r>
            <a:rPr lang="en-US" altLang="ko-KR" sz="750">
              <a:latin typeface="Arial Narrow" panose="020B0606020202030204" pitchFamily="34" charset="0"/>
            </a:rPr>
            <a:t>(%)</a:t>
          </a:r>
          <a:endParaRPr lang="ko-KR" altLang="en-US" sz="75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0.88534</cdr:x>
      <cdr:y>0</cdr:y>
    </cdr:from>
    <cdr:to>
      <cdr:x>1</cdr:x>
      <cdr:y>0.10233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486025" y="0"/>
          <a:ext cx="321975" cy="20954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sz="750">
              <a:latin typeface="Arial Narrow" panose="020B0606020202030204" pitchFamily="34" charset="0"/>
            </a:rPr>
            <a:t>(P)</a:t>
          </a:r>
          <a:endParaRPr lang="ko-KR" altLang="en-US" sz="750">
            <a:latin typeface="Arial Narrow" panose="020B0606020202030204" pitchFamily="34" charset="0"/>
          </a:endParaRP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0.00464</cdr:y>
    </cdr:from>
    <cdr:to>
      <cdr:x>0.09792</cdr:x>
      <cdr:y>0.11162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9525"/>
          <a:ext cx="447690" cy="21952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t"/>
        <a:lstStyle xmlns:a="http://schemas.openxmlformats.org/drawingml/2006/main"/>
        <a:p xmlns:a="http://schemas.openxmlformats.org/drawingml/2006/main">
          <a:pPr algn="l"/>
          <a:r>
            <a:rPr lang="en-US" altLang="ko-KR" sz="750">
              <a:latin typeface="Arial Narrow" panose="020B0606020202030204" pitchFamily="34" charset="0"/>
            </a:rPr>
            <a:t>(%)</a:t>
          </a:r>
          <a:endParaRPr lang="ko-KR" altLang="en-US" sz="75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0.90208</cdr:x>
      <cdr:y>0.00464</cdr:y>
    </cdr:from>
    <cdr:to>
      <cdr:x>1</cdr:x>
      <cdr:y>0.11162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124310" y="9525"/>
          <a:ext cx="447690" cy="21952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sz="750">
              <a:latin typeface="Arial Narrow" panose="020B0606020202030204" pitchFamily="34" charset="0"/>
            </a:rPr>
            <a:t>(P)</a:t>
          </a:r>
          <a:endParaRPr lang="ko-KR" altLang="en-US" sz="750">
            <a:latin typeface="Arial Narrow" panose="020B060602020203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0.13229</cdr:x>
      <cdr:y>0.11163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0"/>
          <a:ext cx="371475" cy="2285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28800" tIns="28800" rIns="28800" bIns="0" rtlCol="0" anchor="t"/>
        <a:lstStyle xmlns:a="http://schemas.openxmlformats.org/drawingml/2006/main"/>
        <a:p xmlns:a="http://schemas.openxmlformats.org/drawingml/2006/main">
          <a:pPr algn="l"/>
          <a:r>
            <a:rPr lang="en-US" altLang="ko-KR" sz="750">
              <a:latin typeface="Arial Narrow" panose="020B0606020202030204" pitchFamily="34" charset="0"/>
            </a:rPr>
            <a:t>(%)</a:t>
          </a:r>
          <a:endParaRPr lang="ko-KR" altLang="en-US" sz="75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0.88534</cdr:x>
      <cdr:y>0</cdr:y>
    </cdr:from>
    <cdr:to>
      <cdr:x>1</cdr:x>
      <cdr:y>0.10233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486025" y="0"/>
          <a:ext cx="321975" cy="20954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sz="750">
              <a:latin typeface="Arial Narrow" panose="020B0606020202030204" pitchFamily="34" charset="0"/>
            </a:rPr>
            <a:t>(P)</a:t>
          </a:r>
          <a:endParaRPr lang="ko-KR" altLang="en-US" sz="750">
            <a:latin typeface="Arial Narrow" panose="020B0606020202030204" pitchFamily="34" charset="0"/>
          </a:endParaRP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</cdr:x>
      <cdr:y>0.00464</cdr:y>
    </cdr:from>
    <cdr:to>
      <cdr:x>0.09792</cdr:x>
      <cdr:y>0.11162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9525"/>
          <a:ext cx="447690" cy="21952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t"/>
        <a:lstStyle xmlns:a="http://schemas.openxmlformats.org/drawingml/2006/main"/>
        <a:p xmlns:a="http://schemas.openxmlformats.org/drawingml/2006/main">
          <a:pPr algn="l"/>
          <a:r>
            <a:rPr lang="en-US" altLang="ko-KR" sz="750">
              <a:latin typeface="Arial Narrow" panose="020B0606020202030204" pitchFamily="34" charset="0"/>
            </a:rPr>
            <a:t>(%)</a:t>
          </a:r>
          <a:endParaRPr lang="ko-KR" altLang="en-US" sz="75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0.90208</cdr:x>
      <cdr:y>0.00464</cdr:y>
    </cdr:from>
    <cdr:to>
      <cdr:x>1</cdr:x>
      <cdr:y>0.11162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124310" y="9525"/>
          <a:ext cx="447690" cy="21952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sz="750">
              <a:latin typeface="Arial Narrow" panose="020B0606020202030204" pitchFamily="34" charset="0"/>
            </a:rPr>
            <a:t>(P)</a:t>
          </a:r>
          <a:endParaRPr lang="ko-KR" altLang="en-US" sz="750">
            <a:latin typeface="Arial Narrow" panose="020B0606020202030204" pitchFamily="34" charset="0"/>
          </a:endParaRP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</xdr:row>
          <xdr:rowOff>9525</xdr:rowOff>
        </xdr:from>
        <xdr:to>
          <xdr:col>4</xdr:col>
          <xdr:colOff>57150</xdr:colOff>
          <xdr:row>4</xdr:row>
          <xdr:rowOff>28575</xdr:rowOff>
        </xdr:to>
        <xdr:sp macro="" textlink="">
          <xdr:nvSpPr>
            <xdr:cNvPr id="15361" name="FnBt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292891</xdr:colOff>
      <xdr:row>3</xdr:row>
      <xdr:rowOff>7372</xdr:rowOff>
    </xdr:from>
    <xdr:to>
      <xdr:col>9</xdr:col>
      <xdr:colOff>64291</xdr:colOff>
      <xdr:row>17</xdr:row>
      <xdr:rowOff>59122</xdr:rowOff>
    </xdr:to>
    <xdr:graphicFrame macro="">
      <xdr:nvGraphicFramePr>
        <xdr:cNvPr id="7" name="Cycl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458542</xdr:colOff>
      <xdr:row>3</xdr:row>
      <xdr:rowOff>15656</xdr:rowOff>
    </xdr:from>
    <xdr:to>
      <xdr:col>18</xdr:col>
      <xdr:colOff>226714</xdr:colOff>
      <xdr:row>17</xdr:row>
      <xdr:rowOff>49166</xdr:rowOff>
    </xdr:to>
    <xdr:graphicFrame macro="">
      <xdr:nvGraphicFramePr>
        <xdr:cNvPr id="3" name="Cycl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458542</xdr:colOff>
      <xdr:row>19</xdr:row>
      <xdr:rowOff>90199</xdr:rowOff>
    </xdr:from>
    <xdr:to>
      <xdr:col>18</xdr:col>
      <xdr:colOff>226714</xdr:colOff>
      <xdr:row>33</xdr:row>
      <xdr:rowOff>123710</xdr:rowOff>
    </xdr:to>
    <xdr:graphicFrame macro="">
      <xdr:nvGraphicFramePr>
        <xdr:cNvPr id="16" name="Cycl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0.00994</cdr:x>
      <cdr:y>0.01866</cdr:y>
    </cdr:from>
    <cdr:to>
      <cdr:x>0.13658</cdr:x>
      <cdr:y>0.07907</cdr:y>
    </cdr:to>
    <cdr:sp macro="" textlink="">
      <cdr:nvSpPr>
        <cdr:cNvPr id="50177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5446" y="38290"/>
          <a:ext cx="578998" cy="123962"/>
        </a:xfrm>
        <a:prstGeom xmlns:a="http://schemas.openxmlformats.org/drawingml/2006/main" prst="rect">
          <a:avLst/>
        </a:prstGeom>
        <a:solidFill xmlns:a="http://schemas.openxmlformats.org/drawingml/2006/main">
          <a:srgbClr val="003366"/>
        </a:solidFill>
        <a:ln xmlns:a="http://schemas.openxmlformats.org/drawingml/2006/main" w="1">
          <a:solidFill>
            <a:srgbClr val="003366"/>
          </a:solidFill>
          <a:miter lim="800000"/>
          <a:headEnd/>
          <a:tailEnd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ko-KR" altLang="en-US" sz="800" b="1" i="0" u="none" strike="noStrike" baseline="0">
              <a:solidFill>
                <a:srgbClr val="FFFFFF"/>
              </a:solidFill>
              <a:latin typeface="돋움"/>
              <a:ea typeface="돋움"/>
            </a:rPr>
            <a:t>둔화</a:t>
          </a:r>
        </a:p>
      </cdr:txBody>
    </cdr:sp>
  </cdr:relSizeAnchor>
  <cdr:relSizeAnchor xmlns:cdr="http://schemas.openxmlformats.org/drawingml/2006/chartDrawing">
    <cdr:from>
      <cdr:x>0.86613</cdr:x>
      <cdr:y>0.01866</cdr:y>
    </cdr:from>
    <cdr:to>
      <cdr:x>0.99178</cdr:x>
      <cdr:y>0.07907</cdr:y>
    </cdr:to>
    <cdr:sp macro="" textlink="">
      <cdr:nvSpPr>
        <cdr:cNvPr id="50178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19092" y="50800"/>
          <a:ext cx="727658" cy="154205"/>
        </a:xfrm>
        <a:prstGeom xmlns:a="http://schemas.openxmlformats.org/drawingml/2006/main" prst="rect">
          <a:avLst/>
        </a:prstGeom>
        <a:solidFill xmlns:a="http://schemas.openxmlformats.org/drawingml/2006/main">
          <a:srgbClr val="003366"/>
        </a:solidFill>
        <a:ln xmlns:a="http://schemas.openxmlformats.org/drawingml/2006/main" w="1">
          <a:solidFill>
            <a:srgbClr val="003366"/>
          </a:solidFill>
          <a:miter lim="800000"/>
          <a:headEnd/>
          <a:tailEnd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ko-KR" altLang="en-US" sz="800" b="1" i="0" u="none" strike="noStrike" baseline="0">
              <a:solidFill>
                <a:srgbClr val="FFFFFF"/>
              </a:solidFill>
              <a:latin typeface="돋움"/>
              <a:ea typeface="돋움"/>
            </a:rPr>
            <a:t>확장</a:t>
          </a:r>
        </a:p>
      </cdr:txBody>
    </cdr:sp>
  </cdr:relSizeAnchor>
  <cdr:relSizeAnchor xmlns:cdr="http://schemas.openxmlformats.org/drawingml/2006/chartDrawing">
    <cdr:from>
      <cdr:x>0.86613</cdr:x>
      <cdr:y>0.92069</cdr:y>
    </cdr:from>
    <cdr:to>
      <cdr:x>0.99178</cdr:x>
      <cdr:y>0.98134</cdr:y>
    </cdr:to>
    <cdr:sp macro="" textlink="">
      <cdr:nvSpPr>
        <cdr:cNvPr id="50186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19092" y="2353431"/>
          <a:ext cx="727658" cy="154819"/>
        </a:xfrm>
        <a:prstGeom xmlns:a="http://schemas.openxmlformats.org/drawingml/2006/main" prst="rect">
          <a:avLst/>
        </a:prstGeom>
        <a:solidFill xmlns:a="http://schemas.openxmlformats.org/drawingml/2006/main">
          <a:srgbClr val="003366"/>
        </a:solidFill>
        <a:ln xmlns:a="http://schemas.openxmlformats.org/drawingml/2006/main" w="1">
          <a:solidFill>
            <a:srgbClr val="003366"/>
          </a:solidFill>
          <a:miter lim="800000"/>
          <a:headEnd/>
          <a:tailEnd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ko-KR" altLang="en-US" sz="800" b="1" i="0" u="none" strike="noStrike" baseline="0">
              <a:solidFill>
                <a:srgbClr val="FFFFFF"/>
              </a:solidFill>
              <a:latin typeface="돋움"/>
              <a:ea typeface="돋움"/>
            </a:rPr>
            <a:t>회복</a:t>
          </a:r>
        </a:p>
      </cdr:txBody>
    </cdr:sp>
  </cdr:relSizeAnchor>
  <cdr:relSizeAnchor xmlns:cdr="http://schemas.openxmlformats.org/drawingml/2006/chartDrawing">
    <cdr:from>
      <cdr:x>0.00994</cdr:x>
      <cdr:y>0.92069</cdr:y>
    </cdr:from>
    <cdr:to>
      <cdr:x>0.13658</cdr:x>
      <cdr:y>0.98134</cdr:y>
    </cdr:to>
    <cdr:sp macro="" textlink="">
      <cdr:nvSpPr>
        <cdr:cNvPr id="50187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0768" y="2353431"/>
          <a:ext cx="733353" cy="154819"/>
        </a:xfrm>
        <a:prstGeom xmlns:a="http://schemas.openxmlformats.org/drawingml/2006/main" prst="rect">
          <a:avLst/>
        </a:prstGeom>
        <a:solidFill xmlns:a="http://schemas.openxmlformats.org/drawingml/2006/main">
          <a:srgbClr val="003366"/>
        </a:solidFill>
        <a:ln xmlns:a="http://schemas.openxmlformats.org/drawingml/2006/main" w="1">
          <a:solidFill>
            <a:srgbClr val="003366"/>
          </a:solidFill>
          <a:miter lim="800000"/>
          <a:headEnd/>
          <a:tailEnd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ko-KR" altLang="en-US" sz="800" b="1" i="0" u="none" strike="noStrike" baseline="0">
              <a:solidFill>
                <a:srgbClr val="FFFFFF"/>
              </a:solidFill>
              <a:latin typeface="돋움"/>
              <a:ea typeface="돋움"/>
            </a:rPr>
            <a:t>침체</a:t>
          </a:r>
        </a:p>
      </cdr:txBody>
    </cdr:sp>
  </cdr:relSizeAnchor>
  <cdr:relSizeAnchor xmlns:cdr="http://schemas.openxmlformats.org/drawingml/2006/chartDrawing">
    <cdr:from>
      <cdr:x>0.00899</cdr:x>
      <cdr:y>0.01866</cdr:y>
    </cdr:from>
    <cdr:to>
      <cdr:x>0.13563</cdr:x>
      <cdr:y>0.07907</cdr:y>
    </cdr:to>
    <cdr:sp macro="" textlink="">
      <cdr:nvSpPr>
        <cdr:cNvPr id="2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1091" y="38081"/>
          <a:ext cx="578669" cy="12328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3"/>
        </a:solidFill>
        <a:ln xmlns:a="http://schemas.openxmlformats.org/drawingml/2006/main" w="1">
          <a:solidFill>
            <a:srgbClr val="003366"/>
          </a:solidFill>
          <a:miter lim="800000"/>
          <a:headEnd/>
          <a:tailEnd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ko-KR" altLang="en-US" sz="750" b="1" i="0" u="none" strike="noStrike" baseline="0">
              <a:solidFill>
                <a:srgbClr val="FFFFFF"/>
              </a:solidFill>
              <a:latin typeface="Arial Narrow" panose="020B0606020202030204" pitchFamily="34" charset="0"/>
              <a:ea typeface="휴먼새내기체" panose="02030504000101010101" pitchFamily="18" charset="-127"/>
            </a:rPr>
            <a:t>둔화</a:t>
          </a:r>
        </a:p>
      </cdr:txBody>
    </cdr:sp>
  </cdr:relSizeAnchor>
  <cdr:relSizeAnchor xmlns:cdr="http://schemas.openxmlformats.org/drawingml/2006/chartDrawing">
    <cdr:from>
      <cdr:x>0.86701</cdr:x>
      <cdr:y>0.01866</cdr:y>
    </cdr:from>
    <cdr:to>
      <cdr:x>0.99266</cdr:x>
      <cdr:y>0.07907</cdr:y>
    </cdr:to>
    <cdr:sp macro="" textlink="">
      <cdr:nvSpPr>
        <cdr:cNvPr id="3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974357" y="38684"/>
          <a:ext cx="575974" cy="125234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3"/>
        </a:solidFill>
        <a:ln xmlns:a="http://schemas.openxmlformats.org/drawingml/2006/main" w="1">
          <a:solidFill>
            <a:srgbClr val="003366"/>
          </a:solidFill>
          <a:miter lim="800000"/>
          <a:headEnd/>
          <a:tailEnd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ko-KR" altLang="en-US" sz="750" b="1" i="0" u="none" strike="noStrike" baseline="0">
              <a:solidFill>
                <a:srgbClr val="FFFFFF"/>
              </a:solidFill>
              <a:latin typeface="Arial Narrow" panose="020B0606020202030204" pitchFamily="34" charset="0"/>
              <a:ea typeface="휴먼새내기체" panose="02030504000101010101" pitchFamily="18" charset="-127"/>
            </a:rPr>
            <a:t>확장</a:t>
          </a:r>
        </a:p>
      </cdr:txBody>
    </cdr:sp>
  </cdr:relSizeAnchor>
  <cdr:relSizeAnchor xmlns:cdr="http://schemas.openxmlformats.org/drawingml/2006/chartDrawing">
    <cdr:from>
      <cdr:x>0.86613</cdr:x>
      <cdr:y>0.92069</cdr:y>
    </cdr:from>
    <cdr:to>
      <cdr:x>0.99178</cdr:x>
      <cdr:y>0.98134</cdr:y>
    </cdr:to>
    <cdr:sp macro="" textlink="">
      <cdr:nvSpPr>
        <cdr:cNvPr id="4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19092" y="2353431"/>
          <a:ext cx="727658" cy="154819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3"/>
        </a:solidFill>
        <a:ln xmlns:a="http://schemas.openxmlformats.org/drawingml/2006/main" w="1">
          <a:solidFill>
            <a:srgbClr val="003366"/>
          </a:solidFill>
          <a:miter lim="800000"/>
          <a:headEnd/>
          <a:tailEnd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ko-KR" altLang="en-US" sz="750" b="1" i="0" u="none" strike="noStrike" baseline="0">
              <a:solidFill>
                <a:srgbClr val="FFFFFF"/>
              </a:solidFill>
              <a:latin typeface="Arial Narrow" panose="020B0606020202030204" pitchFamily="34" charset="0"/>
              <a:ea typeface="휴먼새내기체" panose="02030504000101010101" pitchFamily="18" charset="-127"/>
            </a:rPr>
            <a:t>회복</a:t>
          </a:r>
        </a:p>
      </cdr:txBody>
    </cdr:sp>
  </cdr:relSizeAnchor>
  <cdr:relSizeAnchor xmlns:cdr="http://schemas.openxmlformats.org/drawingml/2006/chartDrawing">
    <cdr:from>
      <cdr:x>0.00994</cdr:x>
      <cdr:y>0.92069</cdr:y>
    </cdr:from>
    <cdr:to>
      <cdr:x>0.13658</cdr:x>
      <cdr:y>0.98134</cdr:y>
    </cdr:to>
    <cdr:sp macro="" textlink="">
      <cdr:nvSpPr>
        <cdr:cNvPr id="5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0768" y="2353431"/>
          <a:ext cx="733353" cy="154819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3"/>
        </a:solidFill>
        <a:ln xmlns:a="http://schemas.openxmlformats.org/drawingml/2006/main" w="1">
          <a:solidFill>
            <a:srgbClr val="003366"/>
          </a:solidFill>
          <a:miter lim="800000"/>
          <a:headEnd/>
          <a:tailEnd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ko-KR" altLang="en-US" sz="750" b="1" i="0" u="none" strike="noStrike" baseline="0">
              <a:solidFill>
                <a:srgbClr val="FFFFFF"/>
              </a:solidFill>
              <a:latin typeface="Arial Narrow" panose="020B0606020202030204" pitchFamily="34" charset="0"/>
              <a:ea typeface="휴먼새내기체" panose="02030504000101010101" pitchFamily="18" charset="-127"/>
            </a:rPr>
            <a:t>침체</a:t>
          </a:r>
        </a:p>
      </cdr:txBody>
    </cdr:sp>
  </cdr:relSizeAnchor>
  <cdr:relSizeAnchor xmlns:cdr="http://schemas.openxmlformats.org/drawingml/2006/chartDrawing">
    <cdr:from>
      <cdr:x>0.13714</cdr:x>
      <cdr:y>0</cdr:y>
    </cdr:from>
    <cdr:to>
      <cdr:x>0.45198</cdr:x>
      <cdr:y>0.08949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622463" y="0"/>
          <a:ext cx="1429038" cy="1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overflow" horzOverflow="overflow" wrap="square" rtlCol="0" anchor="ctr">
          <a:noAutofit/>
        </a:bodyPr>
        <a:lstStyle xmlns:a="http://schemas.openxmlformats.org/drawingml/2006/main"/>
        <a:p xmlns:a="http://schemas.openxmlformats.org/drawingml/2006/main">
          <a:pPr algn="l"/>
          <a:r>
            <a:rPr lang="ko-KR" altLang="en-US" sz="750" b="1">
              <a:latin typeface="Arial Narrow" panose="020B0606020202030204" pitchFamily="34" charset="0"/>
              <a:ea typeface="휴먼새내기체" panose="02030504000101010101" pitchFamily="18" charset="-127"/>
            </a:rPr>
            <a:t>이익전망 상향조정</a:t>
          </a:r>
          <a:r>
            <a:rPr lang="en-US" altLang="ko-KR" sz="750" b="1">
              <a:latin typeface="Arial Narrow" panose="020B0606020202030204" pitchFamily="34" charset="0"/>
              <a:ea typeface="휴먼새내기체" panose="02030504000101010101" pitchFamily="18" charset="-127"/>
            </a:rPr>
            <a:t>/</a:t>
          </a:r>
          <a:r>
            <a:rPr lang="ko-KR" altLang="en-US" sz="750" b="1">
              <a:latin typeface="Arial Narrow" panose="020B0606020202030204" pitchFamily="34" charset="0"/>
              <a:ea typeface="휴먼새내기체" panose="02030504000101010101" pitchFamily="18" charset="-127"/>
            </a:rPr>
            <a:t>속도둔화</a:t>
          </a:r>
          <a:endParaRPr lang="en-US" altLang="ko-KR" sz="750" b="1">
            <a:latin typeface="Arial Narrow" panose="020B0606020202030204" pitchFamily="34" charset="0"/>
            <a:ea typeface="휴먼새내기체" panose="02030504000101010101" pitchFamily="18" charset="-127"/>
          </a:endParaRPr>
        </a:p>
      </cdr:txBody>
    </cdr:sp>
  </cdr:relSizeAnchor>
  <cdr:relSizeAnchor xmlns:cdr="http://schemas.openxmlformats.org/drawingml/2006/chartDrawing">
    <cdr:from>
      <cdr:x>0.55319</cdr:x>
      <cdr:y>0</cdr:y>
    </cdr:from>
    <cdr:to>
      <cdr:x>0.86803</cdr:x>
      <cdr:y>0.08949</cdr:y>
    </cdr:to>
    <cdr:sp macro="" textlink="">
      <cdr:nvSpPr>
        <cdr:cNvPr id="16" name="TextBox 15"/>
        <cdr:cNvSpPr txBox="1"/>
      </cdr:nvSpPr>
      <cdr:spPr>
        <a:xfrm xmlns:a="http://schemas.openxmlformats.org/drawingml/2006/main">
          <a:off x="2510897" y="0"/>
          <a:ext cx="1429038" cy="1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overflow" horzOverflow="overflow" wrap="square" rtlCol="0" anchor="ctr">
          <a:noAutofit/>
        </a:bodyPr>
        <a:lstStyle xmlns:a="http://schemas.openxmlformats.org/drawingml/2006/main"/>
        <a:p xmlns:a="http://schemas.openxmlformats.org/drawingml/2006/main">
          <a:pPr algn="r"/>
          <a:r>
            <a:rPr lang="ko-KR" altLang="en-US" sz="750" b="1">
              <a:latin typeface="Arial Narrow" panose="020B0606020202030204" pitchFamily="34" charset="0"/>
              <a:ea typeface="휴먼새내기체" panose="02030504000101010101" pitchFamily="18" charset="-127"/>
            </a:rPr>
            <a:t>이익전망 상향조정</a:t>
          </a:r>
          <a:r>
            <a:rPr lang="en-US" altLang="ko-KR" sz="750" b="1">
              <a:latin typeface="Arial Narrow" panose="020B0606020202030204" pitchFamily="34" charset="0"/>
              <a:ea typeface="휴먼새내기체" panose="02030504000101010101" pitchFamily="18" charset="-127"/>
            </a:rPr>
            <a:t>/</a:t>
          </a:r>
          <a:r>
            <a:rPr lang="ko-KR" altLang="en-US" sz="750" b="1">
              <a:latin typeface="Arial Narrow" panose="020B0606020202030204" pitchFamily="34" charset="0"/>
              <a:ea typeface="휴먼새내기체" panose="02030504000101010101" pitchFamily="18" charset="-127"/>
            </a:rPr>
            <a:t>속도확대</a:t>
          </a:r>
          <a:endParaRPr lang="en-US" altLang="ko-KR" sz="750" b="1">
            <a:latin typeface="Arial Narrow" panose="020B0606020202030204" pitchFamily="34" charset="0"/>
            <a:ea typeface="휴먼새내기체" panose="02030504000101010101" pitchFamily="18" charset="-127"/>
          </a:endParaRPr>
        </a:p>
      </cdr:txBody>
    </cdr:sp>
  </cdr:relSizeAnchor>
  <cdr:relSizeAnchor xmlns:cdr="http://schemas.openxmlformats.org/drawingml/2006/chartDrawing">
    <cdr:from>
      <cdr:x>0.13714</cdr:x>
      <cdr:y>0.91051</cdr:y>
    </cdr:from>
    <cdr:to>
      <cdr:x>0.45198</cdr:x>
      <cdr:y>1</cdr:y>
    </cdr:to>
    <cdr:sp macro="" textlink="">
      <cdr:nvSpPr>
        <cdr:cNvPr id="17" name="TextBox 16"/>
        <cdr:cNvSpPr txBox="1"/>
      </cdr:nvSpPr>
      <cdr:spPr>
        <a:xfrm xmlns:a="http://schemas.openxmlformats.org/drawingml/2006/main">
          <a:off x="622463" y="1825371"/>
          <a:ext cx="1429038" cy="1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overflow" horzOverflow="overflow" wrap="square" rtlCol="0" anchor="ctr">
          <a:noAutofit/>
        </a:bodyPr>
        <a:lstStyle xmlns:a="http://schemas.openxmlformats.org/drawingml/2006/main"/>
        <a:p xmlns:a="http://schemas.openxmlformats.org/drawingml/2006/main">
          <a:pPr algn="l"/>
          <a:r>
            <a:rPr lang="ko-KR" altLang="en-US" sz="750" b="1">
              <a:latin typeface="Arial Narrow" panose="020B0606020202030204" pitchFamily="34" charset="0"/>
              <a:ea typeface="휴먼새내기체" panose="02030504000101010101" pitchFamily="18" charset="-127"/>
            </a:rPr>
            <a:t>이익전망 하향조정</a:t>
          </a:r>
          <a:r>
            <a:rPr lang="en-US" altLang="ko-KR" sz="750" b="1">
              <a:latin typeface="Arial Narrow" panose="020B0606020202030204" pitchFamily="34" charset="0"/>
              <a:ea typeface="휴먼새내기체" panose="02030504000101010101" pitchFamily="18" charset="-127"/>
            </a:rPr>
            <a:t>/</a:t>
          </a:r>
          <a:r>
            <a:rPr lang="ko-KR" altLang="en-US" sz="750" b="1">
              <a:latin typeface="Arial Narrow" panose="020B0606020202030204" pitchFamily="34" charset="0"/>
              <a:ea typeface="휴먼새내기체" panose="02030504000101010101" pitchFamily="18" charset="-127"/>
            </a:rPr>
            <a:t>속도확대</a:t>
          </a:r>
          <a:endParaRPr lang="en-US" altLang="ko-KR" sz="750" b="1">
            <a:latin typeface="Arial Narrow" panose="020B0606020202030204" pitchFamily="34" charset="0"/>
            <a:ea typeface="휴먼새내기체" panose="02030504000101010101" pitchFamily="18" charset="-127"/>
          </a:endParaRPr>
        </a:p>
      </cdr:txBody>
    </cdr:sp>
  </cdr:relSizeAnchor>
  <cdr:relSizeAnchor xmlns:cdr="http://schemas.openxmlformats.org/drawingml/2006/chartDrawing">
    <cdr:from>
      <cdr:x>0.55319</cdr:x>
      <cdr:y>0.91051</cdr:y>
    </cdr:from>
    <cdr:to>
      <cdr:x>0.86803</cdr:x>
      <cdr:y>1</cdr:y>
    </cdr:to>
    <cdr:sp macro="" textlink="">
      <cdr:nvSpPr>
        <cdr:cNvPr id="18" name="TextBox 17"/>
        <cdr:cNvSpPr txBox="1"/>
      </cdr:nvSpPr>
      <cdr:spPr>
        <a:xfrm xmlns:a="http://schemas.openxmlformats.org/drawingml/2006/main">
          <a:off x="2510897" y="1825371"/>
          <a:ext cx="1429038" cy="1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overflow" horzOverflow="overflow" wrap="square" rtlCol="0" anchor="ctr">
          <a:noAutofit/>
        </a:bodyPr>
        <a:lstStyle xmlns:a="http://schemas.openxmlformats.org/drawingml/2006/main"/>
        <a:p xmlns:a="http://schemas.openxmlformats.org/drawingml/2006/main">
          <a:pPr algn="r"/>
          <a:r>
            <a:rPr lang="ko-KR" altLang="en-US" sz="750" b="1">
              <a:latin typeface="Arial Narrow" panose="020B0606020202030204" pitchFamily="34" charset="0"/>
              <a:ea typeface="휴먼새내기체" panose="02030504000101010101" pitchFamily="18" charset="-127"/>
            </a:rPr>
            <a:t>이익전망 하향조정</a:t>
          </a:r>
          <a:r>
            <a:rPr lang="en-US" altLang="ko-KR" sz="750" b="1">
              <a:latin typeface="Arial Narrow" panose="020B0606020202030204" pitchFamily="34" charset="0"/>
              <a:ea typeface="휴먼새내기체" panose="02030504000101010101" pitchFamily="18" charset="-127"/>
            </a:rPr>
            <a:t>/</a:t>
          </a:r>
          <a:r>
            <a:rPr lang="ko-KR" altLang="en-US" sz="750" b="1">
              <a:latin typeface="Arial Narrow" panose="020B0606020202030204" pitchFamily="34" charset="0"/>
              <a:ea typeface="휴먼새내기체" panose="02030504000101010101" pitchFamily="18" charset="-127"/>
            </a:rPr>
            <a:t>속도둔화</a:t>
          </a:r>
          <a:endParaRPr lang="en-US" altLang="ko-KR" sz="750" b="1">
            <a:latin typeface="Arial Narrow" panose="020B0606020202030204" pitchFamily="34" charset="0"/>
            <a:ea typeface="휴먼새내기체" panose="02030504000101010101" pitchFamily="18" charset="-127"/>
          </a:endParaRPr>
        </a:p>
      </cdr:txBody>
    </cdr:sp>
  </cdr:relSizeAnchor>
  <cdr:relSizeAnchor xmlns:cdr="http://schemas.openxmlformats.org/drawingml/2006/chartDrawing">
    <cdr:from>
      <cdr:x>0.00937</cdr:x>
      <cdr:y>0.16994</cdr:y>
    </cdr:from>
    <cdr:to>
      <cdr:x>0.99201</cdr:x>
      <cdr:y>0.87222</cdr:y>
    </cdr:to>
    <cdr:grpSp>
      <cdr:nvGrpSpPr>
        <cdr:cNvPr id="8" name="그룹 7"/>
        <cdr:cNvGrpSpPr/>
      </cdr:nvGrpSpPr>
      <cdr:grpSpPr>
        <a:xfrm xmlns:a="http://schemas.openxmlformats.org/drawingml/2006/main">
          <a:off x="42840" y="348717"/>
          <a:ext cx="4492630" cy="1441078"/>
          <a:chOff x="42517" y="340692"/>
          <a:chExt cx="4460186" cy="1407917"/>
        </a:xfrm>
      </cdr:grpSpPr>
      <cdr:sp macro="" textlink="">
        <cdr:nvSpPr>
          <cdr:cNvPr id="37" name="직사각형 36"/>
          <cdr:cNvSpPr/>
        </cdr:nvSpPr>
        <cdr:spPr>
          <a:xfrm xmlns:a="http://schemas.openxmlformats.org/drawingml/2006/main">
            <a:off x="42517" y="340692"/>
            <a:ext cx="550795" cy="703895"/>
          </a:xfrm>
          <a:prstGeom xmlns:a="http://schemas.openxmlformats.org/drawingml/2006/main" prst="rect">
            <a:avLst/>
          </a:prstGeom>
          <a:solidFill xmlns:a="http://schemas.openxmlformats.org/drawingml/2006/main">
            <a:schemeClr val="accent1">
              <a:lumMod val="40000"/>
              <a:lumOff val="60000"/>
              <a:alpha val="30000"/>
            </a:schemeClr>
          </a:solidFill>
          <a:ln xmlns:a="http://schemas.openxmlformats.org/drawingml/2006/main" w="3175">
            <a:solidFill>
              <a:schemeClr val="tx1">
                <a:lumMod val="95000"/>
                <a:lumOff val="5000"/>
              </a:schemeClr>
            </a:solidFill>
            <a:prstDash val="dash"/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l"/>
            <a:endParaRPr lang="ko-KR" altLang="en-US" sz="1100"/>
          </a:p>
        </cdr:txBody>
      </cdr:sp>
      <cdr:sp macro="" textlink="">
        <cdr:nvSpPr>
          <cdr:cNvPr id="38" name="직사각형 37"/>
          <cdr:cNvSpPr/>
        </cdr:nvSpPr>
        <cdr:spPr>
          <a:xfrm xmlns:a="http://schemas.openxmlformats.org/drawingml/2006/main">
            <a:off x="597452" y="340692"/>
            <a:ext cx="550795" cy="703895"/>
          </a:xfrm>
          <a:prstGeom xmlns:a="http://schemas.openxmlformats.org/drawingml/2006/main" prst="rect">
            <a:avLst/>
          </a:prstGeom>
          <a:solidFill xmlns:a="http://schemas.openxmlformats.org/drawingml/2006/main">
            <a:schemeClr val="bg1">
              <a:lumMod val="50000"/>
              <a:alpha val="30000"/>
            </a:schemeClr>
          </a:solidFill>
          <a:ln xmlns:a="http://schemas.openxmlformats.org/drawingml/2006/main" w="3175">
            <a:solidFill>
              <a:schemeClr val="tx1">
                <a:lumMod val="95000"/>
                <a:lumOff val="5000"/>
              </a:schemeClr>
            </a:solidFill>
            <a:prstDash val="dash"/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l"/>
            <a:endParaRPr lang="ko-KR" altLang="en-US" sz="1100"/>
          </a:p>
        </cdr:txBody>
      </cdr:sp>
      <cdr:sp macro="" textlink="">
        <cdr:nvSpPr>
          <cdr:cNvPr id="39" name="직사각형 38"/>
          <cdr:cNvSpPr/>
        </cdr:nvSpPr>
        <cdr:spPr>
          <a:xfrm xmlns:a="http://schemas.openxmlformats.org/drawingml/2006/main">
            <a:off x="3396973" y="340692"/>
            <a:ext cx="550795" cy="703895"/>
          </a:xfrm>
          <a:prstGeom xmlns:a="http://schemas.openxmlformats.org/drawingml/2006/main" prst="rect">
            <a:avLst/>
          </a:prstGeom>
          <a:solidFill xmlns:a="http://schemas.openxmlformats.org/drawingml/2006/main">
            <a:schemeClr val="accent1">
              <a:lumMod val="40000"/>
              <a:lumOff val="60000"/>
              <a:alpha val="30000"/>
            </a:schemeClr>
          </a:solidFill>
          <a:ln xmlns:a="http://schemas.openxmlformats.org/drawingml/2006/main" w="3175">
            <a:solidFill>
              <a:schemeClr val="tx1">
                <a:lumMod val="95000"/>
                <a:lumOff val="5000"/>
              </a:schemeClr>
            </a:solidFill>
            <a:prstDash val="dash"/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l"/>
            <a:endParaRPr lang="ko-KR" altLang="en-US" sz="1100"/>
          </a:p>
        </cdr:txBody>
      </cdr:sp>
      <cdr:sp macro="" textlink="">
        <cdr:nvSpPr>
          <cdr:cNvPr id="40" name="직사각형 39"/>
          <cdr:cNvSpPr/>
        </cdr:nvSpPr>
        <cdr:spPr>
          <a:xfrm xmlns:a="http://schemas.openxmlformats.org/drawingml/2006/main">
            <a:off x="3951908" y="340692"/>
            <a:ext cx="550795" cy="703895"/>
          </a:xfrm>
          <a:prstGeom xmlns:a="http://schemas.openxmlformats.org/drawingml/2006/main" prst="rect">
            <a:avLst/>
          </a:prstGeom>
          <a:solidFill xmlns:a="http://schemas.openxmlformats.org/drawingml/2006/main">
            <a:schemeClr val="accent1">
              <a:lumMod val="40000"/>
              <a:lumOff val="60000"/>
              <a:alpha val="30000"/>
            </a:schemeClr>
          </a:solidFill>
          <a:ln xmlns:a="http://schemas.openxmlformats.org/drawingml/2006/main" w="3175">
            <a:solidFill>
              <a:schemeClr val="tx1">
                <a:lumMod val="95000"/>
                <a:lumOff val="5000"/>
              </a:schemeClr>
            </a:solidFill>
            <a:prstDash val="dash"/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l"/>
            <a:endParaRPr lang="ko-KR" altLang="en-US" sz="1100"/>
          </a:p>
        </cdr:txBody>
      </cdr:sp>
      <cdr:sp macro="" textlink="">
        <cdr:nvSpPr>
          <cdr:cNvPr id="41" name="직사각형 40"/>
          <cdr:cNvSpPr/>
        </cdr:nvSpPr>
        <cdr:spPr>
          <a:xfrm xmlns:a="http://schemas.openxmlformats.org/drawingml/2006/main">
            <a:off x="1160669" y="1044714"/>
            <a:ext cx="550795" cy="703895"/>
          </a:xfrm>
          <a:prstGeom xmlns:a="http://schemas.openxmlformats.org/drawingml/2006/main" prst="rect">
            <a:avLst/>
          </a:prstGeom>
          <a:solidFill xmlns:a="http://schemas.openxmlformats.org/drawingml/2006/main">
            <a:schemeClr val="bg1">
              <a:lumMod val="50000"/>
              <a:alpha val="30000"/>
            </a:schemeClr>
          </a:solidFill>
          <a:ln xmlns:a="http://schemas.openxmlformats.org/drawingml/2006/main" w="3175">
            <a:solidFill>
              <a:schemeClr val="tx1">
                <a:lumMod val="95000"/>
                <a:lumOff val="5000"/>
              </a:schemeClr>
            </a:solidFill>
            <a:prstDash val="dash"/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l"/>
            <a:endParaRPr lang="ko-KR" altLang="en-US" sz="1100"/>
          </a:p>
        </cdr:txBody>
      </cdr:sp>
      <cdr:sp macro="" textlink="">
        <cdr:nvSpPr>
          <cdr:cNvPr id="42" name="직사각형 41"/>
          <cdr:cNvSpPr/>
        </cdr:nvSpPr>
        <cdr:spPr>
          <a:xfrm xmlns:a="http://schemas.openxmlformats.org/drawingml/2006/main">
            <a:off x="1715604" y="1044714"/>
            <a:ext cx="550795" cy="703895"/>
          </a:xfrm>
          <a:prstGeom xmlns:a="http://schemas.openxmlformats.org/drawingml/2006/main" prst="rect">
            <a:avLst/>
          </a:prstGeom>
          <a:solidFill xmlns:a="http://schemas.openxmlformats.org/drawingml/2006/main">
            <a:schemeClr val="bg1">
              <a:lumMod val="50000"/>
              <a:alpha val="30000"/>
            </a:schemeClr>
          </a:solidFill>
          <a:ln xmlns:a="http://schemas.openxmlformats.org/drawingml/2006/main" w="3175">
            <a:solidFill>
              <a:schemeClr val="tx1">
                <a:lumMod val="95000"/>
                <a:lumOff val="5000"/>
              </a:schemeClr>
            </a:solidFill>
            <a:prstDash val="dash"/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l"/>
            <a:endParaRPr lang="ko-KR" altLang="en-US" sz="1100"/>
          </a:p>
        </cdr:txBody>
      </cdr:sp>
      <cdr:sp macro="" textlink="">
        <cdr:nvSpPr>
          <cdr:cNvPr id="43" name="직사각형 42"/>
          <cdr:cNvSpPr/>
        </cdr:nvSpPr>
        <cdr:spPr>
          <a:xfrm xmlns:a="http://schemas.openxmlformats.org/drawingml/2006/main">
            <a:off x="2270538" y="1044714"/>
            <a:ext cx="550795" cy="703895"/>
          </a:xfrm>
          <a:prstGeom xmlns:a="http://schemas.openxmlformats.org/drawingml/2006/main" prst="rect">
            <a:avLst/>
          </a:prstGeom>
          <a:solidFill xmlns:a="http://schemas.openxmlformats.org/drawingml/2006/main">
            <a:schemeClr val="bg1">
              <a:lumMod val="50000"/>
              <a:alpha val="30000"/>
            </a:schemeClr>
          </a:solidFill>
          <a:ln xmlns:a="http://schemas.openxmlformats.org/drawingml/2006/main" w="3175">
            <a:solidFill>
              <a:schemeClr val="tx1">
                <a:lumMod val="95000"/>
                <a:lumOff val="5000"/>
              </a:schemeClr>
            </a:solidFill>
            <a:prstDash val="dash"/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l"/>
            <a:endParaRPr lang="ko-KR" altLang="en-US" sz="1100"/>
          </a:p>
        </cdr:txBody>
      </cdr:sp>
      <cdr:sp macro="" textlink="">
        <cdr:nvSpPr>
          <cdr:cNvPr id="44" name="직사각형 43"/>
          <cdr:cNvSpPr/>
        </cdr:nvSpPr>
        <cdr:spPr>
          <a:xfrm xmlns:a="http://schemas.openxmlformats.org/drawingml/2006/main">
            <a:off x="2825473" y="1044714"/>
            <a:ext cx="550795" cy="703895"/>
          </a:xfrm>
          <a:prstGeom xmlns:a="http://schemas.openxmlformats.org/drawingml/2006/main" prst="rect">
            <a:avLst/>
          </a:prstGeom>
          <a:solidFill xmlns:a="http://schemas.openxmlformats.org/drawingml/2006/main">
            <a:schemeClr val="accent1">
              <a:lumMod val="40000"/>
              <a:lumOff val="60000"/>
              <a:alpha val="30000"/>
            </a:schemeClr>
          </a:solidFill>
          <a:ln xmlns:a="http://schemas.openxmlformats.org/drawingml/2006/main" w="3175">
            <a:solidFill>
              <a:schemeClr val="tx1">
                <a:lumMod val="95000"/>
                <a:lumOff val="5000"/>
              </a:schemeClr>
            </a:solidFill>
            <a:prstDash val="dash"/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l"/>
            <a:endParaRPr lang="ko-KR" altLang="en-US" sz="1100"/>
          </a:p>
        </cdr:txBody>
      </cdr:sp>
    </cdr:grpSp>
  </cdr:relSizeAnchor>
  <cdr:relSizeAnchor xmlns:cdr="http://schemas.openxmlformats.org/drawingml/2006/chartDrawing">
    <cdr:from>
      <cdr:x>0.33844</cdr:x>
      <cdr:y>0</cdr:y>
    </cdr:from>
    <cdr:to>
      <cdr:x>0.66588</cdr:x>
      <cdr:y>0.72986</cdr:y>
    </cdr:to>
    <cdr:pic>
      <cdr:nvPicPr>
        <cdr:cNvPr id="6" name="Picture 9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 flipV="1">
          <a:off x="1546247" y="0"/>
          <a:ext cx="1496026" cy="14843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7C90BC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pic>
  </cdr:relSizeAnchor>
  <cdr:relSizeAnchor xmlns:cdr="http://schemas.openxmlformats.org/drawingml/2006/chartDrawing">
    <cdr:from>
      <cdr:x>0.01292</cdr:x>
      <cdr:y>0.39739</cdr:y>
    </cdr:from>
    <cdr:to>
      <cdr:x>0.06063</cdr:x>
      <cdr:y>0.51971</cdr:y>
    </cdr:to>
    <cdr:sp macro="" textlink="">
      <cdr:nvSpPr>
        <cdr:cNvPr id="45" name="TextBox 5"/>
        <cdr:cNvSpPr txBox="1"/>
      </cdr:nvSpPr>
      <cdr:spPr>
        <a:xfrm xmlns:a="http://schemas.openxmlformats.org/drawingml/2006/main">
          <a:off x="58647" y="796685"/>
          <a:ext cx="216553" cy="2452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altLang="ko-KR" sz="750">
              <a:latin typeface="Arial Narrow" panose="020B0606020202030204" pitchFamily="34" charset="0"/>
            </a:rPr>
            <a:t>1</a:t>
          </a:r>
          <a:endParaRPr lang="ko-KR" altLang="en-US" sz="75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0.13518</cdr:x>
      <cdr:y>0.39739</cdr:y>
    </cdr:from>
    <cdr:to>
      <cdr:x>0.18289</cdr:x>
      <cdr:y>0.51971</cdr:y>
    </cdr:to>
    <cdr:sp macro="" textlink="">
      <cdr:nvSpPr>
        <cdr:cNvPr id="46" name="TextBox 5"/>
        <cdr:cNvSpPr txBox="1"/>
      </cdr:nvSpPr>
      <cdr:spPr>
        <a:xfrm xmlns:a="http://schemas.openxmlformats.org/drawingml/2006/main">
          <a:off x="613581" y="796685"/>
          <a:ext cx="216553" cy="2452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altLang="ko-KR" sz="750">
              <a:latin typeface="Arial Narrow" panose="020B0606020202030204" pitchFamily="34" charset="0"/>
            </a:rPr>
            <a:t>2</a:t>
          </a:r>
          <a:endParaRPr lang="ko-KR" altLang="en-US" sz="75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0.8213</cdr:x>
      <cdr:y>0.39739</cdr:y>
    </cdr:from>
    <cdr:to>
      <cdr:x>0.86901</cdr:x>
      <cdr:y>0.51971</cdr:y>
    </cdr:to>
    <cdr:sp macro="" textlink="">
      <cdr:nvSpPr>
        <cdr:cNvPr id="47" name="TextBox 5"/>
        <cdr:cNvSpPr txBox="1"/>
      </cdr:nvSpPr>
      <cdr:spPr>
        <a:xfrm xmlns:a="http://schemas.openxmlformats.org/drawingml/2006/main">
          <a:off x="3727842" y="796685"/>
          <a:ext cx="216553" cy="2452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altLang="ko-KR" sz="750">
              <a:latin typeface="Arial Narrow" panose="020B0606020202030204" pitchFamily="34" charset="0"/>
            </a:rPr>
            <a:t>1</a:t>
          </a:r>
          <a:endParaRPr lang="ko-KR" altLang="en-US" sz="75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0.94356</cdr:x>
      <cdr:y>0.39739</cdr:y>
    </cdr:from>
    <cdr:to>
      <cdr:x>0.99127</cdr:x>
      <cdr:y>0.51971</cdr:y>
    </cdr:to>
    <cdr:sp macro="" textlink="">
      <cdr:nvSpPr>
        <cdr:cNvPr id="48" name="TextBox 5"/>
        <cdr:cNvSpPr txBox="1"/>
      </cdr:nvSpPr>
      <cdr:spPr>
        <a:xfrm xmlns:a="http://schemas.openxmlformats.org/drawingml/2006/main">
          <a:off x="4282776" y="796685"/>
          <a:ext cx="216553" cy="2452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altLang="ko-KR" sz="750">
              <a:latin typeface="Arial Narrow" panose="020B0606020202030204" pitchFamily="34" charset="0"/>
            </a:rPr>
            <a:t>2</a:t>
          </a:r>
          <a:endParaRPr lang="ko-KR" altLang="en-US" sz="75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0.33043</cdr:x>
      <cdr:y>0.7527</cdr:y>
    </cdr:from>
    <cdr:to>
      <cdr:x>0.37814</cdr:x>
      <cdr:y>0.87502</cdr:y>
    </cdr:to>
    <cdr:sp macro="" textlink="">
      <cdr:nvSpPr>
        <cdr:cNvPr id="49" name="TextBox 5"/>
        <cdr:cNvSpPr txBox="1"/>
      </cdr:nvSpPr>
      <cdr:spPr>
        <a:xfrm xmlns:a="http://schemas.openxmlformats.org/drawingml/2006/main">
          <a:off x="1499820" y="1508990"/>
          <a:ext cx="216553" cy="2452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altLang="ko-KR" sz="750">
              <a:latin typeface="Arial Narrow" panose="020B0606020202030204" pitchFamily="34" charset="0"/>
            </a:rPr>
            <a:t>1</a:t>
          </a:r>
          <a:endParaRPr lang="ko-KR" altLang="en-US" sz="75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0.45269</cdr:x>
      <cdr:y>0.7527</cdr:y>
    </cdr:from>
    <cdr:to>
      <cdr:x>0.5004</cdr:x>
      <cdr:y>0.87502</cdr:y>
    </cdr:to>
    <cdr:sp macro="" textlink="">
      <cdr:nvSpPr>
        <cdr:cNvPr id="50" name="TextBox 5"/>
        <cdr:cNvSpPr txBox="1"/>
      </cdr:nvSpPr>
      <cdr:spPr>
        <a:xfrm xmlns:a="http://schemas.openxmlformats.org/drawingml/2006/main">
          <a:off x="2054754" y="1508990"/>
          <a:ext cx="216553" cy="2452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altLang="ko-KR" sz="750">
              <a:latin typeface="Arial Narrow" panose="020B0606020202030204" pitchFamily="34" charset="0"/>
            </a:rPr>
            <a:t>2</a:t>
          </a:r>
          <a:endParaRPr lang="ko-KR" altLang="en-US" sz="75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0.57495</cdr:x>
      <cdr:y>0.74444</cdr:y>
    </cdr:from>
    <cdr:to>
      <cdr:x>0.62266</cdr:x>
      <cdr:y>0.86676</cdr:y>
    </cdr:to>
    <cdr:sp macro="" textlink="">
      <cdr:nvSpPr>
        <cdr:cNvPr id="51" name="TextBox 5"/>
        <cdr:cNvSpPr txBox="1"/>
      </cdr:nvSpPr>
      <cdr:spPr>
        <a:xfrm xmlns:a="http://schemas.openxmlformats.org/drawingml/2006/main">
          <a:off x="2609690" y="1492424"/>
          <a:ext cx="216553" cy="2452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altLang="ko-KR" sz="750">
              <a:latin typeface="Arial Narrow" panose="020B0606020202030204" pitchFamily="34" charset="0"/>
            </a:rPr>
            <a:t>1</a:t>
          </a:r>
          <a:endParaRPr lang="ko-KR" altLang="en-US" sz="75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0.69721</cdr:x>
      <cdr:y>0.74444</cdr:y>
    </cdr:from>
    <cdr:to>
      <cdr:x>0.74492</cdr:x>
      <cdr:y>0.86676</cdr:y>
    </cdr:to>
    <cdr:sp macro="" textlink="">
      <cdr:nvSpPr>
        <cdr:cNvPr id="52" name="TextBox 5"/>
        <cdr:cNvSpPr txBox="1"/>
      </cdr:nvSpPr>
      <cdr:spPr>
        <a:xfrm xmlns:a="http://schemas.openxmlformats.org/drawingml/2006/main">
          <a:off x="3164624" y="1492424"/>
          <a:ext cx="216553" cy="2452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altLang="ko-KR" sz="750">
              <a:latin typeface="Arial Narrow" panose="020B0606020202030204" pitchFamily="34" charset="0"/>
            </a:rPr>
            <a:t>2</a:t>
          </a:r>
          <a:endParaRPr lang="ko-KR" altLang="en-US" sz="750">
            <a:latin typeface="Arial Narrow" panose="020B0606020202030204" pitchFamily="34" charset="0"/>
          </a:endParaRP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0.00994</cdr:x>
      <cdr:y>0.01866</cdr:y>
    </cdr:from>
    <cdr:to>
      <cdr:x>0.13658</cdr:x>
      <cdr:y>0.07907</cdr:y>
    </cdr:to>
    <cdr:sp macro="" textlink="">
      <cdr:nvSpPr>
        <cdr:cNvPr id="50177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5446" y="38290"/>
          <a:ext cx="578998" cy="123962"/>
        </a:xfrm>
        <a:prstGeom xmlns:a="http://schemas.openxmlformats.org/drawingml/2006/main" prst="rect">
          <a:avLst/>
        </a:prstGeom>
        <a:solidFill xmlns:a="http://schemas.openxmlformats.org/drawingml/2006/main">
          <a:srgbClr val="003366"/>
        </a:solidFill>
        <a:ln xmlns:a="http://schemas.openxmlformats.org/drawingml/2006/main" w="1">
          <a:solidFill>
            <a:srgbClr val="003366"/>
          </a:solidFill>
          <a:miter lim="800000"/>
          <a:headEnd/>
          <a:tailEnd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ko-KR" altLang="en-US" sz="800" b="1" i="0" u="none" strike="noStrike" baseline="0">
              <a:solidFill>
                <a:srgbClr val="FFFFFF"/>
              </a:solidFill>
              <a:latin typeface="돋움"/>
              <a:ea typeface="돋움"/>
            </a:rPr>
            <a:t>둔화</a:t>
          </a:r>
        </a:p>
      </cdr:txBody>
    </cdr:sp>
  </cdr:relSizeAnchor>
  <cdr:relSizeAnchor xmlns:cdr="http://schemas.openxmlformats.org/drawingml/2006/chartDrawing">
    <cdr:from>
      <cdr:x>0.86613</cdr:x>
      <cdr:y>0.01866</cdr:y>
    </cdr:from>
    <cdr:to>
      <cdr:x>0.99178</cdr:x>
      <cdr:y>0.07907</cdr:y>
    </cdr:to>
    <cdr:sp macro="" textlink="">
      <cdr:nvSpPr>
        <cdr:cNvPr id="50178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19092" y="50800"/>
          <a:ext cx="727658" cy="154205"/>
        </a:xfrm>
        <a:prstGeom xmlns:a="http://schemas.openxmlformats.org/drawingml/2006/main" prst="rect">
          <a:avLst/>
        </a:prstGeom>
        <a:solidFill xmlns:a="http://schemas.openxmlformats.org/drawingml/2006/main">
          <a:srgbClr val="003366"/>
        </a:solidFill>
        <a:ln xmlns:a="http://schemas.openxmlformats.org/drawingml/2006/main" w="1">
          <a:solidFill>
            <a:srgbClr val="003366"/>
          </a:solidFill>
          <a:miter lim="800000"/>
          <a:headEnd/>
          <a:tailEnd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ko-KR" altLang="en-US" sz="800" b="1" i="0" u="none" strike="noStrike" baseline="0">
              <a:solidFill>
                <a:srgbClr val="FFFFFF"/>
              </a:solidFill>
              <a:latin typeface="돋움"/>
              <a:ea typeface="돋움"/>
            </a:rPr>
            <a:t>확장</a:t>
          </a:r>
        </a:p>
      </cdr:txBody>
    </cdr:sp>
  </cdr:relSizeAnchor>
  <cdr:relSizeAnchor xmlns:cdr="http://schemas.openxmlformats.org/drawingml/2006/chartDrawing">
    <cdr:from>
      <cdr:x>0.86613</cdr:x>
      <cdr:y>0.92069</cdr:y>
    </cdr:from>
    <cdr:to>
      <cdr:x>0.99178</cdr:x>
      <cdr:y>0.98134</cdr:y>
    </cdr:to>
    <cdr:sp macro="" textlink="">
      <cdr:nvSpPr>
        <cdr:cNvPr id="50186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19092" y="2353431"/>
          <a:ext cx="727658" cy="154819"/>
        </a:xfrm>
        <a:prstGeom xmlns:a="http://schemas.openxmlformats.org/drawingml/2006/main" prst="rect">
          <a:avLst/>
        </a:prstGeom>
        <a:solidFill xmlns:a="http://schemas.openxmlformats.org/drawingml/2006/main">
          <a:srgbClr val="003366"/>
        </a:solidFill>
        <a:ln xmlns:a="http://schemas.openxmlformats.org/drawingml/2006/main" w="1">
          <a:solidFill>
            <a:srgbClr val="003366"/>
          </a:solidFill>
          <a:miter lim="800000"/>
          <a:headEnd/>
          <a:tailEnd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ko-KR" altLang="en-US" sz="800" b="1" i="0" u="none" strike="noStrike" baseline="0">
              <a:solidFill>
                <a:srgbClr val="FFFFFF"/>
              </a:solidFill>
              <a:latin typeface="돋움"/>
              <a:ea typeface="돋움"/>
            </a:rPr>
            <a:t>회복</a:t>
          </a:r>
        </a:p>
      </cdr:txBody>
    </cdr:sp>
  </cdr:relSizeAnchor>
  <cdr:relSizeAnchor xmlns:cdr="http://schemas.openxmlformats.org/drawingml/2006/chartDrawing">
    <cdr:from>
      <cdr:x>0.00994</cdr:x>
      <cdr:y>0.92069</cdr:y>
    </cdr:from>
    <cdr:to>
      <cdr:x>0.13658</cdr:x>
      <cdr:y>0.98134</cdr:y>
    </cdr:to>
    <cdr:sp macro="" textlink="">
      <cdr:nvSpPr>
        <cdr:cNvPr id="50187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0768" y="2353431"/>
          <a:ext cx="733353" cy="154819"/>
        </a:xfrm>
        <a:prstGeom xmlns:a="http://schemas.openxmlformats.org/drawingml/2006/main" prst="rect">
          <a:avLst/>
        </a:prstGeom>
        <a:solidFill xmlns:a="http://schemas.openxmlformats.org/drawingml/2006/main">
          <a:srgbClr val="003366"/>
        </a:solidFill>
        <a:ln xmlns:a="http://schemas.openxmlformats.org/drawingml/2006/main" w="1">
          <a:solidFill>
            <a:srgbClr val="003366"/>
          </a:solidFill>
          <a:miter lim="800000"/>
          <a:headEnd/>
          <a:tailEnd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ko-KR" altLang="en-US" sz="800" b="1" i="0" u="none" strike="noStrike" baseline="0">
              <a:solidFill>
                <a:srgbClr val="FFFFFF"/>
              </a:solidFill>
              <a:latin typeface="돋움"/>
              <a:ea typeface="돋움"/>
            </a:rPr>
            <a:t>침체</a:t>
          </a:r>
        </a:p>
      </cdr:txBody>
    </cdr:sp>
  </cdr:relSizeAnchor>
  <cdr:relSizeAnchor xmlns:cdr="http://schemas.openxmlformats.org/drawingml/2006/chartDrawing">
    <cdr:from>
      <cdr:x>0.00899</cdr:x>
      <cdr:y>0.01866</cdr:y>
    </cdr:from>
    <cdr:to>
      <cdr:x>0.13563</cdr:x>
      <cdr:y>0.07907</cdr:y>
    </cdr:to>
    <cdr:sp macro="" textlink="">
      <cdr:nvSpPr>
        <cdr:cNvPr id="2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1091" y="38081"/>
          <a:ext cx="578669" cy="123280"/>
        </a:xfrm>
        <a:prstGeom xmlns:a="http://schemas.openxmlformats.org/drawingml/2006/main" prst="rect">
          <a:avLst/>
        </a:prstGeom>
        <a:solidFill xmlns:a="http://schemas.openxmlformats.org/drawingml/2006/main">
          <a:srgbClr val="003366"/>
        </a:solidFill>
        <a:ln xmlns:a="http://schemas.openxmlformats.org/drawingml/2006/main" w="1">
          <a:solidFill>
            <a:srgbClr val="003366"/>
          </a:solidFill>
          <a:miter lim="800000"/>
          <a:headEnd/>
          <a:tailEnd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ko-KR" altLang="en-US" sz="800" b="1" i="0" u="none" strike="noStrike" baseline="0">
              <a:solidFill>
                <a:srgbClr val="FFFFFF"/>
              </a:solidFill>
              <a:latin typeface="돋움"/>
              <a:ea typeface="돋움"/>
            </a:rPr>
            <a:t>둔화</a:t>
          </a:r>
        </a:p>
      </cdr:txBody>
    </cdr:sp>
  </cdr:relSizeAnchor>
  <cdr:relSizeAnchor xmlns:cdr="http://schemas.openxmlformats.org/drawingml/2006/chartDrawing">
    <cdr:from>
      <cdr:x>0.86701</cdr:x>
      <cdr:y>0.01866</cdr:y>
    </cdr:from>
    <cdr:to>
      <cdr:x>0.99266</cdr:x>
      <cdr:y>0.07907</cdr:y>
    </cdr:to>
    <cdr:sp macro="" textlink="">
      <cdr:nvSpPr>
        <cdr:cNvPr id="3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974357" y="38684"/>
          <a:ext cx="575974" cy="125234"/>
        </a:xfrm>
        <a:prstGeom xmlns:a="http://schemas.openxmlformats.org/drawingml/2006/main" prst="rect">
          <a:avLst/>
        </a:prstGeom>
        <a:solidFill xmlns:a="http://schemas.openxmlformats.org/drawingml/2006/main">
          <a:srgbClr val="003366"/>
        </a:solidFill>
        <a:ln xmlns:a="http://schemas.openxmlformats.org/drawingml/2006/main" w="1">
          <a:solidFill>
            <a:srgbClr val="003366"/>
          </a:solidFill>
          <a:miter lim="800000"/>
          <a:headEnd/>
          <a:tailEnd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ko-KR" altLang="en-US" sz="800" b="1" i="0" u="none" strike="noStrike" baseline="0">
              <a:solidFill>
                <a:srgbClr val="FFFFFF"/>
              </a:solidFill>
              <a:latin typeface="돋움"/>
              <a:ea typeface="돋움"/>
            </a:rPr>
            <a:t>확장</a:t>
          </a:r>
        </a:p>
      </cdr:txBody>
    </cdr:sp>
  </cdr:relSizeAnchor>
  <cdr:relSizeAnchor xmlns:cdr="http://schemas.openxmlformats.org/drawingml/2006/chartDrawing">
    <cdr:from>
      <cdr:x>0.86613</cdr:x>
      <cdr:y>0.92069</cdr:y>
    </cdr:from>
    <cdr:to>
      <cdr:x>0.99178</cdr:x>
      <cdr:y>0.98134</cdr:y>
    </cdr:to>
    <cdr:sp macro="" textlink="">
      <cdr:nvSpPr>
        <cdr:cNvPr id="4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19092" y="2353431"/>
          <a:ext cx="727658" cy="154819"/>
        </a:xfrm>
        <a:prstGeom xmlns:a="http://schemas.openxmlformats.org/drawingml/2006/main" prst="rect">
          <a:avLst/>
        </a:prstGeom>
        <a:solidFill xmlns:a="http://schemas.openxmlformats.org/drawingml/2006/main">
          <a:srgbClr val="003366"/>
        </a:solidFill>
        <a:ln xmlns:a="http://schemas.openxmlformats.org/drawingml/2006/main" w="1">
          <a:solidFill>
            <a:srgbClr val="003366"/>
          </a:solidFill>
          <a:miter lim="800000"/>
          <a:headEnd/>
          <a:tailEnd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ko-KR" altLang="en-US" sz="800" b="1" i="0" u="none" strike="noStrike" baseline="0">
              <a:solidFill>
                <a:srgbClr val="FFFFFF"/>
              </a:solidFill>
              <a:latin typeface="돋움"/>
              <a:ea typeface="돋움"/>
            </a:rPr>
            <a:t>회복</a:t>
          </a:r>
        </a:p>
      </cdr:txBody>
    </cdr:sp>
  </cdr:relSizeAnchor>
  <cdr:relSizeAnchor xmlns:cdr="http://schemas.openxmlformats.org/drawingml/2006/chartDrawing">
    <cdr:from>
      <cdr:x>0.00994</cdr:x>
      <cdr:y>0.92069</cdr:y>
    </cdr:from>
    <cdr:to>
      <cdr:x>0.13658</cdr:x>
      <cdr:y>0.98134</cdr:y>
    </cdr:to>
    <cdr:sp macro="" textlink="">
      <cdr:nvSpPr>
        <cdr:cNvPr id="5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0768" y="2353431"/>
          <a:ext cx="733353" cy="154819"/>
        </a:xfrm>
        <a:prstGeom xmlns:a="http://schemas.openxmlformats.org/drawingml/2006/main" prst="rect">
          <a:avLst/>
        </a:prstGeom>
        <a:solidFill xmlns:a="http://schemas.openxmlformats.org/drawingml/2006/main">
          <a:srgbClr val="003366"/>
        </a:solidFill>
        <a:ln xmlns:a="http://schemas.openxmlformats.org/drawingml/2006/main" w="1">
          <a:solidFill>
            <a:srgbClr val="003366"/>
          </a:solidFill>
          <a:miter lim="800000"/>
          <a:headEnd/>
          <a:tailEnd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ko-KR" altLang="en-US" sz="800" b="1" i="0" u="none" strike="noStrike" baseline="0">
              <a:solidFill>
                <a:srgbClr val="FFFFFF"/>
              </a:solidFill>
              <a:latin typeface="돋움"/>
              <a:ea typeface="돋움"/>
            </a:rPr>
            <a:t>침체</a:t>
          </a:r>
        </a:p>
      </cdr:txBody>
    </cdr:sp>
  </cdr:relSizeAnchor>
  <cdr:relSizeAnchor xmlns:cdr="http://schemas.openxmlformats.org/drawingml/2006/chartDrawing">
    <cdr:from>
      <cdr:x>0.13714</cdr:x>
      <cdr:y>0</cdr:y>
    </cdr:from>
    <cdr:to>
      <cdr:x>0.45198</cdr:x>
      <cdr:y>0.08949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622463" y="0"/>
          <a:ext cx="1429038" cy="1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overflow" horzOverflow="overflow" wrap="square" rtlCol="0" anchor="ctr">
          <a:noAutofit/>
        </a:bodyPr>
        <a:lstStyle xmlns:a="http://schemas.openxmlformats.org/drawingml/2006/main"/>
        <a:p xmlns:a="http://schemas.openxmlformats.org/drawingml/2006/main">
          <a:pPr algn="l"/>
          <a:r>
            <a:rPr lang="ko-KR" altLang="en-US" sz="750"/>
            <a:t>이익전망 상향조정</a:t>
          </a:r>
          <a:r>
            <a:rPr lang="en-US" altLang="ko-KR" sz="750"/>
            <a:t>/</a:t>
          </a:r>
          <a:r>
            <a:rPr lang="ko-KR" altLang="en-US" sz="750"/>
            <a:t>속도둔화</a:t>
          </a:r>
          <a:endParaRPr lang="en-US" altLang="ko-KR" sz="750"/>
        </a:p>
      </cdr:txBody>
    </cdr:sp>
  </cdr:relSizeAnchor>
  <cdr:relSizeAnchor xmlns:cdr="http://schemas.openxmlformats.org/drawingml/2006/chartDrawing">
    <cdr:from>
      <cdr:x>0.55319</cdr:x>
      <cdr:y>0</cdr:y>
    </cdr:from>
    <cdr:to>
      <cdr:x>0.86803</cdr:x>
      <cdr:y>0.08949</cdr:y>
    </cdr:to>
    <cdr:sp macro="" textlink="">
      <cdr:nvSpPr>
        <cdr:cNvPr id="16" name="TextBox 15"/>
        <cdr:cNvSpPr txBox="1"/>
      </cdr:nvSpPr>
      <cdr:spPr>
        <a:xfrm xmlns:a="http://schemas.openxmlformats.org/drawingml/2006/main">
          <a:off x="2510897" y="0"/>
          <a:ext cx="1429038" cy="1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overflow" horzOverflow="overflow" wrap="square" rtlCol="0" anchor="ctr">
          <a:noAutofit/>
        </a:bodyPr>
        <a:lstStyle xmlns:a="http://schemas.openxmlformats.org/drawingml/2006/main"/>
        <a:p xmlns:a="http://schemas.openxmlformats.org/drawingml/2006/main">
          <a:pPr algn="r"/>
          <a:r>
            <a:rPr lang="ko-KR" altLang="en-US" sz="750"/>
            <a:t>이익전망 상향조정</a:t>
          </a:r>
          <a:r>
            <a:rPr lang="en-US" altLang="ko-KR" sz="750"/>
            <a:t>/</a:t>
          </a:r>
          <a:r>
            <a:rPr lang="ko-KR" altLang="en-US" sz="750"/>
            <a:t>속도확대</a:t>
          </a:r>
          <a:endParaRPr lang="en-US" altLang="ko-KR" sz="750"/>
        </a:p>
      </cdr:txBody>
    </cdr:sp>
  </cdr:relSizeAnchor>
  <cdr:relSizeAnchor xmlns:cdr="http://schemas.openxmlformats.org/drawingml/2006/chartDrawing">
    <cdr:from>
      <cdr:x>0.13714</cdr:x>
      <cdr:y>0.91051</cdr:y>
    </cdr:from>
    <cdr:to>
      <cdr:x>0.45198</cdr:x>
      <cdr:y>1</cdr:y>
    </cdr:to>
    <cdr:sp macro="" textlink="">
      <cdr:nvSpPr>
        <cdr:cNvPr id="17" name="TextBox 16"/>
        <cdr:cNvSpPr txBox="1"/>
      </cdr:nvSpPr>
      <cdr:spPr>
        <a:xfrm xmlns:a="http://schemas.openxmlformats.org/drawingml/2006/main">
          <a:off x="622463" y="1825371"/>
          <a:ext cx="1429038" cy="1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overflow" horzOverflow="overflow" wrap="square" rtlCol="0" anchor="ctr">
          <a:noAutofit/>
        </a:bodyPr>
        <a:lstStyle xmlns:a="http://schemas.openxmlformats.org/drawingml/2006/main"/>
        <a:p xmlns:a="http://schemas.openxmlformats.org/drawingml/2006/main">
          <a:pPr algn="l"/>
          <a:r>
            <a:rPr lang="ko-KR" altLang="en-US" sz="750"/>
            <a:t>이익전망 하향조정</a:t>
          </a:r>
          <a:r>
            <a:rPr lang="en-US" altLang="ko-KR" sz="750"/>
            <a:t>/</a:t>
          </a:r>
          <a:r>
            <a:rPr lang="ko-KR" altLang="en-US" sz="750"/>
            <a:t>속도확대</a:t>
          </a:r>
          <a:endParaRPr lang="en-US" altLang="ko-KR" sz="750"/>
        </a:p>
      </cdr:txBody>
    </cdr:sp>
  </cdr:relSizeAnchor>
  <cdr:relSizeAnchor xmlns:cdr="http://schemas.openxmlformats.org/drawingml/2006/chartDrawing">
    <cdr:from>
      <cdr:x>0.55319</cdr:x>
      <cdr:y>0.91051</cdr:y>
    </cdr:from>
    <cdr:to>
      <cdr:x>0.86803</cdr:x>
      <cdr:y>1</cdr:y>
    </cdr:to>
    <cdr:sp macro="" textlink="">
      <cdr:nvSpPr>
        <cdr:cNvPr id="18" name="TextBox 17"/>
        <cdr:cNvSpPr txBox="1"/>
      </cdr:nvSpPr>
      <cdr:spPr>
        <a:xfrm xmlns:a="http://schemas.openxmlformats.org/drawingml/2006/main">
          <a:off x="2510897" y="1825371"/>
          <a:ext cx="1429038" cy="1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overflow" horzOverflow="overflow" wrap="square" rtlCol="0" anchor="ctr">
          <a:noAutofit/>
        </a:bodyPr>
        <a:lstStyle xmlns:a="http://schemas.openxmlformats.org/drawingml/2006/main"/>
        <a:p xmlns:a="http://schemas.openxmlformats.org/drawingml/2006/main">
          <a:pPr algn="r"/>
          <a:r>
            <a:rPr lang="ko-KR" altLang="en-US" sz="750"/>
            <a:t>이익전망 하향조정</a:t>
          </a:r>
          <a:r>
            <a:rPr lang="en-US" altLang="ko-KR" sz="750"/>
            <a:t>/</a:t>
          </a:r>
          <a:r>
            <a:rPr lang="ko-KR" altLang="en-US" sz="750"/>
            <a:t>속도둔화</a:t>
          </a:r>
          <a:endParaRPr lang="en-US" altLang="ko-KR" sz="750"/>
        </a:p>
      </cdr:txBody>
    </cdr:sp>
  </cdr:relSizeAnchor>
  <cdr:relSizeAnchor xmlns:cdr="http://schemas.openxmlformats.org/drawingml/2006/chartDrawing">
    <cdr:from>
      <cdr:x>0.33844</cdr:x>
      <cdr:y>0</cdr:y>
    </cdr:from>
    <cdr:to>
      <cdr:x>0.66588</cdr:x>
      <cdr:y>0.72986</cdr:y>
    </cdr:to>
    <cdr:pic>
      <cdr:nvPicPr>
        <cdr:cNvPr id="6" name="Picture 9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 flipV="1">
          <a:off x="1536164" y="0"/>
          <a:ext cx="1486235" cy="14632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7C90BC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pic>
  </cdr:relSizeAnchor>
  <cdr:relSizeAnchor xmlns:cdr="http://schemas.openxmlformats.org/drawingml/2006/chartDrawing">
    <cdr:from>
      <cdr:x>0.13255</cdr:x>
      <cdr:y>0.12027</cdr:y>
    </cdr:from>
    <cdr:to>
      <cdr:x>0.13255</cdr:x>
      <cdr:y>0.90111</cdr:y>
    </cdr:to>
    <cdr:cxnSp macro="">
      <cdr:nvCxnSpPr>
        <cdr:cNvPr id="10" name="직선 연결선 9"/>
        <cdr:cNvCxnSpPr/>
      </cdr:nvCxnSpPr>
      <cdr:spPr>
        <a:xfrm xmlns:a="http://schemas.openxmlformats.org/drawingml/2006/main">
          <a:off x="601632" y="241105"/>
          <a:ext cx="0" cy="1565412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0.7475</cdr:x>
      <cdr:y>0.10787</cdr:y>
    </cdr:from>
    <cdr:to>
      <cdr:x>0.7475</cdr:x>
      <cdr:y>0.90111</cdr:y>
    </cdr:to>
    <cdr:cxnSp macro="">
      <cdr:nvCxnSpPr>
        <cdr:cNvPr id="36" name="직선 연결선 35"/>
        <cdr:cNvCxnSpPr/>
      </cdr:nvCxnSpPr>
      <cdr:spPr>
        <a:xfrm xmlns:a="http://schemas.openxmlformats.org/drawingml/2006/main">
          <a:off x="3392871" y="216257"/>
          <a:ext cx="0" cy="159026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0.1371</cdr:x>
      <cdr:y>0.20299</cdr:y>
    </cdr:from>
    <cdr:to>
      <cdr:x>0.75023</cdr:x>
      <cdr:y>0.20712</cdr:y>
    </cdr:to>
    <cdr:cxnSp macro="">
      <cdr:nvCxnSpPr>
        <cdr:cNvPr id="53" name="직선 화살표 연결선 52"/>
        <cdr:cNvCxnSpPr/>
      </cdr:nvCxnSpPr>
      <cdr:spPr>
        <a:xfrm xmlns:a="http://schemas.openxmlformats.org/drawingml/2006/main">
          <a:off x="622300" y="406952"/>
          <a:ext cx="2782957" cy="8283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headEnd type="arrow"/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0.75</cdr:x>
      <cdr:y>0.20712</cdr:y>
    </cdr:from>
    <cdr:to>
      <cdr:x>0.99088</cdr:x>
      <cdr:y>0.20919</cdr:y>
    </cdr:to>
    <cdr:cxnSp macro="">
      <cdr:nvCxnSpPr>
        <cdr:cNvPr id="54" name="직선 화살표 연결선 53"/>
        <cdr:cNvCxnSpPr/>
      </cdr:nvCxnSpPr>
      <cdr:spPr>
        <a:xfrm xmlns:a="http://schemas.openxmlformats.org/drawingml/2006/main">
          <a:off x="3404237" y="415235"/>
          <a:ext cx="1093304" cy="4142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headEnd type="arrow"/>
          <a:tailEnd type="non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0.01097</cdr:x>
      <cdr:y>0.20712</cdr:y>
    </cdr:from>
    <cdr:to>
      <cdr:x>0.13255</cdr:x>
      <cdr:y>0.20712</cdr:y>
    </cdr:to>
    <cdr:cxnSp macro="">
      <cdr:nvCxnSpPr>
        <cdr:cNvPr id="58" name="직선 화살표 연결선 57"/>
        <cdr:cNvCxnSpPr/>
      </cdr:nvCxnSpPr>
      <cdr:spPr>
        <a:xfrm xmlns:a="http://schemas.openxmlformats.org/drawingml/2006/main">
          <a:off x="49780" y="415235"/>
          <a:ext cx="551852" cy="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headEnd type="none"/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0.00994</cdr:x>
      <cdr:y>0.01866</cdr:y>
    </cdr:from>
    <cdr:to>
      <cdr:x>0.13658</cdr:x>
      <cdr:y>0.07907</cdr:y>
    </cdr:to>
    <cdr:sp macro="" textlink="">
      <cdr:nvSpPr>
        <cdr:cNvPr id="50177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5446" y="38290"/>
          <a:ext cx="578998" cy="123962"/>
        </a:xfrm>
        <a:prstGeom xmlns:a="http://schemas.openxmlformats.org/drawingml/2006/main" prst="rect">
          <a:avLst/>
        </a:prstGeom>
        <a:solidFill xmlns:a="http://schemas.openxmlformats.org/drawingml/2006/main">
          <a:srgbClr val="003366"/>
        </a:solidFill>
        <a:ln xmlns:a="http://schemas.openxmlformats.org/drawingml/2006/main" w="1">
          <a:solidFill>
            <a:srgbClr val="003366"/>
          </a:solidFill>
          <a:miter lim="800000"/>
          <a:headEnd/>
          <a:tailEnd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ko-KR" altLang="en-US" sz="800" b="1" i="0" u="none" strike="noStrike" baseline="0">
              <a:solidFill>
                <a:srgbClr val="FFFFFF"/>
              </a:solidFill>
              <a:latin typeface="돋움"/>
              <a:ea typeface="돋움"/>
            </a:rPr>
            <a:t>둔화</a:t>
          </a:r>
        </a:p>
      </cdr:txBody>
    </cdr:sp>
  </cdr:relSizeAnchor>
  <cdr:relSizeAnchor xmlns:cdr="http://schemas.openxmlformats.org/drawingml/2006/chartDrawing">
    <cdr:from>
      <cdr:x>0.86613</cdr:x>
      <cdr:y>0.01866</cdr:y>
    </cdr:from>
    <cdr:to>
      <cdr:x>0.99178</cdr:x>
      <cdr:y>0.07907</cdr:y>
    </cdr:to>
    <cdr:sp macro="" textlink="">
      <cdr:nvSpPr>
        <cdr:cNvPr id="50178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19092" y="50800"/>
          <a:ext cx="727658" cy="154205"/>
        </a:xfrm>
        <a:prstGeom xmlns:a="http://schemas.openxmlformats.org/drawingml/2006/main" prst="rect">
          <a:avLst/>
        </a:prstGeom>
        <a:solidFill xmlns:a="http://schemas.openxmlformats.org/drawingml/2006/main">
          <a:srgbClr val="003366"/>
        </a:solidFill>
        <a:ln xmlns:a="http://schemas.openxmlformats.org/drawingml/2006/main" w="1">
          <a:solidFill>
            <a:srgbClr val="003366"/>
          </a:solidFill>
          <a:miter lim="800000"/>
          <a:headEnd/>
          <a:tailEnd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ko-KR" altLang="en-US" sz="800" b="1" i="0" u="none" strike="noStrike" baseline="0">
              <a:solidFill>
                <a:srgbClr val="FFFFFF"/>
              </a:solidFill>
              <a:latin typeface="돋움"/>
              <a:ea typeface="돋움"/>
            </a:rPr>
            <a:t>확장</a:t>
          </a:r>
        </a:p>
      </cdr:txBody>
    </cdr:sp>
  </cdr:relSizeAnchor>
  <cdr:relSizeAnchor xmlns:cdr="http://schemas.openxmlformats.org/drawingml/2006/chartDrawing">
    <cdr:from>
      <cdr:x>0.86613</cdr:x>
      <cdr:y>0.92069</cdr:y>
    </cdr:from>
    <cdr:to>
      <cdr:x>0.99178</cdr:x>
      <cdr:y>0.98134</cdr:y>
    </cdr:to>
    <cdr:sp macro="" textlink="">
      <cdr:nvSpPr>
        <cdr:cNvPr id="50186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19092" y="2353431"/>
          <a:ext cx="727658" cy="154819"/>
        </a:xfrm>
        <a:prstGeom xmlns:a="http://schemas.openxmlformats.org/drawingml/2006/main" prst="rect">
          <a:avLst/>
        </a:prstGeom>
        <a:solidFill xmlns:a="http://schemas.openxmlformats.org/drawingml/2006/main">
          <a:srgbClr val="003366"/>
        </a:solidFill>
        <a:ln xmlns:a="http://schemas.openxmlformats.org/drawingml/2006/main" w="1">
          <a:solidFill>
            <a:srgbClr val="003366"/>
          </a:solidFill>
          <a:miter lim="800000"/>
          <a:headEnd/>
          <a:tailEnd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ko-KR" altLang="en-US" sz="800" b="1" i="0" u="none" strike="noStrike" baseline="0">
              <a:solidFill>
                <a:srgbClr val="FFFFFF"/>
              </a:solidFill>
              <a:latin typeface="돋움"/>
              <a:ea typeface="돋움"/>
            </a:rPr>
            <a:t>회복</a:t>
          </a:r>
        </a:p>
      </cdr:txBody>
    </cdr:sp>
  </cdr:relSizeAnchor>
  <cdr:relSizeAnchor xmlns:cdr="http://schemas.openxmlformats.org/drawingml/2006/chartDrawing">
    <cdr:from>
      <cdr:x>0.00994</cdr:x>
      <cdr:y>0.92069</cdr:y>
    </cdr:from>
    <cdr:to>
      <cdr:x>0.13658</cdr:x>
      <cdr:y>0.98134</cdr:y>
    </cdr:to>
    <cdr:sp macro="" textlink="">
      <cdr:nvSpPr>
        <cdr:cNvPr id="50187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0768" y="2353431"/>
          <a:ext cx="733353" cy="154819"/>
        </a:xfrm>
        <a:prstGeom xmlns:a="http://schemas.openxmlformats.org/drawingml/2006/main" prst="rect">
          <a:avLst/>
        </a:prstGeom>
        <a:solidFill xmlns:a="http://schemas.openxmlformats.org/drawingml/2006/main">
          <a:srgbClr val="003366"/>
        </a:solidFill>
        <a:ln xmlns:a="http://schemas.openxmlformats.org/drawingml/2006/main" w="1">
          <a:solidFill>
            <a:srgbClr val="003366"/>
          </a:solidFill>
          <a:miter lim="800000"/>
          <a:headEnd/>
          <a:tailEnd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ko-KR" altLang="en-US" sz="800" b="1" i="0" u="none" strike="noStrike" baseline="0">
              <a:solidFill>
                <a:srgbClr val="FFFFFF"/>
              </a:solidFill>
              <a:latin typeface="돋움"/>
              <a:ea typeface="돋움"/>
            </a:rPr>
            <a:t>침체</a:t>
          </a:r>
        </a:p>
      </cdr:txBody>
    </cdr:sp>
  </cdr:relSizeAnchor>
  <cdr:relSizeAnchor xmlns:cdr="http://schemas.openxmlformats.org/drawingml/2006/chartDrawing">
    <cdr:from>
      <cdr:x>0.00899</cdr:x>
      <cdr:y>0.01866</cdr:y>
    </cdr:from>
    <cdr:to>
      <cdr:x>0.13563</cdr:x>
      <cdr:y>0.07907</cdr:y>
    </cdr:to>
    <cdr:sp macro="" textlink="">
      <cdr:nvSpPr>
        <cdr:cNvPr id="2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1091" y="38081"/>
          <a:ext cx="578669" cy="123280"/>
        </a:xfrm>
        <a:prstGeom xmlns:a="http://schemas.openxmlformats.org/drawingml/2006/main" prst="rect">
          <a:avLst/>
        </a:prstGeom>
        <a:solidFill xmlns:a="http://schemas.openxmlformats.org/drawingml/2006/main">
          <a:srgbClr val="003366"/>
        </a:solidFill>
        <a:ln xmlns:a="http://schemas.openxmlformats.org/drawingml/2006/main" w="1">
          <a:solidFill>
            <a:srgbClr val="003366"/>
          </a:solidFill>
          <a:miter lim="800000"/>
          <a:headEnd/>
          <a:tailEnd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ko-KR" altLang="en-US" sz="800" b="1" i="0" u="none" strike="noStrike" baseline="0">
              <a:solidFill>
                <a:srgbClr val="FFFFFF"/>
              </a:solidFill>
              <a:latin typeface="돋움"/>
              <a:ea typeface="돋움"/>
            </a:rPr>
            <a:t>둔화</a:t>
          </a:r>
        </a:p>
      </cdr:txBody>
    </cdr:sp>
  </cdr:relSizeAnchor>
  <cdr:relSizeAnchor xmlns:cdr="http://schemas.openxmlformats.org/drawingml/2006/chartDrawing">
    <cdr:from>
      <cdr:x>0.86701</cdr:x>
      <cdr:y>0.01866</cdr:y>
    </cdr:from>
    <cdr:to>
      <cdr:x>0.99266</cdr:x>
      <cdr:y>0.07907</cdr:y>
    </cdr:to>
    <cdr:sp macro="" textlink="">
      <cdr:nvSpPr>
        <cdr:cNvPr id="3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974357" y="38684"/>
          <a:ext cx="575974" cy="125234"/>
        </a:xfrm>
        <a:prstGeom xmlns:a="http://schemas.openxmlformats.org/drawingml/2006/main" prst="rect">
          <a:avLst/>
        </a:prstGeom>
        <a:solidFill xmlns:a="http://schemas.openxmlformats.org/drawingml/2006/main">
          <a:srgbClr val="003366"/>
        </a:solidFill>
        <a:ln xmlns:a="http://schemas.openxmlformats.org/drawingml/2006/main" w="1">
          <a:solidFill>
            <a:srgbClr val="003366"/>
          </a:solidFill>
          <a:miter lim="800000"/>
          <a:headEnd/>
          <a:tailEnd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ko-KR" altLang="en-US" sz="800" b="1" i="0" u="none" strike="noStrike" baseline="0">
              <a:solidFill>
                <a:srgbClr val="FFFFFF"/>
              </a:solidFill>
              <a:latin typeface="돋움"/>
              <a:ea typeface="돋움"/>
            </a:rPr>
            <a:t>확장</a:t>
          </a:r>
        </a:p>
      </cdr:txBody>
    </cdr:sp>
  </cdr:relSizeAnchor>
  <cdr:relSizeAnchor xmlns:cdr="http://schemas.openxmlformats.org/drawingml/2006/chartDrawing">
    <cdr:from>
      <cdr:x>0.86613</cdr:x>
      <cdr:y>0.92069</cdr:y>
    </cdr:from>
    <cdr:to>
      <cdr:x>0.99178</cdr:x>
      <cdr:y>0.98134</cdr:y>
    </cdr:to>
    <cdr:sp macro="" textlink="">
      <cdr:nvSpPr>
        <cdr:cNvPr id="4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19092" y="2353431"/>
          <a:ext cx="727658" cy="154819"/>
        </a:xfrm>
        <a:prstGeom xmlns:a="http://schemas.openxmlformats.org/drawingml/2006/main" prst="rect">
          <a:avLst/>
        </a:prstGeom>
        <a:solidFill xmlns:a="http://schemas.openxmlformats.org/drawingml/2006/main">
          <a:srgbClr val="003366"/>
        </a:solidFill>
        <a:ln xmlns:a="http://schemas.openxmlformats.org/drawingml/2006/main" w="1">
          <a:solidFill>
            <a:srgbClr val="003366"/>
          </a:solidFill>
          <a:miter lim="800000"/>
          <a:headEnd/>
          <a:tailEnd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ko-KR" altLang="en-US" sz="800" b="1" i="0" u="none" strike="noStrike" baseline="0">
              <a:solidFill>
                <a:srgbClr val="FFFFFF"/>
              </a:solidFill>
              <a:latin typeface="돋움"/>
              <a:ea typeface="돋움"/>
            </a:rPr>
            <a:t>회복</a:t>
          </a:r>
        </a:p>
      </cdr:txBody>
    </cdr:sp>
  </cdr:relSizeAnchor>
  <cdr:relSizeAnchor xmlns:cdr="http://schemas.openxmlformats.org/drawingml/2006/chartDrawing">
    <cdr:from>
      <cdr:x>0.00994</cdr:x>
      <cdr:y>0.92069</cdr:y>
    </cdr:from>
    <cdr:to>
      <cdr:x>0.13658</cdr:x>
      <cdr:y>0.98134</cdr:y>
    </cdr:to>
    <cdr:sp macro="" textlink="">
      <cdr:nvSpPr>
        <cdr:cNvPr id="5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0768" y="2353431"/>
          <a:ext cx="733353" cy="154819"/>
        </a:xfrm>
        <a:prstGeom xmlns:a="http://schemas.openxmlformats.org/drawingml/2006/main" prst="rect">
          <a:avLst/>
        </a:prstGeom>
        <a:solidFill xmlns:a="http://schemas.openxmlformats.org/drawingml/2006/main">
          <a:srgbClr val="003366"/>
        </a:solidFill>
        <a:ln xmlns:a="http://schemas.openxmlformats.org/drawingml/2006/main" w="1">
          <a:solidFill>
            <a:srgbClr val="003366"/>
          </a:solidFill>
          <a:miter lim="800000"/>
          <a:headEnd/>
          <a:tailEnd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ko-KR" altLang="en-US" sz="800" b="1" i="0" u="none" strike="noStrike" baseline="0">
              <a:solidFill>
                <a:srgbClr val="FFFFFF"/>
              </a:solidFill>
              <a:latin typeface="돋움"/>
              <a:ea typeface="돋움"/>
            </a:rPr>
            <a:t>침체</a:t>
          </a:r>
        </a:p>
      </cdr:txBody>
    </cdr:sp>
  </cdr:relSizeAnchor>
  <cdr:relSizeAnchor xmlns:cdr="http://schemas.openxmlformats.org/drawingml/2006/chartDrawing">
    <cdr:from>
      <cdr:x>0.33844</cdr:x>
      <cdr:y>0</cdr:y>
    </cdr:from>
    <cdr:to>
      <cdr:x>0.66588</cdr:x>
      <cdr:y>0.72986</cdr:y>
    </cdr:to>
    <cdr:pic>
      <cdr:nvPicPr>
        <cdr:cNvPr id="6" name="Picture 9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 flipV="1">
          <a:off x="1536164" y="0"/>
          <a:ext cx="1486235" cy="14632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7C90BC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pic>
  </cdr:relSizeAnchor>
  <cdr:relSizeAnchor xmlns:cdr="http://schemas.openxmlformats.org/drawingml/2006/chartDrawing">
    <cdr:from>
      <cdr:x>0.01097</cdr:x>
      <cdr:y>0.00872</cdr:y>
    </cdr:from>
    <cdr:to>
      <cdr:x>0.99088</cdr:x>
      <cdr:y>1</cdr:y>
    </cdr:to>
    <cdr:grpSp>
      <cdr:nvGrpSpPr>
        <cdr:cNvPr id="15" name="그룹 14"/>
        <cdr:cNvGrpSpPr/>
      </cdr:nvGrpSpPr>
      <cdr:grpSpPr>
        <a:xfrm xmlns:a="http://schemas.openxmlformats.org/drawingml/2006/main">
          <a:off x="50119" y="17734"/>
          <a:ext cx="4476986" cy="2016027"/>
          <a:chOff x="49792" y="17475"/>
          <a:chExt cx="4447767" cy="1987296"/>
        </a:xfrm>
      </cdr:grpSpPr>
      <cdr:grpSp>
        <cdr:nvGrpSpPr>
          <cdr:cNvPr id="14" name="그룹 13"/>
          <cdr:cNvGrpSpPr/>
        </cdr:nvGrpSpPr>
        <cdr:grpSpPr>
          <a:xfrm xmlns:a="http://schemas.openxmlformats.org/drawingml/2006/main">
            <a:off x="626486" y="17475"/>
            <a:ext cx="2766382" cy="1987296"/>
            <a:chOff x="626486" y="17475"/>
            <a:chExt cx="2766382" cy="1987296"/>
          </a:xfrm>
        </cdr:grpSpPr>
        <cdr:cxnSp macro="">
          <cdr:nvCxnSpPr>
            <cdr:cNvPr id="10" name="직선 연결선 9"/>
            <cdr:cNvCxnSpPr/>
          </cdr:nvCxnSpPr>
          <cdr:spPr>
            <a:xfrm xmlns:a="http://schemas.openxmlformats.org/drawingml/2006/main">
              <a:off x="626486" y="17475"/>
              <a:ext cx="0" cy="1954695"/>
            </a:xfrm>
            <a:prstGeom xmlns:a="http://schemas.openxmlformats.org/drawingml/2006/main" prst="line">
              <a:avLst/>
            </a:prstGeom>
            <a:ln xmlns:a="http://schemas.openxmlformats.org/drawingml/2006/main">
              <a:solidFill>
                <a:schemeClr val="tx1"/>
              </a:solidFill>
              <a:prstDash val="dash"/>
            </a:ln>
          </cdr:spPr>
          <cdr:style>
            <a:lnRef xmlns:a="http://schemas.openxmlformats.org/drawingml/2006/main" idx="1">
              <a:schemeClr val="accent1"/>
            </a:lnRef>
            <a:fillRef xmlns:a="http://schemas.openxmlformats.org/drawingml/2006/main" idx="0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tx1"/>
            </a:fontRef>
          </cdr:style>
        </cdr:cxnSp>
        <cdr:cxnSp macro="">
          <cdr:nvCxnSpPr>
            <cdr:cNvPr id="36" name="직선 연결선 35"/>
            <cdr:cNvCxnSpPr/>
          </cdr:nvCxnSpPr>
          <cdr:spPr>
            <a:xfrm xmlns:a="http://schemas.openxmlformats.org/drawingml/2006/main">
              <a:off x="3392868" y="42322"/>
              <a:ext cx="0" cy="1962449"/>
            </a:xfrm>
            <a:prstGeom xmlns:a="http://schemas.openxmlformats.org/drawingml/2006/main" prst="line">
              <a:avLst/>
            </a:prstGeom>
            <a:ln xmlns:a="http://schemas.openxmlformats.org/drawingml/2006/main">
              <a:solidFill>
                <a:schemeClr val="tx1"/>
              </a:solidFill>
              <a:prstDash val="dash"/>
            </a:ln>
          </cdr:spPr>
          <cdr:style>
            <a:lnRef xmlns:a="http://schemas.openxmlformats.org/drawingml/2006/main" idx="1">
              <a:schemeClr val="accent1"/>
            </a:lnRef>
            <a:fillRef xmlns:a="http://schemas.openxmlformats.org/drawingml/2006/main" idx="0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tx1"/>
            </a:fontRef>
          </cdr:style>
        </cdr:cxnSp>
      </cdr:grpSp>
      <cdr:cxnSp macro="">
        <cdr:nvCxnSpPr>
          <cdr:cNvPr id="53" name="직선 화살표 연결선 52"/>
          <cdr:cNvCxnSpPr/>
        </cdr:nvCxnSpPr>
        <cdr:spPr>
          <a:xfrm xmlns:a="http://schemas.openxmlformats.org/drawingml/2006/main">
            <a:off x="622291" y="274427"/>
            <a:ext cx="2782968" cy="8280"/>
          </a:xfrm>
          <a:prstGeom xmlns:a="http://schemas.openxmlformats.org/drawingml/2006/main" prst="straightConnector1">
            <a:avLst/>
          </a:prstGeom>
          <a:ln xmlns:a="http://schemas.openxmlformats.org/drawingml/2006/main">
            <a:solidFill>
              <a:schemeClr val="tx1"/>
            </a:solidFill>
            <a:headEnd type="arrow"/>
            <a:tailEnd type="arrow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  <cdr:cxnSp macro="">
        <cdr:nvCxnSpPr>
          <cdr:cNvPr id="54" name="직선 화살표 연결선 53"/>
          <cdr:cNvCxnSpPr/>
        </cdr:nvCxnSpPr>
        <cdr:spPr>
          <a:xfrm xmlns:a="http://schemas.openxmlformats.org/drawingml/2006/main">
            <a:off x="3404216" y="282707"/>
            <a:ext cx="1093343" cy="4150"/>
          </a:xfrm>
          <a:prstGeom xmlns:a="http://schemas.openxmlformats.org/drawingml/2006/main" prst="straightConnector1">
            <a:avLst/>
          </a:prstGeom>
          <a:ln xmlns:a="http://schemas.openxmlformats.org/drawingml/2006/main">
            <a:solidFill>
              <a:schemeClr val="tx1"/>
            </a:solidFill>
            <a:headEnd type="arrow"/>
            <a:tailEnd type="none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  <cdr:cxnSp macro="">
        <cdr:nvCxnSpPr>
          <cdr:cNvPr id="58" name="직선 화살표 연결선 57"/>
          <cdr:cNvCxnSpPr/>
        </cdr:nvCxnSpPr>
        <cdr:spPr>
          <a:xfrm xmlns:a="http://schemas.openxmlformats.org/drawingml/2006/main">
            <a:off x="49792" y="282707"/>
            <a:ext cx="551846" cy="0"/>
          </a:xfrm>
          <a:prstGeom xmlns:a="http://schemas.openxmlformats.org/drawingml/2006/main" prst="straightConnector1">
            <a:avLst/>
          </a:prstGeom>
          <a:ln xmlns:a="http://schemas.openxmlformats.org/drawingml/2006/main">
            <a:solidFill>
              <a:schemeClr val="tx1"/>
            </a:solidFill>
            <a:headEnd type="none"/>
            <a:tailEnd type="arrow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  <cdr:sp macro="" textlink="">
        <cdr:nvSpPr>
          <cdr:cNvPr id="13" name="TextBox 12"/>
          <cdr:cNvSpPr txBox="1"/>
        </cdr:nvSpPr>
        <cdr:spPr>
          <a:xfrm xmlns:a="http://schemas.openxmlformats.org/drawingml/2006/main">
            <a:off x="3392871" y="116866"/>
            <a:ext cx="770283" cy="165652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rtlCol="0" anchor="ctr"/>
          <a:lstStyle xmlns:a="http://schemas.openxmlformats.org/drawingml/2006/main"/>
          <a:p xmlns:a="http://schemas.openxmlformats.org/drawingml/2006/main">
            <a:pPr algn="ctr"/>
            <a:r>
              <a:rPr lang="en-US" altLang="ko-KR" sz="1100"/>
              <a:t>Long</a:t>
            </a:r>
            <a:endParaRPr lang="ko-KR" altLang="en-US" sz="1100"/>
          </a:p>
        </cdr:txBody>
      </cdr:sp>
      <cdr:sp macro="" textlink="">
        <cdr:nvSpPr>
          <cdr:cNvPr id="25" name="TextBox 24"/>
          <cdr:cNvSpPr txBox="1"/>
        </cdr:nvSpPr>
        <cdr:spPr>
          <a:xfrm xmlns:a="http://schemas.openxmlformats.org/drawingml/2006/main">
            <a:off x="1545850" y="116866"/>
            <a:ext cx="770283" cy="165652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rtlCol="0" anchor="ctr"/>
          <a:lstStyle xmlns:a="http://schemas.openxmlformats.org/drawingml/2006/main"/>
          <a:p xmlns:a="http://schemas.openxmlformats.org/drawingml/2006/main">
            <a:pPr algn="ctr"/>
            <a:r>
              <a:rPr lang="en-US" altLang="ko-KR" sz="1100"/>
              <a:t>Short</a:t>
            </a:r>
            <a:endParaRPr lang="ko-KR" altLang="en-US" sz="1100"/>
          </a:p>
        </cdr:txBody>
      </cdr:sp>
    </cdr:grpSp>
  </cdr:relSizeAnchor>
</c:userShapes>
</file>

<file path=xl/theme/theme1.xml><?xml version="1.0" encoding="utf-8"?>
<a:theme xmlns:a="http://schemas.openxmlformats.org/drawingml/2006/main" name="Office 테마">
  <a:themeElements>
    <a:clrScheme name="우리투자색">
      <a:dk1>
        <a:sysClr val="windowText" lastClr="000000"/>
      </a:dk1>
      <a:lt1>
        <a:sysClr val="window" lastClr="FFFFFF"/>
      </a:lt1>
      <a:dk2>
        <a:srgbClr val="969696"/>
      </a:dk2>
      <a:lt2>
        <a:srgbClr val="C0C0C0"/>
      </a:lt2>
      <a:accent1>
        <a:srgbClr val="808080"/>
      </a:accent1>
      <a:accent2>
        <a:srgbClr val="333333"/>
      </a:accent2>
      <a:accent3>
        <a:srgbClr val="004C94"/>
      </a:accent3>
      <a:accent4>
        <a:srgbClr val="7C90BC"/>
      </a:accent4>
      <a:accent5>
        <a:srgbClr val="D6DEE6"/>
      </a:accent5>
      <a:accent6>
        <a:srgbClr val="F79646"/>
      </a:accent6>
      <a:hlink>
        <a:srgbClr val="669900"/>
      </a:hlink>
      <a:folHlink>
        <a:srgbClr val="800080"/>
      </a:folHlink>
    </a:clrScheme>
    <a:fontScheme name="우리글꼴">
      <a:majorFont>
        <a:latin typeface="Arial Narrow"/>
        <a:ea typeface="돋움"/>
        <a:cs typeface=""/>
      </a:majorFont>
      <a:minorFont>
        <a:latin typeface="Arial Narrow"/>
        <a:ea typeface="돋움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4.xml"/><Relationship Id="rId4" Type="http://schemas.openxmlformats.org/officeDocument/2006/relationships/image" Target="../media/image29.emf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B6"/>
  <sheetViews>
    <sheetView workbookViewId="0">
      <selection activeCell="F29" sqref="F29"/>
    </sheetView>
  </sheetViews>
  <sheetFormatPr defaultRowHeight="11.25" x14ac:dyDescent="0.15"/>
  <cols>
    <col min="1" max="1" width="6" customWidth="1"/>
    <col min="2" max="2" width="15.33203125" bestFit="1" customWidth="1"/>
  </cols>
  <sheetData>
    <row r="2" spans="2:2" x14ac:dyDescent="0.15">
      <c r="B2" s="50" t="s">
        <v>5339</v>
      </c>
    </row>
    <row r="3" spans="2:2" x14ac:dyDescent="0.15">
      <c r="B3" t="s">
        <v>5340</v>
      </c>
    </row>
    <row r="4" spans="2:2" x14ac:dyDescent="0.15">
      <c r="B4" t="s">
        <v>5341</v>
      </c>
    </row>
    <row r="5" spans="2:2" x14ac:dyDescent="0.15">
      <c r="B5" t="s">
        <v>5342</v>
      </c>
    </row>
    <row r="6" spans="2:2" x14ac:dyDescent="0.15">
      <c r="B6" t="s">
        <v>5343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Normal="100" workbookViewId="0">
      <selection activeCell="F29" sqref="F29"/>
    </sheetView>
  </sheetViews>
  <sheetFormatPr defaultRowHeight="11.25" x14ac:dyDescent="0.15"/>
  <sheetData/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5" tint="0.39997558519241921"/>
    <pageSetUpPr fitToPage="1"/>
  </sheetPr>
  <dimension ref="B3:AD364"/>
  <sheetViews>
    <sheetView showGridLines="0" tabSelected="1" zoomScaleNormal="100" workbookViewId="0"/>
  </sheetViews>
  <sheetFormatPr defaultRowHeight="11.25" x14ac:dyDescent="0.15"/>
  <cols>
    <col min="1" max="1" width="1.83203125" style="2" customWidth="1"/>
    <col min="2" max="2" width="15.5" style="2" bestFit="1" customWidth="1"/>
    <col min="3" max="3" width="17.5" style="2" bestFit="1" customWidth="1"/>
    <col min="4" max="6" width="14.6640625" style="2" customWidth="1"/>
    <col min="7" max="7" width="7.6640625" style="2" bestFit="1" customWidth="1"/>
    <col min="8" max="9" width="8.1640625" style="2" bestFit="1" customWidth="1"/>
    <col min="10" max="10" width="7.33203125" style="2" bestFit="1" customWidth="1"/>
    <col min="11" max="21" width="8" style="2" customWidth="1"/>
    <col min="22" max="22" width="3.1640625" style="2" bestFit="1" customWidth="1"/>
    <col min="23" max="23" width="6" style="2" bestFit="1" customWidth="1"/>
    <col min="24" max="24" width="5.83203125" style="2" bestFit="1" customWidth="1"/>
    <col min="25" max="25" width="12.1640625" style="2" bestFit="1" customWidth="1"/>
    <col min="26" max="29" width="11.83203125" style="2" customWidth="1"/>
    <col min="30" max="16384" width="9.33203125" style="2"/>
  </cols>
  <sheetData>
    <row r="3" spans="2:30" x14ac:dyDescent="0.15"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178">
        <v>1</v>
      </c>
      <c r="W3" s="179" t="s">
        <v>5310</v>
      </c>
      <c r="X3" s="4" t="s">
        <v>5311</v>
      </c>
    </row>
    <row r="4" spans="2:30" x14ac:dyDescent="0.15">
      <c r="B4" s="71" t="s">
        <v>5350</v>
      </c>
      <c r="C4" s="71" t="s">
        <v>5351</v>
      </c>
      <c r="D4" s="112" t="s">
        <v>5347</v>
      </c>
      <c r="E4" s="112" t="s">
        <v>5348</v>
      </c>
      <c r="F4" s="71" t="s">
        <v>5349</v>
      </c>
      <c r="G4" s="71" t="s">
        <v>5316</v>
      </c>
      <c r="H4" s="71" t="s">
        <v>5317</v>
      </c>
      <c r="I4" s="103" t="s">
        <v>5318</v>
      </c>
      <c r="J4" s="71" t="s">
        <v>5319</v>
      </c>
      <c r="K4" s="42"/>
      <c r="L4" s="182" t="s">
        <v>5549</v>
      </c>
      <c r="M4" s="42"/>
      <c r="N4" s="42"/>
      <c r="O4" s="42"/>
      <c r="P4" s="42"/>
      <c r="Q4" s="42"/>
      <c r="R4" s="42"/>
      <c r="S4" s="42"/>
      <c r="T4" s="42"/>
      <c r="U4" s="42"/>
      <c r="V4" s="180">
        <v>2</v>
      </c>
      <c r="W4" s="180" t="s">
        <v>5320</v>
      </c>
      <c r="X4" s="6" t="s">
        <v>5321</v>
      </c>
      <c r="Y4" s="43">
        <v>132</v>
      </c>
      <c r="Z4" s="2" t="s">
        <v>5312</v>
      </c>
      <c r="AA4" s="5" t="s">
        <v>5360</v>
      </c>
      <c r="AB4" s="2" t="s">
        <v>5314</v>
      </c>
      <c r="AC4" s="2" t="s">
        <v>5315</v>
      </c>
    </row>
    <row r="5" spans="2:30" x14ac:dyDescent="0.15">
      <c r="B5" s="120" t="s">
        <v>5129</v>
      </c>
      <c r="C5" s="126" t="s">
        <v>5554</v>
      </c>
      <c r="D5" s="90">
        <f ca="1">IF(ISERROR(OFFSET('EPS_chg(3m)'!$F$4,MATCH($B5,'EPS_chg(3m)'!$E$5:$E$34,0),섹터!$Y$5,)),"",OFFSET('EPS_chg(3m)'!$F$4,MATCH($B5,'EPS_chg(3m)'!$E$5:$E$34,0),섹터!$Y$5,))</f>
        <v>11.514984252735516</v>
      </c>
      <c r="E5" s="91">
        <f ca="1">IF(ISERROR(OFFSET('EPS_chg(3m)'!$F$4,MATCH($B5,'EPS_chg(3m)'!$E$5:$E$34,0),섹터!$Y$5-$Y$6,)),"",OFFSET('EPS_chg(3m)'!$F$4,MATCH($B5,'EPS_chg(3m)'!$E$5:$E$34,0),섹터!$Y$5-$Y$6,))</f>
        <v>11.52116510140193</v>
      </c>
      <c r="F5" s="109">
        <f ca="1">IF(COUNT(D5,E5)=2,D5-E5,"")</f>
        <v>-6.1808486664141071E-3</v>
      </c>
      <c r="G5" s="195">
        <f ca="1">IF(I5="","",IF(AND(I5&gt;0,I5&lt;90),2,IF(AND(I5&gt;=90,I5&lt;=180),3,IF(AND(I5&gt;180,I5&lt;270),4,1))))</f>
        <v>2</v>
      </c>
      <c r="H5" s="97" t="str">
        <f ca="1">IF(G5&lt;&gt;"",INDEX($W$3:$W$6,MATCH(G5,$V$3:$V$6,0)),"")</f>
        <v>둔화</v>
      </c>
      <c r="I5" s="39">
        <f ca="1">IF(ISERROR(OFFSET(Angle_업종!$F$4,MATCH($B5,Angle_업종!$E$5:$E$34,0),섹터!$Y$5,)),"",OFFSET(Angle_업종!$F$4,MATCH($B5,Angle_업종!$E$5:$E$34,0),섹터!$Y$5,))</f>
        <v>1</v>
      </c>
      <c r="J5" s="100">
        <f ca="1">IF(I5&lt;&gt;"",ROUNDDOWN(RANK(I5,$I$5:$I$39,0)+ROW()/1000000,0),"")</f>
        <v>28</v>
      </c>
      <c r="K5" s="42"/>
      <c r="L5" s="181"/>
      <c r="M5" s="181"/>
      <c r="N5" s="181"/>
      <c r="O5" s="181"/>
      <c r="P5" s="181"/>
      <c r="Q5" s="181"/>
      <c r="R5" s="181"/>
      <c r="S5" s="181"/>
      <c r="T5" s="181"/>
      <c r="U5" s="181"/>
      <c r="V5" s="180">
        <v>3</v>
      </c>
      <c r="W5" s="180" t="s">
        <v>5322</v>
      </c>
      <c r="X5" s="6" t="s">
        <v>5323</v>
      </c>
      <c r="Y5" s="2">
        <f>ROUNDDOWN(Y4/12,0)*14+IF(MOD(Y4,12)=0,0,2+MOD(Y4,12))</f>
        <v>154</v>
      </c>
      <c r="Z5" s="194">
        <v>38383</v>
      </c>
      <c r="AA5" s="5" t="s">
        <v>5693</v>
      </c>
      <c r="AB5" s="2">
        <v>1</v>
      </c>
      <c r="AC5" s="81">
        <f>COS(RADIANS(AB5))</f>
        <v>0.99984769515639127</v>
      </c>
      <c r="AD5" s="2">
        <v>1</v>
      </c>
    </row>
    <row r="6" spans="2:30" x14ac:dyDescent="0.15">
      <c r="B6" s="89" t="s">
        <v>5034</v>
      </c>
      <c r="C6" s="127" t="s">
        <v>5035</v>
      </c>
      <c r="D6" s="92">
        <f ca="1">IF(ISERROR(OFFSET('EPS_chg(3m)'!$F$4,MATCH($B6,'EPS_chg(3m)'!$E$5:$E$34,0),섹터!$Y$5,)),"",OFFSET('EPS_chg(3m)'!$F$4,MATCH($B6,'EPS_chg(3m)'!$E$5:$E$34,0),섹터!$Y$5,))</f>
        <v>1.0736593479248269</v>
      </c>
      <c r="E6" s="93">
        <f ca="1">IF(ISERROR(OFFSET('EPS_chg(3m)'!$F$4,MATCH($B6,'EPS_chg(3m)'!$E$5:$E$34,0),섹터!$Y$5-$Y$6,)),"",OFFSET('EPS_chg(3m)'!$F$4,MATCH($B6,'EPS_chg(3m)'!$E$5:$E$34,0),섹터!$Y$5-$Y$6,))</f>
        <v>1.316960276889434</v>
      </c>
      <c r="F6" s="110">
        <f ca="1">IF(COUNT(D6,E6)=2,D6-E6,"")</f>
        <v>-0.24330092896460709</v>
      </c>
      <c r="G6" s="38">
        <f ca="1">IF(I6="","",IF(AND(I6&gt;0,I6&lt;90),2,IF(AND(I6&gt;=90,I6&lt;=180),3,IF(AND(I6&gt;180,I6&lt;270),4,1))))</f>
        <v>2</v>
      </c>
      <c r="H6" s="98" t="str">
        <f ca="1">IF(G6&lt;&gt;"",INDEX($W$3:$W$6,MATCH(G6,$V$3:$V$6,0)),"")</f>
        <v>둔화</v>
      </c>
      <c r="I6" s="39">
        <f ca="1">IF(ISERROR(OFFSET(Angle_업종!$F$4,MATCH($B6,Angle_업종!$E$5:$E$34,0),섹터!$Y$5,)),"",OFFSET(Angle_업종!$F$4,MATCH($B6,Angle_업종!$E$5:$E$34,0),섹터!$Y$5,))</f>
        <v>12.769999999999982</v>
      </c>
      <c r="J6" s="101">
        <f ca="1">IF(I6&lt;&gt;"",ROUNDDOWN(RANK(I6,$I$5:$I$39,0)+ROW()/1000000,0),"")</f>
        <v>27</v>
      </c>
      <c r="K6" s="42"/>
      <c r="L6" s="181"/>
      <c r="M6" s="181"/>
      <c r="N6" s="181"/>
      <c r="O6" s="181"/>
      <c r="P6" s="181"/>
      <c r="Q6" s="181"/>
      <c r="R6" s="181"/>
      <c r="S6" s="181"/>
      <c r="T6" s="181"/>
      <c r="U6" s="181"/>
      <c r="V6" s="180">
        <v>4</v>
      </c>
      <c r="W6" s="180" t="s">
        <v>5324</v>
      </c>
      <c r="X6" s="6" t="s">
        <v>5325</v>
      </c>
      <c r="Y6" s="150">
        <f>IF(AND(Y4&gt;1,MOD(Y4,12)=1),3,1)</f>
        <v>1</v>
      </c>
      <c r="Z6" s="194">
        <v>38411</v>
      </c>
      <c r="AA6" s="5"/>
      <c r="AB6" s="2">
        <v>2</v>
      </c>
      <c r="AC6" s="81">
        <f t="shared" ref="AC6:AC69" si="0">COS(RADIANS(AB6))</f>
        <v>0.99939082701909576</v>
      </c>
      <c r="AD6" s="2">
        <v>1</v>
      </c>
    </row>
    <row r="7" spans="2:30" x14ac:dyDescent="0.15">
      <c r="B7" s="89" t="s">
        <v>5157</v>
      </c>
      <c r="C7" s="127" t="s">
        <v>5156</v>
      </c>
      <c r="D7" s="92">
        <f ca="1">IF(ISERROR(OFFSET('EPS_chg(3m)'!$F$4,MATCH($B7,'EPS_chg(3m)'!$E$5:$E$34,0),섹터!$Y$5,)),"",OFFSET('EPS_chg(3m)'!$F$4,MATCH($B7,'EPS_chg(3m)'!$E$5:$E$34,0),섹터!$Y$5,))</f>
        <v>0.18932255376240548</v>
      </c>
      <c r="E7" s="93">
        <f ca="1">IF(ISERROR(OFFSET('EPS_chg(3m)'!$F$4,MATCH($B7,'EPS_chg(3m)'!$E$5:$E$34,0),섹터!$Y$5-$Y$6,)),"",OFFSET('EPS_chg(3m)'!$F$4,MATCH($B7,'EPS_chg(3m)'!$E$5:$E$34,0),섹터!$Y$5-$Y$6,))</f>
        <v>0.27126332188993629</v>
      </c>
      <c r="F7" s="110">
        <f ca="1">IF(COUNT(D7,E7)=2,D7-E7,"")</f>
        <v>-8.1940768127530816E-2</v>
      </c>
      <c r="G7" s="38">
        <f ca="1">IF(I7="","",IF(AND(I7&gt;0,I7&lt;90),2,IF(AND(I7&gt;=90,I7&lt;=180),3,IF(AND(I7&gt;180,I7&lt;270),4,1))))</f>
        <v>2</v>
      </c>
      <c r="H7" s="98" t="str">
        <f ca="1">IF(G7&lt;&gt;"",INDEX($W$3:$W$6,MATCH(G7,$V$3:$V$6,0)),"")</f>
        <v>둔화</v>
      </c>
      <c r="I7" s="39">
        <f ca="1">IF(ISERROR(OFFSET(Angle_업종!$F$4,MATCH($B7,Angle_업종!$E$5:$E$34,0),섹터!$Y$5,)),"",OFFSET(Angle_업종!$F$4,MATCH($B7,Angle_업종!$E$5:$E$34,0),섹터!$Y$5,))</f>
        <v>23.399999999999977</v>
      </c>
      <c r="J7" s="101">
        <f ca="1">IF(I7&lt;&gt;"",ROUNDDOWN(RANK(I7,$I$5:$I$39,0)+ROW()/1000000,0),"")</f>
        <v>26</v>
      </c>
      <c r="K7" s="42"/>
      <c r="L7" s="181"/>
      <c r="M7" s="181"/>
      <c r="N7" s="181"/>
      <c r="O7" s="181"/>
      <c r="P7" s="181"/>
      <c r="Q7" s="181"/>
      <c r="R7" s="181"/>
      <c r="S7" s="181"/>
      <c r="T7" s="181"/>
      <c r="U7" s="181"/>
      <c r="V7" s="42"/>
      <c r="W7" s="42"/>
      <c r="Z7" s="194">
        <v>38442</v>
      </c>
      <c r="AA7" s="5"/>
      <c r="AB7" s="2">
        <v>3</v>
      </c>
      <c r="AC7" s="81">
        <f t="shared" si="0"/>
        <v>0.99862953475457383</v>
      </c>
      <c r="AD7" s="2">
        <v>1</v>
      </c>
    </row>
    <row r="8" spans="2:30" x14ac:dyDescent="0.15">
      <c r="B8" s="89" t="s">
        <v>5064</v>
      </c>
      <c r="C8" s="127" t="s">
        <v>5065</v>
      </c>
      <c r="D8" s="92">
        <f ca="1">IF(ISERROR(OFFSET('EPS_chg(3m)'!$F$4,MATCH($B8,'EPS_chg(3m)'!$E$5:$E$34,0),섹터!$Y$5,)),"",OFFSET('EPS_chg(3m)'!$F$4,MATCH($B8,'EPS_chg(3m)'!$E$5:$E$34,0),섹터!$Y$5,))</f>
        <v>0.59891013589246089</v>
      </c>
      <c r="E8" s="93">
        <f ca="1">IF(ISERROR(OFFSET('EPS_chg(3m)'!$F$4,MATCH($B8,'EPS_chg(3m)'!$E$5:$E$34,0),섹터!$Y$5-$Y$6,)),"",OFFSET('EPS_chg(3m)'!$F$4,MATCH($B8,'EPS_chg(3m)'!$E$5:$E$34,0),섹터!$Y$5-$Y$6,))</f>
        <v>1.3984396693338397</v>
      </c>
      <c r="F8" s="110">
        <f ca="1">IF(COUNT(D8,E8)=2,D8-E8,"")</f>
        <v>-0.79952953344137878</v>
      </c>
      <c r="G8" s="38">
        <f ca="1">IF(I8="","",IF(AND(I8&gt;0,I8&lt;90),2,IF(AND(I8&gt;=90,I8&lt;=180),3,IF(AND(I8&gt;180,I8&lt;270),4,1))))</f>
        <v>2</v>
      </c>
      <c r="H8" s="98" t="str">
        <f ca="1">IF(G8&lt;&gt;"",INDEX($W$3:$W$6,MATCH(G8,$V$3:$V$6,0)),"")</f>
        <v>둔화</v>
      </c>
      <c r="I8" s="39">
        <f ca="1">IF(ISERROR(OFFSET(Angle_업종!$F$4,MATCH($B8,Angle_업종!$E$5:$E$34,0),섹터!$Y$5,)),"",OFFSET(Angle_업종!$F$4,MATCH($B8,Angle_업종!$E$5:$E$34,0),섹터!$Y$5,))</f>
        <v>53.159999999999968</v>
      </c>
      <c r="J8" s="101">
        <f ca="1">IF(I8&lt;&gt;"",ROUNDDOWN(RANK(I8,$I$5:$I$39,0)+ROW()/1000000,0),"")</f>
        <v>25</v>
      </c>
      <c r="K8" s="42"/>
      <c r="L8" s="181"/>
      <c r="M8" s="181"/>
      <c r="N8" s="181"/>
      <c r="O8" s="181"/>
      <c r="P8" s="181"/>
      <c r="Q8" s="181"/>
      <c r="R8" s="181"/>
      <c r="S8" s="181"/>
      <c r="T8" s="181"/>
      <c r="U8" s="181"/>
      <c r="V8" s="42"/>
      <c r="W8" s="42"/>
      <c r="Z8" s="194">
        <v>38472</v>
      </c>
      <c r="AA8" s="5"/>
      <c r="AB8" s="2">
        <v>4</v>
      </c>
      <c r="AC8" s="81">
        <f t="shared" si="0"/>
        <v>0.9975640502598242</v>
      </c>
      <c r="AD8" s="2">
        <v>1</v>
      </c>
    </row>
    <row r="9" spans="2:30" x14ac:dyDescent="0.15">
      <c r="B9" s="89" t="s">
        <v>5056</v>
      </c>
      <c r="C9" s="127" t="s">
        <v>5194</v>
      </c>
      <c r="D9" s="92">
        <f ca="1">IF(ISERROR(OFFSET('EPS_chg(3m)'!$F$4,MATCH($B9,'EPS_chg(3m)'!$E$5:$E$34,0),섹터!$Y$5,)),"",OFFSET('EPS_chg(3m)'!$F$4,MATCH($B9,'EPS_chg(3m)'!$E$5:$E$34,0),섹터!$Y$5,))</f>
        <v>4.2637274267432579</v>
      </c>
      <c r="E9" s="93">
        <f ca="1">IF(ISERROR(OFFSET('EPS_chg(3m)'!$F$4,MATCH($B9,'EPS_chg(3m)'!$E$5:$E$34,0),섹터!$Y$5-$Y$6,)),"",OFFSET('EPS_chg(3m)'!$F$4,MATCH($B9,'EPS_chg(3m)'!$E$5:$E$34,0),섹터!$Y$5-$Y$6,))</f>
        <v>14.613275114837121</v>
      </c>
      <c r="F9" s="110">
        <f ca="1">IF(COUNT(D9,E9)=2,D9-E9,"")</f>
        <v>-10.349547688093864</v>
      </c>
      <c r="G9" s="38">
        <f ca="1">IF(I9="","",IF(AND(I9&gt;0,I9&lt;90),2,IF(AND(I9&gt;=90,I9&lt;=180),3,IF(AND(I9&gt;180,I9&lt;270),4,1))))</f>
        <v>2</v>
      </c>
      <c r="H9" s="98" t="str">
        <f ca="1">IF(G9&lt;&gt;"",INDEX($W$3:$W$6,MATCH(G9,$V$3:$V$6,0)),"")</f>
        <v>둔화</v>
      </c>
      <c r="I9" s="39">
        <f ca="1">IF(ISERROR(OFFSET(Angle_업종!$F$4,MATCH($B9,Angle_업종!$E$5:$E$34,0),섹터!$Y$5,)),"",OFFSET(Angle_업종!$F$4,MATCH($B9,Angle_업종!$E$5:$E$34,0),섹터!$Y$5,))</f>
        <v>67.610000000000014</v>
      </c>
      <c r="J9" s="101">
        <f ca="1">IF(I9&lt;&gt;"",ROUNDDOWN(RANK(I9,$I$5:$I$39,0)+ROW()/1000000,0),"")</f>
        <v>24</v>
      </c>
      <c r="K9" s="42"/>
      <c r="L9" s="181"/>
      <c r="M9" s="181"/>
      <c r="N9" s="181"/>
      <c r="O9" s="181"/>
      <c r="P9" s="181"/>
      <c r="Q9" s="181"/>
      <c r="R9" s="181"/>
      <c r="S9" s="181"/>
      <c r="T9" s="181"/>
      <c r="U9" s="181"/>
      <c r="V9" s="42"/>
      <c r="W9" s="42"/>
      <c r="Z9" s="194">
        <v>38503</v>
      </c>
      <c r="AA9" s="5"/>
      <c r="AB9" s="2">
        <v>5</v>
      </c>
      <c r="AC9" s="81">
        <f t="shared" si="0"/>
        <v>0.99619469809174555</v>
      </c>
      <c r="AD9" s="2">
        <v>1</v>
      </c>
    </row>
    <row r="10" spans="2:30" x14ac:dyDescent="0.15">
      <c r="B10" s="89" t="s">
        <v>5067</v>
      </c>
      <c r="C10" s="127" t="s">
        <v>5068</v>
      </c>
      <c r="D10" s="92">
        <f ca="1">IF(ISERROR(OFFSET('EPS_chg(3m)'!$F$4,MATCH($B10,'EPS_chg(3m)'!$E$5:$E$34,0),섹터!$Y$5,)),"",OFFSET('EPS_chg(3m)'!$F$4,MATCH($B10,'EPS_chg(3m)'!$E$5:$E$34,0),섹터!$Y$5,))</f>
        <v>1.1297693469520809</v>
      </c>
      <c r="E10" s="93">
        <f ca="1">IF(ISERROR(OFFSET('EPS_chg(3m)'!$F$4,MATCH($B10,'EPS_chg(3m)'!$E$5:$E$34,0),섹터!$Y$5-$Y$6,)),"",OFFSET('EPS_chg(3m)'!$F$4,MATCH($B10,'EPS_chg(3m)'!$E$5:$E$34,0),섹터!$Y$5-$Y$6,))</f>
        <v>4.5011453859473027</v>
      </c>
      <c r="F10" s="110">
        <f ca="1">IF(COUNT(D10,E10)=2,D10-E10,"")</f>
        <v>-3.3713760389952219</v>
      </c>
      <c r="G10" s="38">
        <f ca="1">IF(I10="","",IF(AND(I10&gt;0,I10&lt;90),2,IF(AND(I10&gt;=90,I10&lt;=180),3,IF(AND(I10&gt;180,I10&lt;270),4,1))))</f>
        <v>2</v>
      </c>
      <c r="H10" s="98" t="str">
        <f ca="1">IF(G10&lt;&gt;"",INDEX($W$3:$W$6,MATCH(G10,$V$3:$V$6,0)),"")</f>
        <v>둔화</v>
      </c>
      <c r="I10" s="39">
        <f ca="1">IF(ISERROR(OFFSET(Angle_업종!$F$4,MATCH($B10,Angle_업종!$E$5:$E$34,0),섹터!$Y$5,)),"",OFFSET(Angle_업종!$F$4,MATCH($B10,Angle_업종!$E$5:$E$34,0),섹터!$Y$5,))</f>
        <v>71.470000000000027</v>
      </c>
      <c r="J10" s="101">
        <f ca="1">IF(I10&lt;&gt;"",ROUNDDOWN(RANK(I10,$I$5:$I$39,0)+ROW()/1000000,0),"")</f>
        <v>23</v>
      </c>
      <c r="K10" s="42"/>
      <c r="L10" s="181"/>
      <c r="M10" s="181"/>
      <c r="N10" s="181"/>
      <c r="O10" s="181"/>
      <c r="P10" s="181"/>
      <c r="Q10" s="181"/>
      <c r="R10" s="181"/>
      <c r="S10" s="181"/>
      <c r="T10" s="181"/>
      <c r="U10" s="181"/>
      <c r="V10" s="42"/>
      <c r="W10" s="42"/>
      <c r="Z10" s="194">
        <v>38533</v>
      </c>
      <c r="AA10" s="5"/>
      <c r="AB10" s="2">
        <v>6</v>
      </c>
      <c r="AC10" s="81">
        <f t="shared" si="0"/>
        <v>0.99452189536827329</v>
      </c>
      <c r="AD10" s="2">
        <v>1</v>
      </c>
    </row>
    <row r="11" spans="2:30" x14ac:dyDescent="0.15">
      <c r="B11" s="89" t="s">
        <v>5121</v>
      </c>
      <c r="C11" s="127" t="s">
        <v>5122</v>
      </c>
      <c r="D11" s="92">
        <f ca="1">IF(ISERROR(OFFSET('EPS_chg(3m)'!$F$4,MATCH($B11,'EPS_chg(3m)'!$E$5:$E$34,0),섹터!$Y$5,)),"",OFFSET('EPS_chg(3m)'!$F$4,MATCH($B11,'EPS_chg(3m)'!$E$5:$E$34,0),섹터!$Y$5,))</f>
        <v>-3.1544258881220477</v>
      </c>
      <c r="E11" s="93">
        <f ca="1">IF(ISERROR(OFFSET('EPS_chg(3m)'!$F$4,MATCH($B11,'EPS_chg(3m)'!$E$5:$E$34,0),섹터!$Y$5-$Y$6,)),"",OFFSET('EPS_chg(3m)'!$F$4,MATCH($B11,'EPS_chg(3m)'!$E$5:$E$34,0),섹터!$Y$5-$Y$6,))</f>
        <v>-2.292644823154899</v>
      </c>
      <c r="F11" s="110">
        <f ca="1">IF(COUNT(D11,E11)=2,D11-E11,"")</f>
        <v>-0.86178106496714868</v>
      </c>
      <c r="G11" s="38">
        <f ca="1">IF(I11="","",IF(AND(I11&gt;0,I11&lt;90),2,IF(AND(I11&gt;=90,I11&lt;=180),3,IF(AND(I11&gt;180,I11&lt;270),4,1))))</f>
        <v>3</v>
      </c>
      <c r="H11" s="98" t="str">
        <f ca="1">IF(G11&lt;&gt;"",INDEX($W$3:$W$6,MATCH(G11,$V$3:$V$6,0)),"")</f>
        <v>침체</v>
      </c>
      <c r="I11" s="39">
        <f ca="1">IF(ISERROR(OFFSET(Angle_업종!$F$4,MATCH($B11,Angle_업종!$E$5:$E$34,0),섹터!$Y$5,)),"",OFFSET(Angle_업종!$F$4,MATCH($B11,Angle_업종!$E$5:$E$34,0),섹터!$Y$5,))</f>
        <v>164.72</v>
      </c>
      <c r="J11" s="101">
        <f ca="1">IF(I11&lt;&gt;"",ROUNDDOWN(RANK(I11,$I$5:$I$39,0)+ROW()/1000000,0),"")</f>
        <v>22</v>
      </c>
      <c r="K11" s="42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42"/>
      <c r="W11" s="42"/>
      <c r="Z11" s="194">
        <v>38564</v>
      </c>
      <c r="AA11" s="5"/>
      <c r="AB11" s="2">
        <v>7</v>
      </c>
      <c r="AC11" s="81">
        <f t="shared" si="0"/>
        <v>0.99254615164132198</v>
      </c>
      <c r="AD11" s="2">
        <v>1</v>
      </c>
    </row>
    <row r="12" spans="2:30" x14ac:dyDescent="0.15">
      <c r="B12" s="89" t="s">
        <v>5150</v>
      </c>
      <c r="C12" s="127" t="s">
        <v>5151</v>
      </c>
      <c r="D12" s="92">
        <f ca="1">IF(ISERROR(OFFSET('EPS_chg(3m)'!$F$4,MATCH($B12,'EPS_chg(3m)'!$E$5:$E$34,0),섹터!$Y$5,)),"",OFFSET('EPS_chg(3m)'!$F$4,MATCH($B12,'EPS_chg(3m)'!$E$5:$E$34,0),섹터!$Y$5,))</f>
        <v>-5.8186044390407421</v>
      </c>
      <c r="E12" s="93">
        <f ca="1">IF(ISERROR(OFFSET('EPS_chg(3m)'!$F$4,MATCH($B12,'EPS_chg(3m)'!$E$5:$E$34,0),섹터!$Y$5-$Y$6,)),"",OFFSET('EPS_chg(3m)'!$F$4,MATCH($B12,'EPS_chg(3m)'!$E$5:$E$34,0),섹터!$Y$5-$Y$6,))</f>
        <v>-4.3031248518813019</v>
      </c>
      <c r="F12" s="110">
        <f ca="1">IF(COUNT(D12,E12)=2,D12-E12,"")</f>
        <v>-1.5154795871594402</v>
      </c>
      <c r="G12" s="38">
        <f ca="1">IF(I12="","",IF(AND(I12&gt;0,I12&lt;90),2,IF(AND(I12&gt;=90,I12&lt;=180),3,IF(AND(I12&gt;180,I12&lt;270),4,1))))</f>
        <v>3</v>
      </c>
      <c r="H12" s="98" t="str">
        <f ca="1">IF(G12&lt;&gt;"",INDEX($W$3:$W$6,MATCH(G12,$V$3:$V$6,0)),"")</f>
        <v>침체</v>
      </c>
      <c r="I12" s="39">
        <f ca="1">IF(ISERROR(OFFSET(Angle_업종!$F$4,MATCH($B12,Angle_업종!$E$5:$E$34,0),섹터!$Y$5,)),"",OFFSET(Angle_업종!$F$4,MATCH($B12,Angle_업종!$E$5:$E$34,0),섹터!$Y$5,))</f>
        <v>165.4</v>
      </c>
      <c r="J12" s="101">
        <f ca="1">IF(I12&lt;&gt;"",ROUNDDOWN(RANK(I12,$I$5:$I$39,0)+ROW()/1000000,0),"")</f>
        <v>21</v>
      </c>
      <c r="K12" s="42"/>
      <c r="L12" s="181"/>
      <c r="M12" s="181"/>
      <c r="N12" s="181"/>
      <c r="O12" s="181"/>
      <c r="P12" s="181"/>
      <c r="Q12" s="181"/>
      <c r="R12" s="181"/>
      <c r="S12" s="181"/>
      <c r="T12" s="181"/>
      <c r="U12" s="181"/>
      <c r="V12" s="42"/>
      <c r="W12" s="42"/>
      <c r="Z12" s="194">
        <v>38595</v>
      </c>
      <c r="AA12" s="5"/>
      <c r="AB12" s="2">
        <v>8</v>
      </c>
      <c r="AC12" s="81">
        <f t="shared" si="0"/>
        <v>0.99026806874157036</v>
      </c>
      <c r="AD12" s="2">
        <v>1</v>
      </c>
    </row>
    <row r="13" spans="2:30" x14ac:dyDescent="0.15">
      <c r="B13" s="89" t="s">
        <v>5139</v>
      </c>
      <c r="C13" s="127" t="s">
        <v>5140</v>
      </c>
      <c r="D13" s="92">
        <f ca="1">IF(ISERROR(OFFSET('EPS_chg(3m)'!$F$4,MATCH($B13,'EPS_chg(3m)'!$E$5:$E$34,0),섹터!$Y$5,)),"",OFFSET('EPS_chg(3m)'!$F$4,MATCH($B13,'EPS_chg(3m)'!$E$5:$E$34,0),섹터!$Y$5,))</f>
        <v>-11.095628809663927</v>
      </c>
      <c r="E13" s="93">
        <f ca="1">IF(ISERROR(OFFSET('EPS_chg(3m)'!$F$4,MATCH($B13,'EPS_chg(3m)'!$E$5:$E$34,0),섹터!$Y$5-$Y$6,)),"",OFFSET('EPS_chg(3m)'!$F$4,MATCH($B13,'EPS_chg(3m)'!$E$5:$E$34,0),섹터!$Y$5-$Y$6,))</f>
        <v>-9.4128411894072723</v>
      </c>
      <c r="F13" s="110">
        <f ca="1">IF(COUNT(D13,E13)=2,D13-E13,"")</f>
        <v>-1.6827876202566543</v>
      </c>
      <c r="G13" s="38">
        <f ca="1">IF(I13="","",IF(AND(I13&gt;0,I13&lt;90),2,IF(AND(I13&gt;=90,I13&lt;=180),3,IF(AND(I13&gt;180,I13&lt;270),4,1))))</f>
        <v>3</v>
      </c>
      <c r="H13" s="98" t="str">
        <f ca="1">IF(G13&lt;&gt;"",INDEX($W$3:$W$6,MATCH(G13,$V$3:$V$6,0)),"")</f>
        <v>침체</v>
      </c>
      <c r="I13" s="39">
        <f ca="1">IF(ISERROR(OFFSET(Angle_업종!$F$4,MATCH($B13,Angle_업종!$E$5:$E$34,0),섹터!$Y$5,)),"",OFFSET(Angle_업종!$F$4,MATCH($B13,Angle_업종!$E$5:$E$34,0),섹터!$Y$5,))</f>
        <v>171.38</v>
      </c>
      <c r="J13" s="101">
        <f ca="1">IF(I13&lt;&gt;"",ROUNDDOWN(RANK(I13,$I$5:$I$39,0)+ROW()/1000000,0),"")</f>
        <v>20</v>
      </c>
      <c r="K13" s="42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42"/>
      <c r="W13" s="42"/>
      <c r="Z13" s="194">
        <v>38625</v>
      </c>
      <c r="AA13" s="5"/>
      <c r="AB13" s="2">
        <v>9</v>
      </c>
      <c r="AC13" s="81">
        <f t="shared" si="0"/>
        <v>0.98768834059513777</v>
      </c>
      <c r="AD13" s="2">
        <v>1</v>
      </c>
    </row>
    <row r="14" spans="2:30" x14ac:dyDescent="0.15">
      <c r="B14" s="89" t="s">
        <v>5097</v>
      </c>
      <c r="C14" s="127" t="s">
        <v>5098</v>
      </c>
      <c r="D14" s="92">
        <f ca="1">IF(ISERROR(OFFSET('EPS_chg(3m)'!$F$4,MATCH($B14,'EPS_chg(3m)'!$E$5:$E$34,0),섹터!$Y$5,)),"",OFFSET('EPS_chg(3m)'!$F$4,MATCH($B14,'EPS_chg(3m)'!$E$5:$E$34,0),섹터!$Y$5,))</f>
        <v>-7.8539109078413443</v>
      </c>
      <c r="E14" s="93">
        <f ca="1">IF(ISERROR(OFFSET('EPS_chg(3m)'!$F$4,MATCH($B14,'EPS_chg(3m)'!$E$5:$E$34,0),섹터!$Y$5-$Y$6,)),"",OFFSET('EPS_chg(3m)'!$F$4,MATCH($B14,'EPS_chg(3m)'!$E$5:$E$34,0),섹터!$Y$5-$Y$6,))</f>
        <v>-6.8772324205726987</v>
      </c>
      <c r="F14" s="110">
        <f ca="1">IF(COUNT(D14,E14)=2,D14-E14,"")</f>
        <v>-0.97667848726864559</v>
      </c>
      <c r="G14" s="38">
        <f ca="1">IF(I14="","",IF(AND(I14&gt;0,I14&lt;90),2,IF(AND(I14&gt;=90,I14&lt;=180),3,IF(AND(I14&gt;180,I14&lt;270),4,1))))</f>
        <v>3</v>
      </c>
      <c r="H14" s="98" t="str">
        <f ca="1">IF(G14&lt;&gt;"",INDEX($W$3:$W$6,MATCH(G14,$V$3:$V$6,0)),"")</f>
        <v>침체</v>
      </c>
      <c r="I14" s="39">
        <f ca="1">IF(ISERROR(OFFSET(Angle_업종!$F$4,MATCH($B14,Angle_업종!$E$5:$E$34,0),섹터!$Y$5,)),"",OFFSET(Angle_업종!$F$4,MATCH($B14,Angle_업종!$E$5:$E$34,0),섹터!$Y$5,))</f>
        <v>172.91</v>
      </c>
      <c r="J14" s="101">
        <f ca="1">IF(I14&lt;&gt;"",ROUNDDOWN(RANK(I14,$I$5:$I$39,0)+ROW()/1000000,0),"")</f>
        <v>19</v>
      </c>
      <c r="K14" s="42"/>
      <c r="L14" s="181"/>
      <c r="M14" s="181"/>
      <c r="N14" s="181"/>
      <c r="O14" s="181"/>
      <c r="P14" s="181"/>
      <c r="Q14" s="181"/>
      <c r="R14" s="181"/>
      <c r="S14" s="181"/>
      <c r="T14" s="181"/>
      <c r="U14" s="181"/>
      <c r="V14" s="42"/>
      <c r="W14" s="42"/>
      <c r="Z14" s="194">
        <v>38656</v>
      </c>
      <c r="AA14" s="5"/>
      <c r="AB14" s="2">
        <v>10</v>
      </c>
      <c r="AC14" s="81">
        <f t="shared" si="0"/>
        <v>0.98480775301220802</v>
      </c>
      <c r="AD14" s="2">
        <v>1</v>
      </c>
    </row>
    <row r="15" spans="2:30" x14ac:dyDescent="0.15">
      <c r="B15" s="89" t="s">
        <v>5082</v>
      </c>
      <c r="C15" s="127" t="s">
        <v>5081</v>
      </c>
      <c r="D15" s="92">
        <f ca="1">IF(ISERROR(OFFSET('EPS_chg(3m)'!$F$4,MATCH($B15,'EPS_chg(3m)'!$E$5:$E$34,0),섹터!$Y$5,)),"",OFFSET('EPS_chg(3m)'!$F$4,MATCH($B15,'EPS_chg(3m)'!$E$5:$E$34,0),섹터!$Y$5,))</f>
        <v>-31.563299003664813</v>
      </c>
      <c r="E15" s="93">
        <f ca="1">IF(ISERROR(OFFSET('EPS_chg(3m)'!$F$4,MATCH($B15,'EPS_chg(3m)'!$E$5:$E$34,0),섹터!$Y$5-$Y$6,)),"",OFFSET('EPS_chg(3m)'!$F$4,MATCH($B15,'EPS_chg(3m)'!$E$5:$E$34,0),섹터!$Y$5-$Y$6,))</f>
        <v>-29.441194341400866</v>
      </c>
      <c r="F15" s="110">
        <f ca="1">IF(COUNT(D15,E15)=2,D15-E15,"")</f>
        <v>-2.122104662263947</v>
      </c>
      <c r="G15" s="38">
        <f ca="1">IF(I15="","",IF(AND(I15&gt;0,I15&lt;90),2,IF(AND(I15&gt;=90,I15&lt;=180),3,IF(AND(I15&gt;180,I15&lt;270),4,1))))</f>
        <v>3</v>
      </c>
      <c r="H15" s="98" t="str">
        <f ca="1">IF(G15&lt;&gt;"",INDEX($W$3:$W$6,MATCH(G15,$V$3:$V$6,0)),"")</f>
        <v>침체</v>
      </c>
      <c r="I15" s="39">
        <f ca="1">IF(ISERROR(OFFSET(Angle_업종!$F$4,MATCH($B15,Angle_업종!$E$5:$E$34,0),섹터!$Y$5,)),"",OFFSET(Angle_업종!$F$4,MATCH($B15,Angle_업종!$E$5:$E$34,0),섹터!$Y$5,))</f>
        <v>176.15</v>
      </c>
      <c r="J15" s="101">
        <f ca="1">IF(I15&lt;&gt;"",ROUNDDOWN(RANK(I15,$I$5:$I$39,0)+ROW()/1000000,0),"")</f>
        <v>18</v>
      </c>
      <c r="K15" s="42"/>
      <c r="L15" s="181"/>
      <c r="M15" s="181"/>
      <c r="N15" s="181"/>
      <c r="O15" s="181"/>
      <c r="P15" s="181"/>
      <c r="Q15" s="181"/>
      <c r="R15" s="181"/>
      <c r="S15" s="181"/>
      <c r="T15" s="181"/>
      <c r="U15" s="181"/>
      <c r="V15" s="42"/>
      <c r="W15" s="42"/>
      <c r="Z15" s="194">
        <v>38686</v>
      </c>
      <c r="AA15" s="5"/>
      <c r="AB15" s="2">
        <v>11</v>
      </c>
      <c r="AC15" s="81">
        <f t="shared" si="0"/>
        <v>0.98162718344766398</v>
      </c>
      <c r="AD15" s="2">
        <v>1</v>
      </c>
    </row>
    <row r="16" spans="2:30" x14ac:dyDescent="0.15">
      <c r="B16" s="89" t="s">
        <v>5060</v>
      </c>
      <c r="C16" s="127" t="s">
        <v>5061</v>
      </c>
      <c r="D16" s="92">
        <f ca="1">IF(ISERROR(OFFSET('EPS_chg(3m)'!$F$4,MATCH($B16,'EPS_chg(3m)'!$E$5:$E$34,0),섹터!$Y$5,)),"",OFFSET('EPS_chg(3m)'!$F$4,MATCH($B16,'EPS_chg(3m)'!$E$5:$E$34,0),섹터!$Y$5,))</f>
        <v>-1.024269446109316</v>
      </c>
      <c r="E16" s="93">
        <f ca="1">IF(ISERROR(OFFSET('EPS_chg(3m)'!$F$4,MATCH($B16,'EPS_chg(3m)'!$E$5:$E$34,0),섹터!$Y$5-$Y$6,)),"",OFFSET('EPS_chg(3m)'!$F$4,MATCH($B16,'EPS_chg(3m)'!$E$5:$E$34,0),섹터!$Y$5-$Y$6,))</f>
        <v>-0.96770959506459198</v>
      </c>
      <c r="F16" s="110">
        <f ca="1">IF(COUNT(D16,E16)=2,D16-E16,"")</f>
        <v>-5.6559851044724052E-2</v>
      </c>
      <c r="G16" s="38">
        <f ca="1">IF(I16="","",IF(AND(I16&gt;0,I16&lt;90),2,IF(AND(I16&gt;=90,I16&lt;=180),3,IF(AND(I16&gt;180,I16&lt;270),4,1))))</f>
        <v>3</v>
      </c>
      <c r="H16" s="98" t="str">
        <f ca="1">IF(G16&lt;&gt;"",INDEX($W$3:$W$6,MATCH(G16,$V$3:$V$6,0)),"")</f>
        <v>침체</v>
      </c>
      <c r="I16" s="39">
        <f ca="1">IF(ISERROR(OFFSET(Angle_업종!$F$4,MATCH($B16,Angle_업종!$E$5:$E$34,0),섹터!$Y$5,)),"",OFFSET(Angle_업종!$F$4,MATCH($B16,Angle_업종!$E$5:$E$34,0),섹터!$Y$5,))</f>
        <v>176.84</v>
      </c>
      <c r="J16" s="101">
        <f ca="1">IF(I16&lt;&gt;"",ROUNDDOWN(RANK(I16,$I$5:$I$39,0)+ROW()/1000000,0),"")</f>
        <v>17</v>
      </c>
      <c r="K16" s="42"/>
      <c r="L16" s="181"/>
      <c r="M16" s="181"/>
      <c r="N16" s="181"/>
      <c r="O16" s="181"/>
      <c r="P16" s="181"/>
      <c r="Q16" s="181"/>
      <c r="R16" s="181"/>
      <c r="S16" s="181"/>
      <c r="T16" s="181"/>
      <c r="U16" s="181"/>
      <c r="V16" s="42"/>
      <c r="W16" s="42"/>
      <c r="Z16" s="194">
        <v>38717</v>
      </c>
      <c r="AA16" s="5"/>
      <c r="AB16" s="2">
        <v>12</v>
      </c>
      <c r="AC16" s="81">
        <f t="shared" si="0"/>
        <v>0.97814760073380569</v>
      </c>
      <c r="AD16" s="2">
        <v>1</v>
      </c>
    </row>
    <row r="17" spans="2:30" x14ac:dyDescent="0.15">
      <c r="B17" s="89" t="s">
        <v>5078</v>
      </c>
      <c r="C17" s="127" t="s">
        <v>5079</v>
      </c>
      <c r="D17" s="92">
        <f ca="1">IF(ISERROR(OFFSET('EPS_chg(3m)'!$F$4,MATCH($B17,'EPS_chg(3m)'!$E$5:$E$34,0),섹터!$Y$5,)),"",OFFSET('EPS_chg(3m)'!$F$4,MATCH($B17,'EPS_chg(3m)'!$E$5:$E$34,0),섹터!$Y$5,))</f>
        <v>-46.100942149793966</v>
      </c>
      <c r="E17" s="93">
        <f ca="1">IF(ISERROR(OFFSET('EPS_chg(3m)'!$F$4,MATCH($B17,'EPS_chg(3m)'!$E$5:$E$34,0),섹터!$Y$5-$Y$6,)),"",OFFSET('EPS_chg(3m)'!$F$4,MATCH($B17,'EPS_chg(3m)'!$E$5:$E$34,0),섹터!$Y$5-$Y$6,))</f>
        <v>-45.229286269298029</v>
      </c>
      <c r="F17" s="110">
        <f ca="1">IF(COUNT(D17,E17)=2,D17-E17,"")</f>
        <v>-0.87165588049593623</v>
      </c>
      <c r="G17" s="38">
        <f ca="1">IF(I17="","",IF(AND(I17&gt;0,I17&lt;90),2,IF(AND(I17&gt;=90,I17&lt;=180),3,IF(AND(I17&gt;180,I17&lt;270),4,1))))</f>
        <v>3</v>
      </c>
      <c r="H17" s="98" t="str">
        <f ca="1">IF(G17&lt;&gt;"",INDEX($W$3:$W$6,MATCH(G17,$V$3:$V$6,0)),"")</f>
        <v>침체</v>
      </c>
      <c r="I17" s="39">
        <f ca="1">IF(ISERROR(OFFSET(Angle_업종!$F$4,MATCH($B17,Angle_업종!$E$5:$E$34,0),섹터!$Y$5,)),"",OFFSET(Angle_업종!$F$4,MATCH($B17,Angle_업종!$E$5:$E$34,0),섹터!$Y$5,))</f>
        <v>178.92</v>
      </c>
      <c r="J17" s="101">
        <f ca="1">IF(I17&lt;&gt;"",ROUNDDOWN(RANK(I17,$I$5:$I$39,0)+ROW()/1000000,0),"")</f>
        <v>16</v>
      </c>
      <c r="K17" s="42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42"/>
      <c r="W17" s="42"/>
      <c r="Z17" s="194">
        <v>38748</v>
      </c>
      <c r="AA17" s="5" t="s">
        <v>5035</v>
      </c>
      <c r="AB17" s="2">
        <v>13</v>
      </c>
      <c r="AC17" s="81">
        <f t="shared" si="0"/>
        <v>0.97437006478523525</v>
      </c>
      <c r="AD17" s="2">
        <v>1</v>
      </c>
    </row>
    <row r="18" spans="2:30" x14ac:dyDescent="0.15">
      <c r="B18" s="89" t="s">
        <v>5101</v>
      </c>
      <c r="C18" s="127" t="s">
        <v>5102</v>
      </c>
      <c r="D18" s="92">
        <f ca="1">IF(ISERROR(OFFSET('EPS_chg(3m)'!$F$4,MATCH($B18,'EPS_chg(3m)'!$E$5:$E$34,0),섹터!$Y$5,)),"",OFFSET('EPS_chg(3m)'!$F$4,MATCH($B18,'EPS_chg(3m)'!$E$5:$E$34,0),섹터!$Y$5,))</f>
        <v>-26.049985698036547</v>
      </c>
      <c r="E18" s="93">
        <f ca="1">IF(ISERROR(OFFSET('EPS_chg(3m)'!$F$4,MATCH($B18,'EPS_chg(3m)'!$E$5:$E$34,0),섹터!$Y$5-$Y$6,)),"",OFFSET('EPS_chg(3m)'!$F$4,MATCH($B18,'EPS_chg(3m)'!$E$5:$E$34,0),섹터!$Y$5-$Y$6,))</f>
        <v>-25.792026560607205</v>
      </c>
      <c r="F18" s="110">
        <f ca="1">IF(COUNT(D18,E18)=2,D18-E18,"")</f>
        <v>-0.25795913742934218</v>
      </c>
      <c r="G18" s="38">
        <f ca="1">IF(I18="","",IF(AND(I18&gt;0,I18&lt;90),2,IF(AND(I18&gt;=90,I18&lt;=180),3,IF(AND(I18&gt;180,I18&lt;270),4,1))))</f>
        <v>3</v>
      </c>
      <c r="H18" s="98" t="str">
        <f ca="1">IF(G18&lt;&gt;"",INDEX($W$3:$W$6,MATCH(G18,$V$3:$V$6,0)),"")</f>
        <v>침체</v>
      </c>
      <c r="I18" s="39">
        <f ca="1">IF(ISERROR(OFFSET(Angle_업종!$F$4,MATCH($B18,Angle_업종!$E$5:$E$34,0),섹터!$Y$5,)),"",OFFSET(Angle_업종!$F$4,MATCH($B18,Angle_업종!$E$5:$E$34,0),섹터!$Y$5,))</f>
        <v>179.43</v>
      </c>
      <c r="J18" s="101">
        <f ca="1">IF(I18&lt;&gt;"",ROUNDDOWN(RANK(I18,$I$5:$I$39,0)+ROW()/1000000,0),"")</f>
        <v>15</v>
      </c>
      <c r="K18" s="42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42"/>
      <c r="W18" s="42"/>
      <c r="Z18" s="194">
        <v>38776</v>
      </c>
      <c r="AA18" s="5"/>
      <c r="AB18" s="2">
        <v>14</v>
      </c>
      <c r="AC18" s="81">
        <f t="shared" si="0"/>
        <v>0.97029572627599647</v>
      </c>
      <c r="AD18" s="2">
        <v>1</v>
      </c>
    </row>
    <row r="19" spans="2:30" x14ac:dyDescent="0.15">
      <c r="B19" s="89" t="s">
        <v>5085</v>
      </c>
      <c r="C19" s="127" t="s">
        <v>5086</v>
      </c>
      <c r="D19" s="92">
        <f ca="1">IF(ISERROR(OFFSET('EPS_chg(3m)'!$F$4,MATCH($B19,'EPS_chg(3m)'!$E$5:$E$34,0),섹터!$Y$5,)),"",OFFSET('EPS_chg(3m)'!$F$4,MATCH($B19,'EPS_chg(3m)'!$E$5:$E$34,0),섹터!$Y$5,))</f>
        <v>-24.788066869204716</v>
      </c>
      <c r="E19" s="93">
        <f ca="1">IF(ISERROR(OFFSET('EPS_chg(3m)'!$F$4,MATCH($B19,'EPS_chg(3m)'!$E$5:$E$34,0),섹터!$Y$5-$Y$6,)),"",OFFSET('EPS_chg(3m)'!$F$4,MATCH($B19,'EPS_chg(3m)'!$E$5:$E$34,0),섹터!$Y$5-$Y$6,))</f>
        <v>-24.83557503740338</v>
      </c>
      <c r="F19" s="110">
        <f ca="1">IF(COUNT(D19,E19)=2,D19-E19,"")</f>
        <v>4.7508168198664436E-2</v>
      </c>
      <c r="G19" s="38">
        <f ca="1">IF(I19="","",IF(AND(I19&gt;0,I19&lt;90),2,IF(AND(I19&gt;=90,I19&lt;=180),3,IF(AND(I19&gt;180,I19&lt;270),4,1))))</f>
        <v>4</v>
      </c>
      <c r="H19" s="98" t="str">
        <f ca="1">IF(G19&lt;&gt;"",INDEX($W$3:$W$6,MATCH(G19,$V$3:$V$6,0)),"")</f>
        <v>회복</v>
      </c>
      <c r="I19" s="39">
        <f ca="1">IF(ISERROR(OFFSET(Angle_업종!$F$4,MATCH($B19,Angle_업종!$E$5:$E$34,0),섹터!$Y$5,)),"",OFFSET(Angle_업종!$F$4,MATCH($B19,Angle_업종!$E$5:$E$34,0),섹터!$Y$5,))</f>
        <v>180.11</v>
      </c>
      <c r="J19" s="101">
        <f ca="1">IF(I19&lt;&gt;"",ROUNDDOWN(RANK(I19,$I$5:$I$39,0)+ROW()/1000000,0),"")</f>
        <v>14</v>
      </c>
      <c r="K19" s="42"/>
      <c r="L19" s="181"/>
      <c r="M19" s="181"/>
      <c r="N19" s="181"/>
      <c r="O19" s="181"/>
      <c r="P19" s="181"/>
      <c r="Q19" s="181"/>
      <c r="R19" s="181"/>
      <c r="S19" s="181"/>
      <c r="T19" s="181"/>
      <c r="U19" s="181"/>
      <c r="V19" s="42"/>
      <c r="W19" s="42"/>
      <c r="Z19" s="194">
        <v>38807</v>
      </c>
      <c r="AA19" s="5"/>
      <c r="AB19" s="2">
        <v>15</v>
      </c>
      <c r="AC19" s="81">
        <f t="shared" si="0"/>
        <v>0.96592582628906831</v>
      </c>
      <c r="AD19" s="2">
        <v>1</v>
      </c>
    </row>
    <row r="20" spans="2:30" x14ac:dyDescent="0.15">
      <c r="B20" s="89" t="s">
        <v>5103</v>
      </c>
      <c r="C20" s="127" t="s">
        <v>5104</v>
      </c>
      <c r="D20" s="92">
        <f ca="1">IF(ISERROR(OFFSET('EPS_chg(3m)'!$F$4,MATCH($B20,'EPS_chg(3m)'!$E$5:$E$34,0),섹터!$Y$5,)),"",OFFSET('EPS_chg(3m)'!$F$4,MATCH($B20,'EPS_chg(3m)'!$E$5:$E$34,0),섹터!$Y$5,))</f>
        <v>-20.712400960323574</v>
      </c>
      <c r="E20" s="93">
        <f ca="1">IF(ISERROR(OFFSET('EPS_chg(3m)'!$F$4,MATCH($B20,'EPS_chg(3m)'!$E$5:$E$34,0),섹터!$Y$5-$Y$6,)),"",OFFSET('EPS_chg(3m)'!$F$4,MATCH($B20,'EPS_chg(3m)'!$E$5:$E$34,0),섹터!$Y$5-$Y$6,))</f>
        <v>-21.260343420664285</v>
      </c>
      <c r="F20" s="110">
        <f ca="1">IF(COUNT(D20,E20)=2,D20-E20,"")</f>
        <v>0.54794246034071037</v>
      </c>
      <c r="G20" s="38">
        <f ca="1">IF(I20="","",IF(AND(I20&gt;0,I20&lt;90),2,IF(AND(I20&gt;=90,I20&lt;=180),3,IF(AND(I20&gt;180,I20&lt;270),4,1))))</f>
        <v>4</v>
      </c>
      <c r="H20" s="98" t="str">
        <f ca="1">IF(G20&lt;&gt;"",INDEX($W$3:$W$6,MATCH(G20,$V$3:$V$6,0)),"")</f>
        <v>회복</v>
      </c>
      <c r="I20" s="39">
        <f ca="1">IF(ISERROR(OFFSET(Angle_업종!$F$4,MATCH($B20,Angle_업종!$E$5:$E$34,0),섹터!$Y$5,)),"",OFFSET(Angle_업종!$F$4,MATCH($B20,Angle_업종!$E$5:$E$34,0),섹터!$Y$5,))</f>
        <v>181.51999999999998</v>
      </c>
      <c r="J20" s="101">
        <f ca="1">IF(I20&lt;&gt;"",ROUNDDOWN(RANK(I20,$I$5:$I$39,0)+ROW()/1000000,0),"")</f>
        <v>13</v>
      </c>
      <c r="K20" s="42"/>
      <c r="L20" s="181"/>
      <c r="M20" s="181"/>
      <c r="N20" s="181"/>
      <c r="O20" s="181"/>
      <c r="P20" s="181"/>
      <c r="Q20" s="181"/>
      <c r="R20" s="181"/>
      <c r="S20" s="181"/>
      <c r="T20" s="181"/>
      <c r="U20" s="181"/>
      <c r="V20" s="42"/>
      <c r="W20" s="42"/>
      <c r="Z20" s="194">
        <v>38837</v>
      </c>
      <c r="AA20" s="5"/>
      <c r="AB20" s="2">
        <v>16</v>
      </c>
      <c r="AC20" s="81">
        <f t="shared" si="0"/>
        <v>0.96126169593831889</v>
      </c>
      <c r="AD20" s="2">
        <v>1</v>
      </c>
    </row>
    <row r="21" spans="2:30" x14ac:dyDescent="0.15">
      <c r="B21" s="89" t="s">
        <v>5071</v>
      </c>
      <c r="C21" s="127" t="s">
        <v>5070</v>
      </c>
      <c r="D21" s="92">
        <f ca="1">IF(ISERROR(OFFSET('EPS_chg(3m)'!$F$4,MATCH($B21,'EPS_chg(3m)'!$E$5:$E$34,0),섹터!$Y$5,)),"",OFFSET('EPS_chg(3m)'!$F$4,MATCH($B21,'EPS_chg(3m)'!$E$5:$E$34,0),섹터!$Y$5,))</f>
        <v>-9.7483242944099384</v>
      </c>
      <c r="E21" s="93">
        <f ca="1">IF(ISERROR(OFFSET('EPS_chg(3m)'!$F$4,MATCH($B21,'EPS_chg(3m)'!$E$5:$E$34,0),섹터!$Y$5-$Y$6,)),"",OFFSET('EPS_chg(3m)'!$F$4,MATCH($B21,'EPS_chg(3m)'!$E$5:$E$34,0),섹터!$Y$5-$Y$6,))</f>
        <v>-10.054146007635989</v>
      </c>
      <c r="F21" s="110">
        <f ca="1">IF(COUNT(D21,E21)=2,D21-E21,"")</f>
        <v>0.30582171322605056</v>
      </c>
      <c r="G21" s="38">
        <f ca="1">IF(I21="","",IF(AND(I21&gt;0,I21&lt;90),2,IF(AND(I21&gt;=90,I21&lt;=180),3,IF(AND(I21&gt;180,I21&lt;270),4,1))))</f>
        <v>4</v>
      </c>
      <c r="H21" s="98" t="str">
        <f ca="1">IF(G21&lt;&gt;"",INDEX($W$3:$W$6,MATCH(G21,$V$3:$V$6,0)),"")</f>
        <v>회복</v>
      </c>
      <c r="I21" s="39">
        <f ca="1">IF(ISERROR(OFFSET(Angle_업종!$F$4,MATCH($B21,Angle_업종!$E$5:$E$34,0),섹터!$Y$5,)),"",OFFSET(Angle_업종!$F$4,MATCH($B21,Angle_업종!$E$5:$E$34,0),섹터!$Y$5,))</f>
        <v>181.79999999999995</v>
      </c>
      <c r="J21" s="101">
        <f ca="1">IF(I21&lt;&gt;"",ROUNDDOWN(RANK(I21,$I$5:$I$39,0)+ROW()/1000000,0),"")</f>
        <v>12</v>
      </c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Z21" s="194">
        <v>38868</v>
      </c>
      <c r="AA21" s="5"/>
      <c r="AB21" s="2">
        <v>17</v>
      </c>
      <c r="AC21" s="81">
        <f t="shared" si="0"/>
        <v>0.95630475596303544</v>
      </c>
      <c r="AD21" s="2">
        <v>1</v>
      </c>
    </row>
    <row r="22" spans="2:30" x14ac:dyDescent="0.15">
      <c r="B22" s="89" t="s">
        <v>5137</v>
      </c>
      <c r="C22" s="127" t="s">
        <v>5138</v>
      </c>
      <c r="D22" s="92">
        <f ca="1">IF(ISERROR(OFFSET('EPS_chg(3m)'!$F$4,MATCH($B22,'EPS_chg(3m)'!$E$5:$E$34,0),섹터!$Y$5,)),"",OFFSET('EPS_chg(3m)'!$F$4,MATCH($B22,'EPS_chg(3m)'!$E$5:$E$34,0),섹터!$Y$5,))</f>
        <v>-5.6692812060794573</v>
      </c>
      <c r="E22" s="93">
        <f ca="1">IF(ISERROR(OFFSET('EPS_chg(3m)'!$F$4,MATCH($B22,'EPS_chg(3m)'!$E$5:$E$34,0),섹터!$Y$5-$Y$6,)),"",OFFSET('EPS_chg(3m)'!$F$4,MATCH($B22,'EPS_chg(3m)'!$E$5:$E$34,0),섹터!$Y$5-$Y$6,))</f>
        <v>-5.9798512785160245</v>
      </c>
      <c r="F22" s="110">
        <f ca="1">IF(COUNT(D22,E22)=2,D22-E22,"")</f>
        <v>0.3105700724365672</v>
      </c>
      <c r="G22" s="38">
        <f ca="1">IF(I22="","",IF(AND(I22&gt;0,I22&lt;90),2,IF(AND(I22&gt;=90,I22&lt;=180),3,IF(AND(I22&gt;180,I22&lt;270),4,1))))</f>
        <v>4</v>
      </c>
      <c r="H22" s="98" t="str">
        <f ca="1">IF(G22&lt;&gt;"",INDEX($W$3:$W$6,MATCH(G22,$V$3:$V$6,0)),"")</f>
        <v>회복</v>
      </c>
      <c r="I22" s="39">
        <f ca="1">IF(ISERROR(OFFSET(Angle_업종!$F$4,MATCH($B22,Angle_업종!$E$5:$E$34,0),섹터!$Y$5,)),"",OFFSET(Angle_업종!$F$4,MATCH($B22,Angle_업종!$E$5:$E$34,0),섹터!$Y$5,))</f>
        <v>183.14</v>
      </c>
      <c r="J22" s="101">
        <f ca="1">IF(I22&lt;&gt;"",ROUNDDOWN(RANK(I22,$I$5:$I$39,0)+ROW()/1000000,0),"")</f>
        <v>11</v>
      </c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Z22" s="194">
        <v>38898</v>
      </c>
      <c r="AA22" s="5"/>
      <c r="AB22" s="2">
        <v>18</v>
      </c>
      <c r="AC22" s="81">
        <f t="shared" si="0"/>
        <v>0.95105651629515353</v>
      </c>
      <c r="AD22" s="2">
        <v>1</v>
      </c>
    </row>
    <row r="23" spans="2:30" x14ac:dyDescent="0.15">
      <c r="B23" s="89" t="s">
        <v>5091</v>
      </c>
      <c r="C23" s="127" t="s">
        <v>5092</v>
      </c>
      <c r="D23" s="92">
        <f ca="1">IF(ISERROR(OFFSET('EPS_chg(3m)'!$F$4,MATCH($B23,'EPS_chg(3m)'!$E$5:$E$34,0),섹터!$Y$5,)),"",OFFSET('EPS_chg(3m)'!$F$4,MATCH($B23,'EPS_chg(3m)'!$E$5:$E$34,0),섹터!$Y$5,))</f>
        <v>-2.0652455193589159</v>
      </c>
      <c r="E23" s="93">
        <f ca="1">IF(ISERROR(OFFSET('EPS_chg(3m)'!$F$4,MATCH($B23,'EPS_chg(3m)'!$E$5:$E$34,0),섹터!$Y$5-$Y$6,)),"",OFFSET('EPS_chg(3m)'!$F$4,MATCH($B23,'EPS_chg(3m)'!$E$5:$E$34,0),섹터!$Y$5-$Y$6,))</f>
        <v>-2.2624351290505218</v>
      </c>
      <c r="F23" s="110">
        <f ca="1">IF(COUNT(D23,E23)=2,D23-E23,"")</f>
        <v>0.19718960969160593</v>
      </c>
      <c r="G23" s="38">
        <f ca="1">IF(I23="","",IF(AND(I23&gt;0,I23&lt;90),2,IF(AND(I23&gt;=90,I23&lt;=180),3,IF(AND(I23&gt;180,I23&lt;270),4,1))))</f>
        <v>4</v>
      </c>
      <c r="H23" s="98" t="str">
        <f ca="1">IF(G23&lt;&gt;"",INDEX($W$3:$W$6,MATCH(G23,$V$3:$V$6,0)),"")</f>
        <v>회복</v>
      </c>
      <c r="I23" s="39">
        <f ca="1">IF(ISERROR(OFFSET(Angle_업종!$F$4,MATCH($B23,Angle_업종!$E$5:$E$34,0),섹터!$Y$5,)),"",OFFSET(Angle_업종!$F$4,MATCH($B23,Angle_업종!$E$5:$E$34,0),섹터!$Y$5,))</f>
        <v>185.45000000000005</v>
      </c>
      <c r="J23" s="101">
        <f ca="1">IF(I23&lt;&gt;"",ROUNDDOWN(RANK(I23,$I$5:$I$39,0)+ROW()/1000000,0),"")</f>
        <v>10</v>
      </c>
      <c r="K23" s="42"/>
      <c r="L23" s="18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Z23" s="194">
        <v>38929</v>
      </c>
      <c r="AA23" s="5"/>
      <c r="AB23" s="2">
        <v>19</v>
      </c>
      <c r="AC23" s="81">
        <f t="shared" si="0"/>
        <v>0.94551857559931685</v>
      </c>
      <c r="AD23" s="2">
        <v>1</v>
      </c>
    </row>
    <row r="24" spans="2:30" x14ac:dyDescent="0.15">
      <c r="B24" s="89" t="s">
        <v>5308</v>
      </c>
      <c r="C24" s="127" t="s">
        <v>5309</v>
      </c>
      <c r="D24" s="92">
        <f ca="1">IF(ISERROR(OFFSET('EPS_chg(3m)'!$F$4,MATCH($B24,'EPS_chg(3m)'!$E$5:$E$34,0),섹터!$Y$5,)),"",OFFSET('EPS_chg(3m)'!$F$4,MATCH($B24,'EPS_chg(3m)'!$E$5:$E$34,0),섹터!$Y$5,))</f>
        <v>-4.6941142162668985</v>
      </c>
      <c r="E24" s="93">
        <f ca="1">IF(ISERROR(OFFSET('EPS_chg(3m)'!$F$4,MATCH($B24,'EPS_chg(3m)'!$E$5:$E$34,0),섹터!$Y$5-$Y$6,)),"",OFFSET('EPS_chg(3m)'!$F$4,MATCH($B24,'EPS_chg(3m)'!$E$5:$E$34,0),섹터!$Y$5-$Y$6,))</f>
        <v>-5.1493571835000251</v>
      </c>
      <c r="F24" s="110">
        <f ca="1">IF(COUNT(D24,E24)=2,D24-E24,"")</f>
        <v>0.45524296723312663</v>
      </c>
      <c r="G24" s="38">
        <f ca="1">IF(I24="","",IF(AND(I24&gt;0,I24&lt;90),2,IF(AND(I24&gt;=90,I24&lt;=180),3,IF(AND(I24&gt;180,I24&lt;270),4,1))))</f>
        <v>4</v>
      </c>
      <c r="H24" s="98" t="str">
        <f ca="1">IF(G24&lt;&gt;"",INDEX($W$3:$W$6,MATCH(G24,$V$3:$V$6,0)),"")</f>
        <v>회복</v>
      </c>
      <c r="I24" s="39">
        <f ca="1">IF(ISERROR(OFFSET(Angle_업종!$F$4,MATCH($B24,Angle_업종!$E$5:$E$34,0),섹터!$Y$5,)),"",OFFSET(Angle_업종!$F$4,MATCH($B24,Angle_업종!$E$5:$E$34,0),섹터!$Y$5,))</f>
        <v>185.53999999999996</v>
      </c>
      <c r="J24" s="101">
        <f ca="1">IF(I24&lt;&gt;"",ROUNDDOWN(RANK(I24,$I$5:$I$39,0)+ROW()/1000000,0),"")</f>
        <v>9</v>
      </c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Z24" s="194">
        <v>38960</v>
      </c>
      <c r="AA24" s="5"/>
      <c r="AB24" s="2">
        <v>20</v>
      </c>
      <c r="AC24" s="81">
        <f t="shared" si="0"/>
        <v>0.93969262078590843</v>
      </c>
      <c r="AD24" s="2">
        <v>1</v>
      </c>
    </row>
    <row r="25" spans="2:30" x14ac:dyDescent="0.15">
      <c r="B25" s="89" t="s">
        <v>5119</v>
      </c>
      <c r="C25" s="127" t="s">
        <v>5120</v>
      </c>
      <c r="D25" s="92">
        <f ca="1">IF(ISERROR(OFFSET('EPS_chg(3m)'!$F$4,MATCH($B25,'EPS_chg(3m)'!$E$5:$E$34,0),섹터!$Y$5,)),"",OFFSET('EPS_chg(3m)'!$F$4,MATCH($B25,'EPS_chg(3m)'!$E$5:$E$34,0),섹터!$Y$5,))</f>
        <v>-4.9228018811359409</v>
      </c>
      <c r="E25" s="93">
        <f ca="1">IF(ISERROR(OFFSET('EPS_chg(3m)'!$F$4,MATCH($B25,'EPS_chg(3m)'!$E$5:$E$34,0),섹터!$Y$5-$Y$6,)),"",OFFSET('EPS_chg(3m)'!$F$4,MATCH($B25,'EPS_chg(3m)'!$E$5:$E$34,0),섹터!$Y$5-$Y$6,))</f>
        <v>-5.4832824917213312</v>
      </c>
      <c r="F25" s="110">
        <f ca="1">IF(COUNT(D25,E25)=2,D25-E25,"")</f>
        <v>0.56048061058539034</v>
      </c>
      <c r="G25" s="38">
        <f ca="1">IF(I25="","",IF(AND(I25&gt;0,I25&lt;90),2,IF(AND(I25&gt;=90,I25&lt;=180),3,IF(AND(I25&gt;180,I25&lt;270),4,1))))</f>
        <v>4</v>
      </c>
      <c r="H25" s="98" t="str">
        <f ca="1">IF(G25&lt;&gt;"",INDEX($W$3:$W$6,MATCH(G25,$V$3:$V$6,0)),"")</f>
        <v>회복</v>
      </c>
      <c r="I25" s="39">
        <f ca="1">IF(ISERROR(OFFSET(Angle_업종!$F$4,MATCH($B25,Angle_업종!$E$5:$E$34,0),섹터!$Y$5,)),"",OFFSET(Angle_업종!$F$4,MATCH($B25,Angle_업종!$E$5:$E$34,0),섹터!$Y$5,))</f>
        <v>186.5</v>
      </c>
      <c r="J25" s="101">
        <f ca="1">IF(I25&lt;&gt;"",ROUNDDOWN(RANK(I25,$I$5:$I$39,0)+ROW()/1000000,0),"")</f>
        <v>8</v>
      </c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Z25" s="194">
        <v>38990</v>
      </c>
      <c r="AA25" s="5"/>
      <c r="AB25" s="2">
        <v>21</v>
      </c>
      <c r="AC25" s="81">
        <f t="shared" si="0"/>
        <v>0.93358042649720174</v>
      </c>
      <c r="AD25" s="2">
        <v>1</v>
      </c>
    </row>
    <row r="26" spans="2:30" x14ac:dyDescent="0.15">
      <c r="B26" s="89" t="s">
        <v>5047</v>
      </c>
      <c r="C26" s="127" t="s">
        <v>5551</v>
      </c>
      <c r="D26" s="92">
        <f ca="1">IF(ISERROR(OFFSET('EPS_chg(3m)'!$F$4,MATCH($B26,'EPS_chg(3m)'!$E$5:$E$34,0),섹터!$Y$5,)),"",OFFSET('EPS_chg(3m)'!$F$4,MATCH($B26,'EPS_chg(3m)'!$E$5:$E$34,0),섹터!$Y$5,))</f>
        <v>-16.967868008253404</v>
      </c>
      <c r="E26" s="93">
        <f ca="1">IF(ISERROR(OFFSET('EPS_chg(3m)'!$F$4,MATCH($B26,'EPS_chg(3m)'!$E$5:$E$34,0),섹터!$Y$5-$Y$6,)),"",OFFSET('EPS_chg(3m)'!$F$4,MATCH($B26,'EPS_chg(3m)'!$E$5:$E$34,0),섹터!$Y$5-$Y$6,))</f>
        <v>-19.756021456207328</v>
      </c>
      <c r="F26" s="110">
        <f ca="1">IF(COUNT(D26,E26)=2,D26-E26,"")</f>
        <v>2.7881534479539241</v>
      </c>
      <c r="G26" s="38">
        <f ca="1">IF(I26="","",IF(AND(I26&gt;0,I26&lt;90),2,IF(AND(I26&gt;=90,I26&lt;=180),3,IF(AND(I26&gt;180,I26&lt;270),4,1))))</f>
        <v>4</v>
      </c>
      <c r="H26" s="98" t="str">
        <f ca="1">IF(G26&lt;&gt;"",INDEX($W$3:$W$6,MATCH(G26,$V$3:$V$6,0)),"")</f>
        <v>회복</v>
      </c>
      <c r="I26" s="39">
        <f ca="1">IF(ISERROR(OFFSET(Angle_업종!$F$4,MATCH($B26,Angle_업종!$E$5:$E$34,0),섹터!$Y$5,)),"",OFFSET(Angle_업종!$F$4,MATCH($B26,Angle_업종!$E$5:$E$34,0),섹터!$Y$5,))</f>
        <v>189.33000000000004</v>
      </c>
      <c r="J26" s="101">
        <f ca="1">IF(I26&lt;&gt;"",ROUNDDOWN(RANK(I26,$I$5:$I$39,0)+ROW()/1000000,0),"")</f>
        <v>7</v>
      </c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Z26" s="194">
        <v>39021</v>
      </c>
      <c r="AA26" s="5"/>
      <c r="AB26" s="2">
        <v>22</v>
      </c>
      <c r="AC26" s="81">
        <f t="shared" si="0"/>
        <v>0.92718385456678742</v>
      </c>
      <c r="AD26" s="2">
        <v>1</v>
      </c>
    </row>
    <row r="27" spans="2:30" x14ac:dyDescent="0.15">
      <c r="B27" s="89" t="s">
        <v>5153</v>
      </c>
      <c r="C27" s="127" t="s">
        <v>5154</v>
      </c>
      <c r="D27" s="92">
        <f ca="1">IF(ISERROR(OFFSET('EPS_chg(3m)'!$F$4,MATCH($B27,'EPS_chg(3m)'!$E$5:$E$34,0),섹터!$Y$5,)),"",OFFSET('EPS_chg(3m)'!$F$4,MATCH($B27,'EPS_chg(3m)'!$E$5:$E$34,0),섹터!$Y$5,))</f>
        <v>-18.575661176852918</v>
      </c>
      <c r="E27" s="93">
        <f ca="1">IF(ISERROR(OFFSET('EPS_chg(3m)'!$F$4,MATCH($B27,'EPS_chg(3m)'!$E$5:$E$34,0),섹터!$Y$5-$Y$6,)),"",OFFSET('EPS_chg(3m)'!$F$4,MATCH($B27,'EPS_chg(3m)'!$E$5:$E$34,0),섹터!$Y$5-$Y$6,))</f>
        <v>-23.355899419729198</v>
      </c>
      <c r="F27" s="110">
        <f ca="1">IF(COUNT(D27,E27)=2,D27-E27,"")</f>
        <v>4.7802382428762797</v>
      </c>
      <c r="G27" s="38">
        <f ca="1">IF(I27="","",IF(AND(I27&gt;0,I27&lt;90),2,IF(AND(I27&gt;=90,I27&lt;=180),3,IF(AND(I27&gt;180,I27&lt;270),4,1))))</f>
        <v>4</v>
      </c>
      <c r="H27" s="98" t="str">
        <f ca="1">IF(G27&lt;&gt;"",INDEX($W$3:$W$6,MATCH(G27,$V$3:$V$6,0)),"")</f>
        <v>회복</v>
      </c>
      <c r="I27" s="39">
        <f ca="1">IF(ISERROR(OFFSET(Angle_업종!$F$4,MATCH($B27,Angle_업종!$E$5:$E$34,0),섹터!$Y$5,)),"",OFFSET(Angle_업종!$F$4,MATCH($B27,Angle_업종!$E$5:$E$34,0),섹터!$Y$5,))</f>
        <v>194.43000000000006</v>
      </c>
      <c r="J27" s="101">
        <f ca="1">IF(I27&lt;&gt;"",ROUNDDOWN(RANK(I27,$I$5:$I$39,0)+ROW()/1000000,0),"")</f>
        <v>6</v>
      </c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Z27" s="194">
        <v>39051</v>
      </c>
      <c r="AA27" s="5" t="s">
        <v>5156</v>
      </c>
      <c r="AB27" s="2">
        <v>23</v>
      </c>
      <c r="AC27" s="81">
        <f t="shared" si="0"/>
        <v>0.92050485345244037</v>
      </c>
      <c r="AD27" s="2">
        <v>1</v>
      </c>
    </row>
    <row r="28" spans="2:30" x14ac:dyDescent="0.15">
      <c r="B28" s="89" t="s">
        <v>5040</v>
      </c>
      <c r="C28" s="127" t="s">
        <v>5041</v>
      </c>
      <c r="D28" s="92">
        <f ca="1">IF(ISERROR(OFFSET('EPS_chg(3m)'!$F$4,MATCH($B28,'EPS_chg(3m)'!$E$5:$E$34,0),섹터!$Y$5,)),"",OFFSET('EPS_chg(3m)'!$F$4,MATCH($B28,'EPS_chg(3m)'!$E$5:$E$34,0),섹터!$Y$5,))</f>
        <v>-16.11292274041277</v>
      </c>
      <c r="E28" s="93">
        <f ca="1">IF(ISERROR(OFFSET('EPS_chg(3m)'!$F$4,MATCH($B28,'EPS_chg(3m)'!$E$5:$E$34,0),섹터!$Y$5-$Y$6,)),"",OFFSET('EPS_chg(3m)'!$F$4,MATCH($B28,'EPS_chg(3m)'!$E$5:$E$34,0),섹터!$Y$5-$Y$6,))</f>
        <v>-21.875044802243149</v>
      </c>
      <c r="F28" s="110">
        <f ca="1">IF(COUNT(D28,E28)=2,D28-E28,"")</f>
        <v>5.7621220618303788</v>
      </c>
      <c r="G28" s="196">
        <f ca="1">IF(I28="","",IF(AND(I28&gt;0,I28&lt;90),2,IF(AND(I28&gt;=90,I28&lt;=180),3,IF(AND(I28&gt;180,I28&lt;270),4,1))))</f>
        <v>4</v>
      </c>
      <c r="H28" s="197" t="str">
        <f ca="1">IF(G28&lt;&gt;"",INDEX($W$3:$W$6,MATCH(G28,$V$3:$V$6,0)),"")</f>
        <v>회복</v>
      </c>
      <c r="I28" s="39">
        <f ca="1">IF(ISERROR(OFFSET(Angle_업종!$F$4,MATCH($B28,Angle_업종!$E$5:$E$34,0),섹터!$Y$5,)),"",OFFSET(Angle_업종!$F$4,MATCH($B28,Angle_업종!$E$5:$E$34,0),섹터!$Y$5,))</f>
        <v>199.68000000000006</v>
      </c>
      <c r="J28" s="101">
        <f ca="1">IF(I28&lt;&gt;"",ROUNDDOWN(RANK(I28,$I$5:$I$39,0)+ROW()/1000000,0),"")</f>
        <v>5</v>
      </c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Z28" s="194">
        <v>39082</v>
      </c>
      <c r="AA28" s="5"/>
      <c r="AB28" s="2">
        <v>24</v>
      </c>
      <c r="AC28" s="81">
        <f t="shared" si="0"/>
        <v>0.91354545764260087</v>
      </c>
      <c r="AD28" s="2">
        <v>1</v>
      </c>
    </row>
    <row r="29" spans="2:30" x14ac:dyDescent="0.15">
      <c r="B29" s="89" t="s">
        <v>5028</v>
      </c>
      <c r="C29" s="127" t="s">
        <v>5029</v>
      </c>
      <c r="D29" s="92">
        <f ca="1">IF(ISERROR(OFFSET('EPS_chg(3m)'!$F$4,MATCH($B29,'EPS_chg(3m)'!$E$5:$E$34,0),섹터!$Y$5,)),"",OFFSET('EPS_chg(3m)'!$F$4,MATCH($B29,'EPS_chg(3m)'!$E$5:$E$34,0),섹터!$Y$5,))</f>
        <v>-1.9347748032353396</v>
      </c>
      <c r="E29" s="93">
        <f ca="1">IF(ISERROR(OFFSET('EPS_chg(3m)'!$F$4,MATCH($B29,'EPS_chg(3m)'!$E$5:$E$34,0),섹터!$Y$5-$Y$6,)),"",OFFSET('EPS_chg(3m)'!$F$4,MATCH($B29,'EPS_chg(3m)'!$E$5:$E$34,0),섹터!$Y$5-$Y$6,))</f>
        <v>-3.9083392922046434</v>
      </c>
      <c r="F29" s="110">
        <f ca="1">IF(COUNT(D29,E29)=2,D29-E29,"")</f>
        <v>1.9735644889693038</v>
      </c>
      <c r="G29" s="38">
        <f ca="1">IF(I29="","",IF(AND(I29&gt;0,I29&lt;90),2,IF(AND(I29&gt;=90,I29&lt;=180),3,IF(AND(I29&gt;180,I29&lt;270),4,1))))</f>
        <v>4</v>
      </c>
      <c r="H29" s="98" t="str">
        <f ca="1">IF(G29&lt;&gt;"",INDEX($W$3:$W$6,MATCH(G29,$V$3:$V$6,0)),"")</f>
        <v>회복</v>
      </c>
      <c r="I29" s="39">
        <f ca="1">IF(ISERROR(OFFSET(Angle_업종!$F$4,MATCH($B29,Angle_업종!$E$5:$E$34,0),섹터!$Y$5,)),"",OFFSET(Angle_업종!$F$4,MATCH($B29,Angle_업종!$E$5:$E$34,0),섹터!$Y$5,))</f>
        <v>225.57</v>
      </c>
      <c r="J29" s="101">
        <f ca="1">IF(I29&lt;&gt;"",ROUNDDOWN(RANK(I29,$I$5:$I$39,0)+ROW()/1000000,0),"")</f>
        <v>4</v>
      </c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Z29" s="194">
        <v>39113</v>
      </c>
      <c r="AA29" s="5"/>
      <c r="AB29" s="2">
        <v>25</v>
      </c>
      <c r="AC29" s="81">
        <f t="shared" si="0"/>
        <v>0.90630778703664994</v>
      </c>
      <c r="AD29" s="2">
        <v>1</v>
      </c>
    </row>
    <row r="30" spans="2:30" x14ac:dyDescent="0.15">
      <c r="B30" s="89" t="s">
        <v>5107</v>
      </c>
      <c r="C30" s="127" t="s">
        <v>5108</v>
      </c>
      <c r="D30" s="92">
        <f ca="1">IF(ISERROR(OFFSET('EPS_chg(3m)'!$F$4,MATCH($B30,'EPS_chg(3m)'!$E$5:$E$34,0),섹터!$Y$5,)),"",OFFSET('EPS_chg(3m)'!$F$4,MATCH($B30,'EPS_chg(3m)'!$E$5:$E$34,0),섹터!$Y$5,))</f>
        <v>-0.44674475619720377</v>
      </c>
      <c r="E30" s="93">
        <f ca="1">IF(ISERROR(OFFSET('EPS_chg(3m)'!$F$4,MATCH($B30,'EPS_chg(3m)'!$E$5:$E$34,0),섹터!$Y$5-$Y$6,)),"",OFFSET('EPS_chg(3m)'!$F$4,MATCH($B30,'EPS_chg(3m)'!$E$5:$E$34,0),섹터!$Y$5-$Y$6,))</f>
        <v>-1.2982439023867309</v>
      </c>
      <c r="F30" s="110">
        <f ca="1">IF(COUNT(D30,E30)=2,D30-E30,"")</f>
        <v>0.85149914618952716</v>
      </c>
      <c r="G30" s="38">
        <f ca="1">IF(I30="","",IF(AND(I30&gt;0,I30&lt;90),2,IF(AND(I30&gt;=90,I30&lt;=180),3,IF(AND(I30&gt;180,I30&lt;270),4,1))))</f>
        <v>4</v>
      </c>
      <c r="H30" s="98" t="str">
        <f ca="1">IF(G30&lt;&gt;"",INDEX($W$3:$W$6,MATCH(G30,$V$3:$V$6,0)),"")</f>
        <v>회복</v>
      </c>
      <c r="I30" s="39">
        <f ca="1">IF(ISERROR(OFFSET(Angle_업종!$F$4,MATCH($B30,Angle_업종!$E$5:$E$34,0),섹터!$Y$5,)),"",OFFSET(Angle_업종!$F$4,MATCH($B30,Angle_업종!$E$5:$E$34,0),섹터!$Y$5,))</f>
        <v>242.32</v>
      </c>
      <c r="J30" s="101">
        <f ca="1">IF(I30&lt;&gt;"",ROUNDDOWN(RANK(I30,$I$5:$I$39,0)+ROW()/1000000,0),"")</f>
        <v>3</v>
      </c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Z30" s="194">
        <v>39141</v>
      </c>
      <c r="AA30" s="5"/>
      <c r="AB30" s="2">
        <v>26</v>
      </c>
      <c r="AC30" s="81">
        <f t="shared" si="0"/>
        <v>0.89879404629916704</v>
      </c>
      <c r="AD30" s="2">
        <v>1</v>
      </c>
    </row>
    <row r="31" spans="2:30" x14ac:dyDescent="0.15">
      <c r="B31" s="89" t="s">
        <v>5127</v>
      </c>
      <c r="C31" s="127" t="s">
        <v>5326</v>
      </c>
      <c r="D31" s="92">
        <f ca="1">IF(ISERROR(OFFSET('EPS_chg(3m)'!$F$4,MATCH($B31,'EPS_chg(3m)'!$E$5:$E$34,0),섹터!$Y$5,)),"",OFFSET('EPS_chg(3m)'!$F$4,MATCH($B31,'EPS_chg(3m)'!$E$5:$E$34,0),섹터!$Y$5,))</f>
        <v>1.667981052230072</v>
      </c>
      <c r="E31" s="93">
        <f ca="1">IF(ISERROR(OFFSET('EPS_chg(3m)'!$F$4,MATCH($B31,'EPS_chg(3m)'!$E$5:$E$34,0),섹터!$Y$5-$Y$6,)),"",OFFSET('EPS_chg(3m)'!$F$4,MATCH($B31,'EPS_chg(3m)'!$E$5:$E$34,0),섹터!$Y$5-$Y$6,))</f>
        <v>-7.233625384564224</v>
      </c>
      <c r="F31" s="110">
        <f ca="1">IF(COUNT(D31,E31)=2,D31-E31,"")</f>
        <v>8.901606436794296</v>
      </c>
      <c r="G31" s="38">
        <f ca="1">IF(I31="","",IF(AND(I31&gt;0,I31&lt;90),2,IF(AND(I31&gt;=90,I31&lt;=180),3,IF(AND(I31&gt;180,I31&lt;270),4,1))))</f>
        <v>1</v>
      </c>
      <c r="H31" s="98" t="str">
        <f ca="1">IF(G31&lt;&gt;"",INDEX($W$3:$W$6,MATCH(G31,$V$3:$V$6,0)),"")</f>
        <v>확장</v>
      </c>
      <c r="I31" s="39">
        <f ca="1">IF(ISERROR(OFFSET(Angle_업종!$F$4,MATCH($B31,Angle_업종!$E$5:$E$34,0),섹터!$Y$5,)),"",OFFSET(Angle_업종!$F$4,MATCH($B31,Angle_업종!$E$5:$E$34,0),섹터!$Y$5,))</f>
        <v>280.61</v>
      </c>
      <c r="J31" s="101">
        <f ca="1">IF(I31&lt;&gt;"",ROUNDDOWN(RANK(I31,$I$5:$I$39,0)+ROW()/1000000,0),"")</f>
        <v>2</v>
      </c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Z31" s="194">
        <v>39172</v>
      </c>
      <c r="AA31" s="5"/>
      <c r="AB31" s="2">
        <v>27</v>
      </c>
      <c r="AC31" s="81">
        <f t="shared" si="0"/>
        <v>0.8910065241883679</v>
      </c>
      <c r="AD31" s="2">
        <v>1</v>
      </c>
    </row>
    <row r="32" spans="2:30" x14ac:dyDescent="0.15">
      <c r="B32" s="89" t="s">
        <v>5051</v>
      </c>
      <c r="C32" s="127" t="s">
        <v>5050</v>
      </c>
      <c r="D32" s="92">
        <f ca="1">IF(ISERROR(OFFSET('EPS_chg(3m)'!$F$4,MATCH($B32,'EPS_chg(3m)'!$E$5:$E$34,0),섹터!$Y$5,)),"",OFFSET('EPS_chg(3m)'!$F$4,MATCH($B32,'EPS_chg(3m)'!$E$5:$E$34,0),섹터!$Y$5,))</f>
        <v>14.553067752821924</v>
      </c>
      <c r="E32" s="93">
        <f ca="1">IF(ISERROR(OFFSET('EPS_chg(3m)'!$F$4,MATCH($B32,'EPS_chg(3m)'!$E$5:$E$34,0),섹터!$Y$5-$Y$6,)),"",OFFSET('EPS_chg(3m)'!$F$4,MATCH($B32,'EPS_chg(3m)'!$E$5:$E$34,0),섹터!$Y$5-$Y$6,))</f>
        <v>14.03464244894954</v>
      </c>
      <c r="F32" s="110">
        <f ca="1">IF(COUNT(D32,E32)=2,D32-E32,"")</f>
        <v>0.51842530387238384</v>
      </c>
      <c r="G32" s="38">
        <f ca="1">IF(I32="","",IF(AND(I32&gt;0,I32&lt;90),2,IF(AND(I32&gt;=90,I32&lt;=180),3,IF(AND(I32&gt;180,I32&lt;270),4,1))))</f>
        <v>1</v>
      </c>
      <c r="H32" s="98" t="str">
        <f ca="1">IF(G32&lt;&gt;"",INDEX($W$3:$W$6,MATCH(G32,$V$3:$V$6,0)),"")</f>
        <v>확장</v>
      </c>
      <c r="I32" s="39">
        <f ca="1">IF(ISERROR(OFFSET(Angle_업종!$F$4,MATCH($B32,Angle_업종!$E$5:$E$34,0),섹터!$Y$5,)),"",OFFSET(Angle_업종!$F$4,MATCH($B32,Angle_업종!$E$5:$E$34,0),섹터!$Y$5,))</f>
        <v>357.96</v>
      </c>
      <c r="J32" s="101">
        <f ca="1">IF(I32&lt;&gt;"",ROUNDDOWN(RANK(I32,$I$5:$I$39,0)+ROW()/1000000,0),"")</f>
        <v>1</v>
      </c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Z32" s="194">
        <v>39202</v>
      </c>
      <c r="AA32" s="5"/>
      <c r="AB32" s="2">
        <v>28</v>
      </c>
      <c r="AC32" s="81">
        <f t="shared" si="0"/>
        <v>0.88294759285892699</v>
      </c>
      <c r="AD32" s="2">
        <v>1</v>
      </c>
    </row>
    <row r="33" spans="2:30" x14ac:dyDescent="0.15">
      <c r="B33" s="89"/>
      <c r="C33" s="127"/>
      <c r="D33" s="92" t="str">
        <f ca="1">IF(ISERROR(OFFSET('EPS_chg(3m)'!$F$4,MATCH($B33,'EPS_chg(3m)'!$E$5:$E$34,0),섹터!$Y$5,)),"",OFFSET('EPS_chg(3m)'!$F$4,MATCH($B33,'EPS_chg(3m)'!$E$5:$E$34,0),섹터!$Y$5,))</f>
        <v/>
      </c>
      <c r="E33" s="93" t="str">
        <f ca="1">IF(ISERROR(OFFSET('EPS_chg(3m)'!$F$4,MATCH($B33,'EPS_chg(3m)'!$E$5:$E$34,0),섹터!$Y$5-$Y$6,)),"",OFFSET('EPS_chg(3m)'!$F$4,MATCH($B33,'EPS_chg(3m)'!$E$5:$E$34,0),섹터!$Y$5-$Y$6,))</f>
        <v/>
      </c>
      <c r="F33" s="110" t="str">
        <f ca="1">IF(COUNT(D33,E33)=2,D33-E33,"")</f>
        <v/>
      </c>
      <c r="G33" s="38" t="str">
        <f ca="1">IF(I33="","",IF(AND(I33&gt;0,I33&lt;90),2,IF(AND(I33&gt;=90,I33&lt;=180),3,IF(AND(I33&gt;180,I33&lt;270),4,1))))</f>
        <v/>
      </c>
      <c r="H33" s="98" t="str">
        <f ca="1">IF(G33&lt;&gt;"",INDEX($W$3:$W$6,MATCH(G33,$V$3:$V$6,0)),"")</f>
        <v/>
      </c>
      <c r="I33" s="39" t="str">
        <f ca="1">IF(ISERROR(OFFSET(Angle_업종!$F$4,MATCH($B33,Angle_업종!$E$5:$E$34,0),섹터!$Y$5,)),"",OFFSET(Angle_업종!$F$4,MATCH($B33,Angle_업종!$E$5:$E$34,0),섹터!$Y$5,))</f>
        <v/>
      </c>
      <c r="J33" s="101" t="str">
        <f ca="1">IF(I33&lt;&gt;"",ROUNDDOWN(RANK(I33,$I$5:$I$39,0)+ROW()/1000000,0),"")</f>
        <v/>
      </c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Z33" s="194">
        <v>39233</v>
      </c>
      <c r="AA33" s="5"/>
      <c r="AB33" s="2">
        <v>29</v>
      </c>
      <c r="AC33" s="81">
        <f t="shared" si="0"/>
        <v>0.87461970713939574</v>
      </c>
      <c r="AD33" s="2">
        <v>1</v>
      </c>
    </row>
    <row r="34" spans="2:30" x14ac:dyDescent="0.15">
      <c r="B34" s="121"/>
      <c r="C34" s="128"/>
      <c r="D34" s="94" t="str">
        <f ca="1">IF(ISERROR(OFFSET('EPS_chg(3m)'!$F$4,MATCH($B34,'EPS_chg(3m)'!$E$5:$E$34,0),섹터!$Y$5,)),"",OFFSET('EPS_chg(3m)'!$F$4,MATCH($B34,'EPS_chg(3m)'!$E$5:$E$34,0),섹터!$Y$5,))</f>
        <v/>
      </c>
      <c r="E34" s="95" t="str">
        <f ca="1">IF(ISERROR(OFFSET('EPS_chg(3m)'!$F$4,MATCH($B34,'EPS_chg(3m)'!$E$5:$E$34,0),섹터!$Y$5-$Y$6,)),"",OFFSET('EPS_chg(3m)'!$F$4,MATCH($B34,'EPS_chg(3m)'!$E$5:$E$34,0),섹터!$Y$5-$Y$6,))</f>
        <v/>
      </c>
      <c r="F34" s="111" t="str">
        <f ca="1">IF(COUNT(D34,E34)=2,D34-E34,"")</f>
        <v/>
      </c>
      <c r="G34" s="40" t="str">
        <f ca="1">IF(I34="","",IF(AND(I34&gt;0,I34&lt;90),2,IF(AND(I34&gt;=90,I34&lt;=180),3,IF(AND(I34&gt;180,I34&lt;270),4,1))))</f>
        <v/>
      </c>
      <c r="H34" s="99" t="str">
        <f ca="1">IF(G34&lt;&gt;"",INDEX($W$3:$W$6,MATCH(G34,$V$3:$V$6,0)),"")</f>
        <v/>
      </c>
      <c r="I34" s="41" t="str">
        <f ca="1">IF(ISERROR(OFFSET(Angle_업종!$F$4,MATCH($B34,Angle_업종!$E$5:$E$34,0),섹터!$Y$5,)),"",OFFSET(Angle_업종!$F$4,MATCH($B34,Angle_업종!$E$5:$E$34,0),섹터!$Y$5,))</f>
        <v/>
      </c>
      <c r="J34" s="102" t="str">
        <f ca="1">IF(I34&lt;&gt;"",ROUNDDOWN(RANK(I34,$I$5:$I$39,0)+ROW()/1000000,0),"")</f>
        <v/>
      </c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Z34" s="194">
        <v>39263</v>
      </c>
      <c r="AA34" s="5"/>
      <c r="AB34" s="2">
        <v>30</v>
      </c>
      <c r="AC34" s="81">
        <f t="shared" si="0"/>
        <v>0.86602540378443871</v>
      </c>
      <c r="AD34" s="2">
        <v>1</v>
      </c>
    </row>
    <row r="35" spans="2:30" x14ac:dyDescent="0.15">
      <c r="D35" s="80"/>
      <c r="E35" s="80"/>
      <c r="F35" s="80"/>
      <c r="G35" s="7"/>
      <c r="H35" s="61"/>
      <c r="I35" s="8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Z35" s="194">
        <v>39294</v>
      </c>
      <c r="AA35" s="5"/>
      <c r="AB35" s="2">
        <v>31</v>
      </c>
      <c r="AC35" s="81">
        <f t="shared" si="0"/>
        <v>0.85716730070211233</v>
      </c>
      <c r="AD35" s="2">
        <v>1</v>
      </c>
    </row>
    <row r="36" spans="2:30" x14ac:dyDescent="0.15">
      <c r="D36" s="80"/>
      <c r="E36" s="80"/>
      <c r="F36" s="80"/>
      <c r="G36" s="7"/>
      <c r="H36" s="61"/>
      <c r="I36" s="8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Z36" s="194">
        <v>39325</v>
      </c>
      <c r="AA36" s="5"/>
      <c r="AB36" s="2">
        <v>32</v>
      </c>
      <c r="AC36" s="81">
        <f t="shared" si="0"/>
        <v>0.84804809615642596</v>
      </c>
      <c r="AD36" s="2">
        <v>1</v>
      </c>
    </row>
    <row r="37" spans="2:30" x14ac:dyDescent="0.15">
      <c r="D37" s="80"/>
      <c r="E37" s="80"/>
      <c r="F37" s="80"/>
      <c r="G37" s="7"/>
      <c r="H37" s="61"/>
      <c r="I37" s="8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Z37" s="194">
        <v>39355</v>
      </c>
      <c r="AA37" s="5"/>
      <c r="AB37" s="2">
        <v>33</v>
      </c>
      <c r="AC37" s="81">
        <f t="shared" si="0"/>
        <v>0.83867056794542405</v>
      </c>
      <c r="AD37" s="2">
        <v>1</v>
      </c>
    </row>
    <row r="38" spans="2:30" x14ac:dyDescent="0.15">
      <c r="D38" s="80"/>
      <c r="E38" s="80"/>
      <c r="F38" s="80"/>
      <c r="G38" s="7"/>
      <c r="H38" s="61"/>
      <c r="I38" s="8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Z38" s="194">
        <v>39386</v>
      </c>
      <c r="AA38" s="5"/>
      <c r="AB38" s="2">
        <v>34</v>
      </c>
      <c r="AC38" s="81">
        <f t="shared" si="0"/>
        <v>0.82903757255504162</v>
      </c>
      <c r="AD38" s="2">
        <v>1</v>
      </c>
    </row>
    <row r="39" spans="2:30" x14ac:dyDescent="0.15">
      <c r="D39" s="80"/>
      <c r="E39" s="80"/>
      <c r="F39" s="80"/>
      <c r="G39" s="7"/>
      <c r="H39" s="61"/>
      <c r="I39" s="8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Z39" s="194">
        <v>39416</v>
      </c>
      <c r="AA39" s="5"/>
      <c r="AB39" s="2">
        <v>35</v>
      </c>
      <c r="AC39" s="81">
        <f t="shared" si="0"/>
        <v>0.8191520442889918</v>
      </c>
      <c r="AD39" s="2">
        <v>1</v>
      </c>
    </row>
    <row r="40" spans="2:30" x14ac:dyDescent="0.15">
      <c r="G40" s="42"/>
      <c r="H40" s="205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Z40" s="194">
        <v>39447</v>
      </c>
      <c r="AA40" s="5"/>
      <c r="AB40" s="2">
        <v>36</v>
      </c>
      <c r="AC40" s="81">
        <f t="shared" si="0"/>
        <v>0.80901699437494745</v>
      </c>
      <c r="AD40" s="2">
        <v>1</v>
      </c>
    </row>
    <row r="41" spans="2:30" x14ac:dyDescent="0.15"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Z41" s="194">
        <v>39478</v>
      </c>
      <c r="AA41" s="5"/>
      <c r="AB41" s="2">
        <v>37</v>
      </c>
      <c r="AC41" s="81">
        <f t="shared" si="0"/>
        <v>0.79863551004729283</v>
      </c>
      <c r="AD41" s="2">
        <v>1</v>
      </c>
    </row>
    <row r="42" spans="2:30" x14ac:dyDescent="0.15"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Z42" s="194">
        <v>39507</v>
      </c>
      <c r="AA42" s="5"/>
      <c r="AB42" s="2">
        <v>38</v>
      </c>
      <c r="AC42" s="81">
        <f t="shared" si="0"/>
        <v>0.7880107536067219</v>
      </c>
      <c r="AD42" s="2">
        <v>1</v>
      </c>
    </row>
    <row r="43" spans="2:30" x14ac:dyDescent="0.15"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Z43" s="194">
        <v>39538</v>
      </c>
      <c r="AA43" s="5"/>
      <c r="AB43" s="2">
        <v>39</v>
      </c>
      <c r="AC43" s="81">
        <f t="shared" si="0"/>
        <v>0.7771459614569709</v>
      </c>
      <c r="AD43" s="2">
        <v>1</v>
      </c>
    </row>
    <row r="44" spans="2:30" x14ac:dyDescent="0.15"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Z44" s="194">
        <v>39568</v>
      </c>
      <c r="AA44" s="5"/>
      <c r="AB44" s="2">
        <v>40</v>
      </c>
      <c r="AC44" s="81">
        <f t="shared" si="0"/>
        <v>0.76604444311897801</v>
      </c>
      <c r="AD44" s="2">
        <v>1</v>
      </c>
    </row>
    <row r="45" spans="2:30" x14ac:dyDescent="0.15"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Z45" s="194">
        <v>39599</v>
      </c>
      <c r="AA45" s="5"/>
      <c r="AB45" s="2">
        <v>41</v>
      </c>
      <c r="AC45" s="81">
        <f t="shared" si="0"/>
        <v>0.75470958022277201</v>
      </c>
      <c r="AD45" s="2">
        <v>1</v>
      </c>
    </row>
    <row r="46" spans="2:30" x14ac:dyDescent="0.15"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Z46" s="194">
        <v>39629</v>
      </c>
      <c r="AA46" s="5"/>
      <c r="AB46" s="2">
        <v>42</v>
      </c>
      <c r="AC46" s="81">
        <f t="shared" si="0"/>
        <v>0.74314482547739424</v>
      </c>
      <c r="AD46" s="2">
        <v>1</v>
      </c>
    </row>
    <row r="47" spans="2:30" x14ac:dyDescent="0.15"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Z47" s="194">
        <v>39660</v>
      </c>
      <c r="AA47" s="5"/>
      <c r="AB47" s="2">
        <v>43</v>
      </c>
      <c r="AC47" s="81">
        <f t="shared" si="0"/>
        <v>0.73135370161917046</v>
      </c>
      <c r="AD47" s="2">
        <v>1</v>
      </c>
    </row>
    <row r="48" spans="2:30" x14ac:dyDescent="0.15"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Z48" s="194">
        <v>39691</v>
      </c>
      <c r="AA48" s="5"/>
      <c r="AB48" s="2">
        <v>44</v>
      </c>
      <c r="AC48" s="81">
        <f t="shared" si="0"/>
        <v>0.71933980033865119</v>
      </c>
      <c r="AD48" s="2">
        <v>1</v>
      </c>
    </row>
    <row r="49" spans="7:30" x14ac:dyDescent="0.15"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Z49" s="194">
        <v>39721</v>
      </c>
      <c r="AA49" s="5"/>
      <c r="AB49" s="2">
        <v>45</v>
      </c>
      <c r="AC49" s="81">
        <f t="shared" si="0"/>
        <v>0.70710678118654757</v>
      </c>
      <c r="AD49" s="2">
        <v>1</v>
      </c>
    </row>
    <row r="50" spans="7:30" x14ac:dyDescent="0.15"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Z50" s="194">
        <v>39752</v>
      </c>
      <c r="AA50" s="5"/>
      <c r="AB50" s="2">
        <v>46</v>
      </c>
      <c r="AC50" s="81">
        <f t="shared" si="0"/>
        <v>0.69465837045899725</v>
      </c>
      <c r="AD50" s="2">
        <v>0</v>
      </c>
    </row>
    <row r="51" spans="7:30" x14ac:dyDescent="0.15"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Z51" s="194">
        <v>39782</v>
      </c>
      <c r="AA51" s="5"/>
      <c r="AB51" s="2">
        <v>47</v>
      </c>
      <c r="AC51" s="81">
        <f t="shared" si="0"/>
        <v>0.68199836006249848</v>
      </c>
      <c r="AD51" s="2">
        <v>0</v>
      </c>
    </row>
    <row r="52" spans="7:30" x14ac:dyDescent="0.15"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Z52" s="194">
        <v>39813</v>
      </c>
      <c r="AA52" s="5"/>
      <c r="AB52" s="2">
        <v>48</v>
      </c>
      <c r="AC52" s="81">
        <f t="shared" si="0"/>
        <v>0.66913060635885824</v>
      </c>
      <c r="AD52" s="2">
        <v>0</v>
      </c>
    </row>
    <row r="53" spans="7:30" x14ac:dyDescent="0.15"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Z53" s="194">
        <v>39844</v>
      </c>
      <c r="AA53" s="5"/>
      <c r="AB53" s="2">
        <v>49</v>
      </c>
      <c r="AC53" s="81">
        <f t="shared" si="0"/>
        <v>0.65605902899050728</v>
      </c>
      <c r="AD53" s="2">
        <v>0</v>
      </c>
    </row>
    <row r="54" spans="7:30" x14ac:dyDescent="0.15"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Z54" s="194">
        <v>39872</v>
      </c>
      <c r="AA54" s="5"/>
      <c r="AB54" s="2">
        <v>50</v>
      </c>
      <c r="AC54" s="81">
        <f t="shared" si="0"/>
        <v>0.64278760968653936</v>
      </c>
      <c r="AD54" s="2">
        <v>0</v>
      </c>
    </row>
    <row r="55" spans="7:30" x14ac:dyDescent="0.15"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Z55" s="194">
        <v>39903</v>
      </c>
      <c r="AA55" s="5"/>
      <c r="AB55" s="2">
        <v>51</v>
      </c>
      <c r="AC55" s="81">
        <f t="shared" si="0"/>
        <v>0.6293203910498375</v>
      </c>
      <c r="AD55" s="2">
        <v>0</v>
      </c>
    </row>
    <row r="56" spans="7:30" x14ac:dyDescent="0.15"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Z56" s="194">
        <v>39933</v>
      </c>
      <c r="AA56" s="5"/>
      <c r="AB56" s="2">
        <v>52</v>
      </c>
      <c r="AC56" s="81">
        <f t="shared" si="0"/>
        <v>0.61566147532565829</v>
      </c>
      <c r="AD56" s="2">
        <v>0</v>
      </c>
    </row>
    <row r="57" spans="7:30" x14ac:dyDescent="0.15"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Z57" s="194">
        <v>39964</v>
      </c>
      <c r="AA57" s="5" t="s">
        <v>5065</v>
      </c>
      <c r="AB57" s="2">
        <v>53</v>
      </c>
      <c r="AC57" s="81">
        <f t="shared" si="0"/>
        <v>0.60181502315204838</v>
      </c>
      <c r="AD57" s="2">
        <v>0</v>
      </c>
    </row>
    <row r="58" spans="7:30" x14ac:dyDescent="0.15"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Z58" s="194">
        <v>39994</v>
      </c>
      <c r="AA58" s="5"/>
      <c r="AB58" s="2">
        <v>54</v>
      </c>
      <c r="AC58" s="81">
        <f t="shared" si="0"/>
        <v>0.58778525229247314</v>
      </c>
      <c r="AD58" s="2">
        <v>0</v>
      </c>
    </row>
    <row r="59" spans="7:30" x14ac:dyDescent="0.15"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Z59" s="194">
        <v>40025</v>
      </c>
      <c r="AA59" s="5"/>
      <c r="AB59" s="2">
        <v>55</v>
      </c>
      <c r="AC59" s="81">
        <f t="shared" si="0"/>
        <v>0.57357643635104616</v>
      </c>
      <c r="AD59" s="2">
        <v>0</v>
      </c>
    </row>
    <row r="60" spans="7:30" x14ac:dyDescent="0.15"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Z60" s="194">
        <v>40056</v>
      </c>
      <c r="AA60" s="5"/>
      <c r="AB60" s="2">
        <v>56</v>
      </c>
      <c r="AC60" s="81">
        <f t="shared" si="0"/>
        <v>0.55919290347074679</v>
      </c>
      <c r="AD60" s="2">
        <v>0</v>
      </c>
    </row>
    <row r="61" spans="7:30" x14ac:dyDescent="0.15"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Z61" s="194">
        <v>40086</v>
      </c>
      <c r="AA61" s="5"/>
      <c r="AB61" s="2">
        <v>57</v>
      </c>
      <c r="AC61" s="81">
        <f t="shared" si="0"/>
        <v>0.54463903501502708</v>
      </c>
      <c r="AD61" s="2">
        <v>0</v>
      </c>
    </row>
    <row r="62" spans="7:30" x14ac:dyDescent="0.15">
      <c r="G62" s="42"/>
      <c r="H62" s="42"/>
      <c r="I62" s="42"/>
      <c r="J62" s="42"/>
      <c r="K62" s="42"/>
      <c r="L62" s="42"/>
      <c r="M62" s="42"/>
      <c r="N62" s="42"/>
      <c r="O62" s="42"/>
      <c r="Z62" s="194">
        <v>40117</v>
      </c>
      <c r="AA62" s="5"/>
      <c r="AB62" s="2">
        <v>58</v>
      </c>
      <c r="AC62" s="81">
        <f t="shared" si="0"/>
        <v>0.5299192642332049</v>
      </c>
      <c r="AD62" s="2">
        <v>0</v>
      </c>
    </row>
    <row r="63" spans="7:30" x14ac:dyDescent="0.15">
      <c r="Z63" s="194">
        <v>40147</v>
      </c>
      <c r="AA63" s="5"/>
      <c r="AB63" s="2">
        <v>59</v>
      </c>
      <c r="AC63" s="81">
        <f t="shared" si="0"/>
        <v>0.51503807491005416</v>
      </c>
      <c r="AD63" s="2">
        <v>0</v>
      </c>
    </row>
    <row r="64" spans="7:30" x14ac:dyDescent="0.15">
      <c r="Z64" s="194">
        <v>40178</v>
      </c>
      <c r="AA64" s="5"/>
      <c r="AB64" s="2">
        <v>60</v>
      </c>
      <c r="AC64" s="81">
        <f t="shared" si="0"/>
        <v>0.50000000000000011</v>
      </c>
      <c r="AD64" s="2">
        <v>0</v>
      </c>
    </row>
    <row r="65" spans="26:30" x14ac:dyDescent="0.15">
      <c r="Z65" s="194">
        <v>40209</v>
      </c>
      <c r="AA65" s="5"/>
      <c r="AB65" s="2">
        <v>61</v>
      </c>
      <c r="AC65" s="81">
        <f t="shared" si="0"/>
        <v>0.48480962024633711</v>
      </c>
      <c r="AD65" s="2">
        <v>0</v>
      </c>
    </row>
    <row r="66" spans="26:30" x14ac:dyDescent="0.15">
      <c r="Z66" s="194">
        <v>40237</v>
      </c>
      <c r="AA66" s="5"/>
      <c r="AB66" s="2">
        <v>62</v>
      </c>
      <c r="AC66" s="81">
        <f t="shared" si="0"/>
        <v>0.46947156278589086</v>
      </c>
      <c r="AD66" s="2">
        <v>0</v>
      </c>
    </row>
    <row r="67" spans="26:30" x14ac:dyDescent="0.15">
      <c r="Z67" s="194">
        <v>40268</v>
      </c>
      <c r="AA67" s="5"/>
      <c r="AB67" s="2">
        <v>63</v>
      </c>
      <c r="AC67" s="81">
        <f t="shared" si="0"/>
        <v>0.4539904997395468</v>
      </c>
      <c r="AD67" s="2">
        <v>0</v>
      </c>
    </row>
    <row r="68" spans="26:30" x14ac:dyDescent="0.15">
      <c r="Z68" s="194">
        <v>40298</v>
      </c>
      <c r="AA68" s="5"/>
      <c r="AB68" s="2">
        <v>64</v>
      </c>
      <c r="AC68" s="81">
        <f t="shared" si="0"/>
        <v>0.43837114678907746</v>
      </c>
      <c r="AD68" s="2">
        <v>0</v>
      </c>
    </row>
    <row r="69" spans="26:30" x14ac:dyDescent="0.15">
      <c r="Z69" s="194">
        <v>40329</v>
      </c>
      <c r="AA69" s="5"/>
      <c r="AB69" s="2">
        <v>65</v>
      </c>
      <c r="AC69" s="81">
        <f t="shared" si="0"/>
        <v>0.42261826174069944</v>
      </c>
      <c r="AD69" s="2">
        <v>0</v>
      </c>
    </row>
    <row r="70" spans="26:30" x14ac:dyDescent="0.15">
      <c r="Z70" s="194">
        <v>40359</v>
      </c>
      <c r="AA70" s="5"/>
      <c r="AB70" s="2">
        <v>66</v>
      </c>
      <c r="AC70" s="81">
        <f t="shared" ref="AC70:AC133" si="1">COS(RADIANS(AB70))</f>
        <v>0.40673664307580021</v>
      </c>
      <c r="AD70" s="2">
        <v>0</v>
      </c>
    </row>
    <row r="71" spans="26:30" x14ac:dyDescent="0.15">
      <c r="Z71" s="194">
        <v>40390</v>
      </c>
      <c r="AA71" s="5"/>
      <c r="AB71" s="2">
        <v>67</v>
      </c>
      <c r="AC71" s="81">
        <f t="shared" si="1"/>
        <v>0.39073112848927372</v>
      </c>
      <c r="AD71" s="2">
        <v>0</v>
      </c>
    </row>
    <row r="72" spans="26:30" x14ac:dyDescent="0.15">
      <c r="Z72" s="194">
        <v>40421</v>
      </c>
      <c r="AA72" s="5" t="s">
        <v>5194</v>
      </c>
      <c r="AB72" s="2">
        <v>68</v>
      </c>
      <c r="AC72" s="81">
        <f t="shared" si="1"/>
        <v>0.37460659341591196</v>
      </c>
      <c r="AD72" s="2">
        <v>0</v>
      </c>
    </row>
    <row r="73" spans="26:30" x14ac:dyDescent="0.15">
      <c r="Z73" s="194">
        <v>40451</v>
      </c>
      <c r="AA73" s="5"/>
      <c r="AB73" s="2">
        <v>69</v>
      </c>
      <c r="AC73" s="81">
        <f t="shared" si="1"/>
        <v>0.35836794954530038</v>
      </c>
      <c r="AD73" s="2">
        <v>0</v>
      </c>
    </row>
    <row r="74" spans="26:30" x14ac:dyDescent="0.15">
      <c r="Z74" s="194">
        <v>40482</v>
      </c>
      <c r="AA74" s="5"/>
      <c r="AB74" s="2">
        <v>70</v>
      </c>
      <c r="AC74" s="81">
        <f t="shared" si="1"/>
        <v>0.34202014332566882</v>
      </c>
      <c r="AD74" s="2">
        <v>0</v>
      </c>
    </row>
    <row r="75" spans="26:30" x14ac:dyDescent="0.15">
      <c r="Z75" s="194">
        <v>40512</v>
      </c>
      <c r="AA75" s="5" t="s">
        <v>5068</v>
      </c>
      <c r="AB75" s="2">
        <v>71</v>
      </c>
      <c r="AC75" s="81">
        <f t="shared" si="1"/>
        <v>0.32556815445715676</v>
      </c>
      <c r="AD75" s="2">
        <v>0</v>
      </c>
    </row>
    <row r="76" spans="26:30" x14ac:dyDescent="0.15">
      <c r="Z76" s="194">
        <v>40543</v>
      </c>
      <c r="AA76" s="5"/>
      <c r="AB76" s="2">
        <v>72</v>
      </c>
      <c r="AC76" s="81">
        <f t="shared" si="1"/>
        <v>0.30901699437494745</v>
      </c>
      <c r="AD76" s="2">
        <v>0</v>
      </c>
    </row>
    <row r="77" spans="26:30" x14ac:dyDescent="0.15">
      <c r="Z77" s="194">
        <v>40574</v>
      </c>
      <c r="AA77" s="5"/>
      <c r="AB77" s="2">
        <v>73</v>
      </c>
      <c r="AC77" s="81">
        <f t="shared" si="1"/>
        <v>0.29237170472273677</v>
      </c>
      <c r="AD77" s="2">
        <v>0</v>
      </c>
    </row>
    <row r="78" spans="26:30" x14ac:dyDescent="0.15">
      <c r="Z78" s="194">
        <v>40602</v>
      </c>
      <c r="AA78" s="5"/>
      <c r="AB78" s="2">
        <v>74</v>
      </c>
      <c r="AC78" s="81">
        <f t="shared" si="1"/>
        <v>0.27563735581699916</v>
      </c>
      <c r="AD78" s="2">
        <v>0</v>
      </c>
    </row>
    <row r="79" spans="26:30" x14ac:dyDescent="0.15">
      <c r="Z79" s="194">
        <v>40633</v>
      </c>
      <c r="AA79" s="5"/>
      <c r="AB79" s="2">
        <v>75</v>
      </c>
      <c r="AC79" s="81">
        <f t="shared" si="1"/>
        <v>0.25881904510252074</v>
      </c>
      <c r="AD79" s="2">
        <v>0</v>
      </c>
    </row>
    <row r="80" spans="26:30" x14ac:dyDescent="0.15">
      <c r="Z80" s="194">
        <v>40663</v>
      </c>
      <c r="AA80" s="5"/>
      <c r="AB80" s="2">
        <v>76</v>
      </c>
      <c r="AC80" s="81">
        <f t="shared" si="1"/>
        <v>0.24192189559966767</v>
      </c>
      <c r="AD80" s="2">
        <v>0</v>
      </c>
    </row>
    <row r="81" spans="26:30" x14ac:dyDescent="0.15">
      <c r="Z81" s="194">
        <v>40694</v>
      </c>
      <c r="AA81" s="5"/>
      <c r="AB81" s="2">
        <v>77</v>
      </c>
      <c r="AC81" s="81">
        <f t="shared" si="1"/>
        <v>0.22495105434386492</v>
      </c>
      <c r="AD81" s="2">
        <v>0</v>
      </c>
    </row>
    <row r="82" spans="26:30" x14ac:dyDescent="0.15">
      <c r="Z82" s="194">
        <v>40724</v>
      </c>
      <c r="AA82" s="5"/>
      <c r="AB82" s="2">
        <v>78</v>
      </c>
      <c r="AC82" s="81">
        <f t="shared" si="1"/>
        <v>0.20791169081775945</v>
      </c>
      <c r="AD82" s="2">
        <v>0</v>
      </c>
    </row>
    <row r="83" spans="26:30" x14ac:dyDescent="0.15">
      <c r="Z83" s="194">
        <v>40755</v>
      </c>
      <c r="AA83" s="5"/>
      <c r="AB83" s="2">
        <v>79</v>
      </c>
      <c r="AC83" s="81">
        <f t="shared" si="1"/>
        <v>0.19080899537654492</v>
      </c>
      <c r="AD83" s="2">
        <v>0</v>
      </c>
    </row>
    <row r="84" spans="26:30" x14ac:dyDescent="0.15">
      <c r="Z84" s="194">
        <v>40786</v>
      </c>
      <c r="AA84" s="5"/>
      <c r="AB84" s="2">
        <v>80</v>
      </c>
      <c r="AC84" s="81">
        <f t="shared" si="1"/>
        <v>0.17364817766693041</v>
      </c>
      <c r="AD84" s="2">
        <v>0</v>
      </c>
    </row>
    <row r="85" spans="26:30" x14ac:dyDescent="0.15">
      <c r="Z85" s="194">
        <v>40816</v>
      </c>
      <c r="AA85" s="5"/>
      <c r="AB85" s="2">
        <v>81</v>
      </c>
      <c r="AC85" s="81">
        <f t="shared" si="1"/>
        <v>0.15643446504023092</v>
      </c>
      <c r="AD85" s="2">
        <v>0</v>
      </c>
    </row>
    <row r="86" spans="26:30" x14ac:dyDescent="0.15">
      <c r="Z86" s="194">
        <v>40847</v>
      </c>
      <c r="AA86" s="5"/>
      <c r="AB86" s="2">
        <v>82</v>
      </c>
      <c r="AC86" s="81">
        <f t="shared" si="1"/>
        <v>0.13917310096006547</v>
      </c>
      <c r="AD86" s="2">
        <v>0</v>
      </c>
    </row>
    <row r="87" spans="26:30" x14ac:dyDescent="0.15">
      <c r="Z87" s="194">
        <v>40877</v>
      </c>
      <c r="AA87" s="5"/>
      <c r="AB87" s="2">
        <v>83</v>
      </c>
      <c r="AC87" s="81">
        <f t="shared" si="1"/>
        <v>0.12186934340514749</v>
      </c>
      <c r="AD87" s="2">
        <v>0</v>
      </c>
    </row>
    <row r="88" spans="26:30" x14ac:dyDescent="0.15">
      <c r="Z88" s="194">
        <v>40908</v>
      </c>
      <c r="AA88" s="5"/>
      <c r="AB88" s="2">
        <v>84</v>
      </c>
      <c r="AC88" s="81">
        <f t="shared" si="1"/>
        <v>0.10452846326765346</v>
      </c>
      <c r="AD88" s="2">
        <v>0</v>
      </c>
    </row>
    <row r="89" spans="26:30" x14ac:dyDescent="0.15">
      <c r="Z89" s="194">
        <v>40939</v>
      </c>
      <c r="AA89" s="5"/>
      <c r="AB89" s="2">
        <v>85</v>
      </c>
      <c r="AC89" s="81">
        <f t="shared" si="1"/>
        <v>8.7155742747658138E-2</v>
      </c>
      <c r="AD89" s="2">
        <v>0</v>
      </c>
    </row>
    <row r="90" spans="26:30" x14ac:dyDescent="0.15">
      <c r="Z90" s="194">
        <v>40968</v>
      </c>
      <c r="AA90" s="5"/>
      <c r="AB90" s="2">
        <v>86</v>
      </c>
      <c r="AC90" s="81">
        <f t="shared" si="1"/>
        <v>6.9756473744125233E-2</v>
      </c>
      <c r="AD90" s="2">
        <v>0</v>
      </c>
    </row>
    <row r="91" spans="26:30" x14ac:dyDescent="0.15">
      <c r="Z91" s="194">
        <v>40999</v>
      </c>
      <c r="AA91" s="5"/>
      <c r="AB91" s="2">
        <v>87</v>
      </c>
      <c r="AC91" s="81">
        <f t="shared" si="1"/>
        <v>5.2335956242943966E-2</v>
      </c>
      <c r="AD91" s="2">
        <v>0</v>
      </c>
    </row>
    <row r="92" spans="26:30" x14ac:dyDescent="0.15">
      <c r="Z92" s="194">
        <v>41029</v>
      </c>
      <c r="AA92" s="5"/>
      <c r="AB92" s="2">
        <v>88</v>
      </c>
      <c r="AC92" s="81">
        <f t="shared" si="1"/>
        <v>3.489949670250108E-2</v>
      </c>
      <c r="AD92" s="2">
        <v>0</v>
      </c>
    </row>
    <row r="93" spans="26:30" x14ac:dyDescent="0.15">
      <c r="Z93" s="194">
        <v>41060</v>
      </c>
      <c r="AA93" s="5"/>
      <c r="AB93" s="2">
        <v>89</v>
      </c>
      <c r="AC93" s="81">
        <f t="shared" si="1"/>
        <v>1.7452406437283598E-2</v>
      </c>
      <c r="AD93" s="2">
        <v>0</v>
      </c>
    </row>
    <row r="94" spans="26:30" x14ac:dyDescent="0.15">
      <c r="Z94" s="194">
        <v>41090</v>
      </c>
      <c r="AA94" s="5"/>
      <c r="AB94" s="2">
        <v>90</v>
      </c>
      <c r="AC94" s="81">
        <f t="shared" si="1"/>
        <v>6.1257422745431001E-17</v>
      </c>
      <c r="AD94" s="2">
        <v>0</v>
      </c>
    </row>
    <row r="95" spans="26:30" x14ac:dyDescent="0.15">
      <c r="Z95" s="194">
        <v>41121</v>
      </c>
      <c r="AA95" s="5"/>
      <c r="AB95" s="2">
        <v>91</v>
      </c>
      <c r="AC95" s="81">
        <f t="shared" si="1"/>
        <v>-1.7452406437283477E-2</v>
      </c>
      <c r="AD95" s="2">
        <v>0</v>
      </c>
    </row>
    <row r="96" spans="26:30" x14ac:dyDescent="0.15">
      <c r="Z96" s="194">
        <v>41152</v>
      </c>
      <c r="AA96" s="5"/>
      <c r="AB96" s="2">
        <v>92</v>
      </c>
      <c r="AC96" s="81">
        <f t="shared" si="1"/>
        <v>-3.4899496702500955E-2</v>
      </c>
      <c r="AD96" s="2">
        <v>0</v>
      </c>
    </row>
    <row r="97" spans="26:30" x14ac:dyDescent="0.15">
      <c r="Z97" s="194">
        <v>41182</v>
      </c>
      <c r="AA97" s="5"/>
      <c r="AB97" s="2">
        <v>93</v>
      </c>
      <c r="AC97" s="81">
        <f t="shared" si="1"/>
        <v>-5.2335956242943842E-2</v>
      </c>
      <c r="AD97" s="2">
        <v>0</v>
      </c>
    </row>
    <row r="98" spans="26:30" x14ac:dyDescent="0.15">
      <c r="Z98" s="194">
        <v>41213</v>
      </c>
      <c r="AA98" s="5"/>
      <c r="AB98" s="2">
        <v>94</v>
      </c>
      <c r="AC98" s="81">
        <f t="shared" si="1"/>
        <v>-6.975647374412533E-2</v>
      </c>
      <c r="AD98" s="2">
        <v>0</v>
      </c>
    </row>
    <row r="99" spans="26:30" x14ac:dyDescent="0.15">
      <c r="Z99" s="194">
        <v>41243</v>
      </c>
      <c r="AA99" s="5"/>
      <c r="AB99" s="2">
        <v>95</v>
      </c>
      <c r="AC99" s="81">
        <f t="shared" si="1"/>
        <v>-8.7155742747658235E-2</v>
      </c>
      <c r="AD99" s="2">
        <v>0</v>
      </c>
    </row>
    <row r="100" spans="26:30" x14ac:dyDescent="0.15">
      <c r="Z100" s="194">
        <v>41274</v>
      </c>
      <c r="AA100" s="5"/>
      <c r="AB100" s="2">
        <v>96</v>
      </c>
      <c r="AC100" s="81">
        <f t="shared" si="1"/>
        <v>-0.10452846326765355</v>
      </c>
      <c r="AD100" s="2">
        <v>0</v>
      </c>
    </row>
    <row r="101" spans="26:30" x14ac:dyDescent="0.15">
      <c r="Z101" s="194">
        <v>41305</v>
      </c>
      <c r="AA101" s="5"/>
      <c r="AB101" s="2">
        <v>97</v>
      </c>
      <c r="AC101" s="81">
        <f t="shared" si="1"/>
        <v>-0.12186934340514737</v>
      </c>
      <c r="AD101" s="2">
        <v>0</v>
      </c>
    </row>
    <row r="102" spans="26:30" x14ac:dyDescent="0.15">
      <c r="Z102" s="194">
        <v>41333</v>
      </c>
      <c r="AA102" s="5"/>
      <c r="AB102" s="2">
        <v>98</v>
      </c>
      <c r="AC102" s="81">
        <f t="shared" si="1"/>
        <v>-0.13917310096006535</v>
      </c>
      <c r="AD102" s="2">
        <v>0</v>
      </c>
    </row>
    <row r="103" spans="26:30" x14ac:dyDescent="0.15">
      <c r="Z103" s="194">
        <v>41364</v>
      </c>
      <c r="AA103" s="5"/>
      <c r="AB103" s="2">
        <v>99</v>
      </c>
      <c r="AC103" s="81">
        <f t="shared" si="1"/>
        <v>-0.15643446504023081</v>
      </c>
      <c r="AD103" s="2">
        <v>0</v>
      </c>
    </row>
    <row r="104" spans="26:30" x14ac:dyDescent="0.15">
      <c r="Z104" s="194">
        <v>41394</v>
      </c>
      <c r="AA104" s="5"/>
      <c r="AB104" s="2">
        <v>100</v>
      </c>
      <c r="AC104" s="81">
        <f t="shared" si="1"/>
        <v>-0.1736481776669303</v>
      </c>
      <c r="AD104" s="2">
        <v>0</v>
      </c>
    </row>
    <row r="105" spans="26:30" x14ac:dyDescent="0.15">
      <c r="Z105" s="194">
        <v>41425</v>
      </c>
      <c r="AA105" s="5"/>
      <c r="AB105" s="2">
        <v>101</v>
      </c>
      <c r="AC105" s="81">
        <f t="shared" si="1"/>
        <v>-0.1908089953765448</v>
      </c>
      <c r="AD105" s="2">
        <v>0</v>
      </c>
    </row>
    <row r="106" spans="26:30" x14ac:dyDescent="0.15">
      <c r="Z106" s="194">
        <v>41455</v>
      </c>
      <c r="AA106" s="5"/>
      <c r="AB106" s="2">
        <v>102</v>
      </c>
      <c r="AC106" s="81">
        <f t="shared" si="1"/>
        <v>-0.20791169081775934</v>
      </c>
      <c r="AD106" s="2">
        <v>0</v>
      </c>
    </row>
    <row r="107" spans="26:30" x14ac:dyDescent="0.15">
      <c r="Z107" s="194">
        <v>41486</v>
      </c>
      <c r="AA107" s="5"/>
      <c r="AB107" s="2">
        <v>103</v>
      </c>
      <c r="AC107" s="81">
        <f t="shared" si="1"/>
        <v>-0.22495105434386503</v>
      </c>
      <c r="AD107" s="2">
        <v>0</v>
      </c>
    </row>
    <row r="108" spans="26:30" x14ac:dyDescent="0.15">
      <c r="Z108" s="194">
        <v>41517</v>
      </c>
      <c r="AA108" s="5"/>
      <c r="AB108" s="2">
        <v>104</v>
      </c>
      <c r="AC108" s="81">
        <f t="shared" si="1"/>
        <v>-0.24192189559966779</v>
      </c>
      <c r="AD108" s="2">
        <v>0</v>
      </c>
    </row>
    <row r="109" spans="26:30" x14ac:dyDescent="0.15">
      <c r="Z109" s="194">
        <v>41547</v>
      </c>
      <c r="AA109" s="5"/>
      <c r="AB109" s="2">
        <v>105</v>
      </c>
      <c r="AC109" s="81">
        <f t="shared" si="1"/>
        <v>-0.25881904510252085</v>
      </c>
      <c r="AD109" s="2">
        <v>0</v>
      </c>
    </row>
    <row r="110" spans="26:30" x14ac:dyDescent="0.15">
      <c r="Z110" s="194">
        <v>41578</v>
      </c>
      <c r="AA110" s="5"/>
      <c r="AB110" s="2">
        <v>106</v>
      </c>
      <c r="AC110" s="81">
        <f t="shared" si="1"/>
        <v>-0.27563735581699905</v>
      </c>
      <c r="AD110" s="2">
        <v>0</v>
      </c>
    </row>
    <row r="111" spans="26:30" x14ac:dyDescent="0.15">
      <c r="Z111" s="194">
        <v>41608</v>
      </c>
      <c r="AA111" s="5"/>
      <c r="AB111" s="2">
        <v>107</v>
      </c>
      <c r="AC111" s="81">
        <f t="shared" si="1"/>
        <v>-0.29237170472273666</v>
      </c>
      <c r="AD111" s="2">
        <v>0</v>
      </c>
    </row>
    <row r="112" spans="26:30" x14ac:dyDescent="0.15">
      <c r="Z112" s="194">
        <v>41639</v>
      </c>
      <c r="AA112" s="5"/>
      <c r="AB112" s="2">
        <v>108</v>
      </c>
      <c r="AC112" s="81">
        <f t="shared" si="1"/>
        <v>-0.30901699437494734</v>
      </c>
      <c r="AD112" s="2">
        <v>0</v>
      </c>
    </row>
    <row r="113" spans="26:30" x14ac:dyDescent="0.15">
      <c r="Z113" s="194">
        <v>41670</v>
      </c>
      <c r="AA113" s="5"/>
      <c r="AB113" s="2">
        <v>109</v>
      </c>
      <c r="AC113" s="81">
        <f t="shared" si="1"/>
        <v>-0.32556815445715664</v>
      </c>
      <c r="AD113" s="2">
        <v>0</v>
      </c>
    </row>
    <row r="114" spans="26:30" x14ac:dyDescent="0.15">
      <c r="Z114" s="194">
        <v>41698</v>
      </c>
      <c r="AA114" s="5"/>
      <c r="AB114" s="2">
        <v>110</v>
      </c>
      <c r="AC114" s="81">
        <f t="shared" si="1"/>
        <v>-0.34202014332566871</v>
      </c>
      <c r="AD114" s="2">
        <v>0</v>
      </c>
    </row>
    <row r="115" spans="26:30" x14ac:dyDescent="0.15">
      <c r="Z115" s="194">
        <v>41729</v>
      </c>
      <c r="AA115" s="5"/>
      <c r="AB115" s="2">
        <v>111</v>
      </c>
      <c r="AC115" s="81">
        <f t="shared" si="1"/>
        <v>-0.35836794954530027</v>
      </c>
      <c r="AD115" s="2">
        <v>0</v>
      </c>
    </row>
    <row r="116" spans="26:30" x14ac:dyDescent="0.15">
      <c r="Z116" s="194">
        <v>41759</v>
      </c>
      <c r="AA116" s="5"/>
      <c r="AB116" s="2">
        <v>112</v>
      </c>
      <c r="AC116" s="81">
        <f t="shared" si="1"/>
        <v>-0.37460659341591207</v>
      </c>
      <c r="AD116" s="2">
        <v>0</v>
      </c>
    </row>
    <row r="117" spans="26:30" x14ac:dyDescent="0.15">
      <c r="Z117" s="194">
        <v>41790</v>
      </c>
      <c r="AA117" s="5"/>
      <c r="AB117" s="2">
        <v>113</v>
      </c>
      <c r="AC117" s="81">
        <f t="shared" si="1"/>
        <v>-0.39073112848927377</v>
      </c>
      <c r="AD117" s="2">
        <v>0</v>
      </c>
    </row>
    <row r="118" spans="26:30" x14ac:dyDescent="0.15">
      <c r="Z118" s="194">
        <v>41820</v>
      </c>
      <c r="AA118" s="5"/>
      <c r="AB118" s="2">
        <v>114</v>
      </c>
      <c r="AC118" s="81">
        <f t="shared" si="1"/>
        <v>-0.40673664307580026</v>
      </c>
      <c r="AD118" s="2">
        <v>0</v>
      </c>
    </row>
    <row r="119" spans="26:30" x14ac:dyDescent="0.15">
      <c r="Z119" s="194">
        <v>41851</v>
      </c>
      <c r="AA119" s="5"/>
      <c r="AB119" s="2">
        <v>115</v>
      </c>
      <c r="AC119" s="81">
        <f t="shared" si="1"/>
        <v>-0.42261826174069933</v>
      </c>
      <c r="AD119" s="2">
        <v>0</v>
      </c>
    </row>
    <row r="120" spans="26:30" x14ac:dyDescent="0.15">
      <c r="Z120" s="194">
        <v>41882</v>
      </c>
      <c r="AA120" s="5"/>
      <c r="AB120" s="2">
        <v>116</v>
      </c>
      <c r="AC120" s="81">
        <f t="shared" si="1"/>
        <v>-0.43837114678907751</v>
      </c>
      <c r="AD120" s="2">
        <v>0</v>
      </c>
    </row>
    <row r="121" spans="26:30" x14ac:dyDescent="0.15">
      <c r="Z121" s="12">
        <v>41912</v>
      </c>
      <c r="AA121" s="5"/>
      <c r="AB121" s="2">
        <v>117</v>
      </c>
      <c r="AC121" s="81">
        <f t="shared" si="1"/>
        <v>-0.45399049973954669</v>
      </c>
      <c r="AD121" s="2">
        <v>0</v>
      </c>
    </row>
    <row r="122" spans="26:30" x14ac:dyDescent="0.15">
      <c r="Z122" s="194">
        <v>41943</v>
      </c>
      <c r="AA122" s="5"/>
      <c r="AB122" s="2">
        <v>118</v>
      </c>
      <c r="AC122" s="81">
        <f t="shared" si="1"/>
        <v>-0.46947156278589092</v>
      </c>
      <c r="AD122" s="2">
        <v>0</v>
      </c>
    </row>
    <row r="123" spans="26:30" x14ac:dyDescent="0.15">
      <c r="Z123" s="194">
        <v>41973</v>
      </c>
      <c r="AA123" s="5"/>
      <c r="AB123" s="2">
        <v>119</v>
      </c>
      <c r="AC123" s="81">
        <f t="shared" si="1"/>
        <v>-0.484809620246337</v>
      </c>
      <c r="AD123" s="2">
        <v>0</v>
      </c>
    </row>
    <row r="124" spans="26:30" x14ac:dyDescent="0.15">
      <c r="Z124" s="194">
        <v>42004</v>
      </c>
      <c r="AA124" s="5"/>
      <c r="AB124" s="2">
        <v>120</v>
      </c>
      <c r="AC124" s="81">
        <f t="shared" si="1"/>
        <v>-0.49999999999999978</v>
      </c>
      <c r="AD124" s="2">
        <v>0</v>
      </c>
    </row>
    <row r="125" spans="26:30" x14ac:dyDescent="0.15">
      <c r="Z125" s="194">
        <v>42035</v>
      </c>
      <c r="AA125" s="5"/>
      <c r="AB125" s="2">
        <v>121</v>
      </c>
      <c r="AC125" s="81">
        <f t="shared" si="1"/>
        <v>-0.51503807491005427</v>
      </c>
      <c r="AD125" s="2">
        <v>0</v>
      </c>
    </row>
    <row r="126" spans="26:30" x14ac:dyDescent="0.15">
      <c r="Z126" s="194">
        <v>42063</v>
      </c>
      <c r="AA126" s="5"/>
      <c r="AB126" s="2">
        <v>122</v>
      </c>
      <c r="AC126" s="81">
        <f t="shared" si="1"/>
        <v>-0.52991926423320479</v>
      </c>
      <c r="AD126" s="2">
        <v>0</v>
      </c>
    </row>
    <row r="127" spans="26:30" x14ac:dyDescent="0.15">
      <c r="Z127" s="194">
        <v>42094</v>
      </c>
      <c r="AA127" s="5"/>
      <c r="AB127" s="2">
        <v>123</v>
      </c>
      <c r="AC127" s="81">
        <f t="shared" si="1"/>
        <v>-0.54463903501502708</v>
      </c>
      <c r="AD127" s="2">
        <v>0</v>
      </c>
    </row>
    <row r="128" spans="26:30" x14ac:dyDescent="0.15">
      <c r="Z128" s="194">
        <v>42124</v>
      </c>
      <c r="AA128" s="5"/>
      <c r="AB128" s="2">
        <v>124</v>
      </c>
      <c r="AC128" s="81">
        <f t="shared" si="1"/>
        <v>-0.55919290347074668</v>
      </c>
      <c r="AD128" s="2">
        <v>0</v>
      </c>
    </row>
    <row r="129" spans="26:30" x14ac:dyDescent="0.15">
      <c r="Z129" s="194">
        <v>42155</v>
      </c>
      <c r="AA129" s="5"/>
      <c r="AB129" s="2">
        <v>125</v>
      </c>
      <c r="AC129" s="81">
        <f t="shared" si="1"/>
        <v>-0.57357643635104616</v>
      </c>
      <c r="AD129" s="2">
        <v>0</v>
      </c>
    </row>
    <row r="130" spans="26:30" x14ac:dyDescent="0.15">
      <c r="Z130" s="12">
        <v>42185</v>
      </c>
      <c r="AA130" s="5"/>
      <c r="AB130" s="2">
        <v>126</v>
      </c>
      <c r="AC130" s="81">
        <f t="shared" si="1"/>
        <v>-0.58778525229247303</v>
      </c>
      <c r="AD130" s="2">
        <v>0</v>
      </c>
    </row>
    <row r="131" spans="26:30" x14ac:dyDescent="0.15">
      <c r="Z131" s="194">
        <v>42216</v>
      </c>
      <c r="AA131" s="5"/>
      <c r="AB131" s="2">
        <v>127</v>
      </c>
      <c r="AC131" s="81">
        <f t="shared" si="1"/>
        <v>-0.60181502315204838</v>
      </c>
      <c r="AD131" s="2">
        <v>0</v>
      </c>
    </row>
    <row r="132" spans="26:30" x14ac:dyDescent="0.15">
      <c r="Z132" s="194">
        <v>42247</v>
      </c>
      <c r="AA132" s="5"/>
      <c r="AB132" s="2">
        <v>128</v>
      </c>
      <c r="AC132" s="81">
        <f t="shared" si="1"/>
        <v>-0.61566147532565829</v>
      </c>
      <c r="AD132" s="2">
        <v>0</v>
      </c>
    </row>
    <row r="133" spans="26:30" x14ac:dyDescent="0.15">
      <c r="Z133" s="194">
        <v>42277</v>
      </c>
      <c r="AA133" s="5"/>
      <c r="AB133" s="2">
        <v>129</v>
      </c>
      <c r="AC133" s="81">
        <f t="shared" si="1"/>
        <v>-0.62932039104983728</v>
      </c>
      <c r="AD133" s="2">
        <v>0</v>
      </c>
    </row>
    <row r="134" spans="26:30" x14ac:dyDescent="0.15">
      <c r="Z134" s="194">
        <v>42308</v>
      </c>
      <c r="AA134" s="5"/>
      <c r="AB134" s="2">
        <v>130</v>
      </c>
      <c r="AC134" s="81">
        <f t="shared" ref="AC134:AC197" si="2">COS(RADIANS(AB134))</f>
        <v>-0.64278760968653936</v>
      </c>
      <c r="AD134" s="2">
        <v>0</v>
      </c>
    </row>
    <row r="135" spans="26:30" x14ac:dyDescent="0.15">
      <c r="Z135" s="194">
        <v>42338</v>
      </c>
      <c r="AA135" s="5"/>
      <c r="AB135" s="2">
        <v>131</v>
      </c>
      <c r="AC135" s="81">
        <f t="shared" si="2"/>
        <v>-0.65605902899050716</v>
      </c>
      <c r="AD135" s="2">
        <v>0</v>
      </c>
    </row>
    <row r="136" spans="26:30" x14ac:dyDescent="0.15">
      <c r="Z136" s="194">
        <v>42369</v>
      </c>
      <c r="AA136" s="5"/>
      <c r="AB136" s="2">
        <v>132</v>
      </c>
      <c r="AC136" s="81">
        <f t="shared" si="2"/>
        <v>-0.66913060635885824</v>
      </c>
      <c r="AD136" s="2">
        <v>0</v>
      </c>
    </row>
    <row r="137" spans="26:30" x14ac:dyDescent="0.15">
      <c r="Z137" s="9"/>
      <c r="AA137" s="5"/>
      <c r="AB137" s="2">
        <v>133</v>
      </c>
      <c r="AC137" s="81">
        <f t="shared" si="2"/>
        <v>-0.68199836006249837</v>
      </c>
      <c r="AD137" s="2">
        <v>0</v>
      </c>
    </row>
    <row r="138" spans="26:30" x14ac:dyDescent="0.15">
      <c r="Z138" s="9"/>
      <c r="AA138" s="5"/>
      <c r="AB138" s="2">
        <v>134</v>
      </c>
      <c r="AC138" s="81">
        <f t="shared" si="2"/>
        <v>-0.69465837045899737</v>
      </c>
      <c r="AD138" s="2">
        <v>0</v>
      </c>
    </row>
    <row r="139" spans="26:30" x14ac:dyDescent="0.15">
      <c r="Z139" s="9"/>
      <c r="AA139" s="5"/>
      <c r="AB139" s="2">
        <v>135</v>
      </c>
      <c r="AC139" s="81">
        <f t="shared" si="2"/>
        <v>-0.70710678118654746</v>
      </c>
      <c r="AD139" s="2">
        <v>0</v>
      </c>
    </row>
    <row r="140" spans="26:30" x14ac:dyDescent="0.15">
      <c r="Z140" s="9"/>
      <c r="AA140" s="5"/>
      <c r="AB140" s="2">
        <v>136</v>
      </c>
      <c r="AC140" s="81">
        <f t="shared" si="2"/>
        <v>-0.71933980033865119</v>
      </c>
      <c r="AD140" s="2">
        <v>0</v>
      </c>
    </row>
    <row r="141" spans="26:30" x14ac:dyDescent="0.15">
      <c r="Z141" s="9"/>
      <c r="AA141" s="5"/>
      <c r="AB141" s="2">
        <v>137</v>
      </c>
      <c r="AC141" s="81">
        <f t="shared" si="2"/>
        <v>-0.73135370161917046</v>
      </c>
      <c r="AD141" s="2">
        <v>0</v>
      </c>
    </row>
    <row r="142" spans="26:30" x14ac:dyDescent="0.15">
      <c r="Z142" s="9"/>
      <c r="AA142" s="5"/>
      <c r="AB142" s="2">
        <v>138</v>
      </c>
      <c r="AC142" s="81">
        <f t="shared" si="2"/>
        <v>-0.74314482547739402</v>
      </c>
      <c r="AD142" s="2">
        <v>0</v>
      </c>
    </row>
    <row r="143" spans="26:30" x14ac:dyDescent="0.15">
      <c r="Z143" s="9"/>
      <c r="AA143" s="5"/>
      <c r="AB143" s="2">
        <v>139</v>
      </c>
      <c r="AC143" s="81">
        <f t="shared" si="2"/>
        <v>-0.75470958022277201</v>
      </c>
      <c r="AD143" s="2">
        <v>0</v>
      </c>
    </row>
    <row r="144" spans="26:30" x14ac:dyDescent="0.15">
      <c r="Z144" s="9"/>
      <c r="AA144" s="5"/>
      <c r="AB144" s="2">
        <v>140</v>
      </c>
      <c r="AC144" s="81">
        <f t="shared" si="2"/>
        <v>-0.7660444431189779</v>
      </c>
      <c r="AD144" s="2">
        <v>0</v>
      </c>
    </row>
    <row r="145" spans="26:30" x14ac:dyDescent="0.15">
      <c r="Z145" s="9"/>
      <c r="AA145" s="5"/>
      <c r="AB145" s="2">
        <v>141</v>
      </c>
      <c r="AC145" s="81">
        <f t="shared" si="2"/>
        <v>-0.7771459614569709</v>
      </c>
      <c r="AD145" s="2">
        <v>0</v>
      </c>
    </row>
    <row r="146" spans="26:30" x14ac:dyDescent="0.15">
      <c r="AA146" s="5"/>
      <c r="AB146" s="2">
        <v>142</v>
      </c>
      <c r="AC146" s="81">
        <f t="shared" si="2"/>
        <v>-0.7880107536067219</v>
      </c>
      <c r="AD146" s="2">
        <v>0</v>
      </c>
    </row>
    <row r="147" spans="26:30" x14ac:dyDescent="0.15">
      <c r="AA147" s="5"/>
      <c r="AB147" s="2">
        <v>143</v>
      </c>
      <c r="AC147" s="81">
        <f t="shared" si="2"/>
        <v>-0.79863551004729294</v>
      </c>
      <c r="AD147" s="2">
        <v>0</v>
      </c>
    </row>
    <row r="148" spans="26:30" x14ac:dyDescent="0.15">
      <c r="AA148" s="5"/>
      <c r="AB148" s="2">
        <v>144</v>
      </c>
      <c r="AC148" s="81">
        <f t="shared" si="2"/>
        <v>-0.80901699437494734</v>
      </c>
      <c r="AD148" s="2">
        <v>0</v>
      </c>
    </row>
    <row r="149" spans="26:30" x14ac:dyDescent="0.15">
      <c r="AA149" s="5"/>
      <c r="AB149" s="2">
        <v>145</v>
      </c>
      <c r="AC149" s="81">
        <f t="shared" si="2"/>
        <v>-0.81915204428899191</v>
      </c>
      <c r="AD149" s="2">
        <v>0</v>
      </c>
    </row>
    <row r="150" spans="26:30" x14ac:dyDescent="0.15">
      <c r="AA150" s="5"/>
      <c r="AB150" s="2">
        <v>146</v>
      </c>
      <c r="AC150" s="81">
        <f t="shared" si="2"/>
        <v>-0.82903757255504162</v>
      </c>
      <c r="AD150" s="2">
        <v>0</v>
      </c>
    </row>
    <row r="151" spans="26:30" x14ac:dyDescent="0.15">
      <c r="AA151" s="5"/>
      <c r="AB151" s="2">
        <v>147</v>
      </c>
      <c r="AC151" s="81">
        <f t="shared" si="2"/>
        <v>-0.83867056794542394</v>
      </c>
      <c r="AD151" s="2">
        <v>0</v>
      </c>
    </row>
    <row r="152" spans="26:30" x14ac:dyDescent="0.15">
      <c r="AA152" s="5"/>
      <c r="AB152" s="2">
        <v>148</v>
      </c>
      <c r="AC152" s="81">
        <f t="shared" si="2"/>
        <v>-0.84804809615642596</v>
      </c>
      <c r="AD152" s="2">
        <v>0</v>
      </c>
    </row>
    <row r="153" spans="26:30" x14ac:dyDescent="0.15">
      <c r="AA153" s="5"/>
      <c r="AB153" s="2">
        <v>149</v>
      </c>
      <c r="AC153" s="81">
        <f t="shared" si="2"/>
        <v>-0.85716730070211222</v>
      </c>
      <c r="AD153" s="2">
        <v>0</v>
      </c>
    </row>
    <row r="154" spans="26:30" x14ac:dyDescent="0.15">
      <c r="AA154" s="5"/>
      <c r="AB154" s="2">
        <v>150</v>
      </c>
      <c r="AC154" s="81">
        <f t="shared" si="2"/>
        <v>-0.86602540378443871</v>
      </c>
      <c r="AD154" s="2">
        <v>0</v>
      </c>
    </row>
    <row r="155" spans="26:30" x14ac:dyDescent="0.15">
      <c r="AA155" s="5"/>
      <c r="AB155" s="2">
        <v>151</v>
      </c>
      <c r="AC155" s="81">
        <f t="shared" si="2"/>
        <v>-0.87461970713939574</v>
      </c>
      <c r="AD155" s="2">
        <v>0</v>
      </c>
    </row>
    <row r="156" spans="26:30" x14ac:dyDescent="0.15">
      <c r="AA156" s="5"/>
      <c r="AB156" s="2">
        <v>152</v>
      </c>
      <c r="AC156" s="81">
        <f t="shared" si="2"/>
        <v>-0.88294759285892699</v>
      </c>
      <c r="AD156" s="2">
        <v>0</v>
      </c>
    </row>
    <row r="157" spans="26:30" x14ac:dyDescent="0.15">
      <c r="AA157" s="5"/>
      <c r="AB157" s="2">
        <v>153</v>
      </c>
      <c r="AC157" s="81">
        <f t="shared" si="2"/>
        <v>-0.89100652418836779</v>
      </c>
      <c r="AD157" s="2">
        <v>0</v>
      </c>
    </row>
    <row r="158" spans="26:30" x14ac:dyDescent="0.15">
      <c r="AA158" s="5"/>
      <c r="AB158" s="2">
        <v>154</v>
      </c>
      <c r="AC158" s="81">
        <f t="shared" si="2"/>
        <v>-0.89879404629916704</v>
      </c>
      <c r="AD158" s="2">
        <v>0</v>
      </c>
    </row>
    <row r="159" spans="26:30" x14ac:dyDescent="0.15">
      <c r="AA159" s="5"/>
      <c r="AB159" s="2">
        <v>155</v>
      </c>
      <c r="AC159" s="81">
        <f t="shared" si="2"/>
        <v>-0.90630778703664994</v>
      </c>
      <c r="AD159" s="2">
        <v>0</v>
      </c>
    </row>
    <row r="160" spans="26:30" x14ac:dyDescent="0.15">
      <c r="AA160" s="5"/>
      <c r="AB160" s="2">
        <v>156</v>
      </c>
      <c r="AC160" s="81">
        <f t="shared" si="2"/>
        <v>-0.91354545764260076</v>
      </c>
      <c r="AD160" s="2">
        <v>0</v>
      </c>
    </row>
    <row r="161" spans="27:30" x14ac:dyDescent="0.15">
      <c r="AA161" s="5"/>
      <c r="AB161" s="2">
        <v>157</v>
      </c>
      <c r="AC161" s="81">
        <f t="shared" si="2"/>
        <v>-0.92050485345244037</v>
      </c>
      <c r="AD161" s="2">
        <v>0</v>
      </c>
    </row>
    <row r="162" spans="27:30" x14ac:dyDescent="0.15">
      <c r="AA162" s="5"/>
      <c r="AB162" s="2">
        <v>158</v>
      </c>
      <c r="AC162" s="81">
        <f t="shared" si="2"/>
        <v>-0.92718385456678731</v>
      </c>
      <c r="AD162" s="2">
        <v>0</v>
      </c>
    </row>
    <row r="163" spans="27:30" x14ac:dyDescent="0.15">
      <c r="AA163" s="5"/>
      <c r="AB163" s="2">
        <v>159</v>
      </c>
      <c r="AC163" s="81">
        <f t="shared" si="2"/>
        <v>-0.93358042649720174</v>
      </c>
      <c r="AD163" s="2">
        <v>0</v>
      </c>
    </row>
    <row r="164" spans="27:30" x14ac:dyDescent="0.15">
      <c r="AA164" s="5"/>
      <c r="AB164" s="2">
        <v>160</v>
      </c>
      <c r="AC164" s="81">
        <f t="shared" si="2"/>
        <v>-0.93969262078590832</v>
      </c>
      <c r="AD164" s="2">
        <v>0</v>
      </c>
    </row>
    <row r="165" spans="27:30" x14ac:dyDescent="0.15">
      <c r="AA165" s="5"/>
      <c r="AB165" s="2">
        <v>161</v>
      </c>
      <c r="AC165" s="81">
        <f t="shared" si="2"/>
        <v>-0.94551857559931685</v>
      </c>
      <c r="AD165" s="2">
        <v>0</v>
      </c>
    </row>
    <row r="166" spans="27:30" x14ac:dyDescent="0.15">
      <c r="AA166" s="5"/>
      <c r="AB166" s="2">
        <v>162</v>
      </c>
      <c r="AC166" s="81">
        <f t="shared" si="2"/>
        <v>-0.95105651629515353</v>
      </c>
      <c r="AD166" s="2">
        <v>0</v>
      </c>
    </row>
    <row r="167" spans="27:30" x14ac:dyDescent="0.15">
      <c r="AA167" s="5"/>
      <c r="AB167" s="2">
        <v>163</v>
      </c>
      <c r="AC167" s="81">
        <f t="shared" si="2"/>
        <v>-0.95630475596303555</v>
      </c>
      <c r="AD167" s="2">
        <v>0</v>
      </c>
    </row>
    <row r="168" spans="27:30" x14ac:dyDescent="0.15">
      <c r="AA168" s="5"/>
      <c r="AB168" s="2">
        <v>164</v>
      </c>
      <c r="AC168" s="81">
        <f t="shared" si="2"/>
        <v>-0.96126169593831889</v>
      </c>
      <c r="AD168" s="2">
        <v>0</v>
      </c>
    </row>
    <row r="169" spans="27:30" x14ac:dyDescent="0.15">
      <c r="AA169" s="5" t="s">
        <v>5704</v>
      </c>
      <c r="AB169" s="2">
        <v>165</v>
      </c>
      <c r="AC169" s="81">
        <f t="shared" si="2"/>
        <v>-0.9659258262890682</v>
      </c>
      <c r="AD169" s="2">
        <v>0</v>
      </c>
    </row>
    <row r="170" spans="27:30" x14ac:dyDescent="0.15">
      <c r="AA170" s="5"/>
      <c r="AB170" s="2">
        <v>166</v>
      </c>
      <c r="AC170" s="81">
        <f t="shared" si="2"/>
        <v>-0.97029572627599647</v>
      </c>
      <c r="AD170" s="2">
        <v>0</v>
      </c>
    </row>
    <row r="171" spans="27:30" x14ac:dyDescent="0.15">
      <c r="AA171" s="5"/>
      <c r="AB171" s="2">
        <v>167</v>
      </c>
      <c r="AC171" s="81">
        <f t="shared" si="2"/>
        <v>-0.97437006478523513</v>
      </c>
      <c r="AD171" s="2">
        <v>0</v>
      </c>
    </row>
    <row r="172" spans="27:30" x14ac:dyDescent="0.15">
      <c r="AA172" s="5"/>
      <c r="AB172" s="2">
        <v>168</v>
      </c>
      <c r="AC172" s="81">
        <f t="shared" si="2"/>
        <v>-0.97814760073380569</v>
      </c>
      <c r="AD172" s="2">
        <v>0</v>
      </c>
    </row>
    <row r="173" spans="27:30" x14ac:dyDescent="0.15">
      <c r="AA173" s="5"/>
      <c r="AB173" s="2">
        <v>169</v>
      </c>
      <c r="AC173" s="81">
        <f t="shared" si="2"/>
        <v>-0.98162718344766398</v>
      </c>
      <c r="AD173" s="2">
        <v>0</v>
      </c>
    </row>
    <row r="174" spans="27:30" x14ac:dyDescent="0.15">
      <c r="AA174" s="5"/>
      <c r="AB174" s="2">
        <v>170</v>
      </c>
      <c r="AC174" s="81">
        <f t="shared" si="2"/>
        <v>-0.98480775301220802</v>
      </c>
      <c r="AD174" s="2">
        <v>0</v>
      </c>
    </row>
    <row r="175" spans="27:30" x14ac:dyDescent="0.15">
      <c r="AA175" s="5" t="s">
        <v>5140</v>
      </c>
      <c r="AB175" s="2">
        <v>171</v>
      </c>
      <c r="AC175" s="81">
        <f t="shared" si="2"/>
        <v>-0.98768834059513766</v>
      </c>
      <c r="AD175" s="2">
        <v>0</v>
      </c>
    </row>
    <row r="176" spans="27:30" x14ac:dyDescent="0.15">
      <c r="AA176" s="5"/>
      <c r="AB176" s="2">
        <v>172</v>
      </c>
      <c r="AC176" s="81">
        <f t="shared" si="2"/>
        <v>-0.99026806874157036</v>
      </c>
      <c r="AD176" s="2">
        <v>0</v>
      </c>
    </row>
    <row r="177" spans="27:30" x14ac:dyDescent="0.15">
      <c r="AA177" s="5" t="s">
        <v>5098</v>
      </c>
      <c r="AB177" s="2">
        <v>173</v>
      </c>
      <c r="AC177" s="81">
        <f t="shared" si="2"/>
        <v>-0.99254615164132198</v>
      </c>
      <c r="AD177" s="2">
        <v>0</v>
      </c>
    </row>
    <row r="178" spans="27:30" x14ac:dyDescent="0.15">
      <c r="AA178" s="5"/>
      <c r="AB178" s="2">
        <v>174</v>
      </c>
      <c r="AC178" s="81">
        <f t="shared" si="2"/>
        <v>-0.99452189536827329</v>
      </c>
      <c r="AD178" s="2">
        <v>0</v>
      </c>
    </row>
    <row r="179" spans="27:30" x14ac:dyDescent="0.15">
      <c r="AA179" s="5"/>
      <c r="AB179" s="2">
        <v>175</v>
      </c>
      <c r="AC179" s="81">
        <f t="shared" si="2"/>
        <v>-0.99619469809174555</v>
      </c>
      <c r="AD179" s="2">
        <v>0</v>
      </c>
    </row>
    <row r="180" spans="27:30" x14ac:dyDescent="0.15">
      <c r="AA180" s="5" t="s">
        <v>5081</v>
      </c>
      <c r="AB180" s="2">
        <v>176</v>
      </c>
      <c r="AC180" s="81">
        <f t="shared" si="2"/>
        <v>-0.9975640502598242</v>
      </c>
      <c r="AD180" s="2">
        <v>0</v>
      </c>
    </row>
    <row r="181" spans="27:30" x14ac:dyDescent="0.15">
      <c r="AA181" s="5" t="s">
        <v>5061</v>
      </c>
      <c r="AB181" s="2">
        <v>177</v>
      </c>
      <c r="AC181" s="81">
        <f t="shared" si="2"/>
        <v>-0.99862953475457383</v>
      </c>
      <c r="AD181" s="2">
        <v>0</v>
      </c>
    </row>
    <row r="182" spans="27:30" x14ac:dyDescent="0.15">
      <c r="AA182" s="5"/>
      <c r="AB182" s="2">
        <v>178</v>
      </c>
      <c r="AC182" s="81">
        <f t="shared" si="2"/>
        <v>-0.99939082701909576</v>
      </c>
      <c r="AD182" s="2">
        <v>0</v>
      </c>
    </row>
    <row r="183" spans="27:30" x14ac:dyDescent="0.15">
      <c r="AA183" s="5" t="s">
        <v>5705</v>
      </c>
      <c r="AB183" s="2">
        <v>179</v>
      </c>
      <c r="AC183" s="81">
        <f t="shared" si="2"/>
        <v>-0.99984769515639127</v>
      </c>
      <c r="AD183" s="2">
        <v>0</v>
      </c>
    </row>
    <row r="184" spans="27:30" x14ac:dyDescent="0.15">
      <c r="AA184" s="5" t="s">
        <v>5086</v>
      </c>
      <c r="AB184" s="2">
        <v>180</v>
      </c>
      <c r="AC184" s="81">
        <f t="shared" si="2"/>
        <v>-1</v>
      </c>
      <c r="AD184" s="2">
        <v>0</v>
      </c>
    </row>
    <row r="185" spans="27:30" x14ac:dyDescent="0.15">
      <c r="AA185" s="5"/>
      <c r="AB185" s="2">
        <v>181</v>
      </c>
      <c r="AC185" s="81">
        <f t="shared" si="2"/>
        <v>-0.99984769515639127</v>
      </c>
      <c r="AD185" s="2">
        <v>0</v>
      </c>
    </row>
    <row r="186" spans="27:30" x14ac:dyDescent="0.15">
      <c r="AA186" s="5" t="s">
        <v>5706</v>
      </c>
      <c r="AB186" s="2">
        <v>182</v>
      </c>
      <c r="AC186" s="81">
        <f t="shared" si="2"/>
        <v>-0.99939082701909576</v>
      </c>
      <c r="AD186" s="2">
        <v>0</v>
      </c>
    </row>
    <row r="187" spans="27:30" x14ac:dyDescent="0.15">
      <c r="AA187" s="5" t="s">
        <v>5138</v>
      </c>
      <c r="AB187" s="2">
        <v>183</v>
      </c>
      <c r="AC187" s="81">
        <f t="shared" si="2"/>
        <v>-0.99862953475457383</v>
      </c>
      <c r="AD187" s="2">
        <v>0</v>
      </c>
    </row>
    <row r="188" spans="27:30" x14ac:dyDescent="0.15">
      <c r="AA188" s="5"/>
      <c r="AB188" s="2">
        <v>184</v>
      </c>
      <c r="AC188" s="81">
        <f t="shared" si="2"/>
        <v>-0.9975640502598242</v>
      </c>
      <c r="AD188" s="2">
        <v>0</v>
      </c>
    </row>
    <row r="189" spans="27:30" x14ac:dyDescent="0.15">
      <c r="AA189" s="5" t="s">
        <v>5092</v>
      </c>
      <c r="AB189" s="2">
        <v>185</v>
      </c>
      <c r="AC189" s="81">
        <f t="shared" si="2"/>
        <v>-0.99619469809174555</v>
      </c>
      <c r="AD189" s="2">
        <v>0</v>
      </c>
    </row>
    <row r="190" spans="27:30" x14ac:dyDescent="0.15">
      <c r="AA190" s="5" t="s">
        <v>5707</v>
      </c>
      <c r="AB190" s="2">
        <v>186</v>
      </c>
      <c r="AC190" s="81">
        <f t="shared" si="2"/>
        <v>-0.99452189536827329</v>
      </c>
      <c r="AD190" s="2">
        <v>0</v>
      </c>
    </row>
    <row r="191" spans="27:30" x14ac:dyDescent="0.15">
      <c r="AA191" s="5"/>
      <c r="AB191" s="2">
        <v>187</v>
      </c>
      <c r="AC191" s="81">
        <f t="shared" si="2"/>
        <v>-0.99254615164132209</v>
      </c>
      <c r="AD191" s="2">
        <v>0</v>
      </c>
    </row>
    <row r="192" spans="27:30" x14ac:dyDescent="0.15">
      <c r="AA192" s="5"/>
      <c r="AB192" s="2">
        <v>188</v>
      </c>
      <c r="AC192" s="81">
        <f t="shared" si="2"/>
        <v>-0.99026806874157025</v>
      </c>
      <c r="AD192" s="2">
        <v>0</v>
      </c>
    </row>
    <row r="193" spans="27:30" x14ac:dyDescent="0.15">
      <c r="AA193" s="5" t="s">
        <v>5553</v>
      </c>
      <c r="AB193" s="2">
        <v>189</v>
      </c>
      <c r="AC193" s="81">
        <f t="shared" si="2"/>
        <v>-0.98768834059513777</v>
      </c>
      <c r="AD193" s="2">
        <v>0</v>
      </c>
    </row>
    <row r="194" spans="27:30" x14ac:dyDescent="0.15">
      <c r="AA194" s="5"/>
      <c r="AB194" s="2">
        <v>190</v>
      </c>
      <c r="AC194" s="81">
        <f t="shared" si="2"/>
        <v>-0.98480775301220802</v>
      </c>
      <c r="AD194" s="2">
        <v>0</v>
      </c>
    </row>
    <row r="195" spans="27:30" x14ac:dyDescent="0.15">
      <c r="AA195" s="5"/>
      <c r="AB195" s="2">
        <v>191</v>
      </c>
      <c r="AC195" s="81">
        <f t="shared" si="2"/>
        <v>-0.98162718344766398</v>
      </c>
      <c r="AD195" s="2">
        <v>0</v>
      </c>
    </row>
    <row r="196" spans="27:30" x14ac:dyDescent="0.15">
      <c r="AA196" s="5"/>
      <c r="AB196" s="2">
        <v>192</v>
      </c>
      <c r="AC196" s="81">
        <f t="shared" si="2"/>
        <v>-0.97814760073380558</v>
      </c>
      <c r="AD196" s="2">
        <v>0</v>
      </c>
    </row>
    <row r="197" spans="27:30" x14ac:dyDescent="0.15">
      <c r="AA197" s="5"/>
      <c r="AB197" s="2">
        <v>193</v>
      </c>
      <c r="AC197" s="81">
        <f t="shared" si="2"/>
        <v>-0.97437006478523525</v>
      </c>
      <c r="AD197" s="2">
        <v>0</v>
      </c>
    </row>
    <row r="198" spans="27:30" x14ac:dyDescent="0.15">
      <c r="AA198" s="5" t="s">
        <v>5154</v>
      </c>
      <c r="AB198" s="2">
        <v>194</v>
      </c>
      <c r="AC198" s="81">
        <f t="shared" ref="AC198:AC261" si="3">COS(RADIANS(AB198))</f>
        <v>-0.97029572627599647</v>
      </c>
      <c r="AD198" s="2">
        <v>0</v>
      </c>
    </row>
    <row r="199" spans="27:30" x14ac:dyDescent="0.15">
      <c r="AA199" s="5"/>
      <c r="AB199" s="2">
        <v>195</v>
      </c>
      <c r="AC199" s="81">
        <f t="shared" si="3"/>
        <v>-0.96592582628906831</v>
      </c>
      <c r="AD199" s="2">
        <v>0</v>
      </c>
    </row>
    <row r="200" spans="27:30" x14ac:dyDescent="0.15">
      <c r="AA200" s="5"/>
      <c r="AB200" s="2">
        <v>196</v>
      </c>
      <c r="AC200" s="81">
        <f t="shared" si="3"/>
        <v>-0.96126169593831889</v>
      </c>
      <c r="AD200" s="2">
        <v>0</v>
      </c>
    </row>
    <row r="201" spans="27:30" x14ac:dyDescent="0.15">
      <c r="AA201" s="5"/>
      <c r="AB201" s="2">
        <v>197</v>
      </c>
      <c r="AC201" s="81">
        <f t="shared" si="3"/>
        <v>-0.95630475596303544</v>
      </c>
      <c r="AD201" s="2">
        <v>0</v>
      </c>
    </row>
    <row r="202" spans="27:30" x14ac:dyDescent="0.15">
      <c r="AA202" s="5"/>
      <c r="AB202" s="2">
        <v>198</v>
      </c>
      <c r="AC202" s="81">
        <f t="shared" si="3"/>
        <v>-0.95105651629515364</v>
      </c>
      <c r="AD202" s="2">
        <v>0</v>
      </c>
    </row>
    <row r="203" spans="27:30" x14ac:dyDescent="0.15">
      <c r="AA203" s="5"/>
      <c r="AB203" s="2">
        <v>199</v>
      </c>
      <c r="AC203" s="81">
        <f t="shared" si="3"/>
        <v>-0.94551857559931674</v>
      </c>
      <c r="AD203" s="2">
        <v>0</v>
      </c>
    </row>
    <row r="204" spans="27:30" x14ac:dyDescent="0.15">
      <c r="AA204" s="5" t="s">
        <v>5041</v>
      </c>
      <c r="AB204" s="2">
        <v>200</v>
      </c>
      <c r="AC204" s="81">
        <f t="shared" si="3"/>
        <v>-0.93969262078590843</v>
      </c>
      <c r="AD204" s="2">
        <v>0</v>
      </c>
    </row>
    <row r="205" spans="27:30" x14ac:dyDescent="0.15">
      <c r="AA205" s="5"/>
      <c r="AB205" s="2">
        <v>201</v>
      </c>
      <c r="AC205" s="81">
        <f t="shared" si="3"/>
        <v>-0.93358042649720174</v>
      </c>
      <c r="AD205" s="2">
        <v>0</v>
      </c>
    </row>
    <row r="206" spans="27:30" x14ac:dyDescent="0.15">
      <c r="AA206" s="5"/>
      <c r="AB206" s="2">
        <v>202</v>
      </c>
      <c r="AC206" s="81">
        <f t="shared" si="3"/>
        <v>-0.92718385456678742</v>
      </c>
      <c r="AD206" s="2">
        <v>0</v>
      </c>
    </row>
    <row r="207" spans="27:30" x14ac:dyDescent="0.15">
      <c r="AA207" s="5"/>
      <c r="AB207" s="2">
        <v>203</v>
      </c>
      <c r="AC207" s="81">
        <f t="shared" si="3"/>
        <v>-0.92050485345244037</v>
      </c>
      <c r="AD207" s="2">
        <v>0</v>
      </c>
    </row>
    <row r="208" spans="27:30" x14ac:dyDescent="0.15">
      <c r="AA208" s="5"/>
      <c r="AB208" s="2">
        <v>204</v>
      </c>
      <c r="AC208" s="81">
        <f t="shared" si="3"/>
        <v>-0.91354545764260087</v>
      </c>
      <c r="AD208" s="2">
        <v>0</v>
      </c>
    </row>
    <row r="209" spans="27:30" x14ac:dyDescent="0.15">
      <c r="AA209" s="5"/>
      <c r="AB209" s="2">
        <v>205</v>
      </c>
      <c r="AC209" s="81">
        <f t="shared" si="3"/>
        <v>-0.90630778703665005</v>
      </c>
      <c r="AD209" s="2">
        <v>0</v>
      </c>
    </row>
    <row r="210" spans="27:30" x14ac:dyDescent="0.15">
      <c r="AA210" s="5"/>
      <c r="AB210" s="2">
        <v>206</v>
      </c>
      <c r="AC210" s="81">
        <f t="shared" si="3"/>
        <v>-0.89879404629916693</v>
      </c>
      <c r="AD210" s="2">
        <v>0</v>
      </c>
    </row>
    <row r="211" spans="27:30" x14ac:dyDescent="0.15">
      <c r="AA211" s="5"/>
      <c r="AB211" s="2">
        <v>207</v>
      </c>
      <c r="AC211" s="81">
        <f t="shared" si="3"/>
        <v>-0.8910065241883679</v>
      </c>
      <c r="AD211" s="2">
        <v>0</v>
      </c>
    </row>
    <row r="212" spans="27:30" x14ac:dyDescent="0.15">
      <c r="AA212" s="5"/>
      <c r="AB212" s="2">
        <v>208</v>
      </c>
      <c r="AC212" s="81">
        <f t="shared" si="3"/>
        <v>-0.88294759285892688</v>
      </c>
      <c r="AD212" s="2">
        <v>0</v>
      </c>
    </row>
    <row r="213" spans="27:30" x14ac:dyDescent="0.15">
      <c r="AA213" s="5"/>
      <c r="AB213" s="2">
        <v>209</v>
      </c>
      <c r="AC213" s="81">
        <f t="shared" si="3"/>
        <v>-0.87461970713939585</v>
      </c>
      <c r="AD213" s="2">
        <v>0</v>
      </c>
    </row>
    <row r="214" spans="27:30" x14ac:dyDescent="0.15">
      <c r="AA214" s="5"/>
      <c r="AB214" s="2">
        <v>210</v>
      </c>
      <c r="AC214" s="81">
        <f t="shared" si="3"/>
        <v>-0.8660254037844386</v>
      </c>
      <c r="AD214" s="2">
        <v>0</v>
      </c>
    </row>
    <row r="215" spans="27:30" x14ac:dyDescent="0.15">
      <c r="AA215" s="5"/>
      <c r="AB215" s="2">
        <v>211</v>
      </c>
      <c r="AC215" s="81">
        <f t="shared" si="3"/>
        <v>-0.85716730070211233</v>
      </c>
      <c r="AD215" s="2">
        <v>0</v>
      </c>
    </row>
    <row r="216" spans="27:30" x14ac:dyDescent="0.15">
      <c r="AA216" s="5"/>
      <c r="AB216" s="2">
        <v>212</v>
      </c>
      <c r="AC216" s="81">
        <f t="shared" si="3"/>
        <v>-0.84804809615642607</v>
      </c>
      <c r="AD216" s="2">
        <v>0</v>
      </c>
    </row>
    <row r="217" spans="27:30" x14ac:dyDescent="0.15">
      <c r="AA217" s="5"/>
      <c r="AB217" s="2">
        <v>213</v>
      </c>
      <c r="AC217" s="81">
        <f t="shared" si="3"/>
        <v>-0.83867056794542405</v>
      </c>
      <c r="AD217" s="2">
        <v>0</v>
      </c>
    </row>
    <row r="218" spans="27:30" x14ac:dyDescent="0.15">
      <c r="AA218" s="5"/>
      <c r="AB218" s="2">
        <v>214</v>
      </c>
      <c r="AC218" s="81">
        <f t="shared" si="3"/>
        <v>-0.82903757255504185</v>
      </c>
      <c r="AD218" s="2">
        <v>0</v>
      </c>
    </row>
    <row r="219" spans="27:30" x14ac:dyDescent="0.15">
      <c r="AA219" s="5"/>
      <c r="AB219" s="2">
        <v>215</v>
      </c>
      <c r="AC219" s="81">
        <f t="shared" si="3"/>
        <v>-0.8191520442889918</v>
      </c>
      <c r="AD219" s="2">
        <v>0</v>
      </c>
    </row>
    <row r="220" spans="27:30" x14ac:dyDescent="0.15">
      <c r="AA220" s="5"/>
      <c r="AB220" s="2">
        <v>216</v>
      </c>
      <c r="AC220" s="81">
        <f t="shared" si="3"/>
        <v>-0.80901699437494756</v>
      </c>
      <c r="AD220" s="2">
        <v>0</v>
      </c>
    </row>
    <row r="221" spans="27:30" x14ac:dyDescent="0.15">
      <c r="AA221" s="5"/>
      <c r="AB221" s="2">
        <v>217</v>
      </c>
      <c r="AC221" s="81">
        <f t="shared" si="3"/>
        <v>-0.79863551004729283</v>
      </c>
      <c r="AD221" s="2">
        <v>0</v>
      </c>
    </row>
    <row r="222" spans="27:30" x14ac:dyDescent="0.15">
      <c r="AA222" s="5"/>
      <c r="AB222" s="2">
        <v>218</v>
      </c>
      <c r="AC222" s="81">
        <f t="shared" si="3"/>
        <v>-0.78801075360672201</v>
      </c>
      <c r="AD222" s="2">
        <v>0</v>
      </c>
    </row>
    <row r="223" spans="27:30" x14ac:dyDescent="0.15">
      <c r="AA223" s="5"/>
      <c r="AB223" s="2">
        <v>219</v>
      </c>
      <c r="AC223" s="81">
        <f t="shared" si="3"/>
        <v>-0.77714596145697079</v>
      </c>
      <c r="AD223" s="2">
        <v>0</v>
      </c>
    </row>
    <row r="224" spans="27:30" x14ac:dyDescent="0.15">
      <c r="AA224" s="5"/>
      <c r="AB224" s="2">
        <v>220</v>
      </c>
      <c r="AC224" s="81">
        <f t="shared" si="3"/>
        <v>-0.76604444311897801</v>
      </c>
      <c r="AD224" s="2">
        <v>0</v>
      </c>
    </row>
    <row r="225" spans="27:30" x14ac:dyDescent="0.15">
      <c r="AA225" s="5"/>
      <c r="AB225" s="2">
        <v>221</v>
      </c>
      <c r="AC225" s="81">
        <f t="shared" si="3"/>
        <v>-0.75470958022277213</v>
      </c>
      <c r="AD225" s="2">
        <v>0</v>
      </c>
    </row>
    <row r="226" spans="27:30" x14ac:dyDescent="0.15">
      <c r="AA226" s="5"/>
      <c r="AB226" s="2">
        <v>222</v>
      </c>
      <c r="AC226" s="81">
        <f t="shared" si="3"/>
        <v>-0.74314482547739424</v>
      </c>
      <c r="AD226" s="2">
        <v>0</v>
      </c>
    </row>
    <row r="227" spans="27:30" x14ac:dyDescent="0.15">
      <c r="AA227" s="5"/>
      <c r="AB227" s="2">
        <v>223</v>
      </c>
      <c r="AC227" s="81">
        <f t="shared" si="3"/>
        <v>-0.73135370161917057</v>
      </c>
      <c r="AD227" s="2">
        <v>0</v>
      </c>
    </row>
    <row r="228" spans="27:30" x14ac:dyDescent="0.15">
      <c r="AA228" s="5"/>
      <c r="AB228" s="2">
        <v>224</v>
      </c>
      <c r="AC228" s="81">
        <f t="shared" si="3"/>
        <v>-0.71933980033865108</v>
      </c>
      <c r="AD228" s="2">
        <v>0</v>
      </c>
    </row>
    <row r="229" spans="27:30" x14ac:dyDescent="0.15">
      <c r="AA229" s="5"/>
      <c r="AB229" s="2">
        <v>225</v>
      </c>
      <c r="AC229" s="81">
        <f t="shared" si="3"/>
        <v>-0.70710678118654768</v>
      </c>
      <c r="AD229" s="2">
        <v>0</v>
      </c>
    </row>
    <row r="230" spans="27:30" x14ac:dyDescent="0.15">
      <c r="AA230" s="5" t="s">
        <v>5029</v>
      </c>
      <c r="AB230" s="2">
        <v>226</v>
      </c>
      <c r="AC230" s="81">
        <f t="shared" si="3"/>
        <v>-0.69465837045899725</v>
      </c>
      <c r="AD230" s="2">
        <v>1</v>
      </c>
    </row>
    <row r="231" spans="27:30" x14ac:dyDescent="0.15">
      <c r="AA231" s="5"/>
      <c r="AB231" s="2">
        <v>227</v>
      </c>
      <c r="AC231" s="81">
        <f t="shared" si="3"/>
        <v>-0.68199836006249859</v>
      </c>
      <c r="AD231" s="2">
        <v>1</v>
      </c>
    </row>
    <row r="232" spans="27:30" x14ac:dyDescent="0.15">
      <c r="AA232" s="5"/>
      <c r="AB232" s="2">
        <v>228</v>
      </c>
      <c r="AC232" s="81">
        <f t="shared" si="3"/>
        <v>-0.66913060635885813</v>
      </c>
      <c r="AD232" s="2">
        <v>1</v>
      </c>
    </row>
    <row r="233" spans="27:30" x14ac:dyDescent="0.15">
      <c r="AA233" s="5"/>
      <c r="AB233" s="2">
        <v>229</v>
      </c>
      <c r="AC233" s="81">
        <f t="shared" si="3"/>
        <v>-0.65605902899050728</v>
      </c>
      <c r="AD233" s="2">
        <v>1</v>
      </c>
    </row>
    <row r="234" spans="27:30" x14ac:dyDescent="0.15">
      <c r="AA234" s="5"/>
      <c r="AB234" s="2">
        <v>230</v>
      </c>
      <c r="AC234" s="81">
        <f t="shared" si="3"/>
        <v>-0.64278760968653947</v>
      </c>
      <c r="AD234" s="2">
        <v>1</v>
      </c>
    </row>
    <row r="235" spans="27:30" x14ac:dyDescent="0.15">
      <c r="AA235" s="5"/>
      <c r="AB235" s="2">
        <v>231</v>
      </c>
      <c r="AC235" s="81">
        <f t="shared" si="3"/>
        <v>-0.62932039104983784</v>
      </c>
      <c r="AD235" s="2">
        <v>1</v>
      </c>
    </row>
    <row r="236" spans="27:30" x14ac:dyDescent="0.15">
      <c r="AA236" s="5"/>
      <c r="AB236" s="2">
        <v>232</v>
      </c>
      <c r="AC236" s="81">
        <f t="shared" si="3"/>
        <v>-0.61566147532565807</v>
      </c>
      <c r="AD236" s="2">
        <v>1</v>
      </c>
    </row>
    <row r="237" spans="27:30" x14ac:dyDescent="0.15">
      <c r="AA237" s="5"/>
      <c r="AB237" s="2">
        <v>233</v>
      </c>
      <c r="AC237" s="81">
        <f t="shared" si="3"/>
        <v>-0.60181502315204827</v>
      </c>
      <c r="AD237" s="2">
        <v>1</v>
      </c>
    </row>
    <row r="238" spans="27:30" x14ac:dyDescent="0.15">
      <c r="AA238" s="5"/>
      <c r="AB238" s="2">
        <v>234</v>
      </c>
      <c r="AC238" s="81">
        <f t="shared" si="3"/>
        <v>-0.58778525229247325</v>
      </c>
      <c r="AD238" s="2">
        <v>1</v>
      </c>
    </row>
    <row r="239" spans="27:30" x14ac:dyDescent="0.15">
      <c r="AA239" s="5"/>
      <c r="AB239" s="2">
        <v>235</v>
      </c>
      <c r="AC239" s="81">
        <f t="shared" si="3"/>
        <v>-0.57357643635104638</v>
      </c>
      <c r="AD239" s="2">
        <v>1</v>
      </c>
    </row>
    <row r="240" spans="27:30" x14ac:dyDescent="0.15">
      <c r="AA240" s="5"/>
      <c r="AB240" s="2">
        <v>236</v>
      </c>
      <c r="AC240" s="81">
        <f t="shared" si="3"/>
        <v>-0.55919290347074657</v>
      </c>
      <c r="AD240" s="2">
        <v>1</v>
      </c>
    </row>
    <row r="241" spans="27:30" x14ac:dyDescent="0.15">
      <c r="AA241" s="5"/>
      <c r="AB241" s="2">
        <v>237</v>
      </c>
      <c r="AC241" s="81">
        <f t="shared" si="3"/>
        <v>-0.54463903501502697</v>
      </c>
      <c r="AD241" s="2">
        <v>1</v>
      </c>
    </row>
    <row r="242" spans="27:30" x14ac:dyDescent="0.15">
      <c r="AA242" s="5"/>
      <c r="AB242" s="2">
        <v>238</v>
      </c>
      <c r="AC242" s="81">
        <f t="shared" si="3"/>
        <v>-0.52991926423320501</v>
      </c>
      <c r="AD242" s="2">
        <v>1</v>
      </c>
    </row>
    <row r="243" spans="27:30" x14ac:dyDescent="0.15">
      <c r="AA243" s="5"/>
      <c r="AB243" s="2">
        <v>239</v>
      </c>
      <c r="AC243" s="81">
        <f t="shared" si="3"/>
        <v>-0.51503807491005449</v>
      </c>
      <c r="AD243" s="2">
        <v>1</v>
      </c>
    </row>
    <row r="244" spans="27:30" x14ac:dyDescent="0.15">
      <c r="AA244" s="5"/>
      <c r="AB244" s="2">
        <v>240</v>
      </c>
      <c r="AC244" s="81">
        <f t="shared" si="3"/>
        <v>-0.50000000000000044</v>
      </c>
      <c r="AD244" s="2">
        <v>1</v>
      </c>
    </row>
    <row r="245" spans="27:30" x14ac:dyDescent="0.15">
      <c r="AA245" s="5"/>
      <c r="AB245" s="2">
        <v>241</v>
      </c>
      <c r="AC245" s="81">
        <f t="shared" si="3"/>
        <v>-0.48480962024633684</v>
      </c>
      <c r="AD245" s="2">
        <v>1</v>
      </c>
    </row>
    <row r="246" spans="27:30" x14ac:dyDescent="0.15">
      <c r="AA246" s="5" t="s">
        <v>5108</v>
      </c>
      <c r="AB246" s="2">
        <v>242</v>
      </c>
      <c r="AC246" s="81">
        <f t="shared" si="3"/>
        <v>-0.46947156278589075</v>
      </c>
      <c r="AD246" s="2">
        <v>1</v>
      </c>
    </row>
    <row r="247" spans="27:30" x14ac:dyDescent="0.15">
      <c r="AA247" s="5"/>
      <c r="AB247" s="2">
        <v>243</v>
      </c>
      <c r="AC247" s="81">
        <f t="shared" si="3"/>
        <v>-0.45399049973954692</v>
      </c>
      <c r="AD247" s="2">
        <v>1</v>
      </c>
    </row>
    <row r="248" spans="27:30" x14ac:dyDescent="0.15">
      <c r="AA248" s="5"/>
      <c r="AB248" s="2">
        <v>244</v>
      </c>
      <c r="AC248" s="81">
        <f t="shared" si="3"/>
        <v>-0.43837114678907774</v>
      </c>
      <c r="AD248" s="2">
        <v>1</v>
      </c>
    </row>
    <row r="249" spans="27:30" x14ac:dyDescent="0.15">
      <c r="AA249" s="5"/>
      <c r="AB249" s="2">
        <v>245</v>
      </c>
      <c r="AC249" s="81">
        <f t="shared" si="3"/>
        <v>-0.42261826174069916</v>
      </c>
      <c r="AD249" s="2">
        <v>1</v>
      </c>
    </row>
    <row r="250" spans="27:30" x14ac:dyDescent="0.15">
      <c r="AA250" s="5"/>
      <c r="AB250" s="2">
        <v>246</v>
      </c>
      <c r="AC250" s="81">
        <f t="shared" si="3"/>
        <v>-0.4067366430758001</v>
      </c>
      <c r="AD250" s="2">
        <v>1</v>
      </c>
    </row>
    <row r="251" spans="27:30" x14ac:dyDescent="0.15">
      <c r="AA251" s="5"/>
      <c r="AB251" s="2">
        <v>247</v>
      </c>
      <c r="AC251" s="81">
        <f t="shared" si="3"/>
        <v>-0.39073112848927383</v>
      </c>
      <c r="AD251" s="2">
        <v>1</v>
      </c>
    </row>
    <row r="252" spans="27:30" x14ac:dyDescent="0.15">
      <c r="AA252" s="5"/>
      <c r="AB252" s="2">
        <v>248</v>
      </c>
      <c r="AC252" s="81">
        <f t="shared" si="3"/>
        <v>-0.37460659341591229</v>
      </c>
      <c r="AD252" s="2">
        <v>1</v>
      </c>
    </row>
    <row r="253" spans="27:30" x14ac:dyDescent="0.15">
      <c r="AA253" s="5"/>
      <c r="AB253" s="2">
        <v>249</v>
      </c>
      <c r="AC253" s="81">
        <f t="shared" si="3"/>
        <v>-0.35836794954530071</v>
      </c>
      <c r="AD253" s="2">
        <v>1</v>
      </c>
    </row>
    <row r="254" spans="27:30" x14ac:dyDescent="0.15">
      <c r="AA254" s="5"/>
      <c r="AB254" s="2">
        <v>250</v>
      </c>
      <c r="AC254" s="81">
        <f t="shared" si="3"/>
        <v>-0.34202014332566855</v>
      </c>
      <c r="AD254" s="2">
        <v>1</v>
      </c>
    </row>
    <row r="255" spans="27:30" x14ac:dyDescent="0.15">
      <c r="AA255" s="5"/>
      <c r="AB255" s="2">
        <v>251</v>
      </c>
      <c r="AC255" s="81">
        <f t="shared" si="3"/>
        <v>-0.32556815445715664</v>
      </c>
      <c r="AD255" s="2">
        <v>1</v>
      </c>
    </row>
    <row r="256" spans="27:30" x14ac:dyDescent="0.15">
      <c r="AA256" s="5"/>
      <c r="AB256" s="2">
        <v>252</v>
      </c>
      <c r="AC256" s="81">
        <f t="shared" si="3"/>
        <v>-0.30901699437494756</v>
      </c>
      <c r="AD256" s="2">
        <v>1</v>
      </c>
    </row>
    <row r="257" spans="27:30" x14ac:dyDescent="0.15">
      <c r="AA257" s="5"/>
      <c r="AB257" s="2">
        <v>253</v>
      </c>
      <c r="AC257" s="81">
        <f t="shared" si="3"/>
        <v>-0.2923717047227371</v>
      </c>
      <c r="AD257" s="2">
        <v>1</v>
      </c>
    </row>
    <row r="258" spans="27:30" x14ac:dyDescent="0.15">
      <c r="AA258" s="5"/>
      <c r="AB258" s="2">
        <v>254</v>
      </c>
      <c r="AC258" s="81">
        <f t="shared" si="3"/>
        <v>-0.27563735581699889</v>
      </c>
      <c r="AD258" s="2">
        <v>1</v>
      </c>
    </row>
    <row r="259" spans="27:30" x14ac:dyDescent="0.15">
      <c r="AA259" s="5"/>
      <c r="AB259" s="2">
        <v>255</v>
      </c>
      <c r="AC259" s="81">
        <f t="shared" si="3"/>
        <v>-0.25881904510252063</v>
      </c>
      <c r="AD259" s="2">
        <v>1</v>
      </c>
    </row>
    <row r="260" spans="27:30" x14ac:dyDescent="0.15">
      <c r="AA260" s="5"/>
      <c r="AB260" s="2">
        <v>256</v>
      </c>
      <c r="AC260" s="81">
        <f t="shared" si="3"/>
        <v>-0.24192189559966779</v>
      </c>
      <c r="AD260" s="2">
        <v>1</v>
      </c>
    </row>
    <row r="261" spans="27:30" x14ac:dyDescent="0.15">
      <c r="AA261" s="5"/>
      <c r="AB261" s="2">
        <v>257</v>
      </c>
      <c r="AC261" s="81">
        <f t="shared" si="3"/>
        <v>-0.22495105434386525</v>
      </c>
      <c r="AD261" s="2">
        <v>1</v>
      </c>
    </row>
    <row r="262" spans="27:30" x14ac:dyDescent="0.15">
      <c r="AA262" s="5"/>
      <c r="AB262" s="2">
        <v>258</v>
      </c>
      <c r="AC262" s="81">
        <f t="shared" ref="AC262:AC325" si="4">COS(RADIANS(AB262))</f>
        <v>-0.20791169081775979</v>
      </c>
      <c r="AD262" s="2">
        <v>1</v>
      </c>
    </row>
    <row r="263" spans="27:30" x14ac:dyDescent="0.15">
      <c r="AA263" s="5"/>
      <c r="AB263" s="2">
        <v>259</v>
      </c>
      <c r="AC263" s="81">
        <f t="shared" si="4"/>
        <v>-0.19080899537654461</v>
      </c>
      <c r="AD263" s="2">
        <v>1</v>
      </c>
    </row>
    <row r="264" spans="27:30" x14ac:dyDescent="0.15">
      <c r="AA264" s="5"/>
      <c r="AB264" s="2">
        <v>260</v>
      </c>
      <c r="AC264" s="81">
        <f t="shared" si="4"/>
        <v>-0.17364817766693033</v>
      </c>
      <c r="AD264" s="2">
        <v>1</v>
      </c>
    </row>
    <row r="265" spans="27:30" x14ac:dyDescent="0.15">
      <c r="AA265" s="5"/>
      <c r="AB265" s="2">
        <v>261</v>
      </c>
      <c r="AC265" s="81">
        <f t="shared" si="4"/>
        <v>-0.15643446504023104</v>
      </c>
      <c r="AD265" s="2">
        <v>1</v>
      </c>
    </row>
    <row r="266" spans="27:30" x14ac:dyDescent="0.15">
      <c r="AA266" s="5"/>
      <c r="AB266" s="2">
        <v>262</v>
      </c>
      <c r="AC266" s="81">
        <f t="shared" si="4"/>
        <v>-0.13917310096006583</v>
      </c>
      <c r="AD266" s="2">
        <v>1</v>
      </c>
    </row>
    <row r="267" spans="27:30" x14ac:dyDescent="0.15">
      <c r="AA267" s="5"/>
      <c r="AB267" s="2">
        <v>263</v>
      </c>
      <c r="AC267" s="81">
        <f t="shared" si="4"/>
        <v>-0.12186934340514717</v>
      </c>
      <c r="AD267" s="2">
        <v>1</v>
      </c>
    </row>
    <row r="268" spans="27:30" x14ac:dyDescent="0.15">
      <c r="AA268" s="5"/>
      <c r="AB268" s="2">
        <v>264</v>
      </c>
      <c r="AC268" s="81">
        <f t="shared" si="4"/>
        <v>-0.10452846326765336</v>
      </c>
      <c r="AD268" s="2">
        <v>1</v>
      </c>
    </row>
    <row r="269" spans="27:30" x14ac:dyDescent="0.15">
      <c r="AA269" s="5"/>
      <c r="AB269" s="2">
        <v>265</v>
      </c>
      <c r="AC269" s="81">
        <f t="shared" si="4"/>
        <v>-8.7155742747658249E-2</v>
      </c>
      <c r="AD269" s="2">
        <v>1</v>
      </c>
    </row>
    <row r="270" spans="27:30" x14ac:dyDescent="0.15">
      <c r="AA270" s="5"/>
      <c r="AB270" s="2">
        <v>266</v>
      </c>
      <c r="AC270" s="81">
        <f t="shared" si="4"/>
        <v>-6.975647374412558E-2</v>
      </c>
      <c r="AD270" s="2">
        <v>1</v>
      </c>
    </row>
    <row r="271" spans="27:30" x14ac:dyDescent="0.15">
      <c r="AA271" s="5"/>
      <c r="AB271" s="2">
        <v>267</v>
      </c>
      <c r="AC271" s="81">
        <f t="shared" si="4"/>
        <v>-5.2335956242944306E-2</v>
      </c>
      <c r="AD271" s="2">
        <v>1</v>
      </c>
    </row>
    <row r="272" spans="27:30" x14ac:dyDescent="0.15">
      <c r="AA272" s="5"/>
      <c r="AB272" s="2">
        <v>268</v>
      </c>
      <c r="AC272" s="81">
        <f t="shared" si="4"/>
        <v>-3.4899496702500761E-2</v>
      </c>
      <c r="AD272" s="2">
        <v>1</v>
      </c>
    </row>
    <row r="273" spans="27:30" x14ac:dyDescent="0.15">
      <c r="AA273" s="5"/>
      <c r="AB273" s="2">
        <v>269</v>
      </c>
      <c r="AC273" s="81">
        <f t="shared" si="4"/>
        <v>-1.7452406437283498E-2</v>
      </c>
      <c r="AD273" s="2">
        <v>1</v>
      </c>
    </row>
    <row r="274" spans="27:30" x14ac:dyDescent="0.15">
      <c r="AA274" s="5"/>
      <c r="AB274" s="2">
        <v>270</v>
      </c>
      <c r="AC274" s="81">
        <f t="shared" si="4"/>
        <v>-1.83772268236293E-16</v>
      </c>
      <c r="AD274" s="2">
        <v>1</v>
      </c>
    </row>
    <row r="275" spans="27:30" x14ac:dyDescent="0.15">
      <c r="AA275" s="5"/>
      <c r="AB275" s="2">
        <v>271</v>
      </c>
      <c r="AC275" s="81">
        <f t="shared" si="4"/>
        <v>1.745240643728313E-2</v>
      </c>
      <c r="AD275" s="2">
        <v>1</v>
      </c>
    </row>
    <row r="276" spans="27:30" x14ac:dyDescent="0.15">
      <c r="AA276" s="5"/>
      <c r="AB276" s="2">
        <v>272</v>
      </c>
      <c r="AC276" s="81">
        <f t="shared" si="4"/>
        <v>3.4899496702501281E-2</v>
      </c>
      <c r="AD276" s="2">
        <v>1</v>
      </c>
    </row>
    <row r="277" spans="27:30" x14ac:dyDescent="0.15">
      <c r="AA277" s="5"/>
      <c r="AB277" s="2">
        <v>273</v>
      </c>
      <c r="AC277" s="81">
        <f t="shared" si="4"/>
        <v>5.2335956242943946E-2</v>
      </c>
      <c r="AD277" s="2">
        <v>1</v>
      </c>
    </row>
    <row r="278" spans="27:30" x14ac:dyDescent="0.15">
      <c r="AA278" s="5"/>
      <c r="AB278" s="2">
        <v>274</v>
      </c>
      <c r="AC278" s="81">
        <f t="shared" si="4"/>
        <v>6.9756473744125219E-2</v>
      </c>
      <c r="AD278" s="2">
        <v>1</v>
      </c>
    </row>
    <row r="279" spans="27:30" x14ac:dyDescent="0.15">
      <c r="AA279" s="5"/>
      <c r="AB279" s="2">
        <v>275</v>
      </c>
      <c r="AC279" s="81">
        <f t="shared" si="4"/>
        <v>8.7155742747657888E-2</v>
      </c>
      <c r="AD279" s="2">
        <v>1</v>
      </c>
    </row>
    <row r="280" spans="27:30" x14ac:dyDescent="0.15">
      <c r="AA280" s="5"/>
      <c r="AB280" s="2">
        <v>276</v>
      </c>
      <c r="AC280" s="81">
        <f t="shared" si="4"/>
        <v>0.10452846326765299</v>
      </c>
      <c r="AD280" s="2">
        <v>1</v>
      </c>
    </row>
    <row r="281" spans="27:30" x14ac:dyDescent="0.15">
      <c r="AA281" s="5"/>
      <c r="AB281" s="2">
        <v>277</v>
      </c>
      <c r="AC281" s="81">
        <f t="shared" si="4"/>
        <v>0.12186934340514768</v>
      </c>
      <c r="AD281" s="2">
        <v>1</v>
      </c>
    </row>
    <row r="282" spans="27:30" x14ac:dyDescent="0.15">
      <c r="AA282" s="5"/>
      <c r="AB282" s="2">
        <v>278</v>
      </c>
      <c r="AC282" s="81">
        <f t="shared" si="4"/>
        <v>0.13917310096006547</v>
      </c>
      <c r="AD282" s="2">
        <v>1</v>
      </c>
    </row>
    <row r="283" spans="27:30" x14ac:dyDescent="0.15">
      <c r="AA283" s="5"/>
      <c r="AB283" s="2">
        <v>279</v>
      </c>
      <c r="AC283" s="81">
        <f t="shared" si="4"/>
        <v>0.15643446504023067</v>
      </c>
      <c r="AD283" s="2">
        <v>1</v>
      </c>
    </row>
    <row r="284" spans="27:30" x14ac:dyDescent="0.15">
      <c r="AA284" s="5"/>
      <c r="AB284" s="2">
        <v>280</v>
      </c>
      <c r="AC284" s="81">
        <f t="shared" si="4"/>
        <v>0.17364817766692997</v>
      </c>
      <c r="AD284" s="2">
        <v>1</v>
      </c>
    </row>
    <row r="285" spans="27:30" x14ac:dyDescent="0.15">
      <c r="AA285" s="5" t="s">
        <v>5326</v>
      </c>
      <c r="AB285" s="2">
        <v>281</v>
      </c>
      <c r="AC285" s="81">
        <f t="shared" si="4"/>
        <v>0.19080899537654511</v>
      </c>
      <c r="AD285" s="2">
        <v>1</v>
      </c>
    </row>
    <row r="286" spans="27:30" x14ac:dyDescent="0.15">
      <c r="AA286" s="5"/>
      <c r="AB286" s="2">
        <v>282</v>
      </c>
      <c r="AC286" s="81">
        <f t="shared" si="4"/>
        <v>0.20791169081775943</v>
      </c>
      <c r="AD286" s="2">
        <v>1</v>
      </c>
    </row>
    <row r="287" spans="27:30" x14ac:dyDescent="0.15">
      <c r="AA287" s="5"/>
      <c r="AB287" s="2">
        <v>283</v>
      </c>
      <c r="AC287" s="81">
        <f t="shared" si="4"/>
        <v>0.22495105434386492</v>
      </c>
      <c r="AD287" s="2">
        <v>1</v>
      </c>
    </row>
    <row r="288" spans="27:30" x14ac:dyDescent="0.15">
      <c r="AA288" s="5"/>
      <c r="AB288" s="2">
        <v>284</v>
      </c>
      <c r="AC288" s="81">
        <f t="shared" si="4"/>
        <v>0.24192189559966745</v>
      </c>
      <c r="AD288" s="2">
        <v>1</v>
      </c>
    </row>
    <row r="289" spans="27:30" x14ac:dyDescent="0.15">
      <c r="AA289" s="5"/>
      <c r="AB289" s="2">
        <v>285</v>
      </c>
      <c r="AC289" s="81">
        <f t="shared" si="4"/>
        <v>0.2588190451025203</v>
      </c>
      <c r="AD289" s="2">
        <v>1</v>
      </c>
    </row>
    <row r="290" spans="27:30" x14ac:dyDescent="0.15">
      <c r="AA290" s="5"/>
      <c r="AB290" s="2">
        <v>286</v>
      </c>
      <c r="AC290" s="81">
        <f t="shared" si="4"/>
        <v>0.27563735581699939</v>
      </c>
      <c r="AD290" s="2">
        <v>1</v>
      </c>
    </row>
    <row r="291" spans="27:30" x14ac:dyDescent="0.15">
      <c r="AA291" s="5"/>
      <c r="AB291" s="2">
        <v>287</v>
      </c>
      <c r="AC291" s="81">
        <f t="shared" si="4"/>
        <v>0.29237170472273671</v>
      </c>
      <c r="AD291" s="2">
        <v>1</v>
      </c>
    </row>
    <row r="292" spans="27:30" x14ac:dyDescent="0.15">
      <c r="AA292" s="5"/>
      <c r="AB292" s="2">
        <v>288</v>
      </c>
      <c r="AC292" s="81">
        <f t="shared" si="4"/>
        <v>0.30901699437494723</v>
      </c>
      <c r="AD292" s="2">
        <v>1</v>
      </c>
    </row>
    <row r="293" spans="27:30" x14ac:dyDescent="0.15">
      <c r="AA293" s="5"/>
      <c r="AB293" s="2">
        <v>289</v>
      </c>
      <c r="AC293" s="81">
        <f t="shared" si="4"/>
        <v>0.32556815445715631</v>
      </c>
      <c r="AD293" s="2">
        <v>1</v>
      </c>
    </row>
    <row r="294" spans="27:30" x14ac:dyDescent="0.15">
      <c r="AA294" s="5"/>
      <c r="AB294" s="2">
        <v>290</v>
      </c>
      <c r="AC294" s="81">
        <f t="shared" si="4"/>
        <v>0.34202014332566899</v>
      </c>
      <c r="AD294" s="2">
        <v>1</v>
      </c>
    </row>
    <row r="295" spans="27:30" x14ac:dyDescent="0.15">
      <c r="AA295" s="5"/>
      <c r="AB295" s="2">
        <v>291</v>
      </c>
      <c r="AC295" s="81">
        <f t="shared" si="4"/>
        <v>0.35836794954530038</v>
      </c>
      <c r="AD295" s="2">
        <v>1</v>
      </c>
    </row>
    <row r="296" spans="27:30" x14ac:dyDescent="0.15">
      <c r="AA296" s="5"/>
      <c r="AB296" s="2">
        <v>292</v>
      </c>
      <c r="AC296" s="81">
        <f t="shared" si="4"/>
        <v>0.37460659341591196</v>
      </c>
      <c r="AD296" s="2">
        <v>1</v>
      </c>
    </row>
    <row r="297" spans="27:30" x14ac:dyDescent="0.15">
      <c r="AA297" s="5"/>
      <c r="AB297" s="2">
        <v>293</v>
      </c>
      <c r="AC297" s="81">
        <f t="shared" si="4"/>
        <v>0.39073112848927349</v>
      </c>
      <c r="AD297" s="2">
        <v>1</v>
      </c>
    </row>
    <row r="298" spans="27:30" x14ac:dyDescent="0.15">
      <c r="AA298" s="5"/>
      <c r="AB298" s="2">
        <v>294</v>
      </c>
      <c r="AC298" s="81">
        <f t="shared" si="4"/>
        <v>0.40673664307579976</v>
      </c>
      <c r="AD298" s="2">
        <v>1</v>
      </c>
    </row>
    <row r="299" spans="27:30" x14ac:dyDescent="0.15">
      <c r="AA299" s="5"/>
      <c r="AB299" s="2">
        <v>295</v>
      </c>
      <c r="AC299" s="81">
        <f t="shared" si="4"/>
        <v>0.42261826174069961</v>
      </c>
      <c r="AD299" s="2">
        <v>1</v>
      </c>
    </row>
    <row r="300" spans="27:30" x14ac:dyDescent="0.15">
      <c r="AA300" s="5"/>
      <c r="AB300" s="2">
        <v>296</v>
      </c>
      <c r="AC300" s="81">
        <f t="shared" si="4"/>
        <v>0.4383711467890774</v>
      </c>
      <c r="AD300" s="2">
        <v>1</v>
      </c>
    </row>
    <row r="301" spans="27:30" x14ac:dyDescent="0.15">
      <c r="AA301" s="5"/>
      <c r="AB301" s="2">
        <v>297</v>
      </c>
      <c r="AC301" s="81">
        <f t="shared" si="4"/>
        <v>0.45399049973954664</v>
      </c>
      <c r="AD301" s="2">
        <v>1</v>
      </c>
    </row>
    <row r="302" spans="27:30" x14ac:dyDescent="0.15">
      <c r="AA302" s="5"/>
      <c r="AB302" s="2">
        <v>298</v>
      </c>
      <c r="AC302" s="81">
        <f t="shared" si="4"/>
        <v>0.46947156278589042</v>
      </c>
      <c r="AD302" s="2">
        <v>1</v>
      </c>
    </row>
    <row r="303" spans="27:30" x14ac:dyDescent="0.15">
      <c r="AA303" s="5"/>
      <c r="AB303" s="2">
        <v>299</v>
      </c>
      <c r="AC303" s="81">
        <f t="shared" si="4"/>
        <v>0.48480962024633728</v>
      </c>
      <c r="AD303" s="2">
        <v>1</v>
      </c>
    </row>
    <row r="304" spans="27:30" x14ac:dyDescent="0.15">
      <c r="AA304" s="5"/>
      <c r="AB304" s="2">
        <v>300</v>
      </c>
      <c r="AC304" s="81">
        <f t="shared" si="4"/>
        <v>0.50000000000000011</v>
      </c>
      <c r="AD304" s="2">
        <v>1</v>
      </c>
    </row>
    <row r="305" spans="27:30" x14ac:dyDescent="0.15">
      <c r="AA305" s="5"/>
      <c r="AB305" s="2">
        <v>301</v>
      </c>
      <c r="AC305" s="81">
        <f t="shared" si="4"/>
        <v>0.51503807491005416</v>
      </c>
      <c r="AD305" s="2">
        <v>1</v>
      </c>
    </row>
    <row r="306" spans="27:30" x14ac:dyDescent="0.15">
      <c r="AA306" s="5"/>
      <c r="AB306" s="2">
        <v>302</v>
      </c>
      <c r="AC306" s="81">
        <f t="shared" si="4"/>
        <v>0.52991926423320468</v>
      </c>
      <c r="AD306" s="2">
        <v>1</v>
      </c>
    </row>
    <row r="307" spans="27:30" x14ac:dyDescent="0.15">
      <c r="AA307" s="5"/>
      <c r="AB307" s="2">
        <v>303</v>
      </c>
      <c r="AC307" s="81">
        <f t="shared" si="4"/>
        <v>0.54463903501502664</v>
      </c>
      <c r="AD307" s="2">
        <v>1</v>
      </c>
    </row>
    <row r="308" spans="27:30" x14ac:dyDescent="0.15">
      <c r="AA308" s="5"/>
      <c r="AB308" s="2">
        <v>304</v>
      </c>
      <c r="AC308" s="81">
        <f t="shared" si="4"/>
        <v>0.55919290347074702</v>
      </c>
      <c r="AD308" s="2">
        <v>1</v>
      </c>
    </row>
    <row r="309" spans="27:30" x14ac:dyDescent="0.15">
      <c r="AA309" s="5"/>
      <c r="AB309" s="2">
        <v>305</v>
      </c>
      <c r="AC309" s="81">
        <f t="shared" si="4"/>
        <v>0.57357643635104605</v>
      </c>
      <c r="AD309" s="2">
        <v>1</v>
      </c>
    </row>
    <row r="310" spans="27:30" x14ac:dyDescent="0.15">
      <c r="AA310" s="5"/>
      <c r="AB310" s="2">
        <v>306</v>
      </c>
      <c r="AC310" s="81">
        <f t="shared" si="4"/>
        <v>0.58778525229247292</v>
      </c>
      <c r="AD310" s="2">
        <v>1</v>
      </c>
    </row>
    <row r="311" spans="27:30" x14ac:dyDescent="0.15">
      <c r="AA311" s="5"/>
      <c r="AB311" s="2">
        <v>307</v>
      </c>
      <c r="AC311" s="81">
        <f t="shared" si="4"/>
        <v>0.60181502315204793</v>
      </c>
      <c r="AD311" s="2">
        <v>1</v>
      </c>
    </row>
    <row r="312" spans="27:30" x14ac:dyDescent="0.15">
      <c r="AA312" s="5"/>
      <c r="AB312" s="2">
        <v>308</v>
      </c>
      <c r="AC312" s="81">
        <f t="shared" si="4"/>
        <v>0.61566147532565851</v>
      </c>
      <c r="AD312" s="2">
        <v>1</v>
      </c>
    </row>
    <row r="313" spans="27:30" x14ac:dyDescent="0.15">
      <c r="AA313" s="5"/>
      <c r="AB313" s="2">
        <v>309</v>
      </c>
      <c r="AC313" s="81">
        <f t="shared" si="4"/>
        <v>0.6293203910498375</v>
      </c>
      <c r="AD313" s="2">
        <v>1</v>
      </c>
    </row>
    <row r="314" spans="27:30" x14ac:dyDescent="0.15">
      <c r="AA314" s="5"/>
      <c r="AB314" s="2">
        <v>310</v>
      </c>
      <c r="AC314" s="81">
        <f t="shared" si="4"/>
        <v>0.64278760968653925</v>
      </c>
      <c r="AD314" s="2">
        <v>1</v>
      </c>
    </row>
    <row r="315" spans="27:30" x14ac:dyDescent="0.15">
      <c r="AA315" s="5"/>
      <c r="AB315" s="2">
        <v>311</v>
      </c>
      <c r="AC315" s="81">
        <f t="shared" si="4"/>
        <v>0.65605902899050705</v>
      </c>
      <c r="AD315" s="2">
        <v>1</v>
      </c>
    </row>
    <row r="316" spans="27:30" x14ac:dyDescent="0.15">
      <c r="AA316" s="5"/>
      <c r="AB316" s="2">
        <v>312</v>
      </c>
      <c r="AC316" s="81">
        <f t="shared" si="4"/>
        <v>0.66913060635885779</v>
      </c>
      <c r="AD316" s="2">
        <v>1</v>
      </c>
    </row>
    <row r="317" spans="27:30" x14ac:dyDescent="0.15">
      <c r="AA317" s="5"/>
      <c r="AB317" s="2">
        <v>313</v>
      </c>
      <c r="AC317" s="81">
        <f t="shared" si="4"/>
        <v>0.68199836006249859</v>
      </c>
      <c r="AD317" s="2">
        <v>1</v>
      </c>
    </row>
    <row r="318" spans="27:30" x14ac:dyDescent="0.15">
      <c r="AA318" s="5"/>
      <c r="AB318" s="2">
        <v>314</v>
      </c>
      <c r="AC318" s="81">
        <f t="shared" si="4"/>
        <v>0.69465837045899725</v>
      </c>
      <c r="AD318" s="2">
        <v>1</v>
      </c>
    </row>
    <row r="319" spans="27:30" x14ac:dyDescent="0.15">
      <c r="AA319" s="5"/>
      <c r="AB319" s="2">
        <v>315</v>
      </c>
      <c r="AC319" s="81">
        <f t="shared" si="4"/>
        <v>0.70710678118654735</v>
      </c>
      <c r="AD319" s="2">
        <v>1</v>
      </c>
    </row>
    <row r="320" spans="27:30" x14ac:dyDescent="0.15">
      <c r="AA320" s="5"/>
      <c r="AB320" s="2">
        <v>316</v>
      </c>
      <c r="AC320" s="81">
        <f t="shared" si="4"/>
        <v>0.71933980033865086</v>
      </c>
      <c r="AD320" s="2">
        <v>1</v>
      </c>
    </row>
    <row r="321" spans="27:30" x14ac:dyDescent="0.15">
      <c r="AA321" s="5"/>
      <c r="AB321" s="2">
        <v>317</v>
      </c>
      <c r="AC321" s="81">
        <f t="shared" si="4"/>
        <v>0.73135370161917068</v>
      </c>
      <c r="AD321" s="2">
        <v>1</v>
      </c>
    </row>
    <row r="322" spans="27:30" x14ac:dyDescent="0.15">
      <c r="AA322" s="5"/>
      <c r="AB322" s="2">
        <v>318</v>
      </c>
      <c r="AC322" s="81">
        <f t="shared" si="4"/>
        <v>0.74314482547739424</v>
      </c>
      <c r="AD322" s="2">
        <v>1</v>
      </c>
    </row>
    <row r="323" spans="27:30" x14ac:dyDescent="0.15">
      <c r="AA323" s="5"/>
      <c r="AB323" s="2">
        <v>319</v>
      </c>
      <c r="AC323" s="81">
        <f t="shared" si="4"/>
        <v>0.7547095802227719</v>
      </c>
      <c r="AD323" s="2">
        <v>1</v>
      </c>
    </row>
    <row r="324" spans="27:30" x14ac:dyDescent="0.15">
      <c r="AA324" s="5"/>
      <c r="AB324" s="2">
        <v>320</v>
      </c>
      <c r="AC324" s="81">
        <f t="shared" si="4"/>
        <v>0.76604444311897779</v>
      </c>
      <c r="AD324" s="2">
        <v>1</v>
      </c>
    </row>
    <row r="325" spans="27:30" x14ac:dyDescent="0.15">
      <c r="AA325" s="5"/>
      <c r="AB325" s="2">
        <v>321</v>
      </c>
      <c r="AC325" s="81">
        <f t="shared" si="4"/>
        <v>0.77714596145697057</v>
      </c>
      <c r="AD325" s="2">
        <v>1</v>
      </c>
    </row>
    <row r="326" spans="27:30" x14ac:dyDescent="0.15">
      <c r="AA326" s="5"/>
      <c r="AB326" s="2">
        <v>322</v>
      </c>
      <c r="AC326" s="81">
        <f t="shared" ref="AC326:AC364" si="5">COS(RADIANS(AB326))</f>
        <v>0.78801075360672201</v>
      </c>
      <c r="AD326" s="2">
        <v>1</v>
      </c>
    </row>
    <row r="327" spans="27:30" x14ac:dyDescent="0.15">
      <c r="AA327" s="5"/>
      <c r="AB327" s="2">
        <v>323</v>
      </c>
      <c r="AC327" s="81">
        <f t="shared" si="5"/>
        <v>0.79863551004729283</v>
      </c>
      <c r="AD327" s="2">
        <v>1</v>
      </c>
    </row>
    <row r="328" spans="27:30" x14ac:dyDescent="0.15">
      <c r="AA328" s="5"/>
      <c r="AB328" s="2">
        <v>324</v>
      </c>
      <c r="AC328" s="81">
        <f t="shared" si="5"/>
        <v>0.80901699437494734</v>
      </c>
      <c r="AD328" s="2">
        <v>1</v>
      </c>
    </row>
    <row r="329" spans="27:30" x14ac:dyDescent="0.15">
      <c r="AA329" s="5"/>
      <c r="AB329" s="2">
        <v>325</v>
      </c>
      <c r="AC329" s="81">
        <f t="shared" si="5"/>
        <v>0.81915204428899158</v>
      </c>
      <c r="AD329" s="2">
        <v>1</v>
      </c>
    </row>
    <row r="330" spans="27:30" x14ac:dyDescent="0.15">
      <c r="AA330" s="5"/>
      <c r="AB330" s="2">
        <v>326</v>
      </c>
      <c r="AC330" s="81">
        <f t="shared" si="5"/>
        <v>0.82903757255504185</v>
      </c>
      <c r="AD330" s="2">
        <v>1</v>
      </c>
    </row>
    <row r="331" spans="27:30" x14ac:dyDescent="0.15">
      <c r="AA331" s="5"/>
      <c r="AB331" s="2">
        <v>327</v>
      </c>
      <c r="AC331" s="81">
        <f t="shared" si="5"/>
        <v>0.83867056794542405</v>
      </c>
      <c r="AD331" s="2">
        <v>1</v>
      </c>
    </row>
    <row r="332" spans="27:30" x14ac:dyDescent="0.15">
      <c r="AA332" s="5"/>
      <c r="AB332" s="2">
        <v>328</v>
      </c>
      <c r="AC332" s="81">
        <f t="shared" si="5"/>
        <v>0.84804809615642596</v>
      </c>
      <c r="AD332" s="2">
        <v>1</v>
      </c>
    </row>
    <row r="333" spans="27:30" x14ac:dyDescent="0.15">
      <c r="AA333" s="5"/>
      <c r="AB333" s="2">
        <v>329</v>
      </c>
      <c r="AC333" s="81">
        <f t="shared" si="5"/>
        <v>0.85716730070211211</v>
      </c>
      <c r="AD333" s="2">
        <v>1</v>
      </c>
    </row>
    <row r="334" spans="27:30" x14ac:dyDescent="0.15">
      <c r="AA334" s="5"/>
      <c r="AB334" s="2">
        <v>330</v>
      </c>
      <c r="AC334" s="81">
        <f t="shared" si="5"/>
        <v>0.86602540378443837</v>
      </c>
      <c r="AD334" s="2">
        <v>1</v>
      </c>
    </row>
    <row r="335" spans="27:30" x14ac:dyDescent="0.15">
      <c r="AA335" s="5"/>
      <c r="AB335" s="2">
        <v>331</v>
      </c>
      <c r="AC335" s="81">
        <f t="shared" si="5"/>
        <v>0.87461970713939585</v>
      </c>
      <c r="AD335" s="2">
        <v>1</v>
      </c>
    </row>
    <row r="336" spans="27:30" x14ac:dyDescent="0.15">
      <c r="AA336" s="5"/>
      <c r="AB336" s="2">
        <v>332</v>
      </c>
      <c r="AC336" s="81">
        <f t="shared" si="5"/>
        <v>0.88294759285892688</v>
      </c>
      <c r="AD336" s="2">
        <v>1</v>
      </c>
    </row>
    <row r="337" spans="27:30" x14ac:dyDescent="0.15">
      <c r="AA337" s="5"/>
      <c r="AB337" s="2">
        <v>333</v>
      </c>
      <c r="AC337" s="81">
        <f t="shared" si="5"/>
        <v>0.89100652418836779</v>
      </c>
      <c r="AD337" s="2">
        <v>1</v>
      </c>
    </row>
    <row r="338" spans="27:30" x14ac:dyDescent="0.15">
      <c r="AA338" s="5"/>
      <c r="AB338" s="2">
        <v>334</v>
      </c>
      <c r="AC338" s="81">
        <f t="shared" si="5"/>
        <v>0.89879404629916682</v>
      </c>
      <c r="AD338" s="2">
        <v>1</v>
      </c>
    </row>
    <row r="339" spans="27:30" x14ac:dyDescent="0.15">
      <c r="AA339" s="5"/>
      <c r="AB339" s="2">
        <v>335</v>
      </c>
      <c r="AC339" s="81">
        <f t="shared" si="5"/>
        <v>0.90630778703665005</v>
      </c>
      <c r="AD339" s="2">
        <v>1</v>
      </c>
    </row>
    <row r="340" spans="27:30" x14ac:dyDescent="0.15">
      <c r="AA340" s="5"/>
      <c r="AB340" s="2">
        <v>336</v>
      </c>
      <c r="AC340" s="81">
        <f t="shared" si="5"/>
        <v>0.91354545764260098</v>
      </c>
      <c r="AD340" s="2">
        <v>1</v>
      </c>
    </row>
    <row r="341" spans="27:30" x14ac:dyDescent="0.15">
      <c r="AA341" s="5"/>
      <c r="AB341" s="2">
        <v>337</v>
      </c>
      <c r="AC341" s="81">
        <f t="shared" si="5"/>
        <v>0.92050485345244026</v>
      </c>
      <c r="AD341" s="2">
        <v>1</v>
      </c>
    </row>
    <row r="342" spans="27:30" x14ac:dyDescent="0.15">
      <c r="AA342" s="5"/>
      <c r="AB342" s="2">
        <v>338</v>
      </c>
      <c r="AC342" s="81">
        <f t="shared" si="5"/>
        <v>0.92718385456678731</v>
      </c>
      <c r="AD342" s="2">
        <v>1</v>
      </c>
    </row>
    <row r="343" spans="27:30" x14ac:dyDescent="0.15">
      <c r="AA343" s="5"/>
      <c r="AB343" s="2">
        <v>339</v>
      </c>
      <c r="AC343" s="81">
        <f t="shared" si="5"/>
        <v>0.93358042649720152</v>
      </c>
      <c r="AD343" s="2">
        <v>1</v>
      </c>
    </row>
    <row r="344" spans="27:30" x14ac:dyDescent="0.15">
      <c r="AA344" s="5"/>
      <c r="AB344" s="2">
        <v>340</v>
      </c>
      <c r="AC344" s="81">
        <f t="shared" si="5"/>
        <v>0.93969262078590843</v>
      </c>
      <c r="AD344" s="2">
        <v>1</v>
      </c>
    </row>
    <row r="345" spans="27:30" x14ac:dyDescent="0.15">
      <c r="AA345" s="5"/>
      <c r="AB345" s="2">
        <v>341</v>
      </c>
      <c r="AC345" s="81">
        <f t="shared" si="5"/>
        <v>0.94551857559931685</v>
      </c>
      <c r="AD345" s="2">
        <v>1</v>
      </c>
    </row>
    <row r="346" spans="27:30" x14ac:dyDescent="0.15">
      <c r="AA346" s="5"/>
      <c r="AB346" s="2">
        <v>342</v>
      </c>
      <c r="AC346" s="81">
        <f t="shared" si="5"/>
        <v>0.95105651629515353</v>
      </c>
      <c r="AD346" s="2">
        <v>1</v>
      </c>
    </row>
    <row r="347" spans="27:30" x14ac:dyDescent="0.15">
      <c r="AA347" s="5"/>
      <c r="AB347" s="2">
        <v>343</v>
      </c>
      <c r="AC347" s="81">
        <f t="shared" si="5"/>
        <v>0.95630475596303532</v>
      </c>
      <c r="AD347" s="2">
        <v>1</v>
      </c>
    </row>
    <row r="348" spans="27:30" x14ac:dyDescent="0.15">
      <c r="AA348" s="5"/>
      <c r="AB348" s="2">
        <v>344</v>
      </c>
      <c r="AC348" s="81">
        <f t="shared" si="5"/>
        <v>0.96126169593831889</v>
      </c>
      <c r="AD348" s="2">
        <v>1</v>
      </c>
    </row>
    <row r="349" spans="27:30" x14ac:dyDescent="0.15">
      <c r="AA349" s="5"/>
      <c r="AB349" s="2">
        <v>345</v>
      </c>
      <c r="AC349" s="81">
        <f t="shared" si="5"/>
        <v>0.96592582628906831</v>
      </c>
      <c r="AD349" s="2">
        <v>1</v>
      </c>
    </row>
    <row r="350" spans="27:30" x14ac:dyDescent="0.15">
      <c r="AA350" s="5"/>
      <c r="AB350" s="2">
        <v>346</v>
      </c>
      <c r="AC350" s="81">
        <f t="shared" si="5"/>
        <v>0.97029572627599647</v>
      </c>
      <c r="AD350" s="2">
        <v>1</v>
      </c>
    </row>
    <row r="351" spans="27:30" x14ac:dyDescent="0.15">
      <c r="AA351" s="5"/>
      <c r="AB351" s="2">
        <v>347</v>
      </c>
      <c r="AC351" s="81">
        <f t="shared" si="5"/>
        <v>0.97437006478523513</v>
      </c>
      <c r="AD351" s="2">
        <v>1</v>
      </c>
    </row>
    <row r="352" spans="27:30" x14ac:dyDescent="0.15">
      <c r="AA352" s="5"/>
      <c r="AB352" s="2">
        <v>348</v>
      </c>
      <c r="AC352" s="81">
        <f t="shared" si="5"/>
        <v>0.97814760073380558</v>
      </c>
      <c r="AD352" s="2">
        <v>1</v>
      </c>
    </row>
    <row r="353" spans="27:30" x14ac:dyDescent="0.15">
      <c r="AA353" s="5"/>
      <c r="AB353" s="2">
        <v>349</v>
      </c>
      <c r="AC353" s="81">
        <f t="shared" si="5"/>
        <v>0.98162718344766398</v>
      </c>
      <c r="AD353" s="2">
        <v>1</v>
      </c>
    </row>
    <row r="354" spans="27:30" x14ac:dyDescent="0.15">
      <c r="AA354" s="5"/>
      <c r="AB354" s="2">
        <v>350</v>
      </c>
      <c r="AC354" s="81">
        <f t="shared" si="5"/>
        <v>0.98480775301220802</v>
      </c>
      <c r="AD354" s="2">
        <v>1</v>
      </c>
    </row>
    <row r="355" spans="27:30" x14ac:dyDescent="0.15">
      <c r="AA355" s="5"/>
      <c r="AB355" s="2">
        <v>351</v>
      </c>
      <c r="AC355" s="81">
        <f t="shared" si="5"/>
        <v>0.98768834059513766</v>
      </c>
      <c r="AD355" s="2">
        <v>1</v>
      </c>
    </row>
    <row r="356" spans="27:30" x14ac:dyDescent="0.15">
      <c r="AA356" s="5"/>
      <c r="AB356" s="2">
        <v>352</v>
      </c>
      <c r="AC356" s="81">
        <f t="shared" si="5"/>
        <v>0.99026806874157025</v>
      </c>
      <c r="AD356" s="2">
        <v>1</v>
      </c>
    </row>
    <row r="357" spans="27:30" x14ac:dyDescent="0.15">
      <c r="AA357" s="5"/>
      <c r="AB357" s="2">
        <v>353</v>
      </c>
      <c r="AC357" s="81">
        <f t="shared" si="5"/>
        <v>0.99254615164132209</v>
      </c>
      <c r="AD357" s="2">
        <v>1</v>
      </c>
    </row>
    <row r="358" spans="27:30" x14ac:dyDescent="0.15">
      <c r="AA358" s="5"/>
      <c r="AB358" s="2">
        <v>354</v>
      </c>
      <c r="AC358" s="81">
        <f t="shared" si="5"/>
        <v>0.99452189536827329</v>
      </c>
      <c r="AD358" s="2">
        <v>1</v>
      </c>
    </row>
    <row r="359" spans="27:30" x14ac:dyDescent="0.15">
      <c r="AA359" s="5"/>
      <c r="AB359" s="2">
        <v>355</v>
      </c>
      <c r="AC359" s="81">
        <f t="shared" si="5"/>
        <v>0.99619469809174555</v>
      </c>
      <c r="AD359" s="2">
        <v>1</v>
      </c>
    </row>
    <row r="360" spans="27:30" x14ac:dyDescent="0.15">
      <c r="AA360" s="5"/>
      <c r="AB360" s="2">
        <v>356</v>
      </c>
      <c r="AC360" s="81">
        <f t="shared" si="5"/>
        <v>0.9975640502598242</v>
      </c>
      <c r="AD360" s="2">
        <v>1</v>
      </c>
    </row>
    <row r="361" spans="27:30" x14ac:dyDescent="0.15">
      <c r="AA361" s="5"/>
      <c r="AB361" s="2">
        <v>357</v>
      </c>
      <c r="AC361" s="81">
        <f t="shared" si="5"/>
        <v>0.99862953475457383</v>
      </c>
      <c r="AD361" s="2">
        <v>1</v>
      </c>
    </row>
    <row r="362" spans="27:30" x14ac:dyDescent="0.15">
      <c r="AA362" s="5" t="s">
        <v>5050</v>
      </c>
      <c r="AB362" s="2">
        <v>358</v>
      </c>
      <c r="AC362" s="81">
        <f t="shared" si="5"/>
        <v>0.99939082701909576</v>
      </c>
      <c r="AD362" s="2">
        <v>1</v>
      </c>
    </row>
    <row r="363" spans="27:30" x14ac:dyDescent="0.15">
      <c r="AA363" s="5"/>
      <c r="AB363" s="2">
        <v>359</v>
      </c>
      <c r="AC363" s="81">
        <f t="shared" si="5"/>
        <v>0.99984769515639127</v>
      </c>
      <c r="AD363" s="2">
        <v>1</v>
      </c>
    </row>
    <row r="364" spans="27:30" x14ac:dyDescent="0.15">
      <c r="AA364" s="5"/>
      <c r="AB364" s="2">
        <v>360</v>
      </c>
      <c r="AC364" s="81">
        <f t="shared" si="5"/>
        <v>1</v>
      </c>
      <c r="AD364" s="2">
        <v>1</v>
      </c>
    </row>
  </sheetData>
  <sortState ref="B5:J39">
    <sortCondition ref="I4"/>
  </sortState>
  <phoneticPr fontId="2" type="noConversion"/>
  <pageMargins left="0.7" right="0.7" top="0.75" bottom="0.75" header="0.3" footer="0.3"/>
  <pageSetup paperSize="9"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Drop Down 1">
              <controlPr defaultSize="0" autoLine="0" autoPict="0" macro="[0]!sector_cycle_chart">
                <anchor moveWithCells="1">
                  <from>
                    <xdr:col>1</xdr:col>
                    <xdr:colOff>38100</xdr:colOff>
                    <xdr:row>1</xdr:row>
                    <xdr:rowOff>19050</xdr:rowOff>
                  </from>
                  <to>
                    <xdr:col>2</xdr:col>
                    <xdr:colOff>809625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4" tint="-0.249977111117893"/>
  </sheetPr>
  <dimension ref="B2:AJ364"/>
  <sheetViews>
    <sheetView showGridLines="0" zoomScaleNormal="100" workbookViewId="0"/>
  </sheetViews>
  <sheetFormatPr defaultRowHeight="11.25" x14ac:dyDescent="0.15"/>
  <cols>
    <col min="1" max="1" width="1.83203125" style="2" customWidth="1"/>
    <col min="2" max="2" width="15.5" style="2" bestFit="1" customWidth="1"/>
    <col min="3" max="3" width="17.5" style="2" bestFit="1" customWidth="1"/>
    <col min="4" max="4" width="14.6640625" style="2" customWidth="1"/>
    <col min="5" max="5" width="11.33203125" style="2" customWidth="1"/>
    <col min="6" max="6" width="12" style="2" customWidth="1"/>
    <col min="7" max="7" width="14.6640625" style="2" customWidth="1"/>
    <col min="8" max="8" width="11.33203125" style="2" customWidth="1"/>
    <col min="9" max="9" width="7.6640625" style="2" bestFit="1" customWidth="1"/>
    <col min="10" max="10" width="8.1640625" style="2" bestFit="1" customWidth="1"/>
    <col min="11" max="11" width="6.6640625" style="2" customWidth="1"/>
    <col min="12" max="12" width="14.5" style="2" customWidth="1"/>
    <col min="13" max="13" width="13.5" style="2" customWidth="1"/>
    <col min="14" max="14" width="14.5" style="2" bestFit="1" customWidth="1"/>
    <col min="15" max="15" width="8.1640625" style="2" bestFit="1" customWidth="1"/>
    <col min="16" max="16" width="7.33203125" style="2" bestFit="1" customWidth="1"/>
    <col min="17" max="20" width="9.33203125" style="2"/>
    <col min="21" max="21" width="12.1640625" style="2" bestFit="1" customWidth="1"/>
    <col min="22" max="22" width="15" style="2" bestFit="1" customWidth="1"/>
    <col min="23" max="26" width="9.33203125" style="2"/>
    <col min="27" max="27" width="6.83203125" style="2" customWidth="1"/>
    <col min="28" max="28" width="3.1640625" style="2" bestFit="1" customWidth="1"/>
    <col min="29" max="29" width="6" style="2" bestFit="1" customWidth="1"/>
    <col min="30" max="30" width="5.83203125" style="2" bestFit="1" customWidth="1"/>
    <col min="31" max="31" width="12.1640625" style="2" bestFit="1" customWidth="1"/>
    <col min="32" max="35" width="11.83203125" style="2" customWidth="1"/>
    <col min="36" max="16384" width="9.33203125" style="2"/>
  </cols>
  <sheetData>
    <row r="2" spans="2:36" x14ac:dyDescent="0.15"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</row>
    <row r="3" spans="2:36" x14ac:dyDescent="0.15"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3">
        <v>1</v>
      </c>
      <c r="AC3" s="4" t="s">
        <v>5310</v>
      </c>
      <c r="AD3" s="4" t="s">
        <v>5311</v>
      </c>
    </row>
    <row r="4" spans="2:36" x14ac:dyDescent="0.15">
      <c r="B4" s="87" t="s">
        <v>5350</v>
      </c>
      <c r="C4" s="87" t="s">
        <v>5351</v>
      </c>
      <c r="D4" s="105" t="s">
        <v>5347</v>
      </c>
      <c r="E4" s="105" t="s">
        <v>5348</v>
      </c>
      <c r="F4" s="105" t="s">
        <v>5352</v>
      </c>
      <c r="G4" s="87" t="s">
        <v>5344</v>
      </c>
      <c r="H4" s="87" t="s">
        <v>5355</v>
      </c>
      <c r="I4" s="87" t="s">
        <v>5316</v>
      </c>
      <c r="J4" s="87" t="s">
        <v>5317</v>
      </c>
      <c r="K4" s="88" t="s">
        <v>5358</v>
      </c>
      <c r="L4" s="88" t="s">
        <v>5353</v>
      </c>
      <c r="M4" s="88" t="s">
        <v>5354</v>
      </c>
      <c r="N4" s="108" t="s">
        <v>5357</v>
      </c>
      <c r="O4" s="108" t="s">
        <v>5318</v>
      </c>
      <c r="P4" s="87" t="s">
        <v>5319</v>
      </c>
      <c r="Q4" s="42"/>
      <c r="R4" s="42" t="s">
        <v>5550</v>
      </c>
      <c r="S4" s="42"/>
      <c r="T4" s="42"/>
      <c r="U4" s="42"/>
      <c r="V4" s="42"/>
      <c r="W4" s="42"/>
      <c r="X4" s="42"/>
      <c r="Y4" s="42"/>
      <c r="Z4" s="42"/>
      <c r="AA4" s="42"/>
      <c r="AB4" s="6">
        <v>2</v>
      </c>
      <c r="AC4" s="6" t="s">
        <v>5320</v>
      </c>
      <c r="AD4" s="6" t="s">
        <v>5321</v>
      </c>
      <c r="AE4" s="173">
        <v>132</v>
      </c>
      <c r="AF4" s="2" t="s">
        <v>5312</v>
      </c>
      <c r="AG4" s="5" t="s">
        <v>5313</v>
      </c>
      <c r="AH4" s="2" t="s">
        <v>5314</v>
      </c>
      <c r="AI4" s="2" t="s">
        <v>5315</v>
      </c>
    </row>
    <row r="5" spans="2:36" x14ac:dyDescent="0.15">
      <c r="B5" s="120" t="s">
        <v>5157</v>
      </c>
      <c r="C5" s="126" t="s">
        <v>5156</v>
      </c>
      <c r="D5" s="74">
        <f ca="1">IF(ISERROR(OFFSET('EPS_chg(3m)'!$F$4,MATCH($B5,'EPS_chg(3m)'!$E$5:$E$34,0),섹터_2m!$AE$5,)),"",OFFSET('EPS_chg(3m)'!$F$4,MATCH($B5,'EPS_chg(3m)'!$E$5:$E$34,0),섹터_2m!$AE$5,))</f>
        <v>0.18932255376240548</v>
      </c>
      <c r="E5" s="74">
        <f ca="1">IF(ISERROR(OFFSET('EPS_chg(3m)'!$F$4,MATCH($B5,'EPS_chg(3m)'!$E$5:$E$34,0),섹터_2m!$AE$5-$AE$6,)),"",OFFSET('EPS_chg(3m)'!$F$4,MATCH($B5,'EPS_chg(3m)'!$E$5:$E$34,0),섹터_2m!$AE$5-$AE$6,))</f>
        <v>0.27126332188993629</v>
      </c>
      <c r="F5" s="75">
        <f ca="1">IF(ISERROR(OFFSET('EPS_chg(3m)'!$F$4,MATCH($B5,'EPS_chg(3m)'!$E$5:$E$34,0),섹터_2m!$AE$5-$AE$7,)),"",OFFSET('EPS_chg(3m)'!$F$4,MATCH($B5,'EPS_chg(3m)'!$E$5:$E$34,0),섹터_2m!$AE$5-$AE$7,))</f>
        <v>0.72648304091740279</v>
      </c>
      <c r="G5" s="104">
        <f ca="1">IF(COUNT(D5,E5)=2,D5-E5,"")</f>
        <v>-8.1940768127530816E-2</v>
      </c>
      <c r="H5" s="75">
        <f ca="1">IF(COUNT(E5,F5)=2,E5-F5,"")</f>
        <v>-0.4552197190274665</v>
      </c>
      <c r="I5" s="58">
        <f ca="1">IF(K5="","",IF(AND(K5&gt;0,K5&lt;90),2,IF(AND(K5&gt;=90,K5&lt;=180),3,IF(AND(K5&gt;180,K5&lt;270),4,1))))</f>
        <v>2</v>
      </c>
      <c r="J5" s="58" t="str">
        <f ca="1">IF(I5&lt;&gt;"",INDEX($AC$3:$AC$6,MATCH(I5,$AB$3:$AB$6,0)),"")</f>
        <v>둔화</v>
      </c>
      <c r="K5" s="136">
        <f ca="1">IF(ISERROR(OFFSET(Angle_업종!$F$4,MATCH($B5,Angle_업종!$E$5:$E$34,0),$AE$5,)),"",OFFSET(Angle_업종!$F$4,MATCH($B5,Angle_업종!$E$5:$E$34,0),$AE$5,))</f>
        <v>23.399999999999977</v>
      </c>
      <c r="L5" s="58">
        <f ca="1">IF(N5="","",IF(AND(N5&gt;0,N5&lt;90),2,IF(AND(N5&gt;=90,N5&lt;=180),3,IF(AND(N5&gt;180,N5&lt;270),4,1))))</f>
        <v>2</v>
      </c>
      <c r="M5" s="97" t="str">
        <f ca="1">IF(L5&lt;&gt;"",INDEX($AC$3:$AC$6,MATCH(L5,$AB$3:$AB$6,0)),"")</f>
        <v>둔화</v>
      </c>
      <c r="N5" s="154">
        <f ca="1">IF(ISERROR(OFFSET(Angle_업종!$F$4,MATCH($B5,Angle_업종!$E$5:$E$34,0),$AE$5-$AE$6,)),"",OFFSET(Angle_업종!$F$4,MATCH($B5,Angle_업종!$E$5:$E$34,0),$AE$5-$AE$6,))</f>
        <v>58.69</v>
      </c>
      <c r="O5" s="37">
        <f ca="1">IF(I5=L5,IF(D5="적전",90,IF(D5="흑전",270,IF(D5="적지",180,IF(ISERROR(IF(AND(COUNT(D5,F5)=2),$K5,"")),"",IF(AND(COUNT(D5,F5)=2),$K5,""))))),"")</f>
        <v>23.399999999999977</v>
      </c>
      <c r="P5" s="100">
        <f ca="1">IF(O5&lt;&gt;"",ROUNDDOWN(RANK(O5,$O$5:$O$32,0)+ROW()/1000000,0),"")</f>
        <v>15</v>
      </c>
      <c r="Q5" s="42"/>
      <c r="R5" s="181"/>
      <c r="S5" s="181"/>
      <c r="T5" s="181"/>
      <c r="U5" s="181"/>
      <c r="V5" s="181"/>
      <c r="W5" s="181"/>
      <c r="X5" s="181"/>
      <c r="Y5" s="181"/>
      <c r="Z5" s="42"/>
      <c r="AA5" s="42"/>
      <c r="AB5" s="6">
        <v>3</v>
      </c>
      <c r="AC5" s="6" t="s">
        <v>5322</v>
      </c>
      <c r="AD5" s="6" t="s">
        <v>5323</v>
      </c>
      <c r="AE5" s="2">
        <f>ROUNDDOWN(AE4/12,0)*14+IF(MOD(AE4,12)=0,0,2+MOD(AE4,12))</f>
        <v>154</v>
      </c>
      <c r="AF5" s="9">
        <v>38383</v>
      </c>
      <c r="AG5" s="5"/>
      <c r="AH5" s="2">
        <v>1</v>
      </c>
      <c r="AI5" s="81">
        <f>COS(RADIANS(AH5))</f>
        <v>0.99984769515639127</v>
      </c>
      <c r="AJ5" s="2">
        <v>1</v>
      </c>
    </row>
    <row r="6" spans="2:36" x14ac:dyDescent="0.15">
      <c r="B6" s="89" t="s">
        <v>5064</v>
      </c>
      <c r="C6" s="127" t="s">
        <v>5065</v>
      </c>
      <c r="D6" s="76">
        <f ca="1">IF(ISERROR(OFFSET('EPS_chg(3m)'!$F$4,MATCH($B6,'EPS_chg(3m)'!$E$5:$E$34,0),섹터_2m!$AE$5,)),"",OFFSET('EPS_chg(3m)'!$F$4,MATCH($B6,'EPS_chg(3m)'!$E$5:$E$34,0),섹터_2m!$AE$5,))</f>
        <v>0.59891013589246089</v>
      </c>
      <c r="E6" s="76">
        <f ca="1">IF(ISERROR(OFFSET('EPS_chg(3m)'!$F$4,MATCH($B6,'EPS_chg(3m)'!$E$5:$E$34,0),섹터_2m!$AE$5-$AE$6,)),"",OFFSET('EPS_chg(3m)'!$F$4,MATCH($B6,'EPS_chg(3m)'!$E$5:$E$34,0),섹터_2m!$AE$5-$AE$6,))</f>
        <v>1.3984396693338397</v>
      </c>
      <c r="F6" s="77">
        <f ca="1">IF(ISERROR(OFFSET('EPS_chg(3m)'!$F$4,MATCH($B6,'EPS_chg(3m)'!$E$5:$E$34,0),섹터_2m!$AE$5-$AE$7,)),"",OFFSET('EPS_chg(3m)'!$F$4,MATCH($B6,'EPS_chg(3m)'!$E$5:$E$34,0),섹터_2m!$AE$5-$AE$7,))</f>
        <v>5.18469184798247</v>
      </c>
      <c r="G6" s="106">
        <f ca="1">IF(COUNT(D6,E6)=2,D6-E6,"")</f>
        <v>-0.79952953344137878</v>
      </c>
      <c r="H6" s="77">
        <f ca="1">IF(COUNT(E6,F6)=2,E6-F6,"")</f>
        <v>-3.7862521786486303</v>
      </c>
      <c r="I6" s="59">
        <f ca="1">IF(K6="","",IF(AND(K6&gt;0,K6&lt;90),2,IF(AND(K6&gt;=90,K6&lt;=180),3,IF(AND(K6&gt;180,K6&lt;270),4,1))))</f>
        <v>2</v>
      </c>
      <c r="J6" s="59" t="str">
        <f ca="1">IF(I6&lt;&gt;"",INDEX($AC$3:$AC$6,MATCH(I6,$AB$3:$AB$6,0)),"")</f>
        <v>둔화</v>
      </c>
      <c r="K6" s="137">
        <f ca="1">IF(ISERROR(OFFSET(Angle_업종!$F$4,MATCH($B6,Angle_업종!$E$5:$E$34,0),$AE$5,)),"",OFFSET(Angle_업종!$F$4,MATCH($B6,Angle_업종!$E$5:$E$34,0),$AE$5,))</f>
        <v>53.159999999999968</v>
      </c>
      <c r="L6" s="59">
        <f ca="1">IF(N6="","",IF(AND(N6&gt;0,N6&lt;90),2,IF(AND(N6&gt;=90,N6&lt;=180),3,IF(AND(N6&gt;180,N6&lt;270),4,1))))</f>
        <v>2</v>
      </c>
      <c r="M6" s="98" t="str">
        <f ca="1">IF(L6&lt;&gt;"",INDEX($AC$3:$AC$6,MATCH(L6,$AB$3:$AB$6,0)),"")</f>
        <v>둔화</v>
      </c>
      <c r="N6" s="139">
        <f ca="1">IF(ISERROR(OFFSET(Angle_업종!$F$4,MATCH($B6,Angle_업종!$E$5:$E$34,0),$AE$5-$AE$6,)),"",OFFSET(Angle_업종!$F$4,MATCH($B6,Angle_업종!$E$5:$E$34,0),$AE$5-$AE$6,))</f>
        <v>70.730000000000018</v>
      </c>
      <c r="O6" s="39">
        <f ca="1">IF(I6=L6,IF(D6="적전",90,IF(D6="흑전",270,IF(D6="적지",180,IF(ISERROR(IF(AND(COUNT(D6,F6)=2),$K6,"")),"",IF(AND(COUNT(D6,F6)=2),$K6,""))))),"")</f>
        <v>53.159999999999968</v>
      </c>
      <c r="P6" s="101">
        <f ca="1">IF(O6&lt;&gt;"",ROUNDDOWN(RANK(O6,$O$5:$O$32,0)+ROW()/1000000,0),"")</f>
        <v>14</v>
      </c>
      <c r="Q6" s="42"/>
      <c r="R6" s="181"/>
      <c r="S6" s="181"/>
      <c r="T6" s="181"/>
      <c r="U6" s="181"/>
      <c r="V6" s="181"/>
      <c r="W6" s="181"/>
      <c r="X6" s="181"/>
      <c r="Y6" s="181"/>
      <c r="Z6" s="42"/>
      <c r="AA6" s="42"/>
      <c r="AB6" s="6">
        <v>4</v>
      </c>
      <c r="AC6" s="6" t="s">
        <v>5324</v>
      </c>
      <c r="AD6" s="6" t="s">
        <v>5325</v>
      </c>
      <c r="AE6" s="150">
        <f>IF(AND(AE4&gt;1,MOD(AE4,12)=1),3,1)</f>
        <v>1</v>
      </c>
      <c r="AF6" s="9">
        <v>38411</v>
      </c>
      <c r="AG6" s="5"/>
      <c r="AH6" s="2">
        <v>2</v>
      </c>
      <c r="AI6" s="81">
        <f t="shared" ref="AI6:AI69" si="0">COS(RADIANS(AH6))</f>
        <v>0.99939082701909576</v>
      </c>
      <c r="AJ6" s="2">
        <v>1</v>
      </c>
    </row>
    <row r="7" spans="2:36" x14ac:dyDescent="0.15">
      <c r="B7" s="89" t="s">
        <v>5056</v>
      </c>
      <c r="C7" s="127" t="s">
        <v>5194</v>
      </c>
      <c r="D7" s="76">
        <f ca="1">IF(ISERROR(OFFSET('EPS_chg(3m)'!$F$4,MATCH($B7,'EPS_chg(3m)'!$E$5:$E$34,0),섹터_2m!$AE$5,)),"",OFFSET('EPS_chg(3m)'!$F$4,MATCH($B7,'EPS_chg(3m)'!$E$5:$E$34,0),섹터_2m!$AE$5,))</f>
        <v>4.2637274267432579</v>
      </c>
      <c r="E7" s="76">
        <f ca="1">IF(ISERROR(OFFSET('EPS_chg(3m)'!$F$4,MATCH($B7,'EPS_chg(3m)'!$E$5:$E$34,0),섹터_2m!$AE$5-$AE$6,)),"",OFFSET('EPS_chg(3m)'!$F$4,MATCH($B7,'EPS_chg(3m)'!$E$5:$E$34,0),섹터_2m!$AE$5-$AE$6,))</f>
        <v>14.613275114837121</v>
      </c>
      <c r="F7" s="77">
        <f ca="1">IF(ISERROR(OFFSET('EPS_chg(3m)'!$F$4,MATCH($B7,'EPS_chg(3m)'!$E$5:$E$34,0),섹터_2m!$AE$5-$AE$7,)),"",OFFSET('EPS_chg(3m)'!$F$4,MATCH($B7,'EPS_chg(3m)'!$E$5:$E$34,0),섹터_2m!$AE$5-$AE$7,))</f>
        <v>11.933566526928496</v>
      </c>
      <c r="G7" s="106">
        <f ca="1">IF(COUNT(D7,E7)=2,D7-E7,"")</f>
        <v>-10.349547688093864</v>
      </c>
      <c r="H7" s="77">
        <f ca="1">IF(COUNT(E7,F7)=2,E7-F7,"")</f>
        <v>2.6797085879086247</v>
      </c>
      <c r="I7" s="59">
        <f ca="1">IF(K7="","",IF(AND(K7&gt;0,K7&lt;90),2,IF(AND(K7&gt;=90,K7&lt;=180),3,IF(AND(K7&gt;180,K7&lt;270),4,1))))</f>
        <v>2</v>
      </c>
      <c r="J7" s="59" t="str">
        <f ca="1">IF(I7&lt;&gt;"",INDEX($AC$3:$AC$6,MATCH(I7,$AB$3:$AB$6,0)),"")</f>
        <v>둔화</v>
      </c>
      <c r="K7" s="137">
        <f ca="1">IF(ISERROR(OFFSET(Angle_업종!$F$4,MATCH($B7,Angle_업종!$E$5:$E$34,0),$AE$5,)),"",OFFSET(Angle_업종!$F$4,MATCH($B7,Angle_업종!$E$5:$E$34,0),$AE$5,))</f>
        <v>67.610000000000014</v>
      </c>
      <c r="L7" s="59">
        <f ca="1">IF(N7="","",IF(AND(N7&gt;0,N7&lt;90),2,IF(AND(N7&gt;=90,N7&lt;=180),3,IF(AND(N7&gt;180,N7&lt;270),4,1))))</f>
        <v>2</v>
      </c>
      <c r="M7" s="98" t="str">
        <f ca="1">IF(L7&lt;&gt;"",INDEX($AC$3:$AC$6,MATCH(L7,$AB$3:$AB$6,0)),"")</f>
        <v>둔화</v>
      </c>
      <c r="N7" s="139">
        <f ca="1">IF(ISERROR(OFFSET(Angle_업종!$F$4,MATCH($B7,Angle_업종!$E$5:$E$34,0),$AE$5-$AE$6,)),"",OFFSET(Angle_업종!$F$4,MATCH($B7,Angle_업종!$E$5:$E$34,0),$AE$5-$AE$6,))</f>
        <v>24.639999999999986</v>
      </c>
      <c r="O7" s="39">
        <f ca="1">IF(I7=L7,IF(D7="적전",90,IF(D7="흑전",270,IF(D7="적지",180,IF(ISERROR(IF(AND(COUNT(D7,F7)=2),$K7,"")),"",IF(AND(COUNT(D7,F7)=2),$K7,""))))),"")</f>
        <v>67.610000000000014</v>
      </c>
      <c r="P7" s="101">
        <f ca="1">IF(O7&lt;&gt;"",ROUNDDOWN(RANK(O7,$O$5:$O$32,0)+ROW()/1000000,0),"")</f>
        <v>13</v>
      </c>
      <c r="Q7" s="42"/>
      <c r="R7" s="181"/>
      <c r="S7" s="181"/>
      <c r="T7" s="181"/>
      <c r="U7" s="181"/>
      <c r="V7" s="181"/>
      <c r="W7" s="181"/>
      <c r="X7" s="181"/>
      <c r="Y7" s="181"/>
      <c r="Z7" s="42"/>
      <c r="AA7" s="42"/>
      <c r="AB7" s="42"/>
      <c r="AE7" s="150">
        <f>IF(AND(AE4&gt;2,MOD(AE4,12)&lt;=2),4,2)</f>
        <v>4</v>
      </c>
      <c r="AF7" s="9">
        <v>38442</v>
      </c>
      <c r="AG7" s="5"/>
      <c r="AH7" s="2">
        <v>3</v>
      </c>
      <c r="AI7" s="81">
        <f t="shared" si="0"/>
        <v>0.99862953475457383</v>
      </c>
      <c r="AJ7" s="2">
        <v>1</v>
      </c>
    </row>
    <row r="8" spans="2:36" x14ac:dyDescent="0.15">
      <c r="B8" s="89" t="s">
        <v>5121</v>
      </c>
      <c r="C8" s="127" t="s">
        <v>5122</v>
      </c>
      <c r="D8" s="76">
        <f ca="1">IF(ISERROR(OFFSET('EPS_chg(3m)'!$F$4,MATCH($B8,'EPS_chg(3m)'!$E$5:$E$34,0),섹터_2m!$AE$5,)),"",OFFSET('EPS_chg(3m)'!$F$4,MATCH($B8,'EPS_chg(3m)'!$E$5:$E$34,0),섹터_2m!$AE$5,))</f>
        <v>-3.1544258881220477</v>
      </c>
      <c r="E8" s="76">
        <f ca="1">IF(ISERROR(OFFSET('EPS_chg(3m)'!$F$4,MATCH($B8,'EPS_chg(3m)'!$E$5:$E$34,0),섹터_2m!$AE$5-$AE$6,)),"",OFFSET('EPS_chg(3m)'!$F$4,MATCH($B8,'EPS_chg(3m)'!$E$5:$E$34,0),섹터_2m!$AE$5-$AE$6,))</f>
        <v>-2.292644823154899</v>
      </c>
      <c r="F8" s="77">
        <f ca="1">IF(ISERROR(OFFSET('EPS_chg(3m)'!$F$4,MATCH($B8,'EPS_chg(3m)'!$E$5:$E$34,0),섹터_2m!$AE$5-$AE$7,)),"",OFFSET('EPS_chg(3m)'!$F$4,MATCH($B8,'EPS_chg(3m)'!$E$5:$E$34,0),섹터_2m!$AE$5-$AE$7,))</f>
        <v>-2.05572817562657</v>
      </c>
      <c r="G8" s="106">
        <f ca="1">IF(COUNT(D8,E8)=2,D8-E8,"")</f>
        <v>-0.86178106496714868</v>
      </c>
      <c r="H8" s="77">
        <f ca="1">IF(COUNT(E8,F8)=2,E8-F8,"")</f>
        <v>-0.23691664752832908</v>
      </c>
      <c r="I8" s="59">
        <f ca="1">IF(K8="","",IF(AND(K8&gt;0,K8&lt;90),2,IF(AND(K8&gt;=90,K8&lt;=180),3,IF(AND(K8&gt;180,K8&lt;270),4,1))))</f>
        <v>3</v>
      </c>
      <c r="J8" s="59" t="str">
        <f ca="1">IF(I8&lt;&gt;"",INDEX($AC$3:$AC$6,MATCH(I8,$AB$3:$AB$6,0)),"")</f>
        <v>침체</v>
      </c>
      <c r="K8" s="137">
        <f ca="1">IF(ISERROR(OFFSET(Angle_업종!$F$4,MATCH($B8,Angle_업종!$E$5:$E$34,0),$AE$5,)),"",OFFSET(Angle_업종!$F$4,MATCH($B8,Angle_업종!$E$5:$E$34,0),$AE$5,))</f>
        <v>164.72</v>
      </c>
      <c r="L8" s="59">
        <f ca="1">IF(N8="","",IF(AND(N8&gt;0,N8&lt;90),2,IF(AND(N8&gt;=90,N8&lt;=180),3,IF(AND(N8&gt;180,N8&lt;270),4,1))))</f>
        <v>3</v>
      </c>
      <c r="M8" s="98" t="str">
        <f ca="1">IF(L8&lt;&gt;"",INDEX($AC$3:$AC$6,MATCH(L8,$AB$3:$AB$6,0)),"")</f>
        <v>침체</v>
      </c>
      <c r="N8" s="139">
        <f ca="1">IF(ISERROR(OFFSET(Angle_업종!$F$4,MATCH($B8,Angle_업종!$E$5:$E$34,0),$AE$5-$AE$6,)),"",OFFSET(Angle_업종!$F$4,MATCH($B8,Angle_업종!$E$5:$E$34,0),$AE$5-$AE$6,))</f>
        <v>135.77000000000001</v>
      </c>
      <c r="O8" s="39">
        <f ca="1">IF(I8=L8,IF(D8="적전",90,IF(D8="흑전",270,IF(D8="적지",180,IF(ISERROR(IF(AND(COUNT(D8,F8)=2),$K8,"")),"",IF(AND(COUNT(D8,F8)=2),$K8,""))))),"")</f>
        <v>164.72</v>
      </c>
      <c r="P8" s="101">
        <f ca="1">IF(O8&lt;&gt;"",ROUNDDOWN(RANK(O8,$O$5:$O$32,0)+ROW()/1000000,0),"")</f>
        <v>12</v>
      </c>
      <c r="Q8" s="42"/>
      <c r="R8" s="181"/>
      <c r="S8" s="181"/>
      <c r="T8" s="181"/>
      <c r="U8" s="181"/>
      <c r="V8" s="181"/>
      <c r="W8" s="181"/>
      <c r="X8" s="181"/>
      <c r="Y8" s="181"/>
      <c r="Z8" s="42"/>
      <c r="AA8" s="42"/>
      <c r="AB8" s="42"/>
      <c r="AF8" s="9">
        <v>38472</v>
      </c>
      <c r="AG8" s="5"/>
      <c r="AH8" s="2">
        <v>4</v>
      </c>
      <c r="AI8" s="81">
        <f t="shared" si="0"/>
        <v>0.9975640502598242</v>
      </c>
      <c r="AJ8" s="2">
        <v>1</v>
      </c>
    </row>
    <row r="9" spans="2:36" x14ac:dyDescent="0.15">
      <c r="B9" s="89" t="s">
        <v>5150</v>
      </c>
      <c r="C9" s="127" t="s">
        <v>5151</v>
      </c>
      <c r="D9" s="76">
        <f ca="1">IF(ISERROR(OFFSET('EPS_chg(3m)'!$F$4,MATCH($B9,'EPS_chg(3m)'!$E$5:$E$34,0),섹터_2m!$AE$5,)),"",OFFSET('EPS_chg(3m)'!$F$4,MATCH($B9,'EPS_chg(3m)'!$E$5:$E$34,0),섹터_2m!$AE$5,))</f>
        <v>-5.8186044390407421</v>
      </c>
      <c r="E9" s="76">
        <f ca="1">IF(ISERROR(OFFSET('EPS_chg(3m)'!$F$4,MATCH($B9,'EPS_chg(3m)'!$E$5:$E$34,0),섹터_2m!$AE$5-$AE$6,)),"",OFFSET('EPS_chg(3m)'!$F$4,MATCH($B9,'EPS_chg(3m)'!$E$5:$E$34,0),섹터_2m!$AE$5-$AE$6,))</f>
        <v>-4.3031248518813019</v>
      </c>
      <c r="F9" s="77">
        <f ca="1">IF(ISERROR(OFFSET('EPS_chg(3m)'!$F$4,MATCH($B9,'EPS_chg(3m)'!$E$5:$E$34,0),섹터_2m!$AE$5-$AE$7,)),"",OFFSET('EPS_chg(3m)'!$F$4,MATCH($B9,'EPS_chg(3m)'!$E$5:$E$34,0),섹터_2m!$AE$5-$AE$7,))</f>
        <v>10.62792235726997</v>
      </c>
      <c r="G9" s="106">
        <f ca="1">IF(COUNT(D9,E9)=2,D9-E9,"")</f>
        <v>-1.5154795871594402</v>
      </c>
      <c r="H9" s="77">
        <f ca="1">IF(COUNT(E9,F9)=2,E9-F9,"")</f>
        <v>-14.931047209151272</v>
      </c>
      <c r="I9" s="59">
        <f ca="1">IF(K9="","",IF(AND(K9&gt;0,K9&lt;90),2,IF(AND(K9&gt;=90,K9&lt;=180),3,IF(AND(K9&gt;180,K9&lt;270),4,1))))</f>
        <v>3</v>
      </c>
      <c r="J9" s="59" t="str">
        <f ca="1">IF(I9&lt;&gt;"",INDEX($AC$3:$AC$6,MATCH(I9,$AB$3:$AB$6,0)),"")</f>
        <v>침체</v>
      </c>
      <c r="K9" s="137">
        <f ca="1">IF(ISERROR(OFFSET(Angle_업종!$F$4,MATCH($B9,Angle_업종!$E$5:$E$34,0),$AE$5,)),"",OFFSET(Angle_업종!$F$4,MATCH($B9,Angle_업종!$E$5:$E$34,0),$AE$5,))</f>
        <v>165.4</v>
      </c>
      <c r="L9" s="59">
        <f ca="1">IF(N9="","",IF(AND(N9&gt;0,N9&lt;90),2,IF(AND(N9&gt;=90,N9&lt;=180),3,IF(AND(N9&gt;180,N9&lt;270),4,1))))</f>
        <v>3</v>
      </c>
      <c r="M9" s="98" t="str">
        <f ca="1">IF(L9&lt;&gt;"",INDEX($AC$3:$AC$6,MATCH(L9,$AB$3:$AB$6,0)),"")</f>
        <v>침체</v>
      </c>
      <c r="N9" s="139">
        <f ca="1">IF(ISERROR(OFFSET(Angle_업종!$F$4,MATCH($B9,Angle_업종!$E$5:$E$34,0),$AE$5-$AE$6,)),"",OFFSET(Angle_업종!$F$4,MATCH($B9,Angle_업종!$E$5:$E$34,0),$AE$5-$AE$6,))</f>
        <v>110.38</v>
      </c>
      <c r="O9" s="39">
        <f ca="1">IF(I9=L9,IF(D9="적전",90,IF(D9="흑전",270,IF(D9="적지",180,IF(ISERROR(IF(AND(COUNT(D9,F9)=2),$K9,"")),"",IF(AND(COUNT(D9,F9)=2),$K9,""))))),"")</f>
        <v>165.4</v>
      </c>
      <c r="P9" s="101">
        <f ca="1">IF(O9&lt;&gt;"",ROUNDDOWN(RANK(O9,$O$5:$O$32,0)+ROW()/1000000,0),"")</f>
        <v>11</v>
      </c>
      <c r="Q9" s="42"/>
      <c r="R9" s="181"/>
      <c r="S9" s="181"/>
      <c r="T9" s="181"/>
      <c r="U9" s="181"/>
      <c r="V9" s="181"/>
      <c r="W9" s="181"/>
      <c r="X9" s="181"/>
      <c r="Y9" s="181"/>
      <c r="Z9" s="42"/>
      <c r="AA9" s="42"/>
      <c r="AF9" s="9">
        <v>38503</v>
      </c>
      <c r="AG9" s="5"/>
      <c r="AH9" s="2">
        <v>5</v>
      </c>
      <c r="AI9" s="81">
        <f t="shared" si="0"/>
        <v>0.99619469809174555</v>
      </c>
      <c r="AJ9" s="2">
        <v>1</v>
      </c>
    </row>
    <row r="10" spans="2:36" x14ac:dyDescent="0.15">
      <c r="B10" s="89" t="s">
        <v>5097</v>
      </c>
      <c r="C10" s="127" t="s">
        <v>5098</v>
      </c>
      <c r="D10" s="76">
        <f ca="1">IF(ISERROR(OFFSET('EPS_chg(3m)'!$F$4,MATCH($B10,'EPS_chg(3m)'!$E$5:$E$34,0),섹터_2m!$AE$5,)),"",OFFSET('EPS_chg(3m)'!$F$4,MATCH($B10,'EPS_chg(3m)'!$E$5:$E$34,0),섹터_2m!$AE$5,))</f>
        <v>-7.8539109078413443</v>
      </c>
      <c r="E10" s="76">
        <f ca="1">IF(ISERROR(OFFSET('EPS_chg(3m)'!$F$4,MATCH($B10,'EPS_chg(3m)'!$E$5:$E$34,0),섹터_2m!$AE$5-$AE$6,)),"",OFFSET('EPS_chg(3m)'!$F$4,MATCH($B10,'EPS_chg(3m)'!$E$5:$E$34,0),섹터_2m!$AE$5-$AE$6,))</f>
        <v>-6.8772324205726987</v>
      </c>
      <c r="F10" s="77">
        <f ca="1">IF(ISERROR(OFFSET('EPS_chg(3m)'!$F$4,MATCH($B10,'EPS_chg(3m)'!$E$5:$E$34,0),섹터_2m!$AE$5-$AE$7,)),"",OFFSET('EPS_chg(3m)'!$F$4,MATCH($B10,'EPS_chg(3m)'!$E$5:$E$34,0),섹터_2m!$AE$5-$AE$7,))</f>
        <v>-2.398864629641817</v>
      </c>
      <c r="G10" s="106">
        <f ca="1">IF(COUNT(D10,E10)=2,D10-E10,"")</f>
        <v>-0.97667848726864559</v>
      </c>
      <c r="H10" s="77">
        <f ca="1">IF(COUNT(E10,F10)=2,E10-F10,"")</f>
        <v>-4.4783677909308821</v>
      </c>
      <c r="I10" s="59">
        <f ca="1">IF(K10="","",IF(AND(K10&gt;0,K10&lt;90),2,IF(AND(K10&gt;=90,K10&lt;=180),3,IF(AND(K10&gt;180,K10&lt;270),4,1))))</f>
        <v>3</v>
      </c>
      <c r="J10" s="59" t="str">
        <f ca="1">IF(I10&lt;&gt;"",INDEX($AC$3:$AC$6,MATCH(I10,$AB$3:$AB$6,0)),"")</f>
        <v>침체</v>
      </c>
      <c r="K10" s="137">
        <f ca="1">IF(ISERROR(OFFSET(Angle_업종!$F$4,MATCH($B10,Angle_업종!$E$5:$E$34,0),$AE$5,)),"",OFFSET(Angle_업종!$F$4,MATCH($B10,Angle_업종!$E$5:$E$34,0),$AE$5,))</f>
        <v>172.91</v>
      </c>
      <c r="L10" s="59">
        <f ca="1">IF(N10="","",IF(AND(N10&gt;0,N10&lt;90),2,IF(AND(N10&gt;=90,N10&lt;=180),3,IF(AND(N10&gt;180,N10&lt;270),4,1))))</f>
        <v>3</v>
      </c>
      <c r="M10" s="98" t="str">
        <f ca="1">IF(L10&lt;&gt;"",INDEX($AC$3:$AC$6,MATCH(L10,$AB$3:$AB$6,0)),"")</f>
        <v>침체</v>
      </c>
      <c r="N10" s="139">
        <f ca="1">IF(ISERROR(OFFSET(Angle_업종!$F$4,MATCH($B10,Angle_업종!$E$5:$E$34,0),$AE$5-$AE$6,)),"",OFFSET(Angle_업종!$F$4,MATCH($B10,Angle_업종!$E$5:$E$34,0),$AE$5-$AE$6,))</f>
        <v>147.77000000000001</v>
      </c>
      <c r="O10" s="39">
        <f ca="1">IF(I10=L10,IF(D10="적전",90,IF(D10="흑전",270,IF(D10="적지",180,IF(ISERROR(IF(AND(COUNT(D10,F10)=2),$K10,"")),"",IF(AND(COUNT(D10,F10)=2),$K10,""))))),"")</f>
        <v>172.91</v>
      </c>
      <c r="P10" s="101">
        <f ca="1">IF(O10&lt;&gt;"",ROUNDDOWN(RANK(O10,$O$5:$O$32,0)+ROW()/1000000,0),"")</f>
        <v>10</v>
      </c>
      <c r="Q10" s="42"/>
      <c r="R10" s="181"/>
      <c r="S10" s="181"/>
      <c r="T10" s="181"/>
      <c r="U10" s="181"/>
      <c r="V10" s="181"/>
      <c r="W10" s="181"/>
      <c r="X10" s="181"/>
      <c r="Y10" s="181"/>
      <c r="Z10" s="42"/>
      <c r="AA10" s="42"/>
      <c r="AF10" s="9">
        <v>38533</v>
      </c>
      <c r="AG10" s="5"/>
      <c r="AH10" s="2">
        <v>6</v>
      </c>
      <c r="AI10" s="81">
        <f t="shared" si="0"/>
        <v>0.99452189536827329</v>
      </c>
      <c r="AJ10" s="2">
        <v>1</v>
      </c>
    </row>
    <row r="11" spans="2:36" x14ac:dyDescent="0.15">
      <c r="B11" s="89" t="s">
        <v>5082</v>
      </c>
      <c r="C11" s="127" t="s">
        <v>5081</v>
      </c>
      <c r="D11" s="76">
        <f ca="1">IF(ISERROR(OFFSET('EPS_chg(3m)'!$F$4,MATCH($B11,'EPS_chg(3m)'!$E$5:$E$34,0),섹터_2m!$AE$5,)),"",OFFSET('EPS_chg(3m)'!$F$4,MATCH($B11,'EPS_chg(3m)'!$E$5:$E$34,0),섹터_2m!$AE$5,))</f>
        <v>-31.563299003664813</v>
      </c>
      <c r="E11" s="76">
        <f ca="1">IF(ISERROR(OFFSET('EPS_chg(3m)'!$F$4,MATCH($B11,'EPS_chg(3m)'!$E$5:$E$34,0),섹터_2m!$AE$5-$AE$6,)),"",OFFSET('EPS_chg(3m)'!$F$4,MATCH($B11,'EPS_chg(3m)'!$E$5:$E$34,0),섹터_2m!$AE$5-$AE$6,))</f>
        <v>-29.441194341400866</v>
      </c>
      <c r="F11" s="77">
        <f ca="1">IF(ISERROR(OFFSET('EPS_chg(3m)'!$F$4,MATCH($B11,'EPS_chg(3m)'!$E$5:$E$34,0),섹터_2m!$AE$5-$AE$7,)),"",OFFSET('EPS_chg(3m)'!$F$4,MATCH($B11,'EPS_chg(3m)'!$E$5:$E$34,0),섹터_2m!$AE$5-$AE$7,))</f>
        <v>14.129105053435897</v>
      </c>
      <c r="G11" s="106">
        <f ca="1">IF(COUNT(D11,E11)=2,D11-E11,"")</f>
        <v>-2.122104662263947</v>
      </c>
      <c r="H11" s="77">
        <f ca="1">IF(COUNT(E11,F11)=2,E11-F11,"")</f>
        <v>-43.570299394836766</v>
      </c>
      <c r="I11" s="59">
        <f ca="1">IF(K11="","",IF(AND(K11&gt;0,K11&lt;90),2,IF(AND(K11&gt;=90,K11&lt;=180),3,IF(AND(K11&gt;180,K11&lt;270),4,1))))</f>
        <v>3</v>
      </c>
      <c r="J11" s="59" t="str">
        <f ca="1">IF(I11&lt;&gt;"",INDEX($AC$3:$AC$6,MATCH(I11,$AB$3:$AB$6,0)),"")</f>
        <v>침체</v>
      </c>
      <c r="K11" s="137">
        <f ca="1">IF(ISERROR(OFFSET(Angle_업종!$F$4,MATCH($B11,Angle_업종!$E$5:$E$34,0),$AE$5,)),"",OFFSET(Angle_업종!$F$4,MATCH($B11,Angle_업종!$E$5:$E$34,0),$AE$5,))</f>
        <v>176.15</v>
      </c>
      <c r="L11" s="59">
        <f ca="1">IF(N11="","",IF(AND(N11&gt;0,N11&lt;90),2,IF(AND(N11&gt;=90,N11&lt;=180),3,IF(AND(N11&gt;180,N11&lt;270),4,1))))</f>
        <v>3</v>
      </c>
      <c r="M11" s="98" t="str">
        <f ca="1">IF(L11&lt;&gt;"",INDEX($AC$3:$AC$6,MATCH(L11,$AB$3:$AB$6,0)),"")</f>
        <v>침체</v>
      </c>
      <c r="N11" s="139">
        <f ca="1">IF(ISERROR(OFFSET(Angle_업종!$F$4,MATCH($B11,Angle_업종!$E$5:$E$34,0),$AE$5-$AE$6,)),"",OFFSET(Angle_업종!$F$4,MATCH($B11,Angle_업종!$E$5:$E$34,0),$AE$5-$AE$6,))</f>
        <v>129.12</v>
      </c>
      <c r="O11" s="39">
        <f ca="1">IF(I11=L11,IF(D11="적전",90,IF(D11="흑전",270,IF(D11="적지",180,IF(ISERROR(IF(AND(COUNT(D11,F11)=2),$K11,"")),"",IF(AND(COUNT(D11,F11)=2),$K11,""))))),"")</f>
        <v>176.15</v>
      </c>
      <c r="P11" s="101">
        <f ca="1">IF(O11&lt;&gt;"",ROUNDDOWN(RANK(O11,$O$5:$O$32,0)+ROW()/1000000,0),"")</f>
        <v>9</v>
      </c>
      <c r="Q11" s="42"/>
      <c r="R11" s="181"/>
      <c r="S11" s="181"/>
      <c r="T11" s="181"/>
      <c r="U11" s="181"/>
      <c r="V11" s="181"/>
      <c r="W11" s="181"/>
      <c r="X11" s="181"/>
      <c r="Y11" s="181"/>
      <c r="Z11" s="42"/>
      <c r="AA11" s="42"/>
      <c r="AF11" s="9">
        <v>38564</v>
      </c>
      <c r="AG11" s="5"/>
      <c r="AH11" s="2">
        <v>7</v>
      </c>
      <c r="AI11" s="81">
        <f t="shared" si="0"/>
        <v>0.99254615164132198</v>
      </c>
      <c r="AJ11" s="2">
        <v>1</v>
      </c>
    </row>
    <row r="12" spans="2:36" x14ac:dyDescent="0.15">
      <c r="B12" s="89" t="s">
        <v>5060</v>
      </c>
      <c r="C12" s="127" t="s">
        <v>5061</v>
      </c>
      <c r="D12" s="76">
        <f ca="1">IF(ISERROR(OFFSET('EPS_chg(3m)'!$F$4,MATCH($B12,'EPS_chg(3m)'!$E$5:$E$34,0),섹터_2m!$AE$5,)),"",OFFSET('EPS_chg(3m)'!$F$4,MATCH($B12,'EPS_chg(3m)'!$E$5:$E$34,0),섹터_2m!$AE$5,))</f>
        <v>-1.024269446109316</v>
      </c>
      <c r="E12" s="76">
        <f ca="1">IF(ISERROR(OFFSET('EPS_chg(3m)'!$F$4,MATCH($B12,'EPS_chg(3m)'!$E$5:$E$34,0),섹터_2m!$AE$5-$AE$6,)),"",OFFSET('EPS_chg(3m)'!$F$4,MATCH($B12,'EPS_chg(3m)'!$E$5:$E$34,0),섹터_2m!$AE$5-$AE$6,))</f>
        <v>-0.96770959506459198</v>
      </c>
      <c r="F12" s="77">
        <f ca="1">IF(ISERROR(OFFSET('EPS_chg(3m)'!$F$4,MATCH($B12,'EPS_chg(3m)'!$E$5:$E$34,0),섹터_2m!$AE$5-$AE$7,)),"",OFFSET('EPS_chg(3m)'!$F$4,MATCH($B12,'EPS_chg(3m)'!$E$5:$E$34,0),섹터_2m!$AE$5-$AE$7,))</f>
        <v>2.7438505265166446</v>
      </c>
      <c r="G12" s="106">
        <f ca="1">IF(COUNT(D12,E12)=2,D12-E12,"")</f>
        <v>-5.6559851044724052E-2</v>
      </c>
      <c r="H12" s="77">
        <f ca="1">IF(COUNT(E12,F12)=2,E12-F12,"")</f>
        <v>-3.7115601215812366</v>
      </c>
      <c r="I12" s="59">
        <f ca="1">IF(K12="","",IF(AND(K12&gt;0,K12&lt;90),2,IF(AND(K12&gt;=90,K12&lt;=180),3,IF(AND(K12&gt;180,K12&lt;270),4,1))))</f>
        <v>3</v>
      </c>
      <c r="J12" s="59" t="str">
        <f ca="1">IF(I12&lt;&gt;"",INDEX($AC$3:$AC$6,MATCH(I12,$AB$3:$AB$6,0)),"")</f>
        <v>침체</v>
      </c>
      <c r="K12" s="137">
        <f ca="1">IF(ISERROR(OFFSET(Angle_업종!$F$4,MATCH($B12,Angle_업종!$E$5:$E$34,0),$AE$5,)),"",OFFSET(Angle_업종!$F$4,MATCH($B12,Angle_업종!$E$5:$E$34,0),$AE$5,))</f>
        <v>176.84</v>
      </c>
      <c r="L12" s="59">
        <f ca="1">IF(N12="","",IF(AND(N12&gt;0,N12&lt;90),2,IF(AND(N12&gt;=90,N12&lt;=180),3,IF(AND(N12&gt;180,N12&lt;270),4,1))))</f>
        <v>3</v>
      </c>
      <c r="M12" s="98" t="str">
        <f ca="1">IF(L12&lt;&gt;"",INDEX($AC$3:$AC$6,MATCH(L12,$AB$3:$AB$6,0)),"")</f>
        <v>침체</v>
      </c>
      <c r="N12" s="139">
        <f ca="1">IF(ISERROR(OFFSET(Angle_업종!$F$4,MATCH($B12,Angle_업종!$E$5:$E$34,0),$AE$5-$AE$6,)),"",OFFSET(Angle_업종!$F$4,MATCH($B12,Angle_업종!$E$5:$E$34,0),$AE$5-$AE$6,))</f>
        <v>123.01999999999998</v>
      </c>
      <c r="O12" s="39">
        <f ca="1">IF(I12=L12,IF(D12="적전",90,IF(D12="흑전",270,IF(D12="적지",180,IF(ISERROR(IF(AND(COUNT(D12,F12)=2),$K12,"")),"",IF(AND(COUNT(D12,F12)=2),$K12,""))))),"")</f>
        <v>176.84</v>
      </c>
      <c r="P12" s="101">
        <f ca="1">IF(O12&lt;&gt;"",ROUNDDOWN(RANK(O12,$O$5:$O$32,0)+ROW()/1000000,0),"")</f>
        <v>8</v>
      </c>
      <c r="Q12" s="42"/>
      <c r="R12" s="181"/>
      <c r="S12" s="181"/>
      <c r="T12" s="181"/>
      <c r="U12" s="181"/>
      <c r="V12" s="181"/>
      <c r="W12" s="181"/>
      <c r="X12" s="181"/>
      <c r="Y12" s="181"/>
      <c r="Z12" s="42"/>
      <c r="AA12" s="42"/>
      <c r="AF12" s="9">
        <v>38595</v>
      </c>
      <c r="AG12" s="5"/>
      <c r="AH12" s="2">
        <v>8</v>
      </c>
      <c r="AI12" s="81">
        <f t="shared" si="0"/>
        <v>0.99026806874157036</v>
      </c>
      <c r="AJ12" s="2">
        <v>1</v>
      </c>
    </row>
    <row r="13" spans="2:36" x14ac:dyDescent="0.15">
      <c r="B13" s="89" t="s">
        <v>5078</v>
      </c>
      <c r="C13" s="127" t="s">
        <v>5079</v>
      </c>
      <c r="D13" s="76">
        <f ca="1">IF(ISERROR(OFFSET('EPS_chg(3m)'!$F$4,MATCH($B13,'EPS_chg(3m)'!$E$5:$E$34,0),섹터_2m!$AE$5,)),"",OFFSET('EPS_chg(3m)'!$F$4,MATCH($B13,'EPS_chg(3m)'!$E$5:$E$34,0),섹터_2m!$AE$5,))</f>
        <v>-46.100942149793966</v>
      </c>
      <c r="E13" s="76">
        <f ca="1">IF(ISERROR(OFFSET('EPS_chg(3m)'!$F$4,MATCH($B13,'EPS_chg(3m)'!$E$5:$E$34,0),섹터_2m!$AE$5-$AE$6,)),"",OFFSET('EPS_chg(3m)'!$F$4,MATCH($B13,'EPS_chg(3m)'!$E$5:$E$34,0),섹터_2m!$AE$5-$AE$6,))</f>
        <v>-45.229286269298029</v>
      </c>
      <c r="F13" s="77">
        <f ca="1">IF(ISERROR(OFFSET('EPS_chg(3m)'!$F$4,MATCH($B13,'EPS_chg(3m)'!$E$5:$E$34,0),섹터_2m!$AE$5-$AE$7,)),"",OFFSET('EPS_chg(3m)'!$F$4,MATCH($B13,'EPS_chg(3m)'!$E$5:$E$34,0),섹터_2m!$AE$5-$AE$7,))</f>
        <v>-41.179076668169401</v>
      </c>
      <c r="G13" s="106">
        <f ca="1">IF(COUNT(D13,E13)=2,D13-E13,"")</f>
        <v>-0.87165588049593623</v>
      </c>
      <c r="H13" s="77">
        <f ca="1">IF(COUNT(E13,F13)=2,E13-F13,"")</f>
        <v>-4.0502096011286284</v>
      </c>
      <c r="I13" s="59">
        <f ca="1">IF(K13="","",IF(AND(K13&gt;0,K13&lt;90),2,IF(AND(K13&gt;=90,K13&lt;=180),3,IF(AND(K13&gt;180,K13&lt;270),4,1))))</f>
        <v>3</v>
      </c>
      <c r="J13" s="59" t="str">
        <f ca="1">IF(I13&lt;&gt;"",INDEX($AC$3:$AC$6,MATCH(I13,$AB$3:$AB$6,0)),"")</f>
        <v>침체</v>
      </c>
      <c r="K13" s="137">
        <f ca="1">IF(ISERROR(OFFSET(Angle_업종!$F$4,MATCH($B13,Angle_업종!$E$5:$E$34,0),$AE$5,)),"",OFFSET(Angle_업종!$F$4,MATCH($B13,Angle_업종!$E$5:$E$34,0),$AE$5,))</f>
        <v>178.92</v>
      </c>
      <c r="L13" s="59">
        <f ca="1">IF(N13="","",IF(AND(N13&gt;0,N13&lt;90),2,IF(AND(N13&gt;=90,N13&lt;=180),3,IF(AND(N13&gt;180,N13&lt;270),4,1))))</f>
        <v>3</v>
      </c>
      <c r="M13" s="98" t="str">
        <f ca="1">IF(L13&lt;&gt;"",INDEX($AC$3:$AC$6,MATCH(L13,$AB$3:$AB$6,0)),"")</f>
        <v>침체</v>
      </c>
      <c r="N13" s="139">
        <f ca="1">IF(ISERROR(OFFSET(Angle_업종!$F$4,MATCH($B13,Angle_업종!$E$5:$E$34,0),$AE$5-$AE$6,)),"",OFFSET(Angle_업종!$F$4,MATCH($B13,Angle_업종!$E$5:$E$34,0),$AE$5-$AE$6,))</f>
        <v>170.9</v>
      </c>
      <c r="O13" s="39">
        <f ca="1">IF(I13=L13,IF(D13="적전",90,IF(D13="흑전",270,IF(D13="적지",180,IF(ISERROR(IF(AND(COUNT(D13,F13)=2),$K13,"")),"",IF(AND(COUNT(D13,F13)=2),$K13,""))))),"")</f>
        <v>178.92</v>
      </c>
      <c r="P13" s="101">
        <f ca="1">IF(O13&lt;&gt;"",ROUNDDOWN(RANK(O13,$O$5:$O$32,0)+ROW()/1000000,0),"")</f>
        <v>7</v>
      </c>
      <c r="Q13" s="42"/>
      <c r="R13" s="181"/>
      <c r="S13" s="181"/>
      <c r="T13" s="181"/>
      <c r="U13" s="181"/>
      <c r="V13" s="181"/>
      <c r="W13" s="181"/>
      <c r="X13" s="181"/>
      <c r="Y13" s="181"/>
      <c r="Z13" s="42"/>
      <c r="AA13" s="42"/>
      <c r="AF13" s="9">
        <v>38625</v>
      </c>
      <c r="AG13" s="5"/>
      <c r="AH13" s="2">
        <v>9</v>
      </c>
      <c r="AI13" s="81">
        <f t="shared" si="0"/>
        <v>0.98768834059513777</v>
      </c>
      <c r="AJ13" s="2">
        <v>1</v>
      </c>
    </row>
    <row r="14" spans="2:36" x14ac:dyDescent="0.15">
      <c r="B14" s="89" t="s">
        <v>5101</v>
      </c>
      <c r="C14" s="127" t="s">
        <v>5102</v>
      </c>
      <c r="D14" s="76">
        <f ca="1">IF(ISERROR(OFFSET('EPS_chg(3m)'!$F$4,MATCH($B14,'EPS_chg(3m)'!$E$5:$E$34,0),섹터_2m!$AE$5,)),"",OFFSET('EPS_chg(3m)'!$F$4,MATCH($B14,'EPS_chg(3m)'!$E$5:$E$34,0),섹터_2m!$AE$5,))</f>
        <v>-26.049985698036547</v>
      </c>
      <c r="E14" s="76">
        <f ca="1">IF(ISERROR(OFFSET('EPS_chg(3m)'!$F$4,MATCH($B14,'EPS_chg(3m)'!$E$5:$E$34,0),섹터_2m!$AE$5-$AE$6,)),"",OFFSET('EPS_chg(3m)'!$F$4,MATCH($B14,'EPS_chg(3m)'!$E$5:$E$34,0),섹터_2m!$AE$5-$AE$6,))</f>
        <v>-25.792026560607205</v>
      </c>
      <c r="F14" s="77">
        <f ca="1">IF(ISERROR(OFFSET('EPS_chg(3m)'!$F$4,MATCH($B14,'EPS_chg(3m)'!$E$5:$E$34,0),섹터_2m!$AE$5-$AE$7,)),"",OFFSET('EPS_chg(3m)'!$F$4,MATCH($B14,'EPS_chg(3m)'!$E$5:$E$34,0),섹터_2m!$AE$5-$AE$7,))</f>
        <v>-6.6181144949242761</v>
      </c>
      <c r="G14" s="106">
        <f ca="1">IF(COUNT(D14,E14)=2,D14-E14,"")</f>
        <v>-0.25795913742934218</v>
      </c>
      <c r="H14" s="77">
        <f ca="1">IF(COUNT(E14,F14)=2,E14-F14,"")</f>
        <v>-19.173912065682927</v>
      </c>
      <c r="I14" s="59">
        <f ca="1">IF(K14="","",IF(AND(K14&gt;0,K14&lt;90),2,IF(AND(K14&gt;=90,K14&lt;=180),3,IF(AND(K14&gt;180,K14&lt;270),4,1))))</f>
        <v>3</v>
      </c>
      <c r="J14" s="59" t="str">
        <f ca="1">IF(I14&lt;&gt;"",INDEX($AC$3:$AC$6,MATCH(I14,$AB$3:$AB$6,0)),"")</f>
        <v>침체</v>
      </c>
      <c r="K14" s="137">
        <f ca="1">IF(ISERROR(OFFSET(Angle_업종!$F$4,MATCH($B14,Angle_업종!$E$5:$E$34,0),$AE$5,)),"",OFFSET(Angle_업종!$F$4,MATCH($B14,Angle_업종!$E$5:$E$34,0),$AE$5,))</f>
        <v>179.43</v>
      </c>
      <c r="L14" s="59">
        <f ca="1">IF(N14="","",IF(AND(N14&gt;0,N14&lt;90),2,IF(AND(N14&gt;=90,N14&lt;=180),3,IF(AND(N14&gt;180,N14&lt;270),4,1))))</f>
        <v>3</v>
      </c>
      <c r="M14" s="98" t="str">
        <f ca="1">IF(L14&lt;&gt;"",INDEX($AC$3:$AC$6,MATCH(L14,$AB$3:$AB$6,0)),"")</f>
        <v>침체</v>
      </c>
      <c r="N14" s="139">
        <f ca="1">IF(ISERROR(OFFSET(Angle_업종!$F$4,MATCH($B14,Angle_업종!$E$5:$E$34,0),$AE$5-$AE$6,)),"",OFFSET(Angle_업종!$F$4,MATCH($B14,Angle_업종!$E$5:$E$34,0),$AE$5-$AE$6,))</f>
        <v>141.91999999999999</v>
      </c>
      <c r="O14" s="39">
        <f ca="1">IF(I14=L14,IF(D14="적전",90,IF(D14="흑전",270,IF(D14="적지",180,IF(ISERROR(IF(AND(COUNT(D14,F14)=2),$K14,"")),"",IF(AND(COUNT(D14,F14)=2),$K14,""))))),"")</f>
        <v>179.43</v>
      </c>
      <c r="P14" s="101">
        <f ca="1">IF(O14&lt;&gt;"",ROUNDDOWN(RANK(O14,$O$5:$O$32,0)+ROW()/1000000,0),"")</f>
        <v>6</v>
      </c>
      <c r="Q14" s="42"/>
      <c r="R14" s="181"/>
      <c r="S14" s="181"/>
      <c r="T14" s="181"/>
      <c r="U14" s="181"/>
      <c r="V14" s="181"/>
      <c r="W14" s="181"/>
      <c r="X14" s="181"/>
      <c r="Y14" s="181"/>
      <c r="Z14" s="42"/>
      <c r="AA14" s="42"/>
      <c r="AF14" s="9">
        <v>38656</v>
      </c>
      <c r="AG14" s="5"/>
      <c r="AH14" s="2">
        <v>10</v>
      </c>
      <c r="AI14" s="81">
        <f t="shared" si="0"/>
        <v>0.98480775301220802</v>
      </c>
      <c r="AJ14" s="2">
        <v>1</v>
      </c>
    </row>
    <row r="15" spans="2:36" x14ac:dyDescent="0.15">
      <c r="B15" s="89" t="s">
        <v>5085</v>
      </c>
      <c r="C15" s="127" t="s">
        <v>5086</v>
      </c>
      <c r="D15" s="76">
        <f ca="1">IF(ISERROR(OFFSET('EPS_chg(3m)'!$F$4,MATCH($B15,'EPS_chg(3m)'!$E$5:$E$34,0),섹터_2m!$AE$5,)),"",OFFSET('EPS_chg(3m)'!$F$4,MATCH($B15,'EPS_chg(3m)'!$E$5:$E$34,0),섹터_2m!$AE$5,))</f>
        <v>-24.788066869204716</v>
      </c>
      <c r="E15" s="76">
        <f ca="1">IF(ISERROR(OFFSET('EPS_chg(3m)'!$F$4,MATCH($B15,'EPS_chg(3m)'!$E$5:$E$34,0),섹터_2m!$AE$5-$AE$6,)),"",OFFSET('EPS_chg(3m)'!$F$4,MATCH($B15,'EPS_chg(3m)'!$E$5:$E$34,0),섹터_2m!$AE$5-$AE$6,))</f>
        <v>-24.83557503740338</v>
      </c>
      <c r="F15" s="77">
        <f ca="1">IF(ISERROR(OFFSET('EPS_chg(3m)'!$F$4,MATCH($B15,'EPS_chg(3m)'!$E$5:$E$34,0),섹터_2m!$AE$5-$AE$7,)),"",OFFSET('EPS_chg(3m)'!$F$4,MATCH($B15,'EPS_chg(3m)'!$E$5:$E$34,0),섹터_2m!$AE$5-$AE$7,))</f>
        <v>-25.820882912207722</v>
      </c>
      <c r="G15" s="106">
        <f ca="1">IF(COUNT(D15,E15)=2,D15-E15,"")</f>
        <v>4.7508168198664436E-2</v>
      </c>
      <c r="H15" s="77">
        <f ca="1">IF(COUNT(E15,F15)=2,E15-F15,"")</f>
        <v>0.98530787480434157</v>
      </c>
      <c r="I15" s="59">
        <f ca="1">IF(K15="","",IF(AND(K15&gt;0,K15&lt;90),2,IF(AND(K15&gt;=90,K15&lt;=180),3,IF(AND(K15&gt;180,K15&lt;270),4,1))))</f>
        <v>4</v>
      </c>
      <c r="J15" s="59" t="str">
        <f ca="1">IF(I15&lt;&gt;"",INDEX($AC$3:$AC$6,MATCH(I15,$AB$3:$AB$6,0)),"")</f>
        <v>회복</v>
      </c>
      <c r="K15" s="137">
        <f ca="1">IF(ISERROR(OFFSET(Angle_업종!$F$4,MATCH($B15,Angle_업종!$E$5:$E$34,0),$AE$5,)),"",OFFSET(Angle_업종!$F$4,MATCH($B15,Angle_업종!$E$5:$E$34,0),$AE$5,))</f>
        <v>180.11</v>
      </c>
      <c r="L15" s="59">
        <f ca="1">IF(N15="","",IF(AND(N15&gt;0,N15&lt;90),2,IF(AND(N15&gt;=90,N15&lt;=180),3,IF(AND(N15&gt;180,N15&lt;270),4,1))))</f>
        <v>4</v>
      </c>
      <c r="M15" s="98" t="str">
        <f ca="1">IF(L15&lt;&gt;"",INDEX($AC$3:$AC$6,MATCH(L15,$AB$3:$AB$6,0)),"")</f>
        <v>회복</v>
      </c>
      <c r="N15" s="139">
        <f ca="1">IF(ISERROR(OFFSET(Angle_업종!$F$4,MATCH($B15,Angle_업종!$E$5:$E$34,0),$AE$5-$AE$6,)),"",OFFSET(Angle_업종!$F$4,MATCH($B15,Angle_업종!$E$5:$E$34,0),$AE$5-$AE$6,))</f>
        <v>181.90999999999997</v>
      </c>
      <c r="O15" s="39">
        <f ca="1">IF(I15=L15,IF(D15="적전",90,IF(D15="흑전",270,IF(D15="적지",180,IF(ISERROR(IF(AND(COUNT(D15,F15)=2),$K15,"")),"",IF(AND(COUNT(D15,F15)=2),$K15,""))))),"")</f>
        <v>180.11</v>
      </c>
      <c r="P15" s="101">
        <f ca="1">IF(O15&lt;&gt;"",ROUNDDOWN(RANK(O15,$O$5:$O$32,0)+ROW()/1000000,0),"")</f>
        <v>5</v>
      </c>
      <c r="Q15" s="42"/>
      <c r="R15" s="181"/>
      <c r="S15" s="181"/>
      <c r="T15" s="181"/>
      <c r="U15" s="181"/>
      <c r="V15" s="181"/>
      <c r="W15" s="181"/>
      <c r="X15" s="181"/>
      <c r="Y15" s="181"/>
      <c r="Z15" s="42"/>
      <c r="AA15" s="42"/>
      <c r="AF15" s="9">
        <v>38686</v>
      </c>
      <c r="AG15" s="5"/>
      <c r="AH15" s="2">
        <v>11</v>
      </c>
      <c r="AI15" s="81">
        <f t="shared" si="0"/>
        <v>0.98162718344766398</v>
      </c>
      <c r="AJ15" s="2">
        <v>1</v>
      </c>
    </row>
    <row r="16" spans="2:36" x14ac:dyDescent="0.15">
      <c r="B16" s="89" t="s">
        <v>5137</v>
      </c>
      <c r="C16" s="127" t="s">
        <v>5138</v>
      </c>
      <c r="D16" s="76">
        <f ca="1">IF(ISERROR(OFFSET('EPS_chg(3m)'!$F$4,MATCH($B16,'EPS_chg(3m)'!$E$5:$E$34,0),섹터_2m!$AE$5,)),"",OFFSET('EPS_chg(3m)'!$F$4,MATCH($B16,'EPS_chg(3m)'!$E$5:$E$34,0),섹터_2m!$AE$5,))</f>
        <v>-5.6692812060794573</v>
      </c>
      <c r="E16" s="76">
        <f ca="1">IF(ISERROR(OFFSET('EPS_chg(3m)'!$F$4,MATCH($B16,'EPS_chg(3m)'!$E$5:$E$34,0),섹터_2m!$AE$5-$AE$6,)),"",OFFSET('EPS_chg(3m)'!$F$4,MATCH($B16,'EPS_chg(3m)'!$E$5:$E$34,0),섹터_2m!$AE$5-$AE$6,))</f>
        <v>-5.9798512785160245</v>
      </c>
      <c r="F16" s="77">
        <f ca="1">IF(ISERROR(OFFSET('EPS_chg(3m)'!$F$4,MATCH($B16,'EPS_chg(3m)'!$E$5:$E$34,0),섹터_2m!$AE$5-$AE$7,)),"",OFFSET('EPS_chg(3m)'!$F$4,MATCH($B16,'EPS_chg(3m)'!$E$5:$E$34,0),섹터_2m!$AE$5-$AE$7,))</f>
        <v>-7.9399016039651276</v>
      </c>
      <c r="G16" s="106">
        <f ca="1">IF(COUNT(D16,E16)=2,D16-E16,"")</f>
        <v>0.3105700724365672</v>
      </c>
      <c r="H16" s="77">
        <f ca="1">IF(COUNT(E16,F16)=2,E16-F16,"")</f>
        <v>1.9600503254491031</v>
      </c>
      <c r="I16" s="59">
        <f ca="1">IF(K16="","",IF(AND(K16&gt;0,K16&lt;90),2,IF(AND(K16&gt;=90,K16&lt;=180),3,IF(AND(K16&gt;180,K16&lt;270),4,1))))</f>
        <v>4</v>
      </c>
      <c r="J16" s="59" t="str">
        <f ca="1">IF(I16&lt;&gt;"",INDEX($AC$3:$AC$6,MATCH(I16,$AB$3:$AB$6,0)),"")</f>
        <v>회복</v>
      </c>
      <c r="K16" s="137">
        <f ca="1">IF(ISERROR(OFFSET(Angle_업종!$F$4,MATCH($B16,Angle_업종!$E$5:$E$34,0),$AE$5,)),"",OFFSET(Angle_업종!$F$4,MATCH($B16,Angle_업종!$E$5:$E$34,0),$AE$5,))</f>
        <v>183.14</v>
      </c>
      <c r="L16" s="59">
        <f ca="1">IF(N16="","",IF(AND(N16&gt;0,N16&lt;90),2,IF(AND(N16&gt;=90,N16&lt;=180),3,IF(AND(N16&gt;180,N16&lt;270),4,1))))</f>
        <v>4</v>
      </c>
      <c r="M16" s="98" t="str">
        <f ca="1">IF(L16&lt;&gt;"",INDEX($AC$3:$AC$6,MATCH(L16,$AB$3:$AB$6,0)),"")</f>
        <v>회복</v>
      </c>
      <c r="N16" s="139">
        <f ca="1">IF(ISERROR(OFFSET(Angle_업종!$F$4,MATCH($B16,Angle_업종!$E$5:$E$34,0),$AE$5-$AE$6,)),"",OFFSET(Angle_업종!$F$4,MATCH($B16,Angle_업종!$E$5:$E$34,0),$AE$5-$AE$6,))</f>
        <v>210.06</v>
      </c>
      <c r="O16" s="39">
        <f ca="1">IF(I16=L16,IF(D16="적전",90,IF(D16="흑전",270,IF(D16="적지",180,IF(ISERROR(IF(AND(COUNT(D16,F16)=2),$K16,"")),"",IF(AND(COUNT(D16,F16)=2),$K16,""))))),"")</f>
        <v>183.14</v>
      </c>
      <c r="P16" s="101">
        <f ca="1">IF(O16&lt;&gt;"",ROUNDDOWN(RANK(O16,$O$5:$O$32,0)+ROW()/1000000,0),"")</f>
        <v>4</v>
      </c>
      <c r="Q16" s="42"/>
      <c r="R16" s="181"/>
      <c r="S16" s="181"/>
      <c r="T16" s="181"/>
      <c r="U16" s="181"/>
      <c r="V16" s="181"/>
      <c r="W16" s="181"/>
      <c r="X16" s="181"/>
      <c r="Y16" s="181"/>
      <c r="Z16" s="42"/>
      <c r="AA16" s="42"/>
      <c r="AF16" s="9">
        <v>38717</v>
      </c>
      <c r="AG16" s="5"/>
      <c r="AH16" s="2">
        <v>12</v>
      </c>
      <c r="AI16" s="81">
        <f t="shared" si="0"/>
        <v>0.97814760073380569</v>
      </c>
      <c r="AJ16" s="2">
        <v>1</v>
      </c>
    </row>
    <row r="17" spans="2:36" x14ac:dyDescent="0.15">
      <c r="B17" s="89" t="s">
        <v>5040</v>
      </c>
      <c r="C17" s="127" t="s">
        <v>5041</v>
      </c>
      <c r="D17" s="76">
        <f ca="1">IF(ISERROR(OFFSET('EPS_chg(3m)'!$F$4,MATCH($B17,'EPS_chg(3m)'!$E$5:$E$34,0),섹터_2m!$AE$5,)),"",OFFSET('EPS_chg(3m)'!$F$4,MATCH($B17,'EPS_chg(3m)'!$E$5:$E$34,0),섹터_2m!$AE$5,))</f>
        <v>-16.11292274041277</v>
      </c>
      <c r="E17" s="76">
        <f ca="1">IF(ISERROR(OFFSET('EPS_chg(3m)'!$F$4,MATCH($B17,'EPS_chg(3m)'!$E$5:$E$34,0),섹터_2m!$AE$5-$AE$6,)),"",OFFSET('EPS_chg(3m)'!$F$4,MATCH($B17,'EPS_chg(3m)'!$E$5:$E$34,0),섹터_2m!$AE$5-$AE$6,))</f>
        <v>-21.875044802243149</v>
      </c>
      <c r="F17" s="77">
        <f ca="1">IF(ISERROR(OFFSET('EPS_chg(3m)'!$F$4,MATCH($B17,'EPS_chg(3m)'!$E$5:$E$34,0),섹터_2m!$AE$5-$AE$7,)),"",OFFSET('EPS_chg(3m)'!$F$4,MATCH($B17,'EPS_chg(3m)'!$E$5:$E$34,0),섹터_2m!$AE$5-$AE$7,))</f>
        <v>-13.851093413529703</v>
      </c>
      <c r="G17" s="106">
        <f ca="1">IF(COUNT(D17,E17)=2,D17-E17,"")</f>
        <v>5.7621220618303788</v>
      </c>
      <c r="H17" s="77">
        <f ca="1">IF(COUNT(E17,F17)=2,E17-F17,"")</f>
        <v>-8.0239513887134457</v>
      </c>
      <c r="I17" s="59">
        <f ca="1">IF(K17="","",IF(AND(K17&gt;0,K17&lt;90),2,IF(AND(K17&gt;=90,K17&lt;=180),3,IF(AND(K17&gt;180,K17&lt;270),4,1))))</f>
        <v>4</v>
      </c>
      <c r="J17" s="59" t="str">
        <f ca="1">IF(I17&lt;&gt;"",INDEX($AC$3:$AC$6,MATCH(I17,$AB$3:$AB$6,0)),"")</f>
        <v>회복</v>
      </c>
      <c r="K17" s="137">
        <f ca="1">IF(ISERROR(OFFSET(Angle_업종!$F$4,MATCH($B17,Angle_업종!$E$5:$E$34,0),$AE$5,)),"",OFFSET(Angle_업종!$F$4,MATCH($B17,Angle_업종!$E$5:$E$34,0),$AE$5,))</f>
        <v>199.68000000000006</v>
      </c>
      <c r="L17" s="59">
        <f ca="1">IF(N17="","",IF(AND(N17&gt;0,N17&lt;90),2,IF(AND(N17&gt;=90,N17&lt;=180),3,IF(AND(N17&gt;180,N17&lt;270),4,1))))</f>
        <v>4</v>
      </c>
      <c r="M17" s="98" t="str">
        <f ca="1">IF(L17&lt;&gt;"",INDEX($AC$3:$AC$6,MATCH(L17,$AB$3:$AB$6,0)),"")</f>
        <v>회복</v>
      </c>
      <c r="N17" s="139">
        <f ca="1">IF(ISERROR(OFFSET(Angle_업종!$F$4,MATCH($B17,Angle_업종!$E$5:$E$34,0),$AE$5-$AE$6,)),"",OFFSET(Angle_업종!$F$4,MATCH($B17,Angle_업종!$E$5:$E$34,0),$AE$5-$AE$6,))</f>
        <v>183.13</v>
      </c>
      <c r="O17" s="39">
        <f ca="1">IF(I17=L17,IF(D17="적전",90,IF(D17="흑전",270,IF(D17="적지",180,IF(ISERROR(IF(AND(COUNT(D17,F17)=2),$K17,"")),"",IF(AND(COUNT(D17,F17)=2),$K17,""))))),"")</f>
        <v>199.68000000000006</v>
      </c>
      <c r="P17" s="101">
        <f ca="1">IF(O17&lt;&gt;"",ROUNDDOWN(RANK(O17,$O$5:$O$32,0)+ROW()/1000000,0),"")</f>
        <v>3</v>
      </c>
      <c r="Q17" s="42"/>
      <c r="R17" s="181"/>
      <c r="S17" s="181"/>
      <c r="T17" s="181"/>
      <c r="U17" s="181"/>
      <c r="V17" s="181"/>
      <c r="W17" s="181"/>
      <c r="X17" s="181"/>
      <c r="Y17" s="181"/>
      <c r="Z17" s="42"/>
      <c r="AA17" s="42"/>
      <c r="AF17" s="9">
        <v>38748</v>
      </c>
      <c r="AG17" s="5"/>
      <c r="AH17" s="2">
        <v>13</v>
      </c>
      <c r="AI17" s="81">
        <f t="shared" si="0"/>
        <v>0.97437006478523525</v>
      </c>
      <c r="AJ17" s="2">
        <v>1</v>
      </c>
    </row>
    <row r="18" spans="2:36" x14ac:dyDescent="0.15">
      <c r="B18" s="89" t="s">
        <v>5028</v>
      </c>
      <c r="C18" s="127" t="s">
        <v>5029</v>
      </c>
      <c r="D18" s="76">
        <f ca="1">IF(ISERROR(OFFSET('EPS_chg(3m)'!$F$4,MATCH($B18,'EPS_chg(3m)'!$E$5:$E$34,0),섹터_2m!$AE$5,)),"",OFFSET('EPS_chg(3m)'!$F$4,MATCH($B18,'EPS_chg(3m)'!$E$5:$E$34,0),섹터_2m!$AE$5,))</f>
        <v>-1.9347748032353396</v>
      </c>
      <c r="E18" s="76">
        <f ca="1">IF(ISERROR(OFFSET('EPS_chg(3m)'!$F$4,MATCH($B18,'EPS_chg(3m)'!$E$5:$E$34,0),섹터_2m!$AE$5-$AE$6,)),"",OFFSET('EPS_chg(3m)'!$F$4,MATCH($B18,'EPS_chg(3m)'!$E$5:$E$34,0),섹터_2m!$AE$5-$AE$6,))</f>
        <v>-3.9083392922046434</v>
      </c>
      <c r="F18" s="77">
        <f ca="1">IF(ISERROR(OFFSET('EPS_chg(3m)'!$F$4,MATCH($B18,'EPS_chg(3m)'!$E$5:$E$34,0),섹터_2m!$AE$5-$AE$7,)),"",OFFSET('EPS_chg(3m)'!$F$4,MATCH($B18,'EPS_chg(3m)'!$E$5:$E$34,0),섹터_2m!$AE$5-$AE$7,))</f>
        <v>-14.97146682040179</v>
      </c>
      <c r="G18" s="106">
        <f ca="1">IF(COUNT(D18,E18)=2,D18-E18,"")</f>
        <v>1.9735644889693038</v>
      </c>
      <c r="H18" s="77">
        <f ca="1">IF(COUNT(E18,F18)=2,E18-F18,"")</f>
        <v>11.063127528197146</v>
      </c>
      <c r="I18" s="59">
        <f ca="1">IF(K18="","",IF(AND(K18&gt;0,K18&lt;90),2,IF(AND(K18&gt;=90,K18&lt;=180),3,IF(AND(K18&gt;180,K18&lt;270),4,1))))</f>
        <v>4</v>
      </c>
      <c r="J18" s="59" t="str">
        <f ca="1">IF(I18&lt;&gt;"",INDEX($AC$3:$AC$6,MATCH(I18,$AB$3:$AB$6,0)),"")</f>
        <v>회복</v>
      </c>
      <c r="K18" s="137">
        <f ca="1">IF(ISERROR(OFFSET(Angle_업종!$F$4,MATCH($B18,Angle_업종!$E$5:$E$34,0),$AE$5,)),"",OFFSET(Angle_업종!$F$4,MATCH($B18,Angle_업종!$E$5:$E$34,0),$AE$5,))</f>
        <v>225.57</v>
      </c>
      <c r="L18" s="59">
        <f ca="1">IF(N18="","",IF(AND(N18&gt;0,N18&lt;90),2,IF(AND(N18&gt;=90,N18&lt;=180),3,IF(AND(N18&gt;180,N18&lt;270),4,1))))</f>
        <v>4</v>
      </c>
      <c r="M18" s="98" t="str">
        <f ca="1">IF(L18&lt;&gt;"",INDEX($AC$3:$AC$6,MATCH(L18,$AB$3:$AB$6,0)),"")</f>
        <v>회복</v>
      </c>
      <c r="N18" s="139">
        <f ca="1">IF(ISERROR(OFFSET(Angle_업종!$F$4,MATCH($B18,Angle_업종!$E$5:$E$34,0),$AE$5-$AE$6,)),"",OFFSET(Angle_업종!$F$4,MATCH($B18,Angle_업종!$E$5:$E$34,0),$AE$5-$AE$6,))</f>
        <v>191.26999999999998</v>
      </c>
      <c r="O18" s="39">
        <f ca="1">IF(I18=L18,IF(D18="적전",90,IF(D18="흑전",270,IF(D18="적지",180,IF(ISERROR(IF(AND(COUNT(D18,F18)=2),$K18,"")),"",IF(AND(COUNT(D18,F18)=2),$K18,""))))),"")</f>
        <v>225.57</v>
      </c>
      <c r="P18" s="101">
        <f ca="1">IF(O18&lt;&gt;"",ROUNDDOWN(RANK(O18,$O$5:$O$32,0)+ROW()/1000000,0),"")</f>
        <v>2</v>
      </c>
      <c r="Q18" s="42"/>
      <c r="R18" s="181"/>
      <c r="S18" s="181"/>
      <c r="T18" s="181"/>
      <c r="U18" s="181"/>
      <c r="V18" s="181"/>
      <c r="W18" s="181"/>
      <c r="X18" s="181"/>
      <c r="Y18" s="181"/>
      <c r="Z18" s="42"/>
      <c r="AA18" s="42"/>
      <c r="AF18" s="9">
        <v>38776</v>
      </c>
      <c r="AG18" s="5"/>
      <c r="AH18" s="2">
        <v>14</v>
      </c>
      <c r="AI18" s="81">
        <f t="shared" si="0"/>
        <v>0.97029572627599647</v>
      </c>
      <c r="AJ18" s="2">
        <v>1</v>
      </c>
    </row>
    <row r="19" spans="2:36" x14ac:dyDescent="0.15">
      <c r="B19" s="89" t="s">
        <v>5051</v>
      </c>
      <c r="C19" s="127" t="s">
        <v>5050</v>
      </c>
      <c r="D19" s="76">
        <f ca="1">IF(ISERROR(OFFSET('EPS_chg(3m)'!$F$4,MATCH($B19,'EPS_chg(3m)'!$E$5:$E$34,0),섹터_2m!$AE$5,)),"",OFFSET('EPS_chg(3m)'!$F$4,MATCH($B19,'EPS_chg(3m)'!$E$5:$E$34,0),섹터_2m!$AE$5,))</f>
        <v>14.553067752821924</v>
      </c>
      <c r="E19" s="76">
        <f ca="1">IF(ISERROR(OFFSET('EPS_chg(3m)'!$F$4,MATCH($B19,'EPS_chg(3m)'!$E$5:$E$34,0),섹터_2m!$AE$5-$AE$6,)),"",OFFSET('EPS_chg(3m)'!$F$4,MATCH($B19,'EPS_chg(3m)'!$E$5:$E$34,0),섹터_2m!$AE$5-$AE$6,))</f>
        <v>14.03464244894954</v>
      </c>
      <c r="F19" s="77">
        <f ca="1">IF(ISERROR(OFFSET('EPS_chg(3m)'!$F$4,MATCH($B19,'EPS_chg(3m)'!$E$5:$E$34,0),섹터_2m!$AE$5-$AE$7,)),"",OFFSET('EPS_chg(3m)'!$F$4,MATCH($B19,'EPS_chg(3m)'!$E$5:$E$34,0),섹터_2m!$AE$5-$AE$7,))</f>
        <v>13.781967486971025</v>
      </c>
      <c r="G19" s="106">
        <f ca="1">IF(COUNT(D19,E19)=2,D19-E19,"")</f>
        <v>0.51842530387238384</v>
      </c>
      <c r="H19" s="77">
        <f ca="1">IF(COUNT(E19,F19)=2,E19-F19,"")</f>
        <v>0.25267496197851536</v>
      </c>
      <c r="I19" s="59">
        <f ca="1">IF(K19="","",IF(AND(K19&gt;0,K19&lt;90),2,IF(AND(K19&gt;=90,K19&lt;=180),3,IF(AND(K19&gt;180,K19&lt;270),4,1))))</f>
        <v>1</v>
      </c>
      <c r="J19" s="59" t="str">
        <f ca="1">IF(I19&lt;&gt;"",INDEX($AC$3:$AC$6,MATCH(I19,$AB$3:$AB$6,0)),"")</f>
        <v>확장</v>
      </c>
      <c r="K19" s="137">
        <f ca="1">IF(ISERROR(OFFSET(Angle_업종!$F$4,MATCH($B19,Angle_업종!$E$5:$E$34,0),$AE$5,)),"",OFFSET(Angle_업종!$F$4,MATCH($B19,Angle_업종!$E$5:$E$34,0),$AE$5,))</f>
        <v>357.96</v>
      </c>
      <c r="L19" s="59">
        <f ca="1">IF(N19="","",IF(AND(N19&gt;0,N19&lt;90),2,IF(AND(N19&gt;=90,N19&lt;=180),3,IF(AND(N19&gt;180,N19&lt;270),4,1))))</f>
        <v>1</v>
      </c>
      <c r="M19" s="98" t="str">
        <f ca="1">IF(L19&lt;&gt;"",INDEX($AC$3:$AC$6,MATCH(L19,$AB$3:$AB$6,0)),"")</f>
        <v>확장</v>
      </c>
      <c r="N19" s="139">
        <f ca="1">IF(ISERROR(OFFSET(Angle_업종!$F$4,MATCH($B19,Angle_업종!$E$5:$E$34,0),$AE$5-$AE$6,)),"",OFFSET(Angle_업종!$F$4,MATCH($B19,Angle_업종!$E$5:$E$34,0),$AE$5-$AE$6,))</f>
        <v>346.12</v>
      </c>
      <c r="O19" s="39">
        <f ca="1">IF(I19=L19,IF(D19="적전",90,IF(D19="흑전",270,IF(D19="적지",180,IF(ISERROR(IF(AND(COUNT(D19,F19)=2),$K19,"")),"",IF(AND(COUNT(D19,F19)=2),$K19,""))))),"")</f>
        <v>357.96</v>
      </c>
      <c r="P19" s="101">
        <f ca="1">IF(O19&lt;&gt;"",ROUNDDOWN(RANK(O19,$O$5:$O$32,0)+ROW()/1000000,0),"")</f>
        <v>1</v>
      </c>
      <c r="Q19" s="42"/>
      <c r="R19" s="181"/>
      <c r="S19" s="181"/>
      <c r="T19" s="181"/>
      <c r="U19" s="181"/>
      <c r="V19" s="181"/>
      <c r="W19" s="181"/>
      <c r="X19" s="181"/>
      <c r="Y19" s="181"/>
      <c r="Z19" s="42"/>
      <c r="AA19" s="42"/>
      <c r="AF19" s="9">
        <v>38807</v>
      </c>
      <c r="AG19" s="5"/>
      <c r="AH19" s="2">
        <v>15</v>
      </c>
      <c r="AI19" s="81">
        <f t="shared" si="0"/>
        <v>0.96592582628906831</v>
      </c>
      <c r="AJ19" s="2">
        <v>1</v>
      </c>
    </row>
    <row r="20" spans="2:36" x14ac:dyDescent="0.15">
      <c r="B20" s="89" t="s">
        <v>5071</v>
      </c>
      <c r="C20" s="127" t="s">
        <v>5070</v>
      </c>
      <c r="D20" s="76">
        <f ca="1">IF(ISERROR(OFFSET('EPS_chg(3m)'!$F$4,MATCH($B20,'EPS_chg(3m)'!$E$5:$E$34,0),섹터_2m!$AE$5,)),"",OFFSET('EPS_chg(3m)'!$F$4,MATCH($B20,'EPS_chg(3m)'!$E$5:$E$34,0),섹터_2m!$AE$5,))</f>
        <v>-9.7483242944099384</v>
      </c>
      <c r="E20" s="76">
        <f ca="1">IF(ISERROR(OFFSET('EPS_chg(3m)'!$F$4,MATCH($B20,'EPS_chg(3m)'!$E$5:$E$34,0),섹터_2m!$AE$5-$AE$6,)),"",OFFSET('EPS_chg(3m)'!$F$4,MATCH($B20,'EPS_chg(3m)'!$E$5:$E$34,0),섹터_2m!$AE$5-$AE$6,))</f>
        <v>-10.054146007635989</v>
      </c>
      <c r="F20" s="77">
        <f ca="1">IF(ISERROR(OFFSET('EPS_chg(3m)'!$F$4,MATCH($B20,'EPS_chg(3m)'!$E$5:$E$34,0),섹터_2m!$AE$5-$AE$7,)),"",OFFSET('EPS_chg(3m)'!$F$4,MATCH($B20,'EPS_chg(3m)'!$E$5:$E$34,0),섹터_2m!$AE$5-$AE$7,))</f>
        <v>-3.812981540584981</v>
      </c>
      <c r="G20" s="106">
        <f ca="1">IF(COUNT(D20,E20)=2,D20-E20,"")</f>
        <v>0.30582171322605056</v>
      </c>
      <c r="H20" s="77">
        <f ca="1">IF(COUNT(E20,F20)=2,E20-F20,"")</f>
        <v>-6.241164467051008</v>
      </c>
      <c r="I20" s="59">
        <f ca="1">IF(K20="","",IF(AND(K20&gt;0,K20&lt;90),2,IF(AND(K20&gt;=90,K20&lt;=180),3,IF(AND(K20&gt;180,K20&lt;270),4,1))))</f>
        <v>4</v>
      </c>
      <c r="J20" s="59" t="str">
        <f ca="1">IF(I20&lt;&gt;"",INDEX($AC$3:$AC$6,MATCH(I20,$AB$3:$AB$6,0)),"")</f>
        <v>회복</v>
      </c>
      <c r="K20" s="137">
        <f ca="1">IF(ISERROR(OFFSET(Angle_업종!$F$4,MATCH($B20,Angle_업종!$E$5:$E$34,0),$AE$5,)),"",OFFSET(Angle_업종!$F$4,MATCH($B20,Angle_업종!$E$5:$E$34,0),$AE$5,))</f>
        <v>181.79999999999995</v>
      </c>
      <c r="L20" s="59">
        <f ca="1">IF(N20="","",IF(AND(N20&gt;0,N20&lt;90),2,IF(AND(N20&gt;=90,N20&lt;=180),3,IF(AND(N20&gt;180,N20&lt;270),4,1))))</f>
        <v>3</v>
      </c>
      <c r="M20" s="98" t="str">
        <f ca="1">IF(L20&lt;&gt;"",INDEX($AC$3:$AC$6,MATCH(L20,$AB$3:$AB$6,0)),"")</f>
        <v>침체</v>
      </c>
      <c r="N20" s="139">
        <f ca="1">IF(ISERROR(OFFSET(Angle_업종!$F$4,MATCH($B20,Angle_업종!$E$5:$E$34,0),$AE$5-$AE$6,)),"",OFFSET(Angle_업종!$F$4,MATCH($B20,Angle_업종!$E$5:$E$34,0),$AE$5-$AE$6,))</f>
        <v>149.25</v>
      </c>
      <c r="O20" s="39" t="str">
        <f ca="1">IF(I20=L20,IF(D20="적전",90,IF(D20="흑전",270,IF(D20="적지",180,IF(ISERROR(IF(AND(COUNT(D20,F20)=2),$K20,"")),"",IF(AND(COUNT(D20,F20)=2),$K20,""))))),"")</f>
        <v/>
      </c>
      <c r="P20" s="101" t="str">
        <f ca="1">IF(O20&lt;&gt;"",ROUNDDOWN(RANK(O20,$O$5:$O$32,0)+ROW()/1000000,0),"")</f>
        <v/>
      </c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F20" s="9">
        <v>38837</v>
      </c>
      <c r="AG20" s="5"/>
      <c r="AH20" s="2">
        <v>16</v>
      </c>
      <c r="AI20" s="81">
        <f t="shared" si="0"/>
        <v>0.96126169593831889</v>
      </c>
      <c r="AJ20" s="2">
        <v>1</v>
      </c>
    </row>
    <row r="21" spans="2:36" x14ac:dyDescent="0.15">
      <c r="B21" s="89" t="s">
        <v>5091</v>
      </c>
      <c r="C21" s="127" t="s">
        <v>5092</v>
      </c>
      <c r="D21" s="76">
        <f ca="1">IF(ISERROR(OFFSET('EPS_chg(3m)'!$F$4,MATCH($B21,'EPS_chg(3m)'!$E$5:$E$34,0),섹터_2m!$AE$5,)),"",OFFSET('EPS_chg(3m)'!$F$4,MATCH($B21,'EPS_chg(3m)'!$E$5:$E$34,0),섹터_2m!$AE$5,))</f>
        <v>-2.0652455193589159</v>
      </c>
      <c r="E21" s="76">
        <f ca="1">IF(ISERROR(OFFSET('EPS_chg(3m)'!$F$4,MATCH($B21,'EPS_chg(3m)'!$E$5:$E$34,0),섹터_2m!$AE$5-$AE$6,)),"",OFFSET('EPS_chg(3m)'!$F$4,MATCH($B21,'EPS_chg(3m)'!$E$5:$E$34,0),섹터_2m!$AE$5-$AE$6,))</f>
        <v>-2.2624351290505218</v>
      </c>
      <c r="F21" s="77">
        <f ca="1">IF(ISERROR(OFFSET('EPS_chg(3m)'!$F$4,MATCH($B21,'EPS_chg(3m)'!$E$5:$E$34,0),섹터_2m!$AE$5-$AE$7,)),"",OFFSET('EPS_chg(3m)'!$F$4,MATCH($B21,'EPS_chg(3m)'!$E$5:$E$34,0),섹터_2m!$AE$5-$AE$7,))</f>
        <v>1.4635764638139426</v>
      </c>
      <c r="G21" s="106">
        <f ca="1">IF(COUNT(D21,E21)=2,D21-E21,"")</f>
        <v>0.19718960969160593</v>
      </c>
      <c r="H21" s="77">
        <f ca="1">IF(COUNT(E21,F21)=2,E21-F21,"")</f>
        <v>-3.7260115928644644</v>
      </c>
      <c r="I21" s="59">
        <f ca="1">IF(K21="","",IF(AND(K21&gt;0,K21&lt;90),2,IF(AND(K21&gt;=90,K21&lt;=180),3,IF(AND(K21&gt;180,K21&lt;270),4,1))))</f>
        <v>4</v>
      </c>
      <c r="J21" s="59" t="str">
        <f ca="1">IF(I21&lt;&gt;"",INDEX($AC$3:$AC$6,MATCH(I21,$AB$3:$AB$6,0)),"")</f>
        <v>회복</v>
      </c>
      <c r="K21" s="137">
        <f ca="1">IF(ISERROR(OFFSET(Angle_업종!$F$4,MATCH($B21,Angle_업종!$E$5:$E$34,0),$AE$5,)),"",OFFSET(Angle_업종!$F$4,MATCH($B21,Angle_업종!$E$5:$E$34,0),$AE$5,))</f>
        <v>185.45000000000005</v>
      </c>
      <c r="L21" s="59">
        <f ca="1">IF(N21="","",IF(AND(N21&gt;0,N21&lt;90),2,IF(AND(N21&gt;=90,N21&lt;=180),3,IF(AND(N21&gt;180,N21&lt;270),4,1))))</f>
        <v>3</v>
      </c>
      <c r="M21" s="98" t="str">
        <f ca="1">IF(L21&lt;&gt;"",INDEX($AC$3:$AC$6,MATCH(L21,$AB$3:$AB$6,0)),"")</f>
        <v>침체</v>
      </c>
      <c r="N21" s="138">
        <f ca="1">IF(ISERROR(OFFSET(Angle_업종!$F$4,MATCH($B21,Angle_업종!$E$5:$E$34,0),$AE$5-$AE$6,)),"",OFFSET(Angle_업종!$F$4,MATCH($B21,Angle_업종!$E$5:$E$34,0),$AE$5-$AE$6,))</f>
        <v>160.69999999999999</v>
      </c>
      <c r="O21" s="39" t="str">
        <f ca="1">IF(I21=L21,IF(D21="적전",90,IF(D21="흑전",270,IF(D21="적지",180,IF(ISERROR(IF(AND(COUNT(D21,F21)=2),$K21,"")),"",IF(AND(COUNT(D21,F21)=2),$K21,""))))),"")</f>
        <v/>
      </c>
      <c r="P21" s="101" t="str">
        <f ca="1">IF(O21&lt;&gt;"",ROUNDDOWN(RANK(O21,$O$5:$O$32,0)+ROW()/1000000,0),"")</f>
        <v/>
      </c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F21" s="9">
        <v>38868</v>
      </c>
      <c r="AG21" s="5"/>
      <c r="AH21" s="2">
        <v>17</v>
      </c>
      <c r="AI21" s="81">
        <f t="shared" si="0"/>
        <v>0.95630475596303544</v>
      </c>
      <c r="AJ21" s="2">
        <v>1</v>
      </c>
    </row>
    <row r="22" spans="2:36" x14ac:dyDescent="0.15">
      <c r="B22" s="89" t="s">
        <v>5047</v>
      </c>
      <c r="C22" s="127" t="s">
        <v>5048</v>
      </c>
      <c r="D22" s="76">
        <f ca="1">IF(ISERROR(OFFSET('EPS_chg(3m)'!$F$4,MATCH($B22,'EPS_chg(3m)'!$E$5:$E$34,0),섹터_2m!$AE$5,)),"",OFFSET('EPS_chg(3m)'!$F$4,MATCH($B22,'EPS_chg(3m)'!$E$5:$E$34,0),섹터_2m!$AE$5,))</f>
        <v>-16.967868008253404</v>
      </c>
      <c r="E22" s="76">
        <f ca="1">IF(ISERROR(OFFSET('EPS_chg(3m)'!$F$4,MATCH($B22,'EPS_chg(3m)'!$E$5:$E$34,0),섹터_2m!$AE$5-$AE$6,)),"",OFFSET('EPS_chg(3m)'!$F$4,MATCH($B22,'EPS_chg(3m)'!$E$5:$E$34,0),섹터_2m!$AE$5-$AE$6,))</f>
        <v>-19.756021456207328</v>
      </c>
      <c r="F22" s="77">
        <f ca="1">IF(ISERROR(OFFSET('EPS_chg(3m)'!$F$4,MATCH($B22,'EPS_chg(3m)'!$E$5:$E$34,0),섹터_2m!$AE$5-$AE$7,)),"",OFFSET('EPS_chg(3m)'!$F$4,MATCH($B22,'EPS_chg(3m)'!$E$5:$E$34,0),섹터_2m!$AE$5-$AE$7,))</f>
        <v>-7.1802727867337657</v>
      </c>
      <c r="G22" s="106">
        <f ca="1">IF(COUNT(D22,E22)=2,D22-E22,"")</f>
        <v>2.7881534479539241</v>
      </c>
      <c r="H22" s="77">
        <f ca="1">IF(COUNT(E22,F22)=2,E22-F22,"")</f>
        <v>-12.575748669473562</v>
      </c>
      <c r="I22" s="59">
        <f ca="1">IF(K22="","",IF(AND(K22&gt;0,K22&lt;90),2,IF(AND(K22&gt;=90,K22&lt;=180),3,IF(AND(K22&gt;180,K22&lt;270),4,1))))</f>
        <v>4</v>
      </c>
      <c r="J22" s="59" t="str">
        <f ca="1">IF(I22&lt;&gt;"",INDEX($AC$3:$AC$6,MATCH(I22,$AB$3:$AB$6,0)),"")</f>
        <v>회복</v>
      </c>
      <c r="K22" s="137">
        <f ca="1">IF(ISERROR(OFFSET(Angle_업종!$F$4,MATCH($B22,Angle_업종!$E$5:$E$34,0),$AE$5,)),"",OFFSET(Angle_업종!$F$4,MATCH($B22,Angle_업종!$E$5:$E$34,0),$AE$5,))</f>
        <v>189.33000000000004</v>
      </c>
      <c r="L22" s="59">
        <f ca="1">IF(N22="","",IF(AND(N22&gt;0,N22&lt;90),2,IF(AND(N22&gt;=90,N22&lt;=180),3,IF(AND(N22&gt;180,N22&lt;270),4,1))))</f>
        <v>3</v>
      </c>
      <c r="M22" s="98" t="str">
        <f ca="1">IF(L22&lt;&gt;"",INDEX($AC$3:$AC$6,MATCH(L22,$AB$3:$AB$6,0)),"")</f>
        <v>침체</v>
      </c>
      <c r="N22" s="139">
        <f ca="1">IF(ISERROR(OFFSET(Angle_업종!$F$4,MATCH($B22,Angle_업종!$E$5:$E$34,0),$AE$5-$AE$6,)),"",OFFSET(Angle_업종!$F$4,MATCH($B22,Angle_업종!$E$5:$E$34,0),$AE$5-$AE$6,))</f>
        <v>172.37</v>
      </c>
      <c r="O22" s="39" t="str">
        <f ca="1">IF(I22=L22,IF(D22="적전",90,IF(D22="흑전",270,IF(D22="적지",180,IF(ISERROR(IF(AND(COUNT(D22,F22)=2),$K22,"")),"",IF(AND(COUNT(D22,F22)=2),$K22,""))))),"")</f>
        <v/>
      </c>
      <c r="P22" s="101" t="str">
        <f ca="1">IF(O22&lt;&gt;"",ROUNDDOWN(RANK(O22,$O$5:$O$32,0)+ROW()/1000000,0),"")</f>
        <v/>
      </c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F22" s="9">
        <v>38898</v>
      </c>
      <c r="AG22" s="5"/>
      <c r="AH22" s="2">
        <v>18</v>
      </c>
      <c r="AI22" s="81">
        <f t="shared" si="0"/>
        <v>0.95105651629515353</v>
      </c>
      <c r="AJ22" s="2">
        <v>1</v>
      </c>
    </row>
    <row r="23" spans="2:36" x14ac:dyDescent="0.15">
      <c r="B23" s="89" t="s">
        <v>5129</v>
      </c>
      <c r="C23" s="127" t="s">
        <v>5130</v>
      </c>
      <c r="D23" s="76">
        <f ca="1">IF(ISERROR(OFFSET('EPS_chg(3m)'!$F$4,MATCH($B23,'EPS_chg(3m)'!$E$5:$E$34,0),섹터_2m!$AE$5,)),"",OFFSET('EPS_chg(3m)'!$F$4,MATCH($B23,'EPS_chg(3m)'!$E$5:$E$34,0),섹터_2m!$AE$5,))</f>
        <v>11.514984252735516</v>
      </c>
      <c r="E23" s="76">
        <f ca="1">IF(ISERROR(OFFSET('EPS_chg(3m)'!$F$4,MATCH($B23,'EPS_chg(3m)'!$E$5:$E$34,0),섹터_2m!$AE$5-$AE$6,)),"",OFFSET('EPS_chg(3m)'!$F$4,MATCH($B23,'EPS_chg(3m)'!$E$5:$E$34,0),섹터_2m!$AE$5-$AE$6,))</f>
        <v>11.52116510140193</v>
      </c>
      <c r="F23" s="77">
        <f ca="1">IF(ISERROR(OFFSET('EPS_chg(3m)'!$F$4,MATCH($B23,'EPS_chg(3m)'!$E$5:$E$34,0),섹터_2m!$AE$5-$AE$7,)),"",OFFSET('EPS_chg(3m)'!$F$4,MATCH($B23,'EPS_chg(3m)'!$E$5:$E$34,0),섹터_2m!$AE$5-$AE$7,))</f>
        <v>-9.7031893320223777</v>
      </c>
      <c r="G23" s="106">
        <f ca="1">IF(COUNT(D23,E23)=2,D23-E23,"")</f>
        <v>-6.1808486664141071E-3</v>
      </c>
      <c r="H23" s="77">
        <f ca="1">IF(COUNT(E23,F23)=2,E23-F23,"")</f>
        <v>21.22435443342431</v>
      </c>
      <c r="I23" s="59">
        <f ca="1">IF(K23="","",IF(AND(K23&gt;0,K23&lt;90),2,IF(AND(K23&gt;=90,K23&lt;=180),3,IF(AND(K23&gt;180,K23&lt;270),4,1))))</f>
        <v>2</v>
      </c>
      <c r="J23" s="59" t="str">
        <f ca="1">IF(I23&lt;&gt;"",INDEX($AC$3:$AC$6,MATCH(I23,$AB$3:$AB$6,0)),"")</f>
        <v>둔화</v>
      </c>
      <c r="K23" s="137">
        <f ca="1">IF(ISERROR(OFFSET(Angle_업종!$F$4,MATCH($B23,Angle_업종!$E$5:$E$34,0),$AE$5,)),"",OFFSET(Angle_업종!$F$4,MATCH($B23,Angle_업종!$E$5:$E$34,0),$AE$5,))</f>
        <v>1</v>
      </c>
      <c r="L23" s="59">
        <f ca="1">IF(N23="","",IF(AND(N23&gt;0,N23&lt;90),2,IF(AND(N23&gt;=90,N23&lt;=180),3,IF(AND(N23&gt;180,N23&lt;270),4,1))))</f>
        <v>1</v>
      </c>
      <c r="M23" s="98" t="str">
        <f ca="1">IF(L23&lt;&gt;"",INDEX($AC$3:$AC$6,MATCH(L23,$AB$3:$AB$6,0)),"")</f>
        <v>확장</v>
      </c>
      <c r="N23" s="139">
        <f ca="1">IF(ISERROR(OFFSET(Angle_업종!$F$4,MATCH($B23,Angle_업종!$E$5:$E$34,0),$AE$5-$AE$6,)),"",OFFSET(Angle_업종!$F$4,MATCH($B23,Angle_업종!$E$5:$E$34,0),$AE$5-$AE$6,))</f>
        <v>315.38</v>
      </c>
      <c r="O23" s="39" t="str">
        <f ca="1">IF(I23=L23,IF(D23="적전",90,IF(D23="흑전",270,IF(D23="적지",180,IF(ISERROR(IF(AND(COUNT(D23,F23)=2),$K23,"")),"",IF(AND(COUNT(D23,F23)=2),$K23,""))))),"")</f>
        <v/>
      </c>
      <c r="P23" s="101" t="str">
        <f ca="1">IF(O23&lt;&gt;"",ROUNDDOWN(RANK(O23,$O$5:$O$32,0)+ROW()/1000000,0),"")</f>
        <v/>
      </c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F23" s="9">
        <v>38929</v>
      </c>
      <c r="AG23" s="5"/>
      <c r="AH23" s="2">
        <v>19</v>
      </c>
      <c r="AI23" s="81">
        <f t="shared" si="0"/>
        <v>0.94551857559931685</v>
      </c>
      <c r="AJ23" s="2">
        <v>1</v>
      </c>
    </row>
    <row r="24" spans="2:36" x14ac:dyDescent="0.15">
      <c r="B24" s="89" t="s">
        <v>5034</v>
      </c>
      <c r="C24" s="127" t="s">
        <v>5035</v>
      </c>
      <c r="D24" s="76">
        <f ca="1">IF(ISERROR(OFFSET('EPS_chg(3m)'!$F$4,MATCH($B24,'EPS_chg(3m)'!$E$5:$E$34,0),섹터_2m!$AE$5,)),"",OFFSET('EPS_chg(3m)'!$F$4,MATCH($B24,'EPS_chg(3m)'!$E$5:$E$34,0),섹터_2m!$AE$5,))</f>
        <v>1.0736593479248269</v>
      </c>
      <c r="E24" s="76">
        <f ca="1">IF(ISERROR(OFFSET('EPS_chg(3m)'!$F$4,MATCH($B24,'EPS_chg(3m)'!$E$5:$E$34,0),섹터_2m!$AE$5-$AE$6,)),"",OFFSET('EPS_chg(3m)'!$F$4,MATCH($B24,'EPS_chg(3m)'!$E$5:$E$34,0),섹터_2m!$AE$5-$AE$6,))</f>
        <v>1.316960276889434</v>
      </c>
      <c r="F24" s="77">
        <f ca="1">IF(ISERROR(OFFSET('EPS_chg(3m)'!$F$4,MATCH($B24,'EPS_chg(3m)'!$E$5:$E$34,0),섹터_2m!$AE$5-$AE$7,)),"",OFFSET('EPS_chg(3m)'!$F$4,MATCH($B24,'EPS_chg(3m)'!$E$5:$E$34,0),섹터_2m!$AE$5-$AE$7,))</f>
        <v>-8.9450255183103344</v>
      </c>
      <c r="G24" s="106">
        <f ca="1">IF(COUNT(D24,E24)=2,D24-E24,"")</f>
        <v>-0.24330092896460709</v>
      </c>
      <c r="H24" s="77">
        <f ca="1">IF(COUNT(E24,F24)=2,E24-F24,"")</f>
        <v>10.261985795199768</v>
      </c>
      <c r="I24" s="59">
        <f ca="1">IF(K24="","",IF(AND(K24&gt;0,K24&lt;90),2,IF(AND(K24&gt;=90,K24&lt;=180),3,IF(AND(K24&gt;180,K24&lt;270),4,1))))</f>
        <v>2</v>
      </c>
      <c r="J24" s="59" t="str">
        <f ca="1">IF(I24&lt;&gt;"",INDEX($AC$3:$AC$6,MATCH(I24,$AB$3:$AB$6,0)),"")</f>
        <v>둔화</v>
      </c>
      <c r="K24" s="137">
        <f ca="1">IF(ISERROR(OFFSET(Angle_업종!$F$4,MATCH($B24,Angle_업종!$E$5:$E$34,0),$AE$5,)),"",OFFSET(Angle_업종!$F$4,MATCH($B24,Angle_업종!$E$5:$E$34,0),$AE$5,))</f>
        <v>12.769999999999982</v>
      </c>
      <c r="L24" s="59">
        <f ca="1">IF(N24="","",IF(AND(N24&gt;0,N24&lt;90),2,IF(AND(N24&gt;=90,N24&lt;=180),3,IF(AND(N24&gt;180,N24&lt;270),4,1))))</f>
        <v>1</v>
      </c>
      <c r="M24" s="98" t="str">
        <f ca="1">IF(L24&lt;&gt;"",INDEX($AC$3:$AC$6,MATCH(L24,$AB$3:$AB$6,0)),"")</f>
        <v>확장</v>
      </c>
      <c r="N24" s="139">
        <f ca="1">IF(ISERROR(OFFSET(Angle_업종!$F$4,MATCH($B24,Angle_업종!$E$5:$E$34,0),$AE$5-$AE$6,)),"",OFFSET(Angle_업종!$F$4,MATCH($B24,Angle_업종!$E$5:$E$34,0),$AE$5-$AE$6,))</f>
        <v>330.68</v>
      </c>
      <c r="O24" s="39" t="str">
        <f ca="1">IF(I24=L24,IF(D24="적전",90,IF(D24="흑전",270,IF(D24="적지",180,IF(ISERROR(IF(AND(COUNT(D24,F24)=2),$K24,"")),"",IF(AND(COUNT(D24,F24)=2),$K24,""))))),"")</f>
        <v/>
      </c>
      <c r="P24" s="101" t="str">
        <f ca="1">IF(O24&lt;&gt;"",ROUNDDOWN(RANK(O24,$O$5:$O$32,0)+ROW()/1000000,0),"")</f>
        <v/>
      </c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F24" s="9">
        <v>38960</v>
      </c>
      <c r="AG24" s="5"/>
      <c r="AH24" s="2">
        <v>20</v>
      </c>
      <c r="AI24" s="81">
        <f t="shared" si="0"/>
        <v>0.93969262078590843</v>
      </c>
      <c r="AJ24" s="2">
        <v>1</v>
      </c>
    </row>
    <row r="25" spans="2:36" x14ac:dyDescent="0.15">
      <c r="B25" s="89" t="s">
        <v>5067</v>
      </c>
      <c r="C25" s="127" t="s">
        <v>5068</v>
      </c>
      <c r="D25" s="76">
        <f ca="1">IF(ISERROR(OFFSET('EPS_chg(3m)'!$F$4,MATCH($B25,'EPS_chg(3m)'!$E$5:$E$34,0),섹터_2m!$AE$5,)),"",OFFSET('EPS_chg(3m)'!$F$4,MATCH($B25,'EPS_chg(3m)'!$E$5:$E$34,0),섹터_2m!$AE$5,))</f>
        <v>1.1297693469520809</v>
      </c>
      <c r="E25" s="76">
        <f ca="1">IF(ISERROR(OFFSET('EPS_chg(3m)'!$F$4,MATCH($B25,'EPS_chg(3m)'!$E$5:$E$34,0),섹터_2m!$AE$5-$AE$6,)),"",OFFSET('EPS_chg(3m)'!$F$4,MATCH($B25,'EPS_chg(3m)'!$E$5:$E$34,0),섹터_2m!$AE$5-$AE$6,))</f>
        <v>4.5011453859473027</v>
      </c>
      <c r="F25" s="77">
        <f ca="1">IF(ISERROR(OFFSET('EPS_chg(3m)'!$F$4,MATCH($B25,'EPS_chg(3m)'!$E$5:$E$34,0),섹터_2m!$AE$5-$AE$7,)),"",OFFSET('EPS_chg(3m)'!$F$4,MATCH($B25,'EPS_chg(3m)'!$E$5:$E$34,0),섹터_2m!$AE$5-$AE$7,))</f>
        <v>12.976304041239949</v>
      </c>
      <c r="G25" s="106">
        <f ca="1">IF(COUNT(D25,E25)=2,D25-E25,"")</f>
        <v>-3.3713760389952219</v>
      </c>
      <c r="H25" s="77">
        <f ca="1">IF(COUNT(E25,F25)=2,E25-F25,"")</f>
        <v>-8.4751586552926454</v>
      </c>
      <c r="I25" s="59">
        <f ca="1">IF(K25="","",IF(AND(K25&gt;0,K25&lt;90),2,IF(AND(K25&gt;=90,K25&lt;=180),3,IF(AND(K25&gt;180,K25&lt;270),4,1))))</f>
        <v>2</v>
      </c>
      <c r="J25" s="59" t="str">
        <f ca="1">IF(I25&lt;&gt;"",INDEX($AC$3:$AC$6,MATCH(I25,$AB$3:$AB$6,0)),"")</f>
        <v>둔화</v>
      </c>
      <c r="K25" s="137">
        <f ca="1">IF(ISERROR(OFFSET(Angle_업종!$F$4,MATCH($B25,Angle_업종!$E$5:$E$34,0),$AE$5,)),"",OFFSET(Angle_업종!$F$4,MATCH($B25,Angle_업종!$E$5:$E$34,0),$AE$5,))</f>
        <v>71.470000000000027</v>
      </c>
      <c r="L25" s="59">
        <f ca="1">IF(N25="","",IF(AND(N25&gt;0,N25&lt;90),2,IF(AND(N25&gt;=90,N25&lt;=180),3,IF(AND(N25&gt;180,N25&lt;270),4,1))))</f>
        <v>1</v>
      </c>
      <c r="M25" s="98" t="str">
        <f ca="1">IF(L25&lt;&gt;"",INDEX($AC$3:$AC$6,MATCH(L25,$AB$3:$AB$6,0)),"")</f>
        <v>확장</v>
      </c>
      <c r="N25" s="139">
        <f ca="1">IF(ISERROR(OFFSET(Angle_업종!$F$4,MATCH($B25,Angle_업종!$E$5:$E$34,0),$AE$5-$AE$6,)),"",OFFSET(Angle_업종!$F$4,MATCH($B25,Angle_업종!$E$5:$E$34,0),$AE$5-$AE$6,))</f>
        <v>344.46</v>
      </c>
      <c r="O25" s="39" t="str">
        <f ca="1">IF(I25=L25,IF(D25="적전",90,IF(D25="흑전",270,IF(D25="적지",180,IF(ISERROR(IF(AND(COUNT(D25,F25)=2),$K25,"")),"",IF(AND(COUNT(D25,F25)=2),$K25,""))))),"")</f>
        <v/>
      </c>
      <c r="P25" s="101" t="str">
        <f ca="1">IF(O25&lt;&gt;"",ROUNDDOWN(RANK(O25,$O$5:$O$32,0)+ROW()/1000000,0),"")</f>
        <v/>
      </c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F25" s="9">
        <v>38990</v>
      </c>
      <c r="AG25" s="5"/>
      <c r="AH25" s="2">
        <v>21</v>
      </c>
      <c r="AI25" s="81">
        <f t="shared" si="0"/>
        <v>0.93358042649720174</v>
      </c>
      <c r="AJ25" s="2">
        <v>1</v>
      </c>
    </row>
    <row r="26" spans="2:36" x14ac:dyDescent="0.15">
      <c r="B26" s="89" t="s">
        <v>5127</v>
      </c>
      <c r="C26" s="127" t="s">
        <v>5326</v>
      </c>
      <c r="D26" s="76">
        <f ca="1">IF(ISERROR(OFFSET('EPS_chg(3m)'!$F$4,MATCH($B26,'EPS_chg(3m)'!$E$5:$E$34,0),섹터_2m!$AE$5,)),"",OFFSET('EPS_chg(3m)'!$F$4,MATCH($B26,'EPS_chg(3m)'!$E$5:$E$34,0),섹터_2m!$AE$5,))</f>
        <v>1.667981052230072</v>
      </c>
      <c r="E26" s="76">
        <f ca="1">IF(ISERROR(OFFSET('EPS_chg(3m)'!$F$4,MATCH($B26,'EPS_chg(3m)'!$E$5:$E$34,0),섹터_2m!$AE$5-$AE$6,)),"",OFFSET('EPS_chg(3m)'!$F$4,MATCH($B26,'EPS_chg(3m)'!$E$5:$E$34,0),섹터_2m!$AE$5-$AE$6,))</f>
        <v>-7.233625384564224</v>
      </c>
      <c r="F26" s="77">
        <f ca="1">IF(ISERROR(OFFSET('EPS_chg(3m)'!$F$4,MATCH($B26,'EPS_chg(3m)'!$E$5:$E$34,0),섹터_2m!$AE$5-$AE$7,)),"",OFFSET('EPS_chg(3m)'!$F$4,MATCH($B26,'EPS_chg(3m)'!$E$5:$E$34,0),섹터_2m!$AE$5-$AE$7,))</f>
        <v>-0.6793784066778219</v>
      </c>
      <c r="G26" s="106">
        <f ca="1">IF(COUNT(D26,E26)=2,D26-E26,"")</f>
        <v>8.901606436794296</v>
      </c>
      <c r="H26" s="77">
        <f ca="1">IF(COUNT(E26,F26)=2,E26-F26,"")</f>
        <v>-6.5542469778864021</v>
      </c>
      <c r="I26" s="59">
        <f ca="1">IF(K26="","",IF(AND(K26&gt;0,K26&lt;90),2,IF(AND(K26&gt;=90,K26&lt;=180),3,IF(AND(K26&gt;180,K26&lt;270),4,1))))</f>
        <v>1</v>
      </c>
      <c r="J26" s="59" t="str">
        <f ca="1">IF(I26&lt;&gt;"",INDEX($AC$3:$AC$6,MATCH(I26,$AB$3:$AB$6,0)),"")</f>
        <v>확장</v>
      </c>
      <c r="K26" s="137">
        <f ca="1">IF(ISERROR(OFFSET(Angle_업종!$F$4,MATCH($B26,Angle_업종!$E$5:$E$34,0),$AE$5,)),"",OFFSET(Angle_업종!$F$4,MATCH($B26,Angle_업종!$E$5:$E$34,0),$AE$5,))</f>
        <v>280.61</v>
      </c>
      <c r="L26" s="59">
        <f ca="1">IF(N26="","",IF(AND(N26&gt;0,N26&lt;90),2,IF(AND(N26&gt;=90,N26&lt;=180),3,IF(AND(N26&gt;180,N26&lt;270),4,1))))</f>
        <v>4</v>
      </c>
      <c r="M26" s="98" t="str">
        <f ca="1">IF(L26&lt;&gt;"",INDEX($AC$3:$AC$6,MATCH(L26,$AB$3:$AB$6,0)),"")</f>
        <v>회복</v>
      </c>
      <c r="N26" s="138">
        <f ca="1">IF(ISERROR(OFFSET(Angle_업종!$F$4,MATCH($B26,Angle_업종!$E$5:$E$34,0),$AE$5-$AE$6,)),"",OFFSET(Angle_업종!$F$4,MATCH($B26,Angle_업종!$E$5:$E$34,0),$AE$5-$AE$6,))</f>
        <v>182.06999999999994</v>
      </c>
      <c r="O26" s="39" t="str">
        <f ca="1">IF(I26=L26,IF(D26="적전",90,IF(D26="흑전",270,IF(D26="적지",180,IF(ISERROR(IF(AND(COUNT(D26,F26)=2),$K26,"")),"",IF(AND(COUNT(D26,F26)=2),$K26,""))))),"")</f>
        <v/>
      </c>
      <c r="P26" s="101" t="str">
        <f ca="1">IF(O26&lt;&gt;"",ROUNDDOWN(RANK(O26,$O$5:$O$32,0)+ROW()/1000000,0),"")</f>
        <v/>
      </c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F26" s="9">
        <v>39021</v>
      </c>
      <c r="AG26" s="5"/>
      <c r="AH26" s="2">
        <v>22</v>
      </c>
      <c r="AI26" s="81">
        <f t="shared" si="0"/>
        <v>0.92718385456678742</v>
      </c>
      <c r="AJ26" s="2">
        <v>1</v>
      </c>
    </row>
    <row r="27" spans="2:36" x14ac:dyDescent="0.15">
      <c r="B27" s="89" t="s">
        <v>5139</v>
      </c>
      <c r="C27" s="127" t="s">
        <v>5140</v>
      </c>
      <c r="D27" s="76">
        <f ca="1">IF(ISERROR(OFFSET('EPS_chg(3m)'!$F$4,MATCH($B27,'EPS_chg(3m)'!$E$5:$E$34,0),섹터_2m!$AE$5,)),"",OFFSET('EPS_chg(3m)'!$F$4,MATCH($B27,'EPS_chg(3m)'!$E$5:$E$34,0),섹터_2m!$AE$5,))</f>
        <v>-11.095628809663927</v>
      </c>
      <c r="E27" s="76">
        <f ca="1">IF(ISERROR(OFFSET('EPS_chg(3m)'!$F$4,MATCH($B27,'EPS_chg(3m)'!$E$5:$E$34,0),섹터_2m!$AE$5-$AE$6,)),"",OFFSET('EPS_chg(3m)'!$F$4,MATCH($B27,'EPS_chg(3m)'!$E$5:$E$34,0),섹터_2m!$AE$5-$AE$6,))</f>
        <v>-9.4128411894072723</v>
      </c>
      <c r="F27" s="77">
        <f ca="1">IF(ISERROR(OFFSET('EPS_chg(3m)'!$F$4,MATCH($B27,'EPS_chg(3m)'!$E$5:$E$34,0),섹터_2m!$AE$5-$AE$7,)),"",OFFSET('EPS_chg(3m)'!$F$4,MATCH($B27,'EPS_chg(3m)'!$E$5:$E$34,0),섹터_2m!$AE$5-$AE$7,))</f>
        <v>-5.5594766639771027</v>
      </c>
      <c r="G27" s="106">
        <f ca="1">IF(COUNT(D27,E27)=2,D27-E27,"")</f>
        <v>-1.6827876202566543</v>
      </c>
      <c r="H27" s="77">
        <f ca="1">IF(COUNT(E27,F27)=2,E27-F27,"")</f>
        <v>-3.8533645254301696</v>
      </c>
      <c r="I27" s="59">
        <f ca="1">IF(K27="","",IF(AND(K27&gt;0,K27&lt;90),2,IF(AND(K27&gt;=90,K27&lt;=180),3,IF(AND(K27&gt;180,K27&lt;270),4,1))))</f>
        <v>3</v>
      </c>
      <c r="J27" s="59" t="str">
        <f ca="1">IF(I27&lt;&gt;"",INDEX($AC$3:$AC$6,MATCH(I27,$AB$3:$AB$6,0)),"")</f>
        <v>침체</v>
      </c>
      <c r="K27" s="137">
        <f ca="1">IF(ISERROR(OFFSET(Angle_업종!$F$4,MATCH($B27,Angle_업종!$E$5:$E$34,0),$AE$5,)),"",OFFSET(Angle_업종!$F$4,MATCH($B27,Angle_업종!$E$5:$E$34,0),$AE$5,))</f>
        <v>171.38</v>
      </c>
      <c r="L27" s="59">
        <f ca="1">IF(N27="","",IF(AND(N27&gt;0,N27&lt;90),2,IF(AND(N27&gt;=90,N27&lt;=180),3,IF(AND(N27&gt;180,N27&lt;270),4,1))))</f>
        <v>4</v>
      </c>
      <c r="M27" s="98" t="str">
        <f ca="1">IF(L27&lt;&gt;"",INDEX($AC$3:$AC$6,MATCH(L27,$AB$3:$AB$6,0)),"")</f>
        <v>회복</v>
      </c>
      <c r="N27" s="139">
        <f ca="1">IF(ISERROR(OFFSET(Angle_업종!$F$4,MATCH($B27,Angle_업종!$E$5:$E$34,0),$AE$5-$AE$6,)),"",OFFSET(Angle_업종!$F$4,MATCH($B27,Angle_업종!$E$5:$E$34,0),$AE$5-$AE$6,))</f>
        <v>213.51</v>
      </c>
      <c r="O27" s="39" t="str">
        <f ca="1">IF(I27=L27,IF(D27="적전",90,IF(D27="흑전",270,IF(D27="적지",180,IF(ISERROR(IF(AND(COUNT(D27,F27)=2),$K27,"")),"",IF(AND(COUNT(D27,F27)=2),$K27,""))))),"")</f>
        <v/>
      </c>
      <c r="P27" s="101" t="str">
        <f ca="1">IF(O27&lt;&gt;"",ROUNDDOWN(RANK(O27,$O$5:$O$32,0)+ROW()/1000000,0),"")</f>
        <v/>
      </c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F27" s="9">
        <v>39051</v>
      </c>
      <c r="AG27" s="5" t="s">
        <v>5156</v>
      </c>
      <c r="AH27" s="2">
        <v>23</v>
      </c>
      <c r="AI27" s="81">
        <f t="shared" si="0"/>
        <v>0.92050485345244037</v>
      </c>
      <c r="AJ27" s="2">
        <v>1</v>
      </c>
    </row>
    <row r="28" spans="2:36" x14ac:dyDescent="0.15">
      <c r="B28" s="89" t="s">
        <v>5153</v>
      </c>
      <c r="C28" s="127" t="s">
        <v>5154</v>
      </c>
      <c r="D28" s="76">
        <f ca="1">IF(ISERROR(OFFSET('EPS_chg(3m)'!$F$4,MATCH($B28,'EPS_chg(3m)'!$E$5:$E$34,0),섹터_2m!$AE$5,)),"",OFFSET('EPS_chg(3m)'!$F$4,MATCH($B28,'EPS_chg(3m)'!$E$5:$E$34,0),섹터_2m!$AE$5,))</f>
        <v>-18.575661176852918</v>
      </c>
      <c r="E28" s="76">
        <f ca="1">IF(ISERROR(OFFSET('EPS_chg(3m)'!$F$4,MATCH($B28,'EPS_chg(3m)'!$E$5:$E$34,0),섹터_2m!$AE$5-$AE$6,)),"",OFFSET('EPS_chg(3m)'!$F$4,MATCH($B28,'EPS_chg(3m)'!$E$5:$E$34,0),섹터_2m!$AE$5-$AE$6,))</f>
        <v>-23.355899419729198</v>
      </c>
      <c r="F28" s="77">
        <f ca="1">IF(ISERROR(OFFSET('EPS_chg(3m)'!$F$4,MATCH($B28,'EPS_chg(3m)'!$E$5:$E$34,0),섹터_2m!$AE$5-$AE$7,)),"",OFFSET('EPS_chg(3m)'!$F$4,MATCH($B28,'EPS_chg(3m)'!$E$5:$E$34,0),섹터_2m!$AE$5-$AE$7,))</f>
        <v>-24.816760813486994</v>
      </c>
      <c r="G28" s="106">
        <f ca="1">IF(COUNT(D28,E28)=2,D28-E28,"")</f>
        <v>4.7802382428762797</v>
      </c>
      <c r="H28" s="77">
        <f ca="1">IF(COUNT(E28,F28)=2,E28-F28,"")</f>
        <v>1.4608613937577957</v>
      </c>
      <c r="I28" s="59">
        <f ca="1">IF(K28="","",IF(AND(K28&gt;0,K28&lt;90),2,IF(AND(K28&gt;=90,K28&lt;=180),3,IF(AND(K28&gt;180,K28&lt;270),4,1))))</f>
        <v>4</v>
      </c>
      <c r="J28" s="59" t="str">
        <f ca="1">IF(I28&lt;&gt;"",INDEX($AC$3:$AC$6,MATCH(I28,$AB$3:$AB$6,0)),"")</f>
        <v>회복</v>
      </c>
      <c r="K28" s="137">
        <f ca="1">IF(ISERROR(OFFSET(Angle_업종!$F$4,MATCH($B28,Angle_업종!$E$5:$E$34,0),$AE$5,)),"",OFFSET(Angle_업종!$F$4,MATCH($B28,Angle_업종!$E$5:$E$34,0),$AE$5,))</f>
        <v>194.43000000000006</v>
      </c>
      <c r="L28" s="59">
        <f ca="1">IF(N28="","",IF(AND(N28&gt;0,N28&lt;90),2,IF(AND(N28&gt;=90,N28&lt;=180),3,IF(AND(N28&gt;180,N28&lt;270),4,1))))</f>
        <v>3</v>
      </c>
      <c r="M28" s="98" t="str">
        <f ca="1">IF(L28&lt;&gt;"",INDEX($AC$3:$AC$6,MATCH(L28,$AB$3:$AB$6,0)),"")</f>
        <v>침체</v>
      </c>
      <c r="N28" s="139">
        <f ca="1">IF(ISERROR(OFFSET(Angle_업종!$F$4,MATCH($B28,Angle_업종!$E$5:$E$34,0),$AE$5-$AE$6,)),"",OFFSET(Angle_업종!$F$4,MATCH($B28,Angle_업종!$E$5:$E$34,0),$AE$5-$AE$6,))</f>
        <v>158.91</v>
      </c>
      <c r="O28" s="39" t="str">
        <f ca="1">IF(I28=L28,IF(D28="적전",90,IF(D28="흑전",270,IF(D28="적지",180,IF(ISERROR(IF(AND(COUNT(D28,F28)=2),$K28,"")),"",IF(AND(COUNT(D28,F28)=2),$K28,""))))),"")</f>
        <v/>
      </c>
      <c r="P28" s="101" t="str">
        <f ca="1">IF(O28&lt;&gt;"",ROUNDDOWN(RANK(O28,$O$5:$O$32,0)+ROW()/1000000,0),"")</f>
        <v/>
      </c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F28" s="9">
        <v>39082</v>
      </c>
      <c r="AG28" s="5"/>
      <c r="AH28" s="2">
        <v>24</v>
      </c>
      <c r="AI28" s="81">
        <f t="shared" si="0"/>
        <v>0.91354545764260087</v>
      </c>
      <c r="AJ28" s="2">
        <v>1</v>
      </c>
    </row>
    <row r="29" spans="2:36" x14ac:dyDescent="0.15">
      <c r="B29" s="89" t="s">
        <v>5107</v>
      </c>
      <c r="C29" s="127" t="s">
        <v>5108</v>
      </c>
      <c r="D29" s="76">
        <f ca="1">IF(ISERROR(OFFSET('EPS_chg(3m)'!$F$4,MATCH($B29,'EPS_chg(3m)'!$E$5:$E$34,0),섹터_2m!$AE$5,)),"",OFFSET('EPS_chg(3m)'!$F$4,MATCH($B29,'EPS_chg(3m)'!$E$5:$E$34,0),섹터_2m!$AE$5,))</f>
        <v>-0.44674475619720377</v>
      </c>
      <c r="E29" s="76">
        <f ca="1">IF(ISERROR(OFFSET('EPS_chg(3m)'!$F$4,MATCH($B29,'EPS_chg(3m)'!$E$5:$E$34,0),섹터_2m!$AE$5-$AE$6,)),"",OFFSET('EPS_chg(3m)'!$F$4,MATCH($B29,'EPS_chg(3m)'!$E$5:$E$34,0),섹터_2m!$AE$5-$AE$6,))</f>
        <v>-1.2982439023867309</v>
      </c>
      <c r="F29" s="77">
        <f ca="1">IF(ISERROR(OFFSET('EPS_chg(3m)'!$F$4,MATCH($B29,'EPS_chg(3m)'!$E$5:$E$34,0),섹터_2m!$AE$5-$AE$7,)),"",OFFSET('EPS_chg(3m)'!$F$4,MATCH($B29,'EPS_chg(3m)'!$E$5:$E$34,0),섹터_2m!$AE$5-$AE$7,))</f>
        <v>0.64467432859234286</v>
      </c>
      <c r="G29" s="106">
        <f ca="1">IF(COUNT(D29,E29)=2,D29-E29,"")</f>
        <v>0.85149914618952716</v>
      </c>
      <c r="H29" s="77">
        <f ca="1">IF(COUNT(E29,F29)=2,E29-F29,"")</f>
        <v>-1.9429182309790738</v>
      </c>
      <c r="I29" s="59">
        <f ca="1">IF(K29="","",IF(AND(K29&gt;0,K29&lt;90),2,IF(AND(K29&gt;=90,K29&lt;=180),3,IF(AND(K29&gt;180,K29&lt;270),4,1))))</f>
        <v>4</v>
      </c>
      <c r="J29" s="59" t="str">
        <f ca="1">IF(I29&lt;&gt;"",INDEX($AC$3:$AC$6,MATCH(I29,$AB$3:$AB$6,0)),"")</f>
        <v>회복</v>
      </c>
      <c r="K29" s="137">
        <f ca="1">IF(ISERROR(OFFSET(Angle_업종!$F$4,MATCH($B29,Angle_업종!$E$5:$E$34,0),$AE$5,)),"",OFFSET(Angle_업종!$F$4,MATCH($B29,Angle_업종!$E$5:$E$34,0),$AE$5,))</f>
        <v>242.32</v>
      </c>
      <c r="L29" s="59">
        <f ca="1">IF(N29="","",IF(AND(N29&gt;0,N29&lt;90),2,IF(AND(N29&gt;=90,N29&lt;=180),3,IF(AND(N29&gt;180,N29&lt;270),4,1))))</f>
        <v>3</v>
      </c>
      <c r="M29" s="98" t="str">
        <f ca="1">IF(L29&lt;&gt;"",INDEX($AC$3:$AC$6,MATCH(L29,$AB$3:$AB$6,0)),"")</f>
        <v>침체</v>
      </c>
      <c r="N29" s="139">
        <f ca="1">IF(ISERROR(OFFSET(Angle_업종!$F$4,MATCH($B29,Angle_업종!$E$5:$E$34,0),$AE$5-$AE$6,)),"",OFFSET(Angle_업종!$F$4,MATCH($B29,Angle_업종!$E$5:$E$34,0),$AE$5-$AE$6,))</f>
        <v>156.11000000000001</v>
      </c>
      <c r="O29" s="39" t="str">
        <f ca="1">IF(I29=L29,IF(D29="적전",90,IF(D29="흑전",270,IF(D29="적지",180,IF(ISERROR(IF(AND(COUNT(D29,F29)=2),$K29,"")),"",IF(AND(COUNT(D29,F29)=2),$K29,""))))),"")</f>
        <v/>
      </c>
      <c r="P29" s="101" t="str">
        <f ca="1">IF(O29&lt;&gt;"",ROUNDDOWN(RANK(O29,$O$5:$O$32,0)+ROW()/1000000,0),"")</f>
        <v/>
      </c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F29" s="9">
        <v>39113</v>
      </c>
      <c r="AG29" s="5"/>
      <c r="AH29" s="2">
        <v>25</v>
      </c>
      <c r="AI29" s="81">
        <f t="shared" si="0"/>
        <v>0.90630778703664994</v>
      </c>
      <c r="AJ29" s="2">
        <v>1</v>
      </c>
    </row>
    <row r="30" spans="2:36" x14ac:dyDescent="0.15">
      <c r="B30" s="89" t="s">
        <v>5103</v>
      </c>
      <c r="C30" s="127" t="s">
        <v>5104</v>
      </c>
      <c r="D30" s="76">
        <f ca="1">IF(ISERROR(OFFSET('EPS_chg(3m)'!$F$4,MATCH($B30,'EPS_chg(3m)'!$E$5:$E$34,0),섹터_2m!$AE$5,)),"",OFFSET('EPS_chg(3m)'!$F$4,MATCH($B30,'EPS_chg(3m)'!$E$5:$E$34,0),섹터_2m!$AE$5,))</f>
        <v>-20.712400960323574</v>
      </c>
      <c r="E30" s="76">
        <f ca="1">IF(ISERROR(OFFSET('EPS_chg(3m)'!$F$4,MATCH($B30,'EPS_chg(3m)'!$E$5:$E$34,0),섹터_2m!$AE$5-$AE$6,)),"",OFFSET('EPS_chg(3m)'!$F$4,MATCH($B30,'EPS_chg(3m)'!$E$5:$E$34,0),섹터_2m!$AE$5-$AE$6,))</f>
        <v>-21.260343420664285</v>
      </c>
      <c r="F30" s="77">
        <f ca="1">IF(ISERROR(OFFSET('EPS_chg(3m)'!$F$4,MATCH($B30,'EPS_chg(3m)'!$E$5:$E$34,0),섹터_2m!$AE$5-$AE$7,)),"",OFFSET('EPS_chg(3m)'!$F$4,MATCH($B30,'EPS_chg(3m)'!$E$5:$E$34,0),섹터_2m!$AE$5-$AE$7,))</f>
        <v>-19.80206787771851</v>
      </c>
      <c r="G30" s="106">
        <f ca="1">IF(COUNT(D30,E30)=2,D30-E30,"")</f>
        <v>0.54794246034071037</v>
      </c>
      <c r="H30" s="77">
        <f ca="1">IF(COUNT(E30,F30)=2,E30-F30,"")</f>
        <v>-1.4582755429457741</v>
      </c>
      <c r="I30" s="59">
        <f ca="1">IF(K30="","",IF(AND(K30&gt;0,K30&lt;90),2,IF(AND(K30&gt;=90,K30&lt;=180),3,IF(AND(K30&gt;180,K30&lt;270),4,1))))</f>
        <v>4</v>
      </c>
      <c r="J30" s="59" t="str">
        <f ca="1">IF(I30&lt;&gt;"",INDEX($AC$3:$AC$6,MATCH(I30,$AB$3:$AB$6,0)),"")</f>
        <v>회복</v>
      </c>
      <c r="K30" s="137">
        <f ca="1">IF(ISERROR(OFFSET(Angle_업종!$F$4,MATCH($B30,Angle_업종!$E$5:$E$34,0),$AE$5,)),"",OFFSET(Angle_업종!$F$4,MATCH($B30,Angle_업종!$E$5:$E$34,0),$AE$5,))</f>
        <v>181.51999999999998</v>
      </c>
      <c r="L30" s="59">
        <f ca="1">IF(N30="","",IF(AND(N30&gt;0,N30&lt;90),2,IF(AND(N30&gt;=90,N30&lt;=180),3,IF(AND(N30&gt;180,N30&lt;270),4,1))))</f>
        <v>3</v>
      </c>
      <c r="M30" s="98" t="str">
        <f ca="1">IF(L30&lt;&gt;"",INDEX($AC$3:$AC$6,MATCH(L30,$AB$3:$AB$6,0)),"")</f>
        <v>침체</v>
      </c>
      <c r="N30" s="139">
        <f ca="1">IF(ISERROR(OFFSET(Angle_업종!$F$4,MATCH($B30,Angle_업종!$E$5:$E$34,0),$AE$5-$AE$6,)),"",OFFSET(Angle_업종!$F$4,MATCH($B30,Angle_업종!$E$5:$E$34,0),$AE$5-$AE$6,))</f>
        <v>157.22</v>
      </c>
      <c r="O30" s="39" t="str">
        <f ca="1">IF(I30=L30,IF(D30="적전",90,IF(D30="흑전",270,IF(D30="적지",180,IF(ISERROR(IF(AND(COUNT(D30,F30)=2),$K30,"")),"",IF(AND(COUNT(D30,F30)=2),$K30,""))))),"")</f>
        <v/>
      </c>
      <c r="P30" s="101" t="str">
        <f ca="1">IF(O30&lt;&gt;"",ROUNDDOWN(RANK(O30,$O$5:$O$32,0)+ROW()/1000000,0),"")</f>
        <v/>
      </c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F30" s="9">
        <v>39141</v>
      </c>
      <c r="AG30" s="5"/>
      <c r="AH30" s="2">
        <v>26</v>
      </c>
      <c r="AI30" s="81">
        <f t="shared" si="0"/>
        <v>0.89879404629916704</v>
      </c>
      <c r="AJ30" s="2">
        <v>1</v>
      </c>
    </row>
    <row r="31" spans="2:36" x14ac:dyDescent="0.15">
      <c r="B31" s="89" t="s">
        <v>5308</v>
      </c>
      <c r="C31" s="127" t="s">
        <v>5309</v>
      </c>
      <c r="D31" s="76">
        <f ca="1">IF(ISERROR(OFFSET('EPS_chg(3m)'!$F$4,MATCH($B31,'EPS_chg(3m)'!$E$5:$E$34,0),섹터_2m!$AE$5,)),"",OFFSET('EPS_chg(3m)'!$F$4,MATCH($B31,'EPS_chg(3m)'!$E$5:$E$34,0),섹터_2m!$AE$5,))</f>
        <v>-4.6941142162668985</v>
      </c>
      <c r="E31" s="76">
        <f ca="1">IF(ISERROR(OFFSET('EPS_chg(3m)'!$F$4,MATCH($B31,'EPS_chg(3m)'!$E$5:$E$34,0),섹터_2m!$AE$5-$AE$6,)),"",OFFSET('EPS_chg(3m)'!$F$4,MATCH($B31,'EPS_chg(3m)'!$E$5:$E$34,0),섹터_2m!$AE$5-$AE$6,))</f>
        <v>-5.1493571835000251</v>
      </c>
      <c r="F31" s="77">
        <f ca="1">IF(ISERROR(OFFSET('EPS_chg(3m)'!$F$4,MATCH($B31,'EPS_chg(3m)'!$E$5:$E$34,0),섹터_2m!$AE$5-$AE$7,)),"",OFFSET('EPS_chg(3m)'!$F$4,MATCH($B31,'EPS_chg(3m)'!$E$5:$E$34,0),섹터_2m!$AE$5-$AE$7,))</f>
        <v>-6.0143115494795785</v>
      </c>
      <c r="G31" s="106">
        <f ca="1">IF(COUNT(D31,E31)=2,D31-E31,"")</f>
        <v>0.45524296723312663</v>
      </c>
      <c r="H31" s="77">
        <f ca="1">IF(COUNT(E31,F31)=2,E31-F31,"")</f>
        <v>0.86495436597955333</v>
      </c>
      <c r="I31" s="59">
        <f ca="1">IF(K31="","",IF(AND(K31&gt;0,K31&lt;90),2,IF(AND(K31&gt;=90,K31&lt;=180),3,IF(AND(K31&gt;180,K31&lt;270),4,1))))</f>
        <v>4</v>
      </c>
      <c r="J31" s="59" t="str">
        <f ca="1">IF(I31&lt;&gt;"",INDEX($AC$3:$AC$6,MATCH(I31,$AB$3:$AB$6,0)),"")</f>
        <v>회복</v>
      </c>
      <c r="K31" s="137">
        <f ca="1">IF(ISERROR(OFFSET(Angle_업종!$F$4,MATCH($B31,Angle_업종!$E$5:$E$34,0),$AE$5,)),"",OFFSET(Angle_업종!$F$4,MATCH($B31,Angle_업종!$E$5:$E$34,0),$AE$5,))</f>
        <v>185.53999999999996</v>
      </c>
      <c r="L31" s="59">
        <f ca="1">IF(N31="","",IF(AND(N31&gt;0,N31&lt;90),2,IF(AND(N31&gt;=90,N31&lt;=180),3,IF(AND(N31&gt;180,N31&lt;270),4,1))))</f>
        <v>3</v>
      </c>
      <c r="M31" s="98" t="str">
        <f ca="1">IF(L31&lt;&gt;"",INDEX($AC$3:$AC$6,MATCH(L31,$AB$3:$AB$6,0)),"")</f>
        <v>침체</v>
      </c>
      <c r="N31" s="139">
        <f ca="1">IF(ISERROR(OFFSET(Angle_업종!$F$4,MATCH($B31,Angle_업종!$E$5:$E$34,0),$AE$5-$AE$6,)),"",OFFSET(Angle_업종!$F$4,MATCH($B31,Angle_업종!$E$5:$E$34,0),$AE$5-$AE$6,))</f>
        <v>154.99</v>
      </c>
      <c r="O31" s="39" t="str">
        <f ca="1">IF(I31=L31,IF(D31="적전",90,IF(D31="흑전",270,IF(D31="적지",180,IF(ISERROR(IF(AND(COUNT(D31,F31)=2),$K31,"")),"",IF(AND(COUNT(D31,F31)=2),$K31,""))))),"")</f>
        <v/>
      </c>
      <c r="P31" s="101" t="str">
        <f ca="1">IF(O31&lt;&gt;"",ROUNDDOWN(RANK(O31,$O$5:$O$32,0)+ROW()/1000000,0),"")</f>
        <v/>
      </c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F31" s="9">
        <v>39172</v>
      </c>
      <c r="AG31" s="5"/>
      <c r="AH31" s="2">
        <v>27</v>
      </c>
      <c r="AI31" s="81">
        <f t="shared" si="0"/>
        <v>0.8910065241883679</v>
      </c>
      <c r="AJ31" s="2">
        <v>1</v>
      </c>
    </row>
    <row r="32" spans="2:36" x14ac:dyDescent="0.15">
      <c r="B32" s="89" t="s">
        <v>5119</v>
      </c>
      <c r="C32" s="127" t="s">
        <v>5120</v>
      </c>
      <c r="D32" s="76">
        <f ca="1">IF(ISERROR(OFFSET('EPS_chg(3m)'!$F$4,MATCH($B32,'EPS_chg(3m)'!$E$5:$E$34,0),섹터_2m!$AE$5,)),"",OFFSET('EPS_chg(3m)'!$F$4,MATCH($B32,'EPS_chg(3m)'!$E$5:$E$34,0),섹터_2m!$AE$5,))</f>
        <v>-4.9228018811359409</v>
      </c>
      <c r="E32" s="76">
        <f ca="1">IF(ISERROR(OFFSET('EPS_chg(3m)'!$F$4,MATCH($B32,'EPS_chg(3m)'!$E$5:$E$34,0),섹터_2m!$AE$5-$AE$6,)),"",OFFSET('EPS_chg(3m)'!$F$4,MATCH($B32,'EPS_chg(3m)'!$E$5:$E$34,0),섹터_2m!$AE$5-$AE$6,))</f>
        <v>-5.4832824917213312</v>
      </c>
      <c r="F32" s="77">
        <f ca="1">IF(ISERROR(OFFSET('EPS_chg(3m)'!$F$4,MATCH($B32,'EPS_chg(3m)'!$E$5:$E$34,0),섹터_2m!$AE$5-$AE$7,)),"",OFFSET('EPS_chg(3m)'!$F$4,MATCH($B32,'EPS_chg(3m)'!$E$5:$E$34,0),섹터_2m!$AE$5-$AE$7,))</f>
        <v>-3.1150373344181581</v>
      </c>
      <c r="G32" s="141">
        <f ca="1">IF(COUNT(D32,E32)=2,D32-E32,"")</f>
        <v>0.56048061058539034</v>
      </c>
      <c r="H32" s="77">
        <f ca="1">IF(COUNT(E32,F32)=2,E32-F32,"")</f>
        <v>-2.3682451573031731</v>
      </c>
      <c r="I32" s="59">
        <f ca="1">IF(K32="","",IF(AND(K32&gt;0,K32&lt;90),2,IF(AND(K32&gt;=90,K32&lt;=180),3,IF(AND(K32&gt;180,K32&lt;270),4,1))))</f>
        <v>4</v>
      </c>
      <c r="J32" s="59" t="str">
        <f ca="1">IF(I32&lt;&gt;"",INDEX($AC$3:$AC$6,MATCH(I32,$AB$3:$AB$6,0)),"")</f>
        <v>회복</v>
      </c>
      <c r="K32" s="137">
        <f ca="1">IF(ISERROR(OFFSET(Angle_업종!$F$4,MATCH($B32,Angle_업종!$E$5:$E$34,0),$AE$5,)),"",OFFSET(Angle_업종!$F$4,MATCH($B32,Angle_업종!$E$5:$E$34,0),$AE$5,))</f>
        <v>186.5</v>
      </c>
      <c r="L32" s="59">
        <f ca="1">IF(N32="","",IF(AND(N32&gt;0,N32&lt;90),2,IF(AND(N32&gt;=90,N32&lt;=180),3,IF(AND(N32&gt;180,N32&lt;270),4,1))))</f>
        <v>3</v>
      </c>
      <c r="M32" s="98" t="str">
        <f ca="1">IF(L32&lt;&gt;"",INDEX($AC$3:$AC$6,MATCH(L32,$AB$3:$AB$6,0)),"")</f>
        <v>침체</v>
      </c>
      <c r="N32" s="198">
        <f ca="1">IF(ISERROR(OFFSET(Angle_업종!$F$4,MATCH($B32,Angle_업종!$E$5:$E$34,0),$AE$5-$AE$6,)),"",OFFSET(Angle_업종!$F$4,MATCH($B32,Angle_업종!$E$5:$E$34,0),$AE$5-$AE$6,))</f>
        <v>154.74</v>
      </c>
      <c r="O32" s="39" t="str">
        <f ca="1">IF(I32=L32,IF(D32="적전",90,IF(D32="흑전",270,IF(D32="적지",180,IF(ISERROR(IF(AND(COUNT(D32,F32)=2),$K32,"")),"",IF(AND(COUNT(D32,F32)=2),$K32,""))))),"")</f>
        <v/>
      </c>
      <c r="P32" s="142" t="str">
        <f ca="1">IF(O32&lt;&gt;"",ROUNDDOWN(RANK(O32,$O$5:$O$32,0)+ROW()/1000000,0),"")</f>
        <v/>
      </c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F32" s="9">
        <v>39202</v>
      </c>
      <c r="AG32" s="5"/>
      <c r="AH32" s="2">
        <v>28</v>
      </c>
      <c r="AI32" s="81">
        <f t="shared" si="0"/>
        <v>0.88294759285892699</v>
      </c>
      <c r="AJ32" s="2">
        <v>1</v>
      </c>
    </row>
    <row r="33" spans="2:36" x14ac:dyDescent="0.15">
      <c r="B33" s="89"/>
      <c r="C33" s="127"/>
      <c r="D33" s="76" t="str">
        <f ca="1">IF(ISERROR(OFFSET('EPS_chg(3m)'!$F$4,MATCH($B33,'EPS_chg(3m)'!$E$5:$E$34,0),섹터_2m!$AE$5,)),"",OFFSET('EPS_chg(3m)'!$F$4,MATCH($B33,'EPS_chg(3m)'!$E$5:$E$34,0),섹터_2m!$AE$5,))</f>
        <v/>
      </c>
      <c r="E33" s="76" t="str">
        <f ca="1">IF(ISERROR(OFFSET('EPS_chg(3m)'!$F$4,MATCH($B33,'EPS_chg(3m)'!$E$5:$E$34,0),섹터_2m!$AE$5-$AE$6,)),"",OFFSET('EPS_chg(3m)'!$F$4,MATCH($B33,'EPS_chg(3m)'!$E$5:$E$34,0),섹터_2m!$AE$5-$AE$6,))</f>
        <v/>
      </c>
      <c r="F33" s="77" t="str">
        <f ca="1">IF(ISERROR(OFFSET('EPS_chg(3m)'!$F$4,MATCH($B33,'EPS_chg(3m)'!$E$5:$E$34,0),섹터_2m!$AE$5-$AE$7,)),"",OFFSET('EPS_chg(3m)'!$F$4,MATCH($B33,'EPS_chg(3m)'!$E$5:$E$34,0),섹터_2m!$AE$5-$AE$7,))</f>
        <v/>
      </c>
      <c r="G33" s="141" t="str">
        <f ca="1">IF(COUNT(D33,E33)=2,D33-E33,"")</f>
        <v/>
      </c>
      <c r="H33" s="77" t="str">
        <f ca="1">IF(COUNT(E33,F33)=2,E33-F33,"")</f>
        <v/>
      </c>
      <c r="I33" s="59" t="str">
        <f ca="1">IF(K33="","",IF(AND(K33&gt;0,K33&lt;90),2,IF(AND(K33&gt;=90,K33&lt;=180),3,IF(AND(K33&gt;180,K33&lt;270),4,1))))</f>
        <v/>
      </c>
      <c r="J33" s="59" t="str">
        <f ca="1">IF(I33&lt;&gt;"",INDEX($AC$3:$AC$6,MATCH(I33,$AB$3:$AB$6,0)),"")</f>
        <v/>
      </c>
      <c r="K33" s="137" t="str">
        <f ca="1">IF(ISERROR(OFFSET(Angle_업종!$F$4,MATCH($B33,Angle_업종!$E$5:$E$34,0),$AE$5,)),"",OFFSET(Angle_업종!$F$4,MATCH($B33,Angle_업종!$E$5:$E$34,0),$AE$5,))</f>
        <v/>
      </c>
      <c r="L33" s="59" t="str">
        <f ca="1">IF(N33="","",IF(AND(N33&gt;0,N33&lt;90),2,IF(AND(N33&gt;=90,N33&lt;=180),3,IF(AND(N33&gt;180,N33&lt;270),4,1))))</f>
        <v/>
      </c>
      <c r="M33" s="98" t="str">
        <f ca="1">IF(L33&lt;&gt;"",INDEX($AC$3:$AC$6,MATCH(L33,$AB$3:$AB$6,0)),"")</f>
        <v/>
      </c>
      <c r="N33" s="139" t="str">
        <f ca="1">IF(ISERROR(OFFSET(Angle_업종!$F$4,MATCH($B33,Angle_업종!$E$5:$E$34,0),$AE$5-$AE$6,)),"",OFFSET(Angle_업종!$F$4,MATCH($B33,Angle_업종!$E$5:$E$34,0),$AE$5-$AE$6,))</f>
        <v/>
      </c>
      <c r="O33" s="39" t="str">
        <f ca="1">IF(I33=L33,IF(D33="적전",90,IF(D33="흑전",270,IF(D33="적지",180,IF(ISERROR(IF(AND(COUNT(D33,F33)=2),$K33,"")),"",IF(AND(COUNT(D33,F33)=2),$K33,""))))),"")</f>
        <v/>
      </c>
      <c r="P33" s="142" t="str">
        <f ca="1">IF(O33&lt;&gt;"",ROUNDDOWN(RANK(O33,$O$5:$O$32,0)+ROW()/1000000,0),"")</f>
        <v/>
      </c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F33" s="9">
        <v>39233</v>
      </c>
      <c r="AG33" s="5"/>
      <c r="AH33" s="2">
        <v>29</v>
      </c>
      <c r="AI33" s="81">
        <f t="shared" si="0"/>
        <v>0.87461970713939574</v>
      </c>
      <c r="AJ33" s="2">
        <v>1</v>
      </c>
    </row>
    <row r="34" spans="2:36" x14ac:dyDescent="0.15">
      <c r="B34" s="121"/>
      <c r="C34" s="128"/>
      <c r="D34" s="78" t="str">
        <f ca="1">IF(ISERROR(OFFSET('EPS_chg(3m)'!$F$4,MATCH($B34,'EPS_chg(3m)'!$E$5:$E$34,0),섹터_2m!$AE$5,)),"",OFFSET('EPS_chg(3m)'!$F$4,MATCH($B34,'EPS_chg(3m)'!$E$5:$E$34,0),섹터_2m!$AE$5,))</f>
        <v/>
      </c>
      <c r="E34" s="78" t="str">
        <f ca="1">IF(ISERROR(OFFSET('EPS_chg(3m)'!$F$4,MATCH($B34,'EPS_chg(3m)'!$E$5:$E$34,0),섹터_2m!$AE$5-$AE$6,)),"",OFFSET('EPS_chg(3m)'!$F$4,MATCH($B34,'EPS_chg(3m)'!$E$5:$E$34,0),섹터_2m!$AE$5-$AE$6,))</f>
        <v/>
      </c>
      <c r="F34" s="79" t="str">
        <f ca="1">IF(ISERROR(OFFSET('EPS_chg(3m)'!$F$4,MATCH($B34,'EPS_chg(3m)'!$E$5:$E$34,0),섹터_2m!$AE$5-$AE$7,)),"",OFFSET('EPS_chg(3m)'!$F$4,MATCH($B34,'EPS_chg(3m)'!$E$5:$E$34,0),섹터_2m!$AE$5-$AE$7,))</f>
        <v/>
      </c>
      <c r="G34" s="107" t="str">
        <f ca="1">IF(COUNT(D34,E34)=2,D34-E34,"")</f>
        <v/>
      </c>
      <c r="H34" s="79" t="str">
        <f ca="1">IF(COUNT(E34,F34)=2,E34-F34,"")</f>
        <v/>
      </c>
      <c r="I34" s="60" t="str">
        <f ca="1">IF(K34="","",IF(AND(K34&gt;0,K34&lt;90),2,IF(AND(K34&gt;=90,K34&lt;=180),3,IF(AND(K34&gt;180,K34&lt;270),4,1))))</f>
        <v/>
      </c>
      <c r="J34" s="60" t="str">
        <f ca="1">IF(I34&lt;&gt;"",INDEX($AC$3:$AC$6,MATCH(I34,$AB$3:$AB$6,0)),"")</f>
        <v/>
      </c>
      <c r="K34" s="140" t="str">
        <f ca="1">IF(ISERROR(OFFSET(Angle_업종!$F$4,MATCH($B34,Angle_업종!$E$5:$E$34,0),$AE$5,)),"",OFFSET(Angle_업종!$F$4,MATCH($B34,Angle_업종!$E$5:$E$34,0),$AE$5,))</f>
        <v/>
      </c>
      <c r="L34" s="60" t="str">
        <f ca="1">IF(N34="","",IF(AND(N34&gt;0,N34&lt;90),2,IF(AND(N34&gt;=90,N34&lt;=180),3,IF(AND(N34&gt;180,N34&lt;270),4,1))))</f>
        <v/>
      </c>
      <c r="M34" s="99" t="str">
        <f ca="1">IF(L34&lt;&gt;"",INDEX($AC$3:$AC$6,MATCH(L34,$AB$3:$AB$6,0)),"")</f>
        <v/>
      </c>
      <c r="N34" s="143" t="str">
        <f ca="1">IF(ISERROR(OFFSET(Angle_업종!$F$4,MATCH($B34,Angle_업종!$E$5:$E$34,0),$AE$5-$AE$6,)),"",OFFSET(Angle_업종!$F$4,MATCH($B34,Angle_업종!$E$5:$E$34,0),$AE$5-$AE$6,))</f>
        <v/>
      </c>
      <c r="O34" s="41" t="str">
        <f ca="1">IF(I34=L34,IF(D34="적전",90,IF(D34="흑전",270,IF(D34="적지",180,IF(ISERROR(IF(AND(COUNT(D34,F34)=2),$K34,"")),"",IF(AND(COUNT(D34,F34)=2),$K34,""))))),"")</f>
        <v/>
      </c>
      <c r="P34" s="102" t="str">
        <f ca="1">IF(O34&lt;&gt;"",ROUNDDOWN(RANK(O34,$O$5:$O$32,0)+ROW()/1000000,0),"")</f>
        <v/>
      </c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F34" s="9">
        <v>39263</v>
      </c>
      <c r="AG34" s="5"/>
      <c r="AH34" s="2">
        <v>30</v>
      </c>
      <c r="AI34" s="81">
        <f t="shared" si="0"/>
        <v>0.86602540378443871</v>
      </c>
      <c r="AJ34" s="2">
        <v>1</v>
      </c>
    </row>
    <row r="35" spans="2:36" x14ac:dyDescent="0.15">
      <c r="D35" s="80"/>
      <c r="E35" s="80"/>
      <c r="F35" s="80"/>
      <c r="G35" s="80"/>
      <c r="H35" s="80"/>
      <c r="I35" s="7"/>
      <c r="J35" s="61"/>
      <c r="K35" s="61"/>
      <c r="L35" s="61"/>
      <c r="M35" s="61"/>
      <c r="N35" s="61"/>
      <c r="O35" s="8"/>
      <c r="AF35" s="9">
        <v>39294</v>
      </c>
      <c r="AG35" s="5"/>
      <c r="AH35" s="2">
        <v>31</v>
      </c>
      <c r="AI35" s="81">
        <f t="shared" si="0"/>
        <v>0.85716730070211233</v>
      </c>
      <c r="AJ35" s="2">
        <v>1</v>
      </c>
    </row>
    <row r="36" spans="2:36" x14ac:dyDescent="0.15">
      <c r="D36" s="80"/>
      <c r="E36" s="80"/>
      <c r="F36" s="80"/>
      <c r="G36" s="80"/>
      <c r="H36" s="80"/>
      <c r="I36" s="7"/>
      <c r="J36" s="61"/>
      <c r="K36" s="61"/>
      <c r="L36" s="61"/>
      <c r="M36" s="61"/>
      <c r="N36" s="61"/>
      <c r="O36" s="8"/>
      <c r="AF36" s="9">
        <v>39325</v>
      </c>
      <c r="AG36" s="5"/>
      <c r="AH36" s="2">
        <v>32</v>
      </c>
      <c r="AI36" s="81">
        <f t="shared" si="0"/>
        <v>0.84804809615642596</v>
      </c>
      <c r="AJ36" s="2">
        <v>1</v>
      </c>
    </row>
    <row r="37" spans="2:36" x14ac:dyDescent="0.15">
      <c r="D37" s="80"/>
      <c r="E37" s="80"/>
      <c r="F37" s="80"/>
      <c r="G37" s="80"/>
      <c r="H37" s="80"/>
      <c r="I37" s="7"/>
      <c r="J37" s="61"/>
      <c r="K37" s="61"/>
      <c r="L37" s="61"/>
      <c r="M37" s="61"/>
      <c r="N37" s="61"/>
      <c r="O37" s="8"/>
      <c r="AF37" s="9">
        <v>39355</v>
      </c>
      <c r="AG37" s="5"/>
      <c r="AH37" s="2">
        <v>33</v>
      </c>
      <c r="AI37" s="81">
        <f t="shared" si="0"/>
        <v>0.83867056794542405</v>
      </c>
      <c r="AJ37" s="2">
        <v>1</v>
      </c>
    </row>
    <row r="38" spans="2:36" x14ac:dyDescent="0.15">
      <c r="D38" s="80"/>
      <c r="E38" s="80"/>
      <c r="F38" s="80"/>
      <c r="G38" s="80"/>
      <c r="H38" s="80"/>
      <c r="I38" s="7"/>
      <c r="J38" s="61"/>
      <c r="K38" s="61"/>
      <c r="L38" s="61"/>
      <c r="M38" s="61"/>
      <c r="N38" s="61"/>
      <c r="O38" s="8"/>
      <c r="AF38" s="9">
        <v>39386</v>
      </c>
      <c r="AG38" s="5"/>
      <c r="AH38" s="2">
        <v>34</v>
      </c>
      <c r="AI38" s="81">
        <f t="shared" si="0"/>
        <v>0.82903757255504162</v>
      </c>
      <c r="AJ38" s="2">
        <v>1</v>
      </c>
    </row>
    <row r="39" spans="2:36" x14ac:dyDescent="0.15">
      <c r="D39" s="80"/>
      <c r="E39" s="80"/>
      <c r="F39" s="80"/>
      <c r="G39" s="80"/>
      <c r="H39" s="80"/>
      <c r="I39" s="7"/>
      <c r="J39" s="61"/>
      <c r="K39" s="61"/>
      <c r="L39" s="61"/>
      <c r="M39" s="61"/>
      <c r="N39" s="61"/>
      <c r="O39" s="8"/>
      <c r="AF39" s="9">
        <v>39416</v>
      </c>
      <c r="AG39" s="5"/>
      <c r="AH39" s="2">
        <v>35</v>
      </c>
      <c r="AI39" s="81">
        <f t="shared" si="0"/>
        <v>0.8191520442889918</v>
      </c>
      <c r="AJ39" s="2">
        <v>1</v>
      </c>
    </row>
    <row r="40" spans="2:36" x14ac:dyDescent="0.15">
      <c r="J40" s="61"/>
      <c r="K40" s="61"/>
      <c r="L40" s="61"/>
      <c r="M40" s="61"/>
      <c r="N40" s="61"/>
      <c r="AF40" s="9">
        <v>39447</v>
      </c>
      <c r="AG40" s="5"/>
      <c r="AH40" s="2">
        <v>36</v>
      </c>
      <c r="AI40" s="81">
        <f t="shared" si="0"/>
        <v>0.80901699437494745</v>
      </c>
      <c r="AJ40" s="2">
        <v>1</v>
      </c>
    </row>
    <row r="41" spans="2:36" x14ac:dyDescent="0.15">
      <c r="AF41" s="9">
        <v>39478</v>
      </c>
      <c r="AG41" s="5"/>
      <c r="AH41" s="2">
        <v>37</v>
      </c>
      <c r="AI41" s="81">
        <f t="shared" si="0"/>
        <v>0.79863551004729283</v>
      </c>
      <c r="AJ41" s="2">
        <v>1</v>
      </c>
    </row>
    <row r="42" spans="2:36" x14ac:dyDescent="0.15">
      <c r="AF42" s="9">
        <v>39507</v>
      </c>
      <c r="AG42" s="5"/>
      <c r="AH42" s="2">
        <v>38</v>
      </c>
      <c r="AI42" s="81">
        <f t="shared" si="0"/>
        <v>0.7880107536067219</v>
      </c>
      <c r="AJ42" s="2">
        <v>1</v>
      </c>
    </row>
    <row r="43" spans="2:36" x14ac:dyDescent="0.15">
      <c r="AF43" s="9">
        <v>39538</v>
      </c>
      <c r="AG43" s="5"/>
      <c r="AH43" s="2">
        <v>39</v>
      </c>
      <c r="AI43" s="81">
        <f t="shared" si="0"/>
        <v>0.7771459614569709</v>
      </c>
      <c r="AJ43" s="2">
        <v>1</v>
      </c>
    </row>
    <row r="44" spans="2:36" x14ac:dyDescent="0.15">
      <c r="AF44" s="9">
        <v>39568</v>
      </c>
      <c r="AG44" s="5"/>
      <c r="AH44" s="2">
        <v>40</v>
      </c>
      <c r="AI44" s="81">
        <f t="shared" si="0"/>
        <v>0.76604444311897801</v>
      </c>
      <c r="AJ44" s="2">
        <v>1</v>
      </c>
    </row>
    <row r="45" spans="2:36" x14ac:dyDescent="0.15">
      <c r="AF45" s="9">
        <v>39599</v>
      </c>
      <c r="AG45" s="5"/>
      <c r="AH45" s="2">
        <v>41</v>
      </c>
      <c r="AI45" s="81">
        <f t="shared" si="0"/>
        <v>0.75470958022277201</v>
      </c>
      <c r="AJ45" s="2">
        <v>1</v>
      </c>
    </row>
    <row r="46" spans="2:36" x14ac:dyDescent="0.15">
      <c r="AF46" s="9">
        <v>39629</v>
      </c>
      <c r="AG46" s="5"/>
      <c r="AH46" s="2">
        <v>42</v>
      </c>
      <c r="AI46" s="81">
        <f t="shared" si="0"/>
        <v>0.74314482547739424</v>
      </c>
      <c r="AJ46" s="2">
        <v>1</v>
      </c>
    </row>
    <row r="47" spans="2:36" x14ac:dyDescent="0.15">
      <c r="AF47" s="9">
        <v>39660</v>
      </c>
      <c r="AG47" s="5"/>
      <c r="AH47" s="2">
        <v>43</v>
      </c>
      <c r="AI47" s="81">
        <f t="shared" si="0"/>
        <v>0.73135370161917046</v>
      </c>
      <c r="AJ47" s="2">
        <v>1</v>
      </c>
    </row>
    <row r="48" spans="2:36" x14ac:dyDescent="0.15">
      <c r="AF48" s="9">
        <v>39691</v>
      </c>
      <c r="AG48" s="5"/>
      <c r="AH48" s="2">
        <v>44</v>
      </c>
      <c r="AI48" s="81">
        <f t="shared" si="0"/>
        <v>0.71933980033865119</v>
      </c>
      <c r="AJ48" s="2">
        <v>1</v>
      </c>
    </row>
    <row r="49" spans="32:36" x14ac:dyDescent="0.15">
      <c r="AF49" s="9">
        <v>39721</v>
      </c>
      <c r="AG49" s="5"/>
      <c r="AH49" s="2">
        <v>45</v>
      </c>
      <c r="AI49" s="81">
        <f t="shared" si="0"/>
        <v>0.70710678118654757</v>
      </c>
      <c r="AJ49" s="2">
        <v>1</v>
      </c>
    </row>
    <row r="50" spans="32:36" x14ac:dyDescent="0.15">
      <c r="AF50" s="9">
        <v>39752</v>
      </c>
      <c r="AG50" s="5"/>
      <c r="AH50" s="2">
        <v>46</v>
      </c>
      <c r="AI50" s="81">
        <f t="shared" si="0"/>
        <v>0.69465837045899725</v>
      </c>
      <c r="AJ50" s="2">
        <v>0</v>
      </c>
    </row>
    <row r="51" spans="32:36" x14ac:dyDescent="0.15">
      <c r="AF51" s="9">
        <v>39782</v>
      </c>
      <c r="AG51" s="5"/>
      <c r="AH51" s="2">
        <v>47</v>
      </c>
      <c r="AI51" s="81">
        <f t="shared" si="0"/>
        <v>0.68199836006249848</v>
      </c>
      <c r="AJ51" s="2">
        <v>0</v>
      </c>
    </row>
    <row r="52" spans="32:36" x14ac:dyDescent="0.15">
      <c r="AF52" s="9">
        <v>39813</v>
      </c>
      <c r="AG52" s="5"/>
      <c r="AH52" s="2">
        <v>48</v>
      </c>
      <c r="AI52" s="81">
        <f t="shared" si="0"/>
        <v>0.66913060635885824</v>
      </c>
      <c r="AJ52" s="2">
        <v>0</v>
      </c>
    </row>
    <row r="53" spans="32:36" x14ac:dyDescent="0.15">
      <c r="AF53" s="9">
        <v>39844</v>
      </c>
      <c r="AG53" s="5"/>
      <c r="AH53" s="2">
        <v>49</v>
      </c>
      <c r="AI53" s="81">
        <f t="shared" si="0"/>
        <v>0.65605902899050728</v>
      </c>
      <c r="AJ53" s="2">
        <v>0</v>
      </c>
    </row>
    <row r="54" spans="32:36" x14ac:dyDescent="0.15">
      <c r="AF54" s="9">
        <v>39872</v>
      </c>
      <c r="AG54" s="5"/>
      <c r="AH54" s="2">
        <v>50</v>
      </c>
      <c r="AI54" s="81">
        <f t="shared" si="0"/>
        <v>0.64278760968653936</v>
      </c>
      <c r="AJ54" s="2">
        <v>0</v>
      </c>
    </row>
    <row r="55" spans="32:36" x14ac:dyDescent="0.15">
      <c r="AF55" s="9">
        <v>39903</v>
      </c>
      <c r="AG55" s="5"/>
      <c r="AH55" s="2">
        <v>51</v>
      </c>
      <c r="AI55" s="81">
        <f t="shared" si="0"/>
        <v>0.6293203910498375</v>
      </c>
      <c r="AJ55" s="2">
        <v>0</v>
      </c>
    </row>
    <row r="56" spans="32:36" x14ac:dyDescent="0.15">
      <c r="AF56" s="9">
        <v>39933</v>
      </c>
      <c r="AG56" s="5"/>
      <c r="AH56" s="2">
        <v>52</v>
      </c>
      <c r="AI56" s="81">
        <f t="shared" si="0"/>
        <v>0.61566147532565829</v>
      </c>
      <c r="AJ56" s="2">
        <v>0</v>
      </c>
    </row>
    <row r="57" spans="32:36" x14ac:dyDescent="0.15">
      <c r="AF57" s="9">
        <v>39964</v>
      </c>
      <c r="AG57" s="5" t="s">
        <v>5065</v>
      </c>
      <c r="AH57" s="2">
        <v>53</v>
      </c>
      <c r="AI57" s="81">
        <f t="shared" si="0"/>
        <v>0.60181502315204838</v>
      </c>
      <c r="AJ57" s="2">
        <v>0</v>
      </c>
    </row>
    <row r="58" spans="32:36" x14ac:dyDescent="0.15">
      <c r="AF58" s="9">
        <v>39994</v>
      </c>
      <c r="AG58" s="5"/>
      <c r="AH58" s="2">
        <v>54</v>
      </c>
      <c r="AI58" s="81">
        <f t="shared" si="0"/>
        <v>0.58778525229247314</v>
      </c>
      <c r="AJ58" s="2">
        <v>0</v>
      </c>
    </row>
    <row r="59" spans="32:36" x14ac:dyDescent="0.15">
      <c r="AF59" s="9">
        <v>40025</v>
      </c>
      <c r="AG59" s="5"/>
      <c r="AH59" s="2">
        <v>55</v>
      </c>
      <c r="AI59" s="81">
        <f t="shared" si="0"/>
        <v>0.57357643635104616</v>
      </c>
      <c r="AJ59" s="2">
        <v>0</v>
      </c>
    </row>
    <row r="60" spans="32:36" x14ac:dyDescent="0.15">
      <c r="AF60" s="9">
        <v>40056</v>
      </c>
      <c r="AG60" s="5"/>
      <c r="AH60" s="2">
        <v>56</v>
      </c>
      <c r="AI60" s="81">
        <f t="shared" si="0"/>
        <v>0.55919290347074679</v>
      </c>
      <c r="AJ60" s="2">
        <v>0</v>
      </c>
    </row>
    <row r="61" spans="32:36" x14ac:dyDescent="0.15">
      <c r="AF61" s="9">
        <v>40086</v>
      </c>
      <c r="AG61" s="5"/>
      <c r="AH61" s="2">
        <v>57</v>
      </c>
      <c r="AI61" s="81">
        <f t="shared" si="0"/>
        <v>0.54463903501502708</v>
      </c>
      <c r="AJ61" s="2">
        <v>0</v>
      </c>
    </row>
    <row r="62" spans="32:36" x14ac:dyDescent="0.15">
      <c r="AF62" s="9">
        <v>40117</v>
      </c>
      <c r="AG62" s="5"/>
      <c r="AH62" s="2">
        <v>58</v>
      </c>
      <c r="AI62" s="81">
        <f t="shared" si="0"/>
        <v>0.5299192642332049</v>
      </c>
      <c r="AJ62" s="2">
        <v>0</v>
      </c>
    </row>
    <row r="63" spans="32:36" x14ac:dyDescent="0.15">
      <c r="AF63" s="9">
        <v>40147</v>
      </c>
      <c r="AG63" s="5"/>
      <c r="AH63" s="2">
        <v>59</v>
      </c>
      <c r="AI63" s="81">
        <f t="shared" si="0"/>
        <v>0.51503807491005416</v>
      </c>
      <c r="AJ63" s="2">
        <v>0</v>
      </c>
    </row>
    <row r="64" spans="32:36" x14ac:dyDescent="0.15">
      <c r="AF64" s="9">
        <v>40178</v>
      </c>
      <c r="AG64" s="5"/>
      <c r="AH64" s="2">
        <v>60</v>
      </c>
      <c r="AI64" s="81">
        <f t="shared" si="0"/>
        <v>0.50000000000000011</v>
      </c>
      <c r="AJ64" s="2">
        <v>0</v>
      </c>
    </row>
    <row r="65" spans="32:36" x14ac:dyDescent="0.15">
      <c r="AF65" s="9">
        <v>40209</v>
      </c>
      <c r="AG65" s="5"/>
      <c r="AH65" s="2">
        <v>61</v>
      </c>
      <c r="AI65" s="81">
        <f t="shared" si="0"/>
        <v>0.48480962024633711</v>
      </c>
      <c r="AJ65" s="2">
        <v>0</v>
      </c>
    </row>
    <row r="66" spans="32:36" x14ac:dyDescent="0.15">
      <c r="AF66" s="9">
        <v>40237</v>
      </c>
      <c r="AG66" s="5"/>
      <c r="AH66" s="2">
        <v>62</v>
      </c>
      <c r="AI66" s="81">
        <f t="shared" si="0"/>
        <v>0.46947156278589086</v>
      </c>
      <c r="AJ66" s="2">
        <v>0</v>
      </c>
    </row>
    <row r="67" spans="32:36" x14ac:dyDescent="0.15">
      <c r="AF67" s="9">
        <v>40268</v>
      </c>
      <c r="AG67" s="5"/>
      <c r="AH67" s="2">
        <v>63</v>
      </c>
      <c r="AI67" s="81">
        <f t="shared" si="0"/>
        <v>0.4539904997395468</v>
      </c>
      <c r="AJ67" s="2">
        <v>0</v>
      </c>
    </row>
    <row r="68" spans="32:36" x14ac:dyDescent="0.15">
      <c r="AF68" s="9">
        <v>40298</v>
      </c>
      <c r="AG68" s="5"/>
      <c r="AH68" s="2">
        <v>64</v>
      </c>
      <c r="AI68" s="81">
        <f t="shared" si="0"/>
        <v>0.43837114678907746</v>
      </c>
      <c r="AJ68" s="2">
        <v>0</v>
      </c>
    </row>
    <row r="69" spans="32:36" x14ac:dyDescent="0.15">
      <c r="AF69" s="9">
        <v>40329</v>
      </c>
      <c r="AG69" s="5"/>
      <c r="AH69" s="2">
        <v>65</v>
      </c>
      <c r="AI69" s="81">
        <f t="shared" si="0"/>
        <v>0.42261826174069944</v>
      </c>
      <c r="AJ69" s="2">
        <v>0</v>
      </c>
    </row>
    <row r="70" spans="32:36" x14ac:dyDescent="0.15">
      <c r="AF70" s="9">
        <v>40359</v>
      </c>
      <c r="AG70" s="5"/>
      <c r="AH70" s="2">
        <v>66</v>
      </c>
      <c r="AI70" s="81">
        <f t="shared" ref="AI70:AI133" si="1">COS(RADIANS(AH70))</f>
        <v>0.40673664307580021</v>
      </c>
      <c r="AJ70" s="2">
        <v>0</v>
      </c>
    </row>
    <row r="71" spans="32:36" x14ac:dyDescent="0.15">
      <c r="AF71" s="9">
        <v>40390</v>
      </c>
      <c r="AG71" s="5"/>
      <c r="AH71" s="2">
        <v>67</v>
      </c>
      <c r="AI71" s="81">
        <f t="shared" si="1"/>
        <v>0.39073112848927372</v>
      </c>
      <c r="AJ71" s="2">
        <v>0</v>
      </c>
    </row>
    <row r="72" spans="32:36" x14ac:dyDescent="0.15">
      <c r="AF72" s="9">
        <v>40421</v>
      </c>
      <c r="AG72" s="5" t="s">
        <v>5194</v>
      </c>
      <c r="AH72" s="2">
        <v>68</v>
      </c>
      <c r="AI72" s="81">
        <f t="shared" si="1"/>
        <v>0.37460659341591196</v>
      </c>
      <c r="AJ72" s="2">
        <v>0</v>
      </c>
    </row>
    <row r="73" spans="32:36" x14ac:dyDescent="0.15">
      <c r="AF73" s="9">
        <v>40451</v>
      </c>
      <c r="AG73" s="5"/>
      <c r="AH73" s="2">
        <v>69</v>
      </c>
      <c r="AI73" s="81">
        <f t="shared" si="1"/>
        <v>0.35836794954530038</v>
      </c>
      <c r="AJ73" s="2">
        <v>0</v>
      </c>
    </row>
    <row r="74" spans="32:36" x14ac:dyDescent="0.15">
      <c r="AF74" s="9">
        <v>40482</v>
      </c>
      <c r="AG74" s="5"/>
      <c r="AH74" s="2">
        <v>70</v>
      </c>
      <c r="AI74" s="81">
        <f t="shared" si="1"/>
        <v>0.34202014332566882</v>
      </c>
      <c r="AJ74" s="2">
        <v>0</v>
      </c>
    </row>
    <row r="75" spans="32:36" x14ac:dyDescent="0.15">
      <c r="AF75" s="9">
        <v>40512</v>
      </c>
      <c r="AG75" s="5"/>
      <c r="AH75" s="2">
        <v>71</v>
      </c>
      <c r="AI75" s="81">
        <f t="shared" si="1"/>
        <v>0.32556815445715676</v>
      </c>
      <c r="AJ75" s="2">
        <v>0</v>
      </c>
    </row>
    <row r="76" spans="32:36" x14ac:dyDescent="0.15">
      <c r="AF76" s="9">
        <v>40543</v>
      </c>
      <c r="AG76" s="5"/>
      <c r="AH76" s="2">
        <v>72</v>
      </c>
      <c r="AI76" s="81">
        <f t="shared" si="1"/>
        <v>0.30901699437494745</v>
      </c>
      <c r="AJ76" s="2">
        <v>0</v>
      </c>
    </row>
    <row r="77" spans="32:36" x14ac:dyDescent="0.15">
      <c r="AF77" s="9">
        <v>40574</v>
      </c>
      <c r="AG77" s="5"/>
      <c r="AH77" s="2">
        <v>73</v>
      </c>
      <c r="AI77" s="81">
        <f t="shared" si="1"/>
        <v>0.29237170472273677</v>
      </c>
      <c r="AJ77" s="2">
        <v>0</v>
      </c>
    </row>
    <row r="78" spans="32:36" x14ac:dyDescent="0.15">
      <c r="AF78" s="9">
        <v>40602</v>
      </c>
      <c r="AG78" s="5"/>
      <c r="AH78" s="2">
        <v>74</v>
      </c>
      <c r="AI78" s="81">
        <f t="shared" si="1"/>
        <v>0.27563735581699916</v>
      </c>
      <c r="AJ78" s="2">
        <v>0</v>
      </c>
    </row>
    <row r="79" spans="32:36" x14ac:dyDescent="0.15">
      <c r="AF79" s="9">
        <v>40633</v>
      </c>
      <c r="AG79" s="5"/>
      <c r="AH79" s="2">
        <v>75</v>
      </c>
      <c r="AI79" s="81">
        <f t="shared" si="1"/>
        <v>0.25881904510252074</v>
      </c>
      <c r="AJ79" s="2">
        <v>0</v>
      </c>
    </row>
    <row r="80" spans="32:36" x14ac:dyDescent="0.15">
      <c r="AF80" s="9">
        <v>40663</v>
      </c>
      <c r="AG80" s="5"/>
      <c r="AH80" s="2">
        <v>76</v>
      </c>
      <c r="AI80" s="81">
        <f t="shared" si="1"/>
        <v>0.24192189559966767</v>
      </c>
      <c r="AJ80" s="2">
        <v>0</v>
      </c>
    </row>
    <row r="81" spans="32:36" x14ac:dyDescent="0.15">
      <c r="AF81" s="9">
        <v>40694</v>
      </c>
      <c r="AG81" s="5"/>
      <c r="AH81" s="2">
        <v>77</v>
      </c>
      <c r="AI81" s="81">
        <f t="shared" si="1"/>
        <v>0.22495105434386492</v>
      </c>
      <c r="AJ81" s="2">
        <v>0</v>
      </c>
    </row>
    <row r="82" spans="32:36" x14ac:dyDescent="0.15">
      <c r="AF82" s="9">
        <v>40724</v>
      </c>
      <c r="AG82" s="5"/>
      <c r="AH82" s="2">
        <v>78</v>
      </c>
      <c r="AI82" s="81">
        <f t="shared" si="1"/>
        <v>0.20791169081775945</v>
      </c>
      <c r="AJ82" s="2">
        <v>0</v>
      </c>
    </row>
    <row r="83" spans="32:36" x14ac:dyDescent="0.15">
      <c r="AF83" s="9">
        <v>40755</v>
      </c>
      <c r="AG83" s="5"/>
      <c r="AH83" s="2">
        <v>79</v>
      </c>
      <c r="AI83" s="81">
        <f t="shared" si="1"/>
        <v>0.19080899537654492</v>
      </c>
      <c r="AJ83" s="2">
        <v>0</v>
      </c>
    </row>
    <row r="84" spans="32:36" x14ac:dyDescent="0.15">
      <c r="AF84" s="9">
        <v>40786</v>
      </c>
      <c r="AG84" s="5"/>
      <c r="AH84" s="2">
        <v>80</v>
      </c>
      <c r="AI84" s="81">
        <f t="shared" si="1"/>
        <v>0.17364817766693041</v>
      </c>
      <c r="AJ84" s="2">
        <v>0</v>
      </c>
    </row>
    <row r="85" spans="32:36" x14ac:dyDescent="0.15">
      <c r="AF85" s="9">
        <v>40816</v>
      </c>
      <c r="AG85" s="5"/>
      <c r="AH85" s="2">
        <v>81</v>
      </c>
      <c r="AI85" s="81">
        <f t="shared" si="1"/>
        <v>0.15643446504023092</v>
      </c>
      <c r="AJ85" s="2">
        <v>0</v>
      </c>
    </row>
    <row r="86" spans="32:36" x14ac:dyDescent="0.15">
      <c r="AF86" s="9">
        <v>40847</v>
      </c>
      <c r="AG86" s="5"/>
      <c r="AH86" s="2">
        <v>82</v>
      </c>
      <c r="AI86" s="81">
        <f t="shared" si="1"/>
        <v>0.13917310096006547</v>
      </c>
      <c r="AJ86" s="2">
        <v>0</v>
      </c>
    </row>
    <row r="87" spans="32:36" x14ac:dyDescent="0.15">
      <c r="AF87" s="9">
        <v>40877</v>
      </c>
      <c r="AG87" s="5"/>
      <c r="AH87" s="2">
        <v>83</v>
      </c>
      <c r="AI87" s="81">
        <f t="shared" si="1"/>
        <v>0.12186934340514749</v>
      </c>
      <c r="AJ87" s="2">
        <v>0</v>
      </c>
    </row>
    <row r="88" spans="32:36" x14ac:dyDescent="0.15">
      <c r="AF88" s="9">
        <v>40908</v>
      </c>
      <c r="AG88" s="5"/>
      <c r="AH88" s="2">
        <v>84</v>
      </c>
      <c r="AI88" s="81">
        <f t="shared" si="1"/>
        <v>0.10452846326765346</v>
      </c>
      <c r="AJ88" s="2">
        <v>0</v>
      </c>
    </row>
    <row r="89" spans="32:36" x14ac:dyDescent="0.15">
      <c r="AF89" s="9">
        <v>40939</v>
      </c>
      <c r="AG89" s="5"/>
      <c r="AH89" s="2">
        <v>85</v>
      </c>
      <c r="AI89" s="81">
        <f t="shared" si="1"/>
        <v>8.7155742747658138E-2</v>
      </c>
      <c r="AJ89" s="2">
        <v>0</v>
      </c>
    </row>
    <row r="90" spans="32:36" x14ac:dyDescent="0.15">
      <c r="AF90" s="9">
        <v>40968</v>
      </c>
      <c r="AG90" s="5"/>
      <c r="AH90" s="2">
        <v>86</v>
      </c>
      <c r="AI90" s="81">
        <f t="shared" si="1"/>
        <v>6.9756473744125233E-2</v>
      </c>
      <c r="AJ90" s="2">
        <v>0</v>
      </c>
    </row>
    <row r="91" spans="32:36" x14ac:dyDescent="0.15">
      <c r="AF91" s="9">
        <v>40999</v>
      </c>
      <c r="AG91" s="5"/>
      <c r="AH91" s="2">
        <v>87</v>
      </c>
      <c r="AI91" s="81">
        <f t="shared" si="1"/>
        <v>5.2335956242943966E-2</v>
      </c>
      <c r="AJ91" s="2">
        <v>0</v>
      </c>
    </row>
    <row r="92" spans="32:36" x14ac:dyDescent="0.15">
      <c r="AF92" s="9">
        <v>41029</v>
      </c>
      <c r="AG92" s="5"/>
      <c r="AH92" s="2">
        <v>88</v>
      </c>
      <c r="AI92" s="81">
        <f t="shared" si="1"/>
        <v>3.489949670250108E-2</v>
      </c>
      <c r="AJ92" s="2">
        <v>0</v>
      </c>
    </row>
    <row r="93" spans="32:36" x14ac:dyDescent="0.15">
      <c r="AF93" s="9">
        <v>41060</v>
      </c>
      <c r="AG93" s="5"/>
      <c r="AH93" s="2">
        <v>89</v>
      </c>
      <c r="AI93" s="81">
        <f t="shared" si="1"/>
        <v>1.7452406437283598E-2</v>
      </c>
      <c r="AJ93" s="2">
        <v>0</v>
      </c>
    </row>
    <row r="94" spans="32:36" x14ac:dyDescent="0.15">
      <c r="AF94" s="9">
        <v>41090</v>
      </c>
      <c r="AG94" s="5"/>
      <c r="AH94" s="2">
        <v>90</v>
      </c>
      <c r="AI94" s="81">
        <f t="shared" si="1"/>
        <v>6.1257422745431001E-17</v>
      </c>
      <c r="AJ94" s="2">
        <v>0</v>
      </c>
    </row>
    <row r="95" spans="32:36" x14ac:dyDescent="0.15">
      <c r="AF95" s="9">
        <v>41121</v>
      </c>
      <c r="AG95" s="5"/>
      <c r="AH95" s="2">
        <v>91</v>
      </c>
      <c r="AI95" s="81">
        <f t="shared" si="1"/>
        <v>-1.7452406437283477E-2</v>
      </c>
      <c r="AJ95" s="2">
        <v>0</v>
      </c>
    </row>
    <row r="96" spans="32:36" x14ac:dyDescent="0.15">
      <c r="AF96" s="9">
        <v>41152</v>
      </c>
      <c r="AG96" s="5"/>
      <c r="AH96" s="2">
        <v>92</v>
      </c>
      <c r="AI96" s="81">
        <f t="shared" si="1"/>
        <v>-3.4899496702500955E-2</v>
      </c>
      <c r="AJ96" s="2">
        <v>0</v>
      </c>
    </row>
    <row r="97" spans="32:36" x14ac:dyDescent="0.15">
      <c r="AF97" s="9">
        <v>41182</v>
      </c>
      <c r="AG97" s="5"/>
      <c r="AH97" s="2">
        <v>93</v>
      </c>
      <c r="AI97" s="81">
        <f t="shared" si="1"/>
        <v>-5.2335956242943842E-2</v>
      </c>
      <c r="AJ97" s="2">
        <v>0</v>
      </c>
    </row>
    <row r="98" spans="32:36" x14ac:dyDescent="0.15">
      <c r="AF98" s="9">
        <v>41213</v>
      </c>
      <c r="AG98" s="5"/>
      <c r="AH98" s="2">
        <v>94</v>
      </c>
      <c r="AI98" s="81">
        <f t="shared" si="1"/>
        <v>-6.975647374412533E-2</v>
      </c>
      <c r="AJ98" s="2">
        <v>0</v>
      </c>
    </row>
    <row r="99" spans="32:36" x14ac:dyDescent="0.15">
      <c r="AF99" s="9">
        <v>41243</v>
      </c>
      <c r="AG99" s="5"/>
      <c r="AH99" s="2">
        <v>95</v>
      </c>
      <c r="AI99" s="81">
        <f t="shared" si="1"/>
        <v>-8.7155742747658235E-2</v>
      </c>
      <c r="AJ99" s="2">
        <v>0</v>
      </c>
    </row>
    <row r="100" spans="32:36" x14ac:dyDescent="0.15">
      <c r="AF100" s="9">
        <v>41274</v>
      </c>
      <c r="AG100" s="5"/>
      <c r="AH100" s="2">
        <v>96</v>
      </c>
      <c r="AI100" s="81">
        <f t="shared" si="1"/>
        <v>-0.10452846326765355</v>
      </c>
      <c r="AJ100" s="2">
        <v>0</v>
      </c>
    </row>
    <row r="101" spans="32:36" x14ac:dyDescent="0.15">
      <c r="AF101" s="9">
        <v>41305</v>
      </c>
      <c r="AG101" s="5"/>
      <c r="AH101" s="2">
        <v>97</v>
      </c>
      <c r="AI101" s="81">
        <f t="shared" si="1"/>
        <v>-0.12186934340514737</v>
      </c>
      <c r="AJ101" s="2">
        <v>0</v>
      </c>
    </row>
    <row r="102" spans="32:36" x14ac:dyDescent="0.15">
      <c r="AF102" s="9">
        <v>41333</v>
      </c>
      <c r="AG102" s="5"/>
      <c r="AH102" s="2">
        <v>98</v>
      </c>
      <c r="AI102" s="81">
        <f t="shared" si="1"/>
        <v>-0.13917310096006535</v>
      </c>
      <c r="AJ102" s="2">
        <v>0</v>
      </c>
    </row>
    <row r="103" spans="32:36" x14ac:dyDescent="0.15">
      <c r="AF103" s="9">
        <v>41364</v>
      </c>
      <c r="AG103" s="5"/>
      <c r="AH103" s="2">
        <v>99</v>
      </c>
      <c r="AI103" s="81">
        <f t="shared" si="1"/>
        <v>-0.15643446504023081</v>
      </c>
      <c r="AJ103" s="2">
        <v>0</v>
      </c>
    </row>
    <row r="104" spans="32:36" x14ac:dyDescent="0.15">
      <c r="AF104" s="9">
        <v>41394</v>
      </c>
      <c r="AG104" s="5"/>
      <c r="AH104" s="2">
        <v>100</v>
      </c>
      <c r="AI104" s="81">
        <f t="shared" si="1"/>
        <v>-0.1736481776669303</v>
      </c>
      <c r="AJ104" s="2">
        <v>0</v>
      </c>
    </row>
    <row r="105" spans="32:36" x14ac:dyDescent="0.15">
      <c r="AF105" s="9">
        <v>41425</v>
      </c>
      <c r="AG105" s="5"/>
      <c r="AH105" s="2">
        <v>101</v>
      </c>
      <c r="AI105" s="81">
        <f t="shared" si="1"/>
        <v>-0.1908089953765448</v>
      </c>
      <c r="AJ105" s="2">
        <v>0</v>
      </c>
    </row>
    <row r="106" spans="32:36" x14ac:dyDescent="0.15">
      <c r="AF106" s="9">
        <v>41455</v>
      </c>
      <c r="AG106" s="5"/>
      <c r="AH106" s="2">
        <v>102</v>
      </c>
      <c r="AI106" s="81">
        <f t="shared" si="1"/>
        <v>-0.20791169081775934</v>
      </c>
      <c r="AJ106" s="2">
        <v>0</v>
      </c>
    </row>
    <row r="107" spans="32:36" x14ac:dyDescent="0.15">
      <c r="AF107" s="9">
        <v>41486</v>
      </c>
      <c r="AG107" s="5"/>
      <c r="AH107" s="2">
        <v>103</v>
      </c>
      <c r="AI107" s="81">
        <f t="shared" si="1"/>
        <v>-0.22495105434386503</v>
      </c>
      <c r="AJ107" s="2">
        <v>0</v>
      </c>
    </row>
    <row r="108" spans="32:36" x14ac:dyDescent="0.15">
      <c r="AF108" s="9">
        <v>41517</v>
      </c>
      <c r="AG108" s="5"/>
      <c r="AH108" s="2">
        <v>104</v>
      </c>
      <c r="AI108" s="81">
        <f t="shared" si="1"/>
        <v>-0.24192189559966779</v>
      </c>
      <c r="AJ108" s="2">
        <v>0</v>
      </c>
    </row>
    <row r="109" spans="32:36" x14ac:dyDescent="0.15">
      <c r="AF109" s="9">
        <v>41547</v>
      </c>
      <c r="AG109" s="5"/>
      <c r="AH109" s="2">
        <v>105</v>
      </c>
      <c r="AI109" s="81">
        <f t="shared" si="1"/>
        <v>-0.25881904510252085</v>
      </c>
      <c r="AJ109" s="2">
        <v>0</v>
      </c>
    </row>
    <row r="110" spans="32:36" x14ac:dyDescent="0.15">
      <c r="AF110" s="9">
        <v>41578</v>
      </c>
      <c r="AG110" s="5"/>
      <c r="AH110" s="2">
        <v>106</v>
      </c>
      <c r="AI110" s="81">
        <f t="shared" si="1"/>
        <v>-0.27563735581699905</v>
      </c>
      <c r="AJ110" s="2">
        <v>0</v>
      </c>
    </row>
    <row r="111" spans="32:36" x14ac:dyDescent="0.15">
      <c r="AF111" s="9">
        <v>41608</v>
      </c>
      <c r="AG111" s="5"/>
      <c r="AH111" s="2">
        <v>107</v>
      </c>
      <c r="AI111" s="81">
        <f t="shared" si="1"/>
        <v>-0.29237170472273666</v>
      </c>
      <c r="AJ111" s="2">
        <v>0</v>
      </c>
    </row>
    <row r="112" spans="32:36" x14ac:dyDescent="0.15">
      <c r="AF112" s="9">
        <v>41639</v>
      </c>
      <c r="AG112" s="5"/>
      <c r="AH112" s="2">
        <v>108</v>
      </c>
      <c r="AI112" s="81">
        <f t="shared" si="1"/>
        <v>-0.30901699437494734</v>
      </c>
      <c r="AJ112" s="2">
        <v>0</v>
      </c>
    </row>
    <row r="113" spans="32:36" x14ac:dyDescent="0.15">
      <c r="AF113" s="9">
        <v>41670</v>
      </c>
      <c r="AG113" s="5"/>
      <c r="AH113" s="2">
        <v>109</v>
      </c>
      <c r="AI113" s="81">
        <f t="shared" si="1"/>
        <v>-0.32556815445715664</v>
      </c>
      <c r="AJ113" s="2">
        <v>0</v>
      </c>
    </row>
    <row r="114" spans="32:36" x14ac:dyDescent="0.15">
      <c r="AF114" s="9">
        <v>41698</v>
      </c>
      <c r="AG114" s="5"/>
      <c r="AH114" s="2">
        <v>110</v>
      </c>
      <c r="AI114" s="81">
        <f t="shared" si="1"/>
        <v>-0.34202014332566871</v>
      </c>
      <c r="AJ114" s="2">
        <v>0</v>
      </c>
    </row>
    <row r="115" spans="32:36" x14ac:dyDescent="0.15">
      <c r="AF115" s="9">
        <v>41729</v>
      </c>
      <c r="AG115" s="5"/>
      <c r="AH115" s="2">
        <v>111</v>
      </c>
      <c r="AI115" s="81">
        <f t="shared" si="1"/>
        <v>-0.35836794954530027</v>
      </c>
      <c r="AJ115" s="2">
        <v>0</v>
      </c>
    </row>
    <row r="116" spans="32:36" x14ac:dyDescent="0.15">
      <c r="AF116" s="9">
        <v>41759</v>
      </c>
      <c r="AG116" s="5"/>
      <c r="AH116" s="2">
        <v>112</v>
      </c>
      <c r="AI116" s="81">
        <f t="shared" si="1"/>
        <v>-0.37460659341591207</v>
      </c>
      <c r="AJ116" s="2">
        <v>0</v>
      </c>
    </row>
    <row r="117" spans="32:36" x14ac:dyDescent="0.15">
      <c r="AF117" s="9">
        <v>41790</v>
      </c>
      <c r="AG117" s="5"/>
      <c r="AH117" s="2">
        <v>113</v>
      </c>
      <c r="AI117" s="81">
        <f t="shared" si="1"/>
        <v>-0.39073112848927377</v>
      </c>
      <c r="AJ117" s="2">
        <v>0</v>
      </c>
    </row>
    <row r="118" spans="32:36" x14ac:dyDescent="0.15">
      <c r="AF118" s="9">
        <v>41820</v>
      </c>
      <c r="AG118" s="5"/>
      <c r="AH118" s="2">
        <v>114</v>
      </c>
      <c r="AI118" s="81">
        <f t="shared" si="1"/>
        <v>-0.40673664307580026</v>
      </c>
      <c r="AJ118" s="2">
        <v>0</v>
      </c>
    </row>
    <row r="119" spans="32:36" x14ac:dyDescent="0.15">
      <c r="AF119" s="9">
        <v>41850</v>
      </c>
      <c r="AG119" s="5"/>
      <c r="AH119" s="2">
        <v>115</v>
      </c>
      <c r="AI119" s="81">
        <f t="shared" si="1"/>
        <v>-0.42261826174069933</v>
      </c>
      <c r="AJ119" s="2">
        <v>0</v>
      </c>
    </row>
    <row r="120" spans="32:36" x14ac:dyDescent="0.15">
      <c r="AF120" s="9">
        <v>41882</v>
      </c>
      <c r="AG120" s="5"/>
      <c r="AH120" s="2">
        <v>116</v>
      </c>
      <c r="AI120" s="81">
        <f t="shared" si="1"/>
        <v>-0.43837114678907751</v>
      </c>
      <c r="AJ120" s="2">
        <v>0</v>
      </c>
    </row>
    <row r="121" spans="32:36" x14ac:dyDescent="0.15">
      <c r="AF121" s="153">
        <v>41912</v>
      </c>
      <c r="AG121" s="5"/>
      <c r="AH121" s="2">
        <v>117</v>
      </c>
      <c r="AI121" s="81">
        <f t="shared" si="1"/>
        <v>-0.45399049973954669</v>
      </c>
      <c r="AJ121" s="2">
        <v>0</v>
      </c>
    </row>
    <row r="122" spans="32:36" x14ac:dyDescent="0.15">
      <c r="AF122" s="9">
        <v>41943</v>
      </c>
      <c r="AG122" s="5"/>
      <c r="AH122" s="2">
        <v>118</v>
      </c>
      <c r="AI122" s="81">
        <f t="shared" si="1"/>
        <v>-0.46947156278589092</v>
      </c>
      <c r="AJ122" s="2">
        <v>0</v>
      </c>
    </row>
    <row r="123" spans="32:36" x14ac:dyDescent="0.15">
      <c r="AF123" s="9">
        <v>41973</v>
      </c>
      <c r="AG123" s="5"/>
      <c r="AH123" s="2">
        <v>119</v>
      </c>
      <c r="AI123" s="81">
        <f t="shared" si="1"/>
        <v>-0.484809620246337</v>
      </c>
      <c r="AJ123" s="2">
        <v>0</v>
      </c>
    </row>
    <row r="124" spans="32:36" x14ac:dyDescent="0.15">
      <c r="AF124" s="9">
        <v>42004</v>
      </c>
      <c r="AG124" s="5"/>
      <c r="AH124" s="2">
        <v>120</v>
      </c>
      <c r="AI124" s="81">
        <f t="shared" si="1"/>
        <v>-0.49999999999999978</v>
      </c>
      <c r="AJ124" s="2">
        <v>0</v>
      </c>
    </row>
    <row r="125" spans="32:36" x14ac:dyDescent="0.15">
      <c r="AF125" s="9">
        <v>42035</v>
      </c>
      <c r="AG125" s="5"/>
      <c r="AH125" s="2">
        <v>121</v>
      </c>
      <c r="AI125" s="81">
        <f t="shared" si="1"/>
        <v>-0.51503807491005427</v>
      </c>
      <c r="AJ125" s="2">
        <v>0</v>
      </c>
    </row>
    <row r="126" spans="32:36" x14ac:dyDescent="0.15">
      <c r="AF126" s="9">
        <v>42063</v>
      </c>
      <c r="AG126" s="5"/>
      <c r="AH126" s="2">
        <v>122</v>
      </c>
      <c r="AI126" s="81">
        <f t="shared" si="1"/>
        <v>-0.52991926423320479</v>
      </c>
      <c r="AJ126" s="2">
        <v>0</v>
      </c>
    </row>
    <row r="127" spans="32:36" x14ac:dyDescent="0.15">
      <c r="AF127" s="9">
        <v>42094</v>
      </c>
      <c r="AG127" s="5"/>
      <c r="AH127" s="2">
        <v>123</v>
      </c>
      <c r="AI127" s="81">
        <f t="shared" si="1"/>
        <v>-0.54463903501502708</v>
      </c>
      <c r="AJ127" s="2">
        <v>0</v>
      </c>
    </row>
    <row r="128" spans="32:36" x14ac:dyDescent="0.15">
      <c r="AF128" s="9">
        <v>42124</v>
      </c>
      <c r="AG128" s="5"/>
      <c r="AH128" s="2">
        <v>124</v>
      </c>
      <c r="AI128" s="81">
        <f t="shared" si="1"/>
        <v>-0.55919290347074668</v>
      </c>
      <c r="AJ128" s="2">
        <v>0</v>
      </c>
    </row>
    <row r="129" spans="32:36" x14ac:dyDescent="0.15">
      <c r="AF129" s="9">
        <v>42155</v>
      </c>
      <c r="AG129" s="5"/>
      <c r="AH129" s="2">
        <v>125</v>
      </c>
      <c r="AI129" s="81">
        <f t="shared" si="1"/>
        <v>-0.57357643635104616</v>
      </c>
      <c r="AJ129" s="2">
        <v>0</v>
      </c>
    </row>
    <row r="130" spans="32:36" x14ac:dyDescent="0.15">
      <c r="AF130" s="9">
        <v>42185</v>
      </c>
      <c r="AG130" s="5"/>
      <c r="AH130" s="2">
        <v>126</v>
      </c>
      <c r="AI130" s="81">
        <f t="shared" si="1"/>
        <v>-0.58778525229247303</v>
      </c>
      <c r="AJ130" s="2">
        <v>0</v>
      </c>
    </row>
    <row r="131" spans="32:36" x14ac:dyDescent="0.15">
      <c r="AF131" s="9">
        <v>42216</v>
      </c>
      <c r="AG131" s="5"/>
      <c r="AH131" s="2">
        <v>127</v>
      </c>
      <c r="AI131" s="81">
        <f t="shared" si="1"/>
        <v>-0.60181502315204838</v>
      </c>
      <c r="AJ131" s="2">
        <v>0</v>
      </c>
    </row>
    <row r="132" spans="32:36" x14ac:dyDescent="0.15">
      <c r="AF132" s="9">
        <v>42247</v>
      </c>
      <c r="AG132" s="5"/>
      <c r="AH132" s="2">
        <v>128</v>
      </c>
      <c r="AI132" s="81">
        <f t="shared" si="1"/>
        <v>-0.61566147532565829</v>
      </c>
      <c r="AJ132" s="2">
        <v>0</v>
      </c>
    </row>
    <row r="133" spans="32:36" x14ac:dyDescent="0.15">
      <c r="AF133" s="9">
        <v>42277</v>
      </c>
      <c r="AG133" s="5"/>
      <c r="AH133" s="2">
        <v>129</v>
      </c>
      <c r="AI133" s="81">
        <f t="shared" si="1"/>
        <v>-0.62932039104983728</v>
      </c>
      <c r="AJ133" s="2">
        <v>0</v>
      </c>
    </row>
    <row r="134" spans="32:36" x14ac:dyDescent="0.15">
      <c r="AF134" s="9">
        <v>42308</v>
      </c>
      <c r="AG134" s="5"/>
      <c r="AH134" s="2">
        <v>130</v>
      </c>
      <c r="AI134" s="81">
        <f t="shared" ref="AI134:AI197" si="2">COS(RADIANS(AH134))</f>
        <v>-0.64278760968653936</v>
      </c>
      <c r="AJ134" s="2">
        <v>0</v>
      </c>
    </row>
    <row r="135" spans="32:36" x14ac:dyDescent="0.15">
      <c r="AF135" s="9">
        <v>42338</v>
      </c>
      <c r="AG135" s="5"/>
      <c r="AH135" s="2">
        <v>131</v>
      </c>
      <c r="AI135" s="81">
        <f t="shared" si="2"/>
        <v>-0.65605902899050716</v>
      </c>
      <c r="AJ135" s="2">
        <v>0</v>
      </c>
    </row>
    <row r="136" spans="32:36" x14ac:dyDescent="0.15">
      <c r="AF136" s="9">
        <v>42369</v>
      </c>
      <c r="AG136" s="5"/>
      <c r="AH136" s="2">
        <v>132</v>
      </c>
      <c r="AI136" s="81">
        <f t="shared" si="2"/>
        <v>-0.66913060635885824</v>
      </c>
      <c r="AJ136" s="2">
        <v>0</v>
      </c>
    </row>
    <row r="137" spans="32:36" x14ac:dyDescent="0.15">
      <c r="AF137" s="9"/>
      <c r="AG137" s="5"/>
      <c r="AH137" s="2">
        <v>133</v>
      </c>
      <c r="AI137" s="81">
        <f t="shared" si="2"/>
        <v>-0.68199836006249837</v>
      </c>
      <c r="AJ137" s="2">
        <v>0</v>
      </c>
    </row>
    <row r="138" spans="32:36" x14ac:dyDescent="0.15">
      <c r="AF138" s="9"/>
      <c r="AG138" s="5"/>
      <c r="AH138" s="2">
        <v>134</v>
      </c>
      <c r="AI138" s="81">
        <f t="shared" si="2"/>
        <v>-0.69465837045899737</v>
      </c>
      <c r="AJ138" s="2">
        <v>0</v>
      </c>
    </row>
    <row r="139" spans="32:36" x14ac:dyDescent="0.15">
      <c r="AF139" s="9"/>
      <c r="AG139" s="5"/>
      <c r="AH139" s="2">
        <v>135</v>
      </c>
      <c r="AI139" s="81">
        <f t="shared" si="2"/>
        <v>-0.70710678118654746</v>
      </c>
      <c r="AJ139" s="2">
        <v>0</v>
      </c>
    </row>
    <row r="140" spans="32:36" x14ac:dyDescent="0.15">
      <c r="AF140" s="9"/>
      <c r="AG140" s="5"/>
      <c r="AH140" s="2">
        <v>136</v>
      </c>
      <c r="AI140" s="81">
        <f t="shared" si="2"/>
        <v>-0.71933980033865119</v>
      </c>
      <c r="AJ140" s="2">
        <v>0</v>
      </c>
    </row>
    <row r="141" spans="32:36" x14ac:dyDescent="0.15">
      <c r="AF141" s="9"/>
      <c r="AG141" s="5"/>
      <c r="AH141" s="2">
        <v>137</v>
      </c>
      <c r="AI141" s="81">
        <f t="shared" si="2"/>
        <v>-0.73135370161917046</v>
      </c>
      <c r="AJ141" s="2">
        <v>0</v>
      </c>
    </row>
    <row r="142" spans="32:36" x14ac:dyDescent="0.15">
      <c r="AF142" s="9"/>
      <c r="AG142" s="5"/>
      <c r="AH142" s="2">
        <v>138</v>
      </c>
      <c r="AI142" s="81">
        <f t="shared" si="2"/>
        <v>-0.74314482547739402</v>
      </c>
      <c r="AJ142" s="2">
        <v>0</v>
      </c>
    </row>
    <row r="143" spans="32:36" x14ac:dyDescent="0.15">
      <c r="AF143" s="9"/>
      <c r="AG143" s="5"/>
      <c r="AH143" s="2">
        <v>139</v>
      </c>
      <c r="AI143" s="81">
        <f t="shared" si="2"/>
        <v>-0.75470958022277201</v>
      </c>
      <c r="AJ143" s="2">
        <v>0</v>
      </c>
    </row>
    <row r="144" spans="32:36" x14ac:dyDescent="0.15">
      <c r="AF144" s="9"/>
      <c r="AG144" s="5"/>
      <c r="AH144" s="2">
        <v>140</v>
      </c>
      <c r="AI144" s="81">
        <f t="shared" si="2"/>
        <v>-0.7660444431189779</v>
      </c>
      <c r="AJ144" s="2">
        <v>0</v>
      </c>
    </row>
    <row r="145" spans="32:36" x14ac:dyDescent="0.15">
      <c r="AF145" s="9"/>
      <c r="AG145" s="5"/>
      <c r="AH145" s="2">
        <v>141</v>
      </c>
      <c r="AI145" s="81">
        <f t="shared" si="2"/>
        <v>-0.7771459614569709</v>
      </c>
      <c r="AJ145" s="2">
        <v>0</v>
      </c>
    </row>
    <row r="146" spans="32:36" x14ac:dyDescent="0.15">
      <c r="AG146" s="5"/>
      <c r="AH146" s="2">
        <v>142</v>
      </c>
      <c r="AI146" s="81">
        <f t="shared" si="2"/>
        <v>-0.7880107536067219</v>
      </c>
      <c r="AJ146" s="2">
        <v>0</v>
      </c>
    </row>
    <row r="147" spans="32:36" x14ac:dyDescent="0.15">
      <c r="AG147" s="5"/>
      <c r="AH147" s="2">
        <v>143</v>
      </c>
      <c r="AI147" s="81">
        <f t="shared" si="2"/>
        <v>-0.79863551004729294</v>
      </c>
      <c r="AJ147" s="2">
        <v>0</v>
      </c>
    </row>
    <row r="148" spans="32:36" x14ac:dyDescent="0.15">
      <c r="AG148" s="5"/>
      <c r="AH148" s="2">
        <v>144</v>
      </c>
      <c r="AI148" s="81">
        <f t="shared" si="2"/>
        <v>-0.80901699437494734</v>
      </c>
      <c r="AJ148" s="2">
        <v>0</v>
      </c>
    </row>
    <row r="149" spans="32:36" x14ac:dyDescent="0.15">
      <c r="AG149" s="5"/>
      <c r="AH149" s="2">
        <v>145</v>
      </c>
      <c r="AI149" s="81">
        <f t="shared" si="2"/>
        <v>-0.81915204428899191</v>
      </c>
      <c r="AJ149" s="2">
        <v>0</v>
      </c>
    </row>
    <row r="150" spans="32:36" x14ac:dyDescent="0.15">
      <c r="AG150" s="5"/>
      <c r="AH150" s="2">
        <v>146</v>
      </c>
      <c r="AI150" s="81">
        <f t="shared" si="2"/>
        <v>-0.82903757255504162</v>
      </c>
      <c r="AJ150" s="2">
        <v>0</v>
      </c>
    </row>
    <row r="151" spans="32:36" x14ac:dyDescent="0.15">
      <c r="AG151" s="5"/>
      <c r="AH151" s="2">
        <v>147</v>
      </c>
      <c r="AI151" s="81">
        <f t="shared" si="2"/>
        <v>-0.83867056794542394</v>
      </c>
      <c r="AJ151" s="2">
        <v>0</v>
      </c>
    </row>
    <row r="152" spans="32:36" x14ac:dyDescent="0.15">
      <c r="AG152" s="5"/>
      <c r="AH152" s="2">
        <v>148</v>
      </c>
      <c r="AI152" s="81">
        <f t="shared" si="2"/>
        <v>-0.84804809615642596</v>
      </c>
      <c r="AJ152" s="2">
        <v>0</v>
      </c>
    </row>
    <row r="153" spans="32:36" x14ac:dyDescent="0.15">
      <c r="AG153" s="5"/>
      <c r="AH153" s="2">
        <v>149</v>
      </c>
      <c r="AI153" s="81">
        <f t="shared" si="2"/>
        <v>-0.85716730070211222</v>
      </c>
      <c r="AJ153" s="2">
        <v>0</v>
      </c>
    </row>
    <row r="154" spans="32:36" x14ac:dyDescent="0.15">
      <c r="AG154" s="5"/>
      <c r="AH154" s="2">
        <v>150</v>
      </c>
      <c r="AI154" s="81">
        <f t="shared" si="2"/>
        <v>-0.86602540378443871</v>
      </c>
      <c r="AJ154" s="2">
        <v>0</v>
      </c>
    </row>
    <row r="155" spans="32:36" x14ac:dyDescent="0.15">
      <c r="AG155" s="5"/>
      <c r="AH155" s="2">
        <v>151</v>
      </c>
      <c r="AI155" s="81">
        <f t="shared" si="2"/>
        <v>-0.87461970713939574</v>
      </c>
      <c r="AJ155" s="2">
        <v>0</v>
      </c>
    </row>
    <row r="156" spans="32:36" x14ac:dyDescent="0.15">
      <c r="AG156" s="5"/>
      <c r="AH156" s="2">
        <v>152</v>
      </c>
      <c r="AI156" s="81">
        <f t="shared" si="2"/>
        <v>-0.88294759285892699</v>
      </c>
      <c r="AJ156" s="2">
        <v>0</v>
      </c>
    </row>
    <row r="157" spans="32:36" x14ac:dyDescent="0.15">
      <c r="AG157" s="5"/>
      <c r="AH157" s="2">
        <v>153</v>
      </c>
      <c r="AI157" s="81">
        <f t="shared" si="2"/>
        <v>-0.89100652418836779</v>
      </c>
      <c r="AJ157" s="2">
        <v>0</v>
      </c>
    </row>
    <row r="158" spans="32:36" x14ac:dyDescent="0.15">
      <c r="AG158" s="5"/>
      <c r="AH158" s="2">
        <v>154</v>
      </c>
      <c r="AI158" s="81">
        <f t="shared" si="2"/>
        <v>-0.89879404629916704</v>
      </c>
      <c r="AJ158" s="2">
        <v>0</v>
      </c>
    </row>
    <row r="159" spans="32:36" x14ac:dyDescent="0.15">
      <c r="AG159" s="5"/>
      <c r="AH159" s="2">
        <v>155</v>
      </c>
      <c r="AI159" s="81">
        <f t="shared" si="2"/>
        <v>-0.90630778703664994</v>
      </c>
      <c r="AJ159" s="2">
        <v>0</v>
      </c>
    </row>
    <row r="160" spans="32:36" x14ac:dyDescent="0.15">
      <c r="AG160" s="5"/>
      <c r="AH160" s="2">
        <v>156</v>
      </c>
      <c r="AI160" s="81">
        <f t="shared" si="2"/>
        <v>-0.91354545764260076</v>
      </c>
      <c r="AJ160" s="2">
        <v>0</v>
      </c>
    </row>
    <row r="161" spans="33:36" x14ac:dyDescent="0.15">
      <c r="AG161" s="5"/>
      <c r="AH161" s="2">
        <v>157</v>
      </c>
      <c r="AI161" s="81">
        <f t="shared" si="2"/>
        <v>-0.92050485345244037</v>
      </c>
      <c r="AJ161" s="2">
        <v>0</v>
      </c>
    </row>
    <row r="162" spans="33:36" x14ac:dyDescent="0.15">
      <c r="AG162" s="5"/>
      <c r="AH162" s="2">
        <v>158</v>
      </c>
      <c r="AI162" s="81">
        <f t="shared" si="2"/>
        <v>-0.92718385456678731</v>
      </c>
      <c r="AJ162" s="2">
        <v>0</v>
      </c>
    </row>
    <row r="163" spans="33:36" x14ac:dyDescent="0.15">
      <c r="AG163" s="5"/>
      <c r="AH163" s="2">
        <v>159</v>
      </c>
      <c r="AI163" s="81">
        <f t="shared" si="2"/>
        <v>-0.93358042649720174</v>
      </c>
      <c r="AJ163" s="2">
        <v>0</v>
      </c>
    </row>
    <row r="164" spans="33:36" x14ac:dyDescent="0.15">
      <c r="AG164" s="5"/>
      <c r="AH164" s="2">
        <v>160</v>
      </c>
      <c r="AI164" s="81">
        <f t="shared" si="2"/>
        <v>-0.93969262078590832</v>
      </c>
      <c r="AJ164" s="2">
        <v>0</v>
      </c>
    </row>
    <row r="165" spans="33:36" x14ac:dyDescent="0.15">
      <c r="AG165" s="5"/>
      <c r="AH165" s="2">
        <v>161</v>
      </c>
      <c r="AI165" s="81">
        <f t="shared" si="2"/>
        <v>-0.94551857559931685</v>
      </c>
      <c r="AJ165" s="2">
        <v>0</v>
      </c>
    </row>
    <row r="166" spans="33:36" x14ac:dyDescent="0.15">
      <c r="AG166" s="5"/>
      <c r="AH166" s="2">
        <v>162</v>
      </c>
      <c r="AI166" s="81">
        <f t="shared" si="2"/>
        <v>-0.95105651629515353</v>
      </c>
      <c r="AJ166" s="2">
        <v>0</v>
      </c>
    </row>
    <row r="167" spans="33:36" x14ac:dyDescent="0.15">
      <c r="AG167" s="5"/>
      <c r="AH167" s="2">
        <v>163</v>
      </c>
      <c r="AI167" s="81">
        <f t="shared" si="2"/>
        <v>-0.95630475596303555</v>
      </c>
      <c r="AJ167" s="2">
        <v>0</v>
      </c>
    </row>
    <row r="168" spans="33:36" x14ac:dyDescent="0.15">
      <c r="AG168" s="5"/>
      <c r="AH168" s="2">
        <v>164</v>
      </c>
      <c r="AI168" s="81">
        <f t="shared" si="2"/>
        <v>-0.96126169593831889</v>
      </c>
      <c r="AJ168" s="2">
        <v>0</v>
      </c>
    </row>
    <row r="169" spans="33:36" x14ac:dyDescent="0.15">
      <c r="AG169" s="5" t="s">
        <v>5708</v>
      </c>
      <c r="AH169" s="2">
        <v>165</v>
      </c>
      <c r="AI169" s="81">
        <f t="shared" si="2"/>
        <v>-0.9659258262890682</v>
      </c>
      <c r="AJ169" s="2">
        <v>0</v>
      </c>
    </row>
    <row r="170" spans="33:36" x14ac:dyDescent="0.15">
      <c r="AG170" s="5"/>
      <c r="AH170" s="2">
        <v>166</v>
      </c>
      <c r="AI170" s="81">
        <f t="shared" si="2"/>
        <v>-0.97029572627599647</v>
      </c>
      <c r="AJ170" s="2">
        <v>0</v>
      </c>
    </row>
    <row r="171" spans="33:36" x14ac:dyDescent="0.15">
      <c r="AG171" s="5"/>
      <c r="AH171" s="2">
        <v>167</v>
      </c>
      <c r="AI171" s="81">
        <f t="shared" si="2"/>
        <v>-0.97437006478523513</v>
      </c>
      <c r="AJ171" s="2">
        <v>0</v>
      </c>
    </row>
    <row r="172" spans="33:36" x14ac:dyDescent="0.15">
      <c r="AG172" s="5"/>
      <c r="AH172" s="2">
        <v>168</v>
      </c>
      <c r="AI172" s="81">
        <f t="shared" si="2"/>
        <v>-0.97814760073380569</v>
      </c>
      <c r="AJ172" s="2">
        <v>0</v>
      </c>
    </row>
    <row r="173" spans="33:36" x14ac:dyDescent="0.15">
      <c r="AG173" s="5"/>
      <c r="AH173" s="2">
        <v>169</v>
      </c>
      <c r="AI173" s="81">
        <f t="shared" si="2"/>
        <v>-0.98162718344766398</v>
      </c>
      <c r="AJ173" s="2">
        <v>0</v>
      </c>
    </row>
    <row r="174" spans="33:36" x14ac:dyDescent="0.15">
      <c r="AG174" s="5"/>
      <c r="AH174" s="2">
        <v>170</v>
      </c>
      <c r="AI174" s="81">
        <f t="shared" si="2"/>
        <v>-0.98480775301220802</v>
      </c>
      <c r="AJ174" s="2">
        <v>0</v>
      </c>
    </row>
    <row r="175" spans="33:36" x14ac:dyDescent="0.15">
      <c r="AG175" s="5"/>
      <c r="AH175" s="2">
        <v>171</v>
      </c>
      <c r="AI175" s="81">
        <f t="shared" si="2"/>
        <v>-0.98768834059513766</v>
      </c>
      <c r="AJ175" s="2">
        <v>0</v>
      </c>
    </row>
    <row r="176" spans="33:36" x14ac:dyDescent="0.15">
      <c r="AG176" s="5"/>
      <c r="AH176" s="2">
        <v>172</v>
      </c>
      <c r="AI176" s="81">
        <f t="shared" si="2"/>
        <v>-0.99026806874157036</v>
      </c>
      <c r="AJ176" s="2">
        <v>0</v>
      </c>
    </row>
    <row r="177" spans="33:36" x14ac:dyDescent="0.15">
      <c r="AG177" s="5" t="s">
        <v>5098</v>
      </c>
      <c r="AH177" s="2">
        <v>173</v>
      </c>
      <c r="AI177" s="81">
        <f t="shared" si="2"/>
        <v>-0.99254615164132198</v>
      </c>
      <c r="AJ177" s="2">
        <v>0</v>
      </c>
    </row>
    <row r="178" spans="33:36" x14ac:dyDescent="0.15">
      <c r="AG178" s="5"/>
      <c r="AH178" s="2">
        <v>174</v>
      </c>
      <c r="AI178" s="81">
        <f t="shared" si="2"/>
        <v>-0.99452189536827329</v>
      </c>
      <c r="AJ178" s="2">
        <v>0</v>
      </c>
    </row>
    <row r="179" spans="33:36" x14ac:dyDescent="0.15">
      <c r="AG179" s="5"/>
      <c r="AH179" s="2">
        <v>175</v>
      </c>
      <c r="AI179" s="81">
        <f t="shared" si="2"/>
        <v>-0.99619469809174555</v>
      </c>
      <c r="AJ179" s="2">
        <v>0</v>
      </c>
    </row>
    <row r="180" spans="33:36" x14ac:dyDescent="0.15">
      <c r="AG180" s="5" t="s">
        <v>5081</v>
      </c>
      <c r="AH180" s="2">
        <v>176</v>
      </c>
      <c r="AI180" s="81">
        <f t="shared" si="2"/>
        <v>-0.9975640502598242</v>
      </c>
      <c r="AJ180" s="2">
        <v>0</v>
      </c>
    </row>
    <row r="181" spans="33:36" x14ac:dyDescent="0.15">
      <c r="AG181" s="5" t="s">
        <v>5061</v>
      </c>
      <c r="AH181" s="2">
        <v>177</v>
      </c>
      <c r="AI181" s="81">
        <f t="shared" si="2"/>
        <v>-0.99862953475457383</v>
      </c>
      <c r="AJ181" s="2">
        <v>0</v>
      </c>
    </row>
    <row r="182" spans="33:36" x14ac:dyDescent="0.15">
      <c r="AG182" s="5"/>
      <c r="AH182" s="2">
        <v>178</v>
      </c>
      <c r="AI182" s="81">
        <f t="shared" si="2"/>
        <v>-0.99939082701909576</v>
      </c>
      <c r="AJ182" s="2">
        <v>0</v>
      </c>
    </row>
    <row r="183" spans="33:36" x14ac:dyDescent="0.15">
      <c r="AG183" s="5" t="s">
        <v>5709</v>
      </c>
      <c r="AH183" s="2">
        <v>179</v>
      </c>
      <c r="AI183" s="81">
        <f t="shared" si="2"/>
        <v>-0.99984769515639127</v>
      </c>
      <c r="AJ183" s="2">
        <v>0</v>
      </c>
    </row>
    <row r="184" spans="33:36" x14ac:dyDescent="0.15">
      <c r="AG184" s="5" t="s">
        <v>5086</v>
      </c>
      <c r="AH184" s="2">
        <v>180</v>
      </c>
      <c r="AI184" s="81">
        <f t="shared" si="2"/>
        <v>-1</v>
      </c>
      <c r="AJ184" s="2">
        <v>0</v>
      </c>
    </row>
    <row r="185" spans="33:36" x14ac:dyDescent="0.15">
      <c r="AG185" s="5"/>
      <c r="AH185" s="2">
        <v>181</v>
      </c>
      <c r="AI185" s="81">
        <f t="shared" si="2"/>
        <v>-0.99984769515639127</v>
      </c>
      <c r="AJ185" s="2">
        <v>0</v>
      </c>
    </row>
    <row r="186" spans="33:36" x14ac:dyDescent="0.15">
      <c r="AG186" s="5"/>
      <c r="AH186" s="2">
        <v>182</v>
      </c>
      <c r="AI186" s="81">
        <f t="shared" si="2"/>
        <v>-0.99939082701909576</v>
      </c>
      <c r="AJ186" s="2">
        <v>0</v>
      </c>
    </row>
    <row r="187" spans="33:36" x14ac:dyDescent="0.15">
      <c r="AG187" s="5" t="s">
        <v>5138</v>
      </c>
      <c r="AH187" s="2">
        <v>183</v>
      </c>
      <c r="AI187" s="81">
        <f t="shared" si="2"/>
        <v>-0.99862953475457383</v>
      </c>
      <c r="AJ187" s="2">
        <v>0</v>
      </c>
    </row>
    <row r="188" spans="33:36" x14ac:dyDescent="0.15">
      <c r="AG188" s="5"/>
      <c r="AH188" s="2">
        <v>184</v>
      </c>
      <c r="AI188" s="81">
        <f t="shared" si="2"/>
        <v>-0.9975640502598242</v>
      </c>
      <c r="AJ188" s="2">
        <v>0</v>
      </c>
    </row>
    <row r="189" spans="33:36" x14ac:dyDescent="0.15">
      <c r="AG189" s="5"/>
      <c r="AH189" s="2">
        <v>185</v>
      </c>
      <c r="AI189" s="81">
        <f t="shared" si="2"/>
        <v>-0.99619469809174555</v>
      </c>
      <c r="AJ189" s="2">
        <v>0</v>
      </c>
    </row>
    <row r="190" spans="33:36" x14ac:dyDescent="0.15">
      <c r="AG190" s="5"/>
      <c r="AH190" s="2">
        <v>186</v>
      </c>
      <c r="AI190" s="81">
        <f t="shared" si="2"/>
        <v>-0.99452189536827329</v>
      </c>
      <c r="AJ190" s="2">
        <v>0</v>
      </c>
    </row>
    <row r="191" spans="33:36" x14ac:dyDescent="0.15">
      <c r="AG191" s="5"/>
      <c r="AH191" s="2">
        <v>187</v>
      </c>
      <c r="AI191" s="81">
        <f t="shared" si="2"/>
        <v>-0.99254615164132209</v>
      </c>
      <c r="AJ191" s="2">
        <v>0</v>
      </c>
    </row>
    <row r="192" spans="33:36" x14ac:dyDescent="0.15">
      <c r="AG192" s="5"/>
      <c r="AH192" s="2">
        <v>188</v>
      </c>
      <c r="AI192" s="81">
        <f t="shared" si="2"/>
        <v>-0.99026806874157025</v>
      </c>
      <c r="AJ192" s="2">
        <v>0</v>
      </c>
    </row>
    <row r="193" spans="33:36" x14ac:dyDescent="0.15">
      <c r="AG193" s="5"/>
      <c r="AH193" s="2">
        <v>189</v>
      </c>
      <c r="AI193" s="81">
        <f t="shared" si="2"/>
        <v>-0.98768834059513777</v>
      </c>
      <c r="AJ193" s="2">
        <v>0</v>
      </c>
    </row>
    <row r="194" spans="33:36" x14ac:dyDescent="0.15">
      <c r="AG194" s="5"/>
      <c r="AH194" s="2">
        <v>190</v>
      </c>
      <c r="AI194" s="81">
        <f t="shared" si="2"/>
        <v>-0.98480775301220802</v>
      </c>
      <c r="AJ194" s="2">
        <v>0</v>
      </c>
    </row>
    <row r="195" spans="33:36" x14ac:dyDescent="0.15">
      <c r="AG195" s="5"/>
      <c r="AH195" s="2">
        <v>191</v>
      </c>
      <c r="AI195" s="81">
        <f t="shared" si="2"/>
        <v>-0.98162718344766398</v>
      </c>
      <c r="AJ195" s="2">
        <v>0</v>
      </c>
    </row>
    <row r="196" spans="33:36" x14ac:dyDescent="0.15">
      <c r="AG196" s="5"/>
      <c r="AH196" s="2">
        <v>192</v>
      </c>
      <c r="AI196" s="81">
        <f t="shared" si="2"/>
        <v>-0.97814760073380558</v>
      </c>
      <c r="AJ196" s="2">
        <v>0</v>
      </c>
    </row>
    <row r="197" spans="33:36" x14ac:dyDescent="0.15">
      <c r="AG197" s="5"/>
      <c r="AH197" s="2">
        <v>193</v>
      </c>
      <c r="AI197" s="81">
        <f t="shared" si="2"/>
        <v>-0.97437006478523525</v>
      </c>
      <c r="AJ197" s="2">
        <v>0</v>
      </c>
    </row>
    <row r="198" spans="33:36" x14ac:dyDescent="0.15">
      <c r="AG198" s="5"/>
      <c r="AH198" s="2">
        <v>194</v>
      </c>
      <c r="AI198" s="81">
        <f t="shared" ref="AI198:AI261" si="3">COS(RADIANS(AH198))</f>
        <v>-0.97029572627599647</v>
      </c>
      <c r="AJ198" s="2">
        <v>0</v>
      </c>
    </row>
    <row r="199" spans="33:36" x14ac:dyDescent="0.15">
      <c r="AG199" s="5"/>
      <c r="AH199" s="2">
        <v>195</v>
      </c>
      <c r="AI199" s="81">
        <f t="shared" si="3"/>
        <v>-0.96592582628906831</v>
      </c>
      <c r="AJ199" s="2">
        <v>0</v>
      </c>
    </row>
    <row r="200" spans="33:36" x14ac:dyDescent="0.15">
      <c r="AG200" s="5"/>
      <c r="AH200" s="2">
        <v>196</v>
      </c>
      <c r="AI200" s="81">
        <f t="shared" si="3"/>
        <v>-0.96126169593831889</v>
      </c>
      <c r="AJ200" s="2">
        <v>0</v>
      </c>
    </row>
    <row r="201" spans="33:36" x14ac:dyDescent="0.15">
      <c r="AG201" s="5"/>
      <c r="AH201" s="2">
        <v>197</v>
      </c>
      <c r="AI201" s="81">
        <f t="shared" si="3"/>
        <v>-0.95630475596303544</v>
      </c>
      <c r="AJ201" s="2">
        <v>0</v>
      </c>
    </row>
    <row r="202" spans="33:36" x14ac:dyDescent="0.15">
      <c r="AG202" s="5"/>
      <c r="AH202" s="2">
        <v>198</v>
      </c>
      <c r="AI202" s="81">
        <f t="shared" si="3"/>
        <v>-0.95105651629515364</v>
      </c>
      <c r="AJ202" s="2">
        <v>0</v>
      </c>
    </row>
    <row r="203" spans="33:36" x14ac:dyDescent="0.15">
      <c r="AG203" s="5"/>
      <c r="AH203" s="2">
        <v>199</v>
      </c>
      <c r="AI203" s="81">
        <f t="shared" si="3"/>
        <v>-0.94551857559931674</v>
      </c>
      <c r="AJ203" s="2">
        <v>0</v>
      </c>
    </row>
    <row r="204" spans="33:36" x14ac:dyDescent="0.15">
      <c r="AG204" s="5" t="s">
        <v>5041</v>
      </c>
      <c r="AH204" s="2">
        <v>200</v>
      </c>
      <c r="AI204" s="81">
        <f t="shared" si="3"/>
        <v>-0.93969262078590843</v>
      </c>
      <c r="AJ204" s="2">
        <v>0</v>
      </c>
    </row>
    <row r="205" spans="33:36" x14ac:dyDescent="0.15">
      <c r="AG205" s="5"/>
      <c r="AH205" s="2">
        <v>201</v>
      </c>
      <c r="AI205" s="81">
        <f t="shared" si="3"/>
        <v>-0.93358042649720174</v>
      </c>
      <c r="AJ205" s="2">
        <v>0</v>
      </c>
    </row>
    <row r="206" spans="33:36" x14ac:dyDescent="0.15">
      <c r="AG206" s="5"/>
      <c r="AH206" s="2">
        <v>202</v>
      </c>
      <c r="AI206" s="81">
        <f t="shared" si="3"/>
        <v>-0.92718385456678742</v>
      </c>
      <c r="AJ206" s="2">
        <v>0</v>
      </c>
    </row>
    <row r="207" spans="33:36" x14ac:dyDescent="0.15">
      <c r="AG207" s="5"/>
      <c r="AH207" s="2">
        <v>203</v>
      </c>
      <c r="AI207" s="81">
        <f t="shared" si="3"/>
        <v>-0.92050485345244037</v>
      </c>
      <c r="AJ207" s="2">
        <v>0</v>
      </c>
    </row>
    <row r="208" spans="33:36" x14ac:dyDescent="0.15">
      <c r="AG208" s="5"/>
      <c r="AH208" s="2">
        <v>204</v>
      </c>
      <c r="AI208" s="81">
        <f t="shared" si="3"/>
        <v>-0.91354545764260087</v>
      </c>
      <c r="AJ208" s="2">
        <v>0</v>
      </c>
    </row>
    <row r="209" spans="33:36" x14ac:dyDescent="0.15">
      <c r="AG209" s="5"/>
      <c r="AH209" s="2">
        <v>205</v>
      </c>
      <c r="AI209" s="81">
        <f t="shared" si="3"/>
        <v>-0.90630778703665005</v>
      </c>
      <c r="AJ209" s="2">
        <v>0</v>
      </c>
    </row>
    <row r="210" spans="33:36" x14ac:dyDescent="0.15">
      <c r="AG210" s="5"/>
      <c r="AH210" s="2">
        <v>206</v>
      </c>
      <c r="AI210" s="81">
        <f t="shared" si="3"/>
        <v>-0.89879404629916693</v>
      </c>
      <c r="AJ210" s="2">
        <v>0</v>
      </c>
    </row>
    <row r="211" spans="33:36" x14ac:dyDescent="0.15">
      <c r="AG211" s="5"/>
      <c r="AH211" s="2">
        <v>207</v>
      </c>
      <c r="AI211" s="81">
        <f t="shared" si="3"/>
        <v>-0.8910065241883679</v>
      </c>
      <c r="AJ211" s="2">
        <v>0</v>
      </c>
    </row>
    <row r="212" spans="33:36" x14ac:dyDescent="0.15">
      <c r="AG212" s="5"/>
      <c r="AH212" s="2">
        <v>208</v>
      </c>
      <c r="AI212" s="81">
        <f t="shared" si="3"/>
        <v>-0.88294759285892688</v>
      </c>
      <c r="AJ212" s="2">
        <v>0</v>
      </c>
    </row>
    <row r="213" spans="33:36" x14ac:dyDescent="0.15">
      <c r="AG213" s="5"/>
      <c r="AH213" s="2">
        <v>209</v>
      </c>
      <c r="AI213" s="81">
        <f t="shared" si="3"/>
        <v>-0.87461970713939585</v>
      </c>
      <c r="AJ213" s="2">
        <v>0</v>
      </c>
    </row>
    <row r="214" spans="33:36" x14ac:dyDescent="0.15">
      <c r="AG214" s="5"/>
      <c r="AH214" s="2">
        <v>210</v>
      </c>
      <c r="AI214" s="81">
        <f t="shared" si="3"/>
        <v>-0.8660254037844386</v>
      </c>
      <c r="AJ214" s="2">
        <v>0</v>
      </c>
    </row>
    <row r="215" spans="33:36" x14ac:dyDescent="0.15">
      <c r="AG215" s="5"/>
      <c r="AH215" s="2">
        <v>211</v>
      </c>
      <c r="AI215" s="81">
        <f t="shared" si="3"/>
        <v>-0.85716730070211233</v>
      </c>
      <c r="AJ215" s="2">
        <v>0</v>
      </c>
    </row>
    <row r="216" spans="33:36" x14ac:dyDescent="0.15">
      <c r="AG216" s="5"/>
      <c r="AH216" s="2">
        <v>212</v>
      </c>
      <c r="AI216" s="81">
        <f t="shared" si="3"/>
        <v>-0.84804809615642607</v>
      </c>
      <c r="AJ216" s="2">
        <v>0</v>
      </c>
    </row>
    <row r="217" spans="33:36" x14ac:dyDescent="0.15">
      <c r="AG217" s="5"/>
      <c r="AH217" s="2">
        <v>213</v>
      </c>
      <c r="AI217" s="81">
        <f t="shared" si="3"/>
        <v>-0.83867056794542405</v>
      </c>
      <c r="AJ217" s="2">
        <v>0</v>
      </c>
    </row>
    <row r="218" spans="33:36" x14ac:dyDescent="0.15">
      <c r="AG218" s="5"/>
      <c r="AH218" s="2">
        <v>214</v>
      </c>
      <c r="AI218" s="81">
        <f t="shared" si="3"/>
        <v>-0.82903757255504185</v>
      </c>
      <c r="AJ218" s="2">
        <v>0</v>
      </c>
    </row>
    <row r="219" spans="33:36" x14ac:dyDescent="0.15">
      <c r="AG219" s="5"/>
      <c r="AH219" s="2">
        <v>215</v>
      </c>
      <c r="AI219" s="81">
        <f t="shared" si="3"/>
        <v>-0.8191520442889918</v>
      </c>
      <c r="AJ219" s="2">
        <v>0</v>
      </c>
    </row>
    <row r="220" spans="33:36" x14ac:dyDescent="0.15">
      <c r="AG220" s="5"/>
      <c r="AH220" s="2">
        <v>216</v>
      </c>
      <c r="AI220" s="81">
        <f t="shared" si="3"/>
        <v>-0.80901699437494756</v>
      </c>
      <c r="AJ220" s="2">
        <v>0</v>
      </c>
    </row>
    <row r="221" spans="33:36" x14ac:dyDescent="0.15">
      <c r="AG221" s="5"/>
      <c r="AH221" s="2">
        <v>217</v>
      </c>
      <c r="AI221" s="81">
        <f t="shared" si="3"/>
        <v>-0.79863551004729283</v>
      </c>
      <c r="AJ221" s="2">
        <v>0</v>
      </c>
    </row>
    <row r="222" spans="33:36" x14ac:dyDescent="0.15">
      <c r="AG222" s="5"/>
      <c r="AH222" s="2">
        <v>218</v>
      </c>
      <c r="AI222" s="81">
        <f t="shared" si="3"/>
        <v>-0.78801075360672201</v>
      </c>
      <c r="AJ222" s="2">
        <v>0</v>
      </c>
    </row>
    <row r="223" spans="33:36" x14ac:dyDescent="0.15">
      <c r="AG223" s="5"/>
      <c r="AH223" s="2">
        <v>219</v>
      </c>
      <c r="AI223" s="81">
        <f t="shared" si="3"/>
        <v>-0.77714596145697079</v>
      </c>
      <c r="AJ223" s="2">
        <v>0</v>
      </c>
    </row>
    <row r="224" spans="33:36" x14ac:dyDescent="0.15">
      <c r="AG224" s="5"/>
      <c r="AH224" s="2">
        <v>220</v>
      </c>
      <c r="AI224" s="81">
        <f t="shared" si="3"/>
        <v>-0.76604444311897801</v>
      </c>
      <c r="AJ224" s="2">
        <v>0</v>
      </c>
    </row>
    <row r="225" spans="33:36" x14ac:dyDescent="0.15">
      <c r="AG225" s="5"/>
      <c r="AH225" s="2">
        <v>221</v>
      </c>
      <c r="AI225" s="81">
        <f t="shared" si="3"/>
        <v>-0.75470958022277213</v>
      </c>
      <c r="AJ225" s="2">
        <v>0</v>
      </c>
    </row>
    <row r="226" spans="33:36" x14ac:dyDescent="0.15">
      <c r="AG226" s="5"/>
      <c r="AH226" s="2">
        <v>222</v>
      </c>
      <c r="AI226" s="81">
        <f t="shared" si="3"/>
        <v>-0.74314482547739424</v>
      </c>
      <c r="AJ226" s="2">
        <v>0</v>
      </c>
    </row>
    <row r="227" spans="33:36" x14ac:dyDescent="0.15">
      <c r="AG227" s="5"/>
      <c r="AH227" s="2">
        <v>223</v>
      </c>
      <c r="AI227" s="81">
        <f t="shared" si="3"/>
        <v>-0.73135370161917057</v>
      </c>
      <c r="AJ227" s="2">
        <v>0</v>
      </c>
    </row>
    <row r="228" spans="33:36" x14ac:dyDescent="0.15">
      <c r="AG228" s="5"/>
      <c r="AH228" s="2">
        <v>224</v>
      </c>
      <c r="AI228" s="81">
        <f t="shared" si="3"/>
        <v>-0.71933980033865108</v>
      </c>
      <c r="AJ228" s="2">
        <v>0</v>
      </c>
    </row>
    <row r="229" spans="33:36" x14ac:dyDescent="0.15">
      <c r="AG229" s="5"/>
      <c r="AH229" s="2">
        <v>225</v>
      </c>
      <c r="AI229" s="81">
        <f t="shared" si="3"/>
        <v>-0.70710678118654768</v>
      </c>
      <c r="AJ229" s="2">
        <v>0</v>
      </c>
    </row>
    <row r="230" spans="33:36" x14ac:dyDescent="0.15">
      <c r="AG230" s="5" t="s">
        <v>5029</v>
      </c>
      <c r="AH230" s="2">
        <v>226</v>
      </c>
      <c r="AI230" s="81">
        <f t="shared" si="3"/>
        <v>-0.69465837045899725</v>
      </c>
      <c r="AJ230" s="2">
        <v>1</v>
      </c>
    </row>
    <row r="231" spans="33:36" x14ac:dyDescent="0.15">
      <c r="AG231" s="5"/>
      <c r="AH231" s="2">
        <v>227</v>
      </c>
      <c r="AI231" s="81">
        <f t="shared" si="3"/>
        <v>-0.68199836006249859</v>
      </c>
      <c r="AJ231" s="2">
        <v>1</v>
      </c>
    </row>
    <row r="232" spans="33:36" x14ac:dyDescent="0.15">
      <c r="AG232" s="5"/>
      <c r="AH232" s="2">
        <v>228</v>
      </c>
      <c r="AI232" s="81">
        <f t="shared" si="3"/>
        <v>-0.66913060635885813</v>
      </c>
      <c r="AJ232" s="2">
        <v>1</v>
      </c>
    </row>
    <row r="233" spans="33:36" x14ac:dyDescent="0.15">
      <c r="AG233" s="5"/>
      <c r="AH233" s="2">
        <v>229</v>
      </c>
      <c r="AI233" s="81">
        <f t="shared" si="3"/>
        <v>-0.65605902899050728</v>
      </c>
      <c r="AJ233" s="2">
        <v>1</v>
      </c>
    </row>
    <row r="234" spans="33:36" x14ac:dyDescent="0.15">
      <c r="AG234" s="5"/>
      <c r="AH234" s="2">
        <v>230</v>
      </c>
      <c r="AI234" s="81">
        <f t="shared" si="3"/>
        <v>-0.64278760968653947</v>
      </c>
      <c r="AJ234" s="2">
        <v>1</v>
      </c>
    </row>
    <row r="235" spans="33:36" x14ac:dyDescent="0.15">
      <c r="AG235" s="5"/>
      <c r="AH235" s="2">
        <v>231</v>
      </c>
      <c r="AI235" s="81">
        <f t="shared" si="3"/>
        <v>-0.62932039104983784</v>
      </c>
      <c r="AJ235" s="2">
        <v>1</v>
      </c>
    </row>
    <row r="236" spans="33:36" x14ac:dyDescent="0.15">
      <c r="AG236" s="5"/>
      <c r="AH236" s="2">
        <v>232</v>
      </c>
      <c r="AI236" s="81">
        <f t="shared" si="3"/>
        <v>-0.61566147532565807</v>
      </c>
      <c r="AJ236" s="2">
        <v>1</v>
      </c>
    </row>
    <row r="237" spans="33:36" x14ac:dyDescent="0.15">
      <c r="AG237" s="5"/>
      <c r="AH237" s="2">
        <v>233</v>
      </c>
      <c r="AI237" s="81">
        <f t="shared" si="3"/>
        <v>-0.60181502315204827</v>
      </c>
      <c r="AJ237" s="2">
        <v>1</v>
      </c>
    </row>
    <row r="238" spans="33:36" x14ac:dyDescent="0.15">
      <c r="AG238" s="5"/>
      <c r="AH238" s="2">
        <v>234</v>
      </c>
      <c r="AI238" s="81">
        <f t="shared" si="3"/>
        <v>-0.58778525229247325</v>
      </c>
      <c r="AJ238" s="2">
        <v>1</v>
      </c>
    </row>
    <row r="239" spans="33:36" x14ac:dyDescent="0.15">
      <c r="AG239" s="5"/>
      <c r="AH239" s="2">
        <v>235</v>
      </c>
      <c r="AI239" s="81">
        <f t="shared" si="3"/>
        <v>-0.57357643635104638</v>
      </c>
      <c r="AJ239" s="2">
        <v>1</v>
      </c>
    </row>
    <row r="240" spans="33:36" x14ac:dyDescent="0.15">
      <c r="AG240" s="5"/>
      <c r="AH240" s="2">
        <v>236</v>
      </c>
      <c r="AI240" s="81">
        <f t="shared" si="3"/>
        <v>-0.55919290347074657</v>
      </c>
      <c r="AJ240" s="2">
        <v>1</v>
      </c>
    </row>
    <row r="241" spans="33:36" x14ac:dyDescent="0.15">
      <c r="AG241" s="5"/>
      <c r="AH241" s="2">
        <v>237</v>
      </c>
      <c r="AI241" s="81">
        <f t="shared" si="3"/>
        <v>-0.54463903501502697</v>
      </c>
      <c r="AJ241" s="2">
        <v>1</v>
      </c>
    </row>
    <row r="242" spans="33:36" x14ac:dyDescent="0.15">
      <c r="AG242" s="5"/>
      <c r="AH242" s="2">
        <v>238</v>
      </c>
      <c r="AI242" s="81">
        <f t="shared" si="3"/>
        <v>-0.52991926423320501</v>
      </c>
      <c r="AJ242" s="2">
        <v>1</v>
      </c>
    </row>
    <row r="243" spans="33:36" x14ac:dyDescent="0.15">
      <c r="AG243" s="5"/>
      <c r="AH243" s="2">
        <v>239</v>
      </c>
      <c r="AI243" s="81">
        <f t="shared" si="3"/>
        <v>-0.51503807491005449</v>
      </c>
      <c r="AJ243" s="2">
        <v>1</v>
      </c>
    </row>
    <row r="244" spans="33:36" x14ac:dyDescent="0.15">
      <c r="AG244" s="5"/>
      <c r="AH244" s="2">
        <v>240</v>
      </c>
      <c r="AI244" s="81">
        <f t="shared" si="3"/>
        <v>-0.50000000000000044</v>
      </c>
      <c r="AJ244" s="2">
        <v>1</v>
      </c>
    </row>
    <row r="245" spans="33:36" x14ac:dyDescent="0.15">
      <c r="AG245" s="5"/>
      <c r="AH245" s="2">
        <v>241</v>
      </c>
      <c r="AI245" s="81">
        <f t="shared" si="3"/>
        <v>-0.48480962024633684</v>
      </c>
      <c r="AJ245" s="2">
        <v>1</v>
      </c>
    </row>
    <row r="246" spans="33:36" x14ac:dyDescent="0.15">
      <c r="AG246" s="5"/>
      <c r="AH246" s="2">
        <v>242</v>
      </c>
      <c r="AI246" s="81">
        <f t="shared" si="3"/>
        <v>-0.46947156278589075</v>
      </c>
      <c r="AJ246" s="2">
        <v>1</v>
      </c>
    </row>
    <row r="247" spans="33:36" x14ac:dyDescent="0.15">
      <c r="AG247" s="5"/>
      <c r="AH247" s="2">
        <v>243</v>
      </c>
      <c r="AI247" s="81">
        <f t="shared" si="3"/>
        <v>-0.45399049973954692</v>
      </c>
      <c r="AJ247" s="2">
        <v>1</v>
      </c>
    </row>
    <row r="248" spans="33:36" x14ac:dyDescent="0.15">
      <c r="AG248" s="5"/>
      <c r="AH248" s="2">
        <v>244</v>
      </c>
      <c r="AI248" s="81">
        <f t="shared" si="3"/>
        <v>-0.43837114678907774</v>
      </c>
      <c r="AJ248" s="2">
        <v>1</v>
      </c>
    </row>
    <row r="249" spans="33:36" x14ac:dyDescent="0.15">
      <c r="AG249" s="5"/>
      <c r="AH249" s="2">
        <v>245</v>
      </c>
      <c r="AI249" s="81">
        <f t="shared" si="3"/>
        <v>-0.42261826174069916</v>
      </c>
      <c r="AJ249" s="2">
        <v>1</v>
      </c>
    </row>
    <row r="250" spans="33:36" x14ac:dyDescent="0.15">
      <c r="AG250" s="5"/>
      <c r="AH250" s="2">
        <v>246</v>
      </c>
      <c r="AI250" s="81">
        <f t="shared" si="3"/>
        <v>-0.4067366430758001</v>
      </c>
      <c r="AJ250" s="2">
        <v>1</v>
      </c>
    </row>
    <row r="251" spans="33:36" x14ac:dyDescent="0.15">
      <c r="AG251" s="5"/>
      <c r="AH251" s="2">
        <v>247</v>
      </c>
      <c r="AI251" s="81">
        <f t="shared" si="3"/>
        <v>-0.39073112848927383</v>
      </c>
      <c r="AJ251" s="2">
        <v>1</v>
      </c>
    </row>
    <row r="252" spans="33:36" x14ac:dyDescent="0.15">
      <c r="AG252" s="5"/>
      <c r="AH252" s="2">
        <v>248</v>
      </c>
      <c r="AI252" s="81">
        <f t="shared" si="3"/>
        <v>-0.37460659341591229</v>
      </c>
      <c r="AJ252" s="2">
        <v>1</v>
      </c>
    </row>
    <row r="253" spans="33:36" x14ac:dyDescent="0.15">
      <c r="AG253" s="5"/>
      <c r="AH253" s="2">
        <v>249</v>
      </c>
      <c r="AI253" s="81">
        <f t="shared" si="3"/>
        <v>-0.35836794954530071</v>
      </c>
      <c r="AJ253" s="2">
        <v>1</v>
      </c>
    </row>
    <row r="254" spans="33:36" x14ac:dyDescent="0.15">
      <c r="AG254" s="5"/>
      <c r="AH254" s="2">
        <v>250</v>
      </c>
      <c r="AI254" s="81">
        <f t="shared" si="3"/>
        <v>-0.34202014332566855</v>
      </c>
      <c r="AJ254" s="2">
        <v>1</v>
      </c>
    </row>
    <row r="255" spans="33:36" x14ac:dyDescent="0.15">
      <c r="AG255" s="5"/>
      <c r="AH255" s="2">
        <v>251</v>
      </c>
      <c r="AI255" s="81">
        <f t="shared" si="3"/>
        <v>-0.32556815445715664</v>
      </c>
      <c r="AJ255" s="2">
        <v>1</v>
      </c>
    </row>
    <row r="256" spans="33:36" x14ac:dyDescent="0.15">
      <c r="AG256" s="5"/>
      <c r="AH256" s="2">
        <v>252</v>
      </c>
      <c r="AI256" s="81">
        <f t="shared" si="3"/>
        <v>-0.30901699437494756</v>
      </c>
      <c r="AJ256" s="2">
        <v>1</v>
      </c>
    </row>
    <row r="257" spans="33:36" x14ac:dyDescent="0.15">
      <c r="AG257" s="5"/>
      <c r="AH257" s="2">
        <v>253</v>
      </c>
      <c r="AI257" s="81">
        <f t="shared" si="3"/>
        <v>-0.2923717047227371</v>
      </c>
      <c r="AJ257" s="2">
        <v>1</v>
      </c>
    </row>
    <row r="258" spans="33:36" x14ac:dyDescent="0.15">
      <c r="AG258" s="5"/>
      <c r="AH258" s="2">
        <v>254</v>
      </c>
      <c r="AI258" s="81">
        <f t="shared" si="3"/>
        <v>-0.27563735581699889</v>
      </c>
      <c r="AJ258" s="2">
        <v>1</v>
      </c>
    </row>
    <row r="259" spans="33:36" x14ac:dyDescent="0.15">
      <c r="AG259" s="5"/>
      <c r="AH259" s="2">
        <v>255</v>
      </c>
      <c r="AI259" s="81">
        <f t="shared" si="3"/>
        <v>-0.25881904510252063</v>
      </c>
      <c r="AJ259" s="2">
        <v>1</v>
      </c>
    </row>
    <row r="260" spans="33:36" x14ac:dyDescent="0.15">
      <c r="AG260" s="5"/>
      <c r="AH260" s="2">
        <v>256</v>
      </c>
      <c r="AI260" s="81">
        <f t="shared" si="3"/>
        <v>-0.24192189559966779</v>
      </c>
      <c r="AJ260" s="2">
        <v>1</v>
      </c>
    </row>
    <row r="261" spans="33:36" x14ac:dyDescent="0.15">
      <c r="AG261" s="5"/>
      <c r="AH261" s="2">
        <v>257</v>
      </c>
      <c r="AI261" s="81">
        <f t="shared" si="3"/>
        <v>-0.22495105434386525</v>
      </c>
      <c r="AJ261" s="2">
        <v>1</v>
      </c>
    </row>
    <row r="262" spans="33:36" x14ac:dyDescent="0.15">
      <c r="AG262" s="5"/>
      <c r="AH262" s="2">
        <v>258</v>
      </c>
      <c r="AI262" s="81">
        <f t="shared" ref="AI262:AI325" si="4">COS(RADIANS(AH262))</f>
        <v>-0.20791169081775979</v>
      </c>
      <c r="AJ262" s="2">
        <v>1</v>
      </c>
    </row>
    <row r="263" spans="33:36" x14ac:dyDescent="0.15">
      <c r="AG263" s="5"/>
      <c r="AH263" s="2">
        <v>259</v>
      </c>
      <c r="AI263" s="81">
        <f t="shared" si="4"/>
        <v>-0.19080899537654461</v>
      </c>
      <c r="AJ263" s="2">
        <v>1</v>
      </c>
    </row>
    <row r="264" spans="33:36" x14ac:dyDescent="0.15">
      <c r="AG264" s="5"/>
      <c r="AH264" s="2">
        <v>260</v>
      </c>
      <c r="AI264" s="81">
        <f t="shared" si="4"/>
        <v>-0.17364817766693033</v>
      </c>
      <c r="AJ264" s="2">
        <v>1</v>
      </c>
    </row>
    <row r="265" spans="33:36" x14ac:dyDescent="0.15">
      <c r="AG265" s="5"/>
      <c r="AH265" s="2">
        <v>261</v>
      </c>
      <c r="AI265" s="81">
        <f t="shared" si="4"/>
        <v>-0.15643446504023104</v>
      </c>
      <c r="AJ265" s="2">
        <v>1</v>
      </c>
    </row>
    <row r="266" spans="33:36" x14ac:dyDescent="0.15">
      <c r="AG266" s="5"/>
      <c r="AH266" s="2">
        <v>262</v>
      </c>
      <c r="AI266" s="81">
        <f t="shared" si="4"/>
        <v>-0.13917310096006583</v>
      </c>
      <c r="AJ266" s="2">
        <v>1</v>
      </c>
    </row>
    <row r="267" spans="33:36" x14ac:dyDescent="0.15">
      <c r="AG267" s="5"/>
      <c r="AH267" s="2">
        <v>263</v>
      </c>
      <c r="AI267" s="81">
        <f t="shared" si="4"/>
        <v>-0.12186934340514717</v>
      </c>
      <c r="AJ267" s="2">
        <v>1</v>
      </c>
    </row>
    <row r="268" spans="33:36" x14ac:dyDescent="0.15">
      <c r="AG268" s="5"/>
      <c r="AH268" s="2">
        <v>264</v>
      </c>
      <c r="AI268" s="81">
        <f t="shared" si="4"/>
        <v>-0.10452846326765336</v>
      </c>
      <c r="AJ268" s="2">
        <v>1</v>
      </c>
    </row>
    <row r="269" spans="33:36" x14ac:dyDescent="0.15">
      <c r="AG269" s="5"/>
      <c r="AH269" s="2">
        <v>265</v>
      </c>
      <c r="AI269" s="81">
        <f t="shared" si="4"/>
        <v>-8.7155742747658249E-2</v>
      </c>
      <c r="AJ269" s="2">
        <v>1</v>
      </c>
    </row>
    <row r="270" spans="33:36" x14ac:dyDescent="0.15">
      <c r="AG270" s="5"/>
      <c r="AH270" s="2">
        <v>266</v>
      </c>
      <c r="AI270" s="81">
        <f t="shared" si="4"/>
        <v>-6.975647374412558E-2</v>
      </c>
      <c r="AJ270" s="2">
        <v>1</v>
      </c>
    </row>
    <row r="271" spans="33:36" x14ac:dyDescent="0.15">
      <c r="AG271" s="5"/>
      <c r="AH271" s="2">
        <v>267</v>
      </c>
      <c r="AI271" s="81">
        <f t="shared" si="4"/>
        <v>-5.2335956242944306E-2</v>
      </c>
      <c r="AJ271" s="2">
        <v>1</v>
      </c>
    </row>
    <row r="272" spans="33:36" x14ac:dyDescent="0.15">
      <c r="AG272" s="5"/>
      <c r="AH272" s="2">
        <v>268</v>
      </c>
      <c r="AI272" s="81">
        <f t="shared" si="4"/>
        <v>-3.4899496702500761E-2</v>
      </c>
      <c r="AJ272" s="2">
        <v>1</v>
      </c>
    </row>
    <row r="273" spans="33:36" x14ac:dyDescent="0.15">
      <c r="AG273" s="5"/>
      <c r="AH273" s="2">
        <v>269</v>
      </c>
      <c r="AI273" s="81">
        <f t="shared" si="4"/>
        <v>-1.7452406437283498E-2</v>
      </c>
      <c r="AJ273" s="2">
        <v>1</v>
      </c>
    </row>
    <row r="274" spans="33:36" x14ac:dyDescent="0.15">
      <c r="AG274" s="5"/>
      <c r="AH274" s="2">
        <v>270</v>
      </c>
      <c r="AI274" s="81">
        <f t="shared" si="4"/>
        <v>-1.83772268236293E-16</v>
      </c>
      <c r="AJ274" s="2">
        <v>1</v>
      </c>
    </row>
    <row r="275" spans="33:36" x14ac:dyDescent="0.15">
      <c r="AG275" s="5"/>
      <c r="AH275" s="2">
        <v>271</v>
      </c>
      <c r="AI275" s="81">
        <f t="shared" si="4"/>
        <v>1.745240643728313E-2</v>
      </c>
      <c r="AJ275" s="2">
        <v>1</v>
      </c>
    </row>
    <row r="276" spans="33:36" x14ac:dyDescent="0.15">
      <c r="AG276" s="5"/>
      <c r="AH276" s="2">
        <v>272</v>
      </c>
      <c r="AI276" s="81">
        <f t="shared" si="4"/>
        <v>3.4899496702501281E-2</v>
      </c>
      <c r="AJ276" s="2">
        <v>1</v>
      </c>
    </row>
    <row r="277" spans="33:36" x14ac:dyDescent="0.15">
      <c r="AG277" s="5"/>
      <c r="AH277" s="2">
        <v>273</v>
      </c>
      <c r="AI277" s="81">
        <f t="shared" si="4"/>
        <v>5.2335956242943946E-2</v>
      </c>
      <c r="AJ277" s="2">
        <v>1</v>
      </c>
    </row>
    <row r="278" spans="33:36" x14ac:dyDescent="0.15">
      <c r="AG278" s="5"/>
      <c r="AH278" s="2">
        <v>274</v>
      </c>
      <c r="AI278" s="81">
        <f t="shared" si="4"/>
        <v>6.9756473744125219E-2</v>
      </c>
      <c r="AJ278" s="2">
        <v>1</v>
      </c>
    </row>
    <row r="279" spans="33:36" x14ac:dyDescent="0.15">
      <c r="AG279" s="5"/>
      <c r="AH279" s="2">
        <v>275</v>
      </c>
      <c r="AI279" s="81">
        <f t="shared" si="4"/>
        <v>8.7155742747657888E-2</v>
      </c>
      <c r="AJ279" s="2">
        <v>1</v>
      </c>
    </row>
    <row r="280" spans="33:36" x14ac:dyDescent="0.15">
      <c r="AG280" s="5"/>
      <c r="AH280" s="2">
        <v>276</v>
      </c>
      <c r="AI280" s="81">
        <f t="shared" si="4"/>
        <v>0.10452846326765299</v>
      </c>
      <c r="AJ280" s="2">
        <v>1</v>
      </c>
    </row>
    <row r="281" spans="33:36" x14ac:dyDescent="0.15">
      <c r="AG281" s="5"/>
      <c r="AH281" s="2">
        <v>277</v>
      </c>
      <c r="AI281" s="81">
        <f t="shared" si="4"/>
        <v>0.12186934340514768</v>
      </c>
      <c r="AJ281" s="2">
        <v>1</v>
      </c>
    </row>
    <row r="282" spans="33:36" x14ac:dyDescent="0.15">
      <c r="AG282" s="5"/>
      <c r="AH282" s="2">
        <v>278</v>
      </c>
      <c r="AI282" s="81">
        <f t="shared" si="4"/>
        <v>0.13917310096006547</v>
      </c>
      <c r="AJ282" s="2">
        <v>1</v>
      </c>
    </row>
    <row r="283" spans="33:36" x14ac:dyDescent="0.15">
      <c r="AG283" s="5"/>
      <c r="AH283" s="2">
        <v>279</v>
      </c>
      <c r="AI283" s="81">
        <f t="shared" si="4"/>
        <v>0.15643446504023067</v>
      </c>
      <c r="AJ283" s="2">
        <v>1</v>
      </c>
    </row>
    <row r="284" spans="33:36" x14ac:dyDescent="0.15">
      <c r="AG284" s="5"/>
      <c r="AH284" s="2">
        <v>280</v>
      </c>
      <c r="AI284" s="81">
        <f t="shared" si="4"/>
        <v>0.17364817766692997</v>
      </c>
      <c r="AJ284" s="2">
        <v>1</v>
      </c>
    </row>
    <row r="285" spans="33:36" x14ac:dyDescent="0.15">
      <c r="AG285" s="5"/>
      <c r="AH285" s="2">
        <v>281</v>
      </c>
      <c r="AI285" s="81">
        <f t="shared" si="4"/>
        <v>0.19080899537654511</v>
      </c>
      <c r="AJ285" s="2">
        <v>1</v>
      </c>
    </row>
    <row r="286" spans="33:36" x14ac:dyDescent="0.15">
      <c r="AG286" s="5"/>
      <c r="AH286" s="2">
        <v>282</v>
      </c>
      <c r="AI286" s="81">
        <f t="shared" si="4"/>
        <v>0.20791169081775943</v>
      </c>
      <c r="AJ286" s="2">
        <v>1</v>
      </c>
    </row>
    <row r="287" spans="33:36" x14ac:dyDescent="0.15">
      <c r="AG287" s="5"/>
      <c r="AH287" s="2">
        <v>283</v>
      </c>
      <c r="AI287" s="81">
        <f t="shared" si="4"/>
        <v>0.22495105434386492</v>
      </c>
      <c r="AJ287" s="2">
        <v>1</v>
      </c>
    </row>
    <row r="288" spans="33:36" x14ac:dyDescent="0.15">
      <c r="AG288" s="5"/>
      <c r="AH288" s="2">
        <v>284</v>
      </c>
      <c r="AI288" s="81">
        <f t="shared" si="4"/>
        <v>0.24192189559966745</v>
      </c>
      <c r="AJ288" s="2">
        <v>1</v>
      </c>
    </row>
    <row r="289" spans="33:36" x14ac:dyDescent="0.15">
      <c r="AG289" s="5"/>
      <c r="AH289" s="2">
        <v>285</v>
      </c>
      <c r="AI289" s="81">
        <f t="shared" si="4"/>
        <v>0.2588190451025203</v>
      </c>
      <c r="AJ289" s="2">
        <v>1</v>
      </c>
    </row>
    <row r="290" spans="33:36" x14ac:dyDescent="0.15">
      <c r="AG290" s="5"/>
      <c r="AH290" s="2">
        <v>286</v>
      </c>
      <c r="AI290" s="81">
        <f t="shared" si="4"/>
        <v>0.27563735581699939</v>
      </c>
      <c r="AJ290" s="2">
        <v>1</v>
      </c>
    </row>
    <row r="291" spans="33:36" x14ac:dyDescent="0.15">
      <c r="AG291" s="5"/>
      <c r="AH291" s="2">
        <v>287</v>
      </c>
      <c r="AI291" s="81">
        <f t="shared" si="4"/>
        <v>0.29237170472273671</v>
      </c>
      <c r="AJ291" s="2">
        <v>1</v>
      </c>
    </row>
    <row r="292" spans="33:36" x14ac:dyDescent="0.15">
      <c r="AG292" s="5"/>
      <c r="AH292" s="2">
        <v>288</v>
      </c>
      <c r="AI292" s="81">
        <f t="shared" si="4"/>
        <v>0.30901699437494723</v>
      </c>
      <c r="AJ292" s="2">
        <v>1</v>
      </c>
    </row>
    <row r="293" spans="33:36" x14ac:dyDescent="0.15">
      <c r="AG293" s="5"/>
      <c r="AH293" s="2">
        <v>289</v>
      </c>
      <c r="AI293" s="81">
        <f t="shared" si="4"/>
        <v>0.32556815445715631</v>
      </c>
      <c r="AJ293" s="2">
        <v>1</v>
      </c>
    </row>
    <row r="294" spans="33:36" x14ac:dyDescent="0.15">
      <c r="AG294" s="5"/>
      <c r="AH294" s="2">
        <v>290</v>
      </c>
      <c r="AI294" s="81">
        <f t="shared" si="4"/>
        <v>0.34202014332566899</v>
      </c>
      <c r="AJ294" s="2">
        <v>1</v>
      </c>
    </row>
    <row r="295" spans="33:36" x14ac:dyDescent="0.15">
      <c r="AG295" s="5"/>
      <c r="AH295" s="2">
        <v>291</v>
      </c>
      <c r="AI295" s="81">
        <f t="shared" si="4"/>
        <v>0.35836794954530038</v>
      </c>
      <c r="AJ295" s="2">
        <v>1</v>
      </c>
    </row>
    <row r="296" spans="33:36" x14ac:dyDescent="0.15">
      <c r="AG296" s="5"/>
      <c r="AH296" s="2">
        <v>292</v>
      </c>
      <c r="AI296" s="81">
        <f t="shared" si="4"/>
        <v>0.37460659341591196</v>
      </c>
      <c r="AJ296" s="2">
        <v>1</v>
      </c>
    </row>
    <row r="297" spans="33:36" x14ac:dyDescent="0.15">
      <c r="AG297" s="5"/>
      <c r="AH297" s="2">
        <v>293</v>
      </c>
      <c r="AI297" s="81">
        <f t="shared" si="4"/>
        <v>0.39073112848927349</v>
      </c>
      <c r="AJ297" s="2">
        <v>1</v>
      </c>
    </row>
    <row r="298" spans="33:36" x14ac:dyDescent="0.15">
      <c r="AG298" s="5"/>
      <c r="AH298" s="2">
        <v>294</v>
      </c>
      <c r="AI298" s="81">
        <f t="shared" si="4"/>
        <v>0.40673664307579976</v>
      </c>
      <c r="AJ298" s="2">
        <v>1</v>
      </c>
    </row>
    <row r="299" spans="33:36" x14ac:dyDescent="0.15">
      <c r="AG299" s="5"/>
      <c r="AH299" s="2">
        <v>295</v>
      </c>
      <c r="AI299" s="81">
        <f t="shared" si="4"/>
        <v>0.42261826174069961</v>
      </c>
      <c r="AJ299" s="2">
        <v>1</v>
      </c>
    </row>
    <row r="300" spans="33:36" x14ac:dyDescent="0.15">
      <c r="AG300" s="5"/>
      <c r="AH300" s="2">
        <v>296</v>
      </c>
      <c r="AI300" s="81">
        <f t="shared" si="4"/>
        <v>0.4383711467890774</v>
      </c>
      <c r="AJ300" s="2">
        <v>1</v>
      </c>
    </row>
    <row r="301" spans="33:36" x14ac:dyDescent="0.15">
      <c r="AG301" s="5"/>
      <c r="AH301" s="2">
        <v>297</v>
      </c>
      <c r="AI301" s="81">
        <f t="shared" si="4"/>
        <v>0.45399049973954664</v>
      </c>
      <c r="AJ301" s="2">
        <v>1</v>
      </c>
    </row>
    <row r="302" spans="33:36" x14ac:dyDescent="0.15">
      <c r="AG302" s="5"/>
      <c r="AH302" s="2">
        <v>298</v>
      </c>
      <c r="AI302" s="81">
        <f t="shared" si="4"/>
        <v>0.46947156278589042</v>
      </c>
      <c r="AJ302" s="2">
        <v>1</v>
      </c>
    </row>
    <row r="303" spans="33:36" x14ac:dyDescent="0.15">
      <c r="AG303" s="5"/>
      <c r="AH303" s="2">
        <v>299</v>
      </c>
      <c r="AI303" s="81">
        <f t="shared" si="4"/>
        <v>0.48480962024633728</v>
      </c>
      <c r="AJ303" s="2">
        <v>1</v>
      </c>
    </row>
    <row r="304" spans="33:36" x14ac:dyDescent="0.15">
      <c r="AG304" s="5"/>
      <c r="AH304" s="2">
        <v>300</v>
      </c>
      <c r="AI304" s="81">
        <f t="shared" si="4"/>
        <v>0.50000000000000011</v>
      </c>
      <c r="AJ304" s="2">
        <v>1</v>
      </c>
    </row>
    <row r="305" spans="33:36" x14ac:dyDescent="0.15">
      <c r="AG305" s="5"/>
      <c r="AH305" s="2">
        <v>301</v>
      </c>
      <c r="AI305" s="81">
        <f t="shared" si="4"/>
        <v>0.51503807491005416</v>
      </c>
      <c r="AJ305" s="2">
        <v>1</v>
      </c>
    </row>
    <row r="306" spans="33:36" x14ac:dyDescent="0.15">
      <c r="AG306" s="5"/>
      <c r="AH306" s="2">
        <v>302</v>
      </c>
      <c r="AI306" s="81">
        <f t="shared" si="4"/>
        <v>0.52991926423320468</v>
      </c>
      <c r="AJ306" s="2">
        <v>1</v>
      </c>
    </row>
    <row r="307" spans="33:36" x14ac:dyDescent="0.15">
      <c r="AG307" s="5"/>
      <c r="AH307" s="2">
        <v>303</v>
      </c>
      <c r="AI307" s="81">
        <f t="shared" si="4"/>
        <v>0.54463903501502664</v>
      </c>
      <c r="AJ307" s="2">
        <v>1</v>
      </c>
    </row>
    <row r="308" spans="33:36" x14ac:dyDescent="0.15">
      <c r="AG308" s="5"/>
      <c r="AH308" s="2">
        <v>304</v>
      </c>
      <c r="AI308" s="81">
        <f t="shared" si="4"/>
        <v>0.55919290347074702</v>
      </c>
      <c r="AJ308" s="2">
        <v>1</v>
      </c>
    </row>
    <row r="309" spans="33:36" x14ac:dyDescent="0.15">
      <c r="AG309" s="5"/>
      <c r="AH309" s="2">
        <v>305</v>
      </c>
      <c r="AI309" s="81">
        <f t="shared" si="4"/>
        <v>0.57357643635104605</v>
      </c>
      <c r="AJ309" s="2">
        <v>1</v>
      </c>
    </row>
    <row r="310" spans="33:36" x14ac:dyDescent="0.15">
      <c r="AG310" s="5"/>
      <c r="AH310" s="2">
        <v>306</v>
      </c>
      <c r="AI310" s="81">
        <f t="shared" si="4"/>
        <v>0.58778525229247292</v>
      </c>
      <c r="AJ310" s="2">
        <v>1</v>
      </c>
    </row>
    <row r="311" spans="33:36" x14ac:dyDescent="0.15">
      <c r="AG311" s="5"/>
      <c r="AH311" s="2">
        <v>307</v>
      </c>
      <c r="AI311" s="81">
        <f t="shared" si="4"/>
        <v>0.60181502315204793</v>
      </c>
      <c r="AJ311" s="2">
        <v>1</v>
      </c>
    </row>
    <row r="312" spans="33:36" x14ac:dyDescent="0.15">
      <c r="AG312" s="5"/>
      <c r="AH312" s="2">
        <v>308</v>
      </c>
      <c r="AI312" s="81">
        <f t="shared" si="4"/>
        <v>0.61566147532565851</v>
      </c>
      <c r="AJ312" s="2">
        <v>1</v>
      </c>
    </row>
    <row r="313" spans="33:36" x14ac:dyDescent="0.15">
      <c r="AG313" s="5"/>
      <c r="AH313" s="2">
        <v>309</v>
      </c>
      <c r="AI313" s="81">
        <f t="shared" si="4"/>
        <v>0.6293203910498375</v>
      </c>
      <c r="AJ313" s="2">
        <v>1</v>
      </c>
    </row>
    <row r="314" spans="33:36" x14ac:dyDescent="0.15">
      <c r="AG314" s="5"/>
      <c r="AH314" s="2">
        <v>310</v>
      </c>
      <c r="AI314" s="81">
        <f t="shared" si="4"/>
        <v>0.64278760968653925</v>
      </c>
      <c r="AJ314" s="2">
        <v>1</v>
      </c>
    </row>
    <row r="315" spans="33:36" x14ac:dyDescent="0.15">
      <c r="AG315" s="5"/>
      <c r="AH315" s="2">
        <v>311</v>
      </c>
      <c r="AI315" s="81">
        <f t="shared" si="4"/>
        <v>0.65605902899050705</v>
      </c>
      <c r="AJ315" s="2">
        <v>1</v>
      </c>
    </row>
    <row r="316" spans="33:36" x14ac:dyDescent="0.15">
      <c r="AG316" s="5"/>
      <c r="AH316" s="2">
        <v>312</v>
      </c>
      <c r="AI316" s="81">
        <f t="shared" si="4"/>
        <v>0.66913060635885779</v>
      </c>
      <c r="AJ316" s="2">
        <v>1</v>
      </c>
    </row>
    <row r="317" spans="33:36" x14ac:dyDescent="0.15">
      <c r="AG317" s="5"/>
      <c r="AH317" s="2">
        <v>313</v>
      </c>
      <c r="AI317" s="81">
        <f t="shared" si="4"/>
        <v>0.68199836006249859</v>
      </c>
      <c r="AJ317" s="2">
        <v>1</v>
      </c>
    </row>
    <row r="318" spans="33:36" x14ac:dyDescent="0.15">
      <c r="AG318" s="5"/>
      <c r="AH318" s="2">
        <v>314</v>
      </c>
      <c r="AI318" s="81">
        <f t="shared" si="4"/>
        <v>0.69465837045899725</v>
      </c>
      <c r="AJ318" s="2">
        <v>1</v>
      </c>
    </row>
    <row r="319" spans="33:36" x14ac:dyDescent="0.15">
      <c r="AG319" s="5"/>
      <c r="AH319" s="2">
        <v>315</v>
      </c>
      <c r="AI319" s="81">
        <f t="shared" si="4"/>
        <v>0.70710678118654735</v>
      </c>
      <c r="AJ319" s="2">
        <v>1</v>
      </c>
    </row>
    <row r="320" spans="33:36" x14ac:dyDescent="0.15">
      <c r="AG320" s="5"/>
      <c r="AH320" s="2">
        <v>316</v>
      </c>
      <c r="AI320" s="81">
        <f t="shared" si="4"/>
        <v>0.71933980033865086</v>
      </c>
      <c r="AJ320" s="2">
        <v>1</v>
      </c>
    </row>
    <row r="321" spans="33:36" x14ac:dyDescent="0.15">
      <c r="AG321" s="5"/>
      <c r="AH321" s="2">
        <v>317</v>
      </c>
      <c r="AI321" s="81">
        <f t="shared" si="4"/>
        <v>0.73135370161917068</v>
      </c>
      <c r="AJ321" s="2">
        <v>1</v>
      </c>
    </row>
    <row r="322" spans="33:36" x14ac:dyDescent="0.15">
      <c r="AG322" s="5"/>
      <c r="AH322" s="2">
        <v>318</v>
      </c>
      <c r="AI322" s="81">
        <f t="shared" si="4"/>
        <v>0.74314482547739424</v>
      </c>
      <c r="AJ322" s="2">
        <v>1</v>
      </c>
    </row>
    <row r="323" spans="33:36" x14ac:dyDescent="0.15">
      <c r="AG323" s="5"/>
      <c r="AH323" s="2">
        <v>319</v>
      </c>
      <c r="AI323" s="81">
        <f t="shared" si="4"/>
        <v>0.7547095802227719</v>
      </c>
      <c r="AJ323" s="2">
        <v>1</v>
      </c>
    </row>
    <row r="324" spans="33:36" x14ac:dyDescent="0.15">
      <c r="AG324" s="5"/>
      <c r="AH324" s="2">
        <v>320</v>
      </c>
      <c r="AI324" s="81">
        <f t="shared" si="4"/>
        <v>0.76604444311897779</v>
      </c>
      <c r="AJ324" s="2">
        <v>1</v>
      </c>
    </row>
    <row r="325" spans="33:36" x14ac:dyDescent="0.15">
      <c r="AG325" s="5"/>
      <c r="AH325" s="2">
        <v>321</v>
      </c>
      <c r="AI325" s="81">
        <f t="shared" si="4"/>
        <v>0.77714596145697057</v>
      </c>
      <c r="AJ325" s="2">
        <v>1</v>
      </c>
    </row>
    <row r="326" spans="33:36" x14ac:dyDescent="0.15">
      <c r="AG326" s="5"/>
      <c r="AH326" s="2">
        <v>322</v>
      </c>
      <c r="AI326" s="81">
        <f t="shared" ref="AI326:AI364" si="5">COS(RADIANS(AH326))</f>
        <v>0.78801075360672201</v>
      </c>
      <c r="AJ326" s="2">
        <v>1</v>
      </c>
    </row>
    <row r="327" spans="33:36" x14ac:dyDescent="0.15">
      <c r="AG327" s="5"/>
      <c r="AH327" s="2">
        <v>323</v>
      </c>
      <c r="AI327" s="81">
        <f t="shared" si="5"/>
        <v>0.79863551004729283</v>
      </c>
      <c r="AJ327" s="2">
        <v>1</v>
      </c>
    </row>
    <row r="328" spans="33:36" x14ac:dyDescent="0.15">
      <c r="AG328" s="5"/>
      <c r="AH328" s="2">
        <v>324</v>
      </c>
      <c r="AI328" s="81">
        <f t="shared" si="5"/>
        <v>0.80901699437494734</v>
      </c>
      <c r="AJ328" s="2">
        <v>1</v>
      </c>
    </row>
    <row r="329" spans="33:36" x14ac:dyDescent="0.15">
      <c r="AG329" s="5"/>
      <c r="AH329" s="2">
        <v>325</v>
      </c>
      <c r="AI329" s="81">
        <f t="shared" si="5"/>
        <v>0.81915204428899158</v>
      </c>
      <c r="AJ329" s="2">
        <v>1</v>
      </c>
    </row>
    <row r="330" spans="33:36" x14ac:dyDescent="0.15">
      <c r="AG330" s="5"/>
      <c r="AH330" s="2">
        <v>326</v>
      </c>
      <c r="AI330" s="81">
        <f t="shared" si="5"/>
        <v>0.82903757255504185</v>
      </c>
      <c r="AJ330" s="2">
        <v>1</v>
      </c>
    </row>
    <row r="331" spans="33:36" x14ac:dyDescent="0.15">
      <c r="AG331" s="5"/>
      <c r="AH331" s="2">
        <v>327</v>
      </c>
      <c r="AI331" s="81">
        <f t="shared" si="5"/>
        <v>0.83867056794542405</v>
      </c>
      <c r="AJ331" s="2">
        <v>1</v>
      </c>
    </row>
    <row r="332" spans="33:36" x14ac:dyDescent="0.15">
      <c r="AG332" s="5"/>
      <c r="AH332" s="2">
        <v>328</v>
      </c>
      <c r="AI332" s="81">
        <f t="shared" si="5"/>
        <v>0.84804809615642596</v>
      </c>
      <c r="AJ332" s="2">
        <v>1</v>
      </c>
    </row>
    <row r="333" spans="33:36" x14ac:dyDescent="0.15">
      <c r="AG333" s="5"/>
      <c r="AH333" s="2">
        <v>329</v>
      </c>
      <c r="AI333" s="81">
        <f t="shared" si="5"/>
        <v>0.85716730070211211</v>
      </c>
      <c r="AJ333" s="2">
        <v>1</v>
      </c>
    </row>
    <row r="334" spans="33:36" x14ac:dyDescent="0.15">
      <c r="AG334" s="5"/>
      <c r="AH334" s="2">
        <v>330</v>
      </c>
      <c r="AI334" s="81">
        <f t="shared" si="5"/>
        <v>0.86602540378443837</v>
      </c>
      <c r="AJ334" s="2">
        <v>1</v>
      </c>
    </row>
    <row r="335" spans="33:36" x14ac:dyDescent="0.15">
      <c r="AG335" s="5"/>
      <c r="AH335" s="2">
        <v>331</v>
      </c>
      <c r="AI335" s="81">
        <f t="shared" si="5"/>
        <v>0.87461970713939585</v>
      </c>
      <c r="AJ335" s="2">
        <v>1</v>
      </c>
    </row>
    <row r="336" spans="33:36" x14ac:dyDescent="0.15">
      <c r="AG336" s="5"/>
      <c r="AH336" s="2">
        <v>332</v>
      </c>
      <c r="AI336" s="81">
        <f t="shared" si="5"/>
        <v>0.88294759285892688</v>
      </c>
      <c r="AJ336" s="2">
        <v>1</v>
      </c>
    </row>
    <row r="337" spans="33:36" x14ac:dyDescent="0.15">
      <c r="AG337" s="5"/>
      <c r="AH337" s="2">
        <v>333</v>
      </c>
      <c r="AI337" s="81">
        <f t="shared" si="5"/>
        <v>0.89100652418836779</v>
      </c>
      <c r="AJ337" s="2">
        <v>1</v>
      </c>
    </row>
    <row r="338" spans="33:36" x14ac:dyDescent="0.15">
      <c r="AG338" s="5"/>
      <c r="AH338" s="2">
        <v>334</v>
      </c>
      <c r="AI338" s="81">
        <f t="shared" si="5"/>
        <v>0.89879404629916682</v>
      </c>
      <c r="AJ338" s="2">
        <v>1</v>
      </c>
    </row>
    <row r="339" spans="33:36" x14ac:dyDescent="0.15">
      <c r="AG339" s="5"/>
      <c r="AH339" s="2">
        <v>335</v>
      </c>
      <c r="AI339" s="81">
        <f t="shared" si="5"/>
        <v>0.90630778703665005</v>
      </c>
      <c r="AJ339" s="2">
        <v>1</v>
      </c>
    </row>
    <row r="340" spans="33:36" x14ac:dyDescent="0.15">
      <c r="AG340" s="5"/>
      <c r="AH340" s="2">
        <v>336</v>
      </c>
      <c r="AI340" s="81">
        <f t="shared" si="5"/>
        <v>0.91354545764260098</v>
      </c>
      <c r="AJ340" s="2">
        <v>1</v>
      </c>
    </row>
    <row r="341" spans="33:36" x14ac:dyDescent="0.15">
      <c r="AG341" s="5"/>
      <c r="AH341" s="2">
        <v>337</v>
      </c>
      <c r="AI341" s="81">
        <f t="shared" si="5"/>
        <v>0.92050485345244026</v>
      </c>
      <c r="AJ341" s="2">
        <v>1</v>
      </c>
    </row>
    <row r="342" spans="33:36" x14ac:dyDescent="0.15">
      <c r="AG342" s="5"/>
      <c r="AH342" s="2">
        <v>338</v>
      </c>
      <c r="AI342" s="81">
        <f t="shared" si="5"/>
        <v>0.92718385456678731</v>
      </c>
      <c r="AJ342" s="2">
        <v>1</v>
      </c>
    </row>
    <row r="343" spans="33:36" x14ac:dyDescent="0.15">
      <c r="AG343" s="5"/>
      <c r="AH343" s="2">
        <v>339</v>
      </c>
      <c r="AI343" s="81">
        <f t="shared" si="5"/>
        <v>0.93358042649720152</v>
      </c>
      <c r="AJ343" s="2">
        <v>1</v>
      </c>
    </row>
    <row r="344" spans="33:36" x14ac:dyDescent="0.15">
      <c r="AG344" s="5"/>
      <c r="AH344" s="2">
        <v>340</v>
      </c>
      <c r="AI344" s="81">
        <f t="shared" si="5"/>
        <v>0.93969262078590843</v>
      </c>
      <c r="AJ344" s="2">
        <v>1</v>
      </c>
    </row>
    <row r="345" spans="33:36" x14ac:dyDescent="0.15">
      <c r="AG345" s="5"/>
      <c r="AH345" s="2">
        <v>341</v>
      </c>
      <c r="AI345" s="81">
        <f t="shared" si="5"/>
        <v>0.94551857559931685</v>
      </c>
      <c r="AJ345" s="2">
        <v>1</v>
      </c>
    </row>
    <row r="346" spans="33:36" x14ac:dyDescent="0.15">
      <c r="AG346" s="5"/>
      <c r="AH346" s="2">
        <v>342</v>
      </c>
      <c r="AI346" s="81">
        <f t="shared" si="5"/>
        <v>0.95105651629515353</v>
      </c>
      <c r="AJ346" s="2">
        <v>1</v>
      </c>
    </row>
    <row r="347" spans="33:36" x14ac:dyDescent="0.15">
      <c r="AG347" s="5"/>
      <c r="AH347" s="2">
        <v>343</v>
      </c>
      <c r="AI347" s="81">
        <f t="shared" si="5"/>
        <v>0.95630475596303532</v>
      </c>
      <c r="AJ347" s="2">
        <v>1</v>
      </c>
    </row>
    <row r="348" spans="33:36" x14ac:dyDescent="0.15">
      <c r="AG348" s="5"/>
      <c r="AH348" s="2">
        <v>344</v>
      </c>
      <c r="AI348" s="81">
        <f t="shared" si="5"/>
        <v>0.96126169593831889</v>
      </c>
      <c r="AJ348" s="2">
        <v>1</v>
      </c>
    </row>
    <row r="349" spans="33:36" x14ac:dyDescent="0.15">
      <c r="AG349" s="5"/>
      <c r="AH349" s="2">
        <v>345</v>
      </c>
      <c r="AI349" s="81">
        <f t="shared" si="5"/>
        <v>0.96592582628906831</v>
      </c>
      <c r="AJ349" s="2">
        <v>1</v>
      </c>
    </row>
    <row r="350" spans="33:36" x14ac:dyDescent="0.15">
      <c r="AG350" s="5"/>
      <c r="AH350" s="2">
        <v>346</v>
      </c>
      <c r="AI350" s="81">
        <f t="shared" si="5"/>
        <v>0.97029572627599647</v>
      </c>
      <c r="AJ350" s="2">
        <v>1</v>
      </c>
    </row>
    <row r="351" spans="33:36" x14ac:dyDescent="0.15">
      <c r="AG351" s="5"/>
      <c r="AH351" s="2">
        <v>347</v>
      </c>
      <c r="AI351" s="81">
        <f t="shared" si="5"/>
        <v>0.97437006478523513</v>
      </c>
      <c r="AJ351" s="2">
        <v>1</v>
      </c>
    </row>
    <row r="352" spans="33:36" x14ac:dyDescent="0.15">
      <c r="AG352" s="5"/>
      <c r="AH352" s="2">
        <v>348</v>
      </c>
      <c r="AI352" s="81">
        <f t="shared" si="5"/>
        <v>0.97814760073380558</v>
      </c>
      <c r="AJ352" s="2">
        <v>1</v>
      </c>
    </row>
    <row r="353" spans="33:36" x14ac:dyDescent="0.15">
      <c r="AG353" s="5"/>
      <c r="AH353" s="2">
        <v>349</v>
      </c>
      <c r="AI353" s="81">
        <f t="shared" si="5"/>
        <v>0.98162718344766398</v>
      </c>
      <c r="AJ353" s="2">
        <v>1</v>
      </c>
    </row>
    <row r="354" spans="33:36" x14ac:dyDescent="0.15">
      <c r="AG354" s="5"/>
      <c r="AH354" s="2">
        <v>350</v>
      </c>
      <c r="AI354" s="81">
        <f t="shared" si="5"/>
        <v>0.98480775301220802</v>
      </c>
      <c r="AJ354" s="2">
        <v>1</v>
      </c>
    </row>
    <row r="355" spans="33:36" x14ac:dyDescent="0.15">
      <c r="AG355" s="5"/>
      <c r="AH355" s="2">
        <v>351</v>
      </c>
      <c r="AI355" s="81">
        <f t="shared" si="5"/>
        <v>0.98768834059513766</v>
      </c>
      <c r="AJ355" s="2">
        <v>1</v>
      </c>
    </row>
    <row r="356" spans="33:36" x14ac:dyDescent="0.15">
      <c r="AG356" s="5"/>
      <c r="AH356" s="2">
        <v>352</v>
      </c>
      <c r="AI356" s="81">
        <f t="shared" si="5"/>
        <v>0.99026806874157025</v>
      </c>
      <c r="AJ356" s="2">
        <v>1</v>
      </c>
    </row>
    <row r="357" spans="33:36" x14ac:dyDescent="0.15">
      <c r="AG357" s="5"/>
      <c r="AH357" s="2">
        <v>353</v>
      </c>
      <c r="AI357" s="81">
        <f t="shared" si="5"/>
        <v>0.99254615164132209</v>
      </c>
      <c r="AJ357" s="2">
        <v>1</v>
      </c>
    </row>
    <row r="358" spans="33:36" x14ac:dyDescent="0.15">
      <c r="AG358" s="5"/>
      <c r="AH358" s="2">
        <v>354</v>
      </c>
      <c r="AI358" s="81">
        <f t="shared" si="5"/>
        <v>0.99452189536827329</v>
      </c>
      <c r="AJ358" s="2">
        <v>1</v>
      </c>
    </row>
    <row r="359" spans="33:36" x14ac:dyDescent="0.15">
      <c r="AG359" s="5"/>
      <c r="AH359" s="2">
        <v>355</v>
      </c>
      <c r="AI359" s="81">
        <f t="shared" si="5"/>
        <v>0.99619469809174555</v>
      </c>
      <c r="AJ359" s="2">
        <v>1</v>
      </c>
    </row>
    <row r="360" spans="33:36" x14ac:dyDescent="0.15">
      <c r="AG360" s="5"/>
      <c r="AH360" s="2">
        <v>356</v>
      </c>
      <c r="AI360" s="81">
        <f t="shared" si="5"/>
        <v>0.9975640502598242</v>
      </c>
      <c r="AJ360" s="2">
        <v>1</v>
      </c>
    </row>
    <row r="361" spans="33:36" x14ac:dyDescent="0.15">
      <c r="AG361" s="5"/>
      <c r="AH361" s="2">
        <v>357</v>
      </c>
      <c r="AI361" s="81">
        <f t="shared" si="5"/>
        <v>0.99862953475457383</v>
      </c>
      <c r="AJ361" s="2">
        <v>1</v>
      </c>
    </row>
    <row r="362" spans="33:36" x14ac:dyDescent="0.15">
      <c r="AG362" s="5" t="s">
        <v>5050</v>
      </c>
      <c r="AH362" s="2">
        <v>358</v>
      </c>
      <c r="AI362" s="81">
        <f t="shared" si="5"/>
        <v>0.99939082701909576</v>
      </c>
      <c r="AJ362" s="2">
        <v>1</v>
      </c>
    </row>
    <row r="363" spans="33:36" x14ac:dyDescent="0.15">
      <c r="AG363" s="5"/>
      <c r="AH363" s="2">
        <v>359</v>
      </c>
      <c r="AI363" s="81">
        <f t="shared" si="5"/>
        <v>0.99984769515639127</v>
      </c>
      <c r="AJ363" s="2">
        <v>1</v>
      </c>
    </row>
    <row r="364" spans="33:36" x14ac:dyDescent="0.15">
      <c r="AG364" s="5"/>
      <c r="AH364" s="2">
        <v>360</v>
      </c>
      <c r="AI364" s="81">
        <f t="shared" si="5"/>
        <v>1</v>
      </c>
      <c r="AJ364" s="2">
        <v>1</v>
      </c>
    </row>
  </sheetData>
  <sortState ref="B5:P39">
    <sortCondition ref="O4"/>
  </sortState>
  <phoneticPr fontId="2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Drop Down 1">
              <controlPr defaultSize="0" autoLine="0" autoPict="0" macro="[0]!sector_cycle_chart2">
                <anchor moveWithCells="1">
                  <from>
                    <xdr:col>1</xdr:col>
                    <xdr:colOff>38100</xdr:colOff>
                    <xdr:row>1</xdr:row>
                    <xdr:rowOff>19050</xdr:rowOff>
                  </from>
                  <to>
                    <xdr:col>2</xdr:col>
                    <xdr:colOff>542925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6" tint="0.39997558519241921"/>
  </sheetPr>
  <dimension ref="B1:AH139"/>
  <sheetViews>
    <sheetView showGridLines="0" zoomScaleNormal="100" workbookViewId="0">
      <selection activeCell="F29" sqref="F29"/>
    </sheetView>
  </sheetViews>
  <sheetFormatPr defaultRowHeight="12" x14ac:dyDescent="0.15"/>
  <cols>
    <col min="1" max="1" width="1.83203125" style="44" customWidth="1"/>
    <col min="2" max="2" width="16.1640625" style="44" bestFit="1" customWidth="1"/>
    <col min="3" max="3" width="18.83203125" style="44" bestFit="1" customWidth="1"/>
    <col min="4" max="4" width="1.83203125" style="44" customWidth="1"/>
    <col min="5" max="5" width="12.1640625" style="45" bestFit="1" customWidth="1"/>
    <col min="6" max="7" width="15.1640625" style="44" customWidth="1"/>
    <col min="8" max="8" width="7.6640625" style="44" bestFit="1" customWidth="1"/>
    <col min="9" max="9" width="8.1640625" style="44" bestFit="1" customWidth="1"/>
    <col min="10" max="10" width="8.1640625" style="44" customWidth="1"/>
    <col min="11" max="11" width="1.83203125" style="44" customWidth="1"/>
    <col min="12" max="12" width="12.1640625" style="44" bestFit="1" customWidth="1"/>
    <col min="13" max="14" width="16.6640625" style="44" customWidth="1"/>
    <col min="15" max="252" width="9.33203125" style="44"/>
    <col min="253" max="253" width="12" style="44" bestFit="1" customWidth="1"/>
    <col min="254" max="255" width="10.33203125" style="44" customWidth="1"/>
    <col min="256" max="256" width="6.6640625" style="44" customWidth="1"/>
    <col min="257" max="508" width="9.33203125" style="44"/>
    <col min="509" max="509" width="12" style="44" bestFit="1" customWidth="1"/>
    <col min="510" max="511" width="10.33203125" style="44" customWidth="1"/>
    <col min="512" max="512" width="6.6640625" style="44" customWidth="1"/>
    <col min="513" max="764" width="9.33203125" style="44"/>
    <col min="765" max="765" width="12" style="44" bestFit="1" customWidth="1"/>
    <col min="766" max="767" width="10.33203125" style="44" customWidth="1"/>
    <col min="768" max="768" width="6.6640625" style="44" customWidth="1"/>
    <col min="769" max="1020" width="9.33203125" style="44"/>
    <col min="1021" max="1021" width="12" style="44" bestFit="1" customWidth="1"/>
    <col min="1022" max="1023" width="10.33203125" style="44" customWidth="1"/>
    <col min="1024" max="1024" width="6.6640625" style="44" customWidth="1"/>
    <col min="1025" max="1276" width="9.33203125" style="44"/>
    <col min="1277" max="1277" width="12" style="44" bestFit="1" customWidth="1"/>
    <col min="1278" max="1279" width="10.33203125" style="44" customWidth="1"/>
    <col min="1280" max="1280" width="6.6640625" style="44" customWidth="1"/>
    <col min="1281" max="1532" width="9.33203125" style="44"/>
    <col min="1533" max="1533" width="12" style="44" bestFit="1" customWidth="1"/>
    <col min="1534" max="1535" width="10.33203125" style="44" customWidth="1"/>
    <col min="1536" max="1536" width="6.6640625" style="44" customWidth="1"/>
    <col min="1537" max="1788" width="9.33203125" style="44"/>
    <col min="1789" max="1789" width="12" style="44" bestFit="1" customWidth="1"/>
    <col min="1790" max="1791" width="10.33203125" style="44" customWidth="1"/>
    <col min="1792" max="1792" width="6.6640625" style="44" customWidth="1"/>
    <col min="1793" max="2044" width="9.33203125" style="44"/>
    <col min="2045" max="2045" width="12" style="44" bestFit="1" customWidth="1"/>
    <col min="2046" max="2047" width="10.33203125" style="44" customWidth="1"/>
    <col min="2048" max="2048" width="6.6640625" style="44" customWidth="1"/>
    <col min="2049" max="2300" width="9.33203125" style="44"/>
    <col min="2301" max="2301" width="12" style="44" bestFit="1" customWidth="1"/>
    <col min="2302" max="2303" width="10.33203125" style="44" customWidth="1"/>
    <col min="2304" max="2304" width="6.6640625" style="44" customWidth="1"/>
    <col min="2305" max="2556" width="9.33203125" style="44"/>
    <col min="2557" max="2557" width="12" style="44" bestFit="1" customWidth="1"/>
    <col min="2558" max="2559" width="10.33203125" style="44" customWidth="1"/>
    <col min="2560" max="2560" width="6.6640625" style="44" customWidth="1"/>
    <col min="2561" max="2812" width="9.33203125" style="44"/>
    <col min="2813" max="2813" width="12" style="44" bestFit="1" customWidth="1"/>
    <col min="2814" max="2815" width="10.33203125" style="44" customWidth="1"/>
    <col min="2816" max="2816" width="6.6640625" style="44" customWidth="1"/>
    <col min="2817" max="3068" width="9.33203125" style="44"/>
    <col min="3069" max="3069" width="12" style="44" bestFit="1" customWidth="1"/>
    <col min="3070" max="3071" width="10.33203125" style="44" customWidth="1"/>
    <col min="3072" max="3072" width="6.6640625" style="44" customWidth="1"/>
    <col min="3073" max="3324" width="9.33203125" style="44"/>
    <col min="3325" max="3325" width="12" style="44" bestFit="1" customWidth="1"/>
    <col min="3326" max="3327" width="10.33203125" style="44" customWidth="1"/>
    <col min="3328" max="3328" width="6.6640625" style="44" customWidth="1"/>
    <col min="3329" max="3580" width="9.33203125" style="44"/>
    <col min="3581" max="3581" width="12" style="44" bestFit="1" customWidth="1"/>
    <col min="3582" max="3583" width="10.33203125" style="44" customWidth="1"/>
    <col min="3584" max="3584" width="6.6640625" style="44" customWidth="1"/>
    <col min="3585" max="3836" width="9.33203125" style="44"/>
    <col min="3837" max="3837" width="12" style="44" bestFit="1" customWidth="1"/>
    <col min="3838" max="3839" width="10.33203125" style="44" customWidth="1"/>
    <col min="3840" max="3840" width="6.6640625" style="44" customWidth="1"/>
    <col min="3841" max="4092" width="9.33203125" style="44"/>
    <col min="4093" max="4093" width="12" style="44" bestFit="1" customWidth="1"/>
    <col min="4094" max="4095" width="10.33203125" style="44" customWidth="1"/>
    <col min="4096" max="4096" width="6.6640625" style="44" customWidth="1"/>
    <col min="4097" max="4348" width="9.33203125" style="44"/>
    <col min="4349" max="4349" width="12" style="44" bestFit="1" customWidth="1"/>
    <col min="4350" max="4351" width="10.33203125" style="44" customWidth="1"/>
    <col min="4352" max="4352" width="6.6640625" style="44" customWidth="1"/>
    <col min="4353" max="4604" width="9.33203125" style="44"/>
    <col min="4605" max="4605" width="12" style="44" bestFit="1" customWidth="1"/>
    <col min="4606" max="4607" width="10.33203125" style="44" customWidth="1"/>
    <col min="4608" max="4608" width="6.6640625" style="44" customWidth="1"/>
    <col min="4609" max="4860" width="9.33203125" style="44"/>
    <col min="4861" max="4861" width="12" style="44" bestFit="1" customWidth="1"/>
    <col min="4862" max="4863" width="10.33203125" style="44" customWidth="1"/>
    <col min="4864" max="4864" width="6.6640625" style="44" customWidth="1"/>
    <col min="4865" max="5116" width="9.33203125" style="44"/>
    <col min="5117" max="5117" width="12" style="44" bestFit="1" customWidth="1"/>
    <col min="5118" max="5119" width="10.33203125" style="44" customWidth="1"/>
    <col min="5120" max="5120" width="6.6640625" style="44" customWidth="1"/>
    <col min="5121" max="5372" width="9.33203125" style="44"/>
    <col min="5373" max="5373" width="12" style="44" bestFit="1" customWidth="1"/>
    <col min="5374" max="5375" width="10.33203125" style="44" customWidth="1"/>
    <col min="5376" max="5376" width="6.6640625" style="44" customWidth="1"/>
    <col min="5377" max="5628" width="9.33203125" style="44"/>
    <col min="5629" max="5629" width="12" style="44" bestFit="1" customWidth="1"/>
    <col min="5630" max="5631" width="10.33203125" style="44" customWidth="1"/>
    <col min="5632" max="5632" width="6.6640625" style="44" customWidth="1"/>
    <col min="5633" max="5884" width="9.33203125" style="44"/>
    <col min="5885" max="5885" width="12" style="44" bestFit="1" customWidth="1"/>
    <col min="5886" max="5887" width="10.33203125" style="44" customWidth="1"/>
    <col min="5888" max="5888" width="6.6640625" style="44" customWidth="1"/>
    <col min="5889" max="6140" width="9.33203125" style="44"/>
    <col min="6141" max="6141" width="12" style="44" bestFit="1" customWidth="1"/>
    <col min="6142" max="6143" width="10.33203125" style="44" customWidth="1"/>
    <col min="6144" max="6144" width="6.6640625" style="44" customWidth="1"/>
    <col min="6145" max="6396" width="9.33203125" style="44"/>
    <col min="6397" max="6397" width="12" style="44" bestFit="1" customWidth="1"/>
    <col min="6398" max="6399" width="10.33203125" style="44" customWidth="1"/>
    <col min="6400" max="6400" width="6.6640625" style="44" customWidth="1"/>
    <col min="6401" max="6652" width="9.33203125" style="44"/>
    <col min="6653" max="6653" width="12" style="44" bestFit="1" customWidth="1"/>
    <col min="6654" max="6655" width="10.33203125" style="44" customWidth="1"/>
    <col min="6656" max="6656" width="6.6640625" style="44" customWidth="1"/>
    <col min="6657" max="6908" width="9.33203125" style="44"/>
    <col min="6909" max="6909" width="12" style="44" bestFit="1" customWidth="1"/>
    <col min="6910" max="6911" width="10.33203125" style="44" customWidth="1"/>
    <col min="6912" max="6912" width="6.6640625" style="44" customWidth="1"/>
    <col min="6913" max="7164" width="9.33203125" style="44"/>
    <col min="7165" max="7165" width="12" style="44" bestFit="1" customWidth="1"/>
    <col min="7166" max="7167" width="10.33203125" style="44" customWidth="1"/>
    <col min="7168" max="7168" width="6.6640625" style="44" customWidth="1"/>
    <col min="7169" max="7420" width="9.33203125" style="44"/>
    <col min="7421" max="7421" width="12" style="44" bestFit="1" customWidth="1"/>
    <col min="7422" max="7423" width="10.33203125" style="44" customWidth="1"/>
    <col min="7424" max="7424" width="6.6640625" style="44" customWidth="1"/>
    <col min="7425" max="7676" width="9.33203125" style="44"/>
    <col min="7677" max="7677" width="12" style="44" bestFit="1" customWidth="1"/>
    <col min="7678" max="7679" width="10.33203125" style="44" customWidth="1"/>
    <col min="7680" max="7680" width="6.6640625" style="44" customWidth="1"/>
    <col min="7681" max="7932" width="9.33203125" style="44"/>
    <col min="7933" max="7933" width="12" style="44" bestFit="1" customWidth="1"/>
    <col min="7934" max="7935" width="10.33203125" style="44" customWidth="1"/>
    <col min="7936" max="7936" width="6.6640625" style="44" customWidth="1"/>
    <col min="7937" max="8188" width="9.33203125" style="44"/>
    <col min="8189" max="8189" width="12" style="44" bestFit="1" customWidth="1"/>
    <col min="8190" max="8191" width="10.33203125" style="44" customWidth="1"/>
    <col min="8192" max="8192" width="6.6640625" style="44" customWidth="1"/>
    <col min="8193" max="8444" width="9.33203125" style="44"/>
    <col min="8445" max="8445" width="12" style="44" bestFit="1" customWidth="1"/>
    <col min="8446" max="8447" width="10.33203125" style="44" customWidth="1"/>
    <col min="8448" max="8448" width="6.6640625" style="44" customWidth="1"/>
    <col min="8449" max="8700" width="9.33203125" style="44"/>
    <col min="8701" max="8701" width="12" style="44" bestFit="1" customWidth="1"/>
    <col min="8702" max="8703" width="10.33203125" style="44" customWidth="1"/>
    <col min="8704" max="8704" width="6.6640625" style="44" customWidth="1"/>
    <col min="8705" max="8956" width="9.33203125" style="44"/>
    <col min="8957" max="8957" width="12" style="44" bestFit="1" customWidth="1"/>
    <col min="8958" max="8959" width="10.33203125" style="44" customWidth="1"/>
    <col min="8960" max="8960" width="6.6640625" style="44" customWidth="1"/>
    <col min="8961" max="9212" width="9.33203125" style="44"/>
    <col min="9213" max="9213" width="12" style="44" bestFit="1" customWidth="1"/>
    <col min="9214" max="9215" width="10.33203125" style="44" customWidth="1"/>
    <col min="9216" max="9216" width="6.6640625" style="44" customWidth="1"/>
    <col min="9217" max="9468" width="9.33203125" style="44"/>
    <col min="9469" max="9469" width="12" style="44" bestFit="1" customWidth="1"/>
    <col min="9470" max="9471" width="10.33203125" style="44" customWidth="1"/>
    <col min="9472" max="9472" width="6.6640625" style="44" customWidth="1"/>
    <col min="9473" max="9724" width="9.33203125" style="44"/>
    <col min="9725" max="9725" width="12" style="44" bestFit="1" customWidth="1"/>
    <col min="9726" max="9727" width="10.33203125" style="44" customWidth="1"/>
    <col min="9728" max="9728" width="6.6640625" style="44" customWidth="1"/>
    <col min="9729" max="9980" width="9.33203125" style="44"/>
    <col min="9981" max="9981" width="12" style="44" bestFit="1" customWidth="1"/>
    <col min="9982" max="9983" width="10.33203125" style="44" customWidth="1"/>
    <col min="9984" max="9984" width="6.6640625" style="44" customWidth="1"/>
    <col min="9985" max="10236" width="9.33203125" style="44"/>
    <col min="10237" max="10237" width="12" style="44" bestFit="1" customWidth="1"/>
    <col min="10238" max="10239" width="10.33203125" style="44" customWidth="1"/>
    <col min="10240" max="10240" width="6.6640625" style="44" customWidth="1"/>
    <col min="10241" max="10492" width="9.33203125" style="44"/>
    <col min="10493" max="10493" width="12" style="44" bestFit="1" customWidth="1"/>
    <col min="10494" max="10495" width="10.33203125" style="44" customWidth="1"/>
    <col min="10496" max="10496" width="6.6640625" style="44" customWidth="1"/>
    <col min="10497" max="10748" width="9.33203125" style="44"/>
    <col min="10749" max="10749" width="12" style="44" bestFit="1" customWidth="1"/>
    <col min="10750" max="10751" width="10.33203125" style="44" customWidth="1"/>
    <col min="10752" max="10752" width="6.6640625" style="44" customWidth="1"/>
    <col min="10753" max="11004" width="9.33203125" style="44"/>
    <col min="11005" max="11005" width="12" style="44" bestFit="1" customWidth="1"/>
    <col min="11006" max="11007" width="10.33203125" style="44" customWidth="1"/>
    <col min="11008" max="11008" width="6.6640625" style="44" customWidth="1"/>
    <col min="11009" max="11260" width="9.33203125" style="44"/>
    <col min="11261" max="11261" width="12" style="44" bestFit="1" customWidth="1"/>
    <col min="11262" max="11263" width="10.33203125" style="44" customWidth="1"/>
    <col min="11264" max="11264" width="6.6640625" style="44" customWidth="1"/>
    <col min="11265" max="11516" width="9.33203125" style="44"/>
    <col min="11517" max="11517" width="12" style="44" bestFit="1" customWidth="1"/>
    <col min="11518" max="11519" width="10.33203125" style="44" customWidth="1"/>
    <col min="11520" max="11520" width="6.6640625" style="44" customWidth="1"/>
    <col min="11521" max="11772" width="9.33203125" style="44"/>
    <col min="11773" max="11773" width="12" style="44" bestFit="1" customWidth="1"/>
    <col min="11774" max="11775" width="10.33203125" style="44" customWidth="1"/>
    <col min="11776" max="11776" width="6.6640625" style="44" customWidth="1"/>
    <col min="11777" max="12028" width="9.33203125" style="44"/>
    <col min="12029" max="12029" width="12" style="44" bestFit="1" customWidth="1"/>
    <col min="12030" max="12031" width="10.33203125" style="44" customWidth="1"/>
    <col min="12032" max="12032" width="6.6640625" style="44" customWidth="1"/>
    <col min="12033" max="12284" width="9.33203125" style="44"/>
    <col min="12285" max="12285" width="12" style="44" bestFit="1" customWidth="1"/>
    <col min="12286" max="12287" width="10.33203125" style="44" customWidth="1"/>
    <col min="12288" max="12288" width="6.6640625" style="44" customWidth="1"/>
    <col min="12289" max="12540" width="9.33203125" style="44"/>
    <col min="12541" max="12541" width="12" style="44" bestFit="1" customWidth="1"/>
    <col min="12542" max="12543" width="10.33203125" style="44" customWidth="1"/>
    <col min="12544" max="12544" width="6.6640625" style="44" customWidth="1"/>
    <col min="12545" max="12796" width="9.33203125" style="44"/>
    <col min="12797" max="12797" width="12" style="44" bestFit="1" customWidth="1"/>
    <col min="12798" max="12799" width="10.33203125" style="44" customWidth="1"/>
    <col min="12800" max="12800" width="6.6640625" style="44" customWidth="1"/>
    <col min="12801" max="13052" width="9.33203125" style="44"/>
    <col min="13053" max="13053" width="12" style="44" bestFit="1" customWidth="1"/>
    <col min="13054" max="13055" width="10.33203125" style="44" customWidth="1"/>
    <col min="13056" max="13056" width="6.6640625" style="44" customWidth="1"/>
    <col min="13057" max="13308" width="9.33203125" style="44"/>
    <col min="13309" max="13309" width="12" style="44" bestFit="1" customWidth="1"/>
    <col min="13310" max="13311" width="10.33203125" style="44" customWidth="1"/>
    <col min="13312" max="13312" width="6.6640625" style="44" customWidth="1"/>
    <col min="13313" max="13564" width="9.33203125" style="44"/>
    <col min="13565" max="13565" width="12" style="44" bestFit="1" customWidth="1"/>
    <col min="13566" max="13567" width="10.33203125" style="44" customWidth="1"/>
    <col min="13568" max="13568" width="6.6640625" style="44" customWidth="1"/>
    <col min="13569" max="13820" width="9.33203125" style="44"/>
    <col min="13821" max="13821" width="12" style="44" bestFit="1" customWidth="1"/>
    <col min="13822" max="13823" width="10.33203125" style="44" customWidth="1"/>
    <col min="13824" max="13824" width="6.6640625" style="44" customWidth="1"/>
    <col min="13825" max="14076" width="9.33203125" style="44"/>
    <col min="14077" max="14077" width="12" style="44" bestFit="1" customWidth="1"/>
    <col min="14078" max="14079" width="10.33203125" style="44" customWidth="1"/>
    <col min="14080" max="14080" width="6.6640625" style="44" customWidth="1"/>
    <col min="14081" max="14332" width="9.33203125" style="44"/>
    <col min="14333" max="14333" width="12" style="44" bestFit="1" customWidth="1"/>
    <col min="14334" max="14335" width="10.33203125" style="44" customWidth="1"/>
    <col min="14336" max="14336" width="6.6640625" style="44" customWidth="1"/>
    <col min="14337" max="14588" width="9.33203125" style="44"/>
    <col min="14589" max="14589" width="12" style="44" bestFit="1" customWidth="1"/>
    <col min="14590" max="14591" width="10.33203125" style="44" customWidth="1"/>
    <col min="14592" max="14592" width="6.6640625" style="44" customWidth="1"/>
    <col min="14593" max="14844" width="9.33203125" style="44"/>
    <col min="14845" max="14845" width="12" style="44" bestFit="1" customWidth="1"/>
    <col min="14846" max="14847" width="10.33203125" style="44" customWidth="1"/>
    <col min="14848" max="14848" width="6.6640625" style="44" customWidth="1"/>
    <col min="14849" max="15100" width="9.33203125" style="44"/>
    <col min="15101" max="15101" width="12" style="44" bestFit="1" customWidth="1"/>
    <col min="15102" max="15103" width="10.33203125" style="44" customWidth="1"/>
    <col min="15104" max="15104" width="6.6640625" style="44" customWidth="1"/>
    <col min="15105" max="15356" width="9.33203125" style="44"/>
    <col min="15357" max="15357" width="12" style="44" bestFit="1" customWidth="1"/>
    <col min="15358" max="15359" width="10.33203125" style="44" customWidth="1"/>
    <col min="15360" max="15360" width="6.6640625" style="44" customWidth="1"/>
    <col min="15361" max="15612" width="9.33203125" style="44"/>
    <col min="15613" max="15613" width="12" style="44" bestFit="1" customWidth="1"/>
    <col min="15614" max="15615" width="10.33203125" style="44" customWidth="1"/>
    <col min="15616" max="15616" width="6.6640625" style="44" customWidth="1"/>
    <col min="15617" max="15868" width="9.33203125" style="44"/>
    <col min="15869" max="15869" width="12" style="44" bestFit="1" customWidth="1"/>
    <col min="15870" max="15871" width="10.33203125" style="44" customWidth="1"/>
    <col min="15872" max="15872" width="6.6640625" style="44" customWidth="1"/>
    <col min="15873" max="16124" width="9.33203125" style="44"/>
    <col min="16125" max="16125" width="12" style="44" bestFit="1" customWidth="1"/>
    <col min="16126" max="16127" width="10.33203125" style="44" customWidth="1"/>
    <col min="16128" max="16128" width="6.6640625" style="44" customWidth="1"/>
    <col min="16129" max="16384" width="9.33203125" style="44"/>
  </cols>
  <sheetData>
    <row r="1" spans="2:29" x14ac:dyDescent="0.15">
      <c r="G1" s="62">
        <v>1</v>
      </c>
      <c r="H1" s="62" t="s">
        <v>5330</v>
      </c>
      <c r="I1" s="62" t="s">
        <v>5331</v>
      </c>
      <c r="J1" s="62"/>
      <c r="O1" s="45"/>
      <c r="P1" s="45"/>
      <c r="Q1" s="45"/>
      <c r="R1" s="45"/>
      <c r="S1" s="45"/>
      <c r="T1" s="45"/>
      <c r="U1" s="45"/>
      <c r="V1" s="45"/>
      <c r="W1" s="45"/>
    </row>
    <row r="2" spans="2:29" x14ac:dyDescent="0.15">
      <c r="G2" s="62">
        <v>2</v>
      </c>
      <c r="H2" s="62" t="s">
        <v>5332</v>
      </c>
      <c r="I2" s="62" t="s">
        <v>5333</v>
      </c>
      <c r="J2" s="62"/>
      <c r="O2" s="45"/>
      <c r="P2" s="45"/>
      <c r="Q2" s="45"/>
      <c r="R2" s="45"/>
      <c r="S2" s="45"/>
      <c r="T2" s="45"/>
      <c r="U2" s="45"/>
      <c r="V2" s="45"/>
      <c r="W2" s="45"/>
    </row>
    <row r="3" spans="2:29" x14ac:dyDescent="0.15">
      <c r="G3" s="62">
        <v>3</v>
      </c>
      <c r="H3" s="62" t="s">
        <v>5334</v>
      </c>
      <c r="I3" s="62" t="s">
        <v>5335</v>
      </c>
      <c r="J3" s="62"/>
      <c r="O3" s="45"/>
      <c r="P3" s="45"/>
      <c r="Q3" s="45"/>
      <c r="R3" s="45"/>
      <c r="S3" s="45"/>
      <c r="T3" s="45"/>
      <c r="U3" s="45"/>
      <c r="V3" s="45"/>
      <c r="W3" s="45"/>
    </row>
    <row r="4" spans="2:29" x14ac:dyDescent="0.15">
      <c r="G4" s="62">
        <v>4</v>
      </c>
      <c r="H4" s="62" t="s">
        <v>5336</v>
      </c>
      <c r="I4" s="62" t="s">
        <v>5337</v>
      </c>
      <c r="J4" s="62"/>
      <c r="L4" s="68"/>
      <c r="O4" s="45"/>
      <c r="P4" s="45"/>
      <c r="Q4" s="45"/>
      <c r="R4" s="45"/>
      <c r="S4" s="45"/>
      <c r="T4" s="45"/>
      <c r="U4" s="45"/>
      <c r="V4" s="45"/>
      <c r="W4" s="45"/>
    </row>
    <row r="5" spans="2:29" x14ac:dyDescent="0.15">
      <c r="B5" s="119">
        <v>1</v>
      </c>
      <c r="O5" s="45"/>
      <c r="P5" s="45"/>
      <c r="Q5" s="45"/>
      <c r="R5" s="45"/>
      <c r="S5" s="45"/>
      <c r="T5" s="45"/>
      <c r="U5" s="45"/>
      <c r="V5" s="45"/>
      <c r="W5" s="45"/>
    </row>
    <row r="6" spans="2:29" x14ac:dyDescent="0.15">
      <c r="B6" s="44" t="str">
        <f>INDEX(B8:B40,B5)</f>
        <v>I.001</v>
      </c>
      <c r="O6" s="45"/>
      <c r="P6" s="45"/>
      <c r="Q6" s="45"/>
      <c r="R6" s="45"/>
      <c r="S6" s="45"/>
      <c r="T6" s="45"/>
      <c r="U6" s="45"/>
      <c r="V6" s="45"/>
      <c r="W6" s="45"/>
    </row>
    <row r="7" spans="2:29" x14ac:dyDescent="0.15">
      <c r="E7" s="69"/>
      <c r="F7" s="63" t="s">
        <v>5361</v>
      </c>
      <c r="G7" s="63" t="s">
        <v>5344</v>
      </c>
      <c r="H7" s="63" t="s">
        <v>5316</v>
      </c>
      <c r="I7" s="63" t="s">
        <v>5338</v>
      </c>
      <c r="J7" s="133" t="s">
        <v>5359</v>
      </c>
      <c r="L7" s="69"/>
      <c r="M7" s="63" t="s">
        <v>5361</v>
      </c>
      <c r="N7" s="70" t="str">
        <f>IF(B5=1,"KOSPI(우)",INDEX($C$8:$C$37,$B$5)&amp;" 업종지수(우)")</f>
        <v>KOSPI(우)</v>
      </c>
      <c r="O7" s="45"/>
      <c r="P7" s="45"/>
      <c r="Q7" s="45"/>
      <c r="R7" s="45"/>
      <c r="S7" s="45"/>
      <c r="T7" s="45"/>
      <c r="U7" s="45"/>
      <c r="V7" s="45"/>
      <c r="W7" s="45"/>
    </row>
    <row r="8" spans="2:29" x14ac:dyDescent="0.15">
      <c r="B8" s="120" t="s">
        <v>5308</v>
      </c>
      <c r="C8" s="124" t="s">
        <v>5309</v>
      </c>
      <c r="D8" s="46"/>
      <c r="E8" s="82">
        <v>40939</v>
      </c>
      <c r="F8" s="83">
        <f>IFERROR(INDEX('EPS_chg(3m)'!$5:$37,MATCH($B$6,'EPS_chg(3m)'!$E$5:$E$37,0),MATCH(섹터_차트!E8,'EPS_chg(3m)'!$4:$4,0)),"")</f>
        <v>-3.3203536652834265</v>
      </c>
      <c r="G8" s="84"/>
      <c r="H8" s="85"/>
      <c r="I8" s="86"/>
      <c r="J8" s="134"/>
      <c r="L8" s="64">
        <v>38383</v>
      </c>
      <c r="M8" s="129">
        <f>INDEX('EPS_chg(3m)'!$5:$34,MATCH($B$6,'EPS_chg(3m)'!$E$5:$E$37,0),MATCH(L8,'EPS_chg(3m)'!$4:$4,0))</f>
        <v>-3.2249851195306212</v>
      </c>
      <c r="N8" s="66">
        <f>INDEX(Raw_P!$10:$40,MATCH($B$6,Raw_P!$D$10:$D$40,0),MATCH(섹터_차트!$L8,Raw_P!$1:$1,0))</f>
        <v>932.7</v>
      </c>
      <c r="O8" s="45"/>
      <c r="P8" s="45"/>
      <c r="Q8" s="45"/>
      <c r="R8" s="45"/>
      <c r="S8" s="45"/>
      <c r="T8" s="45"/>
      <c r="U8" s="45"/>
      <c r="V8" s="45"/>
      <c r="W8" s="45"/>
    </row>
    <row r="9" spans="2:29" x14ac:dyDescent="0.15">
      <c r="B9" s="89" t="s">
        <v>5082</v>
      </c>
      <c r="C9" s="123" t="s">
        <v>5081</v>
      </c>
      <c r="D9" s="46"/>
      <c r="E9" s="47">
        <v>40968</v>
      </c>
      <c r="F9" s="72">
        <f>IFERROR(INDEX('EPS_chg(3m)'!$5:$37,MATCH($B$6,'EPS_chg(3m)'!$E$5:$E$37,0),MATCH(섹터_차트!E9,'EPS_chg(3m)'!$4:$4,0)),"")</f>
        <v>-4.0817844185900398</v>
      </c>
      <c r="G9" s="73">
        <f>IFERROR(F9-F8,"")</f>
        <v>-0.76143075330661336</v>
      </c>
      <c r="H9" s="48">
        <f>IF(J9="","",IF(AND(J9&gt;0,J9&lt;90),2,IF(AND(J9&gt;=90,J9&lt;=180),3,IF(AND(J9&gt;180,J9&lt;270),4,1))))</f>
        <v>3</v>
      </c>
      <c r="I9" s="57" t="str">
        <f>IFERROR(INDEX($H$1:$H$4,MATCH($H9,$G$1:$G$4,0)),"")</f>
        <v>침체</v>
      </c>
      <c r="J9" s="135">
        <f>IFERROR(INDEX(Angle_업종!$5:$37,MATCH($B$6,'EPS_chg(3m)'!$E$5:$E$37,0),MATCH(E9,Angle_업종!$4:$4,0)),"")</f>
        <v>169.43</v>
      </c>
      <c r="L9" s="65">
        <f>EOMONTH(L8,1)</f>
        <v>38411</v>
      </c>
      <c r="M9" s="130">
        <f>INDEX('EPS_chg(3m)'!$5:$34,MATCH($B$6,'EPS_chg(3m)'!$E$5:$E$37,0),MATCH(L9,'EPS_chg(3m)'!$4:$4,0))</f>
        <v>-4.268269480811937</v>
      </c>
      <c r="N9" s="67">
        <f>INDEX(Raw_P!$10:$40,MATCH($B$6,Raw_P!$D$10:$D$40,0),MATCH(섹터_차트!$L9,Raw_P!$1:$1,0))</f>
        <v>1011.36</v>
      </c>
      <c r="O9" s="45"/>
      <c r="P9" s="45"/>
      <c r="Q9" s="45"/>
      <c r="R9" s="45"/>
      <c r="S9" s="45"/>
      <c r="T9" s="45"/>
      <c r="U9" s="45"/>
      <c r="V9" s="45"/>
      <c r="W9" s="45"/>
    </row>
    <row r="10" spans="2:29" x14ac:dyDescent="0.15">
      <c r="B10" s="89" t="s">
        <v>5067</v>
      </c>
      <c r="C10" s="123" t="s">
        <v>5068</v>
      </c>
      <c r="D10" s="46"/>
      <c r="E10" s="47">
        <v>40999</v>
      </c>
      <c r="F10" s="72">
        <f>IFERROR(INDEX('EPS_chg(3m)'!$5:$37,MATCH($B$6,'EPS_chg(3m)'!$E$5:$E$37,0),MATCH(섹터_차트!E10,'EPS_chg(3m)'!$4:$4,0)),"")</f>
        <v>-2.2875226426478656</v>
      </c>
      <c r="G10" s="73">
        <f t="shared" ref="G10:G45" si="0">IFERROR(F10-F9,"")</f>
        <v>1.7942617759421742</v>
      </c>
      <c r="H10" s="48">
        <f t="shared" ref="H10:H52" si="1">IF(J10="","",IF(AND(J10&gt;0,J10&lt;90),2,IF(AND(J10&gt;=90,J10&lt;=180),3,IF(AND(J10&gt;180,J10&lt;270),4,1))))</f>
        <v>4</v>
      </c>
      <c r="I10" s="57" t="str">
        <f t="shared" ref="I10:I63" si="2">IFERROR(INDEX($H$1:$H$4,MATCH($H10,$G$1:$G$4,0)),"")</f>
        <v>회복</v>
      </c>
      <c r="J10" s="135">
        <f>IFERROR(INDEX(Angle_업종!$5:$37,MATCH($B$6,'EPS_chg(3m)'!$E$5:$E$37,0),MATCH(E10,Angle_업종!$4:$4,0)),"")</f>
        <v>218.11</v>
      </c>
      <c r="L10" s="65">
        <f t="shared" ref="L10:L73" si="3">EOMONTH(L9,1)</f>
        <v>38442</v>
      </c>
      <c r="M10" s="130">
        <f>INDEX('EPS_chg(3m)'!$5:$34,MATCH($B$6,'EPS_chg(3m)'!$E$5:$E$37,0),MATCH(L10,'EPS_chg(3m)'!$4:$4,0))</f>
        <v>-0.72280200554249996</v>
      </c>
      <c r="N10" s="67">
        <f>INDEX(Raw_P!$10:$40,MATCH($B$6,Raw_P!$D$10:$D$40,0),MATCH(섹터_차트!$L10,Raw_P!$1:$1,0))</f>
        <v>965.68</v>
      </c>
      <c r="O10" s="45"/>
      <c r="P10" s="45"/>
      <c r="Q10" s="45"/>
      <c r="R10" s="45"/>
      <c r="S10" s="45"/>
      <c r="T10" s="45"/>
      <c r="U10" s="45"/>
      <c r="V10" s="45"/>
      <c r="W10" s="45"/>
    </row>
    <row r="11" spans="2:29" x14ac:dyDescent="0.15">
      <c r="B11" s="89" t="s">
        <v>5127</v>
      </c>
      <c r="C11" s="123" t="s">
        <v>5326</v>
      </c>
      <c r="D11" s="46"/>
      <c r="E11" s="47">
        <v>41029</v>
      </c>
      <c r="F11" s="72">
        <f>IFERROR(INDEX('EPS_chg(3m)'!$5:$37,MATCH($B$6,'EPS_chg(3m)'!$E$5:$E$37,0),MATCH(섹터_차트!E11,'EPS_chg(3m)'!$4:$4,0)),"")</f>
        <v>1.6409105039665306</v>
      </c>
      <c r="G11" s="73">
        <f t="shared" si="0"/>
        <v>3.9284331466143962</v>
      </c>
      <c r="H11" s="48">
        <f t="shared" si="1"/>
        <v>1</v>
      </c>
      <c r="I11" s="57" t="str">
        <f t="shared" si="2"/>
        <v>확장</v>
      </c>
      <c r="J11" s="135">
        <f>IFERROR(INDEX(Angle_업종!$5:$37,MATCH($B$6,'EPS_chg(3m)'!$E$5:$E$37,0),MATCH(E11,Angle_업종!$4:$4,0)),"")</f>
        <v>292.67</v>
      </c>
      <c r="L11" s="65">
        <f t="shared" si="3"/>
        <v>38472</v>
      </c>
      <c r="M11" s="130">
        <f>INDEX('EPS_chg(3m)'!$5:$34,MATCH($B$6,'EPS_chg(3m)'!$E$5:$E$37,0),MATCH(L11,'EPS_chg(3m)'!$4:$4,0))</f>
        <v>0.71127270420392463</v>
      </c>
      <c r="N11" s="67">
        <f>INDEX(Raw_P!$10:$40,MATCH($B$6,Raw_P!$D$10:$D$40,0),MATCH(섹터_차트!$L11,Raw_P!$1:$1,0))</f>
        <v>911.3</v>
      </c>
      <c r="O11" s="45"/>
      <c r="P11" s="45"/>
      <c r="Q11" s="45"/>
      <c r="R11" s="45"/>
      <c r="S11" s="45"/>
      <c r="T11" s="45"/>
      <c r="U11" s="45"/>
      <c r="V11" s="45"/>
      <c r="W11" s="45"/>
    </row>
    <row r="12" spans="2:29" x14ac:dyDescent="0.15">
      <c r="B12" s="89" t="s">
        <v>5047</v>
      </c>
      <c r="C12" s="123" t="s">
        <v>5552</v>
      </c>
      <c r="D12" s="46"/>
      <c r="E12" s="47">
        <v>41060</v>
      </c>
      <c r="F12" s="72">
        <f>IFERROR(INDEX('EPS_chg(3m)'!$5:$37,MATCH($B$6,'EPS_chg(3m)'!$E$5:$E$37,0),MATCH(섹터_차트!E12,'EPS_chg(3m)'!$4:$4,0)),"")</f>
        <v>3.2981311880675435</v>
      </c>
      <c r="G12" s="73">
        <f t="shared" si="0"/>
        <v>1.6572206841010129</v>
      </c>
      <c r="H12" s="48">
        <f t="shared" si="1"/>
        <v>1</v>
      </c>
      <c r="I12" s="57" t="str">
        <f t="shared" si="2"/>
        <v>확장</v>
      </c>
      <c r="J12" s="135">
        <f>IFERROR(INDEX(Angle_업종!$5:$37,MATCH($B$6,'EPS_chg(3m)'!$E$5:$E$37,0),MATCH(E12,Angle_업종!$4:$4,0)),"")</f>
        <v>333.32</v>
      </c>
      <c r="L12" s="65">
        <f t="shared" si="3"/>
        <v>38503</v>
      </c>
      <c r="M12" s="130">
        <f>INDEX('EPS_chg(3m)'!$5:$34,MATCH($B$6,'EPS_chg(3m)'!$E$5:$E$37,0),MATCH(L12,'EPS_chg(3m)'!$4:$4,0))</f>
        <v>-1.2432865628597356</v>
      </c>
      <c r="N12" s="67">
        <f>INDEX(Raw_P!$10:$40,MATCH($B$6,Raw_P!$D$10:$D$40,0),MATCH(섹터_차트!$L12,Raw_P!$1:$1,0))</f>
        <v>970.21</v>
      </c>
      <c r="O12" s="45"/>
      <c r="P12" s="45"/>
      <c r="Q12" s="45"/>
      <c r="R12" s="45"/>
      <c r="S12" s="45"/>
      <c r="T12" s="45"/>
      <c r="U12" s="45"/>
      <c r="V12" s="45"/>
      <c r="W12" s="45"/>
    </row>
    <row r="13" spans="2:29" x14ac:dyDescent="0.15">
      <c r="B13" s="89" t="s">
        <v>5101</v>
      </c>
      <c r="C13" s="123" t="s">
        <v>5102</v>
      </c>
      <c r="D13" s="46"/>
      <c r="E13" s="47">
        <v>41090</v>
      </c>
      <c r="F13" s="72">
        <f>IFERROR(INDEX('EPS_chg(3m)'!$5:$37,MATCH($B$6,'EPS_chg(3m)'!$E$5:$E$37,0),MATCH(섹터_차트!E13,'EPS_chg(3m)'!$4:$4,0)),"")</f>
        <v>1.7020247612018036</v>
      </c>
      <c r="G13" s="73">
        <f t="shared" si="0"/>
        <v>-1.5961064268657399</v>
      </c>
      <c r="H13" s="48">
        <f t="shared" si="1"/>
        <v>2</v>
      </c>
      <c r="I13" s="57" t="str">
        <f t="shared" si="2"/>
        <v>둔화</v>
      </c>
      <c r="J13" s="135">
        <f>IFERROR(INDEX(Angle_업종!$5:$37,MATCH($B$6,'EPS_chg(3m)'!$E$5:$E$37,0),MATCH(E13,Angle_업종!$4:$4,0)),"")</f>
        <v>43.159999999999968</v>
      </c>
      <c r="L13" s="65">
        <f t="shared" si="3"/>
        <v>38533</v>
      </c>
      <c r="M13" s="130">
        <f>INDEX('EPS_chg(3m)'!$5:$34,MATCH($B$6,'EPS_chg(3m)'!$E$5:$E$37,0),MATCH(L13,'EPS_chg(3m)'!$4:$4,0))</f>
        <v>-3.2248731940393793</v>
      </c>
      <c r="N13" s="67">
        <f>INDEX(Raw_P!$10:$40,MATCH($B$6,Raw_P!$D$10:$D$40,0),MATCH(섹터_차트!$L13,Raw_P!$1:$1,0))</f>
        <v>1008.16</v>
      </c>
      <c r="O13" s="45"/>
      <c r="P13" s="45"/>
      <c r="Q13" s="45"/>
      <c r="R13" s="45"/>
      <c r="S13" s="45"/>
      <c r="T13" s="45"/>
      <c r="U13" s="45"/>
      <c r="V13" s="45"/>
      <c r="W13" s="45"/>
    </row>
    <row r="14" spans="2:29" x14ac:dyDescent="0.15">
      <c r="B14" s="89" t="s">
        <v>5153</v>
      </c>
      <c r="C14" s="123" t="s">
        <v>5154</v>
      </c>
      <c r="D14" s="46"/>
      <c r="E14" s="47">
        <v>41121</v>
      </c>
      <c r="F14" s="72">
        <f>IFERROR(INDEX('EPS_chg(3m)'!$5:$37,MATCH($B$6,'EPS_chg(3m)'!$E$5:$E$37,0),MATCH(섹터_차트!E14,'EPS_chg(3m)'!$4:$4,0)),"")</f>
        <v>-2.5109710534852447</v>
      </c>
      <c r="G14" s="73">
        <f t="shared" si="0"/>
        <v>-4.2129958146870479</v>
      </c>
      <c r="H14" s="48">
        <f>IF(J14="","",IF(AND(J14&gt;0,J14&lt;90),2,IF(AND(J14&gt;=90,J14&lt;=180),3,IF(AND(J14&gt;180,J14&lt;270),4,1))))</f>
        <v>3</v>
      </c>
      <c r="I14" s="57" t="str">
        <f t="shared" si="2"/>
        <v>침체</v>
      </c>
      <c r="J14" s="135">
        <f>IFERROR(INDEX(Angle_업종!$5:$37,MATCH($B$6,'EPS_chg(3m)'!$E$5:$E$37,0),MATCH(E14,Angle_업종!$4:$4,0)),"")</f>
        <v>120.80000000000001</v>
      </c>
      <c r="L14" s="65">
        <f t="shared" si="3"/>
        <v>38564</v>
      </c>
      <c r="M14" s="130">
        <f>INDEX('EPS_chg(3m)'!$5:$34,MATCH($B$6,'EPS_chg(3m)'!$E$5:$E$37,0),MATCH(L14,'EPS_chg(3m)'!$4:$4,0))</f>
        <v>-1.6310475906600841</v>
      </c>
      <c r="N14" s="67">
        <f>INDEX(Raw_P!$10:$40,MATCH($B$6,Raw_P!$D$10:$D$40,0),MATCH(섹터_차트!$L14,Raw_P!$1:$1,0))</f>
        <v>1111.29</v>
      </c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</row>
    <row r="15" spans="2:29" x14ac:dyDescent="0.15">
      <c r="B15" s="89" t="s">
        <v>5139</v>
      </c>
      <c r="C15" s="123" t="s">
        <v>5140</v>
      </c>
      <c r="D15" s="46"/>
      <c r="E15" s="47">
        <v>41152</v>
      </c>
      <c r="F15" s="72">
        <f>IFERROR(INDEX('EPS_chg(3m)'!$5:$37,MATCH($B$6,'EPS_chg(3m)'!$E$5:$E$37,0),MATCH(섹터_차트!E15,'EPS_chg(3m)'!$4:$4,0)),"")</f>
        <v>-4.4725407444221599</v>
      </c>
      <c r="G15" s="73">
        <f t="shared" si="0"/>
        <v>-1.9615696909369151</v>
      </c>
      <c r="H15" s="48">
        <f t="shared" si="1"/>
        <v>3</v>
      </c>
      <c r="I15" s="57" t="str">
        <f t="shared" si="2"/>
        <v>침체</v>
      </c>
      <c r="J15" s="135">
        <f>IFERROR(INDEX(Angle_업종!$5:$37,MATCH($B$6,'EPS_chg(3m)'!$E$5:$E$37,0),MATCH(E15,Angle_업종!$4:$4,0)),"")</f>
        <v>156.32</v>
      </c>
      <c r="L15" s="65">
        <f t="shared" si="3"/>
        <v>38595</v>
      </c>
      <c r="M15" s="130">
        <f>INDEX('EPS_chg(3m)'!$5:$34,MATCH($B$6,'EPS_chg(3m)'!$E$5:$E$37,0),MATCH(L15,'EPS_chg(3m)'!$4:$4,0))</f>
        <v>8.0300470179794914E-2</v>
      </c>
      <c r="N15" s="67">
        <f>INDEX(Raw_P!$10:$40,MATCH($B$6,Raw_P!$D$10:$D$40,0),MATCH(섹터_차트!$L15,Raw_P!$1:$1,0))</f>
        <v>1083.33</v>
      </c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</row>
    <row r="16" spans="2:29" x14ac:dyDescent="0.15">
      <c r="B16" s="89" t="s">
        <v>5078</v>
      </c>
      <c r="C16" s="123" t="s">
        <v>5079</v>
      </c>
      <c r="D16" s="46"/>
      <c r="E16" s="47">
        <v>41182</v>
      </c>
      <c r="F16" s="72">
        <f>IFERROR(INDEX('EPS_chg(3m)'!$5:$37,MATCH($B$6,'EPS_chg(3m)'!$E$5:$E$37,0),MATCH(섹터_차트!E16,'EPS_chg(3m)'!$4:$4,0)),"")</f>
        <v>-5.5408416828811147</v>
      </c>
      <c r="G16" s="73">
        <f>IFERROR(F16-F15,"")</f>
        <v>-1.0683009384589548</v>
      </c>
      <c r="H16" s="48">
        <f t="shared" si="1"/>
        <v>3</v>
      </c>
      <c r="I16" s="57" t="str">
        <f t="shared" si="2"/>
        <v>침체</v>
      </c>
      <c r="J16" s="135">
        <f>IFERROR(INDEX(Angle_업종!$5:$37,MATCH($B$6,'EPS_chg(3m)'!$E$5:$E$37,0),MATCH(E16,Angle_업종!$4:$4,0)),"")</f>
        <v>169.09</v>
      </c>
      <c r="L16" s="65">
        <f t="shared" si="3"/>
        <v>38625</v>
      </c>
      <c r="M16" s="130">
        <f>INDEX('EPS_chg(3m)'!$5:$34,MATCH($B$6,'EPS_chg(3m)'!$E$5:$E$37,0),MATCH(L16,'EPS_chg(3m)'!$4:$4,0))</f>
        <v>1.4836071082761526</v>
      </c>
      <c r="N16" s="67">
        <f>INDEX(Raw_P!$10:$40,MATCH($B$6,Raw_P!$D$10:$D$40,0),MATCH(섹터_차트!$L16,Raw_P!$1:$1,0))</f>
        <v>1221.01</v>
      </c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</row>
    <row r="17" spans="2:34" x14ac:dyDescent="0.15">
      <c r="B17" s="89" t="s">
        <v>5103</v>
      </c>
      <c r="C17" s="123" t="s">
        <v>5104</v>
      </c>
      <c r="D17" s="46"/>
      <c r="E17" s="47">
        <v>41213</v>
      </c>
      <c r="F17" s="72">
        <f>IFERROR(INDEX('EPS_chg(3m)'!$5:$37,MATCH($B$6,'EPS_chg(3m)'!$E$5:$E$37,0),MATCH(섹터_차트!E17,'EPS_chg(3m)'!$4:$4,0)),"")</f>
        <v>-5.0005503201736579</v>
      </c>
      <c r="G17" s="73">
        <f t="shared" si="0"/>
        <v>0.54029136270745681</v>
      </c>
      <c r="H17" s="48">
        <f t="shared" si="1"/>
        <v>4</v>
      </c>
      <c r="I17" s="57" t="str">
        <f t="shared" si="2"/>
        <v>회복</v>
      </c>
      <c r="J17" s="135">
        <f>IFERROR(INDEX(Angle_업종!$5:$37,MATCH($B$6,'EPS_chg(3m)'!$E$5:$E$37,0),MATCH(E17,Angle_업종!$4:$4,0)),"")</f>
        <v>186.16999999999996</v>
      </c>
      <c r="L17" s="65">
        <f t="shared" si="3"/>
        <v>38656</v>
      </c>
      <c r="M17" s="130">
        <f>INDEX('EPS_chg(3m)'!$5:$34,MATCH($B$6,'EPS_chg(3m)'!$E$5:$E$37,0),MATCH(L17,'EPS_chg(3m)'!$4:$4,0))</f>
        <v>-5.2871640849161405E-2</v>
      </c>
      <c r="N17" s="67">
        <f>INDEX(Raw_P!$10:$40,MATCH($B$6,Raw_P!$D$10:$D$40,0),MATCH(섹터_차트!$L17,Raw_P!$1:$1,0))</f>
        <v>1158.1099999999999</v>
      </c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</row>
    <row r="18" spans="2:34" x14ac:dyDescent="0.15">
      <c r="B18" s="89" t="s">
        <v>5034</v>
      </c>
      <c r="C18" s="123" t="s">
        <v>5035</v>
      </c>
      <c r="D18" s="46"/>
      <c r="E18" s="47">
        <v>41243</v>
      </c>
      <c r="F18" s="72">
        <f>IFERROR(INDEX('EPS_chg(3m)'!$5:$37,MATCH($B$6,'EPS_chg(3m)'!$E$5:$E$37,0),MATCH(섹터_차트!E18,'EPS_chg(3m)'!$4:$4,0)),"")</f>
        <v>-4.1172958254510172</v>
      </c>
      <c r="G18" s="73">
        <f t="shared" si="0"/>
        <v>0.88325449472264062</v>
      </c>
      <c r="H18" s="48">
        <f>IF(J18="","",IF(AND(J18&gt;0,J18&lt;90),2,IF(AND(J18&gt;=90,J18&lt;=180),3,IF(AND(J18&gt;180,J18&lt;270),4,1))))</f>
        <v>4</v>
      </c>
      <c r="I18" s="57" t="str">
        <f t="shared" si="2"/>
        <v>회복</v>
      </c>
      <c r="J18" s="135">
        <f>IFERROR(INDEX(Angle_업종!$5:$37,MATCH($B$6,'EPS_chg(3m)'!$E$5:$E$37,0),MATCH(E18,Angle_업종!$4:$4,0)),"")</f>
        <v>192.11</v>
      </c>
      <c r="L18" s="65">
        <f t="shared" si="3"/>
        <v>38686</v>
      </c>
      <c r="M18" s="130">
        <f>INDEX('EPS_chg(3m)'!$5:$34,MATCH($B$6,'EPS_chg(3m)'!$E$5:$E$37,0),MATCH(L18,'EPS_chg(3m)'!$4:$4,0))</f>
        <v>-0.49110625681205722</v>
      </c>
      <c r="N18" s="67">
        <f>INDEX(Raw_P!$10:$40,MATCH($B$6,Raw_P!$D$10:$D$40,0),MATCH(섹터_차트!$L18,Raw_P!$1:$1,0))</f>
        <v>1297.44</v>
      </c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</row>
    <row r="19" spans="2:34" x14ac:dyDescent="0.15">
      <c r="B19" s="89" t="s">
        <v>5121</v>
      </c>
      <c r="C19" s="123" t="s">
        <v>5122</v>
      </c>
      <c r="D19" s="46"/>
      <c r="E19" s="47">
        <v>41274</v>
      </c>
      <c r="F19" s="72">
        <f>IFERROR(INDEX('EPS_chg(3m)'!$5:$37,MATCH($B$6,'EPS_chg(3m)'!$E$5:$E$37,0),MATCH(섹터_차트!E19,'EPS_chg(3m)'!$4:$4,0)),"")</f>
        <v>-2.6491018774991493</v>
      </c>
      <c r="G19" s="73">
        <f t="shared" si="0"/>
        <v>1.468193947951868</v>
      </c>
      <c r="H19" s="48">
        <f t="shared" si="1"/>
        <v>4</v>
      </c>
      <c r="I19" s="57" t="str">
        <f t="shared" si="2"/>
        <v>회복</v>
      </c>
      <c r="J19" s="135">
        <f>IFERROR(INDEX(Angle_업종!$5:$37,MATCH($B$6,'EPS_chg(3m)'!$E$5:$E$37,0),MATCH(E19,Angle_업종!$4:$4,0)),"")</f>
        <v>209</v>
      </c>
      <c r="L19" s="65">
        <f t="shared" si="3"/>
        <v>38717</v>
      </c>
      <c r="M19" s="130">
        <f>INDEX('EPS_chg(3m)'!$5:$34,MATCH($B$6,'EPS_chg(3m)'!$E$5:$E$37,0),MATCH(L19,'EPS_chg(3m)'!$4:$4,0))</f>
        <v>-0.90055031885802883</v>
      </c>
      <c r="N19" s="67">
        <f>INDEX(Raw_P!$10:$40,MATCH($B$6,Raw_P!$D$10:$D$40,0),MATCH(섹터_차트!$L19,Raw_P!$1:$1,0))</f>
        <v>1379.37</v>
      </c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</row>
    <row r="20" spans="2:34" x14ac:dyDescent="0.15">
      <c r="B20" s="89" t="s">
        <v>5119</v>
      </c>
      <c r="C20" s="123" t="s">
        <v>5120</v>
      </c>
      <c r="D20" s="46"/>
      <c r="E20" s="47">
        <v>41305</v>
      </c>
      <c r="F20" s="72">
        <f>IFERROR(INDEX('EPS_chg(3m)'!$5:$37,MATCH($B$6,'EPS_chg(3m)'!$E$5:$E$37,0),MATCH(섹터_차트!E20,'EPS_chg(3m)'!$4:$4,0)),"")</f>
        <v>-2.2682438867136834</v>
      </c>
      <c r="G20" s="73">
        <f t="shared" si="0"/>
        <v>0.38085799078546589</v>
      </c>
      <c r="H20" s="48">
        <f t="shared" si="1"/>
        <v>4</v>
      </c>
      <c r="I20" s="57" t="str">
        <f t="shared" si="2"/>
        <v>회복</v>
      </c>
      <c r="J20" s="135">
        <f>IFERROR(INDEX(Angle_업종!$5:$37,MATCH($B$6,'EPS_chg(3m)'!$E$5:$E$37,0),MATCH(E20,Angle_업종!$4:$4,0)),"")</f>
        <v>189.52999999999997</v>
      </c>
      <c r="L20" s="65">
        <f t="shared" si="3"/>
        <v>38748</v>
      </c>
      <c r="M20" s="130">
        <f>INDEX('EPS_chg(3m)'!$5:$34,MATCH($B$6,'EPS_chg(3m)'!$E$5:$E$37,0),MATCH(L20,'EPS_chg(3m)'!$4:$4,0))</f>
        <v>2.0853104624806607</v>
      </c>
      <c r="N20" s="67">
        <f>INDEX(Raw_P!$10:$40,MATCH($B$6,Raw_P!$D$10:$D$40,0),MATCH(섹터_차트!$L20,Raw_P!$1:$1,0))</f>
        <v>1399.83</v>
      </c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</row>
    <row r="21" spans="2:34" x14ac:dyDescent="0.15">
      <c r="B21" s="89" t="s">
        <v>5157</v>
      </c>
      <c r="C21" s="123" t="s">
        <v>5156</v>
      </c>
      <c r="D21" s="46"/>
      <c r="E21" s="47">
        <v>41333</v>
      </c>
      <c r="F21" s="72">
        <f>IFERROR(INDEX('EPS_chg(3m)'!$5:$37,MATCH($B$6,'EPS_chg(3m)'!$E$5:$E$37,0),MATCH(섹터_차트!E21,'EPS_chg(3m)'!$4:$4,0)),"")</f>
        <v>-2.8296099355418436</v>
      </c>
      <c r="G21" s="73">
        <f t="shared" si="0"/>
        <v>-0.56136604882816021</v>
      </c>
      <c r="H21" s="48">
        <f t="shared" si="1"/>
        <v>3</v>
      </c>
      <c r="I21" s="57" t="str">
        <f t="shared" si="2"/>
        <v>침체</v>
      </c>
      <c r="J21" s="135">
        <f>IFERROR(INDEX(Angle_업종!$5:$37,MATCH($B$6,'EPS_chg(3m)'!$E$5:$E$37,0),MATCH(E21,Angle_업종!$4:$4,0)),"")</f>
        <v>168.78</v>
      </c>
      <c r="L21" s="65">
        <f t="shared" si="3"/>
        <v>38776</v>
      </c>
      <c r="M21" s="130">
        <f>INDEX('EPS_chg(3m)'!$5:$34,MATCH($B$6,'EPS_chg(3m)'!$E$5:$E$37,0),MATCH(L21,'EPS_chg(3m)'!$4:$4,0))</f>
        <v>0.9220418406976183</v>
      </c>
      <c r="N21" s="67">
        <f>INDEX(Raw_P!$10:$40,MATCH($B$6,Raw_P!$D$10:$D$40,0),MATCH(섹터_차트!$L21,Raw_P!$1:$1,0))</f>
        <v>1371.59</v>
      </c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5"/>
    </row>
    <row r="22" spans="2:34" x14ac:dyDescent="0.15">
      <c r="B22" s="89" t="s">
        <v>5097</v>
      </c>
      <c r="C22" s="123" t="s">
        <v>5098</v>
      </c>
      <c r="D22" s="46"/>
      <c r="E22" s="47">
        <v>41364</v>
      </c>
      <c r="F22" s="72">
        <f>IFERROR(INDEX('EPS_chg(3m)'!$5:$37,MATCH($B$6,'EPS_chg(3m)'!$E$5:$E$37,0),MATCH(섹터_차트!E22,'EPS_chg(3m)'!$4:$4,0)),"")</f>
        <v>-3.2891458325348677</v>
      </c>
      <c r="G22" s="73">
        <f t="shared" si="0"/>
        <v>-0.45953589699302411</v>
      </c>
      <c r="H22" s="48">
        <f t="shared" si="1"/>
        <v>3</v>
      </c>
      <c r="I22" s="57" t="str">
        <f t="shared" si="2"/>
        <v>침체</v>
      </c>
      <c r="J22" s="135">
        <f>IFERROR(INDEX(Angle_업종!$5:$37,MATCH($B$6,'EPS_chg(3m)'!$E$5:$E$37,0),MATCH(E22,Angle_업종!$4:$4,0)),"")</f>
        <v>172.05</v>
      </c>
      <c r="L22" s="65">
        <f t="shared" si="3"/>
        <v>38807</v>
      </c>
      <c r="M22" s="130">
        <f>INDEX('EPS_chg(3m)'!$5:$34,MATCH($B$6,'EPS_chg(3m)'!$E$5:$E$37,0),MATCH(L22,'EPS_chg(3m)'!$4:$4,0))</f>
        <v>-0.84994747933709869</v>
      </c>
      <c r="N22" s="67">
        <f>INDEX(Raw_P!$10:$40,MATCH($B$6,Raw_P!$D$10:$D$40,0),MATCH(섹터_차트!$L22,Raw_P!$1:$1,0))</f>
        <v>1359.6</v>
      </c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</row>
    <row r="23" spans="2:34" x14ac:dyDescent="0.15">
      <c r="B23" s="89" t="s">
        <v>5091</v>
      </c>
      <c r="C23" s="123" t="s">
        <v>5092</v>
      </c>
      <c r="D23" s="46"/>
      <c r="E23" s="47">
        <v>41394</v>
      </c>
      <c r="F23" s="72">
        <f>IFERROR(INDEX('EPS_chg(3m)'!$5:$37,MATCH($B$6,'EPS_chg(3m)'!$E$5:$E$37,0),MATCH(섹터_차트!E23,'EPS_chg(3m)'!$4:$4,0)),"")</f>
        <v>-1.0343761825221343</v>
      </c>
      <c r="G23" s="73">
        <f t="shared" si="0"/>
        <v>2.2547696500127334</v>
      </c>
      <c r="H23" s="48">
        <f t="shared" si="1"/>
        <v>4</v>
      </c>
      <c r="I23" s="57" t="str">
        <f t="shared" si="2"/>
        <v>회복</v>
      </c>
      <c r="J23" s="135">
        <f>IFERROR(INDEX(Angle_업종!$5:$37,MATCH($B$6,'EPS_chg(3m)'!$E$5:$E$37,0),MATCH(E23,Angle_업종!$4:$4,0)),"")</f>
        <v>245.36</v>
      </c>
      <c r="L23" s="65">
        <f t="shared" si="3"/>
        <v>38837</v>
      </c>
      <c r="M23" s="130">
        <f>INDEX('EPS_chg(3m)'!$5:$34,MATCH($B$6,'EPS_chg(3m)'!$E$5:$E$37,0),MATCH(L23,'EPS_chg(3m)'!$4:$4,0))</f>
        <v>-3.9281660616072633</v>
      </c>
      <c r="N23" s="67">
        <f>INDEX(Raw_P!$10:$40,MATCH($B$6,Raw_P!$D$10:$D$40,0),MATCH(섹터_차트!$L23,Raw_P!$1:$1,0))</f>
        <v>1419.73</v>
      </c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5"/>
    </row>
    <row r="24" spans="2:34" x14ac:dyDescent="0.15">
      <c r="B24" s="89" t="s">
        <v>5107</v>
      </c>
      <c r="C24" s="123" t="s">
        <v>5108</v>
      </c>
      <c r="D24" s="46"/>
      <c r="E24" s="47">
        <v>41425</v>
      </c>
      <c r="F24" s="72">
        <f>IFERROR(INDEX('EPS_chg(3m)'!$5:$37,MATCH($B$6,'EPS_chg(3m)'!$E$5:$E$37,0),MATCH(섹터_차트!E24,'EPS_chg(3m)'!$4:$4,0)),"")</f>
        <v>-0.46943236768898222</v>
      </c>
      <c r="G24" s="73">
        <f t="shared" si="0"/>
        <v>0.56494381483315204</v>
      </c>
      <c r="H24" s="48">
        <f t="shared" si="1"/>
        <v>4</v>
      </c>
      <c r="I24" s="57" t="str">
        <f t="shared" si="2"/>
        <v>회복</v>
      </c>
      <c r="J24" s="135">
        <f>IFERROR(INDEX(Angle_업종!$5:$37,MATCH($B$6,'EPS_chg(3m)'!$E$5:$E$37,0),MATCH(E24,Angle_업종!$4:$4,0)),"")</f>
        <v>230.27999999999997</v>
      </c>
      <c r="L24" s="65">
        <f t="shared" si="3"/>
        <v>38868</v>
      </c>
      <c r="M24" s="130">
        <f>INDEX('EPS_chg(3m)'!$5:$34,MATCH($B$6,'EPS_chg(3m)'!$E$5:$E$37,0),MATCH(L24,'EPS_chg(3m)'!$4:$4,0))</f>
        <v>-4.4070585729348188</v>
      </c>
      <c r="N24" s="67">
        <f>INDEX(Raw_P!$10:$40,MATCH($B$6,Raw_P!$D$10:$D$40,0),MATCH(섹터_차트!$L24,Raw_P!$1:$1,0))</f>
        <v>1317.7</v>
      </c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</row>
    <row r="25" spans="2:34" x14ac:dyDescent="0.15">
      <c r="B25" s="89" t="s">
        <v>5129</v>
      </c>
      <c r="C25" s="123" t="s">
        <v>5130</v>
      </c>
      <c r="D25" s="46"/>
      <c r="E25" s="47">
        <v>41455</v>
      </c>
      <c r="F25" s="72">
        <f>IFERROR(INDEX('EPS_chg(3m)'!$5:$37,MATCH($B$6,'EPS_chg(3m)'!$E$5:$E$37,0),MATCH(섹터_차트!E25,'EPS_chg(3m)'!$4:$4,0)),"")</f>
        <v>-1.9565562257784497</v>
      </c>
      <c r="G25" s="73">
        <f t="shared" si="0"/>
        <v>-1.4871238580894675</v>
      </c>
      <c r="H25" s="48">
        <f t="shared" si="1"/>
        <v>3</v>
      </c>
      <c r="I25" s="57" t="str">
        <f t="shared" si="2"/>
        <v>침체</v>
      </c>
      <c r="J25" s="135">
        <f>IFERROR(INDEX(Angle_업종!$5:$37,MATCH($B$6,'EPS_chg(3m)'!$E$5:$E$37,0),MATCH(E25,Angle_업종!$4:$4,0)),"")</f>
        <v>142.76</v>
      </c>
      <c r="L25" s="65">
        <f t="shared" si="3"/>
        <v>38898</v>
      </c>
      <c r="M25" s="130">
        <f>INDEX('EPS_chg(3m)'!$5:$34,MATCH($B$6,'EPS_chg(3m)'!$E$5:$E$37,0),MATCH(L25,'EPS_chg(3m)'!$4:$4,0))</f>
        <v>-4.6035506021718469</v>
      </c>
      <c r="N25" s="67">
        <f>INDEX(Raw_P!$10:$40,MATCH($B$6,Raw_P!$D$10:$D$40,0),MATCH(섹터_차트!$L25,Raw_P!$1:$1,0))</f>
        <v>1295.1500000000001</v>
      </c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5"/>
    </row>
    <row r="26" spans="2:34" x14ac:dyDescent="0.15">
      <c r="B26" s="89" t="s">
        <v>5060</v>
      </c>
      <c r="C26" s="123" t="s">
        <v>5061</v>
      </c>
      <c r="D26" s="46"/>
      <c r="E26" s="47">
        <v>41486</v>
      </c>
      <c r="F26" s="72">
        <f>IFERROR(INDEX('EPS_chg(3m)'!$5:$37,MATCH($B$6,'EPS_chg(3m)'!$E$5:$E$37,0),MATCH(섹터_차트!E26,'EPS_chg(3m)'!$4:$4,0)),"")</f>
        <v>-5.9930515657611867</v>
      </c>
      <c r="G26" s="73">
        <f t="shared" si="0"/>
        <v>-4.0364953399827375</v>
      </c>
      <c r="H26" s="48">
        <f t="shared" si="1"/>
        <v>3</v>
      </c>
      <c r="I26" s="57" t="str">
        <f t="shared" si="2"/>
        <v>침체</v>
      </c>
      <c r="J26" s="135">
        <f>IFERROR(INDEX(Angle_업종!$5:$37,MATCH($B$6,'EPS_chg(3m)'!$E$5:$E$37,0),MATCH(E26,Angle_업종!$4:$4,0)),"")</f>
        <v>146.04</v>
      </c>
      <c r="L26" s="65">
        <f t="shared" si="3"/>
        <v>38929</v>
      </c>
      <c r="M26" s="130">
        <f>INDEX('EPS_chg(3m)'!$5:$34,MATCH($B$6,'EPS_chg(3m)'!$E$5:$E$37,0),MATCH(L26,'EPS_chg(3m)'!$4:$4,0))</f>
        <v>-6.0891741115548292</v>
      </c>
      <c r="N26" s="67">
        <f>INDEX(Raw_P!$10:$40,MATCH($B$6,Raw_P!$D$10:$D$40,0),MATCH(섹터_차트!$L26,Raw_P!$1:$1,0))</f>
        <v>1297.82</v>
      </c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5"/>
    </row>
    <row r="27" spans="2:34" x14ac:dyDescent="0.15">
      <c r="B27" s="89" t="s">
        <v>5064</v>
      </c>
      <c r="C27" s="123" t="s">
        <v>5065</v>
      </c>
      <c r="D27" s="46"/>
      <c r="E27" s="47">
        <v>41517</v>
      </c>
      <c r="F27" s="72">
        <f>IFERROR(INDEX('EPS_chg(3m)'!$5:$37,MATCH($B$6,'EPS_chg(3m)'!$E$5:$E$37,0),MATCH(섹터_차트!E27,'EPS_chg(3m)'!$4:$4,0)),"")</f>
        <v>-5.3489680732559108</v>
      </c>
      <c r="G27" s="73">
        <f t="shared" si="0"/>
        <v>0.64408349250527586</v>
      </c>
      <c r="H27" s="48">
        <f t="shared" si="1"/>
        <v>4</v>
      </c>
      <c r="I27" s="57" t="str">
        <f t="shared" si="2"/>
        <v>회복</v>
      </c>
      <c r="J27" s="135">
        <f>IFERROR(INDEX(Angle_업종!$5:$37,MATCH($B$6,'EPS_chg(3m)'!$E$5:$E$37,0),MATCH(E27,Angle_업종!$4:$4,0)),"")</f>
        <v>186.87</v>
      </c>
      <c r="L27" s="65">
        <f t="shared" si="3"/>
        <v>38960</v>
      </c>
      <c r="M27" s="130">
        <f>INDEX('EPS_chg(3m)'!$5:$34,MATCH($B$6,'EPS_chg(3m)'!$E$5:$E$37,0),MATCH(L27,'EPS_chg(3m)'!$4:$4,0))</f>
        <v>-6.8872553307458002</v>
      </c>
      <c r="N27" s="67">
        <f>INDEX(Raw_P!$10:$40,MATCH($B$6,Raw_P!$D$10:$D$40,0),MATCH(섹터_차트!$L27,Raw_P!$1:$1,0))</f>
        <v>1352.74</v>
      </c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/>
      <c r="AH27" s="45"/>
    </row>
    <row r="28" spans="2:34" x14ac:dyDescent="0.15">
      <c r="B28" s="89" t="s">
        <v>5150</v>
      </c>
      <c r="C28" s="123" t="s">
        <v>5151</v>
      </c>
      <c r="D28" s="46"/>
      <c r="E28" s="47">
        <v>41547</v>
      </c>
      <c r="F28" s="72">
        <f>IFERROR(INDEX('EPS_chg(3m)'!$5:$37,MATCH($B$6,'EPS_chg(3m)'!$E$5:$E$37,0),MATCH(섹터_차트!E28,'EPS_chg(3m)'!$4:$4,0)),"")</f>
        <v>-5.0426965934911028</v>
      </c>
      <c r="G28" s="73">
        <f t="shared" si="0"/>
        <v>0.30627147976480806</v>
      </c>
      <c r="H28" s="48">
        <f t="shared" si="1"/>
        <v>4</v>
      </c>
      <c r="I28" s="57" t="str">
        <f t="shared" si="2"/>
        <v>회복</v>
      </c>
      <c r="J28" s="135">
        <f>IFERROR(INDEX(Angle_업종!$5:$37,MATCH($B$6,'EPS_chg(3m)'!$E$5:$E$37,0),MATCH(E28,Angle_업종!$4:$4,0)),"")</f>
        <v>183.48000000000002</v>
      </c>
      <c r="L28" s="65">
        <f t="shared" si="3"/>
        <v>38990</v>
      </c>
      <c r="M28" s="130">
        <f>INDEX('EPS_chg(3m)'!$5:$34,MATCH($B$6,'EPS_chg(3m)'!$E$5:$E$37,0),MATCH(L28,'EPS_chg(3m)'!$4:$4,0))</f>
        <v>-5.8778069325150177</v>
      </c>
      <c r="N28" s="67">
        <f>INDEX(Raw_P!$10:$40,MATCH($B$6,Raw_P!$D$10:$D$40,0),MATCH(섹터_차트!$L28,Raw_P!$1:$1,0))</f>
        <v>1371.41</v>
      </c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5"/>
    </row>
    <row r="29" spans="2:34" x14ac:dyDescent="0.15">
      <c r="B29" s="89" t="s">
        <v>5056</v>
      </c>
      <c r="C29" s="123" t="s">
        <v>5194</v>
      </c>
      <c r="D29" s="46"/>
      <c r="E29" s="47">
        <v>41578</v>
      </c>
      <c r="F29" s="72">
        <f>IFERROR(INDEX('EPS_chg(3m)'!$5:$37,MATCH($B$6,'EPS_chg(3m)'!$E$5:$E$37,0),MATCH(섹터_차트!E29,'EPS_chg(3m)'!$4:$4,0)),"")</f>
        <v>-3.8029325740748243</v>
      </c>
      <c r="G29" s="73">
        <f t="shared" si="0"/>
        <v>1.2397640194162785</v>
      </c>
      <c r="H29" s="48">
        <f t="shared" si="1"/>
        <v>4</v>
      </c>
      <c r="I29" s="57" t="str">
        <f t="shared" si="2"/>
        <v>회복</v>
      </c>
      <c r="J29" s="135">
        <f>IFERROR(INDEX(Angle_업종!$5:$37,MATCH($B$6,'EPS_chg(3m)'!$E$5:$E$37,0),MATCH(E29,Angle_업종!$4:$4,0)),"")</f>
        <v>198.05999999999995</v>
      </c>
      <c r="L29" s="65">
        <f t="shared" si="3"/>
        <v>39021</v>
      </c>
      <c r="M29" s="130">
        <f>INDEX('EPS_chg(3m)'!$5:$34,MATCH($B$6,'EPS_chg(3m)'!$E$5:$E$37,0),MATCH(L29,'EPS_chg(3m)'!$4:$4,0))</f>
        <v>-3.266176396388687</v>
      </c>
      <c r="N29" s="67">
        <f>INDEX(Raw_P!$10:$40,MATCH($B$6,Raw_P!$D$10:$D$40,0),MATCH(섹터_차트!$L29,Raw_P!$1:$1,0))</f>
        <v>1364.55</v>
      </c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5"/>
    </row>
    <row r="30" spans="2:34" x14ac:dyDescent="0.15">
      <c r="B30" s="89" t="s">
        <v>5137</v>
      </c>
      <c r="C30" s="123" t="s">
        <v>5138</v>
      </c>
      <c r="D30" s="46"/>
      <c r="E30" s="47">
        <v>41608</v>
      </c>
      <c r="F30" s="72">
        <f>IFERROR(INDEX('EPS_chg(3m)'!$5:$37,MATCH($B$6,'EPS_chg(3m)'!$E$5:$E$37,0),MATCH(섹터_차트!E30,'EPS_chg(3m)'!$4:$4,0)),"")</f>
        <v>-3.7310619673948775</v>
      </c>
      <c r="G30" s="73">
        <f t="shared" si="0"/>
        <v>7.1870606679946825E-2</v>
      </c>
      <c r="H30" s="48">
        <f t="shared" si="1"/>
        <v>4</v>
      </c>
      <c r="I30" s="57" t="str">
        <f t="shared" si="2"/>
        <v>회복</v>
      </c>
      <c r="J30" s="135">
        <f>IFERROR(INDEX(Angle_업종!$5:$37,MATCH($B$6,'EPS_chg(3m)'!$E$5:$E$37,0),MATCH(E30,Angle_업종!$4:$4,0)),"")</f>
        <v>181.10000000000002</v>
      </c>
      <c r="L30" s="65">
        <f t="shared" si="3"/>
        <v>39051</v>
      </c>
      <c r="M30" s="130">
        <f>INDEX('EPS_chg(3m)'!$5:$34,MATCH($B$6,'EPS_chg(3m)'!$E$5:$E$37,0),MATCH(L30,'EPS_chg(3m)'!$4:$4,0))</f>
        <v>-1.8820468477876551</v>
      </c>
      <c r="N30" s="67">
        <f>INDEX(Raw_P!$10:$40,MATCH($B$6,Raw_P!$D$10:$D$40,0),MATCH(섹터_차트!$L30,Raw_P!$1:$1,0))</f>
        <v>1432.21</v>
      </c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5"/>
    </row>
    <row r="31" spans="2:34" x14ac:dyDescent="0.15">
      <c r="B31" s="89" t="s">
        <v>5028</v>
      </c>
      <c r="C31" s="123" t="s">
        <v>5029</v>
      </c>
      <c r="D31" s="46"/>
      <c r="E31" s="47">
        <v>41639</v>
      </c>
      <c r="F31" s="72">
        <f>IFERROR(INDEX('EPS_chg(3m)'!$5:$37,MATCH($B$6,'EPS_chg(3m)'!$E$5:$E$37,0),MATCH(섹터_차트!E31,'EPS_chg(3m)'!$4:$4,0)),"")</f>
        <v>-3.5972750180574331</v>
      </c>
      <c r="G31" s="73">
        <f t="shared" si="0"/>
        <v>0.13378694933744439</v>
      </c>
      <c r="H31" s="48">
        <f t="shared" si="1"/>
        <v>4</v>
      </c>
      <c r="I31" s="57" t="str">
        <f t="shared" si="2"/>
        <v>회복</v>
      </c>
      <c r="J31" s="135">
        <f>IFERROR(INDEX(Angle_업종!$5:$37,MATCH($B$6,'EPS_chg(3m)'!$E$5:$E$37,0),MATCH(E31,Angle_업종!$4:$4,0)),"")</f>
        <v>182.13</v>
      </c>
      <c r="L31" s="65">
        <f t="shared" si="3"/>
        <v>39082</v>
      </c>
      <c r="M31" s="130">
        <f>INDEX('EPS_chg(3m)'!$5:$34,MATCH($B$6,'EPS_chg(3m)'!$E$5:$E$37,0),MATCH(L31,'EPS_chg(3m)'!$4:$4,0))</f>
        <v>-2.0044599945145847</v>
      </c>
      <c r="N31" s="67">
        <f>INDEX(Raw_P!$10:$40,MATCH($B$6,Raw_P!$D$10:$D$40,0),MATCH(섹터_차트!$L31,Raw_P!$1:$1,0))</f>
        <v>1434.46</v>
      </c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5"/>
    </row>
    <row r="32" spans="2:34" x14ac:dyDescent="0.15">
      <c r="B32" s="89" t="s">
        <v>5040</v>
      </c>
      <c r="C32" s="123" t="s">
        <v>5041</v>
      </c>
      <c r="D32" s="46"/>
      <c r="E32" s="47">
        <v>41670</v>
      </c>
      <c r="F32" s="72">
        <f>IFERROR(INDEX('EPS_chg(3m)'!$5:$37,MATCH($B$6,'EPS_chg(3m)'!$E$5:$E$37,0),MATCH(섹터_차트!E32,'EPS_chg(3m)'!$4:$4,0)),"")</f>
        <v>-6.7292519464785645</v>
      </c>
      <c r="G32" s="73">
        <f t="shared" si="0"/>
        <v>-3.1319769284211314</v>
      </c>
      <c r="H32" s="48">
        <f t="shared" si="1"/>
        <v>3</v>
      </c>
      <c r="I32" s="57" t="str">
        <f t="shared" si="2"/>
        <v>침체</v>
      </c>
      <c r="J32" s="135">
        <f>IFERROR(INDEX(Angle_업종!$5:$37,MATCH($B$6,'EPS_chg(3m)'!$E$5:$E$37,0),MATCH(E32,Angle_업종!$4:$4,0)),"")</f>
        <v>155.04</v>
      </c>
      <c r="L32" s="65">
        <f t="shared" si="3"/>
        <v>39113</v>
      </c>
      <c r="M32" s="130">
        <f>INDEX('EPS_chg(3m)'!$5:$34,MATCH($B$6,'EPS_chg(3m)'!$E$5:$E$37,0),MATCH(L32,'EPS_chg(3m)'!$4:$4,0))</f>
        <v>-1.2488925349933955</v>
      </c>
      <c r="N32" s="67">
        <f>INDEX(Raw_P!$10:$40,MATCH($B$6,Raw_P!$D$10:$D$40,0),MATCH(섹터_차트!$L32,Raw_P!$1:$1,0))</f>
        <v>1360.23</v>
      </c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5"/>
    </row>
    <row r="33" spans="2:34" x14ac:dyDescent="0.15">
      <c r="B33" s="89" t="s">
        <v>5085</v>
      </c>
      <c r="C33" s="123" t="s">
        <v>5086</v>
      </c>
      <c r="D33" s="46"/>
      <c r="E33" s="47">
        <v>41698</v>
      </c>
      <c r="F33" s="72">
        <f>IFERROR(INDEX('EPS_chg(3m)'!$5:$37,MATCH($B$6,'EPS_chg(3m)'!$E$5:$E$37,0),MATCH(섹터_차트!E33,'EPS_chg(3m)'!$4:$4,0)),"")</f>
        <v>-7.8672523543685706</v>
      </c>
      <c r="G33" s="73">
        <f t="shared" si="0"/>
        <v>-1.1380004078900061</v>
      </c>
      <c r="H33" s="48">
        <f t="shared" si="1"/>
        <v>3</v>
      </c>
      <c r="I33" s="57" t="str">
        <f t="shared" si="2"/>
        <v>침체</v>
      </c>
      <c r="J33" s="135">
        <f>IFERROR(INDEX(Angle_업종!$5:$37,MATCH($B$6,'EPS_chg(3m)'!$E$5:$E$37,0),MATCH(E33,Angle_업종!$4:$4,0)),"")</f>
        <v>171.77</v>
      </c>
      <c r="L33" s="65">
        <f t="shared" si="3"/>
        <v>39141</v>
      </c>
      <c r="M33" s="130">
        <f>INDEX('EPS_chg(3m)'!$5:$34,MATCH($B$6,'EPS_chg(3m)'!$E$5:$E$37,0),MATCH(L33,'EPS_chg(3m)'!$4:$4,0))</f>
        <v>-2.8191073425706925</v>
      </c>
      <c r="N33" s="67">
        <f>INDEX(Raw_P!$10:$40,MATCH($B$6,Raw_P!$D$10:$D$40,0),MATCH(섹터_차트!$L33,Raw_P!$1:$1,0))</f>
        <v>1417.34</v>
      </c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5"/>
    </row>
    <row r="34" spans="2:34" x14ac:dyDescent="0.15">
      <c r="B34" s="89" t="s">
        <v>5071</v>
      </c>
      <c r="C34" s="123" t="s">
        <v>5070</v>
      </c>
      <c r="D34" s="46"/>
      <c r="E34" s="47">
        <v>41729</v>
      </c>
      <c r="F34" s="72">
        <f>IFERROR(INDEX('EPS_chg(3m)'!$5:$37,MATCH($B$6,'EPS_chg(3m)'!$E$5:$E$37,0),MATCH(섹터_차트!E34,'EPS_chg(3m)'!$4:$4,0)),"")</f>
        <v>-8.6647612793239741</v>
      </c>
      <c r="G34" s="73">
        <f t="shared" si="0"/>
        <v>-0.79750892495540349</v>
      </c>
      <c r="H34" s="48">
        <f t="shared" si="1"/>
        <v>3</v>
      </c>
      <c r="I34" s="57" t="str">
        <f t="shared" si="2"/>
        <v>침체</v>
      </c>
      <c r="J34" s="135">
        <f>IFERROR(INDEX(Angle_업종!$5:$37,MATCH($B$6,'EPS_chg(3m)'!$E$5:$E$37,0),MATCH(E34,Angle_업종!$4:$4,0)),"")</f>
        <v>174.74</v>
      </c>
      <c r="L34" s="65">
        <f t="shared" si="3"/>
        <v>39172</v>
      </c>
      <c r="M34" s="130">
        <f>INDEX('EPS_chg(3m)'!$5:$34,MATCH($B$6,'EPS_chg(3m)'!$E$5:$E$37,0),MATCH(L34,'EPS_chg(3m)'!$4:$4,0))</f>
        <v>-3.5780992394958133</v>
      </c>
      <c r="N34" s="67">
        <f>INDEX(Raw_P!$10:$40,MATCH($B$6,Raw_P!$D$10:$D$40,0),MATCH(섹터_차트!$L34,Raw_P!$1:$1,0))</f>
        <v>1452.55</v>
      </c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  <c r="AH34" s="45"/>
    </row>
    <row r="35" spans="2:34" x14ac:dyDescent="0.15">
      <c r="B35" s="89" t="s">
        <v>5051</v>
      </c>
      <c r="C35" s="123" t="s">
        <v>5050</v>
      </c>
      <c r="D35" s="46"/>
      <c r="E35" s="47">
        <v>41759</v>
      </c>
      <c r="F35" s="72">
        <f>IFERROR(INDEX('EPS_chg(3m)'!$5:$37,MATCH($B$6,'EPS_chg(3m)'!$E$5:$E$37,0),MATCH(섹터_차트!E35,'EPS_chg(3m)'!$4:$4,0)),"")</f>
        <v>-5.3083272068920611</v>
      </c>
      <c r="G35" s="73">
        <f t="shared" si="0"/>
        <v>3.3564340724319131</v>
      </c>
      <c r="H35" s="48">
        <f t="shared" si="1"/>
        <v>4</v>
      </c>
      <c r="I35" s="57" t="str">
        <f t="shared" si="2"/>
        <v>회복</v>
      </c>
      <c r="J35" s="135">
        <f>IFERROR(INDEX(Angle_업종!$5:$37,MATCH($B$6,'EPS_chg(3m)'!$E$5:$E$37,0),MATCH(E35,Angle_업종!$4:$4,0)),"")</f>
        <v>212.31</v>
      </c>
      <c r="L35" s="65">
        <f t="shared" si="3"/>
        <v>39202</v>
      </c>
      <c r="M35" s="130">
        <f>INDEX('EPS_chg(3m)'!$5:$34,MATCH($B$6,'EPS_chg(3m)'!$E$5:$E$37,0),MATCH(L35,'EPS_chg(3m)'!$4:$4,0))</f>
        <v>-2.3940246596502512</v>
      </c>
      <c r="N35" s="67">
        <f>INDEX(Raw_P!$10:$40,MATCH($B$6,Raw_P!$D$10:$D$40,0),MATCH(섹터_차트!$L35,Raw_P!$1:$1,0))</f>
        <v>1542.24</v>
      </c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5"/>
    </row>
    <row r="36" spans="2:34" x14ac:dyDescent="0.15">
      <c r="B36" s="89"/>
      <c r="C36" s="123"/>
      <c r="D36" s="46"/>
      <c r="E36" s="47">
        <v>41790</v>
      </c>
      <c r="F36" s="72">
        <f>IFERROR(INDEX('EPS_chg(3m)'!$5:$37,MATCH($B$6,'EPS_chg(3m)'!$E$5:$E$37,0),MATCH(섹터_차트!E36,'EPS_chg(3m)'!$4:$4,0)),"")</f>
        <v>-4.0733599307000716</v>
      </c>
      <c r="G36" s="73">
        <f t="shared" si="0"/>
        <v>1.2349672761919894</v>
      </c>
      <c r="H36" s="48">
        <f t="shared" si="1"/>
        <v>4</v>
      </c>
      <c r="I36" s="57" t="str">
        <f t="shared" si="2"/>
        <v>회복</v>
      </c>
      <c r="J36" s="135">
        <f>IFERROR(INDEX(Angle_업종!$5:$37,MATCH($B$6,'EPS_chg(3m)'!$E$5:$E$37,0),MATCH(E36,Angle_업종!$4:$4,0)),"")</f>
        <v>196.87</v>
      </c>
      <c r="L36" s="65">
        <f t="shared" si="3"/>
        <v>39233</v>
      </c>
      <c r="M36" s="130">
        <f>INDEX('EPS_chg(3m)'!$5:$34,MATCH($B$6,'EPS_chg(3m)'!$E$5:$E$37,0),MATCH(L36,'EPS_chg(3m)'!$4:$4,0))</f>
        <v>-1.5016513811515919</v>
      </c>
      <c r="N36" s="67">
        <f>INDEX(Raw_P!$10:$40,MATCH($B$6,Raw_P!$D$10:$D$40,0),MATCH(섹터_차트!$L36,Raw_P!$1:$1,0))</f>
        <v>1700.91</v>
      </c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5"/>
    </row>
    <row r="37" spans="2:34" x14ac:dyDescent="0.15">
      <c r="B37" s="121"/>
      <c r="C37" s="122"/>
      <c r="D37" s="46"/>
      <c r="E37" s="146">
        <v>41820</v>
      </c>
      <c r="F37" s="72">
        <f>IFERROR(INDEX('EPS_chg(3m)'!$5:$37,MATCH($B$6,'EPS_chg(3m)'!$E$5:$E$37,0),MATCH(섹터_차트!E37,'EPS_chg(3m)'!$4:$4,0)),"")</f>
        <v>-5.3910423076742102</v>
      </c>
      <c r="G37" s="73">
        <f t="shared" si="0"/>
        <v>-1.3176823769741386</v>
      </c>
      <c r="H37" s="48">
        <f t="shared" si="1"/>
        <v>3</v>
      </c>
      <c r="I37" s="57" t="str">
        <f t="shared" si="2"/>
        <v>침체</v>
      </c>
      <c r="J37" s="135">
        <f>IFERROR(INDEX(Angle_업종!$5:$37,MATCH($B$6,'EPS_chg(3m)'!$E$5:$E$37,0),MATCH(E37,Angle_업종!$4:$4,0)),"")</f>
        <v>166.27</v>
      </c>
      <c r="L37" s="65">
        <f t="shared" si="3"/>
        <v>39263</v>
      </c>
      <c r="M37" s="130">
        <f>INDEX('EPS_chg(3m)'!$5:$34,MATCH($B$6,'EPS_chg(3m)'!$E$5:$E$37,0),MATCH(L37,'EPS_chg(3m)'!$4:$4,0))</f>
        <v>0.82477306183457166</v>
      </c>
      <c r="N37" s="67">
        <f>INDEX(Raw_P!$10:$40,MATCH($B$6,Raw_P!$D$10:$D$40,0),MATCH(섹터_차트!$L37,Raw_P!$1:$1,0))</f>
        <v>1743.6</v>
      </c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5"/>
    </row>
    <row r="38" spans="2:34" x14ac:dyDescent="0.15">
      <c r="C38" s="45"/>
      <c r="E38" s="146">
        <v>41851</v>
      </c>
      <c r="F38" s="72">
        <f>IFERROR(INDEX('EPS_chg(3m)'!$5:$37,MATCH($B$6,'EPS_chg(3m)'!$E$5:$E$37,0),MATCH(섹터_차트!E38,'EPS_chg(3m)'!$4:$4,0)),"")</f>
        <v>-6.3699567064974705</v>
      </c>
      <c r="G38" s="73">
        <f t="shared" si="0"/>
        <v>-0.97891439882326026</v>
      </c>
      <c r="H38" s="48" t="str">
        <f t="shared" si="1"/>
        <v/>
      </c>
      <c r="I38" s="57" t="str">
        <f t="shared" si="2"/>
        <v/>
      </c>
      <c r="J38" s="135" t="str">
        <f>IFERROR(INDEX(Angle_업종!$5:$37,MATCH($B$6,'EPS_chg(3m)'!$E$5:$E$37,0),MATCH(E38,Angle_업종!$4:$4,0)),"")</f>
        <v/>
      </c>
      <c r="L38" s="65">
        <f t="shared" si="3"/>
        <v>39294</v>
      </c>
      <c r="M38" s="130">
        <f>INDEX('EPS_chg(3m)'!$5:$34,MATCH($B$6,'EPS_chg(3m)'!$E$5:$E$37,0),MATCH(L38,'EPS_chg(3m)'!$4:$4,0))</f>
        <v>5.0806027364814765</v>
      </c>
      <c r="N38" s="67">
        <f>INDEX(Raw_P!$10:$40,MATCH($B$6,Raw_P!$D$10:$D$40,0),MATCH(섹터_차트!$L38,Raw_P!$1:$1,0))</f>
        <v>1933.27</v>
      </c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5"/>
    </row>
    <row r="39" spans="2:34" x14ac:dyDescent="0.15">
      <c r="E39" s="146">
        <v>41882</v>
      </c>
      <c r="F39" s="72">
        <f>IFERROR(INDEX('EPS_chg(3m)'!$5:$37,MATCH($B$6,'EPS_chg(3m)'!$E$5:$E$37,0),MATCH(섹터_차트!E39,'EPS_chg(3m)'!$4:$4,0)),"")</f>
        <v>-7.4097911378826931</v>
      </c>
      <c r="G39" s="73">
        <f t="shared" si="0"/>
        <v>-1.0398344313852226</v>
      </c>
      <c r="H39" s="48">
        <f t="shared" si="1"/>
        <v>3</v>
      </c>
      <c r="I39" s="57" t="str">
        <f t="shared" si="2"/>
        <v>침체</v>
      </c>
      <c r="J39" s="135">
        <f>IFERROR(INDEX(Angle_업종!$5:$37,MATCH($B$6,'EPS_chg(3m)'!$E$5:$E$37,0),MATCH(E39,Angle_업종!$4:$4,0)),"")</f>
        <v>172.01</v>
      </c>
      <c r="L39" s="65">
        <f t="shared" si="3"/>
        <v>39325</v>
      </c>
      <c r="M39" s="130">
        <f>INDEX('EPS_chg(3m)'!$5:$34,MATCH($B$6,'EPS_chg(3m)'!$E$5:$E$37,0),MATCH(L39,'EPS_chg(3m)'!$4:$4,0))</f>
        <v>7.4848280818760715</v>
      </c>
      <c r="N39" s="67">
        <f>INDEX(Raw_P!$10:$40,MATCH($B$6,Raw_P!$D$10:$D$40,0),MATCH(섹터_차트!$L39,Raw_P!$1:$1,0))</f>
        <v>1873.24</v>
      </c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</row>
    <row r="40" spans="2:34" x14ac:dyDescent="0.15">
      <c r="E40" s="146">
        <v>41912</v>
      </c>
      <c r="F40" s="72">
        <f>IFERROR(INDEX('EPS_chg(3m)'!$5:$37,MATCH($B$6,'EPS_chg(3m)'!$E$5:$E$37,0),MATCH(섹터_차트!E40,'EPS_chg(3m)'!$4:$4,0)),"")</f>
        <v>-6.8367027135556206</v>
      </c>
      <c r="G40" s="73">
        <f t="shared" si="0"/>
        <v>0.57308842432707241</v>
      </c>
      <c r="H40" s="48">
        <f t="shared" si="1"/>
        <v>4</v>
      </c>
      <c r="I40" s="57" t="str">
        <f t="shared" si="2"/>
        <v>회복</v>
      </c>
      <c r="J40" s="135">
        <f>IFERROR(INDEX(Angle_업종!$5:$37,MATCH($B$6,'EPS_chg(3m)'!$E$5:$E$37,0),MATCH(E40,Angle_업종!$4:$4,0)),"")</f>
        <v>184.78999999999996</v>
      </c>
      <c r="L40" s="65">
        <f t="shared" si="3"/>
        <v>39355</v>
      </c>
      <c r="M40" s="130">
        <f>INDEX('EPS_chg(3m)'!$5:$34,MATCH($B$6,'EPS_chg(3m)'!$E$5:$E$37,0),MATCH(L40,'EPS_chg(3m)'!$4:$4,0))</f>
        <v>5.7368061092764044</v>
      </c>
      <c r="N40" s="67">
        <f>INDEX(Raw_P!$10:$40,MATCH($B$6,Raw_P!$D$10:$D$40,0),MATCH(섹터_차트!$L40,Raw_P!$1:$1,0))</f>
        <v>1946.48</v>
      </c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</row>
    <row r="41" spans="2:34" x14ac:dyDescent="0.15">
      <c r="E41" s="146">
        <v>41943</v>
      </c>
      <c r="F41" s="72">
        <f>IFERROR(INDEX('EPS_chg(3m)'!$5:$37,MATCH($B$6,'EPS_chg(3m)'!$E$5:$E$37,0),MATCH(섹터_차트!E41,'EPS_chg(3m)'!$4:$4,0)),"")</f>
        <v>-5.2887936983804789</v>
      </c>
      <c r="G41" s="73">
        <f t="shared" si="0"/>
        <v>1.5479090151751418</v>
      </c>
      <c r="H41" s="48">
        <f t="shared" si="1"/>
        <v>4</v>
      </c>
      <c r="I41" s="57" t="str">
        <f t="shared" si="2"/>
        <v>회복</v>
      </c>
      <c r="J41" s="135">
        <f>IFERROR(INDEX(Angle_업종!$5:$37,MATCH($B$6,'EPS_chg(3m)'!$E$5:$E$37,0),MATCH(E41,Angle_업종!$4:$4,0)),"")</f>
        <v>196.30999999999995</v>
      </c>
      <c r="L41" s="65">
        <f t="shared" si="3"/>
        <v>39386</v>
      </c>
      <c r="M41" s="130">
        <f>INDEX('EPS_chg(3m)'!$5:$34,MATCH($B$6,'EPS_chg(3m)'!$E$5:$E$37,0),MATCH(L41,'EPS_chg(3m)'!$4:$4,0))</f>
        <v>0.75666870575081813</v>
      </c>
      <c r="N41" s="67">
        <f>INDEX(Raw_P!$10:$40,MATCH($B$6,Raw_P!$D$10:$D$40,0),MATCH(섹터_차트!$L41,Raw_P!$1:$1,0))</f>
        <v>2064.85</v>
      </c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</row>
    <row r="42" spans="2:34" x14ac:dyDescent="0.15">
      <c r="E42" s="146">
        <v>41973</v>
      </c>
      <c r="F42" s="72">
        <f>IFERROR(INDEX('EPS_chg(3m)'!$5:$37,MATCH($B$6,'EPS_chg(3m)'!$E$5:$E$37,0),MATCH(섹터_차트!E42,'EPS_chg(3m)'!$4:$4,0)),"")</f>
        <v>-3.2369227898342734</v>
      </c>
      <c r="G42" s="73">
        <f t="shared" si="0"/>
        <v>2.0518709085462055</v>
      </c>
      <c r="H42" s="48">
        <f t="shared" si="1"/>
        <v>4</v>
      </c>
      <c r="I42" s="57" t="str">
        <f t="shared" si="2"/>
        <v>회복</v>
      </c>
      <c r="J42" s="135">
        <f>IFERROR(INDEX(Angle_업종!$5:$37,MATCH($B$6,'EPS_chg(3m)'!$E$5:$E$37,0),MATCH(E42,Angle_업종!$4:$4,0)),"")</f>
        <v>212.37</v>
      </c>
      <c r="L42" s="65">
        <f t="shared" si="3"/>
        <v>39416</v>
      </c>
      <c r="M42" s="130">
        <f>INDEX('EPS_chg(3m)'!$5:$34,MATCH($B$6,'EPS_chg(3m)'!$E$5:$E$37,0),MATCH(L42,'EPS_chg(3m)'!$4:$4,0))</f>
        <v>-1.5714863374391874</v>
      </c>
      <c r="N42" s="67">
        <f>INDEX(Raw_P!$10:$40,MATCH($B$6,Raw_P!$D$10:$D$40,0),MATCH(섹터_차트!$L42,Raw_P!$1:$1,0))</f>
        <v>1906</v>
      </c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</row>
    <row r="43" spans="2:34" x14ac:dyDescent="0.15">
      <c r="E43" s="146">
        <v>42004</v>
      </c>
      <c r="F43" s="72">
        <f>IFERROR(INDEX('EPS_chg(3m)'!$5:$37,MATCH($B$6,'EPS_chg(3m)'!$E$5:$E$37,0),MATCH(섹터_차트!E43,'EPS_chg(3m)'!$4:$4,0)),"")</f>
        <v>-0.58786813991368314</v>
      </c>
      <c r="G43" s="73">
        <f t="shared" si="0"/>
        <v>2.6490546499205903</v>
      </c>
      <c r="H43" s="48">
        <f t="shared" si="1"/>
        <v>4</v>
      </c>
      <c r="I43" s="57" t="str">
        <f t="shared" si="2"/>
        <v>회복</v>
      </c>
      <c r="J43" s="135">
        <f>IFERROR(INDEX(Angle_업종!$5:$37,MATCH($B$6,'EPS_chg(3m)'!$E$5:$E$37,0),MATCH(E43,Angle_업종!$4:$4,0)),"")</f>
        <v>257.49</v>
      </c>
      <c r="L43" s="65">
        <f t="shared" si="3"/>
        <v>39447</v>
      </c>
      <c r="M43" s="130">
        <f>INDEX('EPS_chg(3m)'!$5:$34,MATCH($B$6,'EPS_chg(3m)'!$E$5:$E$37,0),MATCH(L43,'EPS_chg(3m)'!$4:$4,0))</f>
        <v>-1.9422363936041243</v>
      </c>
      <c r="N43" s="67">
        <f>INDEX(Raw_P!$10:$40,MATCH($B$6,Raw_P!$D$10:$D$40,0),MATCH(섹터_차트!$L43,Raw_P!$1:$1,0))</f>
        <v>1897.13</v>
      </c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</row>
    <row r="44" spans="2:34" x14ac:dyDescent="0.15">
      <c r="E44" s="146">
        <v>42035</v>
      </c>
      <c r="F44" s="72">
        <f>IFERROR(INDEX('EPS_chg(3m)'!$5:$37,MATCH($B$6,'EPS_chg(3m)'!$E$5:$E$37,0),MATCH(섹터_차트!E44,'EPS_chg(3m)'!$4:$4,0)),"")</f>
        <v>-1.045671455218411</v>
      </c>
      <c r="G44" s="73">
        <f t="shared" si="0"/>
        <v>-0.45780331530472784</v>
      </c>
      <c r="H44" s="48">
        <f t="shared" si="1"/>
        <v>3</v>
      </c>
      <c r="I44" s="57" t="str">
        <f t="shared" si="2"/>
        <v>침체</v>
      </c>
      <c r="J44" s="135">
        <f>IFERROR(INDEX(Angle_업종!$5:$37,MATCH($B$6,'EPS_chg(3m)'!$E$5:$E$37,0),MATCH(E44,Angle_업종!$4:$4,0)),"")</f>
        <v>156.36000000000001</v>
      </c>
      <c r="L44" s="65">
        <f t="shared" si="3"/>
        <v>39478</v>
      </c>
      <c r="M44" s="130">
        <f>INDEX('EPS_chg(3m)'!$5:$34,MATCH($B$6,'EPS_chg(3m)'!$E$5:$E$37,0),MATCH(L44,'EPS_chg(3m)'!$4:$4,0))</f>
        <v>0.19820996558315152</v>
      </c>
      <c r="N44" s="67">
        <f>INDEX(Raw_P!$10:$40,MATCH($B$6,Raw_P!$D$10:$D$40,0),MATCH(섹터_차트!$L44,Raw_P!$1:$1,0))</f>
        <v>1624.68</v>
      </c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</row>
    <row r="45" spans="2:34" x14ac:dyDescent="0.15">
      <c r="E45" s="146">
        <v>42063</v>
      </c>
      <c r="F45" s="72">
        <f>IFERROR(INDEX('EPS_chg(3m)'!$5:$37,MATCH($B$6,'EPS_chg(3m)'!$E$5:$E$37,0),MATCH(섹터_차트!E45,'EPS_chg(3m)'!$4:$4,0)),"")</f>
        <v>-1.4027966454373875</v>
      </c>
      <c r="G45" s="73">
        <f t="shared" si="0"/>
        <v>-0.35712519021897648</v>
      </c>
      <c r="H45" s="48">
        <f t="shared" si="1"/>
        <v>3</v>
      </c>
      <c r="I45" s="57" t="str">
        <f t="shared" si="2"/>
        <v>침체</v>
      </c>
      <c r="J45" s="135">
        <f>IFERROR(INDEX(Angle_업종!$5:$37,MATCH($B$6,'EPS_chg(3m)'!$E$5:$E$37,0),MATCH(E45,Angle_업종!$4:$4,0)),"")</f>
        <v>165.72</v>
      </c>
      <c r="L45" s="65">
        <f t="shared" si="3"/>
        <v>39507</v>
      </c>
      <c r="M45" s="130">
        <f>INDEX('EPS_chg(3m)'!$5:$34,MATCH($B$6,'EPS_chg(3m)'!$E$5:$E$37,0),MATCH(L45,'EPS_chg(3m)'!$4:$4,0))</f>
        <v>-2.5144250070332941</v>
      </c>
      <c r="N45" s="67">
        <f>INDEX(Raw_P!$10:$40,MATCH($B$6,Raw_P!$D$10:$D$40,0),MATCH(섹터_차트!$L45,Raw_P!$1:$1,0))</f>
        <v>1711.62</v>
      </c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</row>
    <row r="46" spans="2:34" x14ac:dyDescent="0.15">
      <c r="C46" s="46"/>
      <c r="D46" s="46"/>
      <c r="E46" s="146">
        <v>42094</v>
      </c>
      <c r="F46" s="72">
        <f>IFERROR(INDEX('EPS_chg(3m)'!$5:$37,MATCH($B$6,'EPS_chg(3m)'!$E$5:$E$37,0),MATCH(섹터_차트!E46,'EPS_chg(3m)'!$4:$4,0)),"")</f>
        <v>-2.3949602411088566E-2</v>
      </c>
      <c r="G46" s="73">
        <f t="shared" ref="G46:G52" si="4">IFERROR(F46-F45,"")</f>
        <v>1.3788470430262989</v>
      </c>
      <c r="H46" s="48">
        <f t="shared" si="1"/>
        <v>4</v>
      </c>
      <c r="I46" s="57" t="str">
        <f t="shared" si="2"/>
        <v>회복</v>
      </c>
      <c r="J46" s="135">
        <f>IFERROR(INDEX(Angle_업종!$5:$37,MATCH($B$6,'EPS_chg(3m)'!$E$5:$E$37,0),MATCH(E46,Angle_업종!$4:$4,0)),"")</f>
        <v>269</v>
      </c>
      <c r="L46" s="65">
        <f t="shared" si="3"/>
        <v>39538</v>
      </c>
      <c r="M46" s="130">
        <f>INDEX('EPS_chg(3m)'!$5:$34,MATCH($B$6,'EPS_chg(3m)'!$E$5:$E$37,0),MATCH(L46,'EPS_chg(3m)'!$4:$4,0))</f>
        <v>-3.9932351680771139</v>
      </c>
      <c r="N46" s="67">
        <f>INDEX(Raw_P!$10:$40,MATCH($B$6,Raw_P!$D$10:$D$40,0),MATCH(섹터_차트!$L46,Raw_P!$1:$1,0))</f>
        <v>1703.99</v>
      </c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</row>
    <row r="47" spans="2:34" x14ac:dyDescent="0.15">
      <c r="C47" s="46"/>
      <c r="D47" s="46"/>
      <c r="E47" s="146">
        <v>42124</v>
      </c>
      <c r="F47" s="72">
        <f>IFERROR(INDEX('EPS_chg(3m)'!$5:$37,MATCH($B$6,'EPS_chg(3m)'!$E$5:$E$37,0),MATCH(섹터_차트!E47,'EPS_chg(3m)'!$4:$4,0)),"")</f>
        <v>1.3846650361700075</v>
      </c>
      <c r="G47" s="73">
        <f t="shared" si="4"/>
        <v>1.408614638581096</v>
      </c>
      <c r="H47" s="48">
        <f t="shared" si="1"/>
        <v>1</v>
      </c>
      <c r="I47" s="57" t="str">
        <f t="shared" si="2"/>
        <v>확장</v>
      </c>
      <c r="J47" s="135">
        <f>IFERROR(INDEX(Angle_업종!$5:$37,MATCH($B$6,'EPS_chg(3m)'!$E$5:$E$37,0),MATCH(E47,Angle_업종!$4:$4,0)),"")</f>
        <v>314.51</v>
      </c>
      <c r="L47" s="65">
        <f t="shared" si="3"/>
        <v>39568</v>
      </c>
      <c r="M47" s="130">
        <f>INDEX('EPS_chg(3m)'!$5:$34,MATCH($B$6,'EPS_chg(3m)'!$E$5:$E$37,0),MATCH(L47,'EPS_chg(3m)'!$4:$4,0))</f>
        <v>-2.8667098751588349</v>
      </c>
      <c r="N47" s="67">
        <f>INDEX(Raw_P!$10:$40,MATCH($B$6,Raw_P!$D$10:$D$40,0),MATCH(섹터_차트!$L47,Raw_P!$1:$1,0))</f>
        <v>1825.47</v>
      </c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</row>
    <row r="48" spans="2:34" x14ac:dyDescent="0.15">
      <c r="C48" s="46"/>
      <c r="D48" s="46"/>
      <c r="E48" s="146">
        <v>42155</v>
      </c>
      <c r="F48" s="72">
        <f>IFERROR(INDEX('EPS_chg(3m)'!$5:$37,MATCH($B$6,'EPS_chg(3m)'!$E$5:$E$37,0),MATCH(섹터_차트!E48,'EPS_chg(3m)'!$4:$4,0)),"")</f>
        <v>2.9577330987242023</v>
      </c>
      <c r="G48" s="73">
        <f t="shared" si="4"/>
        <v>1.5730680625541948</v>
      </c>
      <c r="H48" s="48">
        <f t="shared" si="1"/>
        <v>1</v>
      </c>
      <c r="I48" s="57" t="str">
        <f t="shared" si="2"/>
        <v>확장</v>
      </c>
      <c r="J48" s="135">
        <f>IFERROR(INDEX(Angle_업종!$5:$37,MATCH($B$6,'EPS_chg(3m)'!$E$5:$E$37,0),MATCH(E48,Angle_업종!$4:$4,0)),"")</f>
        <v>331.99</v>
      </c>
      <c r="L48" s="65">
        <f t="shared" si="3"/>
        <v>39599</v>
      </c>
      <c r="M48" s="130">
        <f>INDEX('EPS_chg(3m)'!$5:$34,MATCH($B$6,'EPS_chg(3m)'!$E$5:$E$37,0),MATCH(L48,'EPS_chg(3m)'!$4:$4,0))</f>
        <v>-1.0013772345421446</v>
      </c>
      <c r="N48" s="67">
        <f>INDEX(Raw_P!$10:$40,MATCH($B$6,Raw_P!$D$10:$D$40,0),MATCH(섹터_차트!$L48,Raw_P!$1:$1,0))</f>
        <v>1852.02</v>
      </c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</row>
    <row r="49" spans="3:29" x14ac:dyDescent="0.15">
      <c r="C49" s="46"/>
      <c r="D49" s="46"/>
      <c r="E49" s="146">
        <v>42185</v>
      </c>
      <c r="F49" s="72">
        <f>IFERROR(INDEX('EPS_chg(3m)'!$5:$37,MATCH($B$6,'EPS_chg(3m)'!$E$5:$E$37,0),MATCH(섹터_차트!E49,'EPS_chg(3m)'!$4:$4,0)),"")</f>
        <v>-0.49184831548020336</v>
      </c>
      <c r="G49" s="73">
        <f t="shared" si="4"/>
        <v>-3.4495814142044057</v>
      </c>
      <c r="H49" s="48">
        <f t="shared" si="1"/>
        <v>3</v>
      </c>
      <c r="I49" s="57" t="str">
        <f t="shared" si="2"/>
        <v>침체</v>
      </c>
      <c r="J49" s="135">
        <f>IFERROR(INDEX(Angle_업종!$5:$37,MATCH($B$6,'EPS_chg(3m)'!$E$5:$E$37,0),MATCH(E49,Angle_업종!$4:$4,0)),"")</f>
        <v>98.110000000000014</v>
      </c>
      <c r="L49" s="65">
        <f t="shared" si="3"/>
        <v>39629</v>
      </c>
      <c r="M49" s="130">
        <f>INDEX('EPS_chg(3m)'!$5:$34,MATCH($B$6,'EPS_chg(3m)'!$E$5:$E$37,0),MATCH(L49,'EPS_chg(3m)'!$4:$4,0))</f>
        <v>1.1552458234372009</v>
      </c>
      <c r="N49" s="67">
        <f>INDEX(Raw_P!$10:$40,MATCH($B$6,Raw_P!$D$10:$D$40,0),MATCH(섹터_차트!$L49,Raw_P!$1:$1,0))</f>
        <v>1674.92</v>
      </c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</row>
    <row r="50" spans="3:29" x14ac:dyDescent="0.15">
      <c r="C50" s="46"/>
      <c r="D50" s="46"/>
      <c r="E50" s="146">
        <v>42216</v>
      </c>
      <c r="F50" s="72">
        <f>IFERROR(INDEX('EPS_chg(3m)'!$5:$37,MATCH($B$6,'EPS_chg(3m)'!$E$5:$E$37,0),MATCH(섹터_차트!E50,'EPS_chg(3m)'!$4:$4,0)),"")</f>
        <v>-5.4468943462673831</v>
      </c>
      <c r="G50" s="73">
        <f t="shared" si="4"/>
        <v>-4.9550460307871802</v>
      </c>
      <c r="H50" s="48">
        <f t="shared" si="1"/>
        <v>3</v>
      </c>
      <c r="I50" s="57" t="str">
        <f t="shared" si="2"/>
        <v>침체</v>
      </c>
      <c r="J50" s="135">
        <f>IFERROR(INDEX(Angle_업종!$5:$37,MATCH($B$6,'EPS_chg(3m)'!$E$5:$E$37,0),MATCH(E50,Angle_업종!$4:$4,0)),"")</f>
        <v>137.71</v>
      </c>
      <c r="L50" s="65">
        <f t="shared" si="3"/>
        <v>39660</v>
      </c>
      <c r="M50" s="130">
        <f>INDEX('EPS_chg(3m)'!$5:$34,MATCH($B$6,'EPS_chg(3m)'!$E$5:$E$37,0),MATCH(L50,'EPS_chg(3m)'!$4:$4,0))</f>
        <v>-4.1993662709965962</v>
      </c>
      <c r="N50" s="67">
        <f>INDEX(Raw_P!$10:$40,MATCH($B$6,Raw_P!$D$10:$D$40,0),MATCH(섹터_차트!$L50,Raw_P!$1:$1,0))</f>
        <v>1594.67</v>
      </c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</row>
    <row r="51" spans="3:29" x14ac:dyDescent="0.15">
      <c r="E51" s="146">
        <v>42247</v>
      </c>
      <c r="F51" s="72">
        <f>IFERROR(INDEX('EPS_chg(3m)'!$5:$37,MATCH($B$6,'EPS_chg(3m)'!$E$5:$E$37,0),MATCH(섹터_차트!E51,'EPS_chg(3m)'!$4:$4,0)),"")</f>
        <v>-6.0143115494795785</v>
      </c>
      <c r="G51" s="73">
        <f t="shared" si="4"/>
        <v>-0.56741720321219535</v>
      </c>
      <c r="H51" s="48">
        <f t="shared" si="1"/>
        <v>3</v>
      </c>
      <c r="I51" s="57" t="str">
        <f t="shared" si="2"/>
        <v>침체</v>
      </c>
      <c r="J51" s="135">
        <f>IFERROR(INDEX(Angle_업종!$5:$37,MATCH($B$6,'EPS_chg(3m)'!$E$5:$E$37,0),MATCH(E51,Angle_업종!$4:$4,0)),"")</f>
        <v>174.61</v>
      </c>
      <c r="L51" s="65">
        <f t="shared" si="3"/>
        <v>39691</v>
      </c>
      <c r="M51" s="130">
        <f>INDEX('EPS_chg(3m)'!$5:$34,MATCH($B$6,'EPS_chg(3m)'!$E$5:$E$37,0),MATCH(L51,'EPS_chg(3m)'!$4:$4,0))</f>
        <v>-9.4431740891909079</v>
      </c>
      <c r="N51" s="67">
        <f>INDEX(Raw_P!$10:$40,MATCH($B$6,Raw_P!$D$10:$D$40,0),MATCH(섹터_차트!$L51,Raw_P!$1:$1,0))</f>
        <v>1474.24</v>
      </c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</row>
    <row r="52" spans="3:29" x14ac:dyDescent="0.15">
      <c r="E52" s="146">
        <v>42277</v>
      </c>
      <c r="F52" s="72">
        <f>IFERROR(INDEX('EPS_chg(3m)'!$5:$37,MATCH($B$6,'EPS_chg(3m)'!$E$5:$E$37,0),MATCH(섹터_차트!E52,'EPS_chg(3m)'!$4:$4,0)),"")</f>
        <v>-5.1363847302968058</v>
      </c>
      <c r="G52" s="73">
        <f t="shared" si="4"/>
        <v>0.87792681918277271</v>
      </c>
      <c r="H52" s="48">
        <f t="shared" si="1"/>
        <v>4</v>
      </c>
      <c r="I52" s="57" t="str">
        <f t="shared" si="2"/>
        <v>회복</v>
      </c>
      <c r="J52" s="135">
        <f>IFERROR(INDEX(Angle_업종!$5:$37,MATCH($B$6,'EPS_chg(3m)'!$E$5:$E$37,0),MATCH(E52,Angle_업종!$4:$4,0)),"")</f>
        <v>189.70000000000005</v>
      </c>
      <c r="L52" s="65">
        <f t="shared" si="3"/>
        <v>39721</v>
      </c>
      <c r="M52" s="130">
        <f>INDEX('EPS_chg(3m)'!$5:$34,MATCH($B$6,'EPS_chg(3m)'!$E$5:$E$37,0),MATCH(L52,'EPS_chg(3m)'!$4:$4,0))</f>
        <v>-13.914566346099221</v>
      </c>
      <c r="N52" s="67">
        <f>INDEX(Raw_P!$10:$40,MATCH($B$6,Raw_P!$D$10:$D$40,0),MATCH(섹터_차트!$L52,Raw_P!$1:$1,0))</f>
        <v>1448.06</v>
      </c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</row>
    <row r="53" spans="3:29" x14ac:dyDescent="0.15">
      <c r="E53" s="146">
        <v>42308</v>
      </c>
      <c r="F53" s="72">
        <f>IFERROR(INDEX('EPS_chg(3m)'!$5:$37,MATCH($B$6,'EPS_chg(3m)'!$E$5:$E$37,0),MATCH(섹터_차트!E53,'EPS_chg(3m)'!$4:$4,0)),"")</f>
        <v>-2.7469089509942646</v>
      </c>
      <c r="G53" s="73">
        <f t="shared" ref="G53:G63" si="5">IFERROR(F53-F52,"")</f>
        <v>2.3894757793025412</v>
      </c>
      <c r="H53" s="48">
        <f t="shared" ref="H53:H63" si="6">IF(J53="","",IF(AND(J53&gt;0,J53&lt;90),2,IF(AND(J53&gt;=90,J53&lt;=180),3,IF(AND(J53&gt;180,J53&lt;270),4,1))))</f>
        <v>4</v>
      </c>
      <c r="I53" s="57" t="str">
        <f t="shared" si="2"/>
        <v>회복</v>
      </c>
      <c r="J53" s="135">
        <f>IFERROR(INDEX(Angle_업종!$5:$37,MATCH($B$6,'EPS_chg(3m)'!$E$5:$E$37,0),MATCH(E53,Angle_업종!$4:$4,0)),"")</f>
        <v>221.01999999999998</v>
      </c>
      <c r="L53" s="65">
        <f t="shared" si="3"/>
        <v>39752</v>
      </c>
      <c r="M53" s="130">
        <f>INDEX('EPS_chg(3m)'!$5:$34,MATCH($B$6,'EPS_chg(3m)'!$E$5:$E$37,0),MATCH(L53,'EPS_chg(3m)'!$4:$4,0))</f>
        <v>-16.565040497695371</v>
      </c>
      <c r="N53" s="67">
        <f>INDEX(Raw_P!$10:$40,MATCH($B$6,Raw_P!$D$10:$D$40,0),MATCH(섹터_차트!$L53,Raw_P!$1:$1,0))</f>
        <v>1113.06</v>
      </c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</row>
    <row r="54" spans="3:29" x14ac:dyDescent="0.15">
      <c r="E54" s="146">
        <v>42338</v>
      </c>
      <c r="F54" s="72">
        <f>IFERROR(INDEX('EPS_chg(3m)'!$5:$37,MATCH($B$6,'EPS_chg(3m)'!$E$5:$E$37,0),MATCH(섹터_차트!E54,'EPS_chg(3m)'!$4:$4,0)),"")</f>
        <v>-5.1493571835000251</v>
      </c>
      <c r="G54" s="73">
        <f t="shared" si="5"/>
        <v>-2.4024482325057606</v>
      </c>
      <c r="H54" s="48">
        <f t="shared" si="6"/>
        <v>3</v>
      </c>
      <c r="I54" s="57" t="str">
        <f t="shared" si="2"/>
        <v>침체</v>
      </c>
      <c r="J54" s="135">
        <f>IFERROR(INDEX(Angle_업종!$5:$37,MATCH($B$6,'EPS_chg(3m)'!$E$5:$E$37,0),MATCH(E54,Angle_업종!$4:$4,0)),"")</f>
        <v>154.99</v>
      </c>
      <c r="L54" s="65">
        <f t="shared" si="3"/>
        <v>39782</v>
      </c>
      <c r="M54" s="130">
        <f>INDEX('EPS_chg(3m)'!$5:$34,MATCH($B$6,'EPS_chg(3m)'!$E$5:$E$37,0),MATCH(L54,'EPS_chg(3m)'!$4:$4,0))</f>
        <v>-19.072055777849872</v>
      </c>
      <c r="N54" s="67">
        <f>INDEX(Raw_P!$10:$40,MATCH($B$6,Raw_P!$D$10:$D$40,0),MATCH(섹터_차트!$L54,Raw_P!$1:$1,0))</f>
        <v>1076.07</v>
      </c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</row>
    <row r="55" spans="3:29" x14ac:dyDescent="0.15">
      <c r="E55" s="146">
        <v>42369</v>
      </c>
      <c r="F55" s="72">
        <f>IFERROR(INDEX('EPS_chg(3m)'!$5:$37,MATCH($B$6,'EPS_chg(3m)'!$E$5:$E$37,0),MATCH(섹터_차트!E55,'EPS_chg(3m)'!$4:$4,0)),"")</f>
        <v>-4.6941142162668985</v>
      </c>
      <c r="G55" s="73">
        <f t="shared" si="5"/>
        <v>0.45524296723312663</v>
      </c>
      <c r="H55" s="48">
        <f t="shared" si="6"/>
        <v>4</v>
      </c>
      <c r="I55" s="57" t="str">
        <f t="shared" si="2"/>
        <v>회복</v>
      </c>
      <c r="J55" s="135">
        <f>IFERROR(INDEX(Angle_업종!$5:$37,MATCH($B$6,'EPS_chg(3m)'!$E$5:$E$37,0),MATCH(E55,Angle_업종!$4:$4,0)),"")</f>
        <v>185.53999999999996</v>
      </c>
      <c r="L55" s="65">
        <f t="shared" si="3"/>
        <v>39813</v>
      </c>
      <c r="M55" s="130">
        <f>INDEX('EPS_chg(3m)'!$5:$34,MATCH($B$6,'EPS_chg(3m)'!$E$5:$E$37,0),MATCH(L55,'EPS_chg(3m)'!$4:$4,0))</f>
        <v>-23.590973736175748</v>
      </c>
      <c r="N55" s="67">
        <f>INDEX(Raw_P!$10:$40,MATCH($B$6,Raw_P!$D$10:$D$40,0),MATCH(섹터_차트!$L55,Raw_P!$1:$1,0))</f>
        <v>1124.47</v>
      </c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</row>
    <row r="56" spans="3:29" x14ac:dyDescent="0.15">
      <c r="E56" s="49"/>
      <c r="F56" s="72" t="str">
        <f>IFERROR(INDEX('EPS_chg(3m)'!$5:$37,MATCH($B$6,'EPS_chg(3m)'!$E$5:$E$37,0),MATCH(섹터_차트!E56,'EPS_chg(3m)'!$4:$4,0)),"")</f>
        <v/>
      </c>
      <c r="G56" s="73" t="str">
        <f t="shared" si="5"/>
        <v/>
      </c>
      <c r="H56" s="48" t="str">
        <f t="shared" si="6"/>
        <v/>
      </c>
      <c r="I56" s="57" t="str">
        <f t="shared" si="2"/>
        <v/>
      </c>
      <c r="J56" s="135" t="str">
        <f>IFERROR(INDEX(Angle_업종!$5:$37,MATCH($B$6,'EPS_chg(3m)'!$E$5:$E$37,0),MATCH(E56,Angle_업종!$4:$4,0)),"")</f>
        <v/>
      </c>
      <c r="L56" s="65">
        <f t="shared" si="3"/>
        <v>39844</v>
      </c>
      <c r="M56" s="130">
        <f>INDEX('EPS_chg(3m)'!$5:$34,MATCH($B$6,'EPS_chg(3m)'!$E$5:$E$37,0),MATCH(L56,'EPS_chg(3m)'!$4:$4,0))</f>
        <v>-14.768064285740701</v>
      </c>
      <c r="N56" s="67">
        <f>INDEX(Raw_P!$10:$40,MATCH($B$6,Raw_P!$D$10:$D$40,0),MATCH(섹터_차트!$L56,Raw_P!$1:$1,0))</f>
        <v>1162.1099999999999</v>
      </c>
    </row>
    <row r="57" spans="3:29" x14ac:dyDescent="0.15">
      <c r="E57" s="49"/>
      <c r="F57" s="72" t="str">
        <f>IFERROR(INDEX('EPS_chg(3m)'!$5:$37,MATCH($B$6,'EPS_chg(3m)'!$E$5:$E$37,0),MATCH(섹터_차트!E57,'EPS_chg(3m)'!$4:$4,0)),"")</f>
        <v/>
      </c>
      <c r="G57" s="73" t="str">
        <f t="shared" si="5"/>
        <v/>
      </c>
      <c r="H57" s="48" t="str">
        <f t="shared" si="6"/>
        <v/>
      </c>
      <c r="I57" s="57" t="str">
        <f t="shared" si="2"/>
        <v/>
      </c>
      <c r="J57" s="135" t="str">
        <f>IFERROR(INDEX(Angle_업종!$5:$37,MATCH($B$6,'EPS_chg(3m)'!$E$5:$E$37,0),MATCH(E57,Angle_업종!$4:$4,0)),"")</f>
        <v/>
      </c>
      <c r="L57" s="65">
        <f t="shared" si="3"/>
        <v>39872</v>
      </c>
      <c r="M57" s="130">
        <f>INDEX('EPS_chg(3m)'!$5:$34,MATCH($B$6,'EPS_chg(3m)'!$E$5:$E$37,0),MATCH(L57,'EPS_chg(3m)'!$4:$4,0))</f>
        <v>-12.686139497136594</v>
      </c>
      <c r="N57" s="67">
        <f>INDEX(Raw_P!$10:$40,MATCH($B$6,Raw_P!$D$10:$D$40,0),MATCH(섹터_차트!$L57,Raw_P!$1:$1,0))</f>
        <v>1063.03</v>
      </c>
    </row>
    <row r="58" spans="3:29" x14ac:dyDescent="0.15">
      <c r="E58" s="49"/>
      <c r="F58" s="72" t="str">
        <f>IFERROR(INDEX('EPS_chg(3m)'!$5:$37,MATCH($B$6,'EPS_chg(3m)'!$E$5:$E$37,0),MATCH(섹터_차트!E58,'EPS_chg(3m)'!$4:$4,0)),"")</f>
        <v/>
      </c>
      <c r="G58" s="73" t="str">
        <f t="shared" si="5"/>
        <v/>
      </c>
      <c r="H58" s="48" t="str">
        <f t="shared" si="6"/>
        <v/>
      </c>
      <c r="I58" s="57" t="str">
        <f t="shared" si="2"/>
        <v/>
      </c>
      <c r="J58" s="135" t="str">
        <f>IFERROR(INDEX(Angle_업종!$5:$37,MATCH($B$6,'EPS_chg(3m)'!$E$5:$E$37,0),MATCH(E58,Angle_업종!$4:$4,0)),"")</f>
        <v/>
      </c>
      <c r="L58" s="65">
        <f t="shared" si="3"/>
        <v>39903</v>
      </c>
      <c r="M58" s="130">
        <f>INDEX('EPS_chg(3m)'!$5:$34,MATCH($B$6,'EPS_chg(3m)'!$E$5:$E$37,0),MATCH(L58,'EPS_chg(3m)'!$4:$4,0))</f>
        <v>-10.346065510198276</v>
      </c>
      <c r="N58" s="67">
        <f>INDEX(Raw_P!$10:$40,MATCH($B$6,Raw_P!$D$10:$D$40,0),MATCH(섹터_차트!$L58,Raw_P!$1:$1,0))</f>
        <v>1206.26</v>
      </c>
    </row>
    <row r="59" spans="3:29" x14ac:dyDescent="0.15">
      <c r="E59" s="49"/>
      <c r="F59" s="72" t="str">
        <f>IFERROR(INDEX('EPS_chg(3m)'!$5:$37,MATCH($B$6,'EPS_chg(3m)'!$E$5:$E$37,0),MATCH(섹터_차트!E59,'EPS_chg(3m)'!$4:$4,0)),"")</f>
        <v/>
      </c>
      <c r="G59" s="73" t="str">
        <f t="shared" si="5"/>
        <v/>
      </c>
      <c r="H59" s="48" t="str">
        <f t="shared" si="6"/>
        <v/>
      </c>
      <c r="I59" s="57" t="str">
        <f t="shared" si="2"/>
        <v/>
      </c>
      <c r="J59" s="135" t="str">
        <f>IFERROR(INDEX(Angle_업종!$5:$37,MATCH($B$6,'EPS_chg(3m)'!$E$5:$E$37,0),MATCH(E59,Angle_업종!$4:$4,0)),"")</f>
        <v/>
      </c>
      <c r="L59" s="65">
        <f t="shared" si="3"/>
        <v>39933</v>
      </c>
      <c r="M59" s="130">
        <f>INDEX('EPS_chg(3m)'!$5:$34,MATCH($B$6,'EPS_chg(3m)'!$E$5:$E$37,0),MATCH(L59,'EPS_chg(3m)'!$4:$4,0))</f>
        <v>-2.2750282923396647</v>
      </c>
      <c r="N59" s="67">
        <f>INDEX(Raw_P!$10:$40,MATCH($B$6,Raw_P!$D$10:$D$40,0),MATCH(섹터_차트!$L59,Raw_P!$1:$1,0))</f>
        <v>1369.36</v>
      </c>
    </row>
    <row r="60" spans="3:29" x14ac:dyDescent="0.15">
      <c r="E60" s="49"/>
      <c r="F60" s="72" t="str">
        <f>IFERROR(INDEX('EPS_chg(3m)'!$5:$37,MATCH($B$6,'EPS_chg(3m)'!$E$5:$E$37,0),MATCH(섹터_차트!E60,'EPS_chg(3m)'!$4:$4,0)),"")</f>
        <v/>
      </c>
      <c r="G60" s="73" t="str">
        <f t="shared" si="5"/>
        <v/>
      </c>
      <c r="H60" s="48" t="str">
        <f t="shared" si="6"/>
        <v/>
      </c>
      <c r="I60" s="57" t="str">
        <f t="shared" si="2"/>
        <v/>
      </c>
      <c r="J60" s="135" t="str">
        <f>IFERROR(INDEX(Angle_업종!$5:$37,MATCH($B$6,'EPS_chg(3m)'!$E$5:$E$37,0),MATCH(E60,Angle_업종!$4:$4,0)),"")</f>
        <v/>
      </c>
      <c r="L60" s="65">
        <f t="shared" si="3"/>
        <v>39964</v>
      </c>
      <c r="M60" s="130">
        <f>INDEX('EPS_chg(3m)'!$5:$34,MATCH($B$6,'EPS_chg(3m)'!$E$5:$E$37,0),MATCH(L60,'EPS_chg(3m)'!$4:$4,0))</f>
        <v>2.4696732479943861</v>
      </c>
      <c r="N60" s="67">
        <f>INDEX(Raw_P!$10:$40,MATCH($B$6,Raw_P!$D$10:$D$40,0),MATCH(섹터_차트!$L60,Raw_P!$1:$1,0))</f>
        <v>1395.89</v>
      </c>
    </row>
    <row r="61" spans="3:29" x14ac:dyDescent="0.15">
      <c r="E61" s="49"/>
      <c r="F61" s="72" t="str">
        <f>IFERROR(INDEX('EPS_chg(3m)'!$5:$37,MATCH($B$6,'EPS_chg(3m)'!$E$5:$E$37,0),MATCH(섹터_차트!E61,'EPS_chg(3m)'!$4:$4,0)),"")</f>
        <v/>
      </c>
      <c r="G61" s="73" t="str">
        <f t="shared" si="5"/>
        <v/>
      </c>
      <c r="H61" s="48" t="str">
        <f t="shared" si="6"/>
        <v/>
      </c>
      <c r="I61" s="57" t="str">
        <f t="shared" si="2"/>
        <v/>
      </c>
      <c r="J61" s="135" t="str">
        <f>IFERROR(INDEX(Angle_업종!$5:$37,MATCH($B$6,'EPS_chg(3m)'!$E$5:$E$37,0),MATCH(E61,Angle_업종!$4:$4,0)),"")</f>
        <v/>
      </c>
      <c r="L61" s="65">
        <f t="shared" si="3"/>
        <v>39994</v>
      </c>
      <c r="M61" s="130">
        <f>INDEX('EPS_chg(3m)'!$5:$34,MATCH($B$6,'EPS_chg(3m)'!$E$5:$E$37,0),MATCH(L61,'EPS_chg(3m)'!$4:$4,0))</f>
        <v>5.9912534785118154</v>
      </c>
      <c r="N61" s="67">
        <f>INDEX(Raw_P!$10:$40,MATCH($B$6,Raw_P!$D$10:$D$40,0),MATCH(섹터_차트!$L61,Raw_P!$1:$1,0))</f>
        <v>1390.07</v>
      </c>
    </row>
    <row r="62" spans="3:29" x14ac:dyDescent="0.15">
      <c r="E62" s="49"/>
      <c r="F62" s="72" t="str">
        <f>IFERROR(INDEX('EPS_chg(3m)'!$5:$37,MATCH($B$6,'EPS_chg(3m)'!$E$5:$E$37,0),MATCH(섹터_차트!E62,'EPS_chg(3m)'!$4:$4,0)),"")</f>
        <v/>
      </c>
      <c r="G62" s="73" t="str">
        <f t="shared" si="5"/>
        <v/>
      </c>
      <c r="H62" s="48" t="str">
        <f t="shared" si="6"/>
        <v/>
      </c>
      <c r="I62" s="57" t="str">
        <f t="shared" si="2"/>
        <v/>
      </c>
      <c r="J62" s="135" t="str">
        <f>IFERROR(INDEX(Angle_업종!$5:$37,MATCH($B$6,'EPS_chg(3m)'!$E$5:$E$37,0),MATCH(E62,Angle_업종!$4:$4,0)),"")</f>
        <v/>
      </c>
      <c r="L62" s="65">
        <f t="shared" si="3"/>
        <v>40025</v>
      </c>
      <c r="M62" s="130">
        <f>INDEX('EPS_chg(3m)'!$5:$34,MATCH($B$6,'EPS_chg(3m)'!$E$5:$E$37,0),MATCH(L62,'EPS_chg(3m)'!$4:$4,0))</f>
        <v>11.427557017421064</v>
      </c>
      <c r="N62" s="67">
        <f>INDEX(Raw_P!$10:$40,MATCH($B$6,Raw_P!$D$10:$D$40,0),MATCH(섹터_차트!$L62,Raw_P!$1:$1,0))</f>
        <v>1557.29</v>
      </c>
    </row>
    <row r="63" spans="3:29" x14ac:dyDescent="0.15">
      <c r="E63" s="49"/>
      <c r="F63" s="72" t="str">
        <f>IFERROR(INDEX('EPS_chg(3m)'!$5:$37,MATCH($B$6,'EPS_chg(3m)'!$E$5:$E$37,0),MATCH(섹터_차트!E63,'EPS_chg(3m)'!$4:$4,0)),"")</f>
        <v/>
      </c>
      <c r="G63" s="73" t="str">
        <f t="shared" si="5"/>
        <v/>
      </c>
      <c r="H63" s="48" t="str">
        <f t="shared" si="6"/>
        <v/>
      </c>
      <c r="I63" s="57" t="str">
        <f t="shared" si="2"/>
        <v/>
      </c>
      <c r="J63" s="135" t="str">
        <f>IFERROR(INDEX(Angle_업종!$5:$37,MATCH($B$6,'EPS_chg(3m)'!$E$5:$E$37,0),MATCH(E63,Angle_업종!$4:$4,0)),"")</f>
        <v/>
      </c>
      <c r="L63" s="65">
        <f t="shared" si="3"/>
        <v>40056</v>
      </c>
      <c r="M63" s="130">
        <f>INDEX('EPS_chg(3m)'!$5:$34,MATCH($B$6,'EPS_chg(3m)'!$E$5:$E$37,0),MATCH(L63,'EPS_chg(3m)'!$4:$4,0))</f>
        <v>13.047574777106252</v>
      </c>
      <c r="N63" s="67">
        <f>INDEX(Raw_P!$10:$40,MATCH($B$6,Raw_P!$D$10:$D$40,0),MATCH(섹터_차트!$L63,Raw_P!$1:$1,0))</f>
        <v>1591.85</v>
      </c>
    </row>
    <row r="64" spans="3:29" x14ac:dyDescent="0.15">
      <c r="L64" s="65">
        <f t="shared" si="3"/>
        <v>40086</v>
      </c>
      <c r="M64" s="130">
        <f>INDEX('EPS_chg(3m)'!$5:$34,MATCH($B$6,'EPS_chg(3m)'!$E$5:$E$37,0),MATCH(L64,'EPS_chg(3m)'!$4:$4,0))</f>
        <v>14.708378625814911</v>
      </c>
      <c r="N64" s="67">
        <f>INDEX(Raw_P!$10:$40,MATCH($B$6,Raw_P!$D$10:$D$40,0),MATCH(섹터_차트!$L64,Raw_P!$1:$1,0))</f>
        <v>1673.14</v>
      </c>
    </row>
    <row r="65" spans="12:14" x14ac:dyDescent="0.15">
      <c r="L65" s="65">
        <f t="shared" si="3"/>
        <v>40117</v>
      </c>
      <c r="M65" s="130">
        <f>INDEX('EPS_chg(3m)'!$5:$34,MATCH($B$6,'EPS_chg(3m)'!$E$5:$E$37,0),MATCH(L65,'EPS_chg(3m)'!$4:$4,0))</f>
        <v>8.0059695290393584</v>
      </c>
      <c r="N65" s="67">
        <f>INDEX(Raw_P!$10:$40,MATCH($B$6,Raw_P!$D$10:$D$40,0),MATCH(섹터_차트!$L65,Raw_P!$1:$1,0))</f>
        <v>1580.69</v>
      </c>
    </row>
    <row r="66" spans="12:14" x14ac:dyDescent="0.15">
      <c r="L66" s="65">
        <f t="shared" si="3"/>
        <v>40147</v>
      </c>
      <c r="M66" s="130">
        <f>INDEX('EPS_chg(3m)'!$5:$34,MATCH($B$6,'EPS_chg(3m)'!$E$5:$E$37,0),MATCH(L66,'EPS_chg(3m)'!$4:$4,0))</f>
        <v>6.0593132643640191</v>
      </c>
      <c r="N66" s="67">
        <f>INDEX(Raw_P!$10:$40,MATCH($B$6,Raw_P!$D$10:$D$40,0),MATCH(섹터_차트!$L66,Raw_P!$1:$1,0))</f>
        <v>1555.6</v>
      </c>
    </row>
    <row r="67" spans="12:14" x14ac:dyDescent="0.15">
      <c r="L67" s="65">
        <f t="shared" si="3"/>
        <v>40178</v>
      </c>
      <c r="M67" s="130">
        <f>INDEX('EPS_chg(3m)'!$5:$34,MATCH($B$6,'EPS_chg(3m)'!$E$5:$E$37,0),MATCH(L67,'EPS_chg(3m)'!$4:$4,0))</f>
        <v>3.1351971139240709</v>
      </c>
      <c r="N67" s="67">
        <f>INDEX(Raw_P!$10:$40,MATCH($B$6,Raw_P!$D$10:$D$40,0),MATCH(섹터_차트!$L67,Raw_P!$1:$1,0))</f>
        <v>1682.77</v>
      </c>
    </row>
    <row r="68" spans="12:14" x14ac:dyDescent="0.15">
      <c r="L68" s="65">
        <f t="shared" si="3"/>
        <v>40209</v>
      </c>
      <c r="M68" s="130">
        <f>INDEX('EPS_chg(3m)'!$5:$34,MATCH($B$6,'EPS_chg(3m)'!$E$5:$E$37,0),MATCH(L68,'EPS_chg(3m)'!$4:$4,0))</f>
        <v>1.0786515442845923</v>
      </c>
      <c r="N68" s="67">
        <f>INDEX(Raw_P!$10:$40,MATCH($B$6,Raw_P!$D$10:$D$40,0),MATCH(섹터_차트!$L68,Raw_P!$1:$1,0))</f>
        <v>1602.43</v>
      </c>
    </row>
    <row r="69" spans="12:14" x14ac:dyDescent="0.15">
      <c r="L69" s="65">
        <f t="shared" si="3"/>
        <v>40237</v>
      </c>
      <c r="M69" s="130">
        <f>INDEX('EPS_chg(3m)'!$5:$34,MATCH($B$6,'EPS_chg(3m)'!$E$5:$E$37,0),MATCH(L69,'EPS_chg(3m)'!$4:$4,0))</f>
        <v>0.8515879160589046</v>
      </c>
      <c r="N69" s="67">
        <f>INDEX(Raw_P!$10:$40,MATCH($B$6,Raw_P!$D$10:$D$40,0),MATCH(섹터_차트!$L69,Raw_P!$1:$1,0))</f>
        <v>1594.58</v>
      </c>
    </row>
    <row r="70" spans="12:14" x14ac:dyDescent="0.15">
      <c r="L70" s="65">
        <f t="shared" si="3"/>
        <v>40268</v>
      </c>
      <c r="M70" s="130">
        <f>INDEX('EPS_chg(3m)'!$5:$34,MATCH($B$6,'EPS_chg(3m)'!$E$5:$E$37,0),MATCH(L70,'EPS_chg(3m)'!$4:$4,0))</f>
        <v>0.64223937503695705</v>
      </c>
      <c r="N70" s="67">
        <f>INDEX(Raw_P!$10:$40,MATCH($B$6,Raw_P!$D$10:$D$40,0),MATCH(섹터_차트!$L70,Raw_P!$1:$1,0))</f>
        <v>1692.85</v>
      </c>
    </row>
    <row r="71" spans="12:14" x14ac:dyDescent="0.15">
      <c r="L71" s="65">
        <f t="shared" si="3"/>
        <v>40298</v>
      </c>
      <c r="M71" s="130">
        <f>INDEX('EPS_chg(3m)'!$5:$34,MATCH($B$6,'EPS_chg(3m)'!$E$5:$E$37,0),MATCH(L71,'EPS_chg(3m)'!$4:$4,0))</f>
        <v>3.5004580734989688</v>
      </c>
      <c r="N71" s="67">
        <f>INDEX(Raw_P!$10:$40,MATCH($B$6,Raw_P!$D$10:$D$40,0),MATCH(섹터_차트!$L71,Raw_P!$1:$1,0))</f>
        <v>1741.56</v>
      </c>
    </row>
    <row r="72" spans="12:14" x14ac:dyDescent="0.15">
      <c r="L72" s="65">
        <f t="shared" si="3"/>
        <v>40329</v>
      </c>
      <c r="M72" s="130">
        <f>INDEX('EPS_chg(3m)'!$5:$34,MATCH($B$6,'EPS_chg(3m)'!$E$5:$E$37,0),MATCH(L72,'EPS_chg(3m)'!$4:$4,0))</f>
        <v>4.6895881357806868</v>
      </c>
      <c r="N72" s="67">
        <f>INDEX(Raw_P!$10:$40,MATCH($B$6,Raw_P!$D$10:$D$40,0),MATCH(섹터_차트!$L72,Raw_P!$1:$1,0))</f>
        <v>1641.25</v>
      </c>
    </row>
    <row r="73" spans="12:14" x14ac:dyDescent="0.15">
      <c r="L73" s="65">
        <f t="shared" si="3"/>
        <v>40359</v>
      </c>
      <c r="M73" s="130">
        <f>INDEX('EPS_chg(3m)'!$5:$34,MATCH($B$6,'EPS_chg(3m)'!$E$5:$E$37,0),MATCH(L73,'EPS_chg(3m)'!$4:$4,0))</f>
        <v>5.5398888299561744</v>
      </c>
      <c r="N73" s="67">
        <f>INDEX(Raw_P!$10:$40,MATCH($B$6,Raw_P!$D$10:$D$40,0),MATCH(섹터_차트!$L73,Raw_P!$1:$1,0))</f>
        <v>1698.29</v>
      </c>
    </row>
    <row r="74" spans="12:14" x14ac:dyDescent="0.15">
      <c r="L74" s="65">
        <f t="shared" ref="L74:L118" si="7">EOMONTH(L73,1)</f>
        <v>40390</v>
      </c>
      <c r="M74" s="130">
        <f>INDEX('EPS_chg(3m)'!$5:$34,MATCH($B$6,'EPS_chg(3m)'!$E$5:$E$37,0),MATCH(L74,'EPS_chg(3m)'!$4:$4,0))</f>
        <v>4.9555625924745383</v>
      </c>
      <c r="N74" s="67">
        <f>INDEX(Raw_P!$10:$40,MATCH($B$6,Raw_P!$D$10:$D$40,0),MATCH(섹터_차트!$L74,Raw_P!$1:$1,0))</f>
        <v>1759.33</v>
      </c>
    </row>
    <row r="75" spans="12:14" x14ac:dyDescent="0.15">
      <c r="L75" s="65">
        <f t="shared" si="7"/>
        <v>40421</v>
      </c>
      <c r="M75" s="130">
        <f>INDEX('EPS_chg(3m)'!$5:$34,MATCH($B$6,'EPS_chg(3m)'!$E$5:$E$37,0),MATCH(L75,'EPS_chg(3m)'!$4:$4,0))</f>
        <v>3.9639625871282114</v>
      </c>
      <c r="N75" s="67">
        <f>INDEX(Raw_P!$10:$40,MATCH($B$6,Raw_P!$D$10:$D$40,0),MATCH(섹터_차트!$L75,Raw_P!$1:$1,0))</f>
        <v>1742.75</v>
      </c>
    </row>
    <row r="76" spans="12:14" x14ac:dyDescent="0.15">
      <c r="L76" s="65">
        <f t="shared" si="7"/>
        <v>40451</v>
      </c>
      <c r="M76" s="130">
        <f>INDEX('EPS_chg(3m)'!$5:$34,MATCH($B$6,'EPS_chg(3m)'!$E$5:$E$37,0),MATCH(L76,'EPS_chg(3m)'!$4:$4,0))</f>
        <v>1.8436925641978963</v>
      </c>
      <c r="N76" s="67">
        <f>INDEX(Raw_P!$10:$40,MATCH($B$6,Raw_P!$D$10:$D$40,0),MATCH(섹터_차트!$L76,Raw_P!$1:$1,0))</f>
        <v>1872.81</v>
      </c>
    </row>
    <row r="77" spans="12:14" x14ac:dyDescent="0.15">
      <c r="L77" s="65">
        <f t="shared" si="7"/>
        <v>40482</v>
      </c>
      <c r="M77" s="130">
        <f>INDEX('EPS_chg(3m)'!$5:$34,MATCH($B$6,'EPS_chg(3m)'!$E$5:$E$37,0),MATCH(L77,'EPS_chg(3m)'!$4:$4,0))</f>
        <v>-8.8387342564211213E-2</v>
      </c>
      <c r="N77" s="67">
        <f>INDEX(Raw_P!$10:$40,MATCH($B$6,Raw_P!$D$10:$D$40,0),MATCH(섹터_차트!$L77,Raw_P!$1:$1,0))</f>
        <v>1882.95</v>
      </c>
    </row>
    <row r="78" spans="12:14" x14ac:dyDescent="0.15">
      <c r="L78" s="65">
        <f t="shared" si="7"/>
        <v>40512</v>
      </c>
      <c r="M78" s="130">
        <f>INDEX('EPS_chg(3m)'!$5:$34,MATCH($B$6,'EPS_chg(3m)'!$E$5:$E$37,0),MATCH(L78,'EPS_chg(3m)'!$4:$4,0))</f>
        <v>-0.18316075610791405</v>
      </c>
      <c r="N78" s="67">
        <f>INDEX(Raw_P!$10:$40,MATCH($B$6,Raw_P!$D$10:$D$40,0),MATCH(섹터_차트!$L78,Raw_P!$1:$1,0))</f>
        <v>1904.63</v>
      </c>
    </row>
    <row r="79" spans="12:14" x14ac:dyDescent="0.15">
      <c r="L79" s="65">
        <f t="shared" si="7"/>
        <v>40543</v>
      </c>
      <c r="M79" s="130">
        <f>INDEX('EPS_chg(3m)'!$5:$34,MATCH($B$6,'EPS_chg(3m)'!$E$5:$E$37,0),MATCH(L79,'EPS_chg(3m)'!$4:$4,0))</f>
        <v>2.3034839956323161</v>
      </c>
      <c r="N79" s="67">
        <f>INDEX(Raw_P!$10:$40,MATCH($B$6,Raw_P!$D$10:$D$40,0),MATCH(섹터_차트!$L79,Raw_P!$1:$1,0))</f>
        <v>2051</v>
      </c>
    </row>
    <row r="80" spans="12:14" x14ac:dyDescent="0.15">
      <c r="L80" s="65">
        <f t="shared" si="7"/>
        <v>40574</v>
      </c>
      <c r="M80" s="130">
        <f>INDEX('EPS_chg(3m)'!$5:$34,MATCH($B$6,'EPS_chg(3m)'!$E$5:$E$37,0),MATCH(L80,'EPS_chg(3m)'!$4:$4,0))</f>
        <v>5.0652497278673048</v>
      </c>
      <c r="N80" s="67">
        <f>INDEX(Raw_P!$10:$40,MATCH($B$6,Raw_P!$D$10:$D$40,0),MATCH(섹터_차트!$L80,Raw_P!$1:$1,0))</f>
        <v>2069.73</v>
      </c>
    </row>
    <row r="81" spans="12:14" x14ac:dyDescent="0.15">
      <c r="L81" s="65">
        <f t="shared" si="7"/>
        <v>40602</v>
      </c>
      <c r="M81" s="130">
        <f>INDEX('EPS_chg(3m)'!$5:$34,MATCH($B$6,'EPS_chg(3m)'!$E$5:$E$37,0),MATCH(L81,'EPS_chg(3m)'!$4:$4,0))</f>
        <v>3.2310965631562105</v>
      </c>
      <c r="N81" s="67">
        <f>INDEX(Raw_P!$10:$40,MATCH($B$6,Raw_P!$D$10:$D$40,0),MATCH(섹터_차트!$L81,Raw_P!$1:$1,0))</f>
        <v>1939.3</v>
      </c>
    </row>
    <row r="82" spans="12:14" x14ac:dyDescent="0.15">
      <c r="L82" s="65">
        <f t="shared" si="7"/>
        <v>40633</v>
      </c>
      <c r="M82" s="130">
        <f>INDEX('EPS_chg(3m)'!$5:$34,MATCH($B$6,'EPS_chg(3m)'!$E$5:$E$37,0),MATCH(L82,'EPS_chg(3m)'!$4:$4,0))</f>
        <v>1.9310353642633116</v>
      </c>
      <c r="N82" s="67">
        <f>INDEX(Raw_P!$10:$40,MATCH($B$6,Raw_P!$D$10:$D$40,0),MATCH(섹터_차트!$L82,Raw_P!$1:$1,0))</f>
        <v>2106.6999999999998</v>
      </c>
    </row>
    <row r="83" spans="12:14" x14ac:dyDescent="0.15">
      <c r="L83" s="65">
        <f t="shared" si="7"/>
        <v>40663</v>
      </c>
      <c r="M83" s="130">
        <f>INDEX('EPS_chg(3m)'!$5:$34,MATCH($B$6,'EPS_chg(3m)'!$E$5:$E$37,0),MATCH(L83,'EPS_chg(3m)'!$4:$4,0))</f>
        <v>0.81184364831532463</v>
      </c>
      <c r="N83" s="67">
        <f>INDEX(Raw_P!$10:$40,MATCH($B$6,Raw_P!$D$10:$D$40,0),MATCH(섹터_차트!$L83,Raw_P!$1:$1,0))</f>
        <v>2192.36</v>
      </c>
    </row>
    <row r="84" spans="12:14" x14ac:dyDescent="0.15">
      <c r="L84" s="65">
        <f t="shared" si="7"/>
        <v>40694</v>
      </c>
      <c r="M84" s="130">
        <f>INDEX('EPS_chg(3m)'!$5:$34,MATCH($B$6,'EPS_chg(3m)'!$E$5:$E$37,0),MATCH(L84,'EPS_chg(3m)'!$4:$4,0))</f>
        <v>1.7586519219353391</v>
      </c>
      <c r="N84" s="67">
        <f>INDEX(Raw_P!$10:$40,MATCH($B$6,Raw_P!$D$10:$D$40,0),MATCH(섹터_차트!$L84,Raw_P!$1:$1,0))</f>
        <v>2142.4699999999998</v>
      </c>
    </row>
    <row r="85" spans="12:14" x14ac:dyDescent="0.15">
      <c r="L85" s="65">
        <f t="shared" si="7"/>
        <v>40724</v>
      </c>
      <c r="M85" s="130">
        <f>INDEX('EPS_chg(3m)'!$5:$34,MATCH($B$6,'EPS_chg(3m)'!$E$5:$E$37,0),MATCH(L85,'EPS_chg(3m)'!$4:$4,0))</f>
        <v>0.26619558483031991</v>
      </c>
      <c r="N85" s="67">
        <f>INDEX(Raw_P!$10:$40,MATCH($B$6,Raw_P!$D$10:$D$40,0),MATCH(섹터_차트!$L85,Raw_P!$1:$1,0))</f>
        <v>2100.69</v>
      </c>
    </row>
    <row r="86" spans="12:14" x14ac:dyDescent="0.15">
      <c r="L86" s="65">
        <f t="shared" si="7"/>
        <v>40755</v>
      </c>
      <c r="M86" s="130">
        <f>INDEX('EPS_chg(3m)'!$5:$34,MATCH($B$6,'EPS_chg(3m)'!$E$5:$E$37,0),MATCH(L86,'EPS_chg(3m)'!$4:$4,0))</f>
        <v>0.36393117665183272</v>
      </c>
      <c r="N86" s="67">
        <f>INDEX(Raw_P!$10:$40,MATCH($B$6,Raw_P!$D$10:$D$40,0),MATCH(섹터_차트!$L86,Raw_P!$1:$1,0))</f>
        <v>2133.21</v>
      </c>
    </row>
    <row r="87" spans="12:14" x14ac:dyDescent="0.15">
      <c r="L87" s="65">
        <f t="shared" si="7"/>
        <v>40786</v>
      </c>
      <c r="M87" s="130">
        <f>INDEX('EPS_chg(3m)'!$5:$34,MATCH($B$6,'EPS_chg(3m)'!$E$5:$E$37,0),MATCH(L87,'EPS_chg(3m)'!$4:$4,0))</f>
        <v>-3.6967367034858922</v>
      </c>
      <c r="N87" s="67">
        <f>INDEX(Raw_P!$10:$40,MATCH($B$6,Raw_P!$D$10:$D$40,0),MATCH(섹터_차트!$L87,Raw_P!$1:$1,0))</f>
        <v>1880.11</v>
      </c>
    </row>
    <row r="88" spans="12:14" x14ac:dyDescent="0.15">
      <c r="L88" s="65">
        <f t="shared" si="7"/>
        <v>40816</v>
      </c>
      <c r="M88" s="130">
        <f>INDEX('EPS_chg(3m)'!$5:$34,MATCH($B$6,'EPS_chg(3m)'!$E$5:$E$37,0),MATCH(L88,'EPS_chg(3m)'!$4:$4,0))</f>
        <v>-5.2805475579166483</v>
      </c>
      <c r="N88" s="67">
        <f>INDEX(Raw_P!$10:$40,MATCH($B$6,Raw_P!$D$10:$D$40,0),MATCH(섹터_차트!$L88,Raw_P!$1:$1,0))</f>
        <v>1769.65</v>
      </c>
    </row>
    <row r="89" spans="12:14" x14ac:dyDescent="0.15">
      <c r="L89" s="65">
        <f t="shared" si="7"/>
        <v>40847</v>
      </c>
      <c r="M89" s="130">
        <f>INDEX('EPS_chg(3m)'!$5:$34,MATCH($B$6,'EPS_chg(3m)'!$E$5:$E$37,0),MATCH(L89,'EPS_chg(3m)'!$4:$4,0))</f>
        <v>-8.451697166990634</v>
      </c>
      <c r="N89" s="67">
        <f>INDEX(Raw_P!$10:$40,MATCH($B$6,Raw_P!$D$10:$D$40,0),MATCH(섹터_차트!$L89,Raw_P!$1:$1,0))</f>
        <v>1909.03</v>
      </c>
    </row>
    <row r="90" spans="12:14" x14ac:dyDescent="0.15">
      <c r="L90" s="65">
        <f t="shared" si="7"/>
        <v>40877</v>
      </c>
      <c r="M90" s="130">
        <f>INDEX('EPS_chg(3m)'!$5:$34,MATCH($B$6,'EPS_chg(3m)'!$E$5:$E$37,0),MATCH(L90,'EPS_chg(3m)'!$4:$4,0))</f>
        <v>-6.5982153861443678</v>
      </c>
      <c r="N90" s="67">
        <f>INDEX(Raw_P!$10:$40,MATCH($B$6,Raw_P!$D$10:$D$40,0),MATCH(섹터_차트!$L90,Raw_P!$1:$1,0))</f>
        <v>1847.51</v>
      </c>
    </row>
    <row r="91" spans="12:14" x14ac:dyDescent="0.15">
      <c r="L91" s="65">
        <f t="shared" si="7"/>
        <v>40908</v>
      </c>
      <c r="M91" s="130">
        <f>INDEX('EPS_chg(3m)'!$5:$34,MATCH($B$6,'EPS_chg(3m)'!$E$5:$E$37,0),MATCH(L91,'EPS_chg(3m)'!$4:$4,0))</f>
        <v>-3.9684045863580653</v>
      </c>
      <c r="N91" s="67">
        <f>INDEX(Raw_P!$10:$40,MATCH($B$6,Raw_P!$D$10:$D$40,0),MATCH(섹터_차트!$L91,Raw_P!$1:$1,0))</f>
        <v>1825.74</v>
      </c>
    </row>
    <row r="92" spans="12:14" x14ac:dyDescent="0.15">
      <c r="L92" s="65">
        <f t="shared" si="7"/>
        <v>40939</v>
      </c>
      <c r="M92" s="130">
        <f>INDEX('EPS_chg(3m)'!$5:$34,MATCH($B$6,'EPS_chg(3m)'!$E$5:$E$37,0),MATCH(L92,'EPS_chg(3m)'!$4:$4,0))</f>
        <v>-3.3203536652834265</v>
      </c>
      <c r="N92" s="67">
        <f>INDEX(Raw_P!$10:$40,MATCH($B$6,Raw_P!$D$10:$D$40,0),MATCH(섹터_차트!$L92,Raw_P!$1:$1,0))</f>
        <v>1955.79</v>
      </c>
    </row>
    <row r="93" spans="12:14" x14ac:dyDescent="0.15">
      <c r="L93" s="65">
        <f t="shared" si="7"/>
        <v>40968</v>
      </c>
      <c r="M93" s="130">
        <f>INDEX('EPS_chg(3m)'!$5:$34,MATCH($B$6,'EPS_chg(3m)'!$E$5:$E$37,0),MATCH(L93,'EPS_chg(3m)'!$4:$4,0))</f>
        <v>-4.0817844185900398</v>
      </c>
      <c r="N93" s="67">
        <f>INDEX(Raw_P!$10:$40,MATCH($B$6,Raw_P!$D$10:$D$40,0),MATCH(섹터_차트!$L93,Raw_P!$1:$1,0))</f>
        <v>2030.25</v>
      </c>
    </row>
    <row r="94" spans="12:14" x14ac:dyDescent="0.15">
      <c r="L94" s="65">
        <f t="shared" si="7"/>
        <v>40999</v>
      </c>
      <c r="M94" s="130">
        <f>INDEX('EPS_chg(3m)'!$5:$34,MATCH($B$6,'EPS_chg(3m)'!$E$5:$E$37,0),MATCH(L94,'EPS_chg(3m)'!$4:$4,0))</f>
        <v>-2.2875226426478656</v>
      </c>
      <c r="N94" s="67">
        <f>INDEX(Raw_P!$10:$40,MATCH($B$6,Raw_P!$D$10:$D$40,0),MATCH(섹터_차트!$L94,Raw_P!$1:$1,0))</f>
        <v>2014.04</v>
      </c>
    </row>
    <row r="95" spans="12:14" x14ac:dyDescent="0.15">
      <c r="L95" s="65">
        <f t="shared" si="7"/>
        <v>41029</v>
      </c>
      <c r="M95" s="130">
        <f>INDEX('EPS_chg(3m)'!$5:$34,MATCH($B$6,'EPS_chg(3m)'!$E$5:$E$37,0),MATCH(L95,'EPS_chg(3m)'!$4:$4,0))</f>
        <v>1.6409105039665306</v>
      </c>
      <c r="N95" s="67">
        <f>INDEX(Raw_P!$10:$40,MATCH($B$6,Raw_P!$D$10:$D$40,0),MATCH(섹터_차트!$L95,Raw_P!$1:$1,0))</f>
        <v>1981.99</v>
      </c>
    </row>
    <row r="96" spans="12:14" x14ac:dyDescent="0.15">
      <c r="L96" s="65">
        <f t="shared" si="7"/>
        <v>41060</v>
      </c>
      <c r="M96" s="130">
        <f>INDEX('EPS_chg(3m)'!$5:$34,MATCH($B$6,'EPS_chg(3m)'!$E$5:$E$37,0),MATCH(L96,'EPS_chg(3m)'!$4:$4,0))</f>
        <v>3.2981311880675435</v>
      </c>
      <c r="N96" s="67">
        <f>INDEX(Raw_P!$10:$40,MATCH($B$6,Raw_P!$D$10:$D$40,0),MATCH(섹터_차트!$L96,Raw_P!$1:$1,0))</f>
        <v>1843.47</v>
      </c>
    </row>
    <row r="97" spans="12:14" x14ac:dyDescent="0.15">
      <c r="L97" s="65">
        <f t="shared" si="7"/>
        <v>41090</v>
      </c>
      <c r="M97" s="130">
        <f>INDEX('EPS_chg(3m)'!$5:$34,MATCH($B$6,'EPS_chg(3m)'!$E$5:$E$37,0),MATCH(L97,'EPS_chg(3m)'!$4:$4,0))</f>
        <v>1.7020247612018036</v>
      </c>
      <c r="N97" s="67">
        <f>INDEX(Raw_P!$10:$40,MATCH($B$6,Raw_P!$D$10:$D$40,0),MATCH(섹터_차트!$L97,Raw_P!$1:$1,0))</f>
        <v>1854.01</v>
      </c>
    </row>
    <row r="98" spans="12:14" x14ac:dyDescent="0.15">
      <c r="L98" s="65">
        <f t="shared" si="7"/>
        <v>41121</v>
      </c>
      <c r="M98" s="130">
        <f>INDEX('EPS_chg(3m)'!$5:$34,MATCH($B$6,'EPS_chg(3m)'!$E$5:$E$37,0),MATCH(L98,'EPS_chg(3m)'!$4:$4,0))</f>
        <v>-2.5109710534852447</v>
      </c>
      <c r="N98" s="67">
        <f>INDEX(Raw_P!$10:$40,MATCH($B$6,Raw_P!$D$10:$D$40,0),MATCH(섹터_차트!$L98,Raw_P!$1:$1,0))</f>
        <v>1881.99</v>
      </c>
    </row>
    <row r="99" spans="12:14" x14ac:dyDescent="0.15">
      <c r="L99" s="65">
        <f t="shared" si="7"/>
        <v>41152</v>
      </c>
      <c r="M99" s="130">
        <f>INDEX('EPS_chg(3m)'!$5:$34,MATCH($B$6,'EPS_chg(3m)'!$E$5:$E$37,0),MATCH(L99,'EPS_chg(3m)'!$4:$4,0))</f>
        <v>-4.4725407444221599</v>
      </c>
      <c r="N99" s="67">
        <f>INDEX(Raw_P!$10:$40,MATCH($B$6,Raw_P!$D$10:$D$40,0),MATCH(섹터_차트!$L99,Raw_P!$1:$1,0))</f>
        <v>1905.12</v>
      </c>
    </row>
    <row r="100" spans="12:14" x14ac:dyDescent="0.15">
      <c r="L100" s="65">
        <f t="shared" si="7"/>
        <v>41182</v>
      </c>
      <c r="M100" s="130">
        <f>INDEX('EPS_chg(3m)'!$5:$34,MATCH($B$6,'EPS_chg(3m)'!$E$5:$E$37,0),MATCH(L100,'EPS_chg(3m)'!$4:$4,0))</f>
        <v>-5.5408416828811147</v>
      </c>
      <c r="N100" s="67">
        <f>INDEX(Raw_P!$10:$40,MATCH($B$6,Raw_P!$D$10:$D$40,0),MATCH(섹터_차트!$L100,Raw_P!$1:$1,0))</f>
        <v>1996.21</v>
      </c>
    </row>
    <row r="101" spans="12:14" x14ac:dyDescent="0.15">
      <c r="L101" s="65">
        <f t="shared" si="7"/>
        <v>41213</v>
      </c>
      <c r="M101" s="130">
        <f>INDEX('EPS_chg(3m)'!$5:$34,MATCH($B$6,'EPS_chg(3m)'!$E$5:$E$37,0),MATCH(L101,'EPS_chg(3m)'!$4:$4,0))</f>
        <v>-5.0005503201736579</v>
      </c>
      <c r="N101" s="67">
        <f>INDEX(Raw_P!$10:$40,MATCH($B$6,Raw_P!$D$10:$D$40,0),MATCH(섹터_차트!$L101,Raw_P!$1:$1,0))</f>
        <v>1912.06</v>
      </c>
    </row>
    <row r="102" spans="12:14" x14ac:dyDescent="0.15">
      <c r="L102" s="65">
        <f t="shared" si="7"/>
        <v>41243</v>
      </c>
      <c r="M102" s="130">
        <f>INDEX('EPS_chg(3m)'!$5:$34,MATCH($B$6,'EPS_chg(3m)'!$E$5:$E$37,0),MATCH(L102,'EPS_chg(3m)'!$4:$4,0))</f>
        <v>-4.1172958254510172</v>
      </c>
      <c r="N102" s="67">
        <f>INDEX(Raw_P!$10:$40,MATCH($B$6,Raw_P!$D$10:$D$40,0),MATCH(섹터_차트!$L102,Raw_P!$1:$1,0))</f>
        <v>1932.9</v>
      </c>
    </row>
    <row r="103" spans="12:14" x14ac:dyDescent="0.15">
      <c r="L103" s="65">
        <f t="shared" si="7"/>
        <v>41274</v>
      </c>
      <c r="M103" s="130">
        <f>INDEX('EPS_chg(3m)'!$5:$34,MATCH($B$6,'EPS_chg(3m)'!$E$5:$E$37,0),MATCH(L103,'EPS_chg(3m)'!$4:$4,0))</f>
        <v>-2.6491018774991493</v>
      </c>
      <c r="N103" s="67">
        <f>INDEX(Raw_P!$10:$40,MATCH($B$6,Raw_P!$D$10:$D$40,0),MATCH(섹터_차트!$L103,Raw_P!$1:$1,0))</f>
        <v>1997.05</v>
      </c>
    </row>
    <row r="104" spans="12:14" x14ac:dyDescent="0.15">
      <c r="L104" s="65">
        <f t="shared" si="7"/>
        <v>41305</v>
      </c>
      <c r="M104" s="130">
        <f>INDEX('EPS_chg(3m)'!$5:$34,MATCH($B$6,'EPS_chg(3m)'!$E$5:$E$37,0),MATCH(L104,'EPS_chg(3m)'!$4:$4,0))</f>
        <v>-2.2682438867136834</v>
      </c>
      <c r="N104" s="67">
        <f>INDEX(Raw_P!$10:$40,MATCH($B$6,Raw_P!$D$10:$D$40,0),MATCH(섹터_차트!$L104,Raw_P!$1:$1,0))</f>
        <v>1961.94</v>
      </c>
    </row>
    <row r="105" spans="12:14" x14ac:dyDescent="0.15">
      <c r="L105" s="65">
        <f t="shared" si="7"/>
        <v>41333</v>
      </c>
      <c r="M105" s="130">
        <f>INDEX('EPS_chg(3m)'!$5:$34,MATCH($B$6,'EPS_chg(3m)'!$E$5:$E$37,0),MATCH(L105,'EPS_chg(3m)'!$4:$4,0))</f>
        <v>-2.8296099355418436</v>
      </c>
      <c r="N105" s="67">
        <f>INDEX(Raw_P!$10:$40,MATCH($B$6,Raw_P!$D$10:$D$40,0),MATCH(섹터_차트!$L105,Raw_P!$1:$1,0))</f>
        <v>2026.49</v>
      </c>
    </row>
    <row r="106" spans="12:14" x14ac:dyDescent="0.15">
      <c r="L106" s="65">
        <f t="shared" si="7"/>
        <v>41364</v>
      </c>
      <c r="M106" s="130">
        <f>INDEX('EPS_chg(3m)'!$5:$34,MATCH($B$6,'EPS_chg(3m)'!$E$5:$E$37,0),MATCH(L106,'EPS_chg(3m)'!$4:$4,0))</f>
        <v>-3.2891458325348677</v>
      </c>
      <c r="N106" s="67">
        <f>INDEX(Raw_P!$10:$40,MATCH($B$6,Raw_P!$D$10:$D$40,0),MATCH(섹터_차트!$L106,Raw_P!$1:$1,0))</f>
        <v>2004.89</v>
      </c>
    </row>
    <row r="107" spans="12:14" x14ac:dyDescent="0.15">
      <c r="L107" s="65">
        <f t="shared" si="7"/>
        <v>41394</v>
      </c>
      <c r="M107" s="130">
        <f>INDEX('EPS_chg(3m)'!$5:$34,MATCH($B$6,'EPS_chg(3m)'!$E$5:$E$37,0),MATCH(L107,'EPS_chg(3m)'!$4:$4,0))</f>
        <v>-1.0343761825221343</v>
      </c>
      <c r="N107" s="67">
        <f>INDEX(Raw_P!$10:$40,MATCH($B$6,Raw_P!$D$10:$D$40,0),MATCH(섹터_차트!$L107,Raw_P!$1:$1,0))</f>
        <v>1963.95</v>
      </c>
    </row>
    <row r="108" spans="12:14" x14ac:dyDescent="0.15">
      <c r="L108" s="65">
        <f t="shared" si="7"/>
        <v>41425</v>
      </c>
      <c r="M108" s="130">
        <f>INDEX('EPS_chg(3m)'!$5:$34,MATCH($B$6,'EPS_chg(3m)'!$E$5:$E$37,0),MATCH(L108,'EPS_chg(3m)'!$4:$4,0))</f>
        <v>-0.46943236768898222</v>
      </c>
      <c r="N108" s="67">
        <f>INDEX(Raw_P!$10:$40,MATCH($B$6,Raw_P!$D$10:$D$40,0),MATCH(섹터_차트!$L108,Raw_P!$1:$1,0))</f>
        <v>2001.05</v>
      </c>
    </row>
    <row r="109" spans="12:14" x14ac:dyDescent="0.15">
      <c r="L109" s="65">
        <f t="shared" si="7"/>
        <v>41455</v>
      </c>
      <c r="M109" s="130">
        <f>INDEX('EPS_chg(3m)'!$5:$34,MATCH($B$6,'EPS_chg(3m)'!$E$5:$E$37,0),MATCH(L109,'EPS_chg(3m)'!$4:$4,0))</f>
        <v>-1.9565562257784497</v>
      </c>
      <c r="N109" s="67">
        <f>INDEX(Raw_P!$10:$40,MATCH($B$6,Raw_P!$D$10:$D$40,0),MATCH(섹터_차트!$L109,Raw_P!$1:$1,0))</f>
        <v>1863.32</v>
      </c>
    </row>
    <row r="110" spans="12:14" x14ac:dyDescent="0.15">
      <c r="L110" s="65">
        <f t="shared" si="7"/>
        <v>41486</v>
      </c>
      <c r="M110" s="130">
        <f>INDEX('EPS_chg(3m)'!$5:$34,MATCH($B$6,'EPS_chg(3m)'!$E$5:$E$37,0),MATCH(L110,'EPS_chg(3m)'!$4:$4,0))</f>
        <v>-5.9930515657611867</v>
      </c>
      <c r="N110" s="67">
        <f>INDEX(Raw_P!$10:$40,MATCH($B$6,Raw_P!$D$10:$D$40,0),MATCH(섹터_차트!$L110,Raw_P!$1:$1,0))</f>
        <v>1914.03</v>
      </c>
    </row>
    <row r="111" spans="12:14" x14ac:dyDescent="0.15">
      <c r="L111" s="65">
        <f t="shared" si="7"/>
        <v>41517</v>
      </c>
      <c r="M111" s="130">
        <f>INDEX('EPS_chg(3m)'!$5:$34,MATCH($B$6,'EPS_chg(3m)'!$E$5:$E$37,0),MATCH(L111,'EPS_chg(3m)'!$4:$4,0))</f>
        <v>-5.3489680732559108</v>
      </c>
      <c r="N111" s="67">
        <f>INDEX(Raw_P!$10:$40,MATCH($B$6,Raw_P!$D$10:$D$40,0),MATCH(섹터_차트!$L111,Raw_P!$1:$1,0))</f>
        <v>1926.36</v>
      </c>
    </row>
    <row r="112" spans="12:14" x14ac:dyDescent="0.15">
      <c r="L112" s="65">
        <f t="shared" si="7"/>
        <v>41547</v>
      </c>
      <c r="M112" s="130">
        <f>INDEX('EPS_chg(3m)'!$5:$34,MATCH($B$6,'EPS_chg(3m)'!$E$5:$E$37,0),MATCH(L112,'EPS_chg(3m)'!$4:$4,0))</f>
        <v>-5.0426965934911028</v>
      </c>
      <c r="N112" s="67">
        <f>INDEX(Raw_P!$10:$40,MATCH($B$6,Raw_P!$D$10:$D$40,0),MATCH(섹터_차트!$L112,Raw_P!$1:$1,0))</f>
        <v>1996.96</v>
      </c>
    </row>
    <row r="113" spans="12:14" x14ac:dyDescent="0.15">
      <c r="L113" s="65">
        <f t="shared" si="7"/>
        <v>41578</v>
      </c>
      <c r="M113" s="130">
        <f>INDEX('EPS_chg(3m)'!$5:$34,MATCH($B$6,'EPS_chg(3m)'!$E$5:$E$37,0),MATCH(L113,'EPS_chg(3m)'!$4:$4,0))</f>
        <v>-3.8029325740748243</v>
      </c>
      <c r="N113" s="67">
        <f>INDEX(Raw_P!$10:$40,MATCH($B$6,Raw_P!$D$10:$D$40,0),MATCH(섹터_차트!$L113,Raw_P!$1:$1,0))</f>
        <v>2030.09</v>
      </c>
    </row>
    <row r="114" spans="12:14" x14ac:dyDescent="0.15">
      <c r="L114" s="65">
        <f t="shared" si="7"/>
        <v>41608</v>
      </c>
      <c r="M114" s="130">
        <f>INDEX('EPS_chg(3m)'!$5:$34,MATCH($B$6,'EPS_chg(3m)'!$E$5:$E$37,0),MATCH(L114,'EPS_chg(3m)'!$4:$4,0))</f>
        <v>-3.7310619673948775</v>
      </c>
      <c r="N114" s="67">
        <f>INDEX(Raw_P!$10:$40,MATCH($B$6,Raw_P!$D$10:$D$40,0),MATCH(섹터_차트!$L114,Raw_P!$1:$1,0))</f>
        <v>2044.87</v>
      </c>
    </row>
    <row r="115" spans="12:14" x14ac:dyDescent="0.15">
      <c r="L115" s="65">
        <f t="shared" si="7"/>
        <v>41639</v>
      </c>
      <c r="M115" s="130">
        <f>INDEX('EPS_chg(3m)'!$5:$34,MATCH($B$6,'EPS_chg(3m)'!$E$5:$E$37,0),MATCH(L115,'EPS_chg(3m)'!$4:$4,0))</f>
        <v>-3.5972750180574331</v>
      </c>
      <c r="N115" s="67">
        <f>INDEX(Raw_P!$10:$40,MATCH($B$6,Raw_P!$D$10:$D$40,0),MATCH(섹터_차트!$L115,Raw_P!$1:$1,0))</f>
        <v>2011.34</v>
      </c>
    </row>
    <row r="116" spans="12:14" x14ac:dyDescent="0.15">
      <c r="L116" s="65">
        <f t="shared" si="7"/>
        <v>41670</v>
      </c>
      <c r="M116" s="130">
        <f>INDEX('EPS_chg(3m)'!$5:$34,MATCH($B$6,'EPS_chg(3m)'!$E$5:$E$37,0),MATCH(L116,'EPS_chg(3m)'!$4:$4,0))</f>
        <v>-6.7292519464785645</v>
      </c>
      <c r="N116" s="67">
        <f>INDEX(Raw_P!$10:$40,MATCH($B$6,Raw_P!$D$10:$D$40,0),MATCH(섹터_차트!$L116,Raw_P!$1:$1,0))</f>
        <v>1941.15</v>
      </c>
    </row>
    <row r="117" spans="12:14" x14ac:dyDescent="0.15">
      <c r="L117" s="65">
        <f t="shared" si="7"/>
        <v>41698</v>
      </c>
      <c r="M117" s="130">
        <f>INDEX('EPS_chg(3m)'!$5:$34,MATCH($B$6,'EPS_chg(3m)'!$E$5:$E$37,0),MATCH(L117,'EPS_chg(3m)'!$4:$4,0))</f>
        <v>-7.8672523543685706</v>
      </c>
      <c r="N117" s="67">
        <f>INDEX(Raw_P!$10:$40,MATCH($B$6,Raw_P!$D$10:$D$40,0),MATCH(섹터_차트!$L117,Raw_P!$1:$1,0))</f>
        <v>1979.99</v>
      </c>
    </row>
    <row r="118" spans="12:14" x14ac:dyDescent="0.15">
      <c r="L118" s="65">
        <f t="shared" si="7"/>
        <v>41729</v>
      </c>
      <c r="M118" s="130">
        <f>INDEX('EPS_chg(3m)'!$5:$34,MATCH($B$6,'EPS_chg(3m)'!$E$5:$E$37,0),MATCH(L118,'EPS_chg(3m)'!$4:$4,0))</f>
        <v>-8.6647612793239741</v>
      </c>
      <c r="N118" s="67">
        <f>INDEX(Raw_P!$10:$40,MATCH($B$6,Raw_P!$D$10:$D$40,0),MATCH(섹터_차트!$L118,Raw_P!$1:$1,0))</f>
        <v>1985.61</v>
      </c>
    </row>
    <row r="119" spans="12:14" x14ac:dyDescent="0.15">
      <c r="L119" s="65">
        <v>41759</v>
      </c>
      <c r="M119" s="130">
        <f>INDEX('EPS_chg(3m)'!$5:$34,MATCH($B$6,'EPS_chg(3m)'!$E$5:$E$37,0),MATCH(L119,'EPS_chg(3m)'!$4:$4,0))</f>
        <v>-5.3083272068920611</v>
      </c>
      <c r="N119" s="67">
        <f>INDEX(Raw_P!$10:$40,MATCH($B$6,Raw_P!$D$10:$D$40,0),MATCH(섹터_차트!$L119,Raw_P!$1:$1,0))</f>
        <v>1961.79</v>
      </c>
    </row>
    <row r="120" spans="12:14" x14ac:dyDescent="0.15">
      <c r="L120" s="65">
        <v>41790</v>
      </c>
      <c r="M120" s="130">
        <f>INDEX('EPS_chg(3m)'!$5:$34,MATCH($B$6,'EPS_chg(3m)'!$E$5:$E$37,0),MATCH(L120,'EPS_chg(3m)'!$4:$4,0))</f>
        <v>-4.0733599307000716</v>
      </c>
      <c r="N120" s="67">
        <f>INDEX(Raw_P!$10:$40,MATCH($B$6,Raw_P!$D$10:$D$40,0),MATCH(섹터_차트!$L120,Raw_P!$1:$1,0))</f>
        <v>1994.96</v>
      </c>
    </row>
    <row r="121" spans="12:14" x14ac:dyDescent="0.15">
      <c r="L121" s="65">
        <v>41820</v>
      </c>
      <c r="M121" s="130">
        <f>INDEX('EPS_chg(3m)'!$5:$34,MATCH($B$6,'EPS_chg(3m)'!$E$5:$E$37,0),MATCH(L121,'EPS_chg(3m)'!$4:$4,0))</f>
        <v>-5.3910423076742102</v>
      </c>
      <c r="N121" s="67">
        <f>INDEX(Raw_P!$10:$40,MATCH($B$6,Raw_P!$D$10:$D$40,0),MATCH(섹터_차트!$L121,Raw_P!$1:$1,0))</f>
        <v>2002.21</v>
      </c>
    </row>
    <row r="122" spans="12:14" x14ac:dyDescent="0.15">
      <c r="L122" s="146">
        <v>41851</v>
      </c>
      <c r="M122" s="130">
        <f>INDEX('EPS_chg(3m)'!$5:$34,MATCH($B$6,'EPS_chg(3m)'!$E$5:$E$37,0),MATCH(L122,'EPS_chg(3m)'!$4:$4,0))</f>
        <v>-6.3699567064974705</v>
      </c>
      <c r="N122" s="67">
        <f>INDEX(Raw_P!$10:$40,MATCH($B$6,Raw_P!$D$10:$D$40,0),MATCH(섹터_차트!$L122,Raw_P!$1:$1,0))</f>
        <v>2076.12</v>
      </c>
    </row>
    <row r="123" spans="12:14" x14ac:dyDescent="0.15">
      <c r="L123" s="146">
        <v>41882</v>
      </c>
      <c r="M123" s="130">
        <f>INDEX('EPS_chg(3m)'!$5:$34,MATCH($B$6,'EPS_chg(3m)'!$E$5:$E$37,0),MATCH(L123,'EPS_chg(3m)'!$4:$4,0))</f>
        <v>-7.4097911378826931</v>
      </c>
      <c r="N123" s="67">
        <f>INDEX(Raw_P!$10:$40,MATCH($B$6,Raw_P!$D$10:$D$40,0),MATCH(섹터_차트!$L123,Raw_P!$1:$1,0))</f>
        <v>2068.54</v>
      </c>
    </row>
    <row r="124" spans="12:14" x14ac:dyDescent="0.15">
      <c r="L124" s="172">
        <v>41912</v>
      </c>
      <c r="M124" s="130">
        <f>INDEX('EPS_chg(3m)'!$5:$34,MATCH($B$6,'EPS_chg(3m)'!$E$5:$E$37,0),MATCH(L124,'EPS_chg(3m)'!$4:$4,0))</f>
        <v>-6.8367027135556206</v>
      </c>
      <c r="N124" s="67">
        <f>INDEX(Raw_P!$10:$40,MATCH($B$6,Raw_P!$D$10:$D$40,0),MATCH(섹터_차트!$L124,Raw_P!$1:$1,0))</f>
        <v>2020.09</v>
      </c>
    </row>
    <row r="125" spans="12:14" x14ac:dyDescent="0.15">
      <c r="L125" s="146">
        <v>41943</v>
      </c>
      <c r="M125" s="130">
        <f>INDEX('EPS_chg(3m)'!$5:$34,MATCH($B$6,'EPS_chg(3m)'!$E$5:$E$37,0),MATCH(L125,'EPS_chg(3m)'!$4:$4,0))</f>
        <v>-5.2887936983804789</v>
      </c>
      <c r="N125" s="67">
        <f>INDEX(Raw_P!$10:$40,MATCH($B$6,Raw_P!$D$10:$D$40,0),MATCH(섹터_차트!$L125,Raw_P!$1:$1,0))</f>
        <v>1964.43</v>
      </c>
    </row>
    <row r="126" spans="12:14" x14ac:dyDescent="0.15">
      <c r="L126" s="146">
        <v>41973</v>
      </c>
      <c r="M126" s="130">
        <f>INDEX('EPS_chg(3m)'!$5:$34,MATCH($B$6,'EPS_chg(3m)'!$E$5:$E$37,0),MATCH(L126,'EPS_chg(3m)'!$4:$4,0))</f>
        <v>-3.2369227898342734</v>
      </c>
      <c r="N126" s="67">
        <f>INDEX(Raw_P!$10:$40,MATCH($B$6,Raw_P!$D$10:$D$40,0),MATCH(섹터_차트!$L126,Raw_P!$1:$1,0))</f>
        <v>1980.78</v>
      </c>
    </row>
    <row r="127" spans="12:14" x14ac:dyDescent="0.15">
      <c r="L127" s="146">
        <v>42004</v>
      </c>
      <c r="M127" s="130">
        <f>INDEX('EPS_chg(3m)'!$5:$34,MATCH($B$6,'EPS_chg(3m)'!$E$5:$E$37,0),MATCH(L127,'EPS_chg(3m)'!$4:$4,0))</f>
        <v>-0.58786813991368314</v>
      </c>
      <c r="N127" s="67">
        <f>INDEX(Raw_P!$10:$40,MATCH($B$6,Raw_P!$D$10:$D$40,0),MATCH(섹터_차트!$L127,Raw_P!$1:$1,0))</f>
        <v>1915.59</v>
      </c>
    </row>
    <row r="128" spans="12:14" x14ac:dyDescent="0.15">
      <c r="L128" s="172">
        <v>42035</v>
      </c>
      <c r="M128" s="130">
        <f>INDEX('EPS_chg(3m)'!$5:$34,MATCH($B$6,'EPS_chg(3m)'!$E$5:$E$37,0),MATCH(L128,'EPS_chg(3m)'!$4:$4,0))</f>
        <v>-1.045671455218411</v>
      </c>
      <c r="N128" s="67">
        <f>INDEX(Raw_P!$10:$40,MATCH($B$6,Raw_P!$D$10:$D$40,0),MATCH(섹터_차트!$L128,Raw_P!$1:$1,0))</f>
        <v>1949.26</v>
      </c>
    </row>
    <row r="129" spans="12:14" x14ac:dyDescent="0.15">
      <c r="L129" s="146">
        <v>42063</v>
      </c>
      <c r="M129" s="130">
        <f>INDEX('EPS_chg(3m)'!$5:$34,MATCH($B$6,'EPS_chg(3m)'!$E$5:$E$37,0),MATCH(L129,'EPS_chg(3m)'!$4:$4,0))</f>
        <v>-1.4027966454373875</v>
      </c>
      <c r="N129" s="67">
        <f>INDEX(Raw_P!$10:$40,MATCH($B$6,Raw_P!$D$10:$D$40,0),MATCH(섹터_차트!$L129,Raw_P!$1:$1,0))</f>
        <v>1985.8</v>
      </c>
    </row>
    <row r="130" spans="12:14" x14ac:dyDescent="0.15">
      <c r="L130" s="146">
        <v>42094</v>
      </c>
      <c r="M130" s="130">
        <f>INDEX('EPS_chg(3m)'!$5:$34,MATCH($B$6,'EPS_chg(3m)'!$E$5:$E$37,0),MATCH(L130,'EPS_chg(3m)'!$4:$4,0))</f>
        <v>-2.3949602411088566E-2</v>
      </c>
      <c r="N130" s="67">
        <f>INDEX(Raw_P!$10:$40,MATCH($B$6,Raw_P!$D$10:$D$40,0),MATCH(섹터_차트!$L130,Raw_P!$1:$1,0))</f>
        <v>2041.03</v>
      </c>
    </row>
    <row r="131" spans="12:14" x14ac:dyDescent="0.15">
      <c r="L131" s="146">
        <v>42124</v>
      </c>
      <c r="M131" s="130">
        <f>INDEX('EPS_chg(3m)'!$5:$34,MATCH($B$6,'EPS_chg(3m)'!$E$5:$E$37,0),MATCH(L131,'EPS_chg(3m)'!$4:$4,0))</f>
        <v>1.3846650361700075</v>
      </c>
      <c r="N131" s="67">
        <f>INDEX(Raw_P!$10:$40,MATCH($B$6,Raw_P!$D$10:$D$40,0),MATCH(섹터_차트!$L131,Raw_P!$1:$1,0))</f>
        <v>2127.17</v>
      </c>
    </row>
    <row r="132" spans="12:14" x14ac:dyDescent="0.15">
      <c r="L132" s="146">
        <v>42155</v>
      </c>
      <c r="M132" s="130">
        <f>INDEX('EPS_chg(3m)'!$5:$34,MATCH($B$6,'EPS_chg(3m)'!$E$5:$E$37,0),MATCH(L132,'EPS_chg(3m)'!$4:$4,0))</f>
        <v>2.9577330987242023</v>
      </c>
      <c r="N132" s="67">
        <f>INDEX(Raw_P!$10:$40,MATCH($B$6,Raw_P!$D$10:$D$40,0),MATCH(섹터_차트!$L132,Raw_P!$1:$1,0))</f>
        <v>2114.8000000000002</v>
      </c>
    </row>
    <row r="133" spans="12:14" x14ac:dyDescent="0.15">
      <c r="L133" s="146">
        <v>42185</v>
      </c>
      <c r="M133" s="130">
        <f>INDEX('EPS_chg(3m)'!$5:$34,MATCH($B$6,'EPS_chg(3m)'!$E$5:$E$37,0),MATCH(L133,'EPS_chg(3m)'!$4:$4,0))</f>
        <v>-0.49184831548020336</v>
      </c>
      <c r="N133" s="67">
        <f>INDEX(Raw_P!$10:$40,MATCH($B$6,Raw_P!$D$10:$D$40,0),MATCH(섹터_차트!$L133,Raw_P!$1:$1,0))</f>
        <v>2074.1999999999998</v>
      </c>
    </row>
    <row r="134" spans="12:14" x14ac:dyDescent="0.15">
      <c r="L134" s="146">
        <v>42216</v>
      </c>
      <c r="M134" s="130">
        <f>INDEX('EPS_chg(3m)'!$5:$34,MATCH($B$6,'EPS_chg(3m)'!$E$5:$E$37,0),MATCH(L134,'EPS_chg(3m)'!$4:$4,0))</f>
        <v>-5.4468943462673831</v>
      </c>
      <c r="N134" s="67">
        <f>INDEX(Raw_P!$10:$40,MATCH($B$6,Raw_P!$D$10:$D$40,0),MATCH(섹터_차트!$L134,Raw_P!$1:$1,0))</f>
        <v>2030.16</v>
      </c>
    </row>
    <row r="135" spans="12:14" x14ac:dyDescent="0.15">
      <c r="L135" s="172">
        <v>42247</v>
      </c>
      <c r="M135" s="130">
        <f>INDEX('EPS_chg(3m)'!$5:$34,MATCH($B$6,'EPS_chg(3m)'!$E$5:$E$37,0),MATCH(L135,'EPS_chg(3m)'!$4:$4,0))</f>
        <v>-6.0143115494795785</v>
      </c>
      <c r="N135" s="67">
        <f>INDEX(Raw_P!$10:$40,MATCH($B$6,Raw_P!$D$10:$D$40,0),MATCH(섹터_차트!$L135,Raw_P!$1:$1,0))</f>
        <v>1941.49</v>
      </c>
    </row>
    <row r="136" spans="12:14" x14ac:dyDescent="0.15">
      <c r="L136" s="204">
        <v>42277</v>
      </c>
      <c r="M136" s="130">
        <f>INDEX('EPS_chg(3m)'!$5:$34,MATCH($B$6,'EPS_chg(3m)'!$E$5:$E$37,0),MATCH(L136,'EPS_chg(3m)'!$4:$4,0))</f>
        <v>-5.1363847302968058</v>
      </c>
      <c r="N136" s="67">
        <f>INDEX(Raw_P!$10:$40,MATCH($B$6,Raw_P!$D$10:$D$40,0),MATCH(섹터_차트!$L136,Raw_P!$1:$1,0))</f>
        <v>1962.81</v>
      </c>
    </row>
    <row r="137" spans="12:14" x14ac:dyDescent="0.15">
      <c r="L137" s="146">
        <v>42308</v>
      </c>
      <c r="M137" s="130">
        <f>INDEX('EPS_chg(3m)'!$5:$34,MATCH($B$6,'EPS_chg(3m)'!$E$5:$E$37,0),MATCH(L137,'EPS_chg(3m)'!$4:$4,0))</f>
        <v>-2.7469089509942646</v>
      </c>
      <c r="N137" s="67">
        <f>INDEX(Raw_P!$10:$40,MATCH($B$6,Raw_P!$D$10:$D$40,0),MATCH(섹터_차트!$L137,Raw_P!$1:$1,0))</f>
        <v>2029.47</v>
      </c>
    </row>
    <row r="138" spans="12:14" x14ac:dyDescent="0.15">
      <c r="L138" s="146">
        <v>42338</v>
      </c>
      <c r="M138" s="130">
        <f>INDEX('EPS_chg(3m)'!$5:$34,MATCH($B$6,'EPS_chg(3m)'!$E$5:$E$37,0),MATCH(L138,'EPS_chg(3m)'!$4:$4,0))</f>
        <v>-5.1493571835000251</v>
      </c>
      <c r="N138" s="67">
        <f>INDEX(Raw_P!$10:$40,MATCH($B$6,Raw_P!$D$10:$D$40,0),MATCH(섹터_차트!$L138,Raw_P!$1:$1,0))</f>
        <v>1991.97</v>
      </c>
    </row>
    <row r="139" spans="12:14" x14ac:dyDescent="0.15">
      <c r="L139" s="146">
        <v>42369</v>
      </c>
      <c r="M139" s="130">
        <f>INDEX('EPS_chg(3m)'!$5:$34,MATCH($B$6,'EPS_chg(3m)'!$E$5:$E$37,0),MATCH(L139,'EPS_chg(3m)'!$4:$4,0))</f>
        <v>-4.6941142162668985</v>
      </c>
      <c r="N139" s="67">
        <f>INDEX(Raw_P!$10:$40,MATCH($B$6,Raw_P!$D$10:$D$40,0),MATCH(섹터_차트!$L139,Raw_P!$1:$1,0))</f>
        <v>1961.31</v>
      </c>
    </row>
  </sheetData>
  <phoneticPr fontId="2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Drop Down 1">
              <controlPr defaultSize="0" autoLine="0" autoPict="0">
                <anchor moveWithCells="1">
                  <from>
                    <xdr:col>1</xdr:col>
                    <xdr:colOff>57150</xdr:colOff>
                    <xdr:row>1</xdr:row>
                    <xdr:rowOff>57150</xdr:rowOff>
                  </from>
                  <to>
                    <xdr:col>2</xdr:col>
                    <xdr:colOff>647700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92D050"/>
  </sheetPr>
  <dimension ref="B1:FD2665"/>
  <sheetViews>
    <sheetView zoomScaleNormal="100" workbookViewId="0">
      <pane xSplit="6" ySplit="4" topLeftCell="EM5" activePane="bottomRight" state="frozen"/>
      <selection activeCell="F29" sqref="F29"/>
      <selection pane="topRight" activeCell="F29" sqref="F29"/>
      <selection pane="bottomLeft" activeCell="F29" sqref="F29"/>
      <selection pane="bottomRight" activeCell="F29" sqref="F29"/>
    </sheetView>
  </sheetViews>
  <sheetFormatPr defaultRowHeight="11.25" x14ac:dyDescent="0.15"/>
  <cols>
    <col min="1" max="3" width="1.83203125" style="1" customWidth="1"/>
    <col min="4" max="4" width="10.33203125" style="1" customWidth="1"/>
    <col min="5" max="6" width="16" style="1" bestFit="1" customWidth="1"/>
    <col min="7" max="144" width="12.1640625" style="1" bestFit="1" customWidth="1"/>
    <col min="145" max="147" width="12.1640625" style="10" bestFit="1" customWidth="1"/>
    <col min="148" max="181" width="12.1640625" style="1" bestFit="1" customWidth="1"/>
    <col min="182" max="16384" width="9.33203125" style="1"/>
  </cols>
  <sheetData>
    <row r="1" spans="2:160" x14ac:dyDescent="0.15">
      <c r="G1" s="144">
        <v>4</v>
      </c>
      <c r="H1" s="144">
        <v>5</v>
      </c>
      <c r="I1" s="144">
        <v>6</v>
      </c>
      <c r="J1" s="144">
        <v>7</v>
      </c>
      <c r="K1" s="144">
        <v>8</v>
      </c>
      <c r="L1" s="144">
        <v>9</v>
      </c>
      <c r="M1" s="144">
        <v>10</v>
      </c>
      <c r="N1" s="144">
        <v>11</v>
      </c>
      <c r="O1" s="144">
        <v>12</v>
      </c>
      <c r="P1" s="144">
        <v>13</v>
      </c>
      <c r="Q1" s="144">
        <v>14</v>
      </c>
      <c r="R1" s="144">
        <v>15</v>
      </c>
      <c r="S1" s="144">
        <v>16</v>
      </c>
      <c r="T1" s="144">
        <v>17</v>
      </c>
      <c r="U1" s="34">
        <v>21</v>
      </c>
      <c r="V1" s="34">
        <v>22</v>
      </c>
      <c r="W1" s="34">
        <v>23</v>
      </c>
      <c r="X1" s="34">
        <v>24</v>
      </c>
      <c r="Y1" s="34">
        <v>25</v>
      </c>
      <c r="Z1" s="34">
        <v>26</v>
      </c>
      <c r="AA1" s="34">
        <v>27</v>
      </c>
      <c r="AB1" s="34">
        <v>28</v>
      </c>
      <c r="AC1" s="34">
        <v>29</v>
      </c>
      <c r="AD1" s="34">
        <v>30</v>
      </c>
      <c r="AE1" s="34">
        <v>31</v>
      </c>
      <c r="AF1" s="34">
        <v>32</v>
      </c>
      <c r="AG1" s="34">
        <v>33</v>
      </c>
      <c r="AH1" s="34">
        <v>34</v>
      </c>
      <c r="AI1" s="34">
        <v>38</v>
      </c>
      <c r="AJ1" s="34">
        <v>39</v>
      </c>
      <c r="AK1" s="34">
        <v>40</v>
      </c>
      <c r="AL1" s="34">
        <v>41</v>
      </c>
      <c r="AM1" s="34">
        <v>42</v>
      </c>
      <c r="AN1" s="34">
        <v>43</v>
      </c>
      <c r="AO1" s="34">
        <v>44</v>
      </c>
      <c r="AP1" s="34">
        <v>45</v>
      </c>
      <c r="AQ1" s="34">
        <v>46</v>
      </c>
      <c r="AR1" s="34">
        <v>47</v>
      </c>
      <c r="AS1" s="34">
        <v>48</v>
      </c>
      <c r="AT1" s="34">
        <v>49</v>
      </c>
      <c r="AU1" s="34">
        <v>50</v>
      </c>
      <c r="AV1" s="34">
        <v>51</v>
      </c>
      <c r="AW1" s="34">
        <v>55</v>
      </c>
      <c r="AX1" s="34">
        <v>56</v>
      </c>
      <c r="AY1" s="34">
        <v>57</v>
      </c>
      <c r="AZ1" s="34">
        <v>58</v>
      </c>
      <c r="BA1" s="34">
        <v>59</v>
      </c>
      <c r="BB1" s="34">
        <v>60</v>
      </c>
      <c r="BC1" s="34">
        <v>61</v>
      </c>
      <c r="BD1" s="34">
        <v>62</v>
      </c>
      <c r="BE1" s="34">
        <v>63</v>
      </c>
      <c r="BF1" s="34">
        <v>64</v>
      </c>
      <c r="BG1" s="34">
        <v>65</v>
      </c>
      <c r="BH1" s="34">
        <v>66</v>
      </c>
      <c r="BI1" s="34">
        <v>67</v>
      </c>
      <c r="BJ1" s="34">
        <v>68</v>
      </c>
      <c r="BK1" s="34">
        <v>72</v>
      </c>
      <c r="BL1" s="34">
        <v>73</v>
      </c>
      <c r="BM1" s="34">
        <v>74</v>
      </c>
      <c r="BN1" s="34">
        <v>75</v>
      </c>
      <c r="BO1" s="34">
        <v>76</v>
      </c>
      <c r="BP1" s="34">
        <v>77</v>
      </c>
      <c r="BQ1" s="34">
        <v>78</v>
      </c>
      <c r="BR1" s="34">
        <v>79</v>
      </c>
      <c r="BS1" s="34">
        <v>80</v>
      </c>
      <c r="BT1" s="34">
        <v>81</v>
      </c>
      <c r="BU1" s="34">
        <v>82</v>
      </c>
      <c r="BV1" s="34">
        <v>83</v>
      </c>
      <c r="BW1" s="34">
        <v>84</v>
      </c>
      <c r="BX1" s="34">
        <v>85</v>
      </c>
      <c r="BY1" s="34">
        <v>89</v>
      </c>
      <c r="BZ1" s="34">
        <v>90</v>
      </c>
      <c r="CA1" s="34">
        <v>91</v>
      </c>
      <c r="CB1" s="34">
        <v>92</v>
      </c>
      <c r="CC1" s="34">
        <v>93</v>
      </c>
      <c r="CD1" s="34">
        <v>94</v>
      </c>
      <c r="CE1" s="34">
        <v>95</v>
      </c>
      <c r="CF1" s="34">
        <v>96</v>
      </c>
      <c r="CG1" s="34">
        <v>97</v>
      </c>
      <c r="CH1" s="34">
        <v>98</v>
      </c>
      <c r="CI1" s="34">
        <v>99</v>
      </c>
      <c r="CJ1" s="34">
        <v>100</v>
      </c>
      <c r="CK1" s="34">
        <v>101</v>
      </c>
      <c r="CL1" s="34">
        <v>102</v>
      </c>
      <c r="CM1" s="34">
        <v>106</v>
      </c>
      <c r="CN1" s="34">
        <v>107</v>
      </c>
      <c r="CO1" s="34">
        <v>108</v>
      </c>
      <c r="CP1" s="34">
        <v>109</v>
      </c>
      <c r="CQ1" s="34">
        <v>110</v>
      </c>
      <c r="CR1" s="34">
        <v>111</v>
      </c>
      <c r="CS1" s="34">
        <v>112</v>
      </c>
      <c r="CT1" s="34">
        <v>113</v>
      </c>
      <c r="CU1" s="34">
        <v>114</v>
      </c>
      <c r="CV1" s="34">
        <v>115</v>
      </c>
      <c r="CW1" s="34">
        <v>116</v>
      </c>
      <c r="CX1" s="34">
        <v>117</v>
      </c>
      <c r="CY1" s="34">
        <v>118</v>
      </c>
      <c r="CZ1" s="34">
        <v>119</v>
      </c>
      <c r="DA1" s="34">
        <v>123</v>
      </c>
      <c r="DB1" s="34">
        <v>124</v>
      </c>
      <c r="DC1" s="34">
        <v>125</v>
      </c>
      <c r="DD1" s="34">
        <v>126</v>
      </c>
      <c r="DE1" s="34">
        <v>127</v>
      </c>
      <c r="DF1" s="34">
        <v>128</v>
      </c>
      <c r="DG1" s="34">
        <v>129</v>
      </c>
      <c r="DH1" s="34">
        <v>130</v>
      </c>
      <c r="DI1" s="34">
        <v>131</v>
      </c>
      <c r="DJ1" s="34">
        <v>132</v>
      </c>
      <c r="DK1" s="34">
        <v>133</v>
      </c>
      <c r="DL1" s="34">
        <v>134</v>
      </c>
      <c r="DM1" s="34">
        <v>135</v>
      </c>
      <c r="DN1" s="34">
        <v>136</v>
      </c>
      <c r="DO1" s="34">
        <v>140</v>
      </c>
      <c r="DP1" s="34">
        <v>141</v>
      </c>
      <c r="DQ1" s="34">
        <v>142</v>
      </c>
      <c r="DR1" s="34">
        <v>143</v>
      </c>
      <c r="DS1" s="34">
        <v>144</v>
      </c>
      <c r="DT1" s="34">
        <v>145</v>
      </c>
      <c r="DU1" s="34">
        <v>146</v>
      </c>
      <c r="DV1" s="34">
        <v>147</v>
      </c>
      <c r="DW1" s="34">
        <v>148</v>
      </c>
      <c r="DX1" s="34">
        <v>149</v>
      </c>
      <c r="DY1" s="34">
        <v>150</v>
      </c>
      <c r="DZ1" s="34">
        <v>151</v>
      </c>
      <c r="EA1" s="34">
        <v>152</v>
      </c>
      <c r="EB1" s="34">
        <v>153</v>
      </c>
      <c r="EC1" s="34">
        <v>157</v>
      </c>
      <c r="ED1" s="34">
        <v>158</v>
      </c>
      <c r="EE1" s="34">
        <v>159</v>
      </c>
      <c r="EF1" s="34">
        <v>160</v>
      </c>
      <c r="EG1" s="34">
        <v>161</v>
      </c>
      <c r="EH1" s="34">
        <v>162</v>
      </c>
      <c r="EI1" s="34">
        <v>163</v>
      </c>
      <c r="EJ1" s="34">
        <v>164</v>
      </c>
      <c r="EK1" s="1">
        <v>165</v>
      </c>
      <c r="EL1" s="1">
        <v>166</v>
      </c>
      <c r="EM1" s="1">
        <v>167</v>
      </c>
      <c r="EN1" s="1">
        <v>168</v>
      </c>
      <c r="EO1" s="1">
        <v>169</v>
      </c>
      <c r="EP1" s="1">
        <v>170</v>
      </c>
      <c r="EQ1" s="1">
        <v>174</v>
      </c>
      <c r="ER1" s="1">
        <v>175</v>
      </c>
      <c r="ES1" s="1">
        <v>176</v>
      </c>
      <c r="ET1" s="1">
        <v>177</v>
      </c>
      <c r="EU1" s="1">
        <v>178</v>
      </c>
      <c r="EV1" s="1">
        <v>179</v>
      </c>
      <c r="EW1" s="1">
        <v>180</v>
      </c>
      <c r="EX1" s="1">
        <v>181</v>
      </c>
      <c r="EY1" s="1">
        <v>182</v>
      </c>
      <c r="EZ1" s="1">
        <v>183</v>
      </c>
      <c r="FA1" s="1">
        <v>184</v>
      </c>
      <c r="FB1" s="1">
        <v>185</v>
      </c>
      <c r="FC1" s="1">
        <v>186</v>
      </c>
      <c r="FD1" s="1">
        <v>187</v>
      </c>
    </row>
    <row r="2" spans="2:160" x14ac:dyDescent="0.15">
      <c r="F2" s="36"/>
      <c r="G2" s="199" t="s">
        <v>5356</v>
      </c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EA2" s="10"/>
      <c r="EB2" s="10"/>
      <c r="EC2" s="10"/>
      <c r="EO2" s="1"/>
      <c r="EP2" s="1"/>
      <c r="EQ2" s="1"/>
    </row>
    <row r="3" spans="2:160" x14ac:dyDescent="0.15">
      <c r="B3" s="34"/>
      <c r="C3" s="35"/>
      <c r="G3" s="1">
        <v>2006</v>
      </c>
      <c r="H3" s="1">
        <v>2006</v>
      </c>
      <c r="I3" s="1">
        <v>2006</v>
      </c>
      <c r="J3" s="1">
        <v>2006</v>
      </c>
      <c r="K3" s="1">
        <v>2006</v>
      </c>
      <c r="L3" s="1">
        <v>2006</v>
      </c>
      <c r="M3" s="1">
        <v>2006</v>
      </c>
      <c r="N3" s="1">
        <v>2006</v>
      </c>
      <c r="O3" s="1">
        <v>2006</v>
      </c>
      <c r="P3" s="1">
        <v>2006</v>
      </c>
      <c r="Q3" s="1">
        <v>2006</v>
      </c>
      <c r="R3" s="1">
        <v>2006</v>
      </c>
      <c r="S3" s="1">
        <v>2006</v>
      </c>
      <c r="T3" s="1">
        <v>2006</v>
      </c>
      <c r="U3" s="1">
        <v>2007</v>
      </c>
      <c r="V3" s="1">
        <v>2007</v>
      </c>
      <c r="W3" s="1">
        <v>2007</v>
      </c>
      <c r="X3" s="1">
        <v>2007</v>
      </c>
      <c r="Y3" s="1">
        <v>2007</v>
      </c>
      <c r="Z3" s="1">
        <v>2007</v>
      </c>
      <c r="AA3" s="1">
        <v>2007</v>
      </c>
      <c r="AB3" s="1">
        <v>2007</v>
      </c>
      <c r="AC3" s="1">
        <v>2007</v>
      </c>
      <c r="AD3" s="1">
        <v>2007</v>
      </c>
      <c r="AE3" s="1">
        <v>2007</v>
      </c>
      <c r="AF3" s="1">
        <v>2007</v>
      </c>
      <c r="AG3" s="1">
        <v>2007</v>
      </c>
      <c r="AH3" s="1">
        <v>2007</v>
      </c>
      <c r="AI3" s="1">
        <v>2008</v>
      </c>
      <c r="AJ3" s="1">
        <v>2008</v>
      </c>
      <c r="AK3" s="1">
        <v>2008</v>
      </c>
      <c r="AL3" s="1">
        <v>2008</v>
      </c>
      <c r="AM3" s="1">
        <v>2008</v>
      </c>
      <c r="AN3" s="1">
        <v>2008</v>
      </c>
      <c r="AO3" s="1">
        <v>2008</v>
      </c>
      <c r="AP3" s="1">
        <v>2008</v>
      </c>
      <c r="AQ3" s="1">
        <v>2008</v>
      </c>
      <c r="AR3" s="1">
        <v>2008</v>
      </c>
      <c r="AS3" s="1">
        <v>2008</v>
      </c>
      <c r="AT3" s="1">
        <v>2008</v>
      </c>
      <c r="AU3" s="1">
        <v>2008</v>
      </c>
      <c r="AV3" s="1">
        <v>2008</v>
      </c>
      <c r="AW3" s="1">
        <v>2009</v>
      </c>
      <c r="AX3" s="1">
        <v>2009</v>
      </c>
      <c r="AY3" s="1">
        <v>2009</v>
      </c>
      <c r="AZ3" s="1">
        <v>2009</v>
      </c>
      <c r="BA3" s="1">
        <v>2009</v>
      </c>
      <c r="BB3" s="1">
        <v>2009</v>
      </c>
      <c r="BC3" s="1">
        <v>2009</v>
      </c>
      <c r="BD3" s="1">
        <v>2009</v>
      </c>
      <c r="BE3" s="1">
        <v>2009</v>
      </c>
      <c r="BF3" s="1">
        <v>2009</v>
      </c>
      <c r="BG3" s="1">
        <v>2009</v>
      </c>
      <c r="BH3" s="1">
        <v>2009</v>
      </c>
      <c r="BI3" s="1">
        <v>2009</v>
      </c>
      <c r="BJ3" s="1">
        <v>2009</v>
      </c>
      <c r="BK3" s="1">
        <v>2010</v>
      </c>
      <c r="BL3" s="1">
        <v>2010</v>
      </c>
      <c r="BM3" s="1">
        <v>2010</v>
      </c>
      <c r="BN3" s="1">
        <v>2010</v>
      </c>
      <c r="BO3" s="1">
        <v>2010</v>
      </c>
      <c r="BP3" s="1">
        <v>2010</v>
      </c>
      <c r="BQ3" s="1">
        <v>2010</v>
      </c>
      <c r="BR3" s="1">
        <v>2010</v>
      </c>
      <c r="BS3" s="1">
        <v>2010</v>
      </c>
      <c r="BT3" s="1">
        <v>2010</v>
      </c>
      <c r="BU3" s="1">
        <v>2010</v>
      </c>
      <c r="BV3" s="1">
        <v>2010</v>
      </c>
      <c r="BW3" s="1">
        <v>2010</v>
      </c>
      <c r="BX3" s="1">
        <v>2010</v>
      </c>
      <c r="BY3" s="1">
        <v>2011</v>
      </c>
      <c r="BZ3" s="1">
        <v>2011</v>
      </c>
      <c r="CA3" s="1">
        <v>2011</v>
      </c>
      <c r="CB3" s="1">
        <v>2011</v>
      </c>
      <c r="CC3" s="1">
        <v>2011</v>
      </c>
      <c r="CD3" s="1">
        <v>2011</v>
      </c>
      <c r="CE3" s="1">
        <v>2011</v>
      </c>
      <c r="CF3" s="1">
        <v>2011</v>
      </c>
      <c r="CG3" s="1">
        <v>2011</v>
      </c>
      <c r="CH3" s="1">
        <v>2011</v>
      </c>
      <c r="CI3" s="1">
        <v>2011</v>
      </c>
      <c r="CJ3" s="1">
        <v>2011</v>
      </c>
      <c r="CK3" s="1">
        <v>2011</v>
      </c>
      <c r="CL3" s="1">
        <v>2011</v>
      </c>
      <c r="CM3" s="1">
        <v>2012</v>
      </c>
      <c r="CN3" s="1">
        <v>2012</v>
      </c>
      <c r="CO3" s="1">
        <v>2012</v>
      </c>
      <c r="CP3" s="1">
        <v>2012</v>
      </c>
      <c r="CQ3" s="1">
        <v>2012</v>
      </c>
      <c r="CR3" s="1">
        <v>2012</v>
      </c>
      <c r="CS3" s="1">
        <v>2012</v>
      </c>
      <c r="CT3" s="1">
        <v>2012</v>
      </c>
      <c r="CU3" s="1">
        <v>2012</v>
      </c>
      <c r="CV3" s="1">
        <v>2012</v>
      </c>
      <c r="CW3" s="1">
        <v>2012</v>
      </c>
      <c r="CX3" s="1">
        <v>2012</v>
      </c>
      <c r="CY3" s="1">
        <v>2012</v>
      </c>
      <c r="CZ3" s="1">
        <v>2012</v>
      </c>
      <c r="DA3" s="1">
        <v>2013</v>
      </c>
      <c r="DB3" s="1">
        <v>2013</v>
      </c>
      <c r="DC3" s="1">
        <v>2013</v>
      </c>
      <c r="DD3" s="1">
        <v>2013</v>
      </c>
      <c r="DE3" s="1">
        <v>2013</v>
      </c>
      <c r="DF3" s="1">
        <v>2013</v>
      </c>
      <c r="DG3" s="1">
        <v>2013</v>
      </c>
      <c r="DH3" s="1">
        <v>2013</v>
      </c>
      <c r="DI3" s="1">
        <v>2013</v>
      </c>
      <c r="DJ3" s="1">
        <v>2013</v>
      </c>
      <c r="DK3" s="1">
        <v>2013</v>
      </c>
      <c r="DL3" s="1">
        <v>2013</v>
      </c>
      <c r="DM3" s="1">
        <v>2013</v>
      </c>
      <c r="DN3" s="1">
        <v>2013</v>
      </c>
      <c r="DO3" s="1">
        <v>2014</v>
      </c>
      <c r="DP3" s="1">
        <v>2014</v>
      </c>
      <c r="DQ3" s="1">
        <v>2014</v>
      </c>
      <c r="DR3" s="1">
        <v>2014</v>
      </c>
      <c r="DS3" s="1">
        <v>2014</v>
      </c>
      <c r="DT3" s="1">
        <v>2014</v>
      </c>
      <c r="DU3" s="1">
        <v>2014</v>
      </c>
      <c r="DV3" s="1">
        <v>2014</v>
      </c>
      <c r="DW3" s="1">
        <v>2014</v>
      </c>
      <c r="DX3" s="1">
        <v>2014</v>
      </c>
      <c r="DY3" s="1">
        <v>2014</v>
      </c>
      <c r="DZ3" s="1">
        <v>2014</v>
      </c>
      <c r="EA3" s="1">
        <v>2014</v>
      </c>
      <c r="EB3" s="1">
        <v>2014</v>
      </c>
      <c r="EC3" s="1">
        <v>2015</v>
      </c>
      <c r="ED3" s="1">
        <v>2015</v>
      </c>
      <c r="EE3" s="1">
        <v>2015</v>
      </c>
      <c r="EF3" s="1">
        <v>2015</v>
      </c>
      <c r="EG3" s="1">
        <v>2015</v>
      </c>
      <c r="EH3" s="1">
        <v>2015</v>
      </c>
      <c r="EI3" s="1">
        <v>2015</v>
      </c>
      <c r="EJ3" s="1">
        <v>2015</v>
      </c>
      <c r="EK3" s="1">
        <v>2015</v>
      </c>
      <c r="EL3" s="1">
        <v>2015</v>
      </c>
      <c r="EM3" s="1">
        <v>2015</v>
      </c>
      <c r="EN3" s="1">
        <v>2015</v>
      </c>
      <c r="EO3" s="1">
        <v>2015</v>
      </c>
      <c r="EP3" s="1">
        <v>2015</v>
      </c>
      <c r="EQ3" s="1">
        <v>2016</v>
      </c>
      <c r="ER3" s="1">
        <v>2016</v>
      </c>
      <c r="ES3" s="1">
        <v>2016</v>
      </c>
      <c r="ET3" s="1">
        <v>2016</v>
      </c>
      <c r="EU3" s="1">
        <v>2016</v>
      </c>
      <c r="EV3" s="1">
        <v>2016</v>
      </c>
      <c r="EW3" s="1">
        <v>2016</v>
      </c>
      <c r="EX3" s="1">
        <v>2016</v>
      </c>
      <c r="EY3" s="1">
        <v>2016</v>
      </c>
      <c r="EZ3" s="1">
        <v>2016</v>
      </c>
      <c r="FA3" s="1">
        <v>2016</v>
      </c>
      <c r="FB3" s="1">
        <v>2016</v>
      </c>
      <c r="FC3" s="1">
        <v>2016</v>
      </c>
      <c r="FD3" s="1">
        <v>2016</v>
      </c>
    </row>
    <row r="4" spans="2:160" x14ac:dyDescent="0.15">
      <c r="B4" s="34"/>
      <c r="C4" s="34"/>
      <c r="E4" s="200">
        <v>27</v>
      </c>
      <c r="F4" s="201">
        <v>154</v>
      </c>
      <c r="G4" s="12">
        <v>38321</v>
      </c>
      <c r="H4" s="12">
        <v>38352</v>
      </c>
      <c r="I4" s="12">
        <v>38383</v>
      </c>
      <c r="J4" s="12">
        <v>38411</v>
      </c>
      <c r="K4" s="12">
        <v>38442</v>
      </c>
      <c r="L4" s="12">
        <v>38472</v>
      </c>
      <c r="M4" s="12">
        <v>38503</v>
      </c>
      <c r="N4" s="12">
        <v>38533</v>
      </c>
      <c r="O4" s="12">
        <v>38564</v>
      </c>
      <c r="P4" s="12">
        <v>38595</v>
      </c>
      <c r="Q4" s="12">
        <v>38625</v>
      </c>
      <c r="R4" s="12">
        <v>38656</v>
      </c>
      <c r="S4" s="12">
        <v>38686</v>
      </c>
      <c r="T4" s="12">
        <v>38717</v>
      </c>
      <c r="U4" s="12">
        <v>38686</v>
      </c>
      <c r="V4" s="12">
        <v>38717</v>
      </c>
      <c r="W4" s="12">
        <v>38748</v>
      </c>
      <c r="X4" s="12">
        <v>38776</v>
      </c>
      <c r="Y4" s="12">
        <v>38807</v>
      </c>
      <c r="Z4" s="12">
        <v>38837</v>
      </c>
      <c r="AA4" s="12">
        <v>38868</v>
      </c>
      <c r="AB4" s="12">
        <v>38898</v>
      </c>
      <c r="AC4" s="12">
        <v>38929</v>
      </c>
      <c r="AD4" s="12">
        <v>38960</v>
      </c>
      <c r="AE4" s="12">
        <v>38990</v>
      </c>
      <c r="AF4" s="12">
        <v>39021</v>
      </c>
      <c r="AG4" s="12">
        <v>39051</v>
      </c>
      <c r="AH4" s="12">
        <v>39082</v>
      </c>
      <c r="AI4" s="12">
        <v>39051</v>
      </c>
      <c r="AJ4" s="12">
        <v>39082</v>
      </c>
      <c r="AK4" s="12">
        <v>39113</v>
      </c>
      <c r="AL4" s="12">
        <v>39141</v>
      </c>
      <c r="AM4" s="12">
        <v>39172</v>
      </c>
      <c r="AN4" s="12">
        <v>39202</v>
      </c>
      <c r="AO4" s="12">
        <v>39233</v>
      </c>
      <c r="AP4" s="12">
        <v>39263</v>
      </c>
      <c r="AQ4" s="12">
        <v>39294</v>
      </c>
      <c r="AR4" s="12">
        <v>39325</v>
      </c>
      <c r="AS4" s="12">
        <v>39355</v>
      </c>
      <c r="AT4" s="12">
        <v>39386</v>
      </c>
      <c r="AU4" s="12">
        <v>39416</v>
      </c>
      <c r="AV4" s="12">
        <v>39447</v>
      </c>
      <c r="AW4" s="12">
        <v>39416</v>
      </c>
      <c r="AX4" s="12">
        <v>39447</v>
      </c>
      <c r="AY4" s="12">
        <v>39478</v>
      </c>
      <c r="AZ4" s="12">
        <v>39507</v>
      </c>
      <c r="BA4" s="12">
        <v>39538</v>
      </c>
      <c r="BB4" s="12">
        <v>39568</v>
      </c>
      <c r="BC4" s="12">
        <v>39599</v>
      </c>
      <c r="BD4" s="12">
        <v>39629</v>
      </c>
      <c r="BE4" s="12">
        <v>39660</v>
      </c>
      <c r="BF4" s="12">
        <v>39691</v>
      </c>
      <c r="BG4" s="12">
        <v>39721</v>
      </c>
      <c r="BH4" s="12">
        <v>39752</v>
      </c>
      <c r="BI4" s="12">
        <v>39782</v>
      </c>
      <c r="BJ4" s="12">
        <v>39813</v>
      </c>
      <c r="BK4" s="12">
        <v>39782</v>
      </c>
      <c r="BL4" s="12">
        <v>39813</v>
      </c>
      <c r="BM4" s="12">
        <v>39844</v>
      </c>
      <c r="BN4" s="12">
        <v>39872</v>
      </c>
      <c r="BO4" s="12">
        <v>39903</v>
      </c>
      <c r="BP4" s="12">
        <v>39933</v>
      </c>
      <c r="BQ4" s="12">
        <v>39964</v>
      </c>
      <c r="BR4" s="12">
        <v>39994</v>
      </c>
      <c r="BS4" s="12">
        <v>40025</v>
      </c>
      <c r="BT4" s="12">
        <v>40056</v>
      </c>
      <c r="BU4" s="12">
        <v>40086</v>
      </c>
      <c r="BV4" s="12">
        <v>40117</v>
      </c>
      <c r="BW4" s="12">
        <v>40147</v>
      </c>
      <c r="BX4" s="12">
        <v>40178</v>
      </c>
      <c r="BY4" s="12">
        <v>40147</v>
      </c>
      <c r="BZ4" s="12">
        <v>40178</v>
      </c>
      <c r="CA4" s="12">
        <v>40209</v>
      </c>
      <c r="CB4" s="12">
        <v>40237</v>
      </c>
      <c r="CC4" s="12">
        <v>40268</v>
      </c>
      <c r="CD4" s="12">
        <v>40298</v>
      </c>
      <c r="CE4" s="12">
        <v>40329</v>
      </c>
      <c r="CF4" s="12">
        <v>40359</v>
      </c>
      <c r="CG4" s="12">
        <v>40390</v>
      </c>
      <c r="CH4" s="12">
        <v>40421</v>
      </c>
      <c r="CI4" s="12">
        <v>40451</v>
      </c>
      <c r="CJ4" s="12">
        <v>40482</v>
      </c>
      <c r="CK4" s="12">
        <v>40512</v>
      </c>
      <c r="CL4" s="12">
        <v>40543</v>
      </c>
      <c r="CM4" s="12">
        <v>40512</v>
      </c>
      <c r="CN4" s="12">
        <v>40543</v>
      </c>
      <c r="CO4" s="12">
        <v>40574</v>
      </c>
      <c r="CP4" s="12">
        <v>40602</v>
      </c>
      <c r="CQ4" s="12">
        <v>40633</v>
      </c>
      <c r="CR4" s="12">
        <v>40663</v>
      </c>
      <c r="CS4" s="12">
        <v>40694</v>
      </c>
      <c r="CT4" s="12">
        <v>40724</v>
      </c>
      <c r="CU4" s="12">
        <v>40755</v>
      </c>
      <c r="CV4" s="12">
        <v>40786</v>
      </c>
      <c r="CW4" s="12">
        <v>40816</v>
      </c>
      <c r="CX4" s="12">
        <v>40847</v>
      </c>
      <c r="CY4" s="12">
        <v>40877</v>
      </c>
      <c r="CZ4" s="12">
        <v>40908</v>
      </c>
      <c r="DA4" s="12">
        <v>40877</v>
      </c>
      <c r="DB4" s="12">
        <v>40908</v>
      </c>
      <c r="DC4" s="12">
        <v>40939</v>
      </c>
      <c r="DD4" s="12">
        <v>40968</v>
      </c>
      <c r="DE4" s="12">
        <v>40999</v>
      </c>
      <c r="DF4" s="12">
        <v>41029</v>
      </c>
      <c r="DG4" s="12">
        <v>41060</v>
      </c>
      <c r="DH4" s="12">
        <v>41090</v>
      </c>
      <c r="DI4" s="12">
        <v>41121</v>
      </c>
      <c r="DJ4" s="12">
        <v>41152</v>
      </c>
      <c r="DK4" s="12">
        <v>41182</v>
      </c>
      <c r="DL4" s="12">
        <v>41213</v>
      </c>
      <c r="DM4" s="12">
        <v>41243</v>
      </c>
      <c r="DN4" s="12">
        <v>41274</v>
      </c>
      <c r="DO4" s="12">
        <v>41243</v>
      </c>
      <c r="DP4" s="12">
        <v>41274</v>
      </c>
      <c r="DQ4" s="12">
        <v>41305</v>
      </c>
      <c r="DR4" s="12">
        <v>41333</v>
      </c>
      <c r="DS4" s="12">
        <v>41364</v>
      </c>
      <c r="DT4" s="12">
        <v>41394</v>
      </c>
      <c r="DU4" s="12">
        <v>41425</v>
      </c>
      <c r="DV4" s="12">
        <v>41455</v>
      </c>
      <c r="DW4" s="12">
        <v>41486</v>
      </c>
      <c r="DX4" s="12">
        <v>41517</v>
      </c>
      <c r="DY4" s="12">
        <v>41547</v>
      </c>
      <c r="DZ4" s="12">
        <v>41578</v>
      </c>
      <c r="EA4" s="12">
        <v>41608</v>
      </c>
      <c r="EB4" s="12">
        <v>41639</v>
      </c>
      <c r="EC4" s="12">
        <v>41608</v>
      </c>
      <c r="ED4" s="12">
        <v>41639</v>
      </c>
      <c r="EE4" s="12">
        <v>41670</v>
      </c>
      <c r="EF4" s="12">
        <v>41698</v>
      </c>
      <c r="EG4" s="12">
        <v>41729</v>
      </c>
      <c r="EH4" s="12">
        <v>41759</v>
      </c>
      <c r="EI4" s="12">
        <v>41790</v>
      </c>
      <c r="EJ4" s="12">
        <v>41820</v>
      </c>
      <c r="EK4" s="12">
        <v>41850</v>
      </c>
      <c r="EL4" s="12">
        <v>41882</v>
      </c>
      <c r="EM4" s="12">
        <v>41912</v>
      </c>
      <c r="EN4" s="12">
        <v>41943</v>
      </c>
      <c r="EO4" s="12">
        <v>41973</v>
      </c>
      <c r="EP4" s="151">
        <v>42004</v>
      </c>
      <c r="EQ4" s="151">
        <v>41973</v>
      </c>
      <c r="ER4" s="151">
        <v>42004</v>
      </c>
      <c r="ES4" s="151">
        <v>42035</v>
      </c>
      <c r="ET4" s="151">
        <v>42063</v>
      </c>
      <c r="EU4" s="151">
        <v>42094</v>
      </c>
      <c r="EV4" s="151">
        <v>42124</v>
      </c>
      <c r="EW4" s="151">
        <v>42155</v>
      </c>
      <c r="EX4" s="151">
        <v>42185</v>
      </c>
      <c r="EY4" s="151">
        <v>42216</v>
      </c>
      <c r="EZ4" s="151">
        <v>42247</v>
      </c>
      <c r="FA4" s="151">
        <v>42277</v>
      </c>
      <c r="FB4" s="151">
        <v>42308</v>
      </c>
      <c r="FC4" s="151">
        <v>42338</v>
      </c>
      <c r="FD4" s="151">
        <v>42369</v>
      </c>
    </row>
    <row r="5" spans="2:160" x14ac:dyDescent="0.15">
      <c r="E5" s="132" t="s">
        <v>5308</v>
      </c>
      <c r="F5" s="132" t="s">
        <v>5309</v>
      </c>
      <c r="G5" s="36" t="s">
        <v>5356</v>
      </c>
      <c r="H5" s="199">
        <v>99.360000000000014</v>
      </c>
      <c r="I5" s="199">
        <v>140.16999999999999</v>
      </c>
      <c r="J5" s="199">
        <v>166.26</v>
      </c>
      <c r="K5" s="199">
        <v>258.48</v>
      </c>
      <c r="L5" s="199">
        <v>296.38</v>
      </c>
      <c r="M5" s="199">
        <v>122.45999999999998</v>
      </c>
      <c r="N5" s="199">
        <v>148.43</v>
      </c>
      <c r="O5" s="199">
        <v>224.34000000000003</v>
      </c>
      <c r="P5" s="199">
        <v>272.69</v>
      </c>
      <c r="Q5" s="199">
        <v>316.59000000000003</v>
      </c>
      <c r="R5" s="199">
        <v>91.970000000000027</v>
      </c>
      <c r="S5" s="199">
        <v>138.26</v>
      </c>
      <c r="T5" s="199">
        <v>155.55000000000001</v>
      </c>
      <c r="U5" s="199">
        <v>301.10000000000002</v>
      </c>
      <c r="V5" s="199">
        <v>357.19</v>
      </c>
      <c r="W5" s="199">
        <v>304.93</v>
      </c>
      <c r="X5" s="199">
        <v>51.600000000000023</v>
      </c>
      <c r="Y5" s="199">
        <v>115.63</v>
      </c>
      <c r="Z5" s="199">
        <v>141.91999999999999</v>
      </c>
      <c r="AA5" s="199">
        <v>173.8</v>
      </c>
      <c r="AB5" s="199">
        <v>177.56</v>
      </c>
      <c r="AC5" s="199">
        <v>166.29</v>
      </c>
      <c r="AD5" s="199">
        <v>173.39</v>
      </c>
      <c r="AE5" s="199">
        <v>189.74</v>
      </c>
      <c r="AF5" s="199">
        <v>218.64999999999998</v>
      </c>
      <c r="AG5" s="199">
        <v>216.33000000000004</v>
      </c>
      <c r="AH5" s="199">
        <v>176.51</v>
      </c>
      <c r="AI5" s="199">
        <v>238.48000000000002</v>
      </c>
      <c r="AJ5" s="199">
        <v>232.27999999999997</v>
      </c>
      <c r="AK5" s="199">
        <v>211.16999999999996</v>
      </c>
      <c r="AL5" s="199">
        <v>150.88</v>
      </c>
      <c r="AM5" s="199">
        <v>168.02</v>
      </c>
      <c r="AN5" s="199">
        <v>206.31999999999994</v>
      </c>
      <c r="AO5" s="199">
        <v>210.72000000000003</v>
      </c>
      <c r="AP5" s="199">
        <v>289.52</v>
      </c>
      <c r="AQ5" s="199">
        <v>320.05</v>
      </c>
      <c r="AR5" s="199">
        <v>342.19</v>
      </c>
      <c r="AS5" s="199">
        <v>16.949999999999989</v>
      </c>
      <c r="AT5" s="199">
        <v>81.360000000000014</v>
      </c>
      <c r="AU5" s="199">
        <v>124.01999999999998</v>
      </c>
      <c r="AV5" s="199">
        <v>169.19</v>
      </c>
      <c r="AW5" s="199">
        <v>270.87</v>
      </c>
      <c r="AX5" s="199">
        <v>315.77999999999997</v>
      </c>
      <c r="AY5" s="199">
        <v>275.29000000000002</v>
      </c>
      <c r="AZ5" s="199">
        <v>132.83000000000001</v>
      </c>
      <c r="BA5" s="199">
        <v>159.68</v>
      </c>
      <c r="BB5" s="199">
        <v>201.45000000000005</v>
      </c>
      <c r="BC5" s="199">
        <v>241.76999999999998</v>
      </c>
      <c r="BD5" s="199">
        <v>298.18</v>
      </c>
      <c r="BE5" s="199">
        <v>128.11000000000001</v>
      </c>
      <c r="BF5" s="199">
        <v>150.96</v>
      </c>
      <c r="BG5" s="199">
        <v>162.19</v>
      </c>
      <c r="BH5" s="199">
        <v>170.91</v>
      </c>
      <c r="BI5" s="199">
        <v>172.51</v>
      </c>
      <c r="BJ5" s="199">
        <v>169.16</v>
      </c>
      <c r="BK5" s="199">
        <v>211.40999999999997</v>
      </c>
      <c r="BL5" s="199">
        <v>176.43</v>
      </c>
      <c r="BM5" s="199">
        <v>210.86</v>
      </c>
      <c r="BN5" s="199">
        <v>189.31999999999994</v>
      </c>
      <c r="BO5" s="199">
        <v>192.74</v>
      </c>
      <c r="BP5" s="199">
        <v>254.26</v>
      </c>
      <c r="BQ5" s="199">
        <v>297.5</v>
      </c>
      <c r="BR5" s="199">
        <v>329.55</v>
      </c>
      <c r="BS5" s="199">
        <v>334.56</v>
      </c>
      <c r="BT5" s="199">
        <v>352.92</v>
      </c>
      <c r="BU5" s="199">
        <v>353.56</v>
      </c>
      <c r="BV5" s="199">
        <v>39.94</v>
      </c>
      <c r="BW5" s="199">
        <v>17.810000000000002</v>
      </c>
      <c r="BX5" s="199">
        <v>43</v>
      </c>
      <c r="BY5" s="199">
        <v>336.39</v>
      </c>
      <c r="BZ5" s="199">
        <v>36.220000000000027</v>
      </c>
      <c r="CA5" s="199">
        <v>62.319999999999993</v>
      </c>
      <c r="CB5" s="199">
        <v>14.930000000000007</v>
      </c>
      <c r="CC5" s="199">
        <v>18.050000000000011</v>
      </c>
      <c r="CD5" s="199">
        <v>320.77</v>
      </c>
      <c r="CE5" s="199">
        <v>345.77</v>
      </c>
      <c r="CF5" s="199">
        <v>351.27</v>
      </c>
      <c r="CG5" s="199">
        <v>6.7200000000000273</v>
      </c>
      <c r="CH5" s="199">
        <v>14.04000000000002</v>
      </c>
      <c r="CI5" s="199">
        <v>48.990000000000009</v>
      </c>
      <c r="CJ5" s="199">
        <v>92.62</v>
      </c>
      <c r="CK5" s="199">
        <v>152.63999999999999</v>
      </c>
      <c r="CL5" s="199">
        <v>312.81</v>
      </c>
      <c r="CM5" s="199">
        <v>335.2</v>
      </c>
      <c r="CN5" s="199">
        <v>353.83</v>
      </c>
      <c r="CO5" s="199">
        <v>331.4</v>
      </c>
      <c r="CP5" s="199">
        <v>29.579999999999984</v>
      </c>
      <c r="CQ5" s="199">
        <v>33.949999999999989</v>
      </c>
      <c r="CR5" s="199">
        <v>54.04000000000002</v>
      </c>
      <c r="CS5" s="199">
        <v>331.7</v>
      </c>
      <c r="CT5" s="199">
        <v>79.889999999999986</v>
      </c>
      <c r="CU5" s="199">
        <v>344.97</v>
      </c>
      <c r="CV5" s="199">
        <v>132.31</v>
      </c>
      <c r="CW5" s="199">
        <v>163.30000000000001</v>
      </c>
      <c r="CX5" s="199">
        <v>159.43</v>
      </c>
      <c r="CY5" s="199">
        <v>195.69000000000005</v>
      </c>
      <c r="CZ5" s="199">
        <v>213.52999999999997</v>
      </c>
      <c r="DA5" s="199">
        <v>168</v>
      </c>
      <c r="DB5" s="199">
        <v>214.16999999999996</v>
      </c>
      <c r="DC5" s="199">
        <v>191.03999999999996</v>
      </c>
      <c r="DD5" s="199">
        <v>169.43</v>
      </c>
      <c r="DE5" s="199">
        <v>218.11</v>
      </c>
      <c r="DF5" s="199">
        <v>292.67</v>
      </c>
      <c r="DG5" s="199">
        <v>333.32</v>
      </c>
      <c r="DH5" s="199">
        <v>43.159999999999968</v>
      </c>
      <c r="DI5" s="199">
        <v>120.80000000000001</v>
      </c>
      <c r="DJ5" s="199">
        <v>156.32</v>
      </c>
      <c r="DK5" s="199">
        <v>169.09</v>
      </c>
      <c r="DL5" s="199">
        <v>186.16999999999996</v>
      </c>
      <c r="DM5" s="199">
        <v>192.11</v>
      </c>
      <c r="DN5" s="199">
        <v>209</v>
      </c>
      <c r="DO5" s="199">
        <v>176.07</v>
      </c>
      <c r="DP5" s="199">
        <v>229.78999999999996</v>
      </c>
      <c r="DQ5" s="199">
        <v>189.52999999999997</v>
      </c>
      <c r="DR5" s="199">
        <v>168.78</v>
      </c>
      <c r="DS5" s="199">
        <v>172.05</v>
      </c>
      <c r="DT5" s="199">
        <v>245.36</v>
      </c>
      <c r="DU5" s="199">
        <v>230.27999999999997</v>
      </c>
      <c r="DV5" s="199">
        <v>142.76</v>
      </c>
      <c r="DW5" s="199">
        <v>146.04</v>
      </c>
      <c r="DX5" s="199">
        <v>186.87</v>
      </c>
      <c r="DY5" s="199">
        <v>183.48000000000002</v>
      </c>
      <c r="DZ5" s="199">
        <v>198.05999999999995</v>
      </c>
      <c r="EA5" s="199">
        <v>181.10000000000002</v>
      </c>
      <c r="EB5" s="199">
        <v>182.13</v>
      </c>
      <c r="EC5" s="199">
        <v>193.79999999999995</v>
      </c>
      <c r="ED5" s="199">
        <v>188.55999999999995</v>
      </c>
      <c r="EE5" s="199">
        <v>155.04</v>
      </c>
      <c r="EF5" s="199">
        <v>171.77</v>
      </c>
      <c r="EG5" s="199">
        <v>174.74</v>
      </c>
      <c r="EH5" s="199">
        <v>212.31</v>
      </c>
      <c r="EI5" s="199">
        <v>196.87</v>
      </c>
      <c r="EJ5" s="199">
        <v>166.27</v>
      </c>
      <c r="EK5" s="199">
        <v>171.26</v>
      </c>
      <c r="EL5" s="199">
        <v>172.01</v>
      </c>
      <c r="EM5" s="199">
        <v>184.78999999999996</v>
      </c>
      <c r="EN5" s="199">
        <v>196.30999999999995</v>
      </c>
      <c r="EO5" s="199">
        <v>212.37</v>
      </c>
      <c r="EP5" s="199">
        <v>257.49</v>
      </c>
      <c r="EQ5" s="199">
        <v>137.38999999999999</v>
      </c>
      <c r="ER5" s="199">
        <v>229.15999999999997</v>
      </c>
      <c r="ES5" s="199">
        <v>156.36000000000001</v>
      </c>
      <c r="ET5" s="199">
        <v>165.72</v>
      </c>
      <c r="EU5" s="199">
        <v>269</v>
      </c>
      <c r="EV5" s="199">
        <v>314.51</v>
      </c>
      <c r="EW5" s="199">
        <v>331.99</v>
      </c>
      <c r="EX5" s="199">
        <v>98.110000000000014</v>
      </c>
      <c r="EY5" s="199">
        <v>137.71</v>
      </c>
      <c r="EZ5" s="199">
        <v>174.61</v>
      </c>
      <c r="FA5" s="199">
        <v>189.70000000000005</v>
      </c>
      <c r="FB5" s="199">
        <v>221.01999999999998</v>
      </c>
      <c r="FC5" s="199">
        <v>154.99</v>
      </c>
      <c r="FD5" s="199">
        <v>185.53999999999996</v>
      </c>
    </row>
    <row r="6" spans="2:160" x14ac:dyDescent="0.15">
      <c r="E6" s="132" t="s">
        <v>5082</v>
      </c>
      <c r="F6" s="132" t="s">
        <v>5081</v>
      </c>
      <c r="G6" s="36" t="s">
        <v>5356</v>
      </c>
      <c r="H6" s="199">
        <v>16.370000000000005</v>
      </c>
      <c r="I6" s="199">
        <v>83.87</v>
      </c>
      <c r="J6" s="199">
        <v>348.8</v>
      </c>
      <c r="K6" s="199">
        <v>328.3</v>
      </c>
      <c r="L6" s="199">
        <v>327.23</v>
      </c>
      <c r="M6" s="199">
        <v>40.800000000000011</v>
      </c>
      <c r="N6" s="199">
        <v>70.899999999999977</v>
      </c>
      <c r="O6" s="199">
        <v>126.36000000000001</v>
      </c>
      <c r="P6" s="199">
        <v>157.66999999999999</v>
      </c>
      <c r="Q6" s="199">
        <v>194.01999999999998</v>
      </c>
      <c r="R6" s="199">
        <v>202.15999999999997</v>
      </c>
      <c r="S6" s="199">
        <v>196.04999999999995</v>
      </c>
      <c r="T6" s="199">
        <v>178.29</v>
      </c>
      <c r="U6" s="199">
        <v>162.21</v>
      </c>
      <c r="V6" s="199">
        <v>223.44</v>
      </c>
      <c r="W6" s="199">
        <v>289.67</v>
      </c>
      <c r="X6" s="199">
        <v>335.05</v>
      </c>
      <c r="Y6" s="199">
        <v>32.259999999999991</v>
      </c>
      <c r="Z6" s="199">
        <v>331.59</v>
      </c>
      <c r="AA6" s="199">
        <v>47.69</v>
      </c>
      <c r="AB6" s="199">
        <v>11.100000000000023</v>
      </c>
      <c r="AC6" s="199">
        <v>330.49</v>
      </c>
      <c r="AD6" s="199">
        <v>335.34</v>
      </c>
      <c r="AE6" s="199">
        <v>357.07</v>
      </c>
      <c r="AF6" s="199">
        <v>81.649999999999977</v>
      </c>
      <c r="AG6" s="199">
        <v>50.509999999999991</v>
      </c>
      <c r="AH6" s="199">
        <v>109.04000000000002</v>
      </c>
      <c r="AI6" s="199">
        <v>298.87</v>
      </c>
      <c r="AJ6" s="199">
        <v>121.20999999999998</v>
      </c>
      <c r="AK6" s="199">
        <v>137.47999999999999</v>
      </c>
      <c r="AL6" s="199">
        <v>156.36000000000001</v>
      </c>
      <c r="AM6" s="199">
        <v>187.94000000000005</v>
      </c>
      <c r="AN6" s="199">
        <v>297.94</v>
      </c>
      <c r="AO6" s="199">
        <v>338.08</v>
      </c>
      <c r="AP6" s="199">
        <v>352.32</v>
      </c>
      <c r="AQ6" s="199">
        <v>1.6399999999999864</v>
      </c>
      <c r="AR6" s="199">
        <v>53.19</v>
      </c>
      <c r="AS6" s="199">
        <v>112.9</v>
      </c>
      <c r="AT6" s="199">
        <v>140.28</v>
      </c>
      <c r="AU6" s="199">
        <v>188.40999999999997</v>
      </c>
      <c r="AV6" s="199">
        <v>212.18</v>
      </c>
      <c r="AW6" s="199">
        <v>222.33000000000004</v>
      </c>
      <c r="AX6" s="199">
        <v>267.27999999999997</v>
      </c>
      <c r="AY6" s="199">
        <v>275.51</v>
      </c>
      <c r="AZ6" s="199">
        <v>125.99000000000001</v>
      </c>
      <c r="BA6" s="199">
        <v>151.91999999999999</v>
      </c>
      <c r="BB6" s="199">
        <v>164.7</v>
      </c>
      <c r="BC6" s="199">
        <v>173.53</v>
      </c>
      <c r="BD6" s="199">
        <v>215.03999999999996</v>
      </c>
      <c r="BE6" s="199">
        <v>302.70999999999998</v>
      </c>
      <c r="BF6" s="199">
        <v>344.63</v>
      </c>
      <c r="BG6" s="199">
        <v>15.629999999999995</v>
      </c>
      <c r="BH6" s="199">
        <v>100.04000000000002</v>
      </c>
      <c r="BI6" s="199">
        <v>141.30000000000001</v>
      </c>
      <c r="BJ6" s="199">
        <v>182.64999999999998</v>
      </c>
      <c r="BK6" s="199">
        <v>269.27</v>
      </c>
      <c r="BL6" s="199">
        <v>136.38999999999999</v>
      </c>
      <c r="BM6" s="199">
        <v>235.26</v>
      </c>
      <c r="BN6" s="199">
        <v>163.04</v>
      </c>
      <c r="BO6" s="199">
        <v>276.27</v>
      </c>
      <c r="BP6" s="199">
        <v>320.54000000000002</v>
      </c>
      <c r="BQ6" s="199">
        <v>330.44</v>
      </c>
      <c r="BR6" s="199">
        <v>23.779999999999973</v>
      </c>
      <c r="BS6" s="199">
        <v>60.300000000000011</v>
      </c>
      <c r="BT6" s="199">
        <v>123.1</v>
      </c>
      <c r="BU6" s="199">
        <v>175.71</v>
      </c>
      <c r="BV6" s="199">
        <v>151.77000000000001</v>
      </c>
      <c r="BW6" s="199">
        <v>172.78</v>
      </c>
      <c r="BX6" s="199">
        <v>174.21</v>
      </c>
      <c r="BY6" s="199">
        <v>221.14</v>
      </c>
      <c r="BZ6" s="199">
        <v>176.53</v>
      </c>
      <c r="CA6" s="199">
        <v>215.15999999999997</v>
      </c>
      <c r="CB6" s="199">
        <v>185.97000000000003</v>
      </c>
      <c r="CC6" s="199">
        <v>169.25</v>
      </c>
      <c r="CD6" s="199">
        <v>210.68</v>
      </c>
      <c r="CE6" s="199">
        <v>202.16999999999996</v>
      </c>
      <c r="CF6" s="199">
        <v>221</v>
      </c>
      <c r="CG6" s="199">
        <v>301.77</v>
      </c>
      <c r="CH6" s="199">
        <v>338.97</v>
      </c>
      <c r="CI6" s="199">
        <v>334.62</v>
      </c>
      <c r="CJ6" s="199">
        <v>12.420000000000016</v>
      </c>
      <c r="CK6" s="199">
        <v>355.34</v>
      </c>
      <c r="CL6" s="199">
        <v>351.88</v>
      </c>
      <c r="CM6" s="199">
        <v>357.54</v>
      </c>
      <c r="CN6" s="199">
        <v>14.819999999999993</v>
      </c>
      <c r="CO6" s="199">
        <v>344.43</v>
      </c>
      <c r="CP6" s="199">
        <v>354.91</v>
      </c>
      <c r="CQ6" s="199">
        <v>350.07</v>
      </c>
      <c r="CR6" s="199">
        <v>1.6299999999999955</v>
      </c>
      <c r="CS6" s="199">
        <v>347.58</v>
      </c>
      <c r="CT6" s="199">
        <v>25.470000000000027</v>
      </c>
      <c r="CU6" s="199">
        <v>59.340000000000032</v>
      </c>
      <c r="CV6" s="199">
        <v>98.590000000000032</v>
      </c>
      <c r="CW6" s="199">
        <v>143.97</v>
      </c>
      <c r="CX6" s="199">
        <v>152.19</v>
      </c>
      <c r="CY6" s="199">
        <v>163.15</v>
      </c>
      <c r="CZ6" s="199">
        <v>177.03</v>
      </c>
      <c r="DA6" s="199">
        <v>179.05</v>
      </c>
      <c r="DB6" s="199">
        <v>180.84000000000003</v>
      </c>
      <c r="DC6" s="199">
        <v>222.53999999999996</v>
      </c>
      <c r="DD6" s="199">
        <v>185</v>
      </c>
      <c r="DE6" s="199">
        <v>201.86</v>
      </c>
      <c r="DF6" s="199">
        <v>161.63999999999999</v>
      </c>
      <c r="DG6" s="199">
        <v>175.68</v>
      </c>
      <c r="DH6" s="199">
        <v>162.6</v>
      </c>
      <c r="DI6" s="199">
        <v>178.61</v>
      </c>
      <c r="DJ6" s="199">
        <v>187.52999999999997</v>
      </c>
      <c r="DK6" s="199">
        <v>215.64</v>
      </c>
      <c r="DL6" s="199">
        <v>175.83</v>
      </c>
      <c r="DM6" s="199">
        <v>167.99</v>
      </c>
      <c r="DN6" s="199">
        <v>184.38</v>
      </c>
      <c r="DO6" s="199">
        <v>225.01999999999998</v>
      </c>
      <c r="DP6" s="199">
        <v>180.98000000000002</v>
      </c>
      <c r="DQ6" s="199">
        <v>215.3</v>
      </c>
      <c r="DR6" s="199">
        <v>156</v>
      </c>
      <c r="DS6" s="199">
        <v>180.27999999999997</v>
      </c>
      <c r="DT6" s="199">
        <v>158.58000000000001</v>
      </c>
      <c r="DU6" s="199">
        <v>180.84000000000003</v>
      </c>
      <c r="DV6" s="199">
        <v>174.67</v>
      </c>
      <c r="DW6" s="199">
        <v>210.02999999999997</v>
      </c>
      <c r="DX6" s="199">
        <v>226.19</v>
      </c>
      <c r="DY6" s="199">
        <v>186.11</v>
      </c>
      <c r="DZ6" s="199">
        <v>155.34</v>
      </c>
      <c r="EA6" s="199">
        <v>160.28</v>
      </c>
      <c r="EB6" s="199">
        <v>174.61</v>
      </c>
      <c r="EC6" s="199">
        <v>200.52999999999997</v>
      </c>
      <c r="ED6" s="199">
        <v>179.41</v>
      </c>
      <c r="EE6" s="199">
        <v>187.18000000000006</v>
      </c>
      <c r="EF6" s="199">
        <v>179.58</v>
      </c>
      <c r="EG6" s="199">
        <v>172.64</v>
      </c>
      <c r="EH6" s="199">
        <v>166.04</v>
      </c>
      <c r="EI6" s="199">
        <v>180.16999999999996</v>
      </c>
      <c r="EJ6" s="199">
        <v>176.01</v>
      </c>
      <c r="EK6" s="199">
        <v>177.36</v>
      </c>
      <c r="EL6" s="199">
        <v>185.33000000000004</v>
      </c>
      <c r="EM6" s="199">
        <v>178.36</v>
      </c>
      <c r="EN6" s="199">
        <v>205.03999999999996</v>
      </c>
      <c r="EO6" s="199">
        <v>179.66</v>
      </c>
      <c r="EP6" s="199">
        <v>190.04999999999995</v>
      </c>
      <c r="EQ6" s="199">
        <v>177.12</v>
      </c>
      <c r="ER6" s="199">
        <v>193.47000000000003</v>
      </c>
      <c r="ES6" s="199">
        <v>255.82999999999998</v>
      </c>
      <c r="ET6" s="199">
        <v>157.19</v>
      </c>
      <c r="EU6" s="199">
        <v>179.93</v>
      </c>
      <c r="EV6" s="199">
        <v>282.52</v>
      </c>
      <c r="EW6" s="199">
        <v>318.61</v>
      </c>
      <c r="EX6" s="199">
        <v>332.7</v>
      </c>
      <c r="EY6" s="199">
        <v>15.939999999999998</v>
      </c>
      <c r="EZ6" s="199">
        <v>357.5</v>
      </c>
      <c r="FA6" s="199">
        <v>7.7300000000000182</v>
      </c>
      <c r="FB6" s="199">
        <v>40.050000000000011</v>
      </c>
      <c r="FC6" s="199">
        <v>129.12</v>
      </c>
      <c r="FD6" s="199">
        <v>176.15</v>
      </c>
    </row>
    <row r="7" spans="2:160" x14ac:dyDescent="0.15">
      <c r="E7" s="132" t="s">
        <v>5067</v>
      </c>
      <c r="F7" s="132" t="s">
        <v>5068</v>
      </c>
      <c r="G7" s="36" t="s">
        <v>5356</v>
      </c>
      <c r="H7" s="199">
        <v>15.660000000000025</v>
      </c>
      <c r="I7" s="199">
        <v>73.259999999999991</v>
      </c>
      <c r="J7" s="199">
        <v>116.24000000000001</v>
      </c>
      <c r="K7" s="199">
        <v>270.44</v>
      </c>
      <c r="L7" s="199">
        <v>315.17</v>
      </c>
      <c r="M7" s="199">
        <v>29.779999999999973</v>
      </c>
      <c r="N7" s="199">
        <v>121.98000000000002</v>
      </c>
      <c r="O7" s="199">
        <v>164.87</v>
      </c>
      <c r="P7" s="199">
        <v>229.02999999999997</v>
      </c>
      <c r="Q7" s="199">
        <v>266.39</v>
      </c>
      <c r="R7" s="199">
        <v>138.65</v>
      </c>
      <c r="S7" s="199">
        <v>144.25</v>
      </c>
      <c r="T7" s="199">
        <v>172.74</v>
      </c>
      <c r="U7" s="199">
        <v>160.27000000000001</v>
      </c>
      <c r="V7" s="199">
        <v>203.22000000000003</v>
      </c>
      <c r="W7" s="199">
        <v>244.22000000000003</v>
      </c>
      <c r="X7" s="199">
        <v>306.76</v>
      </c>
      <c r="Y7" s="199">
        <v>43.639999999999986</v>
      </c>
      <c r="Z7" s="199">
        <v>125.24000000000001</v>
      </c>
      <c r="AA7" s="199">
        <v>152.82</v>
      </c>
      <c r="AB7" s="199">
        <v>173.06</v>
      </c>
      <c r="AC7" s="199">
        <v>173.75</v>
      </c>
      <c r="AD7" s="199">
        <v>182.86</v>
      </c>
      <c r="AE7" s="199">
        <v>193.24</v>
      </c>
      <c r="AF7" s="199">
        <v>258.45999999999998</v>
      </c>
      <c r="AG7" s="199">
        <v>298.70999999999998</v>
      </c>
      <c r="AH7" s="199">
        <v>329.26</v>
      </c>
      <c r="AI7" s="199">
        <v>53.79000000000002</v>
      </c>
      <c r="AJ7" s="199">
        <v>327.24</v>
      </c>
      <c r="AK7" s="199">
        <v>352.4</v>
      </c>
      <c r="AL7" s="199">
        <v>5.0699999999999932</v>
      </c>
      <c r="AM7" s="199">
        <v>353.52</v>
      </c>
      <c r="AN7" s="199">
        <v>336.01</v>
      </c>
      <c r="AO7" s="199">
        <v>1.4499999999999886</v>
      </c>
      <c r="AP7" s="199">
        <v>356.61</v>
      </c>
      <c r="AQ7" s="199">
        <v>347.53</v>
      </c>
      <c r="AR7" s="199">
        <v>354.4</v>
      </c>
      <c r="AS7" s="199">
        <v>356.72</v>
      </c>
      <c r="AT7" s="199">
        <v>36.470000000000027</v>
      </c>
      <c r="AU7" s="199">
        <v>23.04000000000002</v>
      </c>
      <c r="AV7" s="199">
        <v>52.04000000000002</v>
      </c>
      <c r="AW7" s="199">
        <v>332.62</v>
      </c>
      <c r="AX7" s="199">
        <v>32.829999999999984</v>
      </c>
      <c r="AY7" s="199">
        <v>110.98000000000002</v>
      </c>
      <c r="AZ7" s="199">
        <v>153.78</v>
      </c>
      <c r="BA7" s="199">
        <v>161.52000000000001</v>
      </c>
      <c r="BB7" s="199">
        <v>280</v>
      </c>
      <c r="BC7" s="199">
        <v>327.55</v>
      </c>
      <c r="BD7" s="199">
        <v>329.83</v>
      </c>
      <c r="BE7" s="199">
        <v>340.85</v>
      </c>
      <c r="BF7" s="199">
        <v>16.759999999999991</v>
      </c>
      <c r="BG7" s="199">
        <v>26.949999999999989</v>
      </c>
      <c r="BH7" s="199">
        <v>110.56</v>
      </c>
      <c r="BI7" s="199">
        <v>143.5</v>
      </c>
      <c r="BJ7" s="199">
        <v>164.16</v>
      </c>
      <c r="BK7" s="199">
        <v>210.28999999999996</v>
      </c>
      <c r="BL7" s="199">
        <v>165.28</v>
      </c>
      <c r="BM7" s="199">
        <v>186.60000000000002</v>
      </c>
      <c r="BN7" s="199">
        <v>206.83000000000004</v>
      </c>
      <c r="BO7" s="199">
        <v>236.26</v>
      </c>
      <c r="BP7" s="199">
        <v>298.99</v>
      </c>
      <c r="BQ7" s="199">
        <v>326.95</v>
      </c>
      <c r="BR7" s="199">
        <v>357.93</v>
      </c>
      <c r="BS7" s="199">
        <v>351.02</v>
      </c>
      <c r="BT7" s="199">
        <v>3.8700000000000045</v>
      </c>
      <c r="BU7" s="199">
        <v>358.55</v>
      </c>
      <c r="BV7" s="199">
        <v>46.240000000000009</v>
      </c>
      <c r="BW7" s="199">
        <v>48.75</v>
      </c>
      <c r="BX7" s="199">
        <v>23.949999999999989</v>
      </c>
      <c r="BY7" s="199">
        <v>355.34</v>
      </c>
      <c r="BZ7" s="199">
        <v>340.73</v>
      </c>
      <c r="CA7" s="199">
        <v>20.75</v>
      </c>
      <c r="CB7" s="199">
        <v>62.720000000000027</v>
      </c>
      <c r="CC7" s="199">
        <v>83.009999999999991</v>
      </c>
      <c r="CD7" s="199">
        <v>315.95999999999998</v>
      </c>
      <c r="CE7" s="199">
        <v>325.19</v>
      </c>
      <c r="CF7" s="199">
        <v>342.92</v>
      </c>
      <c r="CG7" s="199">
        <v>334.68</v>
      </c>
      <c r="CH7" s="199">
        <v>13.560000000000002</v>
      </c>
      <c r="CI7" s="199">
        <v>12.910000000000025</v>
      </c>
      <c r="CJ7" s="199">
        <v>44.769999999999982</v>
      </c>
      <c r="CK7" s="199">
        <v>356.77</v>
      </c>
      <c r="CL7" s="199">
        <v>344.33</v>
      </c>
      <c r="CM7" s="199">
        <v>4.410000000000025</v>
      </c>
      <c r="CN7" s="199">
        <v>1</v>
      </c>
      <c r="CO7" s="199">
        <v>351.73</v>
      </c>
      <c r="CP7" s="199">
        <v>8</v>
      </c>
      <c r="CQ7" s="199">
        <v>12.470000000000027</v>
      </c>
      <c r="CR7" s="199">
        <v>1.9700000000000273</v>
      </c>
      <c r="CS7" s="199">
        <v>358.75</v>
      </c>
      <c r="CT7" s="199">
        <v>3.1499999999999773</v>
      </c>
      <c r="CU7" s="199">
        <v>7.7400000000000091</v>
      </c>
      <c r="CV7" s="199">
        <v>79.019999999999982</v>
      </c>
      <c r="CW7" s="199">
        <v>123.70999999999998</v>
      </c>
      <c r="CX7" s="199">
        <v>140.77000000000001</v>
      </c>
      <c r="CY7" s="199">
        <v>178.85</v>
      </c>
      <c r="CZ7" s="199">
        <v>180.34000000000003</v>
      </c>
      <c r="DA7" s="199">
        <v>185.47000000000003</v>
      </c>
      <c r="DB7" s="199">
        <v>180.43000000000006</v>
      </c>
      <c r="DC7" s="199">
        <v>204.33000000000004</v>
      </c>
      <c r="DD7" s="199">
        <v>185.05999999999995</v>
      </c>
      <c r="DE7" s="199">
        <v>181.59000000000003</v>
      </c>
      <c r="DF7" s="199">
        <v>161.36000000000001</v>
      </c>
      <c r="DG7" s="199">
        <v>172.73</v>
      </c>
      <c r="DH7" s="199">
        <v>169.95</v>
      </c>
      <c r="DI7" s="199">
        <v>189.19000000000005</v>
      </c>
      <c r="DJ7" s="199">
        <v>193.01999999999998</v>
      </c>
      <c r="DK7" s="199">
        <v>195.61</v>
      </c>
      <c r="DL7" s="199">
        <v>181.16999999999996</v>
      </c>
      <c r="DM7" s="199">
        <v>169.14</v>
      </c>
      <c r="DN7" s="199">
        <v>196.74</v>
      </c>
      <c r="DO7" s="199">
        <v>188.68000000000006</v>
      </c>
      <c r="DP7" s="199">
        <v>191.54999999999995</v>
      </c>
      <c r="DQ7" s="199">
        <v>191.77999999999997</v>
      </c>
      <c r="DR7" s="199">
        <v>173.74</v>
      </c>
      <c r="DS7" s="199">
        <v>174.28</v>
      </c>
      <c r="DT7" s="199">
        <v>163</v>
      </c>
      <c r="DU7" s="199">
        <v>191.20000000000005</v>
      </c>
      <c r="DV7" s="199">
        <v>178.94</v>
      </c>
      <c r="DW7" s="199">
        <v>203.62</v>
      </c>
      <c r="DX7" s="199">
        <v>190.08000000000004</v>
      </c>
      <c r="DY7" s="199">
        <v>227.49</v>
      </c>
      <c r="DZ7" s="199">
        <v>292.88</v>
      </c>
      <c r="EA7" s="199">
        <v>21.269999999999982</v>
      </c>
      <c r="EB7" s="199">
        <v>114.37</v>
      </c>
      <c r="EC7" s="199">
        <v>308.44</v>
      </c>
      <c r="ED7" s="199">
        <v>80.240000000000009</v>
      </c>
      <c r="EE7" s="199">
        <v>145.49</v>
      </c>
      <c r="EF7" s="199">
        <v>161.47</v>
      </c>
      <c r="EG7" s="199">
        <v>161.56</v>
      </c>
      <c r="EH7" s="199">
        <v>173.67</v>
      </c>
      <c r="EI7" s="199">
        <v>187.15999999999997</v>
      </c>
      <c r="EJ7" s="199">
        <v>186.14999999999998</v>
      </c>
      <c r="EK7" s="199">
        <v>172.77</v>
      </c>
      <c r="EL7" s="199">
        <v>173.12</v>
      </c>
      <c r="EM7" s="199">
        <v>176.3</v>
      </c>
      <c r="EN7" s="199">
        <v>175.87</v>
      </c>
      <c r="EO7" s="199">
        <v>177.59</v>
      </c>
      <c r="EP7" s="199">
        <v>190.90999999999997</v>
      </c>
      <c r="EQ7" s="199">
        <v>177.74</v>
      </c>
      <c r="ER7" s="199">
        <v>197.46000000000004</v>
      </c>
      <c r="ES7" s="199">
        <v>213.15999999999997</v>
      </c>
      <c r="ET7" s="199">
        <v>181.22000000000003</v>
      </c>
      <c r="EU7" s="199">
        <v>207.02999999999997</v>
      </c>
      <c r="EV7" s="199">
        <v>304.45999999999998</v>
      </c>
      <c r="EW7" s="199">
        <v>342.61</v>
      </c>
      <c r="EX7" s="199">
        <v>356.87</v>
      </c>
      <c r="EY7" s="199">
        <v>11.519999999999982</v>
      </c>
      <c r="EZ7" s="199">
        <v>7.6200000000000045</v>
      </c>
      <c r="FA7" s="199">
        <v>5.3000000000000114</v>
      </c>
      <c r="FB7" s="199">
        <v>69.350000000000023</v>
      </c>
      <c r="FC7" s="199">
        <v>344.46</v>
      </c>
      <c r="FD7" s="199">
        <v>71.470000000000027</v>
      </c>
    </row>
    <row r="8" spans="2:160" x14ac:dyDescent="0.15">
      <c r="E8" s="132" t="s">
        <v>5127</v>
      </c>
      <c r="F8" s="132" t="s">
        <v>5326</v>
      </c>
      <c r="G8" s="36" t="s">
        <v>5356</v>
      </c>
      <c r="H8" s="199">
        <v>126</v>
      </c>
      <c r="I8" s="199">
        <v>181.70000000000005</v>
      </c>
      <c r="J8" s="199">
        <v>172.67</v>
      </c>
      <c r="K8" s="199">
        <v>272.14999999999998</v>
      </c>
      <c r="L8" s="199">
        <v>132.59</v>
      </c>
      <c r="M8" s="199">
        <v>160.04</v>
      </c>
      <c r="N8" s="199">
        <v>170.77</v>
      </c>
      <c r="O8" s="199">
        <v>178.67</v>
      </c>
      <c r="P8" s="199">
        <v>247.38</v>
      </c>
      <c r="Q8" s="199">
        <v>151.09</v>
      </c>
      <c r="R8" s="199">
        <v>191.15999999999997</v>
      </c>
      <c r="S8" s="199">
        <v>190.21000000000004</v>
      </c>
      <c r="T8" s="199">
        <v>227.94</v>
      </c>
      <c r="U8" s="199">
        <v>138.71</v>
      </c>
      <c r="V8" s="199">
        <v>215.23000000000002</v>
      </c>
      <c r="W8" s="199">
        <v>138.35</v>
      </c>
      <c r="X8" s="199">
        <v>163.41</v>
      </c>
      <c r="Y8" s="199">
        <v>172.83</v>
      </c>
      <c r="Z8" s="199">
        <v>233.48000000000002</v>
      </c>
      <c r="AA8" s="199">
        <v>289.04000000000002</v>
      </c>
      <c r="AB8" s="199">
        <v>356.27</v>
      </c>
      <c r="AC8" s="199">
        <v>37.94</v>
      </c>
      <c r="AD8" s="199">
        <v>122.6</v>
      </c>
      <c r="AE8" s="199">
        <v>154.21</v>
      </c>
      <c r="AF8" s="199">
        <v>189.79999999999995</v>
      </c>
      <c r="AG8" s="199">
        <v>178.07</v>
      </c>
      <c r="AH8" s="199">
        <v>259</v>
      </c>
      <c r="AI8" s="199">
        <v>310.77999999999997</v>
      </c>
      <c r="AJ8" s="199">
        <v>4.9800000000000182</v>
      </c>
      <c r="AK8" s="199">
        <v>277.34000000000003</v>
      </c>
      <c r="AL8" s="199">
        <v>134.38999999999999</v>
      </c>
      <c r="AM8" s="199">
        <v>177.48</v>
      </c>
      <c r="AN8" s="199">
        <v>149.4</v>
      </c>
      <c r="AO8" s="199">
        <v>203.06999999999994</v>
      </c>
      <c r="AP8" s="199">
        <v>166.54</v>
      </c>
      <c r="AQ8" s="199">
        <v>269.44</v>
      </c>
      <c r="AR8" s="199">
        <v>144.72999999999999</v>
      </c>
      <c r="AS8" s="199">
        <v>311.27</v>
      </c>
      <c r="AT8" s="199">
        <v>332.42</v>
      </c>
      <c r="AU8" s="199">
        <v>66.19</v>
      </c>
      <c r="AV8" s="199">
        <v>24.779999999999973</v>
      </c>
      <c r="AW8" s="199">
        <v>321.10000000000002</v>
      </c>
      <c r="AX8" s="199">
        <v>348.11</v>
      </c>
      <c r="AY8" s="199">
        <v>25.720000000000027</v>
      </c>
      <c r="AZ8" s="199">
        <v>131.94999999999999</v>
      </c>
      <c r="BA8" s="199">
        <v>200.14999999999998</v>
      </c>
      <c r="BB8" s="199">
        <v>178.05</v>
      </c>
      <c r="BC8" s="199">
        <v>252.47000000000003</v>
      </c>
      <c r="BD8" s="199">
        <v>141.29</v>
      </c>
      <c r="BE8" s="199">
        <v>195.35000000000002</v>
      </c>
      <c r="BF8" s="199">
        <v>155.66999999999999</v>
      </c>
      <c r="BG8" s="199">
        <v>222.03999999999996</v>
      </c>
      <c r="BH8" s="199">
        <v>189.60000000000002</v>
      </c>
      <c r="BI8" s="199">
        <v>140.91</v>
      </c>
      <c r="BJ8" s="199">
        <v>176.28</v>
      </c>
      <c r="BK8" s="199">
        <v>230.81</v>
      </c>
      <c r="BL8" s="199">
        <v>179.16</v>
      </c>
      <c r="BM8" s="199">
        <v>206.14</v>
      </c>
      <c r="BN8" s="199">
        <v>235.52999999999997</v>
      </c>
      <c r="BO8" s="199">
        <v>179.64</v>
      </c>
      <c r="BP8" s="199">
        <v>262.33</v>
      </c>
      <c r="BQ8" s="199">
        <v>311.56</v>
      </c>
      <c r="BR8" s="199">
        <v>352.24</v>
      </c>
      <c r="BS8" s="199">
        <v>11.79000000000002</v>
      </c>
      <c r="BT8" s="199">
        <v>351.43</v>
      </c>
      <c r="BU8" s="199">
        <v>16.45999999999998</v>
      </c>
      <c r="BV8" s="199">
        <v>4.3299999999999841</v>
      </c>
      <c r="BW8" s="199">
        <v>69.110000000000014</v>
      </c>
      <c r="BX8" s="199">
        <v>325.73</v>
      </c>
      <c r="BY8" s="199">
        <v>330.46</v>
      </c>
      <c r="BZ8" s="199">
        <v>20.54000000000002</v>
      </c>
      <c r="CA8" s="199">
        <v>352.35</v>
      </c>
      <c r="CB8" s="199">
        <v>16.839999999999975</v>
      </c>
      <c r="CC8" s="199">
        <v>345.45</v>
      </c>
      <c r="CD8" s="199">
        <v>66.090000000000032</v>
      </c>
      <c r="CE8" s="199">
        <v>116.5</v>
      </c>
      <c r="CF8" s="199">
        <v>142.83000000000001</v>
      </c>
      <c r="CG8" s="199">
        <v>160.55000000000001</v>
      </c>
      <c r="CH8" s="199">
        <v>176.44</v>
      </c>
      <c r="CI8" s="199">
        <v>176.56</v>
      </c>
      <c r="CJ8" s="199">
        <v>189.81999999999994</v>
      </c>
      <c r="CK8" s="199">
        <v>174.3</v>
      </c>
      <c r="CL8" s="199">
        <v>183.15999999999997</v>
      </c>
      <c r="CM8" s="199">
        <v>193.91999999999996</v>
      </c>
      <c r="CN8" s="199">
        <v>169.94</v>
      </c>
      <c r="CO8" s="199">
        <v>217.81</v>
      </c>
      <c r="CP8" s="199">
        <v>304.8</v>
      </c>
      <c r="CQ8" s="199">
        <v>354.81</v>
      </c>
      <c r="CR8" s="199">
        <v>76.94</v>
      </c>
      <c r="CS8" s="199">
        <v>128.97</v>
      </c>
      <c r="CT8" s="199">
        <v>172.02</v>
      </c>
      <c r="CU8" s="199">
        <v>244.51999999999998</v>
      </c>
      <c r="CV8" s="199">
        <v>144.72999999999999</v>
      </c>
      <c r="CW8" s="199">
        <v>165.12</v>
      </c>
      <c r="CX8" s="199">
        <v>201.03999999999996</v>
      </c>
      <c r="CY8" s="199">
        <v>272.67</v>
      </c>
      <c r="CZ8" s="199">
        <v>315.89</v>
      </c>
      <c r="DA8" s="199">
        <v>72.13</v>
      </c>
      <c r="DB8" s="199">
        <v>325.99</v>
      </c>
      <c r="DC8" s="199">
        <v>89.720000000000027</v>
      </c>
      <c r="DD8" s="199">
        <v>315.94</v>
      </c>
      <c r="DE8" s="199">
        <v>29.829999999999984</v>
      </c>
      <c r="DF8" s="199">
        <v>319.88</v>
      </c>
      <c r="DG8" s="199">
        <v>78.340000000000032</v>
      </c>
      <c r="DH8" s="199">
        <v>106.65</v>
      </c>
      <c r="DI8" s="199">
        <v>139.04</v>
      </c>
      <c r="DJ8" s="199">
        <v>208.71000000000004</v>
      </c>
      <c r="DK8" s="199">
        <v>152.56</v>
      </c>
      <c r="DL8" s="199">
        <v>198.43000000000006</v>
      </c>
      <c r="DM8" s="199">
        <v>170.27</v>
      </c>
      <c r="DN8" s="199">
        <v>197.24</v>
      </c>
      <c r="DO8" s="199">
        <v>235.34000000000003</v>
      </c>
      <c r="DP8" s="199">
        <v>213.86</v>
      </c>
      <c r="DQ8" s="199">
        <v>159.77000000000001</v>
      </c>
      <c r="DR8" s="199">
        <v>187.23000000000002</v>
      </c>
      <c r="DS8" s="199">
        <v>168.49</v>
      </c>
      <c r="DT8" s="199">
        <v>231.63</v>
      </c>
      <c r="DU8" s="199">
        <v>168.63</v>
      </c>
      <c r="DV8" s="199">
        <v>268.14999999999998</v>
      </c>
      <c r="DW8" s="199">
        <v>314</v>
      </c>
      <c r="DX8" s="199">
        <v>326.76</v>
      </c>
      <c r="DY8" s="199">
        <v>22.970000000000027</v>
      </c>
      <c r="DZ8" s="199">
        <v>46.04000000000002</v>
      </c>
      <c r="EA8" s="199">
        <v>105.88</v>
      </c>
      <c r="EB8" s="199">
        <v>280.29000000000002</v>
      </c>
      <c r="EC8" s="199">
        <v>123.26999999999998</v>
      </c>
      <c r="ED8" s="199">
        <v>305.40999999999997</v>
      </c>
      <c r="EE8" s="199">
        <v>319.7</v>
      </c>
      <c r="EF8" s="199">
        <v>350.62</v>
      </c>
      <c r="EG8" s="199">
        <v>46.420000000000016</v>
      </c>
      <c r="EH8" s="199">
        <v>20.79000000000002</v>
      </c>
      <c r="EI8" s="199">
        <v>103.51999999999998</v>
      </c>
      <c r="EJ8" s="199">
        <v>259.60000000000002</v>
      </c>
      <c r="EK8" s="199">
        <v>255.38</v>
      </c>
      <c r="EL8" s="199">
        <v>136.03</v>
      </c>
      <c r="EM8" s="199">
        <v>144.78</v>
      </c>
      <c r="EN8" s="199">
        <v>157.29</v>
      </c>
      <c r="EO8" s="199">
        <v>146.36000000000001</v>
      </c>
      <c r="EP8" s="199">
        <v>178</v>
      </c>
      <c r="EQ8" s="199">
        <v>182.91999999999996</v>
      </c>
      <c r="ER8" s="199">
        <v>182.44000000000005</v>
      </c>
      <c r="ES8" s="199">
        <v>191.04999999999995</v>
      </c>
      <c r="ET8" s="199">
        <v>236.36</v>
      </c>
      <c r="EU8" s="199">
        <v>181.79999999999995</v>
      </c>
      <c r="EV8" s="199">
        <v>218.11</v>
      </c>
      <c r="EW8" s="199">
        <v>216.44</v>
      </c>
      <c r="EX8" s="199">
        <v>295.49</v>
      </c>
      <c r="EY8" s="199">
        <v>43.600000000000023</v>
      </c>
      <c r="EZ8" s="199">
        <v>119.42000000000002</v>
      </c>
      <c r="FA8" s="199">
        <v>138.38999999999999</v>
      </c>
      <c r="FB8" s="199">
        <v>169.28</v>
      </c>
      <c r="FC8" s="199">
        <v>182.06999999999994</v>
      </c>
      <c r="FD8" s="199">
        <v>280.61</v>
      </c>
    </row>
    <row r="9" spans="2:160" x14ac:dyDescent="0.15">
      <c r="E9" s="132" t="s">
        <v>5047</v>
      </c>
      <c r="F9" s="132" t="s">
        <v>5048</v>
      </c>
      <c r="G9" s="149" t="s">
        <v>5356</v>
      </c>
      <c r="H9" s="199">
        <v>7.3899999999999864</v>
      </c>
      <c r="I9" s="199">
        <v>353.26</v>
      </c>
      <c r="J9" s="199">
        <v>58.610000000000014</v>
      </c>
      <c r="K9" s="199">
        <v>352.28</v>
      </c>
      <c r="L9" s="199">
        <v>51.480000000000018</v>
      </c>
      <c r="M9" s="199">
        <v>333.2</v>
      </c>
      <c r="N9" s="199">
        <v>106.54000000000002</v>
      </c>
      <c r="O9" s="199">
        <v>154.32</v>
      </c>
      <c r="P9" s="199">
        <v>179.94</v>
      </c>
      <c r="Q9" s="199">
        <v>238.32999999999998</v>
      </c>
      <c r="R9" s="199">
        <v>147.91</v>
      </c>
      <c r="S9" s="199">
        <v>162.08000000000001</v>
      </c>
      <c r="T9" s="199">
        <v>147.69</v>
      </c>
      <c r="U9" s="199">
        <v>246.70999999999998</v>
      </c>
      <c r="V9" s="199">
        <v>145.4</v>
      </c>
      <c r="W9" s="199">
        <v>179.24</v>
      </c>
      <c r="X9" s="199">
        <v>189.40999999999997</v>
      </c>
      <c r="Y9" s="199">
        <v>241.51999999999998</v>
      </c>
      <c r="Z9" s="199">
        <v>286.60000000000002</v>
      </c>
      <c r="AA9" s="199">
        <v>37.509999999999991</v>
      </c>
      <c r="AB9" s="199">
        <v>325.55</v>
      </c>
      <c r="AC9" s="199">
        <v>85.07</v>
      </c>
      <c r="AD9" s="199">
        <v>328.81</v>
      </c>
      <c r="AE9" s="199">
        <v>123.66</v>
      </c>
      <c r="AF9" s="199">
        <v>217.75</v>
      </c>
      <c r="AG9" s="199">
        <v>279.32</v>
      </c>
      <c r="AH9" s="199">
        <v>326.52</v>
      </c>
      <c r="AI9" s="199">
        <v>16.839999999999975</v>
      </c>
      <c r="AJ9" s="199">
        <v>334.36</v>
      </c>
      <c r="AK9" s="199">
        <v>319.57</v>
      </c>
      <c r="AL9" s="199">
        <v>352.48</v>
      </c>
      <c r="AM9" s="199">
        <v>348.71</v>
      </c>
      <c r="AN9" s="199">
        <v>345.24</v>
      </c>
      <c r="AO9" s="199">
        <v>11.569999999999993</v>
      </c>
      <c r="AP9" s="199">
        <v>7.9399999999999977</v>
      </c>
      <c r="AQ9" s="199">
        <v>348.32</v>
      </c>
      <c r="AR9" s="199">
        <v>350.68</v>
      </c>
      <c r="AS9" s="199">
        <v>358.57</v>
      </c>
      <c r="AT9" s="199">
        <v>35.720000000000027</v>
      </c>
      <c r="AU9" s="199">
        <v>48.829999999999984</v>
      </c>
      <c r="AV9" s="199">
        <v>70.170000000000016</v>
      </c>
      <c r="AW9" s="199">
        <v>318.67</v>
      </c>
      <c r="AX9" s="199">
        <v>28.949999999999989</v>
      </c>
      <c r="AY9" s="199">
        <v>125.68</v>
      </c>
      <c r="AZ9" s="199">
        <v>230.57</v>
      </c>
      <c r="BA9" s="199">
        <v>288.88</v>
      </c>
      <c r="BB9" s="199">
        <v>327.52999999999997</v>
      </c>
      <c r="BC9" s="199">
        <v>325.35000000000002</v>
      </c>
      <c r="BD9" s="199">
        <v>322.01</v>
      </c>
      <c r="BE9" s="199">
        <v>344.02</v>
      </c>
      <c r="BF9" s="199">
        <v>2.7300000000000182</v>
      </c>
      <c r="BG9" s="199">
        <v>58.420000000000016</v>
      </c>
      <c r="BH9" s="199">
        <v>108.94999999999999</v>
      </c>
      <c r="BI9" s="199">
        <v>147.94999999999999</v>
      </c>
      <c r="BJ9" s="199">
        <v>159.83000000000001</v>
      </c>
      <c r="BK9" s="199">
        <v>226.11</v>
      </c>
      <c r="BL9" s="199">
        <v>171.27</v>
      </c>
      <c r="BM9" s="199">
        <v>195.26999999999998</v>
      </c>
      <c r="BN9" s="199">
        <v>188.77999999999997</v>
      </c>
      <c r="BO9" s="199">
        <v>178.44</v>
      </c>
      <c r="BP9" s="199">
        <v>220.49</v>
      </c>
      <c r="BQ9" s="199">
        <v>214.18</v>
      </c>
      <c r="BR9" s="199">
        <v>211.47000000000003</v>
      </c>
      <c r="BS9" s="199">
        <v>285.72000000000003</v>
      </c>
      <c r="BT9" s="199">
        <v>76.350000000000023</v>
      </c>
      <c r="BU9" s="199">
        <v>317.05</v>
      </c>
      <c r="BV9" s="199">
        <v>321.64999999999998</v>
      </c>
      <c r="BW9" s="199">
        <v>352.95</v>
      </c>
      <c r="BX9" s="199">
        <v>1</v>
      </c>
      <c r="BY9" s="199">
        <v>17.649999999999977</v>
      </c>
      <c r="BZ9" s="199">
        <v>14.129999999999995</v>
      </c>
      <c r="CA9" s="199">
        <v>72.029999999999973</v>
      </c>
      <c r="CB9" s="199">
        <v>7.9399999999999977</v>
      </c>
      <c r="CC9" s="199">
        <v>4.5299999999999727</v>
      </c>
      <c r="CD9" s="199">
        <v>99.75</v>
      </c>
      <c r="CE9" s="199">
        <v>250.06</v>
      </c>
      <c r="CF9" s="199">
        <v>261.56</v>
      </c>
      <c r="CG9" s="199">
        <v>314.72000000000003</v>
      </c>
      <c r="CH9" s="199">
        <v>356.94</v>
      </c>
      <c r="CI9" s="199">
        <v>22.230000000000018</v>
      </c>
      <c r="CJ9" s="199">
        <v>113.67000000000002</v>
      </c>
      <c r="CK9" s="199">
        <v>157.22</v>
      </c>
      <c r="CL9" s="199">
        <v>164.37</v>
      </c>
      <c r="CM9" s="199">
        <v>208.49</v>
      </c>
      <c r="CN9" s="199">
        <v>160.02000000000001</v>
      </c>
      <c r="CO9" s="199">
        <v>202.49</v>
      </c>
      <c r="CP9" s="199">
        <v>197.73000000000002</v>
      </c>
      <c r="CQ9" s="199">
        <v>278.95</v>
      </c>
      <c r="CR9" s="199">
        <v>318.52999999999997</v>
      </c>
      <c r="CS9" s="199">
        <v>11.689999999999998</v>
      </c>
      <c r="CT9" s="199">
        <v>11.660000000000025</v>
      </c>
      <c r="CU9" s="199">
        <v>322.49</v>
      </c>
      <c r="CV9" s="199">
        <v>14.20999999999998</v>
      </c>
      <c r="CW9" s="199">
        <v>71.019999999999982</v>
      </c>
      <c r="CX9" s="199">
        <v>131.96</v>
      </c>
      <c r="CY9" s="199">
        <v>182.95000000000005</v>
      </c>
      <c r="CZ9" s="199">
        <v>186.97000000000003</v>
      </c>
      <c r="DA9" s="199">
        <v>194.85000000000002</v>
      </c>
      <c r="DB9" s="199">
        <v>193.97000000000003</v>
      </c>
      <c r="DC9" s="199">
        <v>185.12</v>
      </c>
      <c r="DD9" s="199">
        <v>173.36</v>
      </c>
      <c r="DE9" s="199">
        <v>176.9</v>
      </c>
      <c r="DF9" s="199">
        <v>211.89</v>
      </c>
      <c r="DG9" s="199">
        <v>184.09000000000003</v>
      </c>
      <c r="DH9" s="199">
        <v>226.32</v>
      </c>
      <c r="DI9" s="199">
        <v>163.61000000000001</v>
      </c>
      <c r="DJ9" s="199">
        <v>165.31</v>
      </c>
      <c r="DK9" s="199">
        <v>177.81</v>
      </c>
      <c r="DL9" s="199">
        <v>165.83</v>
      </c>
      <c r="DM9" s="199">
        <v>177.63</v>
      </c>
      <c r="DN9" s="199">
        <v>165.01</v>
      </c>
      <c r="DO9" s="199">
        <v>201.36</v>
      </c>
      <c r="DP9" s="199">
        <v>165.77</v>
      </c>
      <c r="DQ9" s="199">
        <v>171.7</v>
      </c>
      <c r="DR9" s="199">
        <v>187.89999999999998</v>
      </c>
      <c r="DS9" s="199">
        <v>189.85000000000002</v>
      </c>
      <c r="DT9" s="199">
        <v>183.89999999999998</v>
      </c>
      <c r="DU9" s="199">
        <v>177.11</v>
      </c>
      <c r="DV9" s="199">
        <v>178.86</v>
      </c>
      <c r="DW9" s="199">
        <v>215.31</v>
      </c>
      <c r="DX9" s="199">
        <v>220.81</v>
      </c>
      <c r="DY9" s="199">
        <v>207.36</v>
      </c>
      <c r="DZ9" s="199">
        <v>223.23000000000002</v>
      </c>
      <c r="EA9" s="199">
        <v>145.22999999999999</v>
      </c>
      <c r="EB9" s="199">
        <v>179.93</v>
      </c>
      <c r="EC9" s="199">
        <v>253.57999999999998</v>
      </c>
      <c r="ED9" s="199">
        <v>151.79</v>
      </c>
      <c r="EE9" s="199">
        <v>150.37</v>
      </c>
      <c r="EF9" s="199">
        <v>168.03</v>
      </c>
      <c r="EG9" s="199">
        <v>172.97</v>
      </c>
      <c r="EH9" s="199">
        <v>196.30999999999995</v>
      </c>
      <c r="EI9" s="199">
        <v>203.58000000000004</v>
      </c>
      <c r="EJ9" s="199">
        <v>205.59000000000003</v>
      </c>
      <c r="EK9" s="199">
        <v>293.72000000000003</v>
      </c>
      <c r="EL9" s="199">
        <v>4.4499999999999886</v>
      </c>
      <c r="EM9" s="199">
        <v>347.79</v>
      </c>
      <c r="EN9" s="199">
        <v>103.09000000000003</v>
      </c>
      <c r="EO9" s="199">
        <v>154.16</v>
      </c>
      <c r="EP9" s="199">
        <v>218.8</v>
      </c>
      <c r="EQ9" s="199">
        <v>148.88999999999999</v>
      </c>
      <c r="ER9" s="199">
        <v>175.2</v>
      </c>
      <c r="ES9" s="199">
        <v>289</v>
      </c>
      <c r="ET9" s="199">
        <v>92.57</v>
      </c>
      <c r="EU9" s="199">
        <v>135.84</v>
      </c>
      <c r="EV9" s="199">
        <v>142.26</v>
      </c>
      <c r="EW9" s="199">
        <v>201.38</v>
      </c>
      <c r="EX9" s="199">
        <v>162.71</v>
      </c>
      <c r="EY9" s="199">
        <v>173.14</v>
      </c>
      <c r="EZ9" s="199">
        <v>177.77</v>
      </c>
      <c r="FA9" s="199">
        <v>169.42</v>
      </c>
      <c r="FB9" s="199">
        <v>154.18</v>
      </c>
      <c r="FC9" s="199">
        <v>172.37</v>
      </c>
      <c r="FD9" s="199">
        <v>189.33000000000004</v>
      </c>
    </row>
    <row r="10" spans="2:160" x14ac:dyDescent="0.15">
      <c r="E10" s="132" t="s">
        <v>5101</v>
      </c>
      <c r="F10" s="132" t="s">
        <v>5102</v>
      </c>
      <c r="G10" s="36" t="s">
        <v>5356</v>
      </c>
      <c r="H10" s="199">
        <v>45.370000000000005</v>
      </c>
      <c r="I10" s="199">
        <v>116.17000000000002</v>
      </c>
      <c r="J10" s="199">
        <v>209.46000000000004</v>
      </c>
      <c r="K10" s="199">
        <v>286.64</v>
      </c>
      <c r="L10" s="199">
        <v>321.37</v>
      </c>
      <c r="M10" s="199">
        <v>28.600000000000023</v>
      </c>
      <c r="N10" s="199">
        <v>350.28</v>
      </c>
      <c r="O10" s="199">
        <v>350.35</v>
      </c>
      <c r="P10" s="199">
        <v>27.379999999999995</v>
      </c>
      <c r="Q10" s="199">
        <v>1</v>
      </c>
      <c r="R10" s="199">
        <v>16.680000000000007</v>
      </c>
      <c r="S10" s="199">
        <v>345.35</v>
      </c>
      <c r="T10" s="199">
        <v>34.54000000000002</v>
      </c>
      <c r="U10" s="199">
        <v>64.81</v>
      </c>
      <c r="V10" s="199">
        <v>331.55</v>
      </c>
      <c r="W10" s="199">
        <v>350.37</v>
      </c>
      <c r="X10" s="199">
        <v>114.26999999999998</v>
      </c>
      <c r="Y10" s="199">
        <v>192.95000000000005</v>
      </c>
      <c r="Z10" s="199">
        <v>253.49</v>
      </c>
      <c r="AA10" s="199">
        <v>305.94</v>
      </c>
      <c r="AB10" s="199">
        <v>11.529999999999973</v>
      </c>
      <c r="AC10" s="199">
        <v>126.4</v>
      </c>
      <c r="AD10" s="199">
        <v>267.36</v>
      </c>
      <c r="AE10" s="199">
        <v>138.53</v>
      </c>
      <c r="AF10" s="199">
        <v>297.97000000000003</v>
      </c>
      <c r="AG10" s="199">
        <v>352.29</v>
      </c>
      <c r="AH10" s="199">
        <v>342.57</v>
      </c>
      <c r="AI10" s="199">
        <v>109.48000000000002</v>
      </c>
      <c r="AJ10" s="199">
        <v>261.51</v>
      </c>
      <c r="AK10" s="199">
        <v>117.32999999999998</v>
      </c>
      <c r="AL10" s="199">
        <v>147.34</v>
      </c>
      <c r="AM10" s="199">
        <v>188.15999999999997</v>
      </c>
      <c r="AN10" s="199">
        <v>213.86</v>
      </c>
      <c r="AO10" s="199">
        <v>274.11</v>
      </c>
      <c r="AP10" s="199">
        <v>324.33</v>
      </c>
      <c r="AQ10" s="199">
        <v>319.94</v>
      </c>
      <c r="AR10" s="199">
        <v>342.22</v>
      </c>
      <c r="AS10" s="199">
        <v>17.189999999999998</v>
      </c>
      <c r="AT10" s="199">
        <v>34.970000000000027</v>
      </c>
      <c r="AU10" s="199">
        <v>74.069999999999993</v>
      </c>
      <c r="AV10" s="199">
        <v>336.02</v>
      </c>
      <c r="AW10" s="199">
        <v>321.99</v>
      </c>
      <c r="AX10" s="199">
        <v>349.18</v>
      </c>
      <c r="AY10" s="199">
        <v>333.89</v>
      </c>
      <c r="AZ10" s="199">
        <v>99.449999999999989</v>
      </c>
      <c r="BA10" s="199">
        <v>138.35</v>
      </c>
      <c r="BB10" s="199">
        <v>160.88</v>
      </c>
      <c r="BC10" s="199">
        <v>171.35</v>
      </c>
      <c r="BD10" s="199">
        <v>195.06999999999994</v>
      </c>
      <c r="BE10" s="199">
        <v>205.31999999999994</v>
      </c>
      <c r="BF10" s="199">
        <v>165.79</v>
      </c>
      <c r="BG10" s="199">
        <v>176.5</v>
      </c>
      <c r="BH10" s="199">
        <v>172.49</v>
      </c>
      <c r="BI10" s="199">
        <v>156.75</v>
      </c>
      <c r="BJ10" s="199">
        <v>166.72</v>
      </c>
      <c r="BK10" s="199">
        <v>170.91</v>
      </c>
      <c r="BL10" s="199">
        <v>166.92</v>
      </c>
      <c r="BM10" s="199">
        <v>159.56</v>
      </c>
      <c r="BN10" s="199">
        <v>201.98000000000002</v>
      </c>
      <c r="BO10" s="199">
        <v>201.47000000000003</v>
      </c>
      <c r="BP10" s="199">
        <v>228.56</v>
      </c>
      <c r="BQ10" s="199">
        <v>174.09</v>
      </c>
      <c r="BR10" s="199">
        <v>214.8</v>
      </c>
      <c r="BS10" s="199">
        <v>274.31</v>
      </c>
      <c r="BT10" s="199">
        <v>316.7</v>
      </c>
      <c r="BU10" s="199">
        <v>354.46</v>
      </c>
      <c r="BV10" s="199">
        <v>344.22</v>
      </c>
      <c r="BW10" s="199">
        <v>28.279999999999973</v>
      </c>
      <c r="BX10" s="199">
        <v>3.839999999999975</v>
      </c>
      <c r="BY10" s="199">
        <v>345.9</v>
      </c>
      <c r="BZ10" s="199">
        <v>16.779999999999973</v>
      </c>
      <c r="CA10" s="199">
        <v>26.29000000000002</v>
      </c>
      <c r="CB10" s="199">
        <v>83.54000000000002</v>
      </c>
      <c r="CC10" s="199">
        <v>102.29000000000002</v>
      </c>
      <c r="CD10" s="199">
        <v>135.53</v>
      </c>
      <c r="CE10" s="199">
        <v>183.44000000000005</v>
      </c>
      <c r="CF10" s="199">
        <v>168.19</v>
      </c>
      <c r="CG10" s="199">
        <v>184.74</v>
      </c>
      <c r="CH10" s="199">
        <v>230.48000000000002</v>
      </c>
      <c r="CI10" s="199">
        <v>290.13</v>
      </c>
      <c r="CJ10" s="199">
        <v>321.73</v>
      </c>
      <c r="CK10" s="199">
        <v>38.5</v>
      </c>
      <c r="CL10" s="199">
        <v>77.819999999999993</v>
      </c>
      <c r="CM10" s="199">
        <v>318.99</v>
      </c>
      <c r="CN10" s="199">
        <v>21.089999999999975</v>
      </c>
      <c r="CO10" s="199">
        <v>324.92</v>
      </c>
      <c r="CP10" s="199">
        <v>49.079999999999984</v>
      </c>
      <c r="CQ10" s="199">
        <v>38.120000000000005</v>
      </c>
      <c r="CR10" s="199">
        <v>123.98000000000002</v>
      </c>
      <c r="CS10" s="199">
        <v>242.36</v>
      </c>
      <c r="CT10" s="199">
        <v>193.77999999999997</v>
      </c>
      <c r="CU10" s="199">
        <v>304.45999999999998</v>
      </c>
      <c r="CV10" s="199">
        <v>96.329999999999984</v>
      </c>
      <c r="CW10" s="199">
        <v>135.63</v>
      </c>
      <c r="CX10" s="199">
        <v>151.35</v>
      </c>
      <c r="CY10" s="199">
        <v>166.8</v>
      </c>
      <c r="CZ10" s="199">
        <v>203.89</v>
      </c>
      <c r="DA10" s="199">
        <v>167.83</v>
      </c>
      <c r="DB10" s="199">
        <v>192.90999999999997</v>
      </c>
      <c r="DC10" s="199">
        <v>273.60000000000002</v>
      </c>
      <c r="DD10" s="199">
        <v>318.14</v>
      </c>
      <c r="DE10" s="199">
        <v>14.410000000000025</v>
      </c>
      <c r="DF10" s="199">
        <v>87.63</v>
      </c>
      <c r="DG10" s="199">
        <v>132.6</v>
      </c>
      <c r="DH10" s="199">
        <v>162.80000000000001</v>
      </c>
      <c r="DI10" s="199">
        <v>150.61000000000001</v>
      </c>
      <c r="DJ10" s="199">
        <v>162.47</v>
      </c>
      <c r="DK10" s="199">
        <v>178.54</v>
      </c>
      <c r="DL10" s="199">
        <v>176.4</v>
      </c>
      <c r="DM10" s="199">
        <v>164.31</v>
      </c>
      <c r="DN10" s="199">
        <v>180.64999999999998</v>
      </c>
      <c r="DO10" s="199">
        <v>180.64</v>
      </c>
      <c r="DP10" s="199">
        <v>182.76999999999998</v>
      </c>
      <c r="DQ10" s="199">
        <v>180.87</v>
      </c>
      <c r="DR10" s="199">
        <v>188.71000000000004</v>
      </c>
      <c r="DS10" s="199">
        <v>178.21</v>
      </c>
      <c r="DT10" s="199">
        <v>164.9</v>
      </c>
      <c r="DU10" s="199">
        <v>191.51999999999998</v>
      </c>
      <c r="DV10" s="199">
        <v>170.6</v>
      </c>
      <c r="DW10" s="199">
        <v>185.99</v>
      </c>
      <c r="DX10" s="199">
        <v>180.01999999999998</v>
      </c>
      <c r="DY10" s="199">
        <v>203.70000000000005</v>
      </c>
      <c r="DZ10" s="199">
        <v>193.41999999999996</v>
      </c>
      <c r="EA10" s="199">
        <v>180.04999999999995</v>
      </c>
      <c r="EB10" s="199">
        <v>171.49</v>
      </c>
      <c r="EC10" s="199">
        <v>219.65999999999997</v>
      </c>
      <c r="ED10" s="199">
        <v>205.95000000000005</v>
      </c>
      <c r="EE10" s="199">
        <v>220.15999999999997</v>
      </c>
      <c r="EF10" s="199">
        <v>172.44</v>
      </c>
      <c r="EG10" s="199">
        <v>162.63</v>
      </c>
      <c r="EH10" s="199">
        <v>219.89999999999998</v>
      </c>
      <c r="EI10" s="199">
        <v>185.26999999999998</v>
      </c>
      <c r="EJ10" s="199">
        <v>242.34000000000003</v>
      </c>
      <c r="EK10" s="199">
        <v>272.11</v>
      </c>
      <c r="EL10" s="199">
        <v>315.52</v>
      </c>
      <c r="EM10" s="199">
        <v>68.649999999999977</v>
      </c>
      <c r="EN10" s="199">
        <v>130.75</v>
      </c>
      <c r="EO10" s="199">
        <v>158.13999999999999</v>
      </c>
      <c r="EP10" s="199">
        <v>184.74</v>
      </c>
      <c r="EQ10" s="199">
        <v>184.73000000000002</v>
      </c>
      <c r="ER10" s="199">
        <v>170.82</v>
      </c>
      <c r="ES10" s="199">
        <v>151.16999999999999</v>
      </c>
      <c r="ET10" s="199">
        <v>185.86</v>
      </c>
      <c r="EU10" s="199">
        <v>187.80999999999995</v>
      </c>
      <c r="EV10" s="199">
        <v>280.12</v>
      </c>
      <c r="EW10" s="199">
        <v>6.9300000000000068</v>
      </c>
      <c r="EX10" s="199">
        <v>48.75</v>
      </c>
      <c r="EY10" s="199">
        <v>128.55000000000001</v>
      </c>
      <c r="EZ10" s="199">
        <v>168.49</v>
      </c>
      <c r="FA10" s="199">
        <v>185.91999999999996</v>
      </c>
      <c r="FB10" s="199">
        <v>184.23000000000002</v>
      </c>
      <c r="FC10" s="199">
        <v>141.91999999999999</v>
      </c>
      <c r="FD10" s="199">
        <v>179.43</v>
      </c>
    </row>
    <row r="11" spans="2:160" x14ac:dyDescent="0.15">
      <c r="E11" s="132" t="s">
        <v>5153</v>
      </c>
      <c r="F11" s="132" t="s">
        <v>5154</v>
      </c>
      <c r="G11" s="36" t="s">
        <v>5356</v>
      </c>
      <c r="H11" s="199">
        <v>91.139999999999986</v>
      </c>
      <c r="I11" s="199">
        <v>138.61000000000001</v>
      </c>
      <c r="J11" s="199">
        <v>139.16</v>
      </c>
      <c r="K11" s="199">
        <v>182.09000000000003</v>
      </c>
      <c r="L11" s="199">
        <v>174.53</v>
      </c>
      <c r="M11" s="199">
        <v>199.84000000000003</v>
      </c>
      <c r="N11" s="199">
        <v>222.09000000000003</v>
      </c>
      <c r="O11" s="199">
        <v>276.15999999999997</v>
      </c>
      <c r="P11" s="199">
        <v>323.88</v>
      </c>
      <c r="Q11" s="199">
        <v>346.47</v>
      </c>
      <c r="R11" s="199">
        <v>109.9</v>
      </c>
      <c r="S11" s="199">
        <v>156.36000000000001</v>
      </c>
      <c r="T11" s="199">
        <v>188.69000000000005</v>
      </c>
      <c r="U11" s="199">
        <v>298.77</v>
      </c>
      <c r="V11" s="199">
        <v>17.629999999999995</v>
      </c>
      <c r="W11" s="199">
        <v>299.57</v>
      </c>
      <c r="X11" s="199">
        <v>345.13</v>
      </c>
      <c r="Y11" s="199">
        <v>70.490000000000009</v>
      </c>
      <c r="Z11" s="199">
        <v>341.83</v>
      </c>
      <c r="AA11" s="199">
        <v>123.82999999999998</v>
      </c>
      <c r="AB11" s="199">
        <v>212.22000000000003</v>
      </c>
      <c r="AC11" s="199">
        <v>282.84000000000003</v>
      </c>
      <c r="AD11" s="199">
        <v>320.31</v>
      </c>
      <c r="AE11" s="199">
        <v>338.14</v>
      </c>
      <c r="AF11" s="199">
        <v>67.579999999999984</v>
      </c>
      <c r="AG11" s="199">
        <v>74.529999999999973</v>
      </c>
      <c r="AH11" s="199">
        <v>128.34</v>
      </c>
      <c r="AI11" s="199">
        <v>286.35000000000002</v>
      </c>
      <c r="AJ11" s="199">
        <v>118.95999999999998</v>
      </c>
      <c r="AK11" s="199">
        <v>299.19</v>
      </c>
      <c r="AL11" s="199">
        <v>28</v>
      </c>
      <c r="AM11" s="199">
        <v>344.12</v>
      </c>
      <c r="AN11" s="199">
        <v>327.39</v>
      </c>
      <c r="AO11" s="199">
        <v>8.1999999999999886</v>
      </c>
      <c r="AP11" s="199">
        <v>340.51</v>
      </c>
      <c r="AQ11" s="199">
        <v>30.170000000000016</v>
      </c>
      <c r="AR11" s="199">
        <v>329.29</v>
      </c>
      <c r="AS11" s="199">
        <v>17.670000000000016</v>
      </c>
      <c r="AT11" s="199">
        <v>349.73</v>
      </c>
      <c r="AU11" s="199">
        <v>22.740000000000009</v>
      </c>
      <c r="AV11" s="199">
        <v>6.1999999999999886</v>
      </c>
      <c r="AW11" s="199">
        <v>345.03</v>
      </c>
      <c r="AX11" s="199">
        <v>25.220000000000027</v>
      </c>
      <c r="AY11" s="199">
        <v>82.57</v>
      </c>
      <c r="AZ11" s="199">
        <v>128.91999999999999</v>
      </c>
      <c r="BA11" s="199">
        <v>194.76</v>
      </c>
      <c r="BB11" s="199">
        <v>153.74</v>
      </c>
      <c r="BC11" s="199">
        <v>211.68</v>
      </c>
      <c r="BD11" s="199">
        <v>157.52000000000001</v>
      </c>
      <c r="BE11" s="199">
        <v>253.07</v>
      </c>
      <c r="BF11" s="199">
        <v>149.07</v>
      </c>
      <c r="BG11" s="199">
        <v>178.24</v>
      </c>
      <c r="BH11" s="199">
        <v>142.63999999999999</v>
      </c>
      <c r="BI11" s="199">
        <v>159.25</v>
      </c>
      <c r="BJ11" s="199">
        <v>180.78999999999996</v>
      </c>
      <c r="BK11" s="199">
        <v>199.65999999999997</v>
      </c>
      <c r="BL11" s="199">
        <v>177.17</v>
      </c>
      <c r="BM11" s="199">
        <v>183.84000000000003</v>
      </c>
      <c r="BN11" s="199">
        <v>177.13</v>
      </c>
      <c r="BO11" s="199">
        <v>168.91</v>
      </c>
      <c r="BP11" s="199">
        <v>214.94</v>
      </c>
      <c r="BQ11" s="199">
        <v>181.09000000000003</v>
      </c>
      <c r="BR11" s="199">
        <v>199.41999999999996</v>
      </c>
      <c r="BS11" s="199">
        <v>157.79</v>
      </c>
      <c r="BT11" s="199">
        <v>212.47000000000003</v>
      </c>
      <c r="BU11" s="199">
        <v>228.27999999999997</v>
      </c>
      <c r="BV11" s="199">
        <v>226.83000000000004</v>
      </c>
      <c r="BW11" s="199">
        <v>141.22999999999999</v>
      </c>
      <c r="BX11" s="199">
        <v>164.39</v>
      </c>
      <c r="BY11" s="199">
        <v>264.55</v>
      </c>
      <c r="BZ11" s="199">
        <v>146.9</v>
      </c>
      <c r="CA11" s="199">
        <v>259.07</v>
      </c>
      <c r="CB11" s="199">
        <v>161.97999999999999</v>
      </c>
      <c r="CC11" s="199">
        <v>164.56</v>
      </c>
      <c r="CD11" s="199">
        <v>178.54</v>
      </c>
      <c r="CE11" s="199">
        <v>260.26</v>
      </c>
      <c r="CF11" s="199">
        <v>309.05</v>
      </c>
      <c r="CG11" s="199">
        <v>350.56</v>
      </c>
      <c r="CH11" s="199">
        <v>50.069999999999993</v>
      </c>
      <c r="CI11" s="199">
        <v>95.480000000000018</v>
      </c>
      <c r="CJ11" s="199">
        <v>312.27</v>
      </c>
      <c r="CK11" s="199">
        <v>327.74</v>
      </c>
      <c r="CL11" s="199">
        <v>8.6899999999999977</v>
      </c>
      <c r="CM11" s="199">
        <v>346.91</v>
      </c>
      <c r="CN11" s="199">
        <v>28.079999999999984</v>
      </c>
      <c r="CO11" s="199">
        <v>102.62</v>
      </c>
      <c r="CP11" s="199">
        <v>142.93</v>
      </c>
      <c r="CQ11" s="199">
        <v>188.80999999999995</v>
      </c>
      <c r="CR11" s="199">
        <v>237.95</v>
      </c>
      <c r="CS11" s="199">
        <v>280.52999999999997</v>
      </c>
      <c r="CT11" s="199">
        <v>127.66</v>
      </c>
      <c r="CU11" s="199">
        <v>290.56</v>
      </c>
      <c r="CV11" s="199">
        <v>323.56</v>
      </c>
      <c r="CW11" s="199">
        <v>329.42</v>
      </c>
      <c r="CX11" s="199">
        <v>98.480000000000018</v>
      </c>
      <c r="CY11" s="199">
        <v>144.35</v>
      </c>
      <c r="CZ11" s="199">
        <v>157.37</v>
      </c>
      <c r="DA11" s="199">
        <v>248.57</v>
      </c>
      <c r="DB11" s="199">
        <v>152.84</v>
      </c>
      <c r="DC11" s="199">
        <v>231.8</v>
      </c>
      <c r="DD11" s="199">
        <v>142.52000000000001</v>
      </c>
      <c r="DE11" s="199">
        <v>180.59000000000003</v>
      </c>
      <c r="DF11" s="199">
        <v>174.57</v>
      </c>
      <c r="DG11" s="199">
        <v>242.29000000000002</v>
      </c>
      <c r="DH11" s="199">
        <v>186.10000000000002</v>
      </c>
      <c r="DI11" s="199">
        <v>184.55999999999995</v>
      </c>
      <c r="DJ11" s="199">
        <v>191.88</v>
      </c>
      <c r="DK11" s="199">
        <v>160.72999999999999</v>
      </c>
      <c r="DL11" s="199">
        <v>148.52000000000001</v>
      </c>
      <c r="DM11" s="199">
        <v>170.47</v>
      </c>
      <c r="DN11" s="199">
        <v>179.95</v>
      </c>
      <c r="DO11" s="199">
        <v>194.51999999999998</v>
      </c>
      <c r="DP11" s="199">
        <v>178.6</v>
      </c>
      <c r="DQ11" s="199">
        <v>204.10000000000002</v>
      </c>
      <c r="DR11" s="199">
        <v>176.49</v>
      </c>
      <c r="DS11" s="199">
        <v>180.41999999999996</v>
      </c>
      <c r="DT11" s="199">
        <v>221.37</v>
      </c>
      <c r="DU11" s="199">
        <v>182.15999999999997</v>
      </c>
      <c r="DV11" s="199">
        <v>157.84</v>
      </c>
      <c r="DW11" s="199">
        <v>171.03</v>
      </c>
      <c r="DX11" s="199">
        <v>203.74</v>
      </c>
      <c r="DY11" s="199">
        <v>259.60000000000002</v>
      </c>
      <c r="DZ11" s="199">
        <v>237.73000000000002</v>
      </c>
      <c r="EA11" s="199">
        <v>140.28</v>
      </c>
      <c r="EB11" s="199">
        <v>154.86000000000001</v>
      </c>
      <c r="EC11" s="199">
        <v>164.68</v>
      </c>
      <c r="ED11" s="199">
        <v>172.28</v>
      </c>
      <c r="EE11" s="199">
        <v>147.80000000000001</v>
      </c>
      <c r="EF11" s="199">
        <v>162.41</v>
      </c>
      <c r="EG11" s="199">
        <v>178.99</v>
      </c>
      <c r="EH11" s="199">
        <v>196.05999999999995</v>
      </c>
      <c r="EI11" s="199">
        <v>274.52</v>
      </c>
      <c r="EJ11" s="199">
        <v>353.9</v>
      </c>
      <c r="EK11" s="199">
        <v>126.12</v>
      </c>
      <c r="EL11" s="199">
        <v>148.75</v>
      </c>
      <c r="EM11" s="199">
        <v>183.46000000000004</v>
      </c>
      <c r="EN11" s="199">
        <v>173.99</v>
      </c>
      <c r="EO11" s="199">
        <v>174.07</v>
      </c>
      <c r="EP11" s="199">
        <v>170</v>
      </c>
      <c r="EQ11" s="199">
        <v>187.10000000000002</v>
      </c>
      <c r="ER11" s="199">
        <v>176.78</v>
      </c>
      <c r="ES11" s="199">
        <v>180.39</v>
      </c>
      <c r="ET11" s="199">
        <v>193.10000000000002</v>
      </c>
      <c r="EU11" s="199">
        <v>183.51999999999998</v>
      </c>
      <c r="EV11" s="199">
        <v>271.02999999999997</v>
      </c>
      <c r="EW11" s="199">
        <v>324.10000000000002</v>
      </c>
      <c r="EX11" s="199">
        <v>327.73</v>
      </c>
      <c r="EY11" s="199">
        <v>131.28</v>
      </c>
      <c r="EZ11" s="199">
        <v>174.9</v>
      </c>
      <c r="FA11" s="199">
        <v>174.34</v>
      </c>
      <c r="FB11" s="199">
        <v>222.61</v>
      </c>
      <c r="FC11" s="199">
        <v>158.91</v>
      </c>
      <c r="FD11" s="199">
        <v>194.43000000000006</v>
      </c>
    </row>
    <row r="12" spans="2:160" x14ac:dyDescent="0.15">
      <c r="D12" s="151"/>
      <c r="E12" s="132" t="s">
        <v>5139</v>
      </c>
      <c r="F12" s="132" t="s">
        <v>5140</v>
      </c>
      <c r="G12" s="36" t="s">
        <v>5356</v>
      </c>
      <c r="H12" s="199">
        <v>139.13999999999999</v>
      </c>
      <c r="I12" s="199">
        <v>169.9</v>
      </c>
      <c r="J12" s="199">
        <v>183.89</v>
      </c>
      <c r="K12" s="199">
        <v>288.32</v>
      </c>
      <c r="L12" s="199">
        <v>324.77</v>
      </c>
      <c r="M12" s="199">
        <v>6.8100000000000023</v>
      </c>
      <c r="N12" s="199">
        <v>52.449999999999989</v>
      </c>
      <c r="O12" s="199">
        <v>75.509999999999991</v>
      </c>
      <c r="P12" s="199">
        <v>25.569999999999993</v>
      </c>
      <c r="Q12" s="199">
        <v>320.98</v>
      </c>
      <c r="R12" s="199">
        <v>340.54</v>
      </c>
      <c r="S12" s="199">
        <v>346.2</v>
      </c>
      <c r="T12" s="199">
        <v>26.279999999999973</v>
      </c>
      <c r="U12" s="199">
        <v>91.639999999999986</v>
      </c>
      <c r="V12" s="199">
        <v>311.67</v>
      </c>
      <c r="W12" s="199">
        <v>120.99000000000001</v>
      </c>
      <c r="X12" s="199">
        <v>296.49</v>
      </c>
      <c r="Y12" s="199">
        <v>351.29</v>
      </c>
      <c r="Z12" s="199">
        <v>351.38</v>
      </c>
      <c r="AA12" s="199">
        <v>340.17</v>
      </c>
      <c r="AB12" s="199">
        <v>70.009999999999991</v>
      </c>
      <c r="AC12" s="199">
        <v>101.56</v>
      </c>
      <c r="AD12" s="199">
        <v>137.30000000000001</v>
      </c>
      <c r="AE12" s="199">
        <v>218.73000000000002</v>
      </c>
      <c r="AF12" s="199">
        <v>184.25</v>
      </c>
      <c r="AG12" s="199">
        <v>161.19</v>
      </c>
      <c r="AH12" s="199">
        <v>181.58000000000004</v>
      </c>
      <c r="AI12" s="199">
        <v>196.89</v>
      </c>
      <c r="AJ12" s="199">
        <v>178.49</v>
      </c>
      <c r="AK12" s="199">
        <v>150.94</v>
      </c>
      <c r="AL12" s="199">
        <v>184.58000000000004</v>
      </c>
      <c r="AM12" s="199">
        <v>171.78</v>
      </c>
      <c r="AN12" s="199">
        <v>215.39999999999998</v>
      </c>
      <c r="AO12" s="199">
        <v>235.8</v>
      </c>
      <c r="AP12" s="199">
        <v>166.9</v>
      </c>
      <c r="AQ12" s="199">
        <v>285.56</v>
      </c>
      <c r="AR12" s="199">
        <v>120.4</v>
      </c>
      <c r="AS12" s="199">
        <v>301.56</v>
      </c>
      <c r="AT12" s="199">
        <v>112.30000000000001</v>
      </c>
      <c r="AU12" s="199">
        <v>287.06</v>
      </c>
      <c r="AV12" s="199">
        <v>120.59</v>
      </c>
      <c r="AW12" s="199">
        <v>152.22</v>
      </c>
      <c r="AX12" s="199">
        <v>169.14</v>
      </c>
      <c r="AY12" s="199">
        <v>146.84</v>
      </c>
      <c r="AZ12" s="199">
        <v>162.5</v>
      </c>
      <c r="BA12" s="199">
        <v>178.73</v>
      </c>
      <c r="BB12" s="199">
        <v>217.99</v>
      </c>
      <c r="BC12" s="199">
        <v>275.20999999999998</v>
      </c>
      <c r="BD12" s="199">
        <v>323.07</v>
      </c>
      <c r="BE12" s="199">
        <v>325.74</v>
      </c>
      <c r="BF12" s="199">
        <v>339.94</v>
      </c>
      <c r="BG12" s="199">
        <v>353.64</v>
      </c>
      <c r="BH12" s="199">
        <v>6.5400000000000205</v>
      </c>
      <c r="BI12" s="199">
        <v>97.54000000000002</v>
      </c>
      <c r="BJ12" s="199">
        <v>141.19</v>
      </c>
      <c r="BK12" s="199">
        <v>294.69</v>
      </c>
      <c r="BL12" s="199">
        <v>40.430000000000007</v>
      </c>
      <c r="BM12" s="199">
        <v>171.05</v>
      </c>
      <c r="BN12" s="199">
        <v>159.94</v>
      </c>
      <c r="BO12" s="199">
        <v>189.66999999999996</v>
      </c>
      <c r="BP12" s="199">
        <v>176.75</v>
      </c>
      <c r="BQ12" s="199">
        <v>205.96000000000004</v>
      </c>
      <c r="BR12" s="199">
        <v>170.71</v>
      </c>
      <c r="BS12" s="199">
        <v>286</v>
      </c>
      <c r="BT12" s="199">
        <v>321.60000000000002</v>
      </c>
      <c r="BU12" s="199">
        <v>347.6</v>
      </c>
      <c r="BV12" s="199">
        <v>24.730000000000018</v>
      </c>
      <c r="BW12" s="199">
        <v>83.079999999999984</v>
      </c>
      <c r="BX12" s="199">
        <v>119.05000000000001</v>
      </c>
      <c r="BY12" s="199">
        <v>298.95999999999998</v>
      </c>
      <c r="BZ12" s="199">
        <v>108.82</v>
      </c>
      <c r="CA12" s="199">
        <v>176.69</v>
      </c>
      <c r="CB12" s="199">
        <v>242.25</v>
      </c>
      <c r="CC12" s="199">
        <v>144.84</v>
      </c>
      <c r="CD12" s="199">
        <v>303.10000000000002</v>
      </c>
      <c r="CE12" s="199">
        <v>351.89</v>
      </c>
      <c r="CF12" s="199">
        <v>335.17</v>
      </c>
      <c r="CG12" s="199">
        <v>56.800000000000011</v>
      </c>
      <c r="CH12" s="199">
        <v>14.550000000000011</v>
      </c>
      <c r="CI12" s="199">
        <v>332.03</v>
      </c>
      <c r="CJ12" s="199">
        <v>7.160000000000025</v>
      </c>
      <c r="CK12" s="199">
        <v>3.4399999999999977</v>
      </c>
      <c r="CL12" s="199">
        <v>79.139999999999986</v>
      </c>
      <c r="CM12" s="199">
        <v>319.90999999999997</v>
      </c>
      <c r="CN12" s="199">
        <v>80.38</v>
      </c>
      <c r="CO12" s="199">
        <v>355.42</v>
      </c>
      <c r="CP12" s="199">
        <v>340.36</v>
      </c>
      <c r="CQ12" s="199">
        <v>347.43</v>
      </c>
      <c r="CR12" s="199">
        <v>331.26</v>
      </c>
      <c r="CS12" s="199">
        <v>346.67</v>
      </c>
      <c r="CT12" s="199">
        <v>6.1700000000000159</v>
      </c>
      <c r="CU12" s="199">
        <v>59.120000000000005</v>
      </c>
      <c r="CV12" s="199">
        <v>75</v>
      </c>
      <c r="CW12" s="199">
        <v>322.36</v>
      </c>
      <c r="CX12" s="199">
        <v>330.76</v>
      </c>
      <c r="CY12" s="199">
        <v>118.44999999999999</v>
      </c>
      <c r="CZ12" s="199">
        <v>183.63</v>
      </c>
      <c r="DA12" s="199">
        <v>253.32</v>
      </c>
      <c r="DB12" s="199">
        <v>148.30000000000001</v>
      </c>
      <c r="DC12" s="199">
        <v>153.71</v>
      </c>
      <c r="DD12" s="199">
        <v>272.82</v>
      </c>
      <c r="DE12" s="199">
        <v>129.21</v>
      </c>
      <c r="DF12" s="199">
        <v>212.65999999999997</v>
      </c>
      <c r="DG12" s="199">
        <v>139.72999999999999</v>
      </c>
      <c r="DH12" s="199">
        <v>185.87</v>
      </c>
      <c r="DI12" s="199">
        <v>175.77</v>
      </c>
      <c r="DJ12" s="199">
        <v>217.41999999999996</v>
      </c>
      <c r="DK12" s="199">
        <v>243.75</v>
      </c>
      <c r="DL12" s="199">
        <v>306.27999999999997</v>
      </c>
      <c r="DM12" s="199">
        <v>354.45</v>
      </c>
      <c r="DN12" s="199">
        <v>45.449999999999989</v>
      </c>
      <c r="DO12" s="199">
        <v>321.18</v>
      </c>
      <c r="DP12" s="199">
        <v>53.100000000000023</v>
      </c>
      <c r="DQ12" s="199">
        <v>119.87</v>
      </c>
      <c r="DR12" s="199">
        <v>171.17</v>
      </c>
      <c r="DS12" s="199">
        <v>194.93000000000006</v>
      </c>
      <c r="DT12" s="199">
        <v>145.56</v>
      </c>
      <c r="DU12" s="199">
        <v>188.16999999999996</v>
      </c>
      <c r="DV12" s="199">
        <v>175.51</v>
      </c>
      <c r="DW12" s="199">
        <v>193.65999999999997</v>
      </c>
      <c r="DX12" s="199">
        <v>198.97000000000003</v>
      </c>
      <c r="DY12" s="199">
        <v>192.30999999999995</v>
      </c>
      <c r="DZ12" s="199">
        <v>283.55</v>
      </c>
      <c r="EA12" s="199">
        <v>127.13</v>
      </c>
      <c r="EB12" s="199">
        <v>173.38</v>
      </c>
      <c r="EC12" s="199">
        <v>219.8</v>
      </c>
      <c r="ED12" s="199">
        <v>183.36</v>
      </c>
      <c r="EE12" s="199">
        <v>278.54000000000002</v>
      </c>
      <c r="EF12" s="199">
        <v>346.18</v>
      </c>
      <c r="EG12" s="199">
        <v>115.28</v>
      </c>
      <c r="EH12" s="199">
        <v>141.09</v>
      </c>
      <c r="EI12" s="199">
        <v>179.8</v>
      </c>
      <c r="EJ12" s="199">
        <v>203.12</v>
      </c>
      <c r="EK12" s="199">
        <v>260.18</v>
      </c>
      <c r="EL12" s="199">
        <v>235.25</v>
      </c>
      <c r="EM12" s="199">
        <v>310.26</v>
      </c>
      <c r="EN12" s="199">
        <v>124.4</v>
      </c>
      <c r="EO12" s="199">
        <v>167.85</v>
      </c>
      <c r="EP12" s="199">
        <v>155.32</v>
      </c>
      <c r="EQ12" s="199">
        <v>198.88</v>
      </c>
      <c r="ER12" s="199">
        <v>163.63999999999999</v>
      </c>
      <c r="ES12" s="199">
        <v>178.13</v>
      </c>
      <c r="ET12" s="199">
        <v>175.13</v>
      </c>
      <c r="EU12" s="199">
        <v>189.12</v>
      </c>
      <c r="EV12" s="199">
        <v>220.66999999999996</v>
      </c>
      <c r="EW12" s="199">
        <v>237.51999999999998</v>
      </c>
      <c r="EX12" s="199">
        <v>288.97000000000003</v>
      </c>
      <c r="EY12" s="199">
        <v>92.509999999999991</v>
      </c>
      <c r="EZ12" s="199">
        <v>135.29</v>
      </c>
      <c r="FA12" s="199">
        <v>155.55000000000001</v>
      </c>
      <c r="FB12" s="199">
        <v>160.80000000000001</v>
      </c>
      <c r="FC12" s="199">
        <v>213.51</v>
      </c>
      <c r="FD12" s="199">
        <v>171.38</v>
      </c>
    </row>
    <row r="13" spans="2:160" x14ac:dyDescent="0.15">
      <c r="E13" s="132" t="s">
        <v>5078</v>
      </c>
      <c r="F13" s="132" t="s">
        <v>5079</v>
      </c>
      <c r="G13" s="36" t="s">
        <v>5356</v>
      </c>
      <c r="H13" s="199">
        <v>22.269999999999982</v>
      </c>
      <c r="I13" s="199">
        <v>101.07999999999998</v>
      </c>
      <c r="J13" s="199">
        <v>139.99</v>
      </c>
      <c r="K13" s="199">
        <v>274.69</v>
      </c>
      <c r="L13" s="199">
        <v>89.79000000000002</v>
      </c>
      <c r="M13" s="199">
        <v>134.97999999999999</v>
      </c>
      <c r="N13" s="199">
        <v>167.6</v>
      </c>
      <c r="O13" s="199">
        <v>213.5</v>
      </c>
      <c r="P13" s="199">
        <v>307.95999999999998</v>
      </c>
      <c r="Q13" s="199">
        <v>13.04000000000002</v>
      </c>
      <c r="R13" s="199">
        <v>16.600000000000023</v>
      </c>
      <c r="S13" s="199">
        <v>18.189999999999998</v>
      </c>
      <c r="T13" s="199">
        <v>346.05</v>
      </c>
      <c r="U13" s="199">
        <v>45.870000000000005</v>
      </c>
      <c r="V13" s="199">
        <v>349.95</v>
      </c>
      <c r="W13" s="199">
        <v>70.29000000000002</v>
      </c>
      <c r="X13" s="199">
        <v>123.38</v>
      </c>
      <c r="Y13" s="199">
        <v>165.72</v>
      </c>
      <c r="Z13" s="199">
        <v>171.33</v>
      </c>
      <c r="AA13" s="199">
        <v>273.83</v>
      </c>
      <c r="AB13" s="199">
        <v>317.95</v>
      </c>
      <c r="AC13" s="199">
        <v>339.88</v>
      </c>
      <c r="AD13" s="199">
        <v>24.990000000000009</v>
      </c>
      <c r="AE13" s="199">
        <v>70.590000000000032</v>
      </c>
      <c r="AF13" s="199">
        <v>44.670000000000016</v>
      </c>
      <c r="AG13" s="199">
        <v>85.519999999999982</v>
      </c>
      <c r="AH13" s="199">
        <v>127.88999999999999</v>
      </c>
      <c r="AI13" s="199">
        <v>313.45</v>
      </c>
      <c r="AJ13" s="199">
        <v>333.06</v>
      </c>
      <c r="AK13" s="199">
        <v>314.32</v>
      </c>
      <c r="AL13" s="199">
        <v>351.22</v>
      </c>
      <c r="AM13" s="199">
        <v>357.57</v>
      </c>
      <c r="AN13" s="199">
        <v>335.64</v>
      </c>
      <c r="AO13" s="199">
        <v>350.2</v>
      </c>
      <c r="AP13" s="199">
        <v>4.1200000000000045</v>
      </c>
      <c r="AQ13" s="199">
        <v>8.0400000000000205</v>
      </c>
      <c r="AR13" s="199">
        <v>38.019999999999982</v>
      </c>
      <c r="AS13" s="199">
        <v>4.6700000000000159</v>
      </c>
      <c r="AT13" s="199">
        <v>25.490000000000009</v>
      </c>
      <c r="AU13" s="199">
        <v>349.12</v>
      </c>
      <c r="AV13" s="199">
        <v>33.430000000000007</v>
      </c>
      <c r="AW13" s="199">
        <v>329.96</v>
      </c>
      <c r="AX13" s="199">
        <v>13.899999999999977</v>
      </c>
      <c r="AY13" s="199">
        <v>15.800000000000011</v>
      </c>
      <c r="AZ13" s="199">
        <v>123.84</v>
      </c>
      <c r="BA13" s="199">
        <v>160.15</v>
      </c>
      <c r="BB13" s="199">
        <v>174.91</v>
      </c>
      <c r="BC13" s="199">
        <v>224.43</v>
      </c>
      <c r="BD13" s="199">
        <v>255.26999999999998</v>
      </c>
      <c r="BE13" s="199">
        <v>144.04</v>
      </c>
      <c r="BF13" s="199">
        <v>151.84</v>
      </c>
      <c r="BG13" s="199">
        <v>162.76</v>
      </c>
      <c r="BH13" s="199">
        <v>181.79999999999995</v>
      </c>
      <c r="BI13" s="199">
        <v>169.8</v>
      </c>
      <c r="BJ13" s="199">
        <v>197.46000000000004</v>
      </c>
      <c r="BK13" s="199">
        <v>201.51999999999998</v>
      </c>
      <c r="BL13" s="199">
        <v>220.32</v>
      </c>
      <c r="BM13" s="199">
        <v>273.54000000000002</v>
      </c>
      <c r="BN13" s="199">
        <v>317.92</v>
      </c>
      <c r="BO13" s="199">
        <v>42.579999999999984</v>
      </c>
      <c r="BP13" s="199">
        <v>64.779999999999973</v>
      </c>
      <c r="BQ13" s="199">
        <v>356.29</v>
      </c>
      <c r="BR13" s="199">
        <v>102.64999999999998</v>
      </c>
      <c r="BS13" s="199">
        <v>135.93</v>
      </c>
      <c r="BT13" s="199">
        <v>167.55</v>
      </c>
      <c r="BU13" s="199">
        <v>176.67</v>
      </c>
      <c r="BV13" s="199">
        <v>178.11</v>
      </c>
      <c r="BW13" s="199">
        <v>167.79</v>
      </c>
      <c r="BX13" s="199">
        <v>187.22000000000003</v>
      </c>
      <c r="BY13" s="199">
        <v>167.47</v>
      </c>
      <c r="BZ13" s="199">
        <v>187.72000000000003</v>
      </c>
      <c r="CA13" s="199">
        <v>173.25</v>
      </c>
      <c r="CB13" s="199">
        <v>214.88</v>
      </c>
      <c r="CC13" s="199">
        <v>159.71</v>
      </c>
      <c r="CD13" s="199">
        <v>255.56</v>
      </c>
      <c r="CE13" s="199">
        <v>177.36</v>
      </c>
      <c r="CF13" s="199">
        <v>300.44</v>
      </c>
      <c r="CG13" s="199">
        <v>63.20999999999998</v>
      </c>
      <c r="CH13" s="199">
        <v>36.720000000000027</v>
      </c>
      <c r="CI13" s="199">
        <v>321.12</v>
      </c>
      <c r="CJ13" s="199">
        <v>327.79</v>
      </c>
      <c r="CK13" s="199">
        <v>343.64</v>
      </c>
      <c r="CL13" s="199">
        <v>11.800000000000011</v>
      </c>
      <c r="CM13" s="199">
        <v>341.82</v>
      </c>
      <c r="CN13" s="199">
        <v>20.740000000000009</v>
      </c>
      <c r="CO13" s="199">
        <v>359.41</v>
      </c>
      <c r="CP13" s="199">
        <v>28.910000000000025</v>
      </c>
      <c r="CQ13" s="199">
        <v>15.579999999999984</v>
      </c>
      <c r="CR13" s="199">
        <v>73.720000000000027</v>
      </c>
      <c r="CS13" s="199">
        <v>108.35</v>
      </c>
      <c r="CT13" s="199">
        <v>173.15</v>
      </c>
      <c r="CU13" s="199">
        <v>140.29</v>
      </c>
      <c r="CV13" s="199">
        <v>160.97999999999999</v>
      </c>
      <c r="CW13" s="199">
        <v>190.05999999999995</v>
      </c>
      <c r="CX13" s="199">
        <v>160.38999999999999</v>
      </c>
      <c r="CY13" s="199">
        <v>181.10000000000002</v>
      </c>
      <c r="CZ13" s="199">
        <v>179.1</v>
      </c>
      <c r="DA13" s="199">
        <v>175.9</v>
      </c>
      <c r="DB13" s="199">
        <v>183.59000000000003</v>
      </c>
      <c r="DC13" s="199">
        <v>207.27999999999997</v>
      </c>
      <c r="DD13" s="199">
        <v>166.2</v>
      </c>
      <c r="DE13" s="199">
        <v>172.73</v>
      </c>
      <c r="DF13" s="199">
        <v>187.14999999999998</v>
      </c>
      <c r="DG13" s="199">
        <v>215.28999999999996</v>
      </c>
      <c r="DH13" s="199">
        <v>177.22</v>
      </c>
      <c r="DI13" s="199">
        <v>174.78</v>
      </c>
      <c r="DJ13" s="199">
        <v>155.44</v>
      </c>
      <c r="DK13" s="199">
        <v>175.02</v>
      </c>
      <c r="DL13" s="199">
        <v>175.39</v>
      </c>
      <c r="DM13" s="199">
        <v>209.25</v>
      </c>
      <c r="DN13" s="199">
        <v>180.34000000000003</v>
      </c>
      <c r="DO13" s="199">
        <v>174.69</v>
      </c>
      <c r="DP13" s="199">
        <v>187.54999999999995</v>
      </c>
      <c r="DQ13" s="199">
        <v>191.05999999999995</v>
      </c>
      <c r="DR13" s="199">
        <v>157.55000000000001</v>
      </c>
      <c r="DS13" s="199">
        <v>177.9</v>
      </c>
      <c r="DT13" s="199">
        <v>174.73</v>
      </c>
      <c r="DU13" s="199">
        <v>184.99</v>
      </c>
      <c r="DV13" s="199">
        <v>192.66999999999996</v>
      </c>
      <c r="DW13" s="199">
        <v>194.24</v>
      </c>
      <c r="DX13" s="199">
        <v>243.24</v>
      </c>
      <c r="DY13" s="199">
        <v>160.22</v>
      </c>
      <c r="DZ13" s="199">
        <v>151.66</v>
      </c>
      <c r="EA13" s="199">
        <v>166.14</v>
      </c>
      <c r="EB13" s="199">
        <v>178.41</v>
      </c>
      <c r="EC13" s="199">
        <v>237.3</v>
      </c>
      <c r="ED13" s="199">
        <v>169.95</v>
      </c>
      <c r="EE13" s="199">
        <v>219.36</v>
      </c>
      <c r="EF13" s="199">
        <v>168.71</v>
      </c>
      <c r="EG13" s="199">
        <v>171.65</v>
      </c>
      <c r="EH13" s="199">
        <v>166.41</v>
      </c>
      <c r="EI13" s="199">
        <v>164.49</v>
      </c>
      <c r="EJ13" s="199">
        <v>180.59000000000003</v>
      </c>
      <c r="EK13" s="199">
        <v>165.17</v>
      </c>
      <c r="EL13" s="199">
        <v>201.71000000000004</v>
      </c>
      <c r="EM13" s="199">
        <v>180.09000000000003</v>
      </c>
      <c r="EN13" s="199">
        <v>206.65999999999997</v>
      </c>
      <c r="EO13" s="199">
        <v>159.69</v>
      </c>
      <c r="EP13" s="199">
        <v>176.14</v>
      </c>
      <c r="EQ13" s="199">
        <v>201.94000000000005</v>
      </c>
      <c r="ER13" s="199">
        <v>171.13</v>
      </c>
      <c r="ES13" s="199">
        <v>171.64</v>
      </c>
      <c r="ET13" s="199">
        <v>189.12</v>
      </c>
      <c r="EU13" s="199">
        <v>187.62</v>
      </c>
      <c r="EV13" s="199">
        <v>237.95</v>
      </c>
      <c r="EW13" s="199">
        <v>161.94999999999999</v>
      </c>
      <c r="EX13" s="199">
        <v>166.9</v>
      </c>
      <c r="EY13" s="199">
        <v>150.79</v>
      </c>
      <c r="EZ13" s="199">
        <v>178.85</v>
      </c>
      <c r="FA13" s="199">
        <v>185.55999999999995</v>
      </c>
      <c r="FB13" s="199">
        <v>179.32</v>
      </c>
      <c r="FC13" s="199">
        <v>170.9</v>
      </c>
      <c r="FD13" s="199">
        <v>178.92</v>
      </c>
    </row>
    <row r="14" spans="2:160" x14ac:dyDescent="0.15">
      <c r="E14" s="185" t="s">
        <v>5103</v>
      </c>
      <c r="F14" s="185" t="s">
        <v>5104</v>
      </c>
      <c r="G14" s="36" t="s">
        <v>5356</v>
      </c>
      <c r="H14" s="199">
        <v>287.18</v>
      </c>
      <c r="I14" s="199">
        <v>110.19999999999999</v>
      </c>
      <c r="J14" s="199">
        <v>314.12</v>
      </c>
      <c r="K14" s="199">
        <v>343.49</v>
      </c>
      <c r="L14" s="199">
        <v>337.4</v>
      </c>
      <c r="M14" s="199">
        <v>26.060000000000002</v>
      </c>
      <c r="N14" s="199">
        <v>6.8600000000000136</v>
      </c>
      <c r="O14" s="199">
        <v>71</v>
      </c>
      <c r="P14" s="199">
        <v>120.35</v>
      </c>
      <c r="Q14" s="199">
        <v>149.66</v>
      </c>
      <c r="R14" s="199">
        <v>174.59</v>
      </c>
      <c r="S14" s="199">
        <v>204.39999999999998</v>
      </c>
      <c r="T14" s="199">
        <v>226.13</v>
      </c>
      <c r="U14" s="199">
        <v>199.69000000000005</v>
      </c>
      <c r="V14" s="199">
        <v>286.75</v>
      </c>
      <c r="W14" s="199">
        <v>274.17</v>
      </c>
      <c r="X14" s="199">
        <v>132</v>
      </c>
      <c r="Y14" s="199">
        <v>167.03</v>
      </c>
      <c r="Z14" s="199">
        <v>235.26</v>
      </c>
      <c r="AA14" s="199">
        <v>154.59</v>
      </c>
      <c r="AB14" s="199">
        <v>155.19</v>
      </c>
      <c r="AC14" s="199">
        <v>145.19999999999999</v>
      </c>
      <c r="AD14" s="199">
        <v>170.52</v>
      </c>
      <c r="AE14" s="199">
        <v>180.89</v>
      </c>
      <c r="AF14" s="199">
        <v>213.73000000000002</v>
      </c>
      <c r="AG14" s="199">
        <v>228.85000000000002</v>
      </c>
      <c r="AH14" s="199">
        <v>190.37</v>
      </c>
      <c r="AI14" s="199">
        <v>266.89</v>
      </c>
      <c r="AJ14" s="199">
        <v>313.97000000000003</v>
      </c>
      <c r="AK14" s="199">
        <v>307.05</v>
      </c>
      <c r="AL14" s="199">
        <v>57.909999999999968</v>
      </c>
      <c r="AM14" s="199">
        <v>58.949999999999989</v>
      </c>
      <c r="AN14" s="199">
        <v>324.92</v>
      </c>
      <c r="AO14" s="199">
        <v>330.17</v>
      </c>
      <c r="AP14" s="199">
        <v>7.2900000000000205</v>
      </c>
      <c r="AQ14" s="199">
        <v>30.95999999999998</v>
      </c>
      <c r="AR14" s="199">
        <v>41.120000000000005</v>
      </c>
      <c r="AS14" s="199">
        <v>13.45999999999998</v>
      </c>
      <c r="AT14" s="199">
        <v>105.79000000000002</v>
      </c>
      <c r="AU14" s="199">
        <v>146.44</v>
      </c>
      <c r="AV14" s="199">
        <v>172.56</v>
      </c>
      <c r="AW14" s="199">
        <v>276.70999999999998</v>
      </c>
      <c r="AX14" s="199">
        <v>55.659999999999968</v>
      </c>
      <c r="AY14" s="199">
        <v>230.59000000000003</v>
      </c>
      <c r="AZ14" s="199">
        <v>172</v>
      </c>
      <c r="BA14" s="199">
        <v>155.88</v>
      </c>
      <c r="BB14" s="199">
        <v>177.1</v>
      </c>
      <c r="BC14" s="199">
        <v>172.63</v>
      </c>
      <c r="BD14" s="199">
        <v>202.40999999999997</v>
      </c>
      <c r="BE14" s="199">
        <v>186.95000000000005</v>
      </c>
      <c r="BF14" s="199">
        <v>281.86</v>
      </c>
      <c r="BG14" s="199">
        <v>83.699999999999989</v>
      </c>
      <c r="BH14" s="199">
        <v>134.28</v>
      </c>
      <c r="BI14" s="199">
        <v>182.52999999999997</v>
      </c>
      <c r="BJ14" s="199">
        <v>300.42</v>
      </c>
      <c r="BK14" s="199">
        <v>127.50999999999999</v>
      </c>
      <c r="BL14" s="199">
        <v>177.21</v>
      </c>
      <c r="BM14" s="199">
        <v>125.49000000000001</v>
      </c>
      <c r="BN14" s="199">
        <v>181.89999999999998</v>
      </c>
      <c r="BO14" s="199">
        <v>160.61000000000001</v>
      </c>
      <c r="BP14" s="199">
        <v>171.39</v>
      </c>
      <c r="BQ14" s="199">
        <v>209.83000000000004</v>
      </c>
      <c r="BR14" s="199">
        <v>197.54999999999995</v>
      </c>
      <c r="BS14" s="199">
        <v>228.35000000000002</v>
      </c>
      <c r="BT14" s="199">
        <v>151.33000000000001</v>
      </c>
      <c r="BU14" s="199">
        <v>155.35</v>
      </c>
      <c r="BV14" s="199">
        <v>165.72</v>
      </c>
      <c r="BW14" s="199">
        <v>164.62</v>
      </c>
      <c r="BX14" s="199">
        <v>180.99</v>
      </c>
      <c r="BY14" s="199">
        <v>238.37</v>
      </c>
      <c r="BZ14" s="199">
        <v>200.46000000000004</v>
      </c>
      <c r="CA14" s="199">
        <v>275.58</v>
      </c>
      <c r="CB14" s="199">
        <v>331.47</v>
      </c>
      <c r="CC14" s="199">
        <v>18.360000000000014</v>
      </c>
      <c r="CD14" s="199">
        <v>341.37</v>
      </c>
      <c r="CE14" s="199">
        <v>333.83</v>
      </c>
      <c r="CF14" s="199">
        <v>335.28</v>
      </c>
      <c r="CG14" s="199">
        <v>1.1100000000000136</v>
      </c>
      <c r="CH14" s="199">
        <v>54.399999999999977</v>
      </c>
      <c r="CI14" s="199">
        <v>75.909999999999968</v>
      </c>
      <c r="CJ14" s="199">
        <v>116.85</v>
      </c>
      <c r="CK14" s="199">
        <v>275.88</v>
      </c>
      <c r="CL14" s="199">
        <v>321.58</v>
      </c>
      <c r="CM14" s="199">
        <v>105.56</v>
      </c>
      <c r="CN14" s="199">
        <v>251.95999999999998</v>
      </c>
      <c r="CO14" s="199">
        <v>106.62</v>
      </c>
      <c r="CP14" s="199">
        <v>142.47</v>
      </c>
      <c r="CQ14" s="199">
        <v>248.02999999999997</v>
      </c>
      <c r="CR14" s="199">
        <v>140.66</v>
      </c>
      <c r="CS14" s="199">
        <v>159.33000000000001</v>
      </c>
      <c r="CT14" s="199">
        <v>159.91</v>
      </c>
      <c r="CU14" s="199">
        <v>188.10000000000002</v>
      </c>
      <c r="CV14" s="199">
        <v>166.3</v>
      </c>
      <c r="CW14" s="199">
        <v>163.74</v>
      </c>
      <c r="CX14" s="199">
        <v>158.13</v>
      </c>
      <c r="CY14" s="199">
        <v>208.53999999999996</v>
      </c>
      <c r="CZ14" s="199">
        <v>213.89</v>
      </c>
      <c r="DA14" s="199">
        <v>180.94000000000005</v>
      </c>
      <c r="DB14" s="199">
        <v>185.39</v>
      </c>
      <c r="DC14" s="199">
        <v>222.18</v>
      </c>
      <c r="DD14" s="199">
        <v>181.19000000000005</v>
      </c>
      <c r="DE14" s="199">
        <v>232.7</v>
      </c>
      <c r="DF14" s="199">
        <v>299.8</v>
      </c>
      <c r="DG14" s="199">
        <v>332.37</v>
      </c>
      <c r="DH14" s="199">
        <v>358.03</v>
      </c>
      <c r="DI14" s="199">
        <v>81.649999999999977</v>
      </c>
      <c r="DJ14" s="199">
        <v>337.43</v>
      </c>
      <c r="DK14" s="199">
        <v>125.31</v>
      </c>
      <c r="DL14" s="199">
        <v>146.96</v>
      </c>
      <c r="DM14" s="199">
        <v>164.69</v>
      </c>
      <c r="DN14" s="199">
        <v>183.41999999999996</v>
      </c>
      <c r="DO14" s="199">
        <v>199.06999999999994</v>
      </c>
      <c r="DP14" s="199">
        <v>177.66</v>
      </c>
      <c r="DQ14" s="199">
        <v>211.38</v>
      </c>
      <c r="DR14" s="199">
        <v>197.72000000000003</v>
      </c>
      <c r="DS14" s="199">
        <v>179.94</v>
      </c>
      <c r="DT14" s="199">
        <v>152.22999999999999</v>
      </c>
      <c r="DU14" s="199">
        <v>170.62</v>
      </c>
      <c r="DV14" s="199">
        <v>174</v>
      </c>
      <c r="DW14" s="199">
        <v>173.6</v>
      </c>
      <c r="DX14" s="199">
        <v>210.59000000000003</v>
      </c>
      <c r="DY14" s="199">
        <v>171.64</v>
      </c>
      <c r="DZ14" s="199">
        <v>214.5</v>
      </c>
      <c r="EA14" s="199">
        <v>153.19</v>
      </c>
      <c r="EB14" s="199">
        <v>205.02999999999997</v>
      </c>
      <c r="EC14" s="199">
        <v>221.31</v>
      </c>
      <c r="ED14" s="199">
        <v>240.87</v>
      </c>
      <c r="EE14" s="199">
        <v>201.26</v>
      </c>
      <c r="EF14" s="199">
        <v>202.58000000000004</v>
      </c>
      <c r="EG14" s="199">
        <v>163</v>
      </c>
      <c r="EH14" s="199">
        <v>284.01</v>
      </c>
      <c r="EI14" s="199">
        <v>122.78</v>
      </c>
      <c r="EJ14" s="199">
        <v>149.49</v>
      </c>
      <c r="EK14" s="199">
        <v>186.06999999999994</v>
      </c>
      <c r="EL14" s="199">
        <v>255.97000000000003</v>
      </c>
      <c r="EM14" s="199">
        <v>310.99</v>
      </c>
      <c r="EN14" s="199">
        <v>56.45999999999998</v>
      </c>
      <c r="EO14" s="199">
        <v>47.240000000000009</v>
      </c>
      <c r="EP14" s="199">
        <v>321.86</v>
      </c>
      <c r="EQ14" s="199">
        <v>71.389999999999986</v>
      </c>
      <c r="ER14" s="199">
        <v>334.33</v>
      </c>
      <c r="ES14" s="199">
        <v>44.159999999999968</v>
      </c>
      <c r="ET14" s="199">
        <v>356.25</v>
      </c>
      <c r="EU14" s="199">
        <v>48.990000000000009</v>
      </c>
      <c r="EV14" s="199">
        <v>353.68</v>
      </c>
      <c r="EW14" s="199">
        <v>49.050000000000011</v>
      </c>
      <c r="EX14" s="199">
        <v>105.05000000000001</v>
      </c>
      <c r="EY14" s="199">
        <v>138.22</v>
      </c>
      <c r="EZ14" s="199">
        <v>167.71</v>
      </c>
      <c r="FA14" s="199">
        <v>184.81999999999994</v>
      </c>
      <c r="FB14" s="199">
        <v>205.68000000000006</v>
      </c>
      <c r="FC14" s="199">
        <v>157.22</v>
      </c>
      <c r="FD14" s="199">
        <v>181.51999999999998</v>
      </c>
    </row>
    <row r="15" spans="2:160" x14ac:dyDescent="0.15">
      <c r="E15" s="132" t="s">
        <v>5034</v>
      </c>
      <c r="F15" s="132" t="s">
        <v>5035</v>
      </c>
      <c r="G15" s="36" t="s">
        <v>5356</v>
      </c>
      <c r="H15" s="199">
        <v>131.16999999999999</v>
      </c>
      <c r="I15" s="199">
        <v>159.06</v>
      </c>
      <c r="J15" s="199">
        <v>169.38</v>
      </c>
      <c r="K15" s="199">
        <v>220.48000000000002</v>
      </c>
      <c r="L15" s="199">
        <v>250.22000000000003</v>
      </c>
      <c r="M15" s="199">
        <v>250.15999999999997</v>
      </c>
      <c r="N15" s="199">
        <v>142.38</v>
      </c>
      <c r="O15" s="199">
        <v>188.64999999999998</v>
      </c>
      <c r="P15" s="199">
        <v>294.49</v>
      </c>
      <c r="Q15" s="199">
        <v>331.79</v>
      </c>
      <c r="R15" s="199">
        <v>46.590000000000032</v>
      </c>
      <c r="S15" s="199">
        <v>331.38</v>
      </c>
      <c r="T15" s="199">
        <v>339.47</v>
      </c>
      <c r="U15" s="199">
        <v>354.15</v>
      </c>
      <c r="V15" s="199">
        <v>353.38</v>
      </c>
      <c r="W15" s="199">
        <v>45.94</v>
      </c>
      <c r="X15" s="199">
        <v>116.04000000000002</v>
      </c>
      <c r="Y15" s="199">
        <v>148.78</v>
      </c>
      <c r="Z15" s="199">
        <v>173.41</v>
      </c>
      <c r="AA15" s="199">
        <v>161.44</v>
      </c>
      <c r="AB15" s="199">
        <v>177.23</v>
      </c>
      <c r="AC15" s="199">
        <v>177.31</v>
      </c>
      <c r="AD15" s="199">
        <v>173.52</v>
      </c>
      <c r="AE15" s="199">
        <v>169.74</v>
      </c>
      <c r="AF15" s="199">
        <v>181.70000000000005</v>
      </c>
      <c r="AG15" s="199">
        <v>192.54999999999995</v>
      </c>
      <c r="AH15" s="199">
        <v>195.12</v>
      </c>
      <c r="AI15" s="199">
        <v>181.88</v>
      </c>
      <c r="AJ15" s="199">
        <v>188.21000000000004</v>
      </c>
      <c r="AK15" s="199">
        <v>168.92</v>
      </c>
      <c r="AL15" s="199">
        <v>175.74</v>
      </c>
      <c r="AM15" s="199">
        <v>181.01999999999998</v>
      </c>
      <c r="AN15" s="199">
        <v>221.75</v>
      </c>
      <c r="AO15" s="199">
        <v>173.22</v>
      </c>
      <c r="AP15" s="199">
        <v>226.99</v>
      </c>
      <c r="AQ15" s="199">
        <v>289.73</v>
      </c>
      <c r="AR15" s="199">
        <v>323.23</v>
      </c>
      <c r="AS15" s="199">
        <v>23.870000000000005</v>
      </c>
      <c r="AT15" s="199">
        <v>95.95999999999998</v>
      </c>
      <c r="AU15" s="199">
        <v>139.28</v>
      </c>
      <c r="AV15" s="199">
        <v>186.89999999999998</v>
      </c>
      <c r="AW15" s="199">
        <v>141.46</v>
      </c>
      <c r="AX15" s="199">
        <v>263.59000000000003</v>
      </c>
      <c r="AY15" s="199">
        <v>189.23000000000002</v>
      </c>
      <c r="AZ15" s="199">
        <v>223.88</v>
      </c>
      <c r="BA15" s="199">
        <v>171.82</v>
      </c>
      <c r="BB15" s="199">
        <v>282.52999999999997</v>
      </c>
      <c r="BC15" s="199">
        <v>329.39</v>
      </c>
      <c r="BD15" s="199">
        <v>45.509999999999991</v>
      </c>
      <c r="BE15" s="199">
        <v>129.15</v>
      </c>
      <c r="BF15" s="199">
        <v>177.43</v>
      </c>
      <c r="BG15" s="199">
        <v>174.95</v>
      </c>
      <c r="BH15" s="199">
        <v>222.10000000000002</v>
      </c>
      <c r="BI15" s="199">
        <v>145.18</v>
      </c>
      <c r="BJ15" s="199">
        <v>155.72</v>
      </c>
      <c r="BK15" s="199">
        <v>234.38</v>
      </c>
      <c r="BL15" s="199">
        <v>160.57</v>
      </c>
      <c r="BM15" s="199">
        <v>158.30000000000001</v>
      </c>
      <c r="BN15" s="199">
        <v>174.98</v>
      </c>
      <c r="BO15" s="199">
        <v>178.7</v>
      </c>
      <c r="BP15" s="199">
        <v>252.32</v>
      </c>
      <c r="BQ15" s="199">
        <v>235.10000000000002</v>
      </c>
      <c r="BR15" s="199">
        <v>303.79000000000002</v>
      </c>
      <c r="BS15" s="199">
        <v>323.89</v>
      </c>
      <c r="BT15" s="199">
        <v>336.93</v>
      </c>
      <c r="BU15" s="199">
        <v>347.63</v>
      </c>
      <c r="BV15" s="199">
        <v>357.29</v>
      </c>
      <c r="BW15" s="199">
        <v>14.550000000000011</v>
      </c>
      <c r="BX15" s="199">
        <v>19.829999999999984</v>
      </c>
      <c r="BY15" s="199">
        <v>347.81</v>
      </c>
      <c r="BZ15" s="199">
        <v>20.180000000000007</v>
      </c>
      <c r="CA15" s="199">
        <v>55.100000000000023</v>
      </c>
      <c r="CB15" s="199">
        <v>351.62</v>
      </c>
      <c r="CC15" s="199">
        <v>355.85</v>
      </c>
      <c r="CD15" s="199">
        <v>335.81</v>
      </c>
      <c r="CE15" s="199">
        <v>4.6700000000000159</v>
      </c>
      <c r="CF15" s="199">
        <v>355.59</v>
      </c>
      <c r="CG15" s="199">
        <v>19.149999999999977</v>
      </c>
      <c r="CH15" s="199">
        <v>353.33</v>
      </c>
      <c r="CI15" s="199">
        <v>12.410000000000025</v>
      </c>
      <c r="CJ15" s="199">
        <v>355.87</v>
      </c>
      <c r="CK15" s="199">
        <v>1.3100000000000023</v>
      </c>
      <c r="CL15" s="199">
        <v>2.6899999999999977</v>
      </c>
      <c r="CM15" s="199">
        <v>358.55</v>
      </c>
      <c r="CN15" s="199">
        <v>3.5400000000000205</v>
      </c>
      <c r="CO15" s="199">
        <v>21.819999999999993</v>
      </c>
      <c r="CP15" s="199">
        <v>44.04000000000002</v>
      </c>
      <c r="CQ15" s="199">
        <v>356.88</v>
      </c>
      <c r="CR15" s="199">
        <v>333.25</v>
      </c>
      <c r="CS15" s="199">
        <v>347.41</v>
      </c>
      <c r="CT15" s="199">
        <v>357.79</v>
      </c>
      <c r="CU15" s="199">
        <v>349.88</v>
      </c>
      <c r="CV15" s="199">
        <v>20.220000000000027</v>
      </c>
      <c r="CW15" s="199">
        <v>1.7300000000000182</v>
      </c>
      <c r="CX15" s="199">
        <v>89.32</v>
      </c>
      <c r="CY15" s="199">
        <v>319.39</v>
      </c>
      <c r="CZ15" s="199">
        <v>109.15</v>
      </c>
      <c r="DA15" s="199">
        <v>188.13</v>
      </c>
      <c r="DB15" s="199">
        <v>143.38</v>
      </c>
      <c r="DC15" s="199">
        <v>144.12</v>
      </c>
      <c r="DD15" s="199">
        <v>171.78</v>
      </c>
      <c r="DE15" s="199">
        <v>169.17</v>
      </c>
      <c r="DF15" s="199">
        <v>292.15999999999997</v>
      </c>
      <c r="DG15" s="199">
        <v>334.91</v>
      </c>
      <c r="DH15" s="199">
        <v>339.55</v>
      </c>
      <c r="DI15" s="199">
        <v>26.339999999999975</v>
      </c>
      <c r="DJ15" s="199">
        <v>32.889999999999986</v>
      </c>
      <c r="DK15" s="199">
        <v>38.230000000000018</v>
      </c>
      <c r="DL15" s="199">
        <v>125.31</v>
      </c>
      <c r="DM15" s="199">
        <v>161.56</v>
      </c>
      <c r="DN15" s="199">
        <v>173.29</v>
      </c>
      <c r="DO15" s="199">
        <v>196.15999999999997</v>
      </c>
      <c r="DP15" s="199">
        <v>167.48</v>
      </c>
      <c r="DQ15" s="199">
        <v>158.12</v>
      </c>
      <c r="DR15" s="199">
        <v>189.19000000000005</v>
      </c>
      <c r="DS15" s="199">
        <v>185.65999999999997</v>
      </c>
      <c r="DT15" s="199">
        <v>224.58000000000004</v>
      </c>
      <c r="DU15" s="199">
        <v>181.29999999999995</v>
      </c>
      <c r="DV15" s="199">
        <v>193.94000000000005</v>
      </c>
      <c r="DW15" s="199">
        <v>294.02999999999997</v>
      </c>
      <c r="DX15" s="199">
        <v>356.36</v>
      </c>
      <c r="DY15" s="199">
        <v>18.220000000000027</v>
      </c>
      <c r="DZ15" s="199">
        <v>110.57999999999998</v>
      </c>
      <c r="EA15" s="199">
        <v>177.38</v>
      </c>
      <c r="EB15" s="199">
        <v>159.80000000000001</v>
      </c>
      <c r="EC15" s="199">
        <v>256.63</v>
      </c>
      <c r="ED15" s="199">
        <v>143.94999999999999</v>
      </c>
      <c r="EE15" s="199">
        <v>152.25</v>
      </c>
      <c r="EF15" s="199">
        <v>170.73</v>
      </c>
      <c r="EG15" s="199">
        <v>188.05999999999995</v>
      </c>
      <c r="EH15" s="199">
        <v>189.04999999999995</v>
      </c>
      <c r="EI15" s="199">
        <v>185.97000000000003</v>
      </c>
      <c r="EJ15" s="199">
        <v>171.12</v>
      </c>
      <c r="EK15" s="199">
        <v>161.31</v>
      </c>
      <c r="EL15" s="199">
        <v>179.88</v>
      </c>
      <c r="EM15" s="199">
        <v>179.46</v>
      </c>
      <c r="EN15" s="199">
        <v>182.14999999999998</v>
      </c>
      <c r="EO15" s="199">
        <v>174.84</v>
      </c>
      <c r="EP15" s="199">
        <v>180.21000000000004</v>
      </c>
      <c r="EQ15" s="199">
        <v>173.45</v>
      </c>
      <c r="ER15" s="199">
        <v>183.13</v>
      </c>
      <c r="ES15" s="199">
        <v>177.31</v>
      </c>
      <c r="ET15" s="199">
        <v>179.03</v>
      </c>
      <c r="EU15" s="199">
        <v>179.86</v>
      </c>
      <c r="EV15" s="199">
        <v>182.16999999999996</v>
      </c>
      <c r="EW15" s="199">
        <v>179.76</v>
      </c>
      <c r="EX15" s="199">
        <v>167.07</v>
      </c>
      <c r="EY15" s="199">
        <v>168.35</v>
      </c>
      <c r="EZ15" s="199">
        <v>184.13</v>
      </c>
      <c r="FA15" s="199">
        <v>199.20000000000005</v>
      </c>
      <c r="FB15" s="199">
        <v>274.58</v>
      </c>
      <c r="FC15" s="199">
        <v>330.68</v>
      </c>
      <c r="FD15" s="199">
        <v>12.769999999999982</v>
      </c>
    </row>
    <row r="16" spans="2:160" x14ac:dyDescent="0.15">
      <c r="E16" s="132" t="s">
        <v>5121</v>
      </c>
      <c r="F16" s="132" t="s">
        <v>5122</v>
      </c>
      <c r="G16" s="36" t="s">
        <v>5356</v>
      </c>
      <c r="H16" s="199">
        <v>117.88</v>
      </c>
      <c r="I16" s="199">
        <v>224.28999999999996</v>
      </c>
      <c r="J16" s="199">
        <v>304.2</v>
      </c>
      <c r="K16" s="199">
        <v>331.78</v>
      </c>
      <c r="L16" s="199">
        <v>3.6700000000000159</v>
      </c>
      <c r="M16" s="199">
        <v>94.45999999999998</v>
      </c>
      <c r="N16" s="199">
        <v>308.8</v>
      </c>
      <c r="O16" s="199">
        <v>106.55000000000001</v>
      </c>
      <c r="P16" s="199">
        <v>307.56</v>
      </c>
      <c r="Q16" s="199">
        <v>339.68</v>
      </c>
      <c r="R16" s="199">
        <v>326.69</v>
      </c>
      <c r="S16" s="199">
        <v>3.1200000000000045</v>
      </c>
      <c r="T16" s="199">
        <v>12.509999999999991</v>
      </c>
      <c r="U16" s="199">
        <v>88.889999999999986</v>
      </c>
      <c r="V16" s="199">
        <v>315.75</v>
      </c>
      <c r="W16" s="199">
        <v>46.019999999999982</v>
      </c>
      <c r="X16" s="199">
        <v>357.7</v>
      </c>
      <c r="Y16" s="199">
        <v>110.43</v>
      </c>
      <c r="Z16" s="199">
        <v>179.8</v>
      </c>
      <c r="AA16" s="199">
        <v>145.13999999999999</v>
      </c>
      <c r="AB16" s="199">
        <v>188.93000000000006</v>
      </c>
      <c r="AC16" s="199">
        <v>176.02</v>
      </c>
      <c r="AD16" s="199">
        <v>218.63</v>
      </c>
      <c r="AE16" s="199">
        <v>186.55999999999995</v>
      </c>
      <c r="AF16" s="199">
        <v>195.37</v>
      </c>
      <c r="AG16" s="199">
        <v>195.40999999999997</v>
      </c>
      <c r="AH16" s="199">
        <v>257.40999999999997</v>
      </c>
      <c r="AI16" s="199">
        <v>159.07</v>
      </c>
      <c r="AJ16" s="199">
        <v>162.71</v>
      </c>
      <c r="AK16" s="199">
        <v>147.88999999999999</v>
      </c>
      <c r="AL16" s="199">
        <v>150.84</v>
      </c>
      <c r="AM16" s="199">
        <v>246.17000000000002</v>
      </c>
      <c r="AN16" s="199">
        <v>290.24</v>
      </c>
      <c r="AO16" s="199">
        <v>123.81</v>
      </c>
      <c r="AP16" s="199">
        <v>145.46</v>
      </c>
      <c r="AQ16" s="199">
        <v>193.79999999999995</v>
      </c>
      <c r="AR16" s="199">
        <v>147.66</v>
      </c>
      <c r="AS16" s="199">
        <v>223.91999999999996</v>
      </c>
      <c r="AT16" s="199">
        <v>179.84</v>
      </c>
      <c r="AU16" s="199">
        <v>292.94</v>
      </c>
      <c r="AV16" s="199">
        <v>101.22000000000003</v>
      </c>
      <c r="AW16" s="199">
        <v>307.89</v>
      </c>
      <c r="AX16" s="199">
        <v>89.54000000000002</v>
      </c>
      <c r="AY16" s="199">
        <v>300.39999999999998</v>
      </c>
      <c r="AZ16" s="199">
        <v>123.34</v>
      </c>
      <c r="BA16" s="199">
        <v>162.86000000000001</v>
      </c>
      <c r="BB16" s="199">
        <v>156.72999999999999</v>
      </c>
      <c r="BC16" s="199">
        <v>214.76</v>
      </c>
      <c r="BD16" s="199">
        <v>242.39</v>
      </c>
      <c r="BE16" s="199">
        <v>164.57</v>
      </c>
      <c r="BF16" s="199">
        <v>162.58000000000001</v>
      </c>
      <c r="BG16" s="199">
        <v>161.4</v>
      </c>
      <c r="BH16" s="199">
        <v>222.40999999999997</v>
      </c>
      <c r="BI16" s="199">
        <v>146.86000000000001</v>
      </c>
      <c r="BJ16" s="199">
        <v>177.61</v>
      </c>
      <c r="BK16" s="199">
        <v>264.92</v>
      </c>
      <c r="BL16" s="199">
        <v>277.52999999999997</v>
      </c>
      <c r="BM16" s="199">
        <v>247.48000000000002</v>
      </c>
      <c r="BN16" s="199">
        <v>162.43</v>
      </c>
      <c r="BO16" s="199">
        <v>210.88</v>
      </c>
      <c r="BP16" s="199">
        <v>296.06</v>
      </c>
      <c r="BQ16" s="199">
        <v>330.12</v>
      </c>
      <c r="BR16" s="199">
        <v>353.84</v>
      </c>
      <c r="BS16" s="199">
        <v>64.04000000000002</v>
      </c>
      <c r="BT16" s="199">
        <v>101.32999999999998</v>
      </c>
      <c r="BU16" s="199">
        <v>136.88</v>
      </c>
      <c r="BV16" s="199">
        <v>178.06</v>
      </c>
      <c r="BW16" s="199">
        <v>209.56</v>
      </c>
      <c r="BX16" s="199">
        <v>186</v>
      </c>
      <c r="BY16" s="199">
        <v>306.51</v>
      </c>
      <c r="BZ16" s="199">
        <v>13.930000000000007</v>
      </c>
      <c r="CA16" s="199">
        <v>301.52</v>
      </c>
      <c r="CB16" s="199">
        <v>87.509999999999991</v>
      </c>
      <c r="CC16" s="199">
        <v>132.69999999999999</v>
      </c>
      <c r="CD16" s="199">
        <v>156.85</v>
      </c>
      <c r="CE16" s="199">
        <v>191.31999999999994</v>
      </c>
      <c r="CF16" s="199">
        <v>252.05</v>
      </c>
      <c r="CG16" s="199">
        <v>306.18</v>
      </c>
      <c r="CH16" s="199">
        <v>340.95</v>
      </c>
      <c r="CI16" s="199">
        <v>47.5</v>
      </c>
      <c r="CJ16" s="199">
        <v>96.81</v>
      </c>
      <c r="CK16" s="199">
        <v>137.47999999999999</v>
      </c>
      <c r="CL16" s="199">
        <v>272.60000000000002</v>
      </c>
      <c r="CM16" s="199">
        <v>133.47999999999999</v>
      </c>
      <c r="CN16" s="199">
        <v>262.01</v>
      </c>
      <c r="CO16" s="199">
        <v>123.79000000000002</v>
      </c>
      <c r="CP16" s="199">
        <v>303.38</v>
      </c>
      <c r="CQ16" s="199">
        <v>91</v>
      </c>
      <c r="CR16" s="199">
        <v>314.67</v>
      </c>
      <c r="CS16" s="199">
        <v>320.83</v>
      </c>
      <c r="CT16" s="199">
        <v>3.339999999999975</v>
      </c>
      <c r="CU16" s="199">
        <v>6.5500000000000114</v>
      </c>
      <c r="CV16" s="199">
        <v>74.279999999999973</v>
      </c>
      <c r="CW16" s="199">
        <v>321.63</v>
      </c>
      <c r="CX16" s="199">
        <v>353.62</v>
      </c>
      <c r="CY16" s="199">
        <v>23.610000000000014</v>
      </c>
      <c r="CZ16" s="199">
        <v>95.54000000000002</v>
      </c>
      <c r="DA16" s="199">
        <v>313.38</v>
      </c>
      <c r="DB16" s="199">
        <v>39.69</v>
      </c>
      <c r="DC16" s="199">
        <v>312.02999999999997</v>
      </c>
      <c r="DD16" s="199">
        <v>110.73000000000002</v>
      </c>
      <c r="DE16" s="199">
        <v>160.72</v>
      </c>
      <c r="DF16" s="199">
        <v>165.79</v>
      </c>
      <c r="DG16" s="199">
        <v>195.58000000000004</v>
      </c>
      <c r="DH16" s="199">
        <v>173.04</v>
      </c>
      <c r="DI16" s="199">
        <v>160.04</v>
      </c>
      <c r="DJ16" s="199">
        <v>163.84</v>
      </c>
      <c r="DK16" s="199">
        <v>189.58000000000004</v>
      </c>
      <c r="DL16" s="199">
        <v>173</v>
      </c>
      <c r="DM16" s="199">
        <v>186.62</v>
      </c>
      <c r="DN16" s="199">
        <v>194.64999999999998</v>
      </c>
      <c r="DO16" s="199">
        <v>170.26</v>
      </c>
      <c r="DP16" s="199">
        <v>180.25</v>
      </c>
      <c r="DQ16" s="199">
        <v>245.95999999999998</v>
      </c>
      <c r="DR16" s="199">
        <v>163.06</v>
      </c>
      <c r="DS16" s="199">
        <v>164.08</v>
      </c>
      <c r="DT16" s="199">
        <v>154.81</v>
      </c>
      <c r="DU16" s="199">
        <v>183.88</v>
      </c>
      <c r="DV16" s="199">
        <v>192.26</v>
      </c>
      <c r="DW16" s="199">
        <v>202.36</v>
      </c>
      <c r="DX16" s="199">
        <v>160.53</v>
      </c>
      <c r="DY16" s="199">
        <v>170.32</v>
      </c>
      <c r="DZ16" s="199">
        <v>172.13</v>
      </c>
      <c r="EA16" s="199">
        <v>240.69</v>
      </c>
      <c r="EB16" s="199">
        <v>236.55</v>
      </c>
      <c r="EC16" s="199">
        <v>169.28</v>
      </c>
      <c r="ED16" s="199">
        <v>297.40999999999997</v>
      </c>
      <c r="EE16" s="199">
        <v>305.56</v>
      </c>
      <c r="EF16" s="199">
        <v>116.16</v>
      </c>
      <c r="EG16" s="199">
        <v>153.55000000000001</v>
      </c>
      <c r="EH16" s="199">
        <v>166.95</v>
      </c>
      <c r="EI16" s="199">
        <v>236.57999999999998</v>
      </c>
      <c r="EJ16" s="199">
        <v>224.91999999999996</v>
      </c>
      <c r="EK16" s="199">
        <v>301.23</v>
      </c>
      <c r="EL16" s="199">
        <v>101.51999999999998</v>
      </c>
      <c r="EM16" s="199">
        <v>310.98</v>
      </c>
      <c r="EN16" s="199">
        <v>16.829999999999984</v>
      </c>
      <c r="EO16" s="199">
        <v>90.920000000000016</v>
      </c>
      <c r="EP16" s="199">
        <v>135.41999999999999</v>
      </c>
      <c r="EQ16" s="199">
        <v>277.01</v>
      </c>
      <c r="ER16" s="199">
        <v>130.44999999999999</v>
      </c>
      <c r="ES16" s="199">
        <v>181.27999999999997</v>
      </c>
      <c r="ET16" s="199">
        <v>240.23000000000002</v>
      </c>
      <c r="EU16" s="199">
        <v>299.22000000000003</v>
      </c>
      <c r="EV16" s="199">
        <v>66.279999999999973</v>
      </c>
      <c r="EW16" s="199">
        <v>128.34</v>
      </c>
      <c r="EX16" s="199">
        <v>150.61000000000001</v>
      </c>
      <c r="EY16" s="199">
        <v>168.36</v>
      </c>
      <c r="EZ16" s="199">
        <v>231.5</v>
      </c>
      <c r="FA16" s="199">
        <v>218.12</v>
      </c>
      <c r="FB16" s="199">
        <v>266.83</v>
      </c>
      <c r="FC16" s="199">
        <v>135.77000000000001</v>
      </c>
      <c r="FD16" s="199">
        <v>164.72</v>
      </c>
    </row>
    <row r="17" spans="4:160" x14ac:dyDescent="0.15">
      <c r="E17" s="132" t="s">
        <v>5119</v>
      </c>
      <c r="F17" s="132" t="s">
        <v>5120</v>
      </c>
      <c r="G17" s="36" t="s">
        <v>5356</v>
      </c>
      <c r="H17" s="199">
        <v>141.9</v>
      </c>
      <c r="I17" s="199">
        <v>216.97000000000003</v>
      </c>
      <c r="J17" s="199">
        <v>153.6</v>
      </c>
      <c r="K17" s="199">
        <v>226.78999999999996</v>
      </c>
      <c r="L17" s="199">
        <v>185.19000000000005</v>
      </c>
      <c r="M17" s="199">
        <v>295.54000000000002</v>
      </c>
      <c r="N17" s="199">
        <v>347.71</v>
      </c>
      <c r="O17" s="199">
        <v>351.11</v>
      </c>
      <c r="P17" s="199">
        <v>359.47</v>
      </c>
      <c r="Q17" s="199">
        <v>332.04</v>
      </c>
      <c r="R17" s="199">
        <v>37.550000000000011</v>
      </c>
      <c r="S17" s="199">
        <v>340.59</v>
      </c>
      <c r="T17" s="199">
        <v>38.569999999999993</v>
      </c>
      <c r="U17" s="199">
        <v>329.85</v>
      </c>
      <c r="V17" s="199">
        <v>36.20999999999998</v>
      </c>
      <c r="W17" s="199">
        <v>330.68</v>
      </c>
      <c r="X17" s="199">
        <v>119.87</v>
      </c>
      <c r="Y17" s="199">
        <v>180.26</v>
      </c>
      <c r="Z17" s="199">
        <v>170.73</v>
      </c>
      <c r="AA17" s="199">
        <v>212.77999999999997</v>
      </c>
      <c r="AB17" s="199">
        <v>162.84</v>
      </c>
      <c r="AC17" s="199">
        <v>169.78</v>
      </c>
      <c r="AD17" s="199">
        <v>201.58000000000004</v>
      </c>
      <c r="AE17" s="199">
        <v>189.47000000000003</v>
      </c>
      <c r="AF17" s="199">
        <v>184.20000000000005</v>
      </c>
      <c r="AG17" s="199">
        <v>176.3</v>
      </c>
      <c r="AH17" s="199">
        <v>156.41</v>
      </c>
      <c r="AI17" s="199">
        <v>265.25</v>
      </c>
      <c r="AJ17" s="199">
        <v>141.81</v>
      </c>
      <c r="AK17" s="199">
        <v>261.51</v>
      </c>
      <c r="AL17" s="199">
        <v>140.57</v>
      </c>
      <c r="AM17" s="199">
        <v>229.31</v>
      </c>
      <c r="AN17" s="199">
        <v>178.91</v>
      </c>
      <c r="AO17" s="199">
        <v>264.64</v>
      </c>
      <c r="AP17" s="199">
        <v>308.64999999999998</v>
      </c>
      <c r="AQ17" s="199">
        <v>95.389999999999986</v>
      </c>
      <c r="AR17" s="199">
        <v>314.75</v>
      </c>
      <c r="AS17" s="199">
        <v>11.529999999999973</v>
      </c>
      <c r="AT17" s="199">
        <v>358.32</v>
      </c>
      <c r="AU17" s="199">
        <v>92.69</v>
      </c>
      <c r="AV17" s="199">
        <v>138.94999999999999</v>
      </c>
      <c r="AW17" s="199">
        <v>267.15999999999997</v>
      </c>
      <c r="AX17" s="199">
        <v>137.76</v>
      </c>
      <c r="AY17" s="199">
        <v>172.78</v>
      </c>
      <c r="AZ17" s="199">
        <v>236.11</v>
      </c>
      <c r="BA17" s="199">
        <v>188.76</v>
      </c>
      <c r="BB17" s="199">
        <v>269.15999999999997</v>
      </c>
      <c r="BC17" s="199">
        <v>135.12</v>
      </c>
      <c r="BD17" s="199">
        <v>195.93000000000006</v>
      </c>
      <c r="BE17" s="199">
        <v>166.84</v>
      </c>
      <c r="BF17" s="199">
        <v>258.05</v>
      </c>
      <c r="BG17" s="199">
        <v>137.33000000000001</v>
      </c>
      <c r="BH17" s="199">
        <v>161.91</v>
      </c>
      <c r="BI17" s="199">
        <v>161.13</v>
      </c>
      <c r="BJ17" s="199">
        <v>247.86</v>
      </c>
      <c r="BK17" s="199">
        <v>143.88999999999999</v>
      </c>
      <c r="BL17" s="199">
        <v>230.64999999999998</v>
      </c>
      <c r="BM17" s="199">
        <v>227.77999999999997</v>
      </c>
      <c r="BN17" s="199">
        <v>306.12</v>
      </c>
      <c r="BO17" s="199">
        <v>86.759999999999991</v>
      </c>
      <c r="BP17" s="199">
        <v>324.99</v>
      </c>
      <c r="BQ17" s="199">
        <v>328.29</v>
      </c>
      <c r="BR17" s="199">
        <v>356.8</v>
      </c>
      <c r="BS17" s="199">
        <v>15.060000000000002</v>
      </c>
      <c r="BT17" s="199">
        <v>39.670000000000016</v>
      </c>
      <c r="BU17" s="199">
        <v>22.589999999999975</v>
      </c>
      <c r="BV17" s="199">
        <v>39.69</v>
      </c>
      <c r="BW17" s="199">
        <v>321.75</v>
      </c>
      <c r="BX17" s="199">
        <v>344.78</v>
      </c>
      <c r="BY17" s="199">
        <v>15.279999999999973</v>
      </c>
      <c r="BZ17" s="199">
        <v>344.9</v>
      </c>
      <c r="CA17" s="199">
        <v>357.48</v>
      </c>
      <c r="CB17" s="199">
        <v>95.88</v>
      </c>
      <c r="CC17" s="199">
        <v>310.3</v>
      </c>
      <c r="CD17" s="199">
        <v>355.21</v>
      </c>
      <c r="CE17" s="199">
        <v>334.05</v>
      </c>
      <c r="CF17" s="199">
        <v>48.050000000000011</v>
      </c>
      <c r="CG17" s="199">
        <v>328.24</v>
      </c>
      <c r="CH17" s="199">
        <v>352.59</v>
      </c>
      <c r="CI17" s="199">
        <v>358.02</v>
      </c>
      <c r="CJ17" s="199">
        <v>51.110000000000014</v>
      </c>
      <c r="CK17" s="199">
        <v>347.16</v>
      </c>
      <c r="CL17" s="199">
        <v>19.259999999999991</v>
      </c>
      <c r="CM17" s="199">
        <v>124.41</v>
      </c>
      <c r="CN17" s="199">
        <v>187.12</v>
      </c>
      <c r="CO17" s="199">
        <v>358.71</v>
      </c>
      <c r="CP17" s="199">
        <v>94.029999999999973</v>
      </c>
      <c r="CQ17" s="199">
        <v>140.04</v>
      </c>
      <c r="CR17" s="199">
        <v>151.84</v>
      </c>
      <c r="CS17" s="199">
        <v>186.52999999999997</v>
      </c>
      <c r="CT17" s="199">
        <v>199.26999999999998</v>
      </c>
      <c r="CU17" s="199">
        <v>260.51</v>
      </c>
      <c r="CV17" s="199">
        <v>137.35</v>
      </c>
      <c r="CW17" s="199">
        <v>173.71</v>
      </c>
      <c r="CX17" s="199">
        <v>168.81</v>
      </c>
      <c r="CY17" s="199">
        <v>246.04000000000002</v>
      </c>
      <c r="CZ17" s="199">
        <v>181.70000000000005</v>
      </c>
      <c r="DA17" s="199">
        <v>152.84</v>
      </c>
      <c r="DB17" s="199">
        <v>200.76</v>
      </c>
      <c r="DC17" s="199">
        <v>270.25</v>
      </c>
      <c r="DD17" s="199">
        <v>315.32</v>
      </c>
      <c r="DE17" s="199">
        <v>331.02</v>
      </c>
      <c r="DF17" s="199">
        <v>115.72</v>
      </c>
      <c r="DG17" s="199">
        <v>215.33000000000004</v>
      </c>
      <c r="DH17" s="199">
        <v>148.21</v>
      </c>
      <c r="DI17" s="199">
        <v>294.52</v>
      </c>
      <c r="DJ17" s="199">
        <v>91.699999999999989</v>
      </c>
      <c r="DK17" s="199">
        <v>313.72000000000003</v>
      </c>
      <c r="DL17" s="199">
        <v>120.32999999999998</v>
      </c>
      <c r="DM17" s="199">
        <v>295.17</v>
      </c>
      <c r="DN17" s="199">
        <v>36.360000000000014</v>
      </c>
      <c r="DO17" s="199">
        <v>321.74</v>
      </c>
      <c r="DP17" s="199">
        <v>14.720000000000027</v>
      </c>
      <c r="DQ17" s="199">
        <v>321.5</v>
      </c>
      <c r="DR17" s="199">
        <v>104.86000000000001</v>
      </c>
      <c r="DS17" s="199">
        <v>177.6</v>
      </c>
      <c r="DT17" s="199">
        <v>181.86</v>
      </c>
      <c r="DU17" s="199">
        <v>181.25</v>
      </c>
      <c r="DV17" s="199">
        <v>214.09000000000003</v>
      </c>
      <c r="DW17" s="199">
        <v>155.79</v>
      </c>
      <c r="DX17" s="199">
        <v>178.07</v>
      </c>
      <c r="DY17" s="199">
        <v>161.99</v>
      </c>
      <c r="DZ17" s="199">
        <v>196.25</v>
      </c>
      <c r="EA17" s="199">
        <v>164.46</v>
      </c>
      <c r="EB17" s="199">
        <v>233.95</v>
      </c>
      <c r="EC17" s="199">
        <v>151.66</v>
      </c>
      <c r="ED17" s="199">
        <v>227.93</v>
      </c>
      <c r="EE17" s="199">
        <v>149.51</v>
      </c>
      <c r="EF17" s="199">
        <v>186.36</v>
      </c>
      <c r="EG17" s="199">
        <v>158.86000000000001</v>
      </c>
      <c r="EH17" s="199">
        <v>170.74</v>
      </c>
      <c r="EI17" s="199">
        <v>218.14</v>
      </c>
      <c r="EJ17" s="199">
        <v>197.55999999999995</v>
      </c>
      <c r="EK17" s="199">
        <v>298.02999999999997</v>
      </c>
      <c r="EL17" s="199">
        <v>346.17</v>
      </c>
      <c r="EM17" s="199">
        <v>10.720000000000027</v>
      </c>
      <c r="EN17" s="199">
        <v>93.610000000000014</v>
      </c>
      <c r="EO17" s="199">
        <v>136.41</v>
      </c>
      <c r="EP17" s="199">
        <v>185.63</v>
      </c>
      <c r="EQ17" s="199">
        <v>176.36</v>
      </c>
      <c r="ER17" s="199">
        <v>172.21</v>
      </c>
      <c r="ES17" s="199">
        <v>174.78</v>
      </c>
      <c r="ET17" s="199">
        <v>232.64</v>
      </c>
      <c r="EU17" s="199">
        <v>160.30000000000001</v>
      </c>
      <c r="EV17" s="199">
        <v>196</v>
      </c>
      <c r="EW17" s="199">
        <v>145.05000000000001</v>
      </c>
      <c r="EX17" s="199">
        <v>192.96000000000004</v>
      </c>
      <c r="EY17" s="199">
        <v>168.87</v>
      </c>
      <c r="EZ17" s="199">
        <v>239.5</v>
      </c>
      <c r="FA17" s="199">
        <v>174.27</v>
      </c>
      <c r="FB17" s="199">
        <v>191.06999999999994</v>
      </c>
      <c r="FC17" s="199">
        <v>154.74</v>
      </c>
      <c r="FD17" s="199">
        <v>186.5</v>
      </c>
    </row>
    <row r="18" spans="4:160" x14ac:dyDescent="0.15">
      <c r="E18" s="132" t="s">
        <v>5157</v>
      </c>
      <c r="F18" s="132" t="s">
        <v>5156</v>
      </c>
      <c r="G18" s="36" t="s">
        <v>5356</v>
      </c>
      <c r="H18" s="199">
        <v>178.94</v>
      </c>
      <c r="I18" s="199">
        <v>186.05999999999995</v>
      </c>
      <c r="J18" s="199">
        <v>236.26999999999998</v>
      </c>
      <c r="K18" s="199">
        <v>170.59</v>
      </c>
      <c r="L18" s="199">
        <v>154.36000000000001</v>
      </c>
      <c r="M18" s="199">
        <v>161.75</v>
      </c>
      <c r="N18" s="199">
        <v>182.84000000000003</v>
      </c>
      <c r="O18" s="199">
        <v>242.05</v>
      </c>
      <c r="P18" s="199">
        <v>284.26</v>
      </c>
      <c r="Q18" s="199">
        <v>332.04</v>
      </c>
      <c r="R18" s="199">
        <v>93.82</v>
      </c>
      <c r="S18" s="199">
        <v>310.34000000000003</v>
      </c>
      <c r="T18" s="199">
        <v>21.370000000000005</v>
      </c>
      <c r="U18" s="199">
        <v>324.58</v>
      </c>
      <c r="V18" s="199">
        <v>37.779999999999973</v>
      </c>
      <c r="W18" s="199">
        <v>3.3700000000000045</v>
      </c>
      <c r="X18" s="199">
        <v>83.019999999999982</v>
      </c>
      <c r="Y18" s="199">
        <v>134.19</v>
      </c>
      <c r="Z18" s="199">
        <v>259.56</v>
      </c>
      <c r="AA18" s="199">
        <v>141.1</v>
      </c>
      <c r="AB18" s="199">
        <v>291.15999999999997</v>
      </c>
      <c r="AC18" s="199">
        <v>58.980000000000018</v>
      </c>
      <c r="AD18" s="199">
        <v>327.52999999999997</v>
      </c>
      <c r="AE18" s="199">
        <v>104.86000000000001</v>
      </c>
      <c r="AF18" s="199">
        <v>143.43</v>
      </c>
      <c r="AG18" s="199">
        <v>170.44</v>
      </c>
      <c r="AH18" s="199">
        <v>175.79</v>
      </c>
      <c r="AI18" s="199">
        <v>214.23000000000002</v>
      </c>
      <c r="AJ18" s="199">
        <v>161.69999999999999</v>
      </c>
      <c r="AK18" s="199">
        <v>187.96000000000004</v>
      </c>
      <c r="AL18" s="199">
        <v>154.94</v>
      </c>
      <c r="AM18" s="199">
        <v>212.51</v>
      </c>
      <c r="AN18" s="199">
        <v>169.86</v>
      </c>
      <c r="AO18" s="199">
        <v>189.94000000000005</v>
      </c>
      <c r="AP18" s="199">
        <v>173.92</v>
      </c>
      <c r="AQ18" s="199">
        <v>257.43</v>
      </c>
      <c r="AR18" s="199">
        <v>303.52999999999997</v>
      </c>
      <c r="AS18" s="199">
        <v>327.39</v>
      </c>
      <c r="AT18" s="199">
        <v>69.600000000000023</v>
      </c>
      <c r="AU18" s="199">
        <v>71.920000000000016</v>
      </c>
      <c r="AV18" s="199">
        <v>132.69999999999999</v>
      </c>
      <c r="AW18" s="199">
        <v>249.3</v>
      </c>
      <c r="AX18" s="199">
        <v>142</v>
      </c>
      <c r="AY18" s="199">
        <v>181.30999999999995</v>
      </c>
      <c r="AZ18" s="199">
        <v>159.41</v>
      </c>
      <c r="BA18" s="199">
        <v>148.47999999999999</v>
      </c>
      <c r="BB18" s="199">
        <v>177.11</v>
      </c>
      <c r="BC18" s="199">
        <v>183.54999999999995</v>
      </c>
      <c r="BD18" s="199">
        <v>230.91999999999996</v>
      </c>
      <c r="BE18" s="199">
        <v>181.02999999999997</v>
      </c>
      <c r="BF18" s="199">
        <v>155.51</v>
      </c>
      <c r="BG18" s="199">
        <v>179.32</v>
      </c>
      <c r="BH18" s="199">
        <v>183.70000000000005</v>
      </c>
      <c r="BI18" s="199">
        <v>174.38</v>
      </c>
      <c r="BJ18" s="199">
        <v>176.48</v>
      </c>
      <c r="BK18" s="199">
        <v>201.34000000000003</v>
      </c>
      <c r="BL18" s="199">
        <v>186.85000000000002</v>
      </c>
      <c r="BM18" s="199">
        <v>191.29999999999995</v>
      </c>
      <c r="BN18" s="199">
        <v>226.08000000000004</v>
      </c>
      <c r="BO18" s="199">
        <v>172.27</v>
      </c>
      <c r="BP18" s="199">
        <v>179.1</v>
      </c>
      <c r="BQ18" s="199">
        <v>216.01999999999998</v>
      </c>
      <c r="BR18" s="199">
        <v>202.43000000000006</v>
      </c>
      <c r="BS18" s="199">
        <v>306.44</v>
      </c>
      <c r="BT18" s="199">
        <v>341.44</v>
      </c>
      <c r="BU18" s="199">
        <v>350.91</v>
      </c>
      <c r="BV18" s="199">
        <v>36.44</v>
      </c>
      <c r="BW18" s="199">
        <v>20.370000000000005</v>
      </c>
      <c r="BX18" s="199">
        <v>8.8299999999999841</v>
      </c>
      <c r="BY18" s="199">
        <v>54.370000000000005</v>
      </c>
      <c r="BZ18" s="199">
        <v>334.45</v>
      </c>
      <c r="CA18" s="199">
        <v>33.009999999999991</v>
      </c>
      <c r="CB18" s="199">
        <v>352.99</v>
      </c>
      <c r="CC18" s="199">
        <v>50.519999999999982</v>
      </c>
      <c r="CD18" s="199">
        <v>109.07999999999998</v>
      </c>
      <c r="CE18" s="199">
        <v>142.38</v>
      </c>
      <c r="CF18" s="199">
        <v>168.12</v>
      </c>
      <c r="CG18" s="199">
        <v>183.49</v>
      </c>
      <c r="CH18" s="199">
        <v>177.09</v>
      </c>
      <c r="CI18" s="199">
        <v>243.07999999999998</v>
      </c>
      <c r="CJ18" s="199">
        <v>145.91</v>
      </c>
      <c r="CK18" s="199">
        <v>252.09000000000003</v>
      </c>
      <c r="CL18" s="199">
        <v>150.72</v>
      </c>
      <c r="CM18" s="199">
        <v>290.52999999999997</v>
      </c>
      <c r="CN18" s="199">
        <v>106.48000000000002</v>
      </c>
      <c r="CO18" s="199">
        <v>169.1</v>
      </c>
      <c r="CP18" s="199">
        <v>151.91999999999999</v>
      </c>
      <c r="CQ18" s="199">
        <v>185.40999999999997</v>
      </c>
      <c r="CR18" s="199">
        <v>290.34000000000003</v>
      </c>
      <c r="CS18" s="199">
        <v>339.8</v>
      </c>
      <c r="CT18" s="199">
        <v>350.11</v>
      </c>
      <c r="CU18" s="199">
        <v>341.92</v>
      </c>
      <c r="CV18" s="199">
        <v>1.1399999999999864</v>
      </c>
      <c r="CW18" s="199">
        <v>5.5600000000000023</v>
      </c>
      <c r="CX18" s="199">
        <v>42.480000000000018</v>
      </c>
      <c r="CY18" s="199">
        <v>9.9200000000000159</v>
      </c>
      <c r="CZ18" s="199">
        <v>14.490000000000009</v>
      </c>
      <c r="DA18" s="199">
        <v>80.04000000000002</v>
      </c>
      <c r="DB18" s="199">
        <v>323.65999999999997</v>
      </c>
      <c r="DC18" s="199">
        <v>112.49000000000001</v>
      </c>
      <c r="DD18" s="199">
        <v>142.52000000000001</v>
      </c>
      <c r="DE18" s="199">
        <v>177.45</v>
      </c>
      <c r="DF18" s="199">
        <v>172.39</v>
      </c>
      <c r="DG18" s="199">
        <v>226.39999999999998</v>
      </c>
      <c r="DH18" s="199">
        <v>180.51999999999998</v>
      </c>
      <c r="DI18" s="199">
        <v>246</v>
      </c>
      <c r="DJ18" s="199">
        <v>291.54000000000002</v>
      </c>
      <c r="DK18" s="199">
        <v>324.38</v>
      </c>
      <c r="DL18" s="199">
        <v>47.610000000000014</v>
      </c>
      <c r="DM18" s="199">
        <v>116.99000000000001</v>
      </c>
      <c r="DN18" s="199">
        <v>152.93</v>
      </c>
      <c r="DO18" s="199">
        <v>282.49</v>
      </c>
      <c r="DP18" s="199">
        <v>115.91</v>
      </c>
      <c r="DQ18" s="199">
        <v>164.88</v>
      </c>
      <c r="DR18" s="199">
        <v>210.51</v>
      </c>
      <c r="DS18" s="199">
        <v>156.04</v>
      </c>
      <c r="DT18" s="199">
        <v>192.44000000000005</v>
      </c>
      <c r="DU18" s="199">
        <v>165.34</v>
      </c>
      <c r="DV18" s="199">
        <v>216.8</v>
      </c>
      <c r="DW18" s="199">
        <v>158.76</v>
      </c>
      <c r="DX18" s="199">
        <v>167.13</v>
      </c>
      <c r="DY18" s="199">
        <v>177.21</v>
      </c>
      <c r="DZ18" s="199">
        <v>176.57</v>
      </c>
      <c r="EA18" s="199">
        <v>188.19000000000005</v>
      </c>
      <c r="EB18" s="199">
        <v>176.66</v>
      </c>
      <c r="EC18" s="199">
        <v>190.10000000000002</v>
      </c>
      <c r="ED18" s="199">
        <v>182.46000000000004</v>
      </c>
      <c r="EE18" s="199">
        <v>211.16999999999996</v>
      </c>
      <c r="EF18" s="199">
        <v>182.46000000000004</v>
      </c>
      <c r="EG18" s="199">
        <v>177.52</v>
      </c>
      <c r="EH18" s="199">
        <v>168.84</v>
      </c>
      <c r="EI18" s="199">
        <v>232.89999999999998</v>
      </c>
      <c r="EJ18" s="199">
        <v>149.6</v>
      </c>
      <c r="EK18" s="199">
        <v>195.01</v>
      </c>
      <c r="EL18" s="199">
        <v>152.44999999999999</v>
      </c>
      <c r="EM18" s="199">
        <v>169.42</v>
      </c>
      <c r="EN18" s="199">
        <v>169.83</v>
      </c>
      <c r="EO18" s="199">
        <v>168.11</v>
      </c>
      <c r="EP18" s="199">
        <v>197.29999999999995</v>
      </c>
      <c r="EQ18" s="199">
        <v>181.98000000000002</v>
      </c>
      <c r="ER18" s="199">
        <v>178.19</v>
      </c>
      <c r="ES18" s="199">
        <v>189.23000000000002</v>
      </c>
      <c r="ET18" s="199">
        <v>254.70999999999998</v>
      </c>
      <c r="EU18" s="199">
        <v>277.72000000000003</v>
      </c>
      <c r="EV18" s="199">
        <v>323.68</v>
      </c>
      <c r="EW18" s="199">
        <v>333.63</v>
      </c>
      <c r="EX18" s="199">
        <v>72.389999999999986</v>
      </c>
      <c r="EY18" s="199">
        <v>111.41</v>
      </c>
      <c r="EZ18" s="199">
        <v>298.89</v>
      </c>
      <c r="FA18" s="199">
        <v>53.75</v>
      </c>
      <c r="FB18" s="199">
        <v>330.25</v>
      </c>
      <c r="FC18" s="199">
        <v>58.69</v>
      </c>
      <c r="FD18" s="199">
        <v>23.399999999999977</v>
      </c>
    </row>
    <row r="19" spans="4:160" x14ac:dyDescent="0.15">
      <c r="E19" s="132" t="s">
        <v>5097</v>
      </c>
      <c r="F19" s="132" t="s">
        <v>5098</v>
      </c>
      <c r="G19" s="36" t="s">
        <v>5356</v>
      </c>
      <c r="H19" s="199">
        <v>156.24</v>
      </c>
      <c r="I19" s="199">
        <v>151.34</v>
      </c>
      <c r="J19" s="199">
        <v>196.79999999999995</v>
      </c>
      <c r="K19" s="199">
        <v>235.3</v>
      </c>
      <c r="L19" s="199">
        <v>292.67</v>
      </c>
      <c r="M19" s="199">
        <v>328.76</v>
      </c>
      <c r="N19" s="199">
        <v>21.879999999999995</v>
      </c>
      <c r="O19" s="199">
        <v>350.22</v>
      </c>
      <c r="P19" s="199">
        <v>355.23</v>
      </c>
      <c r="Q19" s="199">
        <v>357.47</v>
      </c>
      <c r="R19" s="199">
        <v>350.93</v>
      </c>
      <c r="S19" s="199">
        <v>38.819999999999993</v>
      </c>
      <c r="T19" s="199">
        <v>357.04</v>
      </c>
      <c r="U19" s="199">
        <v>341.07</v>
      </c>
      <c r="V19" s="199">
        <v>43.69</v>
      </c>
      <c r="W19" s="199">
        <v>50.44</v>
      </c>
      <c r="X19" s="199">
        <v>359.88</v>
      </c>
      <c r="Y19" s="199">
        <v>90.220000000000027</v>
      </c>
      <c r="Z19" s="199">
        <v>135.15</v>
      </c>
      <c r="AA19" s="199">
        <v>148.26</v>
      </c>
      <c r="AB19" s="199">
        <v>180.64999999999998</v>
      </c>
      <c r="AC19" s="199">
        <v>168.6</v>
      </c>
      <c r="AD19" s="199">
        <v>174.72</v>
      </c>
      <c r="AE19" s="199">
        <v>224.06</v>
      </c>
      <c r="AF19" s="199">
        <v>230.69</v>
      </c>
      <c r="AG19" s="199">
        <v>179.84</v>
      </c>
      <c r="AH19" s="199">
        <v>146.53</v>
      </c>
      <c r="AI19" s="199">
        <v>164.4</v>
      </c>
      <c r="AJ19" s="199">
        <v>177.03</v>
      </c>
      <c r="AK19" s="199">
        <v>167.14</v>
      </c>
      <c r="AL19" s="199">
        <v>169.86</v>
      </c>
      <c r="AM19" s="199">
        <v>181.24</v>
      </c>
      <c r="AN19" s="199">
        <v>187.85000000000002</v>
      </c>
      <c r="AO19" s="199">
        <v>202.04999999999995</v>
      </c>
      <c r="AP19" s="199">
        <v>177.36</v>
      </c>
      <c r="AQ19" s="199">
        <v>171.87</v>
      </c>
      <c r="AR19" s="199">
        <v>220.26</v>
      </c>
      <c r="AS19" s="199">
        <v>213.52999999999997</v>
      </c>
      <c r="AT19" s="199">
        <v>274.14</v>
      </c>
      <c r="AU19" s="199">
        <v>132.97999999999999</v>
      </c>
      <c r="AV19" s="199">
        <v>161.77000000000001</v>
      </c>
      <c r="AW19" s="199">
        <v>215.98000000000002</v>
      </c>
      <c r="AX19" s="199">
        <v>159.63</v>
      </c>
      <c r="AY19" s="199">
        <v>150.06</v>
      </c>
      <c r="AZ19" s="199">
        <v>182.87</v>
      </c>
      <c r="BA19" s="199">
        <v>176.34</v>
      </c>
      <c r="BB19" s="199">
        <v>204.5</v>
      </c>
      <c r="BC19" s="199">
        <v>189.99</v>
      </c>
      <c r="BD19" s="199">
        <v>229.02999999999997</v>
      </c>
      <c r="BE19" s="199">
        <v>188.48000000000002</v>
      </c>
      <c r="BF19" s="199">
        <v>159.34</v>
      </c>
      <c r="BG19" s="199">
        <v>154.61000000000001</v>
      </c>
      <c r="BH19" s="199">
        <v>149.06</v>
      </c>
      <c r="BI19" s="199">
        <v>166.21</v>
      </c>
      <c r="BJ19" s="199">
        <v>180.04999999999995</v>
      </c>
      <c r="BK19" s="199">
        <v>182.01999999999998</v>
      </c>
      <c r="BL19" s="199">
        <v>173.83</v>
      </c>
      <c r="BM19" s="199">
        <v>198.09000000000003</v>
      </c>
      <c r="BN19" s="199">
        <v>219.3</v>
      </c>
      <c r="BO19" s="199">
        <v>215.01</v>
      </c>
      <c r="BP19" s="199">
        <v>289.98</v>
      </c>
      <c r="BQ19" s="199">
        <v>21.829999999999984</v>
      </c>
      <c r="BR19" s="199">
        <v>328.57</v>
      </c>
      <c r="BS19" s="199">
        <v>336.93</v>
      </c>
      <c r="BT19" s="199">
        <v>349.67</v>
      </c>
      <c r="BU19" s="199">
        <v>21.019999999999982</v>
      </c>
      <c r="BV19" s="199">
        <v>15.800000000000011</v>
      </c>
      <c r="BW19" s="199">
        <v>345.91</v>
      </c>
      <c r="BX19" s="199">
        <v>356.39</v>
      </c>
      <c r="BY19" s="199">
        <v>350.5</v>
      </c>
      <c r="BZ19" s="199">
        <v>5.0600000000000023</v>
      </c>
      <c r="CA19" s="199">
        <v>78.949999999999989</v>
      </c>
      <c r="CB19" s="199">
        <v>124.62</v>
      </c>
      <c r="CC19" s="199">
        <v>169.86</v>
      </c>
      <c r="CD19" s="199">
        <v>297.86</v>
      </c>
      <c r="CE19" s="199">
        <v>347.12</v>
      </c>
      <c r="CF19" s="199">
        <v>344.71</v>
      </c>
      <c r="CG19" s="199">
        <v>3.2599999999999909</v>
      </c>
      <c r="CH19" s="199">
        <v>349.37</v>
      </c>
      <c r="CI19" s="199">
        <v>350.94</v>
      </c>
      <c r="CJ19" s="199">
        <v>3.6100000000000136</v>
      </c>
      <c r="CK19" s="199">
        <v>358.09</v>
      </c>
      <c r="CL19" s="199">
        <v>27.050000000000011</v>
      </c>
      <c r="CM19" s="199">
        <v>338.68</v>
      </c>
      <c r="CN19" s="199">
        <v>23.829999999999984</v>
      </c>
      <c r="CO19" s="199">
        <v>28.54000000000002</v>
      </c>
      <c r="CP19" s="199">
        <v>32.680000000000007</v>
      </c>
      <c r="CQ19" s="199">
        <v>325.14999999999998</v>
      </c>
      <c r="CR19" s="199">
        <v>351.12</v>
      </c>
      <c r="CS19" s="199">
        <v>357.68</v>
      </c>
      <c r="CT19" s="199">
        <v>121.26999999999998</v>
      </c>
      <c r="CU19" s="199">
        <v>153.25</v>
      </c>
      <c r="CV19" s="199">
        <v>183.81999999999994</v>
      </c>
      <c r="CW19" s="199">
        <v>195.01999999999998</v>
      </c>
      <c r="CX19" s="199">
        <v>249.01999999999998</v>
      </c>
      <c r="CY19" s="199">
        <v>148.19999999999999</v>
      </c>
      <c r="CZ19" s="199">
        <v>235.95999999999998</v>
      </c>
      <c r="DA19" s="199">
        <v>158.6</v>
      </c>
      <c r="DB19" s="199">
        <v>259.14999999999998</v>
      </c>
      <c r="DC19" s="199">
        <v>183.65999999999997</v>
      </c>
      <c r="DD19" s="199">
        <v>177.98</v>
      </c>
      <c r="DE19" s="199">
        <v>153.18</v>
      </c>
      <c r="DF19" s="199">
        <v>162.74</v>
      </c>
      <c r="DG19" s="199">
        <v>170.94</v>
      </c>
      <c r="DH19" s="199">
        <v>192.55999999999995</v>
      </c>
      <c r="DI19" s="199">
        <v>181.51999999999998</v>
      </c>
      <c r="DJ19" s="199">
        <v>185.28999999999996</v>
      </c>
      <c r="DK19" s="199">
        <v>187.86</v>
      </c>
      <c r="DL19" s="199">
        <v>202.56999999999994</v>
      </c>
      <c r="DM19" s="199">
        <v>198.91999999999996</v>
      </c>
      <c r="DN19" s="199">
        <v>174.03</v>
      </c>
      <c r="DO19" s="199">
        <v>183.96000000000004</v>
      </c>
      <c r="DP19" s="199">
        <v>179.45</v>
      </c>
      <c r="DQ19" s="199">
        <v>202.02999999999997</v>
      </c>
      <c r="DR19" s="199">
        <v>261.24</v>
      </c>
      <c r="DS19" s="199">
        <v>283.17</v>
      </c>
      <c r="DT19" s="199">
        <v>127.01999999999998</v>
      </c>
      <c r="DU19" s="199">
        <v>138.93</v>
      </c>
      <c r="DV19" s="199">
        <v>181.84000000000003</v>
      </c>
      <c r="DW19" s="199">
        <v>204.64</v>
      </c>
      <c r="DX19" s="199">
        <v>229.95</v>
      </c>
      <c r="DY19" s="199">
        <v>171.36</v>
      </c>
      <c r="DZ19" s="199">
        <v>168.82</v>
      </c>
      <c r="EA19" s="199">
        <v>159.31</v>
      </c>
      <c r="EB19" s="199">
        <v>186.43000000000006</v>
      </c>
      <c r="EC19" s="199">
        <v>156.80000000000001</v>
      </c>
      <c r="ED19" s="199">
        <v>194.94000000000005</v>
      </c>
      <c r="EE19" s="199">
        <v>207.80999999999995</v>
      </c>
      <c r="EF19" s="199">
        <v>144.75</v>
      </c>
      <c r="EG19" s="199">
        <v>162.63999999999999</v>
      </c>
      <c r="EH19" s="199">
        <v>160.65</v>
      </c>
      <c r="EI19" s="199">
        <v>186.99</v>
      </c>
      <c r="EJ19" s="199">
        <v>190.71000000000004</v>
      </c>
      <c r="EK19" s="199">
        <v>175.6</v>
      </c>
      <c r="EL19" s="199">
        <v>190.81999999999994</v>
      </c>
      <c r="EM19" s="199">
        <v>173.53</v>
      </c>
      <c r="EN19" s="199">
        <v>214.19</v>
      </c>
      <c r="EO19" s="199">
        <v>171.35</v>
      </c>
      <c r="EP19" s="199">
        <v>219.85000000000002</v>
      </c>
      <c r="EQ19" s="199">
        <v>151.34</v>
      </c>
      <c r="ER19" s="199">
        <v>228.76999999999998</v>
      </c>
      <c r="ES19" s="199">
        <v>161.29</v>
      </c>
      <c r="ET19" s="199">
        <v>176.79</v>
      </c>
      <c r="EU19" s="199">
        <v>152.87</v>
      </c>
      <c r="EV19" s="199">
        <v>188.83000000000004</v>
      </c>
      <c r="EW19" s="199">
        <v>205.70000000000005</v>
      </c>
      <c r="EX19" s="199">
        <v>258.90999999999997</v>
      </c>
      <c r="EY19" s="199">
        <v>153.01</v>
      </c>
      <c r="EZ19" s="199">
        <v>167.62</v>
      </c>
      <c r="FA19" s="199">
        <v>161.94999999999999</v>
      </c>
      <c r="FB19" s="199">
        <v>201.80999999999995</v>
      </c>
      <c r="FC19" s="199">
        <v>147.77000000000001</v>
      </c>
      <c r="FD19" s="199">
        <v>172.91</v>
      </c>
    </row>
    <row r="20" spans="4:160" x14ac:dyDescent="0.15">
      <c r="D20" s="13"/>
      <c r="E20" s="132" t="s">
        <v>5091</v>
      </c>
      <c r="F20" s="132" t="s">
        <v>5092</v>
      </c>
      <c r="G20" s="36" t="s">
        <v>5356</v>
      </c>
      <c r="H20" s="199">
        <v>333.09</v>
      </c>
      <c r="I20" s="199">
        <v>129.44</v>
      </c>
      <c r="J20" s="199">
        <v>149.16</v>
      </c>
      <c r="K20" s="199">
        <v>184.97000000000003</v>
      </c>
      <c r="L20" s="199">
        <v>181.35000000000002</v>
      </c>
      <c r="M20" s="199">
        <v>162.35</v>
      </c>
      <c r="N20" s="199">
        <v>167.63</v>
      </c>
      <c r="O20" s="199">
        <v>186.47000000000003</v>
      </c>
      <c r="P20" s="199">
        <v>186.73000000000002</v>
      </c>
      <c r="Q20" s="199">
        <v>192.61</v>
      </c>
      <c r="R20" s="199">
        <v>238.60000000000002</v>
      </c>
      <c r="S20" s="199">
        <v>298.54000000000002</v>
      </c>
      <c r="T20" s="199">
        <v>19.019999999999982</v>
      </c>
      <c r="U20" s="199">
        <v>81.38</v>
      </c>
      <c r="V20" s="199">
        <v>327.67</v>
      </c>
      <c r="W20" s="199">
        <v>124.92000000000002</v>
      </c>
      <c r="X20" s="199">
        <v>168.7</v>
      </c>
      <c r="Y20" s="199">
        <v>186.41999999999996</v>
      </c>
      <c r="Z20" s="199">
        <v>206.24</v>
      </c>
      <c r="AA20" s="199">
        <v>171.78</v>
      </c>
      <c r="AB20" s="199">
        <v>180.64999999999998</v>
      </c>
      <c r="AC20" s="199">
        <v>168.04</v>
      </c>
      <c r="AD20" s="199">
        <v>162.11000000000001</v>
      </c>
      <c r="AE20" s="199">
        <v>177.1</v>
      </c>
      <c r="AF20" s="199">
        <v>180.09000000000003</v>
      </c>
      <c r="AG20" s="199">
        <v>239.95999999999998</v>
      </c>
      <c r="AH20" s="199">
        <v>206.08000000000004</v>
      </c>
      <c r="AI20" s="199">
        <v>249.73000000000002</v>
      </c>
      <c r="AJ20" s="199">
        <v>310.95999999999998</v>
      </c>
      <c r="AK20" s="199">
        <v>308.14999999999998</v>
      </c>
      <c r="AL20" s="199">
        <v>76.19</v>
      </c>
      <c r="AM20" s="199">
        <v>128.25</v>
      </c>
      <c r="AN20" s="199">
        <v>158.85</v>
      </c>
      <c r="AO20" s="199">
        <v>210.19</v>
      </c>
      <c r="AP20" s="199">
        <v>213.86</v>
      </c>
      <c r="AQ20" s="199">
        <v>265.05</v>
      </c>
      <c r="AR20" s="199">
        <v>197.12</v>
      </c>
      <c r="AS20" s="199">
        <v>139.81</v>
      </c>
      <c r="AT20" s="199">
        <v>170.73</v>
      </c>
      <c r="AU20" s="199">
        <v>152.05000000000001</v>
      </c>
      <c r="AV20" s="199">
        <v>243.8</v>
      </c>
      <c r="AW20" s="199">
        <v>143.25</v>
      </c>
      <c r="AX20" s="199">
        <v>226.39999999999998</v>
      </c>
      <c r="AY20" s="199">
        <v>138.55000000000001</v>
      </c>
      <c r="AZ20" s="199">
        <v>182.39999999999998</v>
      </c>
      <c r="BA20" s="199">
        <v>169.81</v>
      </c>
      <c r="BB20" s="199">
        <v>236.32999999999998</v>
      </c>
      <c r="BC20" s="199">
        <v>277.3</v>
      </c>
      <c r="BD20" s="199">
        <v>325.31</v>
      </c>
      <c r="BE20" s="199">
        <v>104.67000000000002</v>
      </c>
      <c r="BF20" s="199">
        <v>144.29</v>
      </c>
      <c r="BG20" s="199">
        <v>169</v>
      </c>
      <c r="BH20" s="199">
        <v>247.63</v>
      </c>
      <c r="BI20" s="199">
        <v>141.55000000000001</v>
      </c>
      <c r="BJ20" s="199">
        <v>224.72000000000003</v>
      </c>
      <c r="BK20" s="199">
        <v>158.6</v>
      </c>
      <c r="BL20" s="199">
        <v>179.55</v>
      </c>
      <c r="BM20" s="199">
        <v>152.72999999999999</v>
      </c>
      <c r="BN20" s="199">
        <v>167.44</v>
      </c>
      <c r="BO20" s="199">
        <v>173.83</v>
      </c>
      <c r="BP20" s="199">
        <v>203.90999999999997</v>
      </c>
      <c r="BQ20" s="199">
        <v>245.86</v>
      </c>
      <c r="BR20" s="199">
        <v>203.27999999999997</v>
      </c>
      <c r="BS20" s="199">
        <v>146.79</v>
      </c>
      <c r="BT20" s="199">
        <v>253.48000000000002</v>
      </c>
      <c r="BU20" s="199">
        <v>150.13</v>
      </c>
      <c r="BV20" s="199">
        <v>291.02999999999997</v>
      </c>
      <c r="BW20" s="199">
        <v>327.45</v>
      </c>
      <c r="BX20" s="199">
        <v>330.06</v>
      </c>
      <c r="BY20" s="199">
        <v>54.769999999999982</v>
      </c>
      <c r="BZ20" s="199">
        <v>338.19</v>
      </c>
      <c r="CA20" s="199">
        <v>83.740000000000009</v>
      </c>
      <c r="CB20" s="199">
        <v>132.38</v>
      </c>
      <c r="CC20" s="199">
        <v>177</v>
      </c>
      <c r="CD20" s="199">
        <v>182.81999999999994</v>
      </c>
      <c r="CE20" s="199">
        <v>253.99</v>
      </c>
      <c r="CF20" s="199">
        <v>211.16999999999996</v>
      </c>
      <c r="CG20" s="199">
        <v>309.73</v>
      </c>
      <c r="CH20" s="199">
        <v>82.730000000000018</v>
      </c>
      <c r="CI20" s="199">
        <v>322.07</v>
      </c>
      <c r="CJ20" s="199">
        <v>330.85</v>
      </c>
      <c r="CK20" s="199">
        <v>3.3299999999999841</v>
      </c>
      <c r="CL20" s="199">
        <v>76.75</v>
      </c>
      <c r="CM20" s="199">
        <v>319.55</v>
      </c>
      <c r="CN20" s="199">
        <v>83.170000000000016</v>
      </c>
      <c r="CO20" s="199">
        <v>129.16</v>
      </c>
      <c r="CP20" s="199">
        <v>164.09</v>
      </c>
      <c r="CQ20" s="199">
        <v>182.64</v>
      </c>
      <c r="CR20" s="199">
        <v>294.77</v>
      </c>
      <c r="CS20" s="199">
        <v>345.57</v>
      </c>
      <c r="CT20" s="199">
        <v>4.8700000000000045</v>
      </c>
      <c r="CU20" s="199">
        <v>325.09000000000003</v>
      </c>
      <c r="CV20" s="199">
        <v>356.9</v>
      </c>
      <c r="CW20" s="199">
        <v>2.4599999999999795</v>
      </c>
      <c r="CX20" s="199">
        <v>96.159999999999968</v>
      </c>
      <c r="CY20" s="199">
        <v>175.42</v>
      </c>
      <c r="CZ20" s="199">
        <v>183.58000000000004</v>
      </c>
      <c r="DA20" s="199">
        <v>289.77</v>
      </c>
      <c r="DB20" s="199">
        <v>91.829999999999984</v>
      </c>
      <c r="DC20" s="199">
        <v>143.49</v>
      </c>
      <c r="DD20" s="199">
        <v>167.85</v>
      </c>
      <c r="DE20" s="199">
        <v>213.26</v>
      </c>
      <c r="DF20" s="199">
        <v>276.02</v>
      </c>
      <c r="DG20" s="199">
        <v>317.52999999999997</v>
      </c>
      <c r="DH20" s="199">
        <v>50.990000000000009</v>
      </c>
      <c r="DI20" s="199">
        <v>46.199999999999989</v>
      </c>
      <c r="DJ20" s="199">
        <v>128.99</v>
      </c>
      <c r="DK20" s="199">
        <v>165.96</v>
      </c>
      <c r="DL20" s="199">
        <v>184</v>
      </c>
      <c r="DM20" s="199">
        <v>244.2</v>
      </c>
      <c r="DN20" s="199">
        <v>247.11</v>
      </c>
      <c r="DO20" s="199">
        <v>276.95999999999998</v>
      </c>
      <c r="DP20" s="199">
        <v>318.3</v>
      </c>
      <c r="DQ20" s="199">
        <v>148.75</v>
      </c>
      <c r="DR20" s="199">
        <v>157.19999999999999</v>
      </c>
      <c r="DS20" s="199">
        <v>185.81999999999994</v>
      </c>
      <c r="DT20" s="199">
        <v>158.57</v>
      </c>
      <c r="DU20" s="199">
        <v>164.09</v>
      </c>
      <c r="DV20" s="199">
        <v>164.68</v>
      </c>
      <c r="DW20" s="199">
        <v>174.94</v>
      </c>
      <c r="DX20" s="199">
        <v>176.51</v>
      </c>
      <c r="DY20" s="199">
        <v>203.96000000000004</v>
      </c>
      <c r="DZ20" s="199">
        <v>172.93</v>
      </c>
      <c r="EA20" s="199">
        <v>166.31</v>
      </c>
      <c r="EB20" s="199">
        <v>175.36</v>
      </c>
      <c r="EC20" s="199">
        <v>196.14999999999998</v>
      </c>
      <c r="ED20" s="199">
        <v>171.73</v>
      </c>
      <c r="EE20" s="199">
        <v>196.70000000000005</v>
      </c>
      <c r="EF20" s="199">
        <v>239.51999999999998</v>
      </c>
      <c r="EG20" s="199">
        <v>227.32</v>
      </c>
      <c r="EH20" s="199">
        <v>241.82999999999998</v>
      </c>
      <c r="EI20" s="199">
        <v>182.15999999999997</v>
      </c>
      <c r="EJ20" s="199">
        <v>173.26</v>
      </c>
      <c r="EK20" s="199">
        <v>298.97000000000003</v>
      </c>
      <c r="EL20" s="199">
        <v>333.56</v>
      </c>
      <c r="EM20" s="199">
        <v>57.81</v>
      </c>
      <c r="EN20" s="199">
        <v>2.2699999999999818</v>
      </c>
      <c r="EO20" s="199">
        <v>130.11000000000001</v>
      </c>
      <c r="EP20" s="199">
        <v>170.79</v>
      </c>
      <c r="EQ20" s="199">
        <v>239.22000000000003</v>
      </c>
      <c r="ER20" s="199">
        <v>188.61</v>
      </c>
      <c r="ES20" s="199">
        <v>164.76</v>
      </c>
      <c r="ET20" s="199">
        <v>204.77999999999997</v>
      </c>
      <c r="EU20" s="199">
        <v>173.33</v>
      </c>
      <c r="EV20" s="199">
        <v>273.72000000000003</v>
      </c>
      <c r="EW20" s="199">
        <v>322.86</v>
      </c>
      <c r="EX20" s="199">
        <v>338.3</v>
      </c>
      <c r="EY20" s="199">
        <v>341.51</v>
      </c>
      <c r="EZ20" s="199">
        <v>47.79000000000002</v>
      </c>
      <c r="FA20" s="199">
        <v>64.730000000000018</v>
      </c>
      <c r="FB20" s="199">
        <v>127.16</v>
      </c>
      <c r="FC20" s="199">
        <v>160.69999999999999</v>
      </c>
      <c r="FD20" s="199">
        <v>185.45000000000005</v>
      </c>
    </row>
    <row r="21" spans="4:160" x14ac:dyDescent="0.15">
      <c r="E21" s="132" t="s">
        <v>5107</v>
      </c>
      <c r="F21" s="132" t="s">
        <v>5108</v>
      </c>
      <c r="G21" s="36" t="s">
        <v>5356</v>
      </c>
      <c r="H21" s="199">
        <v>150.04</v>
      </c>
      <c r="I21" s="199">
        <v>201.03999999999996</v>
      </c>
      <c r="J21" s="199">
        <v>152.30000000000001</v>
      </c>
      <c r="K21" s="199">
        <v>209.72000000000003</v>
      </c>
      <c r="L21" s="199">
        <v>278.27999999999997</v>
      </c>
      <c r="M21" s="199">
        <v>44.889999999999986</v>
      </c>
      <c r="N21" s="199">
        <v>359.26</v>
      </c>
      <c r="O21" s="199">
        <v>319.44</v>
      </c>
      <c r="P21" s="199">
        <v>337.5</v>
      </c>
      <c r="Q21" s="199">
        <v>354.86</v>
      </c>
      <c r="R21" s="199">
        <v>74.45999999999998</v>
      </c>
      <c r="S21" s="199">
        <v>339.41</v>
      </c>
      <c r="T21" s="199">
        <v>24.569999999999993</v>
      </c>
      <c r="U21" s="199">
        <v>319.20999999999998</v>
      </c>
      <c r="V21" s="199">
        <v>358.06</v>
      </c>
      <c r="W21" s="199">
        <v>338.09</v>
      </c>
      <c r="X21" s="199">
        <v>113.49000000000001</v>
      </c>
      <c r="Y21" s="199">
        <v>273.07</v>
      </c>
      <c r="Z21" s="199">
        <v>316.04000000000002</v>
      </c>
      <c r="AA21" s="199">
        <v>360</v>
      </c>
      <c r="AB21" s="199">
        <v>64.019999999999982</v>
      </c>
      <c r="AC21" s="199">
        <v>18.819999999999993</v>
      </c>
      <c r="AD21" s="199">
        <v>29.769999999999982</v>
      </c>
      <c r="AE21" s="199">
        <v>321.10000000000002</v>
      </c>
      <c r="AF21" s="199">
        <v>341.42</v>
      </c>
      <c r="AG21" s="199">
        <v>339.83</v>
      </c>
      <c r="AH21" s="199">
        <v>359.37</v>
      </c>
      <c r="AI21" s="199">
        <v>115.50999999999999</v>
      </c>
      <c r="AJ21" s="199">
        <v>285.06</v>
      </c>
      <c r="AK21" s="199">
        <v>24.829999999999984</v>
      </c>
      <c r="AL21" s="199">
        <v>18.079999999999984</v>
      </c>
      <c r="AM21" s="199">
        <v>108.44999999999999</v>
      </c>
      <c r="AN21" s="199">
        <v>211.84000000000003</v>
      </c>
      <c r="AO21" s="199">
        <v>303.52999999999997</v>
      </c>
      <c r="AP21" s="199">
        <v>333.46</v>
      </c>
      <c r="AQ21" s="199">
        <v>354.43</v>
      </c>
      <c r="AR21" s="199">
        <v>86.139999999999986</v>
      </c>
      <c r="AS21" s="199">
        <v>327.25</v>
      </c>
      <c r="AT21" s="199">
        <v>131.4</v>
      </c>
      <c r="AU21" s="199">
        <v>188.99</v>
      </c>
      <c r="AV21" s="199">
        <v>185.01</v>
      </c>
      <c r="AW21" s="199">
        <v>196.77999999999997</v>
      </c>
      <c r="AX21" s="199">
        <v>202.61</v>
      </c>
      <c r="AY21" s="199">
        <v>212.91999999999996</v>
      </c>
      <c r="AZ21" s="199">
        <v>164.18</v>
      </c>
      <c r="BA21" s="199">
        <v>173.7</v>
      </c>
      <c r="BB21" s="199">
        <v>278.20999999999998</v>
      </c>
      <c r="BC21" s="199">
        <v>336.29</v>
      </c>
      <c r="BD21" s="199">
        <v>4.4599999999999795</v>
      </c>
      <c r="BE21" s="199">
        <v>358.95</v>
      </c>
      <c r="BF21" s="199">
        <v>333.64</v>
      </c>
      <c r="BG21" s="199">
        <v>346.51</v>
      </c>
      <c r="BH21" s="199">
        <v>56.449999999999989</v>
      </c>
      <c r="BI21" s="199">
        <v>54.009999999999991</v>
      </c>
      <c r="BJ21" s="199">
        <v>127.25999999999999</v>
      </c>
      <c r="BK21" s="199">
        <v>293.85000000000002</v>
      </c>
      <c r="BL21" s="199">
        <v>88.920000000000016</v>
      </c>
      <c r="BM21" s="199">
        <v>206.31999999999994</v>
      </c>
      <c r="BN21" s="199">
        <v>151.53</v>
      </c>
      <c r="BO21" s="199">
        <v>172.96</v>
      </c>
      <c r="BP21" s="199">
        <v>256.54000000000002</v>
      </c>
      <c r="BQ21" s="199">
        <v>305.79000000000002</v>
      </c>
      <c r="BR21" s="199">
        <v>338.51</v>
      </c>
      <c r="BS21" s="199">
        <v>332.33</v>
      </c>
      <c r="BT21" s="199">
        <v>30.759999999999991</v>
      </c>
      <c r="BU21" s="199">
        <v>346.01</v>
      </c>
      <c r="BV21" s="199">
        <v>352.66</v>
      </c>
      <c r="BW21" s="199">
        <v>336.27</v>
      </c>
      <c r="BX21" s="199">
        <v>10.199999999999989</v>
      </c>
      <c r="BY21" s="199">
        <v>358.67</v>
      </c>
      <c r="BZ21" s="199">
        <v>1.6000000000000227</v>
      </c>
      <c r="CA21" s="199">
        <v>49.430000000000007</v>
      </c>
      <c r="CB21" s="199">
        <v>92.490000000000009</v>
      </c>
      <c r="CC21" s="199">
        <v>138.80000000000001</v>
      </c>
      <c r="CD21" s="199">
        <v>295.87</v>
      </c>
      <c r="CE21" s="199">
        <v>331.52</v>
      </c>
      <c r="CF21" s="199">
        <v>332.47</v>
      </c>
      <c r="CG21" s="199">
        <v>355.07</v>
      </c>
      <c r="CH21" s="199">
        <v>351.5</v>
      </c>
      <c r="CI21" s="199">
        <v>34.819999999999993</v>
      </c>
      <c r="CJ21" s="199">
        <v>115.37</v>
      </c>
      <c r="CK21" s="199">
        <v>184.23000000000002</v>
      </c>
      <c r="CL21" s="199">
        <v>206.06999999999994</v>
      </c>
      <c r="CM21" s="199">
        <v>205.56999999999994</v>
      </c>
      <c r="CN21" s="199">
        <v>252.98000000000002</v>
      </c>
      <c r="CO21" s="199">
        <v>296.32</v>
      </c>
      <c r="CP21" s="199">
        <v>113.29000000000002</v>
      </c>
      <c r="CQ21" s="199">
        <v>181.44000000000005</v>
      </c>
      <c r="CR21" s="199">
        <v>288.77</v>
      </c>
      <c r="CS21" s="199">
        <v>324.22000000000003</v>
      </c>
      <c r="CT21" s="199">
        <v>43.550000000000011</v>
      </c>
      <c r="CU21" s="199">
        <v>84.259999999999991</v>
      </c>
      <c r="CV21" s="199">
        <v>124.61000000000001</v>
      </c>
      <c r="CW21" s="199">
        <v>136.62</v>
      </c>
      <c r="CX21" s="199">
        <v>224.77999999999997</v>
      </c>
      <c r="CY21" s="199">
        <v>199.60000000000002</v>
      </c>
      <c r="CZ21" s="199">
        <v>301.43</v>
      </c>
      <c r="DA21" s="199">
        <v>111.68</v>
      </c>
      <c r="DB21" s="199">
        <v>302.88</v>
      </c>
      <c r="DC21" s="199">
        <v>114.38</v>
      </c>
      <c r="DD21" s="199">
        <v>161.41999999999999</v>
      </c>
      <c r="DE21" s="199">
        <v>215.49</v>
      </c>
      <c r="DF21" s="199">
        <v>175.06</v>
      </c>
      <c r="DG21" s="199">
        <v>195.61</v>
      </c>
      <c r="DH21" s="199">
        <v>160.09</v>
      </c>
      <c r="DI21" s="199">
        <v>260.36</v>
      </c>
      <c r="DJ21" s="199">
        <v>154.77000000000001</v>
      </c>
      <c r="DK21" s="199">
        <v>148.91999999999999</v>
      </c>
      <c r="DL21" s="199">
        <v>198.49</v>
      </c>
      <c r="DM21" s="199">
        <v>198.69000000000005</v>
      </c>
      <c r="DN21" s="199">
        <v>281.54000000000002</v>
      </c>
      <c r="DO21" s="199">
        <v>118.50999999999999</v>
      </c>
      <c r="DP21" s="199">
        <v>303.85000000000002</v>
      </c>
      <c r="DQ21" s="199">
        <v>131.36000000000001</v>
      </c>
      <c r="DR21" s="199">
        <v>145.29</v>
      </c>
      <c r="DS21" s="199">
        <v>171.18</v>
      </c>
      <c r="DT21" s="199">
        <v>184.35000000000002</v>
      </c>
      <c r="DU21" s="199">
        <v>208.95</v>
      </c>
      <c r="DV21" s="199">
        <v>192.65999999999997</v>
      </c>
      <c r="DW21" s="199">
        <v>170.89</v>
      </c>
      <c r="DX21" s="199">
        <v>181.16999999999996</v>
      </c>
      <c r="DY21" s="199">
        <v>177.66</v>
      </c>
      <c r="DZ21" s="199">
        <v>199.19000000000005</v>
      </c>
      <c r="EA21" s="199">
        <v>198.5</v>
      </c>
      <c r="EB21" s="199">
        <v>220.84000000000003</v>
      </c>
      <c r="EC21" s="199">
        <v>286.98</v>
      </c>
      <c r="ED21" s="199">
        <v>328.81</v>
      </c>
      <c r="EE21" s="199">
        <v>293.85000000000002</v>
      </c>
      <c r="EF21" s="199">
        <v>128.87</v>
      </c>
      <c r="EG21" s="199">
        <v>177.3</v>
      </c>
      <c r="EH21" s="199">
        <v>183.44000000000005</v>
      </c>
      <c r="EI21" s="199">
        <v>286.84000000000003</v>
      </c>
      <c r="EJ21" s="199">
        <v>334.47</v>
      </c>
      <c r="EK21" s="199">
        <v>345.04</v>
      </c>
      <c r="EL21" s="199">
        <v>338.53</v>
      </c>
      <c r="EM21" s="199">
        <v>17.449999999999989</v>
      </c>
      <c r="EN21" s="199">
        <v>348.95</v>
      </c>
      <c r="EO21" s="199">
        <v>52.29000000000002</v>
      </c>
      <c r="EP21" s="199">
        <v>3.7599999999999909</v>
      </c>
      <c r="EQ21" s="199">
        <v>43.240000000000009</v>
      </c>
      <c r="ER21" s="199">
        <v>333.84</v>
      </c>
      <c r="ES21" s="199">
        <v>54.889999999999986</v>
      </c>
      <c r="ET21" s="199">
        <v>9.8199999999999932</v>
      </c>
      <c r="EU21" s="199">
        <v>328.8</v>
      </c>
      <c r="EV21" s="199">
        <v>326.52999999999997</v>
      </c>
      <c r="EW21" s="199">
        <v>338.44</v>
      </c>
      <c r="EX21" s="199">
        <v>5</v>
      </c>
      <c r="EY21" s="199">
        <v>46.79000000000002</v>
      </c>
      <c r="EZ21" s="199">
        <v>85.259999999999991</v>
      </c>
      <c r="FA21" s="199">
        <v>121.30000000000001</v>
      </c>
      <c r="FB21" s="199">
        <v>200.94000000000005</v>
      </c>
      <c r="FC21" s="199">
        <v>156.11000000000001</v>
      </c>
      <c r="FD21" s="199">
        <v>242.32</v>
      </c>
    </row>
    <row r="22" spans="4:160" x14ac:dyDescent="0.15">
      <c r="E22" s="132" t="s">
        <v>5129</v>
      </c>
      <c r="F22" s="132" t="s">
        <v>5130</v>
      </c>
      <c r="G22" s="36" t="s">
        <v>5356</v>
      </c>
      <c r="H22" s="199">
        <v>274.01</v>
      </c>
      <c r="I22" s="199">
        <v>317.3</v>
      </c>
      <c r="J22" s="199">
        <v>63.779999999999973</v>
      </c>
      <c r="K22" s="199">
        <v>353.26</v>
      </c>
      <c r="L22" s="199">
        <v>113.26999999999998</v>
      </c>
      <c r="M22" s="199">
        <v>137.65</v>
      </c>
      <c r="N22" s="199">
        <v>193.79999999999995</v>
      </c>
      <c r="O22" s="199">
        <v>190.46000000000004</v>
      </c>
      <c r="P22" s="199">
        <v>297.64</v>
      </c>
      <c r="Q22" s="199">
        <v>23.860000000000014</v>
      </c>
      <c r="R22" s="199">
        <v>48.779999999999973</v>
      </c>
      <c r="S22" s="199">
        <v>9.5199999999999818</v>
      </c>
      <c r="T22" s="199">
        <v>327.95</v>
      </c>
      <c r="U22" s="199">
        <v>37.889999999999986</v>
      </c>
      <c r="V22" s="199">
        <v>6.8899999999999864</v>
      </c>
      <c r="W22" s="199">
        <v>9.1800000000000068</v>
      </c>
      <c r="X22" s="199">
        <v>349.36</v>
      </c>
      <c r="Y22" s="199">
        <v>27.269999999999982</v>
      </c>
      <c r="Z22" s="199">
        <v>34.899999999999977</v>
      </c>
      <c r="AA22" s="199">
        <v>125.15</v>
      </c>
      <c r="AB22" s="199">
        <v>173.39</v>
      </c>
      <c r="AC22" s="199">
        <v>180.69000000000005</v>
      </c>
      <c r="AD22" s="199">
        <v>202.36</v>
      </c>
      <c r="AE22" s="199">
        <v>233.72000000000003</v>
      </c>
      <c r="AF22" s="199">
        <v>210.53999999999996</v>
      </c>
      <c r="AG22" s="199">
        <v>150.18</v>
      </c>
      <c r="AH22" s="199">
        <v>164.57</v>
      </c>
      <c r="AI22" s="199">
        <v>292.43</v>
      </c>
      <c r="AJ22" s="199">
        <v>73.100000000000023</v>
      </c>
      <c r="AK22" s="199">
        <v>157.38</v>
      </c>
      <c r="AL22" s="199">
        <v>193.48000000000002</v>
      </c>
      <c r="AM22" s="199">
        <v>177.5</v>
      </c>
      <c r="AN22" s="199">
        <v>161.82</v>
      </c>
      <c r="AO22" s="199">
        <v>180.56999999999994</v>
      </c>
      <c r="AP22" s="199">
        <v>202.01</v>
      </c>
      <c r="AQ22" s="199">
        <v>294.64999999999998</v>
      </c>
      <c r="AR22" s="199">
        <v>348.11</v>
      </c>
      <c r="AS22" s="199">
        <v>23.829999999999984</v>
      </c>
      <c r="AT22" s="199">
        <v>101.36000000000001</v>
      </c>
      <c r="AU22" s="199">
        <v>144.88</v>
      </c>
      <c r="AV22" s="199">
        <v>171.6</v>
      </c>
      <c r="AW22" s="199">
        <v>275.67</v>
      </c>
      <c r="AX22" s="199">
        <v>131.97999999999999</v>
      </c>
      <c r="AY22" s="199">
        <v>161.84</v>
      </c>
      <c r="AZ22" s="199">
        <v>176.18</v>
      </c>
      <c r="BA22" s="199">
        <v>181.91999999999996</v>
      </c>
      <c r="BB22" s="199">
        <v>239.47000000000003</v>
      </c>
      <c r="BC22" s="199">
        <v>178.54</v>
      </c>
      <c r="BD22" s="199">
        <v>169.69</v>
      </c>
      <c r="BE22" s="199">
        <v>155.08000000000001</v>
      </c>
      <c r="BF22" s="199">
        <v>165.45</v>
      </c>
      <c r="BG22" s="199">
        <v>187.53999999999996</v>
      </c>
      <c r="BH22" s="199">
        <v>160.54</v>
      </c>
      <c r="BI22" s="199">
        <v>216.66999999999996</v>
      </c>
      <c r="BJ22" s="199">
        <v>173.74</v>
      </c>
      <c r="BK22" s="199">
        <v>176.75</v>
      </c>
      <c r="BL22" s="199">
        <v>175.94</v>
      </c>
      <c r="BM22" s="199">
        <v>231.07</v>
      </c>
      <c r="BN22" s="199">
        <v>172.98</v>
      </c>
      <c r="BO22" s="199">
        <v>242.98000000000002</v>
      </c>
      <c r="BP22" s="199">
        <v>294.57</v>
      </c>
      <c r="BQ22" s="199">
        <v>338.51</v>
      </c>
      <c r="BR22" s="199">
        <v>56.389999999999986</v>
      </c>
      <c r="BS22" s="199">
        <v>36.550000000000011</v>
      </c>
      <c r="BT22" s="199">
        <v>323.5</v>
      </c>
      <c r="BU22" s="199">
        <v>333.77</v>
      </c>
      <c r="BV22" s="199">
        <v>90.199999999999989</v>
      </c>
      <c r="BW22" s="199">
        <v>313.75</v>
      </c>
      <c r="BX22" s="199">
        <v>330.41</v>
      </c>
      <c r="BY22" s="199">
        <v>338.67</v>
      </c>
      <c r="BZ22" s="199">
        <v>104.04000000000002</v>
      </c>
      <c r="CA22" s="199">
        <v>132.08000000000001</v>
      </c>
      <c r="CB22" s="199">
        <v>228.69</v>
      </c>
      <c r="CC22" s="199">
        <v>168.46</v>
      </c>
      <c r="CD22" s="199">
        <v>290.51</v>
      </c>
      <c r="CE22" s="199">
        <v>116.54000000000002</v>
      </c>
      <c r="CF22" s="199">
        <v>196.25</v>
      </c>
      <c r="CG22" s="199">
        <v>143.03</v>
      </c>
      <c r="CH22" s="199">
        <v>270.36</v>
      </c>
      <c r="CI22" s="199">
        <v>315.44</v>
      </c>
      <c r="CJ22" s="199">
        <v>64.600000000000023</v>
      </c>
      <c r="CK22" s="199">
        <v>114.07</v>
      </c>
      <c r="CL22" s="199">
        <v>296.59000000000003</v>
      </c>
      <c r="CM22" s="199">
        <v>126.5</v>
      </c>
      <c r="CN22" s="199">
        <v>154.03</v>
      </c>
      <c r="CO22" s="199">
        <v>133.09</v>
      </c>
      <c r="CP22" s="199">
        <v>197.89999999999998</v>
      </c>
      <c r="CQ22" s="199">
        <v>152</v>
      </c>
      <c r="CR22" s="199">
        <v>180.15999999999997</v>
      </c>
      <c r="CS22" s="199">
        <v>182.58000000000004</v>
      </c>
      <c r="CT22" s="199">
        <v>246.93</v>
      </c>
      <c r="CU22" s="199">
        <v>250.40999999999997</v>
      </c>
      <c r="CV22" s="199">
        <v>141.21</v>
      </c>
      <c r="CW22" s="199">
        <v>160.6</v>
      </c>
      <c r="CX22" s="199">
        <v>164.93</v>
      </c>
      <c r="CY22" s="199">
        <v>171.48</v>
      </c>
      <c r="CZ22" s="199">
        <v>175.59</v>
      </c>
      <c r="DA22" s="199">
        <v>191.45000000000005</v>
      </c>
      <c r="DB22" s="199">
        <v>188.70000000000005</v>
      </c>
      <c r="DC22" s="199">
        <v>169.98</v>
      </c>
      <c r="DD22" s="199">
        <v>163.71</v>
      </c>
      <c r="DE22" s="199">
        <v>176.12</v>
      </c>
      <c r="DF22" s="199">
        <v>200.14999999999998</v>
      </c>
      <c r="DG22" s="199">
        <v>219.41999999999996</v>
      </c>
      <c r="DH22" s="199">
        <v>233.32999999999998</v>
      </c>
      <c r="DI22" s="199">
        <v>185.51999999999998</v>
      </c>
      <c r="DJ22" s="199">
        <v>177.33</v>
      </c>
      <c r="DK22" s="199">
        <v>158.38999999999999</v>
      </c>
      <c r="DL22" s="199">
        <v>224.61</v>
      </c>
      <c r="DM22" s="199">
        <v>295.59000000000003</v>
      </c>
      <c r="DN22" s="199">
        <v>83.399999999999977</v>
      </c>
      <c r="DO22" s="199">
        <v>315.99</v>
      </c>
      <c r="DP22" s="199">
        <v>20.439999999999998</v>
      </c>
      <c r="DQ22" s="199">
        <v>330.73</v>
      </c>
      <c r="DR22" s="199">
        <v>129.66</v>
      </c>
      <c r="DS22" s="199">
        <v>159.69999999999999</v>
      </c>
      <c r="DT22" s="199">
        <v>179.22</v>
      </c>
      <c r="DU22" s="199">
        <v>294.12</v>
      </c>
      <c r="DV22" s="199">
        <v>13.350000000000023</v>
      </c>
      <c r="DW22" s="199">
        <v>104.94</v>
      </c>
      <c r="DX22" s="199">
        <v>139.47</v>
      </c>
      <c r="DY22" s="199">
        <v>192.10000000000002</v>
      </c>
      <c r="DZ22" s="199">
        <v>187</v>
      </c>
      <c r="EA22" s="199">
        <v>179.1</v>
      </c>
      <c r="EB22" s="199">
        <v>176.56</v>
      </c>
      <c r="EC22" s="199">
        <v>176.34</v>
      </c>
      <c r="ED22" s="199">
        <v>179.91</v>
      </c>
      <c r="EE22" s="199">
        <v>259.14999999999998</v>
      </c>
      <c r="EF22" s="199">
        <v>142.30000000000001</v>
      </c>
      <c r="EG22" s="199">
        <v>177.49</v>
      </c>
      <c r="EH22" s="199">
        <v>167.18</v>
      </c>
      <c r="EI22" s="199">
        <v>194.39999999999998</v>
      </c>
      <c r="EJ22" s="199">
        <v>174.67</v>
      </c>
      <c r="EK22" s="199">
        <v>156.46</v>
      </c>
      <c r="EL22" s="199">
        <v>175.43</v>
      </c>
      <c r="EM22" s="199">
        <v>179.71</v>
      </c>
      <c r="EN22" s="199">
        <v>186.54999999999995</v>
      </c>
      <c r="EO22" s="199">
        <v>179.12</v>
      </c>
      <c r="EP22" s="199">
        <v>177.05</v>
      </c>
      <c r="EQ22" s="199">
        <v>207.28999999999996</v>
      </c>
      <c r="ER22" s="199">
        <v>174.77</v>
      </c>
      <c r="ES22" s="199">
        <v>227.05</v>
      </c>
      <c r="ET22" s="199">
        <v>163.58000000000001</v>
      </c>
      <c r="EU22" s="199">
        <v>199.95000000000005</v>
      </c>
      <c r="EV22" s="199">
        <v>203.45000000000005</v>
      </c>
      <c r="EW22" s="199">
        <v>221.16999999999996</v>
      </c>
      <c r="EX22" s="199">
        <v>164.89</v>
      </c>
      <c r="EY22" s="199">
        <v>141.51</v>
      </c>
      <c r="EZ22" s="199">
        <v>184.97000000000003</v>
      </c>
      <c r="FA22" s="199">
        <v>189.39999999999998</v>
      </c>
      <c r="FB22" s="199">
        <v>271.02999999999997</v>
      </c>
      <c r="FC22" s="199">
        <v>315.38</v>
      </c>
      <c r="FD22" s="199">
        <v>1</v>
      </c>
    </row>
    <row r="23" spans="4:160" x14ac:dyDescent="0.15">
      <c r="E23" s="132" t="s">
        <v>5060</v>
      </c>
      <c r="F23" s="132" t="s">
        <v>5061</v>
      </c>
      <c r="G23" s="36" t="s">
        <v>5356</v>
      </c>
      <c r="H23" s="199">
        <v>93.93</v>
      </c>
      <c r="I23" s="199">
        <v>141.25</v>
      </c>
      <c r="J23" s="199">
        <v>142.87</v>
      </c>
      <c r="K23" s="199">
        <v>282.44</v>
      </c>
      <c r="L23" s="199">
        <v>340.73</v>
      </c>
      <c r="M23" s="199">
        <v>89.32</v>
      </c>
      <c r="N23" s="199">
        <v>134.59</v>
      </c>
      <c r="O23" s="199">
        <v>304.64999999999998</v>
      </c>
      <c r="P23" s="199">
        <v>331.08</v>
      </c>
      <c r="Q23" s="199">
        <v>351.85</v>
      </c>
      <c r="R23" s="199">
        <v>355.5</v>
      </c>
      <c r="S23" s="199">
        <v>22.5</v>
      </c>
      <c r="T23" s="199">
        <v>1.2200000000000273</v>
      </c>
      <c r="U23" s="199">
        <v>349.05</v>
      </c>
      <c r="V23" s="199">
        <v>356.01</v>
      </c>
      <c r="W23" s="199">
        <v>31.5</v>
      </c>
      <c r="X23" s="199">
        <v>8.8600000000000136</v>
      </c>
      <c r="Y23" s="199">
        <v>29.319999999999993</v>
      </c>
      <c r="Z23" s="199">
        <v>37.720000000000027</v>
      </c>
      <c r="AA23" s="199">
        <v>327.01</v>
      </c>
      <c r="AB23" s="199">
        <v>357.43</v>
      </c>
      <c r="AC23" s="199">
        <v>354.35</v>
      </c>
      <c r="AD23" s="199">
        <v>50.740000000000009</v>
      </c>
      <c r="AE23" s="199">
        <v>339.28</v>
      </c>
      <c r="AF23" s="199">
        <v>359.5</v>
      </c>
      <c r="AG23" s="199">
        <v>51.050000000000011</v>
      </c>
      <c r="AH23" s="199">
        <v>106.95999999999998</v>
      </c>
      <c r="AI23" s="199">
        <v>144.55000000000001</v>
      </c>
      <c r="AJ23" s="199">
        <v>162.12</v>
      </c>
      <c r="AK23" s="199">
        <v>151.85</v>
      </c>
      <c r="AL23" s="199">
        <v>256.95</v>
      </c>
      <c r="AM23" s="199">
        <v>274.89</v>
      </c>
      <c r="AN23" s="199">
        <v>315.48</v>
      </c>
      <c r="AO23" s="199">
        <v>109.57999999999998</v>
      </c>
      <c r="AP23" s="199">
        <v>185.12</v>
      </c>
      <c r="AQ23" s="199">
        <v>262.39</v>
      </c>
      <c r="AR23" s="199">
        <v>314.40999999999997</v>
      </c>
      <c r="AS23" s="199">
        <v>1.9499999999999886</v>
      </c>
      <c r="AT23" s="199">
        <v>27.230000000000018</v>
      </c>
      <c r="AU23" s="199">
        <v>122.32999999999998</v>
      </c>
      <c r="AV23" s="199">
        <v>169.17</v>
      </c>
      <c r="AW23" s="199">
        <v>216.14</v>
      </c>
      <c r="AX23" s="199">
        <v>178.62</v>
      </c>
      <c r="AY23" s="199">
        <v>212.2</v>
      </c>
      <c r="AZ23" s="199">
        <v>218.47000000000003</v>
      </c>
      <c r="BA23" s="199">
        <v>159.16</v>
      </c>
      <c r="BB23" s="199">
        <v>174.66</v>
      </c>
      <c r="BC23" s="199">
        <v>237.65999999999997</v>
      </c>
      <c r="BD23" s="199">
        <v>273.7</v>
      </c>
      <c r="BE23" s="199">
        <v>127.31</v>
      </c>
      <c r="BF23" s="199">
        <v>138.6</v>
      </c>
      <c r="BG23" s="199">
        <v>157.77000000000001</v>
      </c>
      <c r="BH23" s="199">
        <v>156.66</v>
      </c>
      <c r="BI23" s="199">
        <v>147.77000000000001</v>
      </c>
      <c r="BJ23" s="199">
        <v>167.86</v>
      </c>
      <c r="BK23" s="199">
        <v>191.99</v>
      </c>
      <c r="BL23" s="199">
        <v>175.35</v>
      </c>
      <c r="BM23" s="199">
        <v>212.39999999999998</v>
      </c>
      <c r="BN23" s="199">
        <v>201.38</v>
      </c>
      <c r="BO23" s="199">
        <v>186.03999999999996</v>
      </c>
      <c r="BP23" s="199">
        <v>161.32</v>
      </c>
      <c r="BQ23" s="199">
        <v>213.75</v>
      </c>
      <c r="BR23" s="199">
        <v>207.05999999999995</v>
      </c>
      <c r="BS23" s="199">
        <v>295.38</v>
      </c>
      <c r="BT23" s="199">
        <v>327.96</v>
      </c>
      <c r="BU23" s="199">
        <v>340.55</v>
      </c>
      <c r="BV23" s="199">
        <v>23.240000000000009</v>
      </c>
      <c r="BW23" s="199">
        <v>358.49</v>
      </c>
      <c r="BX23" s="199">
        <v>36.20999999999998</v>
      </c>
      <c r="BY23" s="199">
        <v>356.44</v>
      </c>
      <c r="BZ23" s="199">
        <v>29.480000000000018</v>
      </c>
      <c r="CA23" s="199">
        <v>71.56</v>
      </c>
      <c r="CB23" s="199">
        <v>349.95</v>
      </c>
      <c r="CC23" s="199">
        <v>103.25</v>
      </c>
      <c r="CD23" s="199">
        <v>291.64999999999998</v>
      </c>
      <c r="CE23" s="199">
        <v>98.449999999999989</v>
      </c>
      <c r="CF23" s="199">
        <v>313.74</v>
      </c>
      <c r="CG23" s="199">
        <v>25.639999999999986</v>
      </c>
      <c r="CH23" s="199">
        <v>104.69</v>
      </c>
      <c r="CI23" s="199">
        <v>265.99</v>
      </c>
      <c r="CJ23" s="199">
        <v>135.71</v>
      </c>
      <c r="CK23" s="199">
        <v>295.39</v>
      </c>
      <c r="CL23" s="199">
        <v>328.24</v>
      </c>
      <c r="CM23" s="199">
        <v>79.06</v>
      </c>
      <c r="CN23" s="199">
        <v>99.740000000000009</v>
      </c>
      <c r="CO23" s="199">
        <v>80.850000000000023</v>
      </c>
      <c r="CP23" s="199">
        <v>321.75</v>
      </c>
      <c r="CQ23" s="199">
        <v>1</v>
      </c>
      <c r="CR23" s="199">
        <v>56.889999999999986</v>
      </c>
      <c r="CS23" s="199">
        <v>91.5</v>
      </c>
      <c r="CT23" s="199">
        <v>314.45999999999998</v>
      </c>
      <c r="CU23" s="199">
        <v>345.2</v>
      </c>
      <c r="CV23" s="199">
        <v>355.21</v>
      </c>
      <c r="CW23" s="199">
        <v>90.889999999999986</v>
      </c>
      <c r="CX23" s="199">
        <v>135.18</v>
      </c>
      <c r="CY23" s="199">
        <v>158.57</v>
      </c>
      <c r="CZ23" s="199">
        <v>178.55</v>
      </c>
      <c r="DA23" s="199">
        <v>172.43</v>
      </c>
      <c r="DB23" s="199">
        <v>184.79999999999995</v>
      </c>
      <c r="DC23" s="199">
        <v>173.6</v>
      </c>
      <c r="DD23" s="199">
        <v>192.38</v>
      </c>
      <c r="DE23" s="199">
        <v>197.25</v>
      </c>
      <c r="DF23" s="199">
        <v>267.15999999999997</v>
      </c>
      <c r="DG23" s="199">
        <v>311.87</v>
      </c>
      <c r="DH23" s="199">
        <v>9.1999999999999886</v>
      </c>
      <c r="DI23" s="199">
        <v>107.57</v>
      </c>
      <c r="DJ23" s="199">
        <v>141.80000000000001</v>
      </c>
      <c r="DK23" s="199">
        <v>161.1</v>
      </c>
      <c r="DL23" s="199">
        <v>161.6</v>
      </c>
      <c r="DM23" s="199">
        <v>177.03</v>
      </c>
      <c r="DN23" s="199">
        <v>185.74</v>
      </c>
      <c r="DO23" s="199">
        <v>183.27999999999997</v>
      </c>
      <c r="DP23" s="199">
        <v>193.69000000000005</v>
      </c>
      <c r="DQ23" s="199">
        <v>212.43</v>
      </c>
      <c r="DR23" s="199">
        <v>186.66999999999996</v>
      </c>
      <c r="DS23" s="199">
        <v>173.42</v>
      </c>
      <c r="DT23" s="199">
        <v>193.06999999999994</v>
      </c>
      <c r="DU23" s="199">
        <v>176.16</v>
      </c>
      <c r="DV23" s="199">
        <v>179.97</v>
      </c>
      <c r="DW23" s="199">
        <v>167.04</v>
      </c>
      <c r="DX23" s="199">
        <v>214.3</v>
      </c>
      <c r="DY23" s="199">
        <v>199.38</v>
      </c>
      <c r="DZ23" s="199">
        <v>238.89999999999998</v>
      </c>
      <c r="EA23" s="199">
        <v>155.53</v>
      </c>
      <c r="EB23" s="199">
        <v>173.8</v>
      </c>
      <c r="EC23" s="199">
        <v>225.90999999999997</v>
      </c>
      <c r="ED23" s="199">
        <v>221.68</v>
      </c>
      <c r="EE23" s="199">
        <v>209.14999999999998</v>
      </c>
      <c r="EF23" s="199">
        <v>148.22</v>
      </c>
      <c r="EG23" s="199">
        <v>167.09</v>
      </c>
      <c r="EH23" s="199">
        <v>190.34000000000003</v>
      </c>
      <c r="EI23" s="199">
        <v>215.85000000000002</v>
      </c>
      <c r="EJ23" s="199">
        <v>174.72</v>
      </c>
      <c r="EK23" s="199">
        <v>191.11</v>
      </c>
      <c r="EL23" s="199">
        <v>219.72000000000003</v>
      </c>
      <c r="EM23" s="199">
        <v>246.32999999999998</v>
      </c>
      <c r="EN23" s="199">
        <v>157.66999999999999</v>
      </c>
      <c r="EO23" s="199">
        <v>165.63</v>
      </c>
      <c r="EP23" s="199">
        <v>196.11</v>
      </c>
      <c r="EQ23" s="199">
        <v>291.39999999999998</v>
      </c>
      <c r="ER23" s="199">
        <v>343.45</v>
      </c>
      <c r="ES23" s="199">
        <v>146.33000000000001</v>
      </c>
      <c r="ET23" s="199">
        <v>147.47</v>
      </c>
      <c r="EU23" s="199">
        <v>175.36</v>
      </c>
      <c r="EV23" s="199">
        <v>195</v>
      </c>
      <c r="EW23" s="199">
        <v>242.76</v>
      </c>
      <c r="EX23" s="199">
        <v>212.28999999999996</v>
      </c>
      <c r="EY23" s="199">
        <v>302.13</v>
      </c>
      <c r="EZ23" s="199">
        <v>344.92</v>
      </c>
      <c r="FA23" s="199">
        <v>354.42</v>
      </c>
      <c r="FB23" s="199">
        <v>78.31</v>
      </c>
      <c r="FC23" s="199">
        <v>123.01999999999998</v>
      </c>
      <c r="FD23" s="199">
        <v>176.84</v>
      </c>
    </row>
    <row r="24" spans="4:160" x14ac:dyDescent="0.15">
      <c r="E24" s="132" t="s">
        <v>5064</v>
      </c>
      <c r="F24" s="132" t="s">
        <v>5065</v>
      </c>
      <c r="G24" s="36" t="s">
        <v>5356</v>
      </c>
      <c r="H24" s="199">
        <v>218.93</v>
      </c>
      <c r="I24" s="199">
        <v>167.57</v>
      </c>
      <c r="J24" s="199">
        <v>297.18</v>
      </c>
      <c r="K24" s="199">
        <v>349.9</v>
      </c>
      <c r="L24" s="199">
        <v>338.27</v>
      </c>
      <c r="M24" s="199">
        <v>31.730000000000018</v>
      </c>
      <c r="N24" s="199">
        <v>26.439999999999998</v>
      </c>
      <c r="O24" s="199">
        <v>11.160000000000025</v>
      </c>
      <c r="P24" s="199">
        <v>1</v>
      </c>
      <c r="Q24" s="199">
        <v>339.3</v>
      </c>
      <c r="R24" s="199">
        <v>7.8899999999999864</v>
      </c>
      <c r="S24" s="199">
        <v>351.7</v>
      </c>
      <c r="T24" s="199">
        <v>34.230000000000018</v>
      </c>
      <c r="U24" s="199">
        <v>352.02</v>
      </c>
      <c r="V24" s="199">
        <v>345.48</v>
      </c>
      <c r="W24" s="199">
        <v>22.589999999999975</v>
      </c>
      <c r="X24" s="199">
        <v>79.04000000000002</v>
      </c>
      <c r="Y24" s="199">
        <v>130.84</v>
      </c>
      <c r="Z24" s="199">
        <v>243.04000000000002</v>
      </c>
      <c r="AA24" s="199">
        <v>289.59000000000003</v>
      </c>
      <c r="AB24" s="199">
        <v>330.47</v>
      </c>
      <c r="AC24" s="199">
        <v>119.41</v>
      </c>
      <c r="AD24" s="199">
        <v>189.47000000000003</v>
      </c>
      <c r="AE24" s="199">
        <v>154.9</v>
      </c>
      <c r="AF24" s="199">
        <v>166.52</v>
      </c>
      <c r="AG24" s="199">
        <v>162.69999999999999</v>
      </c>
      <c r="AH24" s="199">
        <v>196.22000000000003</v>
      </c>
      <c r="AI24" s="199">
        <v>188.26999999999998</v>
      </c>
      <c r="AJ24" s="199">
        <v>158.74</v>
      </c>
      <c r="AK24" s="199">
        <v>181.14999999999998</v>
      </c>
      <c r="AL24" s="199">
        <v>260.89999999999998</v>
      </c>
      <c r="AM24" s="199">
        <v>274.3</v>
      </c>
      <c r="AN24" s="199">
        <v>315.3</v>
      </c>
      <c r="AO24" s="199">
        <v>87.63</v>
      </c>
      <c r="AP24" s="199">
        <v>316.81</v>
      </c>
      <c r="AQ24" s="199">
        <v>337.1</v>
      </c>
      <c r="AR24" s="199">
        <v>322.89999999999998</v>
      </c>
      <c r="AS24" s="199">
        <v>357.09</v>
      </c>
      <c r="AT24" s="199">
        <v>5.3700000000000045</v>
      </c>
      <c r="AU24" s="199">
        <v>54.550000000000011</v>
      </c>
      <c r="AV24" s="199">
        <v>3.1999999999999886</v>
      </c>
      <c r="AW24" s="199">
        <v>17.089999999999975</v>
      </c>
      <c r="AX24" s="199">
        <v>335.81</v>
      </c>
      <c r="AY24" s="199">
        <v>39</v>
      </c>
      <c r="AZ24" s="199">
        <v>1</v>
      </c>
      <c r="BA24" s="199">
        <v>105.55000000000001</v>
      </c>
      <c r="BB24" s="199">
        <v>142.58000000000001</v>
      </c>
      <c r="BC24" s="199">
        <v>187.89</v>
      </c>
      <c r="BD24" s="199">
        <v>181.24</v>
      </c>
      <c r="BE24" s="199">
        <v>292.15999999999997</v>
      </c>
      <c r="BF24" s="199">
        <v>57.409999999999968</v>
      </c>
      <c r="BG24" s="199">
        <v>9.4499999999999886</v>
      </c>
      <c r="BH24" s="199">
        <v>129.84</v>
      </c>
      <c r="BI24" s="199">
        <v>159.56</v>
      </c>
      <c r="BJ24" s="199">
        <v>168.52</v>
      </c>
      <c r="BK24" s="199">
        <v>193.46000000000004</v>
      </c>
      <c r="BL24" s="199">
        <v>174.41</v>
      </c>
      <c r="BM24" s="199">
        <v>178.48</v>
      </c>
      <c r="BN24" s="199">
        <v>169.91</v>
      </c>
      <c r="BO24" s="199">
        <v>180.27999999999997</v>
      </c>
      <c r="BP24" s="199">
        <v>236.61</v>
      </c>
      <c r="BQ24" s="199">
        <v>298.40999999999997</v>
      </c>
      <c r="BR24" s="199">
        <v>342.92</v>
      </c>
      <c r="BS24" s="199">
        <v>3.7799999999999727</v>
      </c>
      <c r="BT24" s="199">
        <v>344.3</v>
      </c>
      <c r="BU24" s="199">
        <v>350.54</v>
      </c>
      <c r="BV24" s="199">
        <v>14.399999999999977</v>
      </c>
      <c r="BW24" s="199">
        <v>85.399999999999977</v>
      </c>
      <c r="BX24" s="199">
        <v>127.28</v>
      </c>
      <c r="BY24" s="199">
        <v>290.88</v>
      </c>
      <c r="BZ24" s="199">
        <v>109.91</v>
      </c>
      <c r="CA24" s="199">
        <v>204.97000000000003</v>
      </c>
      <c r="CB24" s="199">
        <v>207.11</v>
      </c>
      <c r="CC24" s="199">
        <v>191.36</v>
      </c>
      <c r="CD24" s="199">
        <v>141.97</v>
      </c>
      <c r="CE24" s="199">
        <v>223.23000000000002</v>
      </c>
      <c r="CF24" s="199">
        <v>194.43000000000006</v>
      </c>
      <c r="CG24" s="199">
        <v>301.20999999999998</v>
      </c>
      <c r="CH24" s="199">
        <v>29.060000000000002</v>
      </c>
      <c r="CI24" s="199">
        <v>113.61000000000001</v>
      </c>
      <c r="CJ24" s="199">
        <v>161.94999999999999</v>
      </c>
      <c r="CK24" s="199">
        <v>181.03999999999996</v>
      </c>
      <c r="CL24" s="199">
        <v>281.06</v>
      </c>
      <c r="CM24" s="199">
        <v>322.60000000000002</v>
      </c>
      <c r="CN24" s="199">
        <v>19.769999999999982</v>
      </c>
      <c r="CO24" s="199">
        <v>322.74</v>
      </c>
      <c r="CP24" s="199">
        <v>5.0500000000000114</v>
      </c>
      <c r="CQ24" s="199">
        <v>104.44</v>
      </c>
      <c r="CR24" s="199">
        <v>150.76</v>
      </c>
      <c r="CS24" s="199">
        <v>162.08000000000001</v>
      </c>
      <c r="CT24" s="199">
        <v>261.58</v>
      </c>
      <c r="CU24" s="199">
        <v>312.19</v>
      </c>
      <c r="CV24" s="199">
        <v>347.38</v>
      </c>
      <c r="CW24" s="199">
        <v>344.5</v>
      </c>
      <c r="CX24" s="199">
        <v>81.970000000000027</v>
      </c>
      <c r="CY24" s="199">
        <v>112.13999999999999</v>
      </c>
      <c r="CZ24" s="199">
        <v>147.69999999999999</v>
      </c>
      <c r="DA24" s="199">
        <v>241.06</v>
      </c>
      <c r="DB24" s="199">
        <v>143.53</v>
      </c>
      <c r="DC24" s="199">
        <v>206.01999999999998</v>
      </c>
      <c r="DD24" s="199">
        <v>148.13</v>
      </c>
      <c r="DE24" s="199">
        <v>161.63</v>
      </c>
      <c r="DF24" s="199">
        <v>179.66</v>
      </c>
      <c r="DG24" s="199">
        <v>204.64999999999998</v>
      </c>
      <c r="DH24" s="199">
        <v>212.64999999999998</v>
      </c>
      <c r="DI24" s="199">
        <v>227.18</v>
      </c>
      <c r="DJ24" s="199">
        <v>147.78</v>
      </c>
      <c r="DK24" s="199">
        <v>184.25</v>
      </c>
      <c r="DL24" s="199">
        <v>154.35</v>
      </c>
      <c r="DM24" s="199">
        <v>169.98</v>
      </c>
      <c r="DN24" s="199">
        <v>169.62</v>
      </c>
      <c r="DO24" s="199">
        <v>184.23000000000002</v>
      </c>
      <c r="DP24" s="199">
        <v>180.01</v>
      </c>
      <c r="DQ24" s="199">
        <v>173.24</v>
      </c>
      <c r="DR24" s="199">
        <v>160.86000000000001</v>
      </c>
      <c r="DS24" s="199">
        <v>186.64999999999998</v>
      </c>
      <c r="DT24" s="199">
        <v>215.69</v>
      </c>
      <c r="DU24" s="199">
        <v>181.39</v>
      </c>
      <c r="DV24" s="199">
        <v>184.87</v>
      </c>
      <c r="DW24" s="199">
        <v>158.57</v>
      </c>
      <c r="DX24" s="199">
        <v>196.26999999999998</v>
      </c>
      <c r="DY24" s="199">
        <v>167.85</v>
      </c>
      <c r="DZ24" s="199">
        <v>202.19000000000005</v>
      </c>
      <c r="EA24" s="199">
        <v>203.31999999999994</v>
      </c>
      <c r="EB24" s="199">
        <v>234.52999999999997</v>
      </c>
      <c r="EC24" s="199">
        <v>242.36</v>
      </c>
      <c r="ED24" s="199">
        <v>215.89999999999998</v>
      </c>
      <c r="EE24" s="199">
        <v>221.5</v>
      </c>
      <c r="EF24" s="199">
        <v>138.96</v>
      </c>
      <c r="EG24" s="199">
        <v>171.11</v>
      </c>
      <c r="EH24" s="199">
        <v>194.13</v>
      </c>
      <c r="EI24" s="199">
        <v>256.85000000000002</v>
      </c>
      <c r="EJ24" s="199">
        <v>202.09000000000003</v>
      </c>
      <c r="EK24" s="199">
        <v>287.72000000000003</v>
      </c>
      <c r="EL24" s="199">
        <v>325.70999999999998</v>
      </c>
      <c r="EM24" s="199">
        <v>346.74</v>
      </c>
      <c r="EN24" s="199">
        <v>70.819999999999993</v>
      </c>
      <c r="EO24" s="199">
        <v>125.57</v>
      </c>
      <c r="EP24" s="199">
        <v>171.93</v>
      </c>
      <c r="EQ24" s="199">
        <v>217.11</v>
      </c>
      <c r="ER24" s="199">
        <v>147.71</v>
      </c>
      <c r="ES24" s="199">
        <v>148.85</v>
      </c>
      <c r="ET24" s="199">
        <v>162.44999999999999</v>
      </c>
      <c r="EU24" s="199">
        <v>165.78</v>
      </c>
      <c r="EV24" s="199">
        <v>177.71</v>
      </c>
      <c r="EW24" s="199">
        <v>251</v>
      </c>
      <c r="EX24" s="199">
        <v>292.44</v>
      </c>
      <c r="EY24" s="199">
        <v>324.12</v>
      </c>
      <c r="EZ24" s="199">
        <v>347.1</v>
      </c>
      <c r="FA24" s="199">
        <v>5.089999999999975</v>
      </c>
      <c r="FB24" s="199">
        <v>353.27</v>
      </c>
      <c r="FC24" s="199">
        <v>70.730000000000018</v>
      </c>
      <c r="FD24" s="199">
        <v>53.159999999999968</v>
      </c>
    </row>
    <row r="25" spans="4:160" x14ac:dyDescent="0.15">
      <c r="E25" s="132" t="s">
        <v>5150</v>
      </c>
      <c r="F25" s="132" t="s">
        <v>5151</v>
      </c>
      <c r="G25" s="36" t="s">
        <v>5356</v>
      </c>
      <c r="H25" s="199">
        <v>265.90999999999997</v>
      </c>
      <c r="I25" s="199">
        <v>311.01</v>
      </c>
      <c r="J25" s="199">
        <v>319.40999999999997</v>
      </c>
      <c r="K25" s="199">
        <v>348.41</v>
      </c>
      <c r="L25" s="199">
        <v>10.839999999999975</v>
      </c>
      <c r="M25" s="199">
        <v>53.909999999999968</v>
      </c>
      <c r="N25" s="199">
        <v>96.43</v>
      </c>
      <c r="O25" s="199">
        <v>150.66999999999999</v>
      </c>
      <c r="P25" s="199">
        <v>251.95999999999998</v>
      </c>
      <c r="Q25" s="199">
        <v>309.47000000000003</v>
      </c>
      <c r="R25" s="199">
        <v>327.7</v>
      </c>
      <c r="S25" s="199">
        <v>344.18</v>
      </c>
      <c r="T25" s="199">
        <v>353.75</v>
      </c>
      <c r="U25" s="199">
        <v>353.36</v>
      </c>
      <c r="V25" s="199">
        <v>11.45999999999998</v>
      </c>
      <c r="W25" s="199">
        <v>16.269999999999982</v>
      </c>
      <c r="X25" s="199">
        <v>17.95999999999998</v>
      </c>
      <c r="Y25" s="199">
        <v>32.319999999999993</v>
      </c>
      <c r="Z25" s="199">
        <v>22.170000000000016</v>
      </c>
      <c r="AA25" s="199">
        <v>58.379999999999995</v>
      </c>
      <c r="AB25" s="199">
        <v>119.57999999999998</v>
      </c>
      <c r="AC25" s="199">
        <v>167.03</v>
      </c>
      <c r="AD25" s="199">
        <v>158.35</v>
      </c>
      <c r="AE25" s="199">
        <v>185.27999999999997</v>
      </c>
      <c r="AF25" s="199">
        <v>175.11</v>
      </c>
      <c r="AG25" s="199">
        <v>172.05</v>
      </c>
      <c r="AH25" s="199">
        <v>177.89</v>
      </c>
      <c r="AI25" s="199">
        <v>194.59000000000003</v>
      </c>
      <c r="AJ25" s="199">
        <v>201.49</v>
      </c>
      <c r="AK25" s="199">
        <v>206.49</v>
      </c>
      <c r="AL25" s="199">
        <v>191.51999999999998</v>
      </c>
      <c r="AM25" s="199">
        <v>202.14</v>
      </c>
      <c r="AN25" s="199">
        <v>274.04000000000002</v>
      </c>
      <c r="AO25" s="199">
        <v>316.77</v>
      </c>
      <c r="AP25" s="199">
        <v>328</v>
      </c>
      <c r="AQ25" s="199">
        <v>339.8</v>
      </c>
      <c r="AR25" s="199">
        <v>349.92</v>
      </c>
      <c r="AS25" s="199">
        <v>36.20999999999998</v>
      </c>
      <c r="AT25" s="199">
        <v>16.75</v>
      </c>
      <c r="AU25" s="199">
        <v>30.509999999999991</v>
      </c>
      <c r="AV25" s="199">
        <v>344.23</v>
      </c>
      <c r="AW25" s="199">
        <v>41.610000000000014</v>
      </c>
      <c r="AX25" s="199">
        <v>345.47</v>
      </c>
      <c r="AY25" s="199">
        <v>26.069999999999993</v>
      </c>
      <c r="AZ25" s="199">
        <v>108.25</v>
      </c>
      <c r="BA25" s="199">
        <v>151.06</v>
      </c>
      <c r="BB25" s="199">
        <v>154.66999999999999</v>
      </c>
      <c r="BC25" s="199">
        <v>189.31999999999994</v>
      </c>
      <c r="BD25" s="199">
        <v>183.78999999999996</v>
      </c>
      <c r="BE25" s="199">
        <v>187.40999999999997</v>
      </c>
      <c r="BF25" s="199">
        <v>165.53</v>
      </c>
      <c r="BG25" s="199">
        <v>177.91</v>
      </c>
      <c r="BH25" s="199">
        <v>170.33</v>
      </c>
      <c r="BI25" s="199">
        <v>164.65</v>
      </c>
      <c r="BJ25" s="199">
        <v>182.52999999999997</v>
      </c>
      <c r="BK25" s="199">
        <v>190.18000000000006</v>
      </c>
      <c r="BL25" s="199">
        <v>176.51</v>
      </c>
      <c r="BM25" s="199">
        <v>201.27999999999997</v>
      </c>
      <c r="BN25" s="199">
        <v>237.17000000000002</v>
      </c>
      <c r="BO25" s="199">
        <v>249.10000000000002</v>
      </c>
      <c r="BP25" s="199">
        <v>308.29000000000002</v>
      </c>
      <c r="BQ25" s="199">
        <v>330</v>
      </c>
      <c r="BR25" s="199">
        <v>350.64</v>
      </c>
      <c r="BS25" s="199">
        <v>26.389999999999986</v>
      </c>
      <c r="BT25" s="199">
        <v>38.069999999999993</v>
      </c>
      <c r="BU25" s="199">
        <v>48.5</v>
      </c>
      <c r="BV25" s="199">
        <v>105.18</v>
      </c>
      <c r="BW25" s="199">
        <v>141.22999999999999</v>
      </c>
      <c r="BX25" s="199">
        <v>172.62</v>
      </c>
      <c r="BY25" s="199">
        <v>163.52000000000001</v>
      </c>
      <c r="BZ25" s="199">
        <v>201.72000000000003</v>
      </c>
      <c r="CA25" s="199">
        <v>211.97000000000003</v>
      </c>
      <c r="CB25" s="199">
        <v>213.76</v>
      </c>
      <c r="CC25" s="199">
        <v>270.88</v>
      </c>
      <c r="CD25" s="199">
        <v>132.22</v>
      </c>
      <c r="CE25" s="199">
        <v>300.83</v>
      </c>
      <c r="CF25" s="199">
        <v>110.72</v>
      </c>
      <c r="CG25" s="199">
        <v>288.62</v>
      </c>
      <c r="CH25" s="199">
        <v>318.73</v>
      </c>
      <c r="CI25" s="199">
        <v>117.20999999999998</v>
      </c>
      <c r="CJ25" s="199">
        <v>294.17</v>
      </c>
      <c r="CK25" s="199">
        <v>346.46</v>
      </c>
      <c r="CL25" s="199">
        <v>336.38</v>
      </c>
      <c r="CM25" s="199">
        <v>27.699999999999989</v>
      </c>
      <c r="CN25" s="199">
        <v>333.19</v>
      </c>
      <c r="CO25" s="199">
        <v>20.319999999999993</v>
      </c>
      <c r="CP25" s="199">
        <v>105.03</v>
      </c>
      <c r="CQ25" s="199">
        <v>174.53</v>
      </c>
      <c r="CR25" s="199">
        <v>148.08000000000001</v>
      </c>
      <c r="CS25" s="199">
        <v>194.02999999999997</v>
      </c>
      <c r="CT25" s="199">
        <v>161.88</v>
      </c>
      <c r="CU25" s="199">
        <v>153.35</v>
      </c>
      <c r="CV25" s="199">
        <v>174.9</v>
      </c>
      <c r="CW25" s="199">
        <v>175.96</v>
      </c>
      <c r="CX25" s="199">
        <v>161.06</v>
      </c>
      <c r="CY25" s="199">
        <v>191.12</v>
      </c>
      <c r="CZ25" s="199">
        <v>202.23000000000002</v>
      </c>
      <c r="DA25" s="199">
        <v>166.25</v>
      </c>
      <c r="DB25" s="199">
        <v>212.85000000000002</v>
      </c>
      <c r="DC25" s="199">
        <v>200.01</v>
      </c>
      <c r="DD25" s="199">
        <v>228.61</v>
      </c>
      <c r="DE25" s="199">
        <v>148.02000000000001</v>
      </c>
      <c r="DF25" s="199">
        <v>202.19000000000005</v>
      </c>
      <c r="DG25" s="199">
        <v>160.47</v>
      </c>
      <c r="DH25" s="199">
        <v>175.47</v>
      </c>
      <c r="DI25" s="199">
        <v>158.15</v>
      </c>
      <c r="DJ25" s="199">
        <v>178.99</v>
      </c>
      <c r="DK25" s="199">
        <v>198.06999999999994</v>
      </c>
      <c r="DL25" s="199">
        <v>225.76</v>
      </c>
      <c r="DM25" s="199">
        <v>222.97000000000003</v>
      </c>
      <c r="DN25" s="199">
        <v>194.46000000000004</v>
      </c>
      <c r="DO25" s="199">
        <v>251.81</v>
      </c>
      <c r="DP25" s="199">
        <v>310.14</v>
      </c>
      <c r="DQ25" s="199">
        <v>144.88</v>
      </c>
      <c r="DR25" s="199">
        <v>159.76</v>
      </c>
      <c r="DS25" s="199">
        <v>171.1</v>
      </c>
      <c r="DT25" s="199">
        <v>232.99</v>
      </c>
      <c r="DU25" s="199">
        <v>253.45</v>
      </c>
      <c r="DV25" s="199">
        <v>297.61</v>
      </c>
      <c r="DW25" s="199">
        <v>125.66</v>
      </c>
      <c r="DX25" s="199">
        <v>143.07</v>
      </c>
      <c r="DY25" s="199">
        <v>171.82</v>
      </c>
      <c r="DZ25" s="199">
        <v>173.87</v>
      </c>
      <c r="EA25" s="199">
        <v>187.95000000000005</v>
      </c>
      <c r="EB25" s="199">
        <v>185.83000000000004</v>
      </c>
      <c r="EC25" s="199">
        <v>179.09</v>
      </c>
      <c r="ED25" s="199">
        <v>181.39</v>
      </c>
      <c r="EE25" s="199">
        <v>230.14999999999998</v>
      </c>
      <c r="EF25" s="199">
        <v>160.41999999999999</v>
      </c>
      <c r="EG25" s="199">
        <v>182.63</v>
      </c>
      <c r="EH25" s="199">
        <v>158.97</v>
      </c>
      <c r="EI25" s="199">
        <v>241.87</v>
      </c>
      <c r="EJ25" s="199">
        <v>221.68</v>
      </c>
      <c r="EK25" s="199">
        <v>305.85000000000002</v>
      </c>
      <c r="EL25" s="199">
        <v>347.74</v>
      </c>
      <c r="EM25" s="199">
        <v>23.75</v>
      </c>
      <c r="EN25" s="199">
        <v>348.49</v>
      </c>
      <c r="EO25" s="199">
        <v>341.34</v>
      </c>
      <c r="EP25" s="199">
        <v>2.9800000000000182</v>
      </c>
      <c r="EQ25" s="199">
        <v>348.95</v>
      </c>
      <c r="ER25" s="199">
        <v>15.740000000000009</v>
      </c>
      <c r="ES25" s="199">
        <v>72.19</v>
      </c>
      <c r="ET25" s="199">
        <v>43.409999999999968</v>
      </c>
      <c r="EU25" s="199">
        <v>320.23</v>
      </c>
      <c r="EV25" s="199">
        <v>329.44</v>
      </c>
      <c r="EW25" s="199">
        <v>356.33</v>
      </c>
      <c r="EX25" s="199">
        <v>19.120000000000005</v>
      </c>
      <c r="EY25" s="199">
        <v>45.550000000000011</v>
      </c>
      <c r="EZ25" s="199">
        <v>1</v>
      </c>
      <c r="FA25" s="199">
        <v>358.76</v>
      </c>
      <c r="FB25" s="199">
        <v>26.220000000000027</v>
      </c>
      <c r="FC25" s="199">
        <v>110.38</v>
      </c>
      <c r="FD25" s="199">
        <v>165.4</v>
      </c>
    </row>
    <row r="26" spans="4:160" x14ac:dyDescent="0.15">
      <c r="E26" s="132" t="s">
        <v>5056</v>
      </c>
      <c r="F26" s="132" t="s">
        <v>5194</v>
      </c>
      <c r="G26" s="36" t="s">
        <v>5356</v>
      </c>
      <c r="H26" s="199">
        <v>174.32</v>
      </c>
      <c r="I26" s="199">
        <v>218.13</v>
      </c>
      <c r="J26" s="199">
        <v>171.46</v>
      </c>
      <c r="K26" s="199">
        <v>204.43000000000006</v>
      </c>
      <c r="L26" s="199">
        <v>188.14999999999998</v>
      </c>
      <c r="M26" s="199">
        <v>211.01999999999998</v>
      </c>
      <c r="N26" s="199">
        <v>174.58</v>
      </c>
      <c r="O26" s="199">
        <v>178.45</v>
      </c>
      <c r="P26" s="199">
        <v>297.47000000000003</v>
      </c>
      <c r="Q26" s="199">
        <v>336.41</v>
      </c>
      <c r="R26" s="199">
        <v>337.9</v>
      </c>
      <c r="S26" s="199">
        <v>3.9900000000000091</v>
      </c>
      <c r="T26" s="199">
        <v>37.420000000000016</v>
      </c>
      <c r="U26" s="199">
        <v>338.02</v>
      </c>
      <c r="V26" s="199">
        <v>2.5799999999999841</v>
      </c>
      <c r="W26" s="199">
        <v>337.46</v>
      </c>
      <c r="X26" s="199">
        <v>5.25</v>
      </c>
      <c r="Y26" s="199">
        <v>44.449999999999989</v>
      </c>
      <c r="Z26" s="199">
        <v>39.779999999999973</v>
      </c>
      <c r="AA26" s="199">
        <v>45.829999999999984</v>
      </c>
      <c r="AB26" s="199">
        <v>125.07999999999998</v>
      </c>
      <c r="AC26" s="199">
        <v>171.97</v>
      </c>
      <c r="AD26" s="199">
        <v>155.96</v>
      </c>
      <c r="AE26" s="199">
        <v>231.18</v>
      </c>
      <c r="AF26" s="199">
        <v>176.58</v>
      </c>
      <c r="AG26" s="199">
        <v>242</v>
      </c>
      <c r="AH26" s="199">
        <v>209.48000000000002</v>
      </c>
      <c r="AI26" s="199">
        <v>155.41999999999999</v>
      </c>
      <c r="AJ26" s="199">
        <v>262.02</v>
      </c>
      <c r="AK26" s="199">
        <v>301.64</v>
      </c>
      <c r="AL26" s="199">
        <v>31.269999999999982</v>
      </c>
      <c r="AM26" s="199">
        <v>14.04000000000002</v>
      </c>
      <c r="AN26" s="199">
        <v>323.95</v>
      </c>
      <c r="AO26" s="199">
        <v>333.76</v>
      </c>
      <c r="AP26" s="199">
        <v>1.9900000000000091</v>
      </c>
      <c r="AQ26" s="199">
        <v>30.589999999999975</v>
      </c>
      <c r="AR26" s="199">
        <v>52.590000000000032</v>
      </c>
      <c r="AS26" s="199">
        <v>352.13</v>
      </c>
      <c r="AT26" s="199">
        <v>336.4</v>
      </c>
      <c r="AU26" s="199">
        <v>334.22</v>
      </c>
      <c r="AV26" s="199">
        <v>358.78</v>
      </c>
      <c r="AW26" s="199">
        <v>349.42</v>
      </c>
      <c r="AX26" s="199">
        <v>5.2300000000000182</v>
      </c>
      <c r="AY26" s="199">
        <v>342.37</v>
      </c>
      <c r="AZ26" s="199">
        <v>66.430000000000007</v>
      </c>
      <c r="BA26" s="199">
        <v>36.5</v>
      </c>
      <c r="BB26" s="199">
        <v>125.66</v>
      </c>
      <c r="BC26" s="199">
        <v>218.63</v>
      </c>
      <c r="BD26" s="199">
        <v>168.34</v>
      </c>
      <c r="BE26" s="199">
        <v>184.68000000000006</v>
      </c>
      <c r="BF26" s="199">
        <v>146.93</v>
      </c>
      <c r="BG26" s="199">
        <v>167.69</v>
      </c>
      <c r="BH26" s="199">
        <v>169.83</v>
      </c>
      <c r="BI26" s="199">
        <v>193.27999999999997</v>
      </c>
      <c r="BJ26" s="199">
        <v>190.30999999999995</v>
      </c>
      <c r="BK26" s="199">
        <v>160.15</v>
      </c>
      <c r="BL26" s="199">
        <v>187.08000000000004</v>
      </c>
      <c r="BM26" s="199">
        <v>187.18000000000006</v>
      </c>
      <c r="BN26" s="199">
        <v>198.56999999999994</v>
      </c>
      <c r="BO26" s="199">
        <v>202.83000000000004</v>
      </c>
      <c r="BP26" s="199">
        <v>205.83000000000004</v>
      </c>
      <c r="BQ26" s="199">
        <v>267</v>
      </c>
      <c r="BR26" s="199">
        <v>311.43</v>
      </c>
      <c r="BS26" s="199">
        <v>323.34000000000003</v>
      </c>
      <c r="BT26" s="199">
        <v>347.39</v>
      </c>
      <c r="BU26" s="199">
        <v>31.990000000000009</v>
      </c>
      <c r="BV26" s="199">
        <v>55.800000000000011</v>
      </c>
      <c r="BW26" s="199">
        <v>350.11</v>
      </c>
      <c r="BX26" s="199">
        <v>339.42</v>
      </c>
      <c r="BY26" s="199">
        <v>357.73</v>
      </c>
      <c r="BZ26" s="199">
        <v>342.23</v>
      </c>
      <c r="CA26" s="199">
        <v>115.19999999999999</v>
      </c>
      <c r="CB26" s="199">
        <v>156.72</v>
      </c>
      <c r="CC26" s="199">
        <v>169.98</v>
      </c>
      <c r="CD26" s="199">
        <v>291.45</v>
      </c>
      <c r="CE26" s="199">
        <v>344.66</v>
      </c>
      <c r="CF26" s="199">
        <v>352.25</v>
      </c>
      <c r="CG26" s="199">
        <v>76.409999999999968</v>
      </c>
      <c r="CH26" s="199">
        <v>121.04000000000002</v>
      </c>
      <c r="CI26" s="199">
        <v>163.56</v>
      </c>
      <c r="CJ26" s="199">
        <v>169.18</v>
      </c>
      <c r="CK26" s="199">
        <v>220.32</v>
      </c>
      <c r="CL26" s="199">
        <v>200.58000000000004</v>
      </c>
      <c r="CM26" s="199">
        <v>307.58</v>
      </c>
      <c r="CN26" s="199">
        <v>82.730000000000018</v>
      </c>
      <c r="CO26" s="199">
        <v>164.77</v>
      </c>
      <c r="CP26" s="199">
        <v>189.60000000000002</v>
      </c>
      <c r="CQ26" s="199">
        <v>291.45999999999998</v>
      </c>
      <c r="CR26" s="199">
        <v>328.81</v>
      </c>
      <c r="CS26" s="199">
        <v>335.59</v>
      </c>
      <c r="CT26" s="199">
        <v>355.54</v>
      </c>
      <c r="CU26" s="199">
        <v>326.55</v>
      </c>
      <c r="CV26" s="199">
        <v>9.0600000000000023</v>
      </c>
      <c r="CW26" s="199">
        <v>22.759999999999991</v>
      </c>
      <c r="CX26" s="199">
        <v>89.889999999999986</v>
      </c>
      <c r="CY26" s="199">
        <v>134.69</v>
      </c>
      <c r="CZ26" s="199">
        <v>276.68</v>
      </c>
      <c r="DA26" s="199">
        <v>316.02</v>
      </c>
      <c r="DB26" s="199">
        <v>2.4300000000000068</v>
      </c>
      <c r="DC26" s="199">
        <v>111.22</v>
      </c>
      <c r="DD26" s="199">
        <v>135.47</v>
      </c>
      <c r="DE26" s="199">
        <v>176.07</v>
      </c>
      <c r="DF26" s="199">
        <v>186.68000000000006</v>
      </c>
      <c r="DG26" s="199">
        <v>196.65999999999997</v>
      </c>
      <c r="DH26" s="199">
        <v>198.81999999999994</v>
      </c>
      <c r="DI26" s="199">
        <v>179.11</v>
      </c>
      <c r="DJ26" s="199">
        <v>179.5</v>
      </c>
      <c r="DK26" s="199">
        <v>171.42</v>
      </c>
      <c r="DL26" s="199">
        <v>161.06</v>
      </c>
      <c r="DM26" s="199">
        <v>194.66999999999996</v>
      </c>
      <c r="DN26" s="199">
        <v>184.25</v>
      </c>
      <c r="DO26" s="199">
        <v>225.82</v>
      </c>
      <c r="DP26" s="199">
        <v>198.34000000000003</v>
      </c>
      <c r="DQ26" s="199">
        <v>253.81</v>
      </c>
      <c r="DR26" s="199">
        <v>144.34</v>
      </c>
      <c r="DS26" s="199">
        <v>227.76</v>
      </c>
      <c r="DT26" s="199">
        <v>172.09</v>
      </c>
      <c r="DU26" s="199">
        <v>245.02999999999997</v>
      </c>
      <c r="DV26" s="199">
        <v>145.24</v>
      </c>
      <c r="DW26" s="199">
        <v>242.84000000000003</v>
      </c>
      <c r="DX26" s="199">
        <v>141.72</v>
      </c>
      <c r="DY26" s="199">
        <v>156.58000000000001</v>
      </c>
      <c r="DZ26" s="199">
        <v>159.77000000000001</v>
      </c>
      <c r="EA26" s="199">
        <v>186.76</v>
      </c>
      <c r="EB26" s="199">
        <v>218.16999999999996</v>
      </c>
      <c r="EC26" s="199">
        <v>184</v>
      </c>
      <c r="ED26" s="199">
        <v>216.78999999999996</v>
      </c>
      <c r="EE26" s="199">
        <v>176.55</v>
      </c>
      <c r="EF26" s="199">
        <v>161.57</v>
      </c>
      <c r="EG26" s="199">
        <v>172.34</v>
      </c>
      <c r="EH26" s="199">
        <v>197.28999999999996</v>
      </c>
      <c r="EI26" s="199">
        <v>248.84000000000003</v>
      </c>
      <c r="EJ26" s="199">
        <v>154.16</v>
      </c>
      <c r="EK26" s="199">
        <v>259.3</v>
      </c>
      <c r="EL26" s="199">
        <v>301.29000000000002</v>
      </c>
      <c r="EM26" s="199">
        <v>320.84000000000003</v>
      </c>
      <c r="EN26" s="199">
        <v>353.22</v>
      </c>
      <c r="EO26" s="199">
        <v>340.24</v>
      </c>
      <c r="EP26" s="199">
        <v>2.3799999999999955</v>
      </c>
      <c r="EQ26" s="199">
        <v>345.91</v>
      </c>
      <c r="ER26" s="199">
        <v>3.8799999999999955</v>
      </c>
      <c r="ES26" s="199">
        <v>95.38</v>
      </c>
      <c r="ET26" s="199">
        <v>138.91999999999999</v>
      </c>
      <c r="EU26" s="199">
        <v>156.26</v>
      </c>
      <c r="EV26" s="199">
        <v>235.20999999999998</v>
      </c>
      <c r="EW26" s="199">
        <v>202.08000000000004</v>
      </c>
      <c r="EX26" s="199">
        <v>302.59000000000003</v>
      </c>
      <c r="EY26" s="199">
        <v>16.180000000000007</v>
      </c>
      <c r="EZ26" s="199">
        <v>331.22</v>
      </c>
      <c r="FA26" s="199">
        <v>356.39</v>
      </c>
      <c r="FB26" s="199">
        <v>338.08</v>
      </c>
      <c r="FC26" s="199">
        <v>24.639999999999986</v>
      </c>
      <c r="FD26" s="199">
        <v>67.610000000000014</v>
      </c>
    </row>
    <row r="27" spans="4:160" x14ac:dyDescent="0.15">
      <c r="E27" s="132" t="s">
        <v>5137</v>
      </c>
      <c r="F27" s="132" t="s">
        <v>5138</v>
      </c>
      <c r="G27" s="36" t="s">
        <v>5356</v>
      </c>
      <c r="H27" s="199">
        <v>171.86</v>
      </c>
      <c r="I27" s="199">
        <v>217.66999999999996</v>
      </c>
      <c r="J27" s="199">
        <v>143.61000000000001</v>
      </c>
      <c r="K27" s="199">
        <v>175.98</v>
      </c>
      <c r="L27" s="199">
        <v>174.31</v>
      </c>
      <c r="M27" s="199">
        <v>228.78999999999996</v>
      </c>
      <c r="N27" s="199">
        <v>180.05999999999995</v>
      </c>
      <c r="O27" s="199">
        <v>172.68</v>
      </c>
      <c r="P27" s="199">
        <v>149.65</v>
      </c>
      <c r="Q27" s="199">
        <v>183.23000000000002</v>
      </c>
      <c r="R27" s="199">
        <v>212.89</v>
      </c>
      <c r="S27" s="199">
        <v>288.07</v>
      </c>
      <c r="T27" s="199">
        <v>22.490000000000009</v>
      </c>
      <c r="U27" s="199">
        <v>322.59000000000003</v>
      </c>
      <c r="V27" s="199">
        <v>49.94</v>
      </c>
      <c r="W27" s="199">
        <v>3.4599999999999795</v>
      </c>
      <c r="X27" s="199">
        <v>74.480000000000018</v>
      </c>
      <c r="Y27" s="199">
        <v>323.18</v>
      </c>
      <c r="Z27" s="199">
        <v>101.5</v>
      </c>
      <c r="AA27" s="199">
        <v>140.13999999999999</v>
      </c>
      <c r="AB27" s="199">
        <v>151.4</v>
      </c>
      <c r="AC27" s="199">
        <v>183.21000000000004</v>
      </c>
      <c r="AD27" s="199">
        <v>159.75</v>
      </c>
      <c r="AE27" s="199">
        <v>186.08000000000004</v>
      </c>
      <c r="AF27" s="199">
        <v>164.17</v>
      </c>
      <c r="AG27" s="199">
        <v>210.86</v>
      </c>
      <c r="AH27" s="199">
        <v>169.89</v>
      </c>
      <c r="AI27" s="199">
        <v>268.69</v>
      </c>
      <c r="AJ27" s="199">
        <v>152.19</v>
      </c>
      <c r="AK27" s="199">
        <v>266.84000000000003</v>
      </c>
      <c r="AL27" s="199">
        <v>136.34</v>
      </c>
      <c r="AM27" s="199">
        <v>188.23000000000002</v>
      </c>
      <c r="AN27" s="199">
        <v>186.43000000000006</v>
      </c>
      <c r="AO27" s="199">
        <v>281.22000000000003</v>
      </c>
      <c r="AP27" s="199">
        <v>328.27</v>
      </c>
      <c r="AQ27" s="199">
        <v>343.03</v>
      </c>
      <c r="AR27" s="199">
        <v>17.660000000000025</v>
      </c>
      <c r="AS27" s="199">
        <v>66.740000000000009</v>
      </c>
      <c r="AT27" s="199">
        <v>119.85</v>
      </c>
      <c r="AU27" s="199">
        <v>151.6</v>
      </c>
      <c r="AV27" s="199">
        <v>163.05000000000001</v>
      </c>
      <c r="AW27" s="199">
        <v>288.74</v>
      </c>
      <c r="AX27" s="199">
        <v>112.99000000000001</v>
      </c>
      <c r="AY27" s="199">
        <v>254.99</v>
      </c>
      <c r="AZ27" s="199">
        <v>150.54</v>
      </c>
      <c r="BA27" s="199">
        <v>195.53999999999996</v>
      </c>
      <c r="BB27" s="199">
        <v>163.06</v>
      </c>
      <c r="BC27" s="199">
        <v>243.76999999999998</v>
      </c>
      <c r="BD27" s="199">
        <v>287.83</v>
      </c>
      <c r="BE27" s="199">
        <v>111.38</v>
      </c>
      <c r="BF27" s="199">
        <v>136.36000000000001</v>
      </c>
      <c r="BG27" s="199">
        <v>173.12</v>
      </c>
      <c r="BH27" s="199">
        <v>176.04</v>
      </c>
      <c r="BI27" s="199">
        <v>239.97000000000003</v>
      </c>
      <c r="BJ27" s="199">
        <v>270.95</v>
      </c>
      <c r="BK27" s="199">
        <v>134.38</v>
      </c>
      <c r="BL27" s="199">
        <v>271.88</v>
      </c>
      <c r="BM27" s="199">
        <v>315.42</v>
      </c>
      <c r="BN27" s="199">
        <v>329.68</v>
      </c>
      <c r="BO27" s="199">
        <v>1</v>
      </c>
      <c r="BP27" s="199">
        <v>337.53</v>
      </c>
      <c r="BQ27" s="199">
        <v>349.68</v>
      </c>
      <c r="BR27" s="199">
        <v>6.9800000000000182</v>
      </c>
      <c r="BS27" s="199">
        <v>26.910000000000025</v>
      </c>
      <c r="BT27" s="199">
        <v>78.519999999999982</v>
      </c>
      <c r="BU27" s="199">
        <v>26.45999999999998</v>
      </c>
      <c r="BV27" s="199">
        <v>100.69999999999999</v>
      </c>
      <c r="BW27" s="199">
        <v>148.12</v>
      </c>
      <c r="BX27" s="199">
        <v>174.08</v>
      </c>
      <c r="BY27" s="199">
        <v>230.28999999999996</v>
      </c>
      <c r="BZ27" s="199">
        <v>276.07</v>
      </c>
      <c r="CA27" s="199">
        <v>273.77999999999997</v>
      </c>
      <c r="CB27" s="199">
        <v>316.54000000000002</v>
      </c>
      <c r="CC27" s="199">
        <v>1.0799999999999841</v>
      </c>
      <c r="CD27" s="199">
        <v>337.9</v>
      </c>
      <c r="CE27" s="199">
        <v>358.12</v>
      </c>
      <c r="CF27" s="199">
        <v>339.74</v>
      </c>
      <c r="CG27" s="199">
        <v>1.0799999999999841</v>
      </c>
      <c r="CH27" s="199">
        <v>20.379999999999995</v>
      </c>
      <c r="CI27" s="199">
        <v>44.180000000000007</v>
      </c>
      <c r="CJ27" s="199">
        <v>70.840000000000032</v>
      </c>
      <c r="CK27" s="199">
        <v>40.920000000000016</v>
      </c>
      <c r="CL27" s="199">
        <v>131.94999999999999</v>
      </c>
      <c r="CM27" s="199">
        <v>295.52</v>
      </c>
      <c r="CN27" s="199">
        <v>66.600000000000023</v>
      </c>
      <c r="CO27" s="199">
        <v>190.22000000000003</v>
      </c>
      <c r="CP27" s="199">
        <v>159.78</v>
      </c>
      <c r="CQ27" s="199">
        <v>181.79999999999995</v>
      </c>
      <c r="CR27" s="199">
        <v>250.51999999999998</v>
      </c>
      <c r="CS27" s="199">
        <v>154.97999999999999</v>
      </c>
      <c r="CT27" s="199">
        <v>186.22000000000003</v>
      </c>
      <c r="CU27" s="199">
        <v>164.2</v>
      </c>
      <c r="CV27" s="199">
        <v>288</v>
      </c>
      <c r="CW27" s="199">
        <v>325.77999999999997</v>
      </c>
      <c r="CX27" s="199">
        <v>353.67</v>
      </c>
      <c r="CY27" s="199">
        <v>111.32</v>
      </c>
      <c r="CZ27" s="199">
        <v>150.94</v>
      </c>
      <c r="DA27" s="199">
        <v>286.58</v>
      </c>
      <c r="DB27" s="199">
        <v>39.699999999999989</v>
      </c>
      <c r="DC27" s="199">
        <v>281.45</v>
      </c>
      <c r="DD27" s="199">
        <v>127.94999999999999</v>
      </c>
      <c r="DE27" s="199">
        <v>165.69</v>
      </c>
      <c r="DF27" s="199">
        <v>179.94</v>
      </c>
      <c r="DG27" s="199">
        <v>222.57</v>
      </c>
      <c r="DH27" s="199">
        <v>163.25</v>
      </c>
      <c r="DI27" s="199">
        <v>157.82</v>
      </c>
      <c r="DJ27" s="199">
        <v>175.45</v>
      </c>
      <c r="DK27" s="199">
        <v>196.60000000000002</v>
      </c>
      <c r="DL27" s="199">
        <v>189.66999999999996</v>
      </c>
      <c r="DM27" s="199">
        <v>153.51</v>
      </c>
      <c r="DN27" s="199">
        <v>181.04999999999995</v>
      </c>
      <c r="DO27" s="199">
        <v>234.63</v>
      </c>
      <c r="DP27" s="199">
        <v>163.02000000000001</v>
      </c>
      <c r="DQ27" s="199">
        <v>179.66</v>
      </c>
      <c r="DR27" s="199">
        <v>178.85</v>
      </c>
      <c r="DS27" s="199">
        <v>168.94</v>
      </c>
      <c r="DT27" s="199">
        <v>210.58000000000004</v>
      </c>
      <c r="DU27" s="199">
        <v>246.23000000000002</v>
      </c>
      <c r="DV27" s="199">
        <v>276.89999999999998</v>
      </c>
      <c r="DW27" s="199">
        <v>131.6</v>
      </c>
      <c r="DX27" s="199">
        <v>163.85</v>
      </c>
      <c r="DY27" s="199">
        <v>168.49</v>
      </c>
      <c r="DZ27" s="199">
        <v>195.78999999999996</v>
      </c>
      <c r="EA27" s="199">
        <v>158.19999999999999</v>
      </c>
      <c r="EB27" s="199">
        <v>218.76</v>
      </c>
      <c r="EC27" s="199">
        <v>187.40999999999997</v>
      </c>
      <c r="ED27" s="199">
        <v>243.76999999999998</v>
      </c>
      <c r="EE27" s="199">
        <v>288.22000000000003</v>
      </c>
      <c r="EF27" s="199">
        <v>331.76</v>
      </c>
      <c r="EG27" s="199">
        <v>71.519999999999982</v>
      </c>
      <c r="EH27" s="199">
        <v>76.300000000000011</v>
      </c>
      <c r="EI27" s="199">
        <v>132.91999999999999</v>
      </c>
      <c r="EJ27" s="199">
        <v>182.51999999999998</v>
      </c>
      <c r="EK27" s="199">
        <v>155.16</v>
      </c>
      <c r="EL27" s="199">
        <v>260.95999999999998</v>
      </c>
      <c r="EM27" s="199">
        <v>288.95999999999998</v>
      </c>
      <c r="EN27" s="199">
        <v>317.31</v>
      </c>
      <c r="EO27" s="199">
        <v>35.079999999999984</v>
      </c>
      <c r="EP27" s="199">
        <v>49.370000000000005</v>
      </c>
      <c r="EQ27" s="199">
        <v>323.27999999999997</v>
      </c>
      <c r="ER27" s="199">
        <v>7.6100000000000136</v>
      </c>
      <c r="ES27" s="199">
        <v>346.29</v>
      </c>
      <c r="ET27" s="199">
        <v>122.50999999999999</v>
      </c>
      <c r="EU27" s="199">
        <v>159.55000000000001</v>
      </c>
      <c r="EV27" s="199">
        <v>212.84000000000003</v>
      </c>
      <c r="EW27" s="199">
        <v>158.1</v>
      </c>
      <c r="EX27" s="199">
        <v>199.40999999999997</v>
      </c>
      <c r="EY27" s="199">
        <v>161.26</v>
      </c>
      <c r="EZ27" s="199">
        <v>173.95</v>
      </c>
      <c r="FA27" s="199">
        <v>176.15</v>
      </c>
      <c r="FB27" s="199">
        <v>174.39</v>
      </c>
      <c r="FC27" s="199">
        <v>210.06</v>
      </c>
      <c r="FD27" s="199">
        <v>183.14</v>
      </c>
    </row>
    <row r="28" spans="4:160" x14ac:dyDescent="0.15">
      <c r="E28" s="132" t="s">
        <v>5028</v>
      </c>
      <c r="F28" s="132" t="s">
        <v>5029</v>
      </c>
      <c r="G28" s="36" t="s">
        <v>5356</v>
      </c>
      <c r="H28" s="199">
        <v>141.44999999999999</v>
      </c>
      <c r="I28" s="199">
        <v>172.52</v>
      </c>
      <c r="J28" s="199">
        <v>186.73000000000002</v>
      </c>
      <c r="K28" s="199">
        <v>232.98000000000002</v>
      </c>
      <c r="L28" s="199">
        <v>174.75</v>
      </c>
      <c r="M28" s="199">
        <v>155.86000000000001</v>
      </c>
      <c r="N28" s="199">
        <v>173.15</v>
      </c>
      <c r="O28" s="199">
        <v>213.69</v>
      </c>
      <c r="P28" s="199">
        <v>212.26</v>
      </c>
      <c r="Q28" s="199">
        <v>248.76</v>
      </c>
      <c r="R28" s="199">
        <v>142.94999999999999</v>
      </c>
      <c r="S28" s="199">
        <v>188.89</v>
      </c>
      <c r="T28" s="199">
        <v>183.36</v>
      </c>
      <c r="U28" s="199">
        <v>265.77999999999997</v>
      </c>
      <c r="V28" s="199">
        <v>311.84000000000003</v>
      </c>
      <c r="W28" s="199">
        <v>303.62</v>
      </c>
      <c r="X28" s="199">
        <v>45.70999999999998</v>
      </c>
      <c r="Y28" s="199">
        <v>110.98000000000002</v>
      </c>
      <c r="Z28" s="199">
        <v>139.84</v>
      </c>
      <c r="AA28" s="199">
        <v>173.52</v>
      </c>
      <c r="AB28" s="199">
        <v>188.03999999999996</v>
      </c>
      <c r="AC28" s="199">
        <v>179.55</v>
      </c>
      <c r="AD28" s="199">
        <v>191.71000000000004</v>
      </c>
      <c r="AE28" s="199">
        <v>201.79999999999995</v>
      </c>
      <c r="AF28" s="199">
        <v>289.51</v>
      </c>
      <c r="AG28" s="199">
        <v>358.77</v>
      </c>
      <c r="AH28" s="199">
        <v>8.4900000000000091</v>
      </c>
      <c r="AI28" s="199">
        <v>337.68</v>
      </c>
      <c r="AJ28" s="199">
        <v>11.310000000000002</v>
      </c>
      <c r="AK28" s="199">
        <v>115.63</v>
      </c>
      <c r="AL28" s="199">
        <v>149.9</v>
      </c>
      <c r="AM28" s="199">
        <v>162.06</v>
      </c>
      <c r="AN28" s="199">
        <v>164.59</v>
      </c>
      <c r="AO28" s="199">
        <v>191.30999999999995</v>
      </c>
      <c r="AP28" s="199">
        <v>201.26</v>
      </c>
      <c r="AQ28" s="199">
        <v>272.04000000000002</v>
      </c>
      <c r="AR28" s="199">
        <v>317.63</v>
      </c>
      <c r="AS28" s="199">
        <v>47.110000000000014</v>
      </c>
      <c r="AT28" s="199">
        <v>123.53</v>
      </c>
      <c r="AU28" s="199">
        <v>181.04999999999995</v>
      </c>
      <c r="AV28" s="199">
        <v>218.7</v>
      </c>
      <c r="AW28" s="199">
        <v>300.45</v>
      </c>
      <c r="AX28" s="199">
        <v>38.110000000000014</v>
      </c>
      <c r="AY28" s="199">
        <v>305.27</v>
      </c>
      <c r="AZ28" s="199">
        <v>87.730000000000018</v>
      </c>
      <c r="BA28" s="199">
        <v>317.29000000000002</v>
      </c>
      <c r="BB28" s="199">
        <v>323.37</v>
      </c>
      <c r="BC28" s="199">
        <v>346.23</v>
      </c>
      <c r="BD28" s="199">
        <v>7.3600000000000136</v>
      </c>
      <c r="BE28" s="199">
        <v>119.57999999999998</v>
      </c>
      <c r="BF28" s="199">
        <v>158.99</v>
      </c>
      <c r="BG28" s="199">
        <v>168.04</v>
      </c>
      <c r="BH28" s="199">
        <v>175.96</v>
      </c>
      <c r="BI28" s="199">
        <v>188.64</v>
      </c>
      <c r="BJ28" s="199">
        <v>156.82</v>
      </c>
      <c r="BK28" s="199">
        <v>247.94</v>
      </c>
      <c r="BL28" s="199">
        <v>159.77000000000001</v>
      </c>
      <c r="BM28" s="199">
        <v>226.89</v>
      </c>
      <c r="BN28" s="199">
        <v>176.46</v>
      </c>
      <c r="BO28" s="199">
        <v>214.52999999999997</v>
      </c>
      <c r="BP28" s="199">
        <v>291.5</v>
      </c>
      <c r="BQ28" s="199">
        <v>340.86</v>
      </c>
      <c r="BR28" s="199">
        <v>340.16</v>
      </c>
      <c r="BS28" s="199">
        <v>338.82</v>
      </c>
      <c r="BT28" s="199">
        <v>356.33</v>
      </c>
      <c r="BU28" s="199">
        <v>357.46</v>
      </c>
      <c r="BV28" s="199">
        <v>54.75</v>
      </c>
      <c r="BW28" s="199">
        <v>358.88</v>
      </c>
      <c r="BX28" s="199">
        <v>41.740000000000009</v>
      </c>
      <c r="BY28" s="199">
        <v>334.71</v>
      </c>
      <c r="BZ28" s="199">
        <v>37.340000000000032</v>
      </c>
      <c r="CA28" s="199">
        <v>73.930000000000007</v>
      </c>
      <c r="CB28" s="199">
        <v>116.99000000000001</v>
      </c>
      <c r="CC28" s="199">
        <v>290.40999999999997</v>
      </c>
      <c r="CD28" s="199">
        <v>328.77</v>
      </c>
      <c r="CE28" s="199">
        <v>330.63</v>
      </c>
      <c r="CF28" s="199">
        <v>23.699999999999989</v>
      </c>
      <c r="CG28" s="199">
        <v>336.01</v>
      </c>
      <c r="CH28" s="199">
        <v>3.9599999999999795</v>
      </c>
      <c r="CI28" s="199">
        <v>55.110000000000014</v>
      </c>
      <c r="CJ28" s="199">
        <v>114.38</v>
      </c>
      <c r="CK28" s="199">
        <v>152.58000000000001</v>
      </c>
      <c r="CL28" s="199">
        <v>269.22000000000003</v>
      </c>
      <c r="CM28" s="199">
        <v>314.43</v>
      </c>
      <c r="CN28" s="199">
        <v>331.62</v>
      </c>
      <c r="CO28" s="199">
        <v>314.79000000000002</v>
      </c>
      <c r="CP28" s="199">
        <v>46.819999999999993</v>
      </c>
      <c r="CQ28" s="199">
        <v>97.409999999999968</v>
      </c>
      <c r="CR28" s="199">
        <v>139.04</v>
      </c>
      <c r="CS28" s="199">
        <v>204.73000000000002</v>
      </c>
      <c r="CT28" s="199">
        <v>163.25</v>
      </c>
      <c r="CU28" s="199">
        <v>174.03</v>
      </c>
      <c r="CV28" s="199">
        <v>156.68</v>
      </c>
      <c r="CW28" s="199">
        <v>180.70000000000005</v>
      </c>
      <c r="CX28" s="199">
        <v>274.85000000000002</v>
      </c>
      <c r="CY28" s="199">
        <v>318.64999999999998</v>
      </c>
      <c r="CZ28" s="199">
        <v>339.05</v>
      </c>
      <c r="DA28" s="199">
        <v>29.54000000000002</v>
      </c>
      <c r="DB28" s="199">
        <v>339.46</v>
      </c>
      <c r="DC28" s="199">
        <v>56.329999999999984</v>
      </c>
      <c r="DD28" s="199">
        <v>49.579999999999984</v>
      </c>
      <c r="DE28" s="199">
        <v>323.75</v>
      </c>
      <c r="DF28" s="199">
        <v>330.46</v>
      </c>
      <c r="DG28" s="199">
        <v>356.27</v>
      </c>
      <c r="DH28" s="199">
        <v>20.610000000000014</v>
      </c>
      <c r="DI28" s="199">
        <v>76.600000000000023</v>
      </c>
      <c r="DJ28" s="199">
        <v>49.409999999999968</v>
      </c>
      <c r="DK28" s="199">
        <v>115.70999999999998</v>
      </c>
      <c r="DL28" s="199">
        <v>305.79000000000002</v>
      </c>
      <c r="DM28" s="199">
        <v>337.39</v>
      </c>
      <c r="DN28" s="199">
        <v>340</v>
      </c>
      <c r="DO28" s="199">
        <v>39.079999999999984</v>
      </c>
      <c r="DP28" s="199">
        <v>334.15</v>
      </c>
      <c r="DQ28" s="199">
        <v>2.0699999999999932</v>
      </c>
      <c r="DR28" s="199">
        <v>14.660000000000025</v>
      </c>
      <c r="DS28" s="199">
        <v>21.370000000000005</v>
      </c>
      <c r="DT28" s="199">
        <v>335.53</v>
      </c>
      <c r="DU28" s="199">
        <v>354.67</v>
      </c>
      <c r="DV28" s="199">
        <v>34.620000000000005</v>
      </c>
      <c r="DW28" s="199">
        <v>117.09</v>
      </c>
      <c r="DX28" s="199">
        <v>179.95</v>
      </c>
      <c r="DY28" s="199">
        <v>177.54</v>
      </c>
      <c r="DZ28" s="199">
        <v>260.76</v>
      </c>
      <c r="EA28" s="199">
        <v>157.54</v>
      </c>
      <c r="EB28" s="199">
        <v>230.87</v>
      </c>
      <c r="EC28" s="199">
        <v>143.49</v>
      </c>
      <c r="ED28" s="199">
        <v>248.59000000000003</v>
      </c>
      <c r="EE28" s="199">
        <v>137.07</v>
      </c>
      <c r="EF28" s="199">
        <v>179.08</v>
      </c>
      <c r="EG28" s="199">
        <v>177.55</v>
      </c>
      <c r="EH28" s="199">
        <v>251.45999999999998</v>
      </c>
      <c r="EI28" s="199">
        <v>204.33000000000004</v>
      </c>
      <c r="EJ28" s="199">
        <v>145.76</v>
      </c>
      <c r="EK28" s="199">
        <v>160.04</v>
      </c>
      <c r="EL28" s="199">
        <v>159.81</v>
      </c>
      <c r="EM28" s="199">
        <v>161.66999999999999</v>
      </c>
      <c r="EN28" s="199">
        <v>179.78</v>
      </c>
      <c r="EO28" s="199">
        <v>190.76999999999998</v>
      </c>
      <c r="EP28" s="199">
        <v>245.02999999999997</v>
      </c>
      <c r="EQ28" s="199">
        <v>146.33000000000001</v>
      </c>
      <c r="ER28" s="199">
        <v>251.49</v>
      </c>
      <c r="ES28" s="199">
        <v>299.01</v>
      </c>
      <c r="ET28" s="199">
        <v>2.4499999999999886</v>
      </c>
      <c r="EU28" s="199">
        <v>336.62</v>
      </c>
      <c r="EV28" s="199">
        <v>16.990000000000009</v>
      </c>
      <c r="EW28" s="199">
        <v>356.84</v>
      </c>
      <c r="EX28" s="199">
        <v>94.31</v>
      </c>
      <c r="EY28" s="199">
        <v>137.15</v>
      </c>
      <c r="EZ28" s="199">
        <v>173.16</v>
      </c>
      <c r="FA28" s="199">
        <v>187.73000000000002</v>
      </c>
      <c r="FB28" s="199">
        <v>241.11</v>
      </c>
      <c r="FC28" s="199">
        <v>191.26999999999998</v>
      </c>
      <c r="FD28" s="199">
        <v>225.57</v>
      </c>
    </row>
    <row r="29" spans="4:160" x14ac:dyDescent="0.15">
      <c r="E29" s="132" t="s">
        <v>5040</v>
      </c>
      <c r="F29" s="132" t="s">
        <v>5041</v>
      </c>
      <c r="G29" s="36" t="s">
        <v>5356</v>
      </c>
      <c r="H29" s="199">
        <v>140.16999999999999</v>
      </c>
      <c r="I29" s="199">
        <v>169.59</v>
      </c>
      <c r="J29" s="199">
        <v>261.99</v>
      </c>
      <c r="K29" s="199">
        <v>309.14999999999998</v>
      </c>
      <c r="L29" s="199">
        <v>335.47</v>
      </c>
      <c r="M29" s="199">
        <v>105.06</v>
      </c>
      <c r="N29" s="199">
        <v>183.71000000000004</v>
      </c>
      <c r="O29" s="199">
        <v>307.06</v>
      </c>
      <c r="P29" s="199">
        <v>334.97</v>
      </c>
      <c r="Q29" s="199">
        <v>357.44</v>
      </c>
      <c r="R29" s="199">
        <v>86.579999999999984</v>
      </c>
      <c r="S29" s="199">
        <v>331.53</v>
      </c>
      <c r="T29" s="199">
        <v>324.42</v>
      </c>
      <c r="U29" s="199">
        <v>3.9499999999999886</v>
      </c>
      <c r="V29" s="199">
        <v>348.38</v>
      </c>
      <c r="W29" s="199">
        <v>325.60000000000002</v>
      </c>
      <c r="X29" s="199">
        <v>15.920000000000016</v>
      </c>
      <c r="Y29" s="199">
        <v>45.360000000000014</v>
      </c>
      <c r="Z29" s="199">
        <v>117.38</v>
      </c>
      <c r="AA29" s="199">
        <v>172.06</v>
      </c>
      <c r="AB29" s="199">
        <v>219.94</v>
      </c>
      <c r="AC29" s="199">
        <v>222.45</v>
      </c>
      <c r="AD29" s="199">
        <v>169.51</v>
      </c>
      <c r="AE29" s="199">
        <v>270.11</v>
      </c>
      <c r="AF29" s="199">
        <v>315.18</v>
      </c>
      <c r="AG29" s="199">
        <v>325.49</v>
      </c>
      <c r="AH29" s="199">
        <v>88.519999999999982</v>
      </c>
      <c r="AI29" s="199">
        <v>315.61</v>
      </c>
      <c r="AJ29" s="199">
        <v>63.159999999999968</v>
      </c>
      <c r="AK29" s="199">
        <v>316.23</v>
      </c>
      <c r="AL29" s="199">
        <v>334.54</v>
      </c>
      <c r="AM29" s="199">
        <v>5.8500000000000227</v>
      </c>
      <c r="AN29" s="199">
        <v>126.03</v>
      </c>
      <c r="AO29" s="199">
        <v>159.9</v>
      </c>
      <c r="AP29" s="199">
        <v>182.76</v>
      </c>
      <c r="AQ29" s="199">
        <v>270.64</v>
      </c>
      <c r="AR29" s="199">
        <v>315.64</v>
      </c>
      <c r="AS29" s="199">
        <v>10.660000000000025</v>
      </c>
      <c r="AT29" s="199">
        <v>127.51999999999998</v>
      </c>
      <c r="AU29" s="199">
        <v>162.69999999999999</v>
      </c>
      <c r="AV29" s="199">
        <v>167.82</v>
      </c>
      <c r="AW29" s="199">
        <v>229.3</v>
      </c>
      <c r="AX29" s="199">
        <v>172.46</v>
      </c>
      <c r="AY29" s="199">
        <v>246.52999999999997</v>
      </c>
      <c r="AZ29" s="199">
        <v>223.19</v>
      </c>
      <c r="BA29" s="199">
        <v>179.08</v>
      </c>
      <c r="BB29" s="199">
        <v>201.97000000000003</v>
      </c>
      <c r="BC29" s="199">
        <v>151.75</v>
      </c>
      <c r="BD29" s="199">
        <v>258.14999999999998</v>
      </c>
      <c r="BE29" s="199">
        <v>139.43</v>
      </c>
      <c r="BF29" s="199">
        <v>153.74</v>
      </c>
      <c r="BG29" s="199">
        <v>159.15</v>
      </c>
      <c r="BH29" s="199">
        <v>90</v>
      </c>
      <c r="BI29" s="199">
        <v>90</v>
      </c>
      <c r="BJ29" s="199">
        <v>90</v>
      </c>
      <c r="BK29" s="199" t="s">
        <v>5356</v>
      </c>
      <c r="BL29" s="199">
        <v>174.71</v>
      </c>
      <c r="BM29" s="199" t="s">
        <v>5356</v>
      </c>
      <c r="BN29" s="199">
        <v>199.09000000000003</v>
      </c>
      <c r="BO29" s="199">
        <v>291.10000000000002</v>
      </c>
      <c r="BP29" s="199">
        <v>329.66</v>
      </c>
      <c r="BQ29" s="199">
        <v>350.24</v>
      </c>
      <c r="BR29" s="199">
        <v>28.990000000000009</v>
      </c>
      <c r="BS29" s="199">
        <v>337.66</v>
      </c>
      <c r="BT29" s="199">
        <v>358.97</v>
      </c>
      <c r="BU29" s="199">
        <v>340.14</v>
      </c>
      <c r="BV29" s="199">
        <v>26.149999999999977</v>
      </c>
      <c r="BW29" s="199">
        <v>18.629999999999995</v>
      </c>
      <c r="BX29" s="199">
        <v>41.399999999999977</v>
      </c>
      <c r="BY29" s="199">
        <v>355.56</v>
      </c>
      <c r="BZ29" s="199">
        <v>78.829999999999984</v>
      </c>
      <c r="CA29" s="199">
        <v>22.069999999999993</v>
      </c>
      <c r="CB29" s="199">
        <v>346.85</v>
      </c>
      <c r="CC29" s="199">
        <v>342.69</v>
      </c>
      <c r="CD29" s="199">
        <v>352.14</v>
      </c>
      <c r="CE29" s="199">
        <v>1.3199999999999932</v>
      </c>
      <c r="CF29" s="199">
        <v>7.5400000000000205</v>
      </c>
      <c r="CG29" s="199">
        <v>87.279999999999973</v>
      </c>
      <c r="CH29" s="199">
        <v>328.04</v>
      </c>
      <c r="CI29" s="199">
        <v>128.11000000000001</v>
      </c>
      <c r="CJ29" s="199">
        <v>150.4</v>
      </c>
      <c r="CK29" s="199">
        <v>164.66</v>
      </c>
      <c r="CL29" s="199">
        <v>181.34000000000003</v>
      </c>
      <c r="CM29" s="199">
        <v>253.73000000000002</v>
      </c>
      <c r="CN29" s="199">
        <v>194.08000000000004</v>
      </c>
      <c r="CO29" s="199">
        <v>279.29000000000002</v>
      </c>
      <c r="CP29" s="199">
        <v>13.480000000000018</v>
      </c>
      <c r="CQ29" s="199">
        <v>343.2</v>
      </c>
      <c r="CR29" s="199">
        <v>16.970000000000027</v>
      </c>
      <c r="CS29" s="199">
        <v>66.759999999999991</v>
      </c>
      <c r="CT29" s="199">
        <v>120.36000000000001</v>
      </c>
      <c r="CU29" s="199">
        <v>138.37</v>
      </c>
      <c r="CV29" s="199">
        <v>155.58000000000001</v>
      </c>
      <c r="CW29" s="199">
        <v>168.47</v>
      </c>
      <c r="CX29" s="199">
        <v>185.27999999999997</v>
      </c>
      <c r="CY29" s="199">
        <v>214.45</v>
      </c>
      <c r="CZ29" s="199">
        <v>214.40999999999997</v>
      </c>
      <c r="DA29" s="199">
        <v>251.60000000000002</v>
      </c>
      <c r="DB29" s="199">
        <v>285.92</v>
      </c>
      <c r="DC29" s="199">
        <v>228.23000000000002</v>
      </c>
      <c r="DD29" s="199">
        <v>221.03999999999996</v>
      </c>
      <c r="DE29" s="199">
        <v>304.95</v>
      </c>
      <c r="DF29" s="199">
        <v>329.48</v>
      </c>
      <c r="DG29" s="199">
        <v>18.899999999999977</v>
      </c>
      <c r="DH29" s="199">
        <v>66.009999999999991</v>
      </c>
      <c r="DI29" s="199">
        <v>130.32</v>
      </c>
      <c r="DJ29" s="199">
        <v>177.22</v>
      </c>
      <c r="DK29" s="199">
        <v>167.84</v>
      </c>
      <c r="DL29" s="199">
        <v>237.07999999999998</v>
      </c>
      <c r="DM29" s="199">
        <v>193.52999999999997</v>
      </c>
      <c r="DN29" s="199">
        <v>270.26</v>
      </c>
      <c r="DO29" s="199">
        <v>134.83000000000001</v>
      </c>
      <c r="DP29" s="199">
        <v>255.8</v>
      </c>
      <c r="DQ29" s="199">
        <v>134.84</v>
      </c>
      <c r="DR29" s="199">
        <v>206.54999999999995</v>
      </c>
      <c r="DS29" s="199">
        <v>285.04000000000002</v>
      </c>
      <c r="DT29" s="199">
        <v>316.24</v>
      </c>
      <c r="DU29" s="199">
        <v>358.18</v>
      </c>
      <c r="DV29" s="199">
        <v>7.4300000000000068</v>
      </c>
      <c r="DW29" s="199">
        <v>49.860000000000014</v>
      </c>
      <c r="DX29" s="199">
        <v>10.759999999999991</v>
      </c>
      <c r="DY29" s="199">
        <v>13.189999999999998</v>
      </c>
      <c r="DZ29" s="199">
        <v>71.670000000000016</v>
      </c>
      <c r="EA29" s="199">
        <v>356.83</v>
      </c>
      <c r="EB29" s="199">
        <v>11.279999999999973</v>
      </c>
      <c r="EC29" s="199">
        <v>35.129999999999995</v>
      </c>
      <c r="ED29" s="199">
        <v>337.08</v>
      </c>
      <c r="EE29" s="199">
        <v>333.94</v>
      </c>
      <c r="EF29" s="199">
        <v>344.9</v>
      </c>
      <c r="EG29" s="199">
        <v>11.870000000000005</v>
      </c>
      <c r="EH29" s="199">
        <v>15.860000000000014</v>
      </c>
      <c r="EI29" s="199">
        <v>54.70999999999998</v>
      </c>
      <c r="EJ29" s="199">
        <v>324.42</v>
      </c>
      <c r="EK29" s="199">
        <v>36.519999999999982</v>
      </c>
      <c r="EL29" s="199">
        <v>338.5</v>
      </c>
      <c r="EM29" s="199">
        <v>84.19</v>
      </c>
      <c r="EN29" s="199">
        <v>317.52999999999997</v>
      </c>
      <c r="EO29" s="199">
        <v>355.49</v>
      </c>
      <c r="EP29" s="199">
        <v>354.72</v>
      </c>
      <c r="EQ29" s="199">
        <v>27.110000000000014</v>
      </c>
      <c r="ER29" s="199">
        <v>347.04</v>
      </c>
      <c r="ES29" s="199">
        <v>353.63</v>
      </c>
      <c r="ET29" s="199">
        <v>2.8000000000000114</v>
      </c>
      <c r="EU29" s="199">
        <v>351.12</v>
      </c>
      <c r="EV29" s="199">
        <v>35.81</v>
      </c>
      <c r="EW29" s="199">
        <v>25.910000000000025</v>
      </c>
      <c r="EX29" s="199">
        <v>97.07</v>
      </c>
      <c r="EY29" s="199">
        <v>136.80000000000001</v>
      </c>
      <c r="EZ29" s="199">
        <v>171.09</v>
      </c>
      <c r="FA29" s="199">
        <v>163.62</v>
      </c>
      <c r="FB29" s="199">
        <v>171.49</v>
      </c>
      <c r="FC29" s="199">
        <v>183.13</v>
      </c>
      <c r="FD29" s="199">
        <v>199.68000000000006</v>
      </c>
    </row>
    <row r="30" spans="4:160" x14ac:dyDescent="0.15">
      <c r="E30" s="132" t="s">
        <v>5085</v>
      </c>
      <c r="F30" s="132" t="s">
        <v>5086</v>
      </c>
      <c r="G30" s="36" t="s">
        <v>5356</v>
      </c>
      <c r="H30" s="199">
        <v>298.55</v>
      </c>
      <c r="I30" s="199">
        <v>128.68</v>
      </c>
      <c r="J30" s="199">
        <v>205.51999999999998</v>
      </c>
      <c r="K30" s="199">
        <v>156.59</v>
      </c>
      <c r="L30" s="199">
        <v>227.76</v>
      </c>
      <c r="M30" s="199">
        <v>156.43</v>
      </c>
      <c r="N30" s="199">
        <v>189.51999999999998</v>
      </c>
      <c r="O30" s="199">
        <v>172.31</v>
      </c>
      <c r="P30" s="199">
        <v>191.61</v>
      </c>
      <c r="Q30" s="199">
        <v>185.64999999999998</v>
      </c>
      <c r="R30" s="199">
        <v>156.07</v>
      </c>
      <c r="S30" s="199">
        <v>184.68000000000006</v>
      </c>
      <c r="T30" s="199">
        <v>187.27999999999997</v>
      </c>
      <c r="U30" s="199">
        <v>213.85000000000002</v>
      </c>
      <c r="V30" s="199">
        <v>203.18000000000006</v>
      </c>
      <c r="W30" s="199">
        <v>253.73000000000002</v>
      </c>
      <c r="X30" s="199">
        <v>196.60000000000002</v>
      </c>
      <c r="Y30" s="199">
        <v>173.14</v>
      </c>
      <c r="Z30" s="199">
        <v>142.04</v>
      </c>
      <c r="AA30" s="199">
        <v>171.73</v>
      </c>
      <c r="AB30" s="199">
        <v>148.36000000000001</v>
      </c>
      <c r="AC30" s="199">
        <v>164.77</v>
      </c>
      <c r="AD30" s="199">
        <v>176.01</v>
      </c>
      <c r="AE30" s="199">
        <v>198.65999999999997</v>
      </c>
      <c r="AF30" s="199">
        <v>170.17</v>
      </c>
      <c r="AG30" s="199">
        <v>181.66999999999996</v>
      </c>
      <c r="AH30" s="199">
        <v>173.98</v>
      </c>
      <c r="AI30" s="199">
        <v>257.52999999999997</v>
      </c>
      <c r="AJ30" s="199">
        <v>189.86</v>
      </c>
      <c r="AK30" s="199">
        <v>243.85000000000002</v>
      </c>
      <c r="AL30" s="199">
        <v>181.70000000000005</v>
      </c>
      <c r="AM30" s="199">
        <v>173.46</v>
      </c>
      <c r="AN30" s="199">
        <v>282.8</v>
      </c>
      <c r="AO30" s="199">
        <v>328.78</v>
      </c>
      <c r="AP30" s="199">
        <v>326.20999999999998</v>
      </c>
      <c r="AQ30" s="199">
        <v>345.34</v>
      </c>
      <c r="AR30" s="199">
        <v>8.6399999999999864</v>
      </c>
      <c r="AS30" s="199">
        <v>24.259999999999991</v>
      </c>
      <c r="AT30" s="199">
        <v>26.629999999999995</v>
      </c>
      <c r="AU30" s="199">
        <v>333.89</v>
      </c>
      <c r="AV30" s="199">
        <v>6.1299999999999955</v>
      </c>
      <c r="AW30" s="199">
        <v>11.810000000000002</v>
      </c>
      <c r="AX30" s="199">
        <v>358.53</v>
      </c>
      <c r="AY30" s="199">
        <v>30.129999999999995</v>
      </c>
      <c r="AZ30" s="199">
        <v>70.730000000000018</v>
      </c>
      <c r="BA30" s="199">
        <v>341.85</v>
      </c>
      <c r="BB30" s="199">
        <v>333.11</v>
      </c>
      <c r="BC30" s="199">
        <v>356.98</v>
      </c>
      <c r="BD30" s="199">
        <v>42.840000000000032</v>
      </c>
      <c r="BE30" s="199">
        <v>124.4</v>
      </c>
      <c r="BF30" s="199">
        <v>155.94999999999999</v>
      </c>
      <c r="BG30" s="199">
        <v>164.86</v>
      </c>
      <c r="BH30" s="199">
        <v>189.58000000000004</v>
      </c>
      <c r="BI30" s="199">
        <v>178.46</v>
      </c>
      <c r="BJ30" s="199">
        <v>163.57</v>
      </c>
      <c r="BK30" s="199">
        <v>239.14999999999998</v>
      </c>
      <c r="BL30" s="199">
        <v>173.65</v>
      </c>
      <c r="BM30" s="199">
        <v>211.88</v>
      </c>
      <c r="BN30" s="199">
        <v>192.08000000000004</v>
      </c>
      <c r="BO30" s="199">
        <v>226.02999999999997</v>
      </c>
      <c r="BP30" s="199">
        <v>298.12</v>
      </c>
      <c r="BQ30" s="199">
        <v>32.860000000000014</v>
      </c>
      <c r="BR30" s="199">
        <v>335.54</v>
      </c>
      <c r="BS30" s="199">
        <v>330.06</v>
      </c>
      <c r="BT30" s="199">
        <v>347.64</v>
      </c>
      <c r="BU30" s="199">
        <v>18.759999999999991</v>
      </c>
      <c r="BV30" s="199">
        <v>90.889999999999986</v>
      </c>
      <c r="BW30" s="199">
        <v>140.38999999999999</v>
      </c>
      <c r="BX30" s="199">
        <v>155.88</v>
      </c>
      <c r="BY30" s="199">
        <v>182.58000000000004</v>
      </c>
      <c r="BZ30" s="199">
        <v>166.91</v>
      </c>
      <c r="CA30" s="199">
        <v>253.93</v>
      </c>
      <c r="CB30" s="199">
        <v>164.84</v>
      </c>
      <c r="CC30" s="199">
        <v>294.75</v>
      </c>
      <c r="CD30" s="199">
        <v>319.19</v>
      </c>
      <c r="CE30" s="199">
        <v>7.1999999999999886</v>
      </c>
      <c r="CF30" s="199">
        <v>21.589999999999975</v>
      </c>
      <c r="CG30" s="199">
        <v>116.79000000000002</v>
      </c>
      <c r="CH30" s="199">
        <v>168.56</v>
      </c>
      <c r="CI30" s="199">
        <v>154.43</v>
      </c>
      <c r="CJ30" s="199">
        <v>173.13</v>
      </c>
      <c r="CK30" s="199">
        <v>188.02999999999997</v>
      </c>
      <c r="CL30" s="199">
        <v>221.58000000000004</v>
      </c>
      <c r="CM30" s="199">
        <v>214.16999999999996</v>
      </c>
      <c r="CN30" s="199">
        <v>277.39999999999998</v>
      </c>
      <c r="CO30" s="199">
        <v>261.67</v>
      </c>
      <c r="CP30" s="199">
        <v>163.63</v>
      </c>
      <c r="CQ30" s="199">
        <v>141.57</v>
      </c>
      <c r="CR30" s="199">
        <v>165.1</v>
      </c>
      <c r="CS30" s="199">
        <v>171.47</v>
      </c>
      <c r="CT30" s="199">
        <v>167.53</v>
      </c>
      <c r="CU30" s="199">
        <v>166.67</v>
      </c>
      <c r="CV30" s="199">
        <v>159.88</v>
      </c>
      <c r="CW30" s="199">
        <v>167.87</v>
      </c>
      <c r="CX30" s="199">
        <v>183.59000000000003</v>
      </c>
      <c r="CY30" s="199">
        <v>198.40999999999997</v>
      </c>
      <c r="CZ30" s="199">
        <v>252.13</v>
      </c>
      <c r="DA30" s="199">
        <v>150.74</v>
      </c>
      <c r="DB30" s="199">
        <v>278.84000000000003</v>
      </c>
      <c r="DC30" s="199">
        <v>286.69</v>
      </c>
      <c r="DD30" s="199">
        <v>334.75</v>
      </c>
      <c r="DE30" s="199">
        <v>346.37</v>
      </c>
      <c r="DF30" s="199">
        <v>341.11</v>
      </c>
      <c r="DG30" s="199">
        <v>356.64</v>
      </c>
      <c r="DH30" s="199">
        <v>83.70999999999998</v>
      </c>
      <c r="DI30" s="199">
        <v>130.36000000000001</v>
      </c>
      <c r="DJ30" s="199">
        <v>169.25</v>
      </c>
      <c r="DK30" s="199">
        <v>236.42000000000002</v>
      </c>
      <c r="DL30" s="199">
        <v>301.88</v>
      </c>
      <c r="DM30" s="199">
        <v>331.94</v>
      </c>
      <c r="DN30" s="199">
        <v>21.019999999999982</v>
      </c>
      <c r="DO30" s="199">
        <v>338.99</v>
      </c>
      <c r="DP30" s="199">
        <v>4.8100000000000023</v>
      </c>
      <c r="DQ30" s="199">
        <v>110.15</v>
      </c>
      <c r="DR30" s="199">
        <v>159.33000000000001</v>
      </c>
      <c r="DS30" s="199">
        <v>183.85000000000002</v>
      </c>
      <c r="DT30" s="199">
        <v>258.92</v>
      </c>
      <c r="DU30" s="199">
        <v>296.5</v>
      </c>
      <c r="DV30" s="199">
        <v>96.740000000000009</v>
      </c>
      <c r="DW30" s="199">
        <v>135.36000000000001</v>
      </c>
      <c r="DX30" s="199">
        <v>169.74</v>
      </c>
      <c r="DY30" s="199">
        <v>175.82</v>
      </c>
      <c r="DZ30" s="199">
        <v>172.26</v>
      </c>
      <c r="EA30" s="199">
        <v>177.81</v>
      </c>
      <c r="EB30" s="199">
        <v>178.83</v>
      </c>
      <c r="EC30" s="199">
        <v>198.84000000000003</v>
      </c>
      <c r="ED30" s="199">
        <v>187.70000000000005</v>
      </c>
      <c r="EE30" s="199">
        <v>247.48000000000002</v>
      </c>
      <c r="EF30" s="199">
        <v>206.20000000000005</v>
      </c>
      <c r="EG30" s="199">
        <v>161.69999999999999</v>
      </c>
      <c r="EH30" s="199">
        <v>281.38</v>
      </c>
      <c r="EI30" s="199">
        <v>341.35</v>
      </c>
      <c r="EJ30" s="199">
        <v>334.75</v>
      </c>
      <c r="EK30" s="199">
        <v>334.65</v>
      </c>
      <c r="EL30" s="199">
        <v>1.9200000000000159</v>
      </c>
      <c r="EM30" s="199">
        <v>344.67</v>
      </c>
      <c r="EN30" s="199">
        <v>52.680000000000007</v>
      </c>
      <c r="EO30" s="199">
        <v>357.14</v>
      </c>
      <c r="EP30" s="199">
        <v>20.490000000000009</v>
      </c>
      <c r="EQ30" s="199">
        <v>23.860000000000014</v>
      </c>
      <c r="ER30" s="199">
        <v>23.730000000000018</v>
      </c>
      <c r="ES30" s="199">
        <v>120.94999999999999</v>
      </c>
      <c r="ET30" s="199">
        <v>204.63</v>
      </c>
      <c r="EU30" s="199">
        <v>169.8</v>
      </c>
      <c r="EV30" s="199">
        <v>199.69000000000005</v>
      </c>
      <c r="EW30" s="199">
        <v>184.48000000000002</v>
      </c>
      <c r="EX30" s="199">
        <v>142.91999999999999</v>
      </c>
      <c r="EY30" s="199">
        <v>163.47999999999999</v>
      </c>
      <c r="EZ30" s="199">
        <v>172.29</v>
      </c>
      <c r="FA30" s="199">
        <v>200.89</v>
      </c>
      <c r="FB30" s="199">
        <v>164.8</v>
      </c>
      <c r="FC30" s="199">
        <v>181.90999999999997</v>
      </c>
      <c r="FD30" s="199">
        <v>180.11</v>
      </c>
    </row>
    <row r="31" spans="4:160" x14ac:dyDescent="0.15">
      <c r="E31" s="132" t="s">
        <v>5071</v>
      </c>
      <c r="F31" s="132" t="s">
        <v>5070</v>
      </c>
      <c r="G31" s="36" t="s">
        <v>5356</v>
      </c>
      <c r="H31" s="199">
        <v>238.95999999999998</v>
      </c>
      <c r="I31" s="199">
        <v>141.15</v>
      </c>
      <c r="J31" s="199">
        <v>160.41999999999999</v>
      </c>
      <c r="K31" s="199">
        <v>175.83</v>
      </c>
      <c r="L31" s="199">
        <v>190.63</v>
      </c>
      <c r="M31" s="199">
        <v>234.51</v>
      </c>
      <c r="N31" s="199">
        <v>190.81999999999994</v>
      </c>
      <c r="O31" s="199">
        <v>287.85000000000002</v>
      </c>
      <c r="P31" s="199">
        <v>328.54</v>
      </c>
      <c r="Q31" s="199">
        <v>339.43</v>
      </c>
      <c r="R31" s="199">
        <v>84.159999999999968</v>
      </c>
      <c r="S31" s="199">
        <v>131.99</v>
      </c>
      <c r="T31" s="199">
        <v>160.66</v>
      </c>
      <c r="U31" s="199">
        <v>248.89999999999998</v>
      </c>
      <c r="V31" s="199">
        <v>149</v>
      </c>
      <c r="W31" s="199">
        <v>268.39999999999998</v>
      </c>
      <c r="X31" s="199">
        <v>138.93</v>
      </c>
      <c r="Y31" s="199">
        <v>257.45999999999998</v>
      </c>
      <c r="Z31" s="199">
        <v>303.52</v>
      </c>
      <c r="AA31" s="199">
        <v>317.58</v>
      </c>
      <c r="AB31" s="199">
        <v>5.660000000000025</v>
      </c>
      <c r="AC31" s="199">
        <v>48.149999999999977</v>
      </c>
      <c r="AD31" s="199">
        <v>126.29000000000002</v>
      </c>
      <c r="AE31" s="199">
        <v>172.32</v>
      </c>
      <c r="AF31" s="199">
        <v>170.85</v>
      </c>
      <c r="AG31" s="199">
        <v>275.89999999999998</v>
      </c>
      <c r="AH31" s="199">
        <v>49.899999999999977</v>
      </c>
      <c r="AI31" s="199">
        <v>321.14</v>
      </c>
      <c r="AJ31" s="199">
        <v>345.41</v>
      </c>
      <c r="AK31" s="199">
        <v>119.19999999999999</v>
      </c>
      <c r="AL31" s="199">
        <v>138.58000000000001</v>
      </c>
      <c r="AM31" s="199">
        <v>171.36</v>
      </c>
      <c r="AN31" s="199">
        <v>201.76999999999998</v>
      </c>
      <c r="AO31" s="199">
        <v>179.9</v>
      </c>
      <c r="AP31" s="199">
        <v>214.64999999999998</v>
      </c>
      <c r="AQ31" s="199">
        <v>242.88</v>
      </c>
      <c r="AR31" s="199">
        <v>146.41</v>
      </c>
      <c r="AS31" s="199">
        <v>165.84</v>
      </c>
      <c r="AT31" s="199">
        <v>161.16999999999999</v>
      </c>
      <c r="AU31" s="199">
        <v>185.05999999999995</v>
      </c>
      <c r="AV31" s="199">
        <v>193.21000000000004</v>
      </c>
      <c r="AW31" s="199">
        <v>192.40999999999997</v>
      </c>
      <c r="AX31" s="199">
        <v>186.93000000000006</v>
      </c>
      <c r="AY31" s="199">
        <v>184.31999999999994</v>
      </c>
      <c r="AZ31" s="199">
        <v>160.97999999999999</v>
      </c>
      <c r="BA31" s="199">
        <v>170.36</v>
      </c>
      <c r="BB31" s="199">
        <v>170.19</v>
      </c>
      <c r="BC31" s="199">
        <v>195.06999999999994</v>
      </c>
      <c r="BD31" s="199">
        <v>192.34000000000003</v>
      </c>
      <c r="BE31" s="199">
        <v>166.37</v>
      </c>
      <c r="BF31" s="199">
        <v>177.91</v>
      </c>
      <c r="BG31" s="199">
        <v>183.43000000000006</v>
      </c>
      <c r="BH31" s="199">
        <v>206.64</v>
      </c>
      <c r="BI31" s="199">
        <v>203.72000000000003</v>
      </c>
      <c r="BJ31" s="199">
        <v>160.72</v>
      </c>
      <c r="BK31" s="199">
        <v>157.52000000000001</v>
      </c>
      <c r="BL31" s="199">
        <v>187.20000000000005</v>
      </c>
      <c r="BM31" s="199">
        <v>161.35</v>
      </c>
      <c r="BN31" s="199">
        <v>167.53</v>
      </c>
      <c r="BO31" s="199">
        <v>178.41</v>
      </c>
      <c r="BP31" s="199">
        <v>222.89</v>
      </c>
      <c r="BQ31" s="199">
        <v>177.7</v>
      </c>
      <c r="BR31" s="199">
        <v>258.01</v>
      </c>
      <c r="BS31" s="199">
        <v>305.57</v>
      </c>
      <c r="BT31" s="199">
        <v>321.29000000000002</v>
      </c>
      <c r="BU31" s="199">
        <v>37.069999999999993</v>
      </c>
      <c r="BV31" s="199">
        <v>55.550000000000011</v>
      </c>
      <c r="BW31" s="199">
        <v>111.32</v>
      </c>
      <c r="BX31" s="199">
        <v>290.45</v>
      </c>
      <c r="BY31" s="199">
        <v>112.80000000000001</v>
      </c>
      <c r="BZ31" s="199">
        <v>306.35000000000002</v>
      </c>
      <c r="CA31" s="199">
        <v>320.48</v>
      </c>
      <c r="CB31" s="199">
        <v>337.21</v>
      </c>
      <c r="CC31" s="199">
        <v>6.2599999999999909</v>
      </c>
      <c r="CD31" s="199">
        <v>358.07</v>
      </c>
      <c r="CE31" s="199">
        <v>43.480000000000018</v>
      </c>
      <c r="CF31" s="199">
        <v>35.680000000000007</v>
      </c>
      <c r="CG31" s="199">
        <v>110.87</v>
      </c>
      <c r="CH31" s="199">
        <v>154.63999999999999</v>
      </c>
      <c r="CI31" s="199">
        <v>183.41999999999996</v>
      </c>
      <c r="CJ31" s="199">
        <v>194.05999999999995</v>
      </c>
      <c r="CK31" s="199">
        <v>148.91</v>
      </c>
      <c r="CL31" s="199">
        <v>183.27999999999997</v>
      </c>
      <c r="CM31" s="199">
        <v>207.33000000000004</v>
      </c>
      <c r="CN31" s="199">
        <v>180.5</v>
      </c>
      <c r="CO31" s="199">
        <v>159.44</v>
      </c>
      <c r="CP31" s="199">
        <v>197.23000000000002</v>
      </c>
      <c r="CQ31" s="199">
        <v>177.14</v>
      </c>
      <c r="CR31" s="199">
        <v>217.63</v>
      </c>
      <c r="CS31" s="199">
        <v>263.77</v>
      </c>
      <c r="CT31" s="199">
        <v>285.82</v>
      </c>
      <c r="CU31" s="199">
        <v>316.29000000000002</v>
      </c>
      <c r="CV31" s="199">
        <v>118.6</v>
      </c>
      <c r="CW31" s="199">
        <v>166.25</v>
      </c>
      <c r="CX31" s="199">
        <v>165.86</v>
      </c>
      <c r="CY31" s="199">
        <v>222.26</v>
      </c>
      <c r="CZ31" s="199">
        <v>187.77999999999997</v>
      </c>
      <c r="DA31" s="199">
        <v>238.12</v>
      </c>
      <c r="DB31" s="199">
        <v>262.12</v>
      </c>
      <c r="DC31" s="199">
        <v>163.63999999999999</v>
      </c>
      <c r="DD31" s="199">
        <v>161.06</v>
      </c>
      <c r="DE31" s="199">
        <v>187.72000000000003</v>
      </c>
      <c r="DF31" s="199">
        <v>222.8</v>
      </c>
      <c r="DG31" s="199">
        <v>168.21</v>
      </c>
      <c r="DH31" s="199">
        <v>160.80000000000001</v>
      </c>
      <c r="DI31" s="199">
        <v>172.04</v>
      </c>
      <c r="DJ31" s="199">
        <v>200.39</v>
      </c>
      <c r="DK31" s="199">
        <v>166.64</v>
      </c>
      <c r="DL31" s="199">
        <v>178.7</v>
      </c>
      <c r="DM31" s="199">
        <v>197.88</v>
      </c>
      <c r="DN31" s="199">
        <v>258.69</v>
      </c>
      <c r="DO31" s="199">
        <v>149.25</v>
      </c>
      <c r="DP31" s="199">
        <v>294.63</v>
      </c>
      <c r="DQ31" s="199">
        <v>300.67</v>
      </c>
      <c r="DR31" s="199">
        <v>40.449999999999989</v>
      </c>
      <c r="DS31" s="199">
        <v>123.94</v>
      </c>
      <c r="DT31" s="199">
        <v>299.58</v>
      </c>
      <c r="DU31" s="199">
        <v>339</v>
      </c>
      <c r="DV31" s="199">
        <v>341.04</v>
      </c>
      <c r="DW31" s="199">
        <v>50.889999999999986</v>
      </c>
      <c r="DX31" s="199">
        <v>120.88999999999999</v>
      </c>
      <c r="DY31" s="199">
        <v>165.42</v>
      </c>
      <c r="DZ31" s="199">
        <v>150.83000000000001</v>
      </c>
      <c r="EA31" s="199">
        <v>183.89999999999998</v>
      </c>
      <c r="EB31" s="199">
        <v>175.5</v>
      </c>
      <c r="EC31" s="199">
        <v>195.36</v>
      </c>
      <c r="ED31" s="199">
        <v>170.83</v>
      </c>
      <c r="EE31" s="199">
        <v>170.36</v>
      </c>
      <c r="EF31" s="199">
        <v>195.35000000000002</v>
      </c>
      <c r="EG31" s="199">
        <v>181.38</v>
      </c>
      <c r="EH31" s="199">
        <v>245.47000000000003</v>
      </c>
      <c r="EI31" s="199">
        <v>260.63</v>
      </c>
      <c r="EJ31" s="199">
        <v>139.52000000000001</v>
      </c>
      <c r="EK31" s="199">
        <v>148.77000000000001</v>
      </c>
      <c r="EL31" s="199">
        <v>163.57</v>
      </c>
      <c r="EM31" s="199">
        <v>240.48000000000002</v>
      </c>
      <c r="EN31" s="199">
        <v>291.39999999999998</v>
      </c>
      <c r="EO31" s="199">
        <v>21.879999999999995</v>
      </c>
      <c r="EP31" s="199">
        <v>101.52999999999997</v>
      </c>
      <c r="EQ31" s="199">
        <v>300.8</v>
      </c>
      <c r="ER31" s="199">
        <v>120.63</v>
      </c>
      <c r="ES31" s="199">
        <v>139.05000000000001</v>
      </c>
      <c r="ET31" s="199">
        <v>232.45</v>
      </c>
      <c r="EU31" s="199">
        <v>158.49</v>
      </c>
      <c r="EV31" s="199">
        <v>197.27999999999997</v>
      </c>
      <c r="EW31" s="199">
        <v>198.64</v>
      </c>
      <c r="EX31" s="199">
        <v>150.44</v>
      </c>
      <c r="EY31" s="199">
        <v>172.49</v>
      </c>
      <c r="EZ31" s="199">
        <v>181.69000000000005</v>
      </c>
      <c r="FA31" s="199">
        <v>230.55</v>
      </c>
      <c r="FB31" s="199">
        <v>150</v>
      </c>
      <c r="FC31" s="199">
        <v>149.25</v>
      </c>
      <c r="FD31" s="199">
        <v>181.79999999999995</v>
      </c>
    </row>
    <row r="32" spans="4:160" x14ac:dyDescent="0.15">
      <c r="E32" s="132" t="s">
        <v>5051</v>
      </c>
      <c r="F32" s="132" t="s">
        <v>5050</v>
      </c>
      <c r="G32" s="36" t="s">
        <v>5356</v>
      </c>
      <c r="H32" s="199">
        <v>22.310000000000002</v>
      </c>
      <c r="I32" s="199">
        <v>10.379999999999995</v>
      </c>
      <c r="J32" s="199">
        <v>84.37</v>
      </c>
      <c r="K32" s="199">
        <v>345.1</v>
      </c>
      <c r="L32" s="199">
        <v>91.829999999999984</v>
      </c>
      <c r="M32" s="199">
        <v>135.78</v>
      </c>
      <c r="N32" s="199">
        <v>235.29000000000002</v>
      </c>
      <c r="O32" s="199">
        <v>307</v>
      </c>
      <c r="P32" s="199">
        <v>97.38</v>
      </c>
      <c r="Q32" s="199">
        <v>143.25</v>
      </c>
      <c r="R32" s="199">
        <v>274.35000000000002</v>
      </c>
      <c r="S32" s="199">
        <v>134.27000000000001</v>
      </c>
      <c r="T32" s="199">
        <v>270.55</v>
      </c>
      <c r="U32" s="199">
        <v>134.78</v>
      </c>
      <c r="V32" s="199">
        <v>271.45</v>
      </c>
      <c r="W32" s="199">
        <v>133.12</v>
      </c>
      <c r="X32" s="199">
        <v>310.20999999999998</v>
      </c>
      <c r="Y32" s="199">
        <v>119.41</v>
      </c>
      <c r="Z32" s="199">
        <v>164.48</v>
      </c>
      <c r="AA32" s="199">
        <v>161.12</v>
      </c>
      <c r="AB32" s="199">
        <v>202.39999999999998</v>
      </c>
      <c r="AC32" s="199">
        <v>150.74</v>
      </c>
      <c r="AD32" s="199">
        <v>194.54999999999995</v>
      </c>
      <c r="AE32" s="199">
        <v>159.93</v>
      </c>
      <c r="AF32" s="199">
        <v>204.86</v>
      </c>
      <c r="AG32" s="199">
        <v>199.24</v>
      </c>
      <c r="AH32" s="199">
        <v>260.34000000000003</v>
      </c>
      <c r="AI32" s="199">
        <v>143.72</v>
      </c>
      <c r="AJ32" s="199">
        <v>271.35000000000002</v>
      </c>
      <c r="AK32" s="199">
        <v>312.05</v>
      </c>
      <c r="AL32" s="199">
        <v>65.800000000000011</v>
      </c>
      <c r="AM32" s="199">
        <v>88.389999999999986</v>
      </c>
      <c r="AN32" s="199">
        <v>134.56</v>
      </c>
      <c r="AO32" s="199">
        <v>196.25</v>
      </c>
      <c r="AP32" s="199">
        <v>246.35000000000002</v>
      </c>
      <c r="AQ32" s="199">
        <v>173.4</v>
      </c>
      <c r="AR32" s="199">
        <v>302.67</v>
      </c>
      <c r="AS32" s="199">
        <v>79.079999999999984</v>
      </c>
      <c r="AT32" s="199">
        <v>131.63</v>
      </c>
      <c r="AU32" s="199">
        <v>167.49</v>
      </c>
      <c r="AV32" s="199">
        <v>193.77999999999997</v>
      </c>
      <c r="AW32" s="199">
        <v>173.66</v>
      </c>
      <c r="AX32" s="199">
        <v>175.3</v>
      </c>
      <c r="AY32" s="199">
        <v>168.36</v>
      </c>
      <c r="AZ32" s="199">
        <v>151.88999999999999</v>
      </c>
      <c r="BA32" s="199">
        <v>149.31</v>
      </c>
      <c r="BB32" s="199">
        <v>176.31</v>
      </c>
      <c r="BC32" s="199">
        <v>184.90999999999997</v>
      </c>
      <c r="BD32" s="199">
        <v>209.93</v>
      </c>
      <c r="BE32" s="199">
        <v>152.49</v>
      </c>
      <c r="BF32" s="199">
        <v>147.91</v>
      </c>
      <c r="BG32" s="199">
        <v>90</v>
      </c>
      <c r="BH32" s="199">
        <v>90</v>
      </c>
      <c r="BI32" s="199">
        <v>90</v>
      </c>
      <c r="BJ32" s="199">
        <v>270</v>
      </c>
      <c r="BK32" s="199" t="s">
        <v>5356</v>
      </c>
      <c r="BL32" s="199">
        <v>293.54000000000002</v>
      </c>
      <c r="BM32" s="199" t="s">
        <v>5356</v>
      </c>
      <c r="BN32" s="199">
        <v>66.240000000000009</v>
      </c>
      <c r="BO32" s="199">
        <v>121.69999999999999</v>
      </c>
      <c r="BP32" s="199">
        <v>275.44</v>
      </c>
      <c r="BQ32" s="199">
        <v>318.14</v>
      </c>
      <c r="BR32" s="199">
        <v>327.90999999999997</v>
      </c>
      <c r="BS32" s="199">
        <v>18.860000000000014</v>
      </c>
      <c r="BT32" s="199">
        <v>39.409999999999968</v>
      </c>
      <c r="BU32" s="199">
        <v>350.66</v>
      </c>
      <c r="BV32" s="199">
        <v>54.529999999999973</v>
      </c>
      <c r="BW32" s="199">
        <v>342.15</v>
      </c>
      <c r="BX32" s="199">
        <v>52.420000000000016</v>
      </c>
      <c r="BY32" s="199">
        <v>331.71</v>
      </c>
      <c r="BZ32" s="199">
        <v>32.949999999999989</v>
      </c>
      <c r="CA32" s="199">
        <v>345.44</v>
      </c>
      <c r="CB32" s="199">
        <v>48.019999999999982</v>
      </c>
      <c r="CC32" s="199">
        <v>36.639999999999986</v>
      </c>
      <c r="CD32" s="199">
        <v>100.02999999999997</v>
      </c>
      <c r="CE32" s="199">
        <v>148.35</v>
      </c>
      <c r="CF32" s="199">
        <v>144.5</v>
      </c>
      <c r="CG32" s="199">
        <v>153.33000000000001</v>
      </c>
      <c r="CH32" s="199">
        <v>170.94</v>
      </c>
      <c r="CI32" s="199">
        <v>183.12</v>
      </c>
      <c r="CJ32" s="199">
        <v>171.46</v>
      </c>
      <c r="CK32" s="199">
        <v>173.91</v>
      </c>
      <c r="CL32" s="199">
        <v>224.76</v>
      </c>
      <c r="CM32" s="199">
        <v>263.70999999999998</v>
      </c>
      <c r="CN32" s="199">
        <v>286.90999999999997</v>
      </c>
      <c r="CO32" s="199">
        <v>231.24</v>
      </c>
      <c r="CP32" s="199">
        <v>166.58</v>
      </c>
      <c r="CQ32" s="199">
        <v>167.11</v>
      </c>
      <c r="CR32" s="199">
        <v>150.13</v>
      </c>
      <c r="CS32" s="199">
        <v>198.31999999999994</v>
      </c>
      <c r="CT32" s="199">
        <v>159.85</v>
      </c>
      <c r="CU32" s="199">
        <v>185.10000000000002</v>
      </c>
      <c r="CV32" s="199">
        <v>167.7</v>
      </c>
      <c r="CW32" s="199">
        <v>169.94</v>
      </c>
      <c r="CX32" s="199">
        <v>190.15999999999997</v>
      </c>
      <c r="CY32" s="199">
        <v>168.36</v>
      </c>
      <c r="CZ32" s="199">
        <v>271.92</v>
      </c>
      <c r="DA32" s="199">
        <v>131.91999999999999</v>
      </c>
      <c r="DB32" s="199">
        <v>285.31</v>
      </c>
      <c r="DC32" s="199">
        <v>316.11</v>
      </c>
      <c r="DD32" s="199">
        <v>25.819999999999993</v>
      </c>
      <c r="DE32" s="199">
        <v>354.67</v>
      </c>
      <c r="DF32" s="199">
        <v>107.93</v>
      </c>
      <c r="DG32" s="199">
        <v>283.09000000000003</v>
      </c>
      <c r="DH32" s="199">
        <v>123.11000000000001</v>
      </c>
      <c r="DI32" s="199">
        <v>299.64</v>
      </c>
      <c r="DJ32" s="199">
        <v>124.81</v>
      </c>
      <c r="DK32" s="199">
        <v>169.45</v>
      </c>
      <c r="DL32" s="199">
        <v>202.64</v>
      </c>
      <c r="DM32" s="199">
        <v>269.12</v>
      </c>
      <c r="DN32" s="199">
        <v>314.56</v>
      </c>
      <c r="DO32" s="199">
        <v>69.340000000000032</v>
      </c>
      <c r="DP32" s="199">
        <v>343.19</v>
      </c>
      <c r="DQ32" s="199">
        <v>339.89</v>
      </c>
      <c r="DR32" s="199">
        <v>350.13</v>
      </c>
      <c r="DS32" s="199">
        <v>16.079999999999984</v>
      </c>
      <c r="DT32" s="199">
        <v>80.740000000000009</v>
      </c>
      <c r="DU32" s="199">
        <v>116.45999999999998</v>
      </c>
      <c r="DV32" s="199">
        <v>152.63</v>
      </c>
      <c r="DW32" s="199">
        <v>156.93</v>
      </c>
      <c r="DX32" s="199">
        <v>179.2</v>
      </c>
      <c r="DY32" s="199">
        <v>235.25</v>
      </c>
      <c r="DZ32" s="199">
        <v>147.53</v>
      </c>
      <c r="EA32" s="199">
        <v>295.75</v>
      </c>
      <c r="EB32" s="199">
        <v>13.899999999999977</v>
      </c>
      <c r="EC32" s="199">
        <v>352.68</v>
      </c>
      <c r="ED32" s="199">
        <v>47.529999999999973</v>
      </c>
      <c r="EE32" s="199">
        <v>35.44</v>
      </c>
      <c r="EF32" s="199">
        <v>110.95999999999998</v>
      </c>
      <c r="EG32" s="199">
        <v>181.95000000000005</v>
      </c>
      <c r="EH32" s="199">
        <v>168.53</v>
      </c>
      <c r="EI32" s="199">
        <v>208.13</v>
      </c>
      <c r="EJ32" s="199">
        <v>151.75</v>
      </c>
      <c r="EK32" s="199">
        <v>217.71000000000004</v>
      </c>
      <c r="EL32" s="199">
        <v>241.01</v>
      </c>
      <c r="EM32" s="199">
        <v>314.27</v>
      </c>
      <c r="EN32" s="199">
        <v>343.27</v>
      </c>
      <c r="EO32" s="199">
        <v>347.04</v>
      </c>
      <c r="EP32" s="199">
        <v>58.54000000000002</v>
      </c>
      <c r="EQ32" s="199">
        <v>78.920000000000016</v>
      </c>
      <c r="ER32" s="199">
        <v>68.19</v>
      </c>
      <c r="ES32" s="199">
        <v>81.819999999999993</v>
      </c>
      <c r="ET32" s="199">
        <v>59.860000000000014</v>
      </c>
      <c r="EU32" s="199">
        <v>331.54</v>
      </c>
      <c r="EV32" s="199">
        <v>70.340000000000032</v>
      </c>
      <c r="EW32" s="199">
        <v>318.48</v>
      </c>
      <c r="EX32" s="199">
        <v>356.96</v>
      </c>
      <c r="EY32" s="199">
        <v>345.3</v>
      </c>
      <c r="EZ32" s="199">
        <v>10.230000000000018</v>
      </c>
      <c r="FA32" s="199">
        <v>4.2200000000000273</v>
      </c>
      <c r="FB32" s="199">
        <v>12.120000000000005</v>
      </c>
      <c r="FC32" s="199">
        <v>346.12</v>
      </c>
      <c r="FD32" s="199">
        <v>357.96</v>
      </c>
    </row>
    <row r="33" spans="5:160" x14ac:dyDescent="0.15">
      <c r="E33" s="132"/>
      <c r="F33" s="132"/>
      <c r="G33" s="36"/>
      <c r="H33" s="199" t="s">
        <v>5356</v>
      </c>
      <c r="I33" s="199" t="s">
        <v>5356</v>
      </c>
      <c r="J33" s="199" t="s">
        <v>5356</v>
      </c>
      <c r="K33" s="199" t="s">
        <v>5356</v>
      </c>
      <c r="L33" s="199" t="s">
        <v>5356</v>
      </c>
      <c r="M33" s="199" t="s">
        <v>5356</v>
      </c>
      <c r="N33" s="199" t="s">
        <v>5356</v>
      </c>
      <c r="O33" s="199" t="s">
        <v>5356</v>
      </c>
      <c r="P33" s="199" t="s">
        <v>5356</v>
      </c>
      <c r="Q33" s="199" t="s">
        <v>5356</v>
      </c>
      <c r="R33" s="199" t="s">
        <v>5356</v>
      </c>
      <c r="S33" s="199" t="s">
        <v>5356</v>
      </c>
      <c r="T33" s="199" t="s">
        <v>5356</v>
      </c>
      <c r="U33" s="199" t="s">
        <v>5356</v>
      </c>
      <c r="V33" s="199" t="s">
        <v>5356</v>
      </c>
      <c r="W33" s="199" t="s">
        <v>5356</v>
      </c>
      <c r="X33" s="199" t="s">
        <v>5356</v>
      </c>
      <c r="Y33" s="199" t="s">
        <v>5356</v>
      </c>
      <c r="Z33" s="199" t="s">
        <v>5356</v>
      </c>
      <c r="AA33" s="199" t="s">
        <v>5356</v>
      </c>
      <c r="AB33" s="199" t="s">
        <v>5356</v>
      </c>
      <c r="AC33" s="199" t="s">
        <v>5356</v>
      </c>
      <c r="AD33" s="199" t="s">
        <v>5356</v>
      </c>
      <c r="AE33" s="199" t="s">
        <v>5356</v>
      </c>
      <c r="AF33" s="199" t="s">
        <v>5356</v>
      </c>
      <c r="AG33" s="199" t="s">
        <v>5356</v>
      </c>
      <c r="AH33" s="199" t="s">
        <v>5356</v>
      </c>
      <c r="AI33" s="199" t="s">
        <v>5356</v>
      </c>
      <c r="AJ33" s="199" t="s">
        <v>5356</v>
      </c>
      <c r="AK33" s="199" t="s">
        <v>5356</v>
      </c>
      <c r="AL33" s="199" t="s">
        <v>5356</v>
      </c>
      <c r="AM33" s="199" t="s">
        <v>5356</v>
      </c>
      <c r="AN33" s="199" t="s">
        <v>5356</v>
      </c>
      <c r="AO33" s="199" t="s">
        <v>5356</v>
      </c>
      <c r="AP33" s="199" t="s">
        <v>5356</v>
      </c>
      <c r="AQ33" s="199" t="s">
        <v>5356</v>
      </c>
      <c r="AR33" s="199" t="s">
        <v>5356</v>
      </c>
      <c r="AS33" s="199" t="s">
        <v>5356</v>
      </c>
      <c r="AT33" s="199" t="s">
        <v>5356</v>
      </c>
      <c r="AU33" s="199" t="s">
        <v>5356</v>
      </c>
      <c r="AV33" s="199" t="s">
        <v>5356</v>
      </c>
      <c r="AW33" s="199" t="s">
        <v>5356</v>
      </c>
      <c r="AX33" s="199" t="s">
        <v>5356</v>
      </c>
      <c r="AY33" s="199" t="s">
        <v>5356</v>
      </c>
      <c r="AZ33" s="199" t="s">
        <v>5356</v>
      </c>
      <c r="BA33" s="199" t="s">
        <v>5356</v>
      </c>
      <c r="BB33" s="199" t="s">
        <v>5356</v>
      </c>
      <c r="BC33" s="199" t="s">
        <v>5356</v>
      </c>
      <c r="BD33" s="199" t="s">
        <v>5356</v>
      </c>
      <c r="BE33" s="199" t="s">
        <v>5356</v>
      </c>
      <c r="BF33" s="199" t="s">
        <v>5356</v>
      </c>
      <c r="BG33" s="199" t="s">
        <v>5356</v>
      </c>
      <c r="BH33" s="199" t="s">
        <v>5356</v>
      </c>
      <c r="BI33" s="199" t="s">
        <v>5356</v>
      </c>
      <c r="BJ33" s="199" t="s">
        <v>5356</v>
      </c>
      <c r="BK33" s="199" t="s">
        <v>5356</v>
      </c>
      <c r="BL33" s="199" t="s">
        <v>5356</v>
      </c>
      <c r="BM33" s="199" t="s">
        <v>5356</v>
      </c>
      <c r="BN33" s="199" t="s">
        <v>5356</v>
      </c>
      <c r="BO33" s="199" t="s">
        <v>5356</v>
      </c>
      <c r="BP33" s="199" t="s">
        <v>5356</v>
      </c>
      <c r="BQ33" s="199" t="s">
        <v>5356</v>
      </c>
      <c r="BR33" s="199" t="s">
        <v>5356</v>
      </c>
      <c r="BS33" s="199" t="s">
        <v>5356</v>
      </c>
      <c r="BT33" s="199" t="s">
        <v>5356</v>
      </c>
      <c r="BU33" s="199" t="s">
        <v>5356</v>
      </c>
      <c r="BV33" s="199" t="s">
        <v>5356</v>
      </c>
      <c r="BW33" s="199" t="s">
        <v>5356</v>
      </c>
      <c r="BX33" s="199" t="s">
        <v>5356</v>
      </c>
      <c r="BY33" s="199" t="s">
        <v>5356</v>
      </c>
      <c r="BZ33" s="199" t="s">
        <v>5356</v>
      </c>
      <c r="CA33" s="199" t="s">
        <v>5356</v>
      </c>
      <c r="CB33" s="199" t="s">
        <v>5356</v>
      </c>
      <c r="CC33" s="199" t="s">
        <v>5356</v>
      </c>
      <c r="CD33" s="199" t="s">
        <v>5356</v>
      </c>
      <c r="CE33" s="199" t="s">
        <v>5356</v>
      </c>
      <c r="CF33" s="199" t="s">
        <v>5356</v>
      </c>
      <c r="CG33" s="199" t="s">
        <v>5356</v>
      </c>
      <c r="CH33" s="199" t="s">
        <v>5356</v>
      </c>
      <c r="CI33" s="199" t="s">
        <v>5356</v>
      </c>
      <c r="CJ33" s="199" t="s">
        <v>5356</v>
      </c>
      <c r="CK33" s="199" t="s">
        <v>5356</v>
      </c>
      <c r="CL33" s="199" t="s">
        <v>5356</v>
      </c>
      <c r="CM33" s="199" t="s">
        <v>5356</v>
      </c>
      <c r="CN33" s="199" t="s">
        <v>5356</v>
      </c>
      <c r="CO33" s="199" t="s">
        <v>5356</v>
      </c>
      <c r="CP33" s="199" t="s">
        <v>5356</v>
      </c>
      <c r="CQ33" s="199" t="s">
        <v>5356</v>
      </c>
      <c r="CR33" s="199" t="s">
        <v>5356</v>
      </c>
      <c r="CS33" s="199" t="s">
        <v>5356</v>
      </c>
      <c r="CT33" s="199" t="s">
        <v>5356</v>
      </c>
      <c r="CU33" s="199" t="s">
        <v>5356</v>
      </c>
      <c r="CV33" s="199" t="s">
        <v>5356</v>
      </c>
      <c r="CW33" s="199" t="s">
        <v>5356</v>
      </c>
      <c r="CX33" s="199" t="s">
        <v>5356</v>
      </c>
      <c r="CY33" s="199" t="s">
        <v>5356</v>
      </c>
      <c r="CZ33" s="199" t="s">
        <v>5356</v>
      </c>
      <c r="DA33" s="199" t="s">
        <v>5356</v>
      </c>
      <c r="DB33" s="199" t="s">
        <v>5356</v>
      </c>
      <c r="DC33" s="199" t="s">
        <v>5356</v>
      </c>
      <c r="DD33" s="199" t="s">
        <v>5356</v>
      </c>
      <c r="DE33" s="199" t="s">
        <v>5356</v>
      </c>
      <c r="DF33" s="199" t="s">
        <v>5356</v>
      </c>
      <c r="DG33" s="199" t="s">
        <v>5356</v>
      </c>
      <c r="DH33" s="199" t="s">
        <v>5356</v>
      </c>
      <c r="DI33" s="199" t="s">
        <v>5356</v>
      </c>
      <c r="DJ33" s="199" t="s">
        <v>5356</v>
      </c>
      <c r="DK33" s="199" t="s">
        <v>5356</v>
      </c>
      <c r="DL33" s="199" t="s">
        <v>5356</v>
      </c>
      <c r="DM33" s="199" t="s">
        <v>5356</v>
      </c>
      <c r="DN33" s="199" t="s">
        <v>5356</v>
      </c>
      <c r="DO33" s="199" t="s">
        <v>5356</v>
      </c>
      <c r="DP33" s="199" t="s">
        <v>5356</v>
      </c>
      <c r="DQ33" s="199" t="s">
        <v>5356</v>
      </c>
      <c r="DR33" s="199" t="s">
        <v>5356</v>
      </c>
      <c r="DS33" s="199" t="s">
        <v>5356</v>
      </c>
      <c r="DT33" s="199" t="s">
        <v>5356</v>
      </c>
      <c r="DU33" s="199" t="s">
        <v>5356</v>
      </c>
      <c r="DV33" s="199" t="s">
        <v>5356</v>
      </c>
      <c r="DW33" s="199" t="s">
        <v>5356</v>
      </c>
      <c r="DX33" s="199" t="s">
        <v>5356</v>
      </c>
      <c r="DY33" s="199" t="s">
        <v>5356</v>
      </c>
      <c r="DZ33" s="199" t="s">
        <v>5356</v>
      </c>
      <c r="EA33" s="199" t="s">
        <v>5356</v>
      </c>
      <c r="EB33" s="199" t="s">
        <v>5356</v>
      </c>
      <c r="EC33" s="199" t="s">
        <v>5356</v>
      </c>
      <c r="ED33" s="199" t="s">
        <v>5356</v>
      </c>
      <c r="EE33" s="199" t="s">
        <v>5356</v>
      </c>
      <c r="EF33" s="199" t="s">
        <v>5356</v>
      </c>
      <c r="EG33" s="199" t="s">
        <v>5356</v>
      </c>
      <c r="EH33" s="199" t="s">
        <v>5356</v>
      </c>
      <c r="EI33" s="199" t="s">
        <v>5356</v>
      </c>
      <c r="EJ33" s="199" t="s">
        <v>5356</v>
      </c>
      <c r="EK33" s="199" t="s">
        <v>5356</v>
      </c>
      <c r="EL33" s="199" t="s">
        <v>5356</v>
      </c>
      <c r="EM33" s="199" t="s">
        <v>5356</v>
      </c>
      <c r="EN33" s="199" t="s">
        <v>5356</v>
      </c>
      <c r="EO33" s="199" t="s">
        <v>5356</v>
      </c>
      <c r="EP33" s="199" t="s">
        <v>5356</v>
      </c>
      <c r="EQ33" s="199" t="s">
        <v>5356</v>
      </c>
      <c r="ER33" s="199" t="s">
        <v>5356</v>
      </c>
      <c r="ES33" s="199" t="s">
        <v>5356</v>
      </c>
      <c r="ET33" s="199" t="s">
        <v>5356</v>
      </c>
      <c r="EU33" s="199" t="s">
        <v>5356</v>
      </c>
      <c r="EV33" s="199" t="s">
        <v>5356</v>
      </c>
      <c r="EW33" s="199" t="s">
        <v>5356</v>
      </c>
      <c r="EX33" s="199" t="s">
        <v>5356</v>
      </c>
      <c r="EY33" s="199" t="s">
        <v>5356</v>
      </c>
      <c r="EZ33" s="199" t="s">
        <v>5356</v>
      </c>
      <c r="FA33" s="199" t="s">
        <v>5356</v>
      </c>
      <c r="FB33" s="199" t="s">
        <v>5356</v>
      </c>
      <c r="FC33" s="199" t="s">
        <v>5356</v>
      </c>
      <c r="FD33" s="199" t="s">
        <v>5356</v>
      </c>
    </row>
    <row r="34" spans="5:160" x14ac:dyDescent="0.15">
      <c r="E34" s="132"/>
      <c r="F34" s="132"/>
      <c r="G34" s="36"/>
      <c r="H34" s="199" t="s">
        <v>5356</v>
      </c>
      <c r="I34" s="199" t="s">
        <v>5356</v>
      </c>
      <c r="J34" s="199" t="s">
        <v>5356</v>
      </c>
      <c r="K34" s="199" t="s">
        <v>5356</v>
      </c>
      <c r="L34" s="199" t="s">
        <v>5356</v>
      </c>
      <c r="M34" s="199" t="s">
        <v>5356</v>
      </c>
      <c r="N34" s="199" t="s">
        <v>5356</v>
      </c>
      <c r="O34" s="199" t="s">
        <v>5356</v>
      </c>
      <c r="P34" s="199" t="s">
        <v>5356</v>
      </c>
      <c r="Q34" s="199" t="s">
        <v>5356</v>
      </c>
      <c r="R34" s="199" t="s">
        <v>5356</v>
      </c>
      <c r="S34" s="199" t="s">
        <v>5356</v>
      </c>
      <c r="T34" s="199" t="s">
        <v>5356</v>
      </c>
      <c r="U34" s="199" t="s">
        <v>5356</v>
      </c>
      <c r="V34" s="199" t="s">
        <v>5356</v>
      </c>
      <c r="W34" s="199" t="s">
        <v>5356</v>
      </c>
      <c r="X34" s="199" t="s">
        <v>5356</v>
      </c>
      <c r="Y34" s="199" t="s">
        <v>5356</v>
      </c>
      <c r="Z34" s="199" t="s">
        <v>5356</v>
      </c>
      <c r="AA34" s="199" t="s">
        <v>5356</v>
      </c>
      <c r="AB34" s="199" t="s">
        <v>5356</v>
      </c>
      <c r="AC34" s="199" t="s">
        <v>5356</v>
      </c>
      <c r="AD34" s="199" t="s">
        <v>5356</v>
      </c>
      <c r="AE34" s="199" t="s">
        <v>5356</v>
      </c>
      <c r="AF34" s="199" t="s">
        <v>5356</v>
      </c>
      <c r="AG34" s="199" t="s">
        <v>5356</v>
      </c>
      <c r="AH34" s="199" t="s">
        <v>5356</v>
      </c>
      <c r="AI34" s="199" t="s">
        <v>5356</v>
      </c>
      <c r="AJ34" s="199" t="s">
        <v>5356</v>
      </c>
      <c r="AK34" s="199" t="s">
        <v>5356</v>
      </c>
      <c r="AL34" s="199" t="s">
        <v>5356</v>
      </c>
      <c r="AM34" s="199" t="s">
        <v>5356</v>
      </c>
      <c r="AN34" s="199" t="s">
        <v>5356</v>
      </c>
      <c r="AO34" s="199" t="s">
        <v>5356</v>
      </c>
      <c r="AP34" s="199" t="s">
        <v>5356</v>
      </c>
      <c r="AQ34" s="199" t="s">
        <v>5356</v>
      </c>
      <c r="AR34" s="199" t="s">
        <v>5356</v>
      </c>
      <c r="AS34" s="199" t="s">
        <v>5356</v>
      </c>
      <c r="AT34" s="199" t="s">
        <v>5356</v>
      </c>
      <c r="AU34" s="199" t="s">
        <v>5356</v>
      </c>
      <c r="AV34" s="199" t="s">
        <v>5356</v>
      </c>
      <c r="AW34" s="199" t="s">
        <v>5356</v>
      </c>
      <c r="AX34" s="199" t="s">
        <v>5356</v>
      </c>
      <c r="AY34" s="199" t="s">
        <v>5356</v>
      </c>
      <c r="AZ34" s="199" t="s">
        <v>5356</v>
      </c>
      <c r="BA34" s="199" t="s">
        <v>5356</v>
      </c>
      <c r="BB34" s="199" t="s">
        <v>5356</v>
      </c>
      <c r="BC34" s="199" t="s">
        <v>5356</v>
      </c>
      <c r="BD34" s="199" t="s">
        <v>5356</v>
      </c>
      <c r="BE34" s="199" t="s">
        <v>5356</v>
      </c>
      <c r="BF34" s="199" t="s">
        <v>5356</v>
      </c>
      <c r="BG34" s="199" t="s">
        <v>5356</v>
      </c>
      <c r="BH34" s="199" t="s">
        <v>5356</v>
      </c>
      <c r="BI34" s="199" t="s">
        <v>5356</v>
      </c>
      <c r="BJ34" s="199" t="s">
        <v>5356</v>
      </c>
      <c r="BK34" s="199" t="s">
        <v>5356</v>
      </c>
      <c r="BL34" s="199" t="s">
        <v>5356</v>
      </c>
      <c r="BM34" s="199" t="s">
        <v>5356</v>
      </c>
      <c r="BN34" s="199" t="s">
        <v>5356</v>
      </c>
      <c r="BO34" s="199" t="s">
        <v>5356</v>
      </c>
      <c r="BP34" s="199" t="s">
        <v>5356</v>
      </c>
      <c r="BQ34" s="199" t="s">
        <v>5356</v>
      </c>
      <c r="BR34" s="199" t="s">
        <v>5356</v>
      </c>
      <c r="BS34" s="199" t="s">
        <v>5356</v>
      </c>
      <c r="BT34" s="199" t="s">
        <v>5356</v>
      </c>
      <c r="BU34" s="199" t="s">
        <v>5356</v>
      </c>
      <c r="BV34" s="199" t="s">
        <v>5356</v>
      </c>
      <c r="BW34" s="199" t="s">
        <v>5356</v>
      </c>
      <c r="BX34" s="199" t="s">
        <v>5356</v>
      </c>
      <c r="BY34" s="199" t="s">
        <v>5356</v>
      </c>
      <c r="BZ34" s="199" t="s">
        <v>5356</v>
      </c>
      <c r="CA34" s="199" t="s">
        <v>5356</v>
      </c>
      <c r="CB34" s="199" t="s">
        <v>5356</v>
      </c>
      <c r="CC34" s="199" t="s">
        <v>5356</v>
      </c>
      <c r="CD34" s="199" t="s">
        <v>5356</v>
      </c>
      <c r="CE34" s="199" t="s">
        <v>5356</v>
      </c>
      <c r="CF34" s="199" t="s">
        <v>5356</v>
      </c>
      <c r="CG34" s="199" t="s">
        <v>5356</v>
      </c>
      <c r="CH34" s="199" t="s">
        <v>5356</v>
      </c>
      <c r="CI34" s="199" t="s">
        <v>5356</v>
      </c>
      <c r="CJ34" s="199" t="s">
        <v>5356</v>
      </c>
      <c r="CK34" s="199" t="s">
        <v>5356</v>
      </c>
      <c r="CL34" s="199" t="s">
        <v>5356</v>
      </c>
      <c r="CM34" s="199" t="s">
        <v>5356</v>
      </c>
      <c r="CN34" s="199" t="s">
        <v>5356</v>
      </c>
      <c r="CO34" s="199" t="s">
        <v>5356</v>
      </c>
      <c r="CP34" s="199" t="s">
        <v>5356</v>
      </c>
      <c r="CQ34" s="199" t="s">
        <v>5356</v>
      </c>
      <c r="CR34" s="199" t="s">
        <v>5356</v>
      </c>
      <c r="CS34" s="199" t="s">
        <v>5356</v>
      </c>
      <c r="CT34" s="199" t="s">
        <v>5356</v>
      </c>
      <c r="CU34" s="199" t="s">
        <v>5356</v>
      </c>
      <c r="CV34" s="199" t="s">
        <v>5356</v>
      </c>
      <c r="CW34" s="199" t="s">
        <v>5356</v>
      </c>
      <c r="CX34" s="199" t="s">
        <v>5356</v>
      </c>
      <c r="CY34" s="199" t="s">
        <v>5356</v>
      </c>
      <c r="CZ34" s="199" t="s">
        <v>5356</v>
      </c>
      <c r="DA34" s="199" t="s">
        <v>5356</v>
      </c>
      <c r="DB34" s="199" t="s">
        <v>5356</v>
      </c>
      <c r="DC34" s="199" t="s">
        <v>5356</v>
      </c>
      <c r="DD34" s="199" t="s">
        <v>5356</v>
      </c>
      <c r="DE34" s="199" t="s">
        <v>5356</v>
      </c>
      <c r="DF34" s="199" t="s">
        <v>5356</v>
      </c>
      <c r="DG34" s="199" t="s">
        <v>5356</v>
      </c>
      <c r="DH34" s="199" t="s">
        <v>5356</v>
      </c>
      <c r="DI34" s="199" t="s">
        <v>5356</v>
      </c>
      <c r="DJ34" s="199" t="s">
        <v>5356</v>
      </c>
      <c r="DK34" s="199" t="s">
        <v>5356</v>
      </c>
      <c r="DL34" s="199" t="s">
        <v>5356</v>
      </c>
      <c r="DM34" s="199" t="s">
        <v>5356</v>
      </c>
      <c r="DN34" s="199" t="s">
        <v>5356</v>
      </c>
      <c r="DO34" s="199" t="s">
        <v>5356</v>
      </c>
      <c r="DP34" s="199" t="s">
        <v>5356</v>
      </c>
      <c r="DQ34" s="199" t="s">
        <v>5356</v>
      </c>
      <c r="DR34" s="199" t="s">
        <v>5356</v>
      </c>
      <c r="DS34" s="199" t="s">
        <v>5356</v>
      </c>
      <c r="DT34" s="199" t="s">
        <v>5356</v>
      </c>
      <c r="DU34" s="199" t="s">
        <v>5356</v>
      </c>
      <c r="DV34" s="199" t="s">
        <v>5356</v>
      </c>
      <c r="DW34" s="199" t="s">
        <v>5356</v>
      </c>
      <c r="DX34" s="199" t="s">
        <v>5356</v>
      </c>
      <c r="DY34" s="199" t="s">
        <v>5356</v>
      </c>
      <c r="DZ34" s="199" t="s">
        <v>5356</v>
      </c>
      <c r="EA34" s="199" t="s">
        <v>5356</v>
      </c>
      <c r="EB34" s="199" t="s">
        <v>5356</v>
      </c>
      <c r="EC34" s="199" t="s">
        <v>5356</v>
      </c>
      <c r="ED34" s="199" t="s">
        <v>5356</v>
      </c>
      <c r="EE34" s="199" t="s">
        <v>5356</v>
      </c>
      <c r="EF34" s="199" t="s">
        <v>5356</v>
      </c>
      <c r="EG34" s="199" t="s">
        <v>5356</v>
      </c>
      <c r="EH34" s="199" t="s">
        <v>5356</v>
      </c>
      <c r="EI34" s="199" t="s">
        <v>5356</v>
      </c>
      <c r="EJ34" s="199" t="s">
        <v>5356</v>
      </c>
      <c r="EK34" s="199" t="s">
        <v>5356</v>
      </c>
      <c r="EL34" s="199" t="s">
        <v>5356</v>
      </c>
      <c r="EM34" s="199" t="s">
        <v>5356</v>
      </c>
      <c r="EN34" s="199" t="s">
        <v>5356</v>
      </c>
      <c r="EO34" s="199" t="s">
        <v>5356</v>
      </c>
      <c r="EP34" s="199" t="s">
        <v>5356</v>
      </c>
      <c r="EQ34" s="199" t="s">
        <v>5356</v>
      </c>
      <c r="ER34" s="199" t="s">
        <v>5356</v>
      </c>
      <c r="ES34" s="199" t="s">
        <v>5356</v>
      </c>
      <c r="ET34" s="199" t="s">
        <v>5356</v>
      </c>
      <c r="EU34" s="199" t="s">
        <v>5356</v>
      </c>
      <c r="EV34" s="199" t="s">
        <v>5356</v>
      </c>
      <c r="EW34" s="199" t="s">
        <v>5356</v>
      </c>
      <c r="EX34" s="199" t="s">
        <v>5356</v>
      </c>
      <c r="EY34" s="199" t="s">
        <v>5356</v>
      </c>
      <c r="EZ34" s="199" t="s">
        <v>5356</v>
      </c>
      <c r="FA34" s="199" t="s">
        <v>5356</v>
      </c>
      <c r="FB34" s="199" t="s">
        <v>5356</v>
      </c>
      <c r="FC34" s="199" t="s">
        <v>5356</v>
      </c>
      <c r="FD34" s="199" t="s">
        <v>5356</v>
      </c>
    </row>
    <row r="35" spans="5:160" x14ac:dyDescent="0.15"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3"/>
      <c r="CK35" s="13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3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4"/>
      <c r="DO35" s="14"/>
      <c r="DP35" s="14"/>
      <c r="DQ35" s="13"/>
      <c r="DR35" s="13"/>
      <c r="DS35" s="13"/>
      <c r="DT35" s="13"/>
      <c r="DU35" s="13"/>
      <c r="DV35" s="13"/>
      <c r="EO35" s="1"/>
      <c r="EP35" s="1"/>
      <c r="EQ35" s="1"/>
    </row>
    <row r="36" spans="5:160" x14ac:dyDescent="0.15"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3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4"/>
      <c r="DO36" s="14"/>
      <c r="DP36" s="14"/>
      <c r="DQ36" s="13"/>
      <c r="DR36" s="13"/>
      <c r="DS36" s="13"/>
      <c r="DT36" s="13"/>
      <c r="DU36" s="13"/>
      <c r="DV36" s="13"/>
      <c r="EO36" s="1"/>
      <c r="EP36" s="1"/>
      <c r="EQ36" s="1"/>
    </row>
    <row r="37" spans="5:160" x14ac:dyDescent="0.15"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3"/>
      <c r="CK37" s="13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3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4"/>
      <c r="DO37" s="14"/>
      <c r="DP37" s="14"/>
      <c r="DQ37" s="13"/>
      <c r="DR37" s="13"/>
      <c r="DS37" s="13"/>
      <c r="DT37" s="13"/>
      <c r="DU37" s="13"/>
      <c r="DV37" s="13"/>
      <c r="EO37" s="1"/>
      <c r="EP37" s="1"/>
      <c r="EQ37" s="1"/>
    </row>
    <row r="38" spans="5:160" x14ac:dyDescent="0.15">
      <c r="G38" s="36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3"/>
      <c r="CK38" s="13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3"/>
      <c r="CW38" s="13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3"/>
      <c r="DI38" s="13"/>
      <c r="DJ38" s="13"/>
      <c r="DK38" s="13"/>
      <c r="DL38" s="13"/>
      <c r="DM38" s="13"/>
      <c r="DN38" s="14"/>
      <c r="DO38" s="14"/>
      <c r="DP38" s="14"/>
      <c r="DQ38" s="13"/>
      <c r="DR38" s="13"/>
      <c r="DS38" s="13"/>
      <c r="DT38" s="13"/>
      <c r="DU38" s="13"/>
      <c r="DV38" s="13"/>
      <c r="EO38" s="1"/>
      <c r="EP38" s="1"/>
      <c r="EQ38" s="1"/>
    </row>
    <row r="39" spans="5:160" x14ac:dyDescent="0.15">
      <c r="F39" s="171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3"/>
      <c r="CK39" s="13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3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4"/>
      <c r="DO39" s="14"/>
      <c r="DP39" s="14"/>
      <c r="DQ39" s="13"/>
      <c r="DR39" s="13"/>
      <c r="DS39" s="13"/>
      <c r="DT39" s="13"/>
      <c r="DU39" s="13"/>
      <c r="DV39" s="13"/>
      <c r="EO39" s="1"/>
      <c r="EP39" s="1"/>
      <c r="EQ39" s="1"/>
    </row>
    <row r="40" spans="5:160" x14ac:dyDescent="0.15">
      <c r="EO40" s="1"/>
      <c r="EP40" s="1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</row>
    <row r="49" spans="145:147" x14ac:dyDescent="0.15">
      <c r="EO49" s="1"/>
      <c r="EP49" s="1"/>
      <c r="EQ49" s="1"/>
    </row>
    <row r="50" spans="145:147" x14ac:dyDescent="0.15">
      <c r="EO50" s="1"/>
      <c r="EP50" s="1"/>
      <c r="EQ50" s="1"/>
    </row>
    <row r="51" spans="145:147" x14ac:dyDescent="0.15">
      <c r="EO51" s="1"/>
      <c r="EP51" s="1"/>
      <c r="EQ51" s="1"/>
    </row>
    <row r="52" spans="145:147" x14ac:dyDescent="0.15">
      <c r="EO52" s="1"/>
      <c r="EP52" s="1"/>
      <c r="EQ52" s="1"/>
    </row>
    <row r="53" spans="145:147" x14ac:dyDescent="0.15">
      <c r="EO53" s="1"/>
      <c r="EP53" s="1"/>
      <c r="EQ53" s="1"/>
    </row>
    <row r="54" spans="145:147" x14ac:dyDescent="0.15">
      <c r="EO54" s="1"/>
      <c r="EP54" s="1"/>
      <c r="EQ54" s="1"/>
    </row>
    <row r="55" spans="145:147" x14ac:dyDescent="0.15">
      <c r="EO55" s="1"/>
      <c r="EP55" s="1"/>
      <c r="EQ55" s="1"/>
    </row>
    <row r="56" spans="145:147" x14ac:dyDescent="0.15">
      <c r="EO56" s="1"/>
      <c r="EP56" s="1"/>
      <c r="EQ56" s="1"/>
    </row>
    <row r="57" spans="145:147" x14ac:dyDescent="0.15">
      <c r="EO57" s="1"/>
      <c r="EP57" s="1"/>
      <c r="EQ57" s="1"/>
    </row>
    <row r="58" spans="145:147" x14ac:dyDescent="0.15">
      <c r="EO58" s="1"/>
      <c r="EP58" s="1"/>
      <c r="EQ58" s="1"/>
    </row>
    <row r="59" spans="145:147" x14ac:dyDescent="0.15">
      <c r="EO59" s="1"/>
      <c r="EP59" s="1"/>
      <c r="EQ59" s="1"/>
    </row>
    <row r="60" spans="145:147" x14ac:dyDescent="0.15">
      <c r="EO60" s="1"/>
      <c r="EP60" s="1"/>
      <c r="EQ60" s="1"/>
    </row>
    <row r="61" spans="145:147" x14ac:dyDescent="0.15">
      <c r="EO61" s="1"/>
      <c r="EP61" s="1"/>
      <c r="EQ61" s="1"/>
    </row>
    <row r="62" spans="145:147" x14ac:dyDescent="0.15">
      <c r="EO62" s="1"/>
      <c r="EP62" s="1"/>
      <c r="EQ62" s="1"/>
    </row>
    <row r="63" spans="145:147" x14ac:dyDescent="0.15">
      <c r="EO63" s="1"/>
      <c r="EP63" s="1"/>
      <c r="EQ63" s="1"/>
    </row>
    <row r="64" spans="145:147" x14ac:dyDescent="0.15">
      <c r="EO64" s="1"/>
      <c r="EP64" s="1"/>
      <c r="EQ64" s="1"/>
    </row>
    <row r="65" spans="145:147" x14ac:dyDescent="0.15">
      <c r="EO65" s="1"/>
      <c r="EP65" s="1"/>
      <c r="EQ65" s="1"/>
    </row>
    <row r="66" spans="145:147" x14ac:dyDescent="0.15">
      <c r="EO66" s="1"/>
      <c r="EP66" s="1"/>
      <c r="EQ66" s="1"/>
    </row>
    <row r="67" spans="145:147" x14ac:dyDescent="0.15">
      <c r="EO67" s="1"/>
      <c r="EP67" s="1"/>
      <c r="EQ67" s="1"/>
    </row>
    <row r="68" spans="145:147" x14ac:dyDescent="0.15">
      <c r="EO68" s="1"/>
      <c r="EP68" s="1"/>
      <c r="EQ68" s="1"/>
    </row>
    <row r="69" spans="145:147" x14ac:dyDescent="0.15">
      <c r="EO69" s="1"/>
      <c r="EP69" s="1"/>
      <c r="EQ69" s="1"/>
    </row>
    <row r="70" spans="145:147" x14ac:dyDescent="0.15">
      <c r="EO70" s="1"/>
      <c r="EP70" s="1"/>
      <c r="EQ70" s="1"/>
    </row>
    <row r="71" spans="145:147" x14ac:dyDescent="0.15">
      <c r="EO71" s="1"/>
      <c r="EP71" s="1"/>
      <c r="EQ71" s="1"/>
    </row>
    <row r="72" spans="145:147" x14ac:dyDescent="0.15">
      <c r="EO72" s="1"/>
      <c r="EP72" s="1"/>
      <c r="EQ72" s="1"/>
    </row>
    <row r="73" spans="145:147" x14ac:dyDescent="0.15">
      <c r="EO73" s="1"/>
      <c r="EP73" s="1"/>
      <c r="EQ73" s="1"/>
    </row>
    <row r="74" spans="145:147" x14ac:dyDescent="0.15">
      <c r="EO74" s="1"/>
      <c r="EP74" s="1"/>
      <c r="EQ74" s="1"/>
    </row>
    <row r="75" spans="145:147" x14ac:dyDescent="0.15">
      <c r="EO75" s="1"/>
      <c r="EP75" s="1"/>
      <c r="EQ75" s="1"/>
    </row>
    <row r="76" spans="145:147" x14ac:dyDescent="0.15">
      <c r="EO76" s="1"/>
      <c r="EP76" s="1"/>
      <c r="EQ76" s="1"/>
    </row>
    <row r="77" spans="145:147" x14ac:dyDescent="0.15">
      <c r="EO77" s="1"/>
      <c r="EP77" s="1"/>
      <c r="EQ77" s="1"/>
    </row>
    <row r="78" spans="145:147" x14ac:dyDescent="0.15">
      <c r="EO78" s="1"/>
      <c r="EP78" s="1"/>
      <c r="EQ78" s="1"/>
    </row>
    <row r="79" spans="145:147" x14ac:dyDescent="0.15">
      <c r="EO79" s="1"/>
      <c r="EP79" s="1"/>
      <c r="EQ79" s="1"/>
    </row>
    <row r="80" spans="145:147" x14ac:dyDescent="0.15">
      <c r="EO80" s="1"/>
      <c r="EP80" s="1"/>
      <c r="EQ80" s="1"/>
    </row>
    <row r="81" spans="145:147" x14ac:dyDescent="0.15">
      <c r="EO81" s="1"/>
      <c r="EP81" s="1"/>
      <c r="EQ81" s="1"/>
    </row>
    <row r="82" spans="145:147" x14ac:dyDescent="0.15">
      <c r="EO82" s="1"/>
      <c r="EP82" s="1"/>
      <c r="EQ82" s="1"/>
    </row>
    <row r="83" spans="145:147" x14ac:dyDescent="0.15">
      <c r="EO83" s="1"/>
      <c r="EP83" s="1"/>
      <c r="EQ83" s="1"/>
    </row>
    <row r="84" spans="145:147" x14ac:dyDescent="0.15">
      <c r="EO84" s="1"/>
      <c r="EP84" s="1"/>
      <c r="EQ84" s="1"/>
    </row>
    <row r="85" spans="145:147" x14ac:dyDescent="0.15">
      <c r="EO85" s="1"/>
      <c r="EP85" s="1"/>
      <c r="EQ85" s="1"/>
    </row>
    <row r="86" spans="145:147" x14ac:dyDescent="0.15">
      <c r="EO86" s="1"/>
      <c r="EP86" s="1"/>
      <c r="EQ86" s="1"/>
    </row>
    <row r="87" spans="145:147" x14ac:dyDescent="0.15">
      <c r="EO87" s="1"/>
      <c r="EP87" s="1"/>
      <c r="EQ87" s="1"/>
    </row>
    <row r="88" spans="145:147" x14ac:dyDescent="0.15">
      <c r="EO88" s="1"/>
      <c r="EP88" s="1"/>
      <c r="EQ88" s="1"/>
    </row>
    <row r="89" spans="145:147" x14ac:dyDescent="0.15">
      <c r="EO89" s="1"/>
      <c r="EP89" s="1"/>
      <c r="EQ89" s="1"/>
    </row>
    <row r="90" spans="145:147" x14ac:dyDescent="0.15">
      <c r="EO90" s="1"/>
      <c r="EP90" s="1"/>
      <c r="EQ90" s="1"/>
    </row>
    <row r="91" spans="145:147" x14ac:dyDescent="0.15">
      <c r="EO91" s="1"/>
      <c r="EP91" s="1"/>
      <c r="EQ91" s="1"/>
    </row>
    <row r="92" spans="145:147" x14ac:dyDescent="0.15">
      <c r="EO92" s="1"/>
      <c r="EP92" s="1"/>
      <c r="EQ92" s="1"/>
    </row>
    <row r="93" spans="145:147" x14ac:dyDescent="0.15">
      <c r="EO93" s="1"/>
      <c r="EP93" s="1"/>
      <c r="EQ93" s="1"/>
    </row>
    <row r="94" spans="145:147" x14ac:dyDescent="0.15">
      <c r="EO94" s="1"/>
      <c r="EP94" s="1"/>
      <c r="EQ94" s="1"/>
    </row>
    <row r="95" spans="145:147" x14ac:dyDescent="0.15">
      <c r="EO95" s="1"/>
      <c r="EP95" s="1"/>
      <c r="EQ95" s="1"/>
    </row>
    <row r="96" spans="145:147" x14ac:dyDescent="0.15">
      <c r="EO96" s="1"/>
      <c r="EP96" s="1"/>
      <c r="EQ96" s="1"/>
    </row>
    <row r="97" spans="145:147" x14ac:dyDescent="0.15">
      <c r="EO97" s="1"/>
      <c r="EP97" s="1"/>
      <c r="EQ97" s="1"/>
    </row>
    <row r="98" spans="145:147" x14ac:dyDescent="0.15">
      <c r="EO98" s="1"/>
      <c r="EP98" s="1"/>
      <c r="EQ98" s="1"/>
    </row>
    <row r="99" spans="145:147" x14ac:dyDescent="0.15">
      <c r="EO99" s="1"/>
      <c r="EP99" s="1"/>
      <c r="EQ99" s="1"/>
    </row>
    <row r="100" spans="145:147" x14ac:dyDescent="0.15">
      <c r="EO100" s="1"/>
      <c r="EP100" s="1"/>
      <c r="EQ100" s="1"/>
    </row>
    <row r="101" spans="145:147" x14ac:dyDescent="0.15">
      <c r="EO101" s="1"/>
      <c r="EP101" s="1"/>
      <c r="EQ101" s="1"/>
    </row>
    <row r="102" spans="145:147" x14ac:dyDescent="0.15">
      <c r="EO102" s="1"/>
      <c r="EP102" s="1"/>
      <c r="EQ102" s="1"/>
    </row>
    <row r="103" spans="145:147" x14ac:dyDescent="0.15">
      <c r="EO103" s="1"/>
      <c r="EP103" s="1"/>
      <c r="EQ103" s="1"/>
    </row>
    <row r="104" spans="145:147" x14ac:dyDescent="0.15">
      <c r="EO104" s="1"/>
      <c r="EP104" s="1"/>
      <c r="EQ104" s="1"/>
    </row>
    <row r="105" spans="145:147" x14ac:dyDescent="0.15">
      <c r="EO105" s="1"/>
      <c r="EP105" s="1"/>
      <c r="EQ105" s="1"/>
    </row>
    <row r="106" spans="145:147" x14ac:dyDescent="0.15">
      <c r="EO106" s="1"/>
      <c r="EP106" s="1"/>
      <c r="EQ106" s="1"/>
    </row>
    <row r="107" spans="145:147" x14ac:dyDescent="0.15">
      <c r="EO107" s="1"/>
      <c r="EP107" s="1"/>
      <c r="EQ107" s="1"/>
    </row>
    <row r="108" spans="145:147" x14ac:dyDescent="0.15">
      <c r="EO108" s="1"/>
      <c r="EP108" s="1"/>
      <c r="EQ108" s="1"/>
    </row>
    <row r="109" spans="145:147" x14ac:dyDescent="0.15">
      <c r="EO109" s="1"/>
      <c r="EP109" s="1"/>
      <c r="EQ109" s="1"/>
    </row>
    <row r="110" spans="145:147" x14ac:dyDescent="0.15">
      <c r="EO110" s="1"/>
      <c r="EP110" s="1"/>
      <c r="EQ110" s="1"/>
    </row>
    <row r="111" spans="145:147" x14ac:dyDescent="0.15">
      <c r="EO111" s="1"/>
      <c r="EP111" s="1"/>
      <c r="EQ111" s="1"/>
    </row>
    <row r="112" spans="145:147" x14ac:dyDescent="0.15">
      <c r="EO112" s="1"/>
      <c r="EP112" s="1"/>
      <c r="EQ112" s="1"/>
    </row>
    <row r="113" spans="145:147" x14ac:dyDescent="0.15">
      <c r="EO113" s="1"/>
      <c r="EP113" s="1"/>
      <c r="EQ113" s="1"/>
    </row>
    <row r="114" spans="145:147" x14ac:dyDescent="0.15">
      <c r="EO114" s="1"/>
      <c r="EP114" s="1"/>
      <c r="EQ114" s="1"/>
    </row>
    <row r="115" spans="145:147" x14ac:dyDescent="0.15">
      <c r="EO115" s="1"/>
      <c r="EP115" s="1"/>
      <c r="EQ115" s="1"/>
    </row>
    <row r="116" spans="145:147" x14ac:dyDescent="0.15">
      <c r="EO116" s="1"/>
      <c r="EP116" s="1"/>
      <c r="EQ116" s="1"/>
    </row>
    <row r="117" spans="145:147" x14ac:dyDescent="0.15">
      <c r="EO117" s="1"/>
      <c r="EP117" s="1"/>
      <c r="EQ117" s="1"/>
    </row>
    <row r="118" spans="145:147" x14ac:dyDescent="0.15">
      <c r="EO118" s="1"/>
      <c r="EP118" s="1"/>
      <c r="EQ118" s="1"/>
    </row>
    <row r="119" spans="145:147" x14ac:dyDescent="0.15">
      <c r="EO119" s="1"/>
      <c r="EP119" s="1"/>
      <c r="EQ119" s="1"/>
    </row>
    <row r="120" spans="145:147" x14ac:dyDescent="0.15">
      <c r="EO120" s="1"/>
      <c r="EP120" s="1"/>
      <c r="EQ120" s="1"/>
    </row>
    <row r="121" spans="145:147" x14ac:dyDescent="0.15">
      <c r="EO121" s="1"/>
      <c r="EP121" s="1"/>
      <c r="EQ121" s="1"/>
    </row>
    <row r="122" spans="145:147" x14ac:dyDescent="0.15">
      <c r="EO122" s="1"/>
      <c r="EP122" s="1"/>
      <c r="EQ122" s="1"/>
    </row>
    <row r="123" spans="145:147" x14ac:dyDescent="0.15">
      <c r="EO123" s="1"/>
      <c r="EP123" s="1"/>
      <c r="EQ123" s="1"/>
    </row>
    <row r="124" spans="145:147" x14ac:dyDescent="0.15">
      <c r="EO124" s="1"/>
      <c r="EP124" s="1"/>
      <c r="EQ124" s="1"/>
    </row>
    <row r="125" spans="145:147" x14ac:dyDescent="0.15">
      <c r="EO125" s="1"/>
      <c r="EP125" s="1"/>
      <c r="EQ125" s="1"/>
    </row>
    <row r="126" spans="145:147" x14ac:dyDescent="0.15">
      <c r="EO126" s="1"/>
      <c r="EP126" s="1"/>
      <c r="EQ126" s="1"/>
    </row>
    <row r="127" spans="145:147" x14ac:dyDescent="0.15">
      <c r="EO127" s="1"/>
      <c r="EP127" s="1"/>
      <c r="EQ127" s="1"/>
    </row>
    <row r="128" spans="145:147" x14ac:dyDescent="0.15">
      <c r="EO128" s="1"/>
      <c r="EP128" s="1"/>
      <c r="EQ128" s="1"/>
    </row>
    <row r="129" spans="145:147" x14ac:dyDescent="0.15">
      <c r="EO129" s="1"/>
      <c r="EP129" s="1"/>
      <c r="EQ129" s="1"/>
    </row>
    <row r="130" spans="145:147" x14ac:dyDescent="0.15">
      <c r="EO130" s="1"/>
      <c r="EP130" s="1"/>
      <c r="EQ130" s="1"/>
    </row>
    <row r="131" spans="145:147" x14ac:dyDescent="0.15">
      <c r="EO131" s="1"/>
      <c r="EP131" s="1"/>
      <c r="EQ131" s="1"/>
    </row>
    <row r="132" spans="145:147" x14ac:dyDescent="0.15">
      <c r="EO132" s="1"/>
      <c r="EP132" s="1"/>
      <c r="EQ132" s="1"/>
    </row>
    <row r="133" spans="145:147" x14ac:dyDescent="0.15">
      <c r="EO133" s="1"/>
      <c r="EP133" s="1"/>
      <c r="EQ133" s="1"/>
    </row>
    <row r="134" spans="145:147" x14ac:dyDescent="0.15">
      <c r="EO134" s="1"/>
      <c r="EP134" s="1"/>
      <c r="EQ134" s="1"/>
    </row>
    <row r="135" spans="145:147" x14ac:dyDescent="0.15">
      <c r="EO135" s="1"/>
      <c r="EP135" s="1"/>
      <c r="EQ135" s="1"/>
    </row>
    <row r="136" spans="145:147" x14ac:dyDescent="0.15">
      <c r="EO136" s="1"/>
      <c r="EP136" s="1"/>
      <c r="EQ136" s="1"/>
    </row>
    <row r="137" spans="145:147" x14ac:dyDescent="0.15">
      <c r="EO137" s="1"/>
      <c r="EP137" s="1"/>
      <c r="EQ137" s="1"/>
    </row>
    <row r="138" spans="145:147" x14ac:dyDescent="0.15">
      <c r="EO138" s="1"/>
      <c r="EP138" s="1"/>
      <c r="EQ138" s="1"/>
    </row>
    <row r="139" spans="145:147" x14ac:dyDescent="0.15">
      <c r="EO139" s="1"/>
      <c r="EP139" s="1"/>
      <c r="EQ139" s="1"/>
    </row>
    <row r="140" spans="145:147" x14ac:dyDescent="0.15">
      <c r="EO140" s="1"/>
      <c r="EP140" s="1"/>
      <c r="EQ140" s="1"/>
    </row>
    <row r="141" spans="145:147" x14ac:dyDescent="0.15">
      <c r="EO141" s="1"/>
      <c r="EP141" s="1"/>
      <c r="EQ141" s="1"/>
    </row>
    <row r="142" spans="145:147" x14ac:dyDescent="0.15">
      <c r="EO142" s="1"/>
      <c r="EP142" s="1"/>
      <c r="EQ142" s="1"/>
    </row>
    <row r="143" spans="145:147" x14ac:dyDescent="0.15">
      <c r="EO143" s="1"/>
      <c r="EP143" s="1"/>
      <c r="EQ143" s="1"/>
    </row>
    <row r="144" spans="145:147" x14ac:dyDescent="0.15">
      <c r="EO144" s="1"/>
      <c r="EP144" s="1"/>
      <c r="EQ144" s="1"/>
    </row>
    <row r="145" spans="145:147" x14ac:dyDescent="0.15">
      <c r="EO145" s="1"/>
      <c r="EP145" s="1"/>
      <c r="EQ145" s="1"/>
    </row>
    <row r="146" spans="145:147" x14ac:dyDescent="0.15">
      <c r="EO146" s="1"/>
      <c r="EP146" s="1"/>
      <c r="EQ146" s="1"/>
    </row>
    <row r="147" spans="145:147" x14ac:dyDescent="0.15">
      <c r="EO147" s="1"/>
      <c r="EP147" s="1"/>
      <c r="EQ147" s="1"/>
    </row>
    <row r="148" spans="145:147" x14ac:dyDescent="0.15">
      <c r="EO148" s="1"/>
      <c r="EP148" s="1"/>
      <c r="EQ148" s="1"/>
    </row>
    <row r="149" spans="145:147" x14ac:dyDescent="0.15">
      <c r="EO149" s="1"/>
      <c r="EP149" s="1"/>
      <c r="EQ149" s="1"/>
    </row>
    <row r="150" spans="145:147" x14ac:dyDescent="0.15">
      <c r="EO150" s="1"/>
      <c r="EP150" s="1"/>
      <c r="EQ150" s="1"/>
    </row>
    <row r="151" spans="145:147" x14ac:dyDescent="0.15">
      <c r="EO151" s="1"/>
      <c r="EP151" s="1"/>
      <c r="EQ151" s="1"/>
    </row>
    <row r="152" spans="145:147" x14ac:dyDescent="0.15">
      <c r="EO152" s="1"/>
      <c r="EP152" s="1"/>
      <c r="EQ152" s="1"/>
    </row>
    <row r="153" spans="145:147" x14ac:dyDescent="0.15">
      <c r="EO153" s="1"/>
      <c r="EP153" s="1"/>
      <c r="EQ153" s="1"/>
    </row>
    <row r="154" spans="145:147" x14ac:dyDescent="0.15">
      <c r="EO154" s="1"/>
      <c r="EP154" s="1"/>
      <c r="EQ154" s="1"/>
    </row>
    <row r="155" spans="145:147" x14ac:dyDescent="0.15">
      <c r="EO155" s="1"/>
      <c r="EP155" s="1"/>
      <c r="EQ155" s="1"/>
    </row>
    <row r="156" spans="145:147" x14ac:dyDescent="0.15">
      <c r="EO156" s="1"/>
      <c r="EP156" s="1"/>
      <c r="EQ156" s="1"/>
    </row>
    <row r="157" spans="145:147" x14ac:dyDescent="0.15">
      <c r="EO157" s="1"/>
      <c r="EP157" s="1"/>
      <c r="EQ157" s="1"/>
    </row>
    <row r="158" spans="145:147" x14ac:dyDescent="0.15">
      <c r="EO158" s="1"/>
      <c r="EP158" s="1"/>
      <c r="EQ158" s="1"/>
    </row>
    <row r="159" spans="145:147" x14ac:dyDescent="0.15">
      <c r="EO159" s="1"/>
      <c r="EP159" s="1"/>
      <c r="EQ159" s="1"/>
    </row>
    <row r="160" spans="145:147" x14ac:dyDescent="0.15">
      <c r="EO160" s="1"/>
      <c r="EP160" s="1"/>
      <c r="EQ160" s="1"/>
    </row>
    <row r="161" spans="145:147" x14ac:dyDescent="0.15">
      <c r="EO161" s="1"/>
      <c r="EP161" s="1"/>
      <c r="EQ161" s="1"/>
    </row>
    <row r="162" spans="145:147" x14ac:dyDescent="0.15">
      <c r="EO162" s="1"/>
      <c r="EP162" s="1"/>
      <c r="EQ162" s="1"/>
    </row>
    <row r="163" spans="145:147" x14ac:dyDescent="0.15">
      <c r="EO163" s="1"/>
      <c r="EP163" s="1"/>
      <c r="EQ163" s="1"/>
    </row>
    <row r="164" spans="145:147" x14ac:dyDescent="0.15">
      <c r="EO164" s="1"/>
      <c r="EP164" s="1"/>
      <c r="EQ164" s="1"/>
    </row>
    <row r="165" spans="145:147" x14ac:dyDescent="0.15">
      <c r="EO165" s="1"/>
      <c r="EP165" s="1"/>
      <c r="EQ165" s="1"/>
    </row>
    <row r="166" spans="145:147" x14ac:dyDescent="0.15">
      <c r="EO166" s="1"/>
      <c r="EP166" s="1"/>
      <c r="EQ166" s="1"/>
    </row>
    <row r="167" spans="145:147" x14ac:dyDescent="0.15">
      <c r="EO167" s="1"/>
      <c r="EP167" s="1"/>
      <c r="EQ167" s="1"/>
    </row>
    <row r="168" spans="145:147" x14ac:dyDescent="0.15">
      <c r="EO168" s="1"/>
      <c r="EP168" s="1"/>
      <c r="EQ168" s="1"/>
    </row>
    <row r="169" spans="145:147" x14ac:dyDescent="0.15">
      <c r="EO169" s="1"/>
      <c r="EP169" s="1"/>
      <c r="EQ169" s="1"/>
    </row>
    <row r="170" spans="145:147" x14ac:dyDescent="0.15">
      <c r="EO170" s="1"/>
      <c r="EP170" s="1"/>
      <c r="EQ170" s="1"/>
    </row>
    <row r="171" spans="145:147" x14ac:dyDescent="0.15">
      <c r="EO171" s="1"/>
      <c r="EP171" s="1"/>
      <c r="EQ171" s="1"/>
    </row>
    <row r="172" spans="145:147" x14ac:dyDescent="0.15">
      <c r="EO172" s="1"/>
      <c r="EP172" s="1"/>
      <c r="EQ172" s="1"/>
    </row>
    <row r="173" spans="145:147" x14ac:dyDescent="0.15">
      <c r="EO173" s="1"/>
      <c r="EP173" s="1"/>
      <c r="EQ173" s="1"/>
    </row>
    <row r="174" spans="145:147" x14ac:dyDescent="0.15">
      <c r="EO174" s="1"/>
      <c r="EP174" s="1"/>
      <c r="EQ174" s="1"/>
    </row>
    <row r="175" spans="145:147" x14ac:dyDescent="0.15">
      <c r="EO175" s="1"/>
      <c r="EP175" s="1"/>
      <c r="EQ175" s="1"/>
    </row>
    <row r="176" spans="145:147" x14ac:dyDescent="0.15">
      <c r="EO176" s="1"/>
      <c r="EP176" s="1"/>
      <c r="EQ176" s="1"/>
    </row>
    <row r="177" spans="145:147" x14ac:dyDescent="0.15">
      <c r="EO177" s="1"/>
      <c r="EP177" s="1"/>
      <c r="EQ177" s="1"/>
    </row>
    <row r="178" spans="145:147" x14ac:dyDescent="0.15">
      <c r="EO178" s="1"/>
      <c r="EP178" s="1"/>
      <c r="EQ178" s="1"/>
    </row>
    <row r="179" spans="145:147" x14ac:dyDescent="0.15">
      <c r="EO179" s="1"/>
      <c r="EP179" s="1"/>
      <c r="EQ179" s="1"/>
    </row>
    <row r="180" spans="145:147" x14ac:dyDescent="0.15">
      <c r="EO180" s="1"/>
      <c r="EP180" s="1"/>
      <c r="EQ180" s="1"/>
    </row>
    <row r="181" spans="145:147" x14ac:dyDescent="0.15">
      <c r="EO181" s="1"/>
      <c r="EP181" s="1"/>
      <c r="EQ181" s="1"/>
    </row>
    <row r="182" spans="145:147" x14ac:dyDescent="0.15">
      <c r="EO182" s="1"/>
      <c r="EP182" s="1"/>
      <c r="EQ182" s="1"/>
    </row>
    <row r="183" spans="145:147" x14ac:dyDescent="0.15">
      <c r="EO183" s="1"/>
      <c r="EP183" s="1"/>
      <c r="EQ183" s="1"/>
    </row>
    <row r="184" spans="145:147" x14ac:dyDescent="0.15">
      <c r="EO184" s="1"/>
      <c r="EP184" s="1"/>
      <c r="EQ184" s="1"/>
    </row>
    <row r="185" spans="145:147" x14ac:dyDescent="0.15">
      <c r="EO185" s="1"/>
      <c r="EP185" s="1"/>
      <c r="EQ185" s="1"/>
    </row>
    <row r="186" spans="145:147" x14ac:dyDescent="0.15">
      <c r="EO186" s="1"/>
      <c r="EP186" s="1"/>
      <c r="EQ186" s="1"/>
    </row>
    <row r="187" spans="145:147" x14ac:dyDescent="0.15">
      <c r="EO187" s="1"/>
      <c r="EP187" s="1"/>
      <c r="EQ187" s="1"/>
    </row>
    <row r="188" spans="145:147" x14ac:dyDescent="0.15">
      <c r="EO188" s="1"/>
      <c r="EP188" s="1"/>
      <c r="EQ188" s="1"/>
    </row>
    <row r="189" spans="145:147" x14ac:dyDescent="0.15">
      <c r="EO189" s="1"/>
      <c r="EP189" s="1"/>
      <c r="EQ189" s="1"/>
    </row>
    <row r="190" spans="145:147" x14ac:dyDescent="0.15">
      <c r="EO190" s="1"/>
      <c r="EP190" s="1"/>
      <c r="EQ190" s="1"/>
    </row>
    <row r="191" spans="145:147" x14ac:dyDescent="0.15">
      <c r="EO191" s="1"/>
      <c r="EP191" s="1"/>
      <c r="EQ191" s="1"/>
    </row>
    <row r="192" spans="145:147" x14ac:dyDescent="0.15">
      <c r="EO192" s="1"/>
      <c r="EP192" s="1"/>
      <c r="EQ192" s="1"/>
    </row>
    <row r="193" spans="145:147" x14ac:dyDescent="0.15">
      <c r="EO193" s="1"/>
      <c r="EP193" s="1"/>
      <c r="EQ193" s="1"/>
    </row>
    <row r="194" spans="145:147" x14ac:dyDescent="0.15">
      <c r="EO194" s="1"/>
      <c r="EP194" s="1"/>
      <c r="EQ194" s="1"/>
    </row>
    <row r="195" spans="145:147" x14ac:dyDescent="0.15">
      <c r="EO195" s="1"/>
      <c r="EP195" s="1"/>
      <c r="EQ195" s="1"/>
    </row>
    <row r="196" spans="145:147" x14ac:dyDescent="0.15">
      <c r="EO196" s="1"/>
      <c r="EP196" s="1"/>
      <c r="EQ196" s="1"/>
    </row>
    <row r="197" spans="145:147" x14ac:dyDescent="0.15">
      <c r="EO197" s="1"/>
      <c r="EP197" s="1"/>
      <c r="EQ197" s="1"/>
    </row>
    <row r="198" spans="145:147" x14ac:dyDescent="0.15">
      <c r="EO198" s="1"/>
      <c r="EP198" s="1"/>
      <c r="EQ198" s="1"/>
    </row>
    <row r="199" spans="145:147" x14ac:dyDescent="0.15">
      <c r="EO199" s="1"/>
      <c r="EP199" s="1"/>
      <c r="EQ199" s="1"/>
    </row>
    <row r="200" spans="145:147" x14ac:dyDescent="0.15">
      <c r="EO200" s="1"/>
      <c r="EP200" s="1"/>
      <c r="EQ200" s="1"/>
    </row>
    <row r="201" spans="145:147" x14ac:dyDescent="0.15">
      <c r="EO201" s="1"/>
      <c r="EP201" s="1"/>
      <c r="EQ201" s="1"/>
    </row>
    <row r="202" spans="145:147" x14ac:dyDescent="0.15">
      <c r="EO202" s="1"/>
      <c r="EP202" s="1"/>
      <c r="EQ202" s="1"/>
    </row>
    <row r="203" spans="145:147" x14ac:dyDescent="0.15">
      <c r="EO203" s="1"/>
      <c r="EP203" s="1"/>
      <c r="EQ203" s="1"/>
    </row>
    <row r="204" spans="145:147" x14ac:dyDescent="0.15">
      <c r="EO204" s="1"/>
      <c r="EP204" s="1"/>
      <c r="EQ204" s="1"/>
    </row>
    <row r="205" spans="145:147" x14ac:dyDescent="0.15">
      <c r="EO205" s="1"/>
      <c r="EP205" s="1"/>
      <c r="EQ205" s="1"/>
    </row>
    <row r="206" spans="145:147" x14ac:dyDescent="0.15">
      <c r="EO206" s="1"/>
      <c r="EP206" s="1"/>
      <c r="EQ206" s="1"/>
    </row>
    <row r="207" spans="145:147" x14ac:dyDescent="0.15">
      <c r="EO207" s="1"/>
      <c r="EP207" s="1"/>
      <c r="EQ207" s="1"/>
    </row>
    <row r="208" spans="145:147" x14ac:dyDescent="0.15">
      <c r="EO208" s="1"/>
      <c r="EP208" s="1"/>
      <c r="EQ208" s="1"/>
    </row>
    <row r="209" spans="145:147" x14ac:dyDescent="0.15">
      <c r="EO209" s="1"/>
      <c r="EP209" s="1"/>
      <c r="EQ209" s="1"/>
    </row>
    <row r="210" spans="145:147" x14ac:dyDescent="0.15">
      <c r="EO210" s="1"/>
      <c r="EP210" s="1"/>
      <c r="EQ210" s="1"/>
    </row>
    <row r="211" spans="145:147" x14ac:dyDescent="0.15">
      <c r="EO211" s="1"/>
      <c r="EP211" s="1"/>
      <c r="EQ211" s="1"/>
    </row>
    <row r="212" spans="145:147" x14ac:dyDescent="0.15">
      <c r="EO212" s="1"/>
      <c r="EP212" s="1"/>
      <c r="EQ212" s="1"/>
    </row>
    <row r="213" spans="145:147" x14ac:dyDescent="0.15">
      <c r="EO213" s="1"/>
      <c r="EP213" s="1"/>
      <c r="EQ213" s="1"/>
    </row>
    <row r="214" spans="145:147" x14ac:dyDescent="0.15">
      <c r="EO214" s="1"/>
      <c r="EP214" s="1"/>
      <c r="EQ214" s="1"/>
    </row>
    <row r="215" spans="145:147" x14ac:dyDescent="0.15">
      <c r="EO215" s="1"/>
      <c r="EP215" s="1"/>
      <c r="EQ215" s="1"/>
    </row>
    <row r="216" spans="145:147" x14ac:dyDescent="0.15">
      <c r="EO216" s="1"/>
      <c r="EP216" s="1"/>
      <c r="EQ216" s="1"/>
    </row>
    <row r="217" spans="145:147" x14ac:dyDescent="0.15">
      <c r="EO217" s="1"/>
      <c r="EP217" s="1"/>
      <c r="EQ217" s="1"/>
    </row>
    <row r="218" spans="145:147" x14ac:dyDescent="0.15">
      <c r="EO218" s="1"/>
      <c r="EP218" s="1"/>
      <c r="EQ218" s="1"/>
    </row>
    <row r="219" spans="145:147" x14ac:dyDescent="0.15">
      <c r="EO219" s="1"/>
      <c r="EP219" s="1"/>
      <c r="EQ219" s="1"/>
    </row>
    <row r="220" spans="145:147" x14ac:dyDescent="0.15">
      <c r="EO220" s="1"/>
      <c r="EP220" s="1"/>
      <c r="EQ220" s="1"/>
    </row>
    <row r="221" spans="145:147" x14ac:dyDescent="0.15">
      <c r="EO221" s="1"/>
      <c r="EP221" s="1"/>
      <c r="EQ221" s="1"/>
    </row>
    <row r="222" spans="145:147" x14ac:dyDescent="0.15">
      <c r="EO222" s="1"/>
      <c r="EP222" s="1"/>
      <c r="EQ222" s="1"/>
    </row>
    <row r="223" spans="145:147" x14ac:dyDescent="0.15">
      <c r="EO223" s="1"/>
      <c r="EP223" s="1"/>
      <c r="EQ223" s="1"/>
    </row>
    <row r="224" spans="145:147" x14ac:dyDescent="0.15">
      <c r="EO224" s="1"/>
      <c r="EP224" s="1"/>
      <c r="EQ224" s="1"/>
    </row>
    <row r="225" spans="145:147" x14ac:dyDescent="0.15">
      <c r="EO225" s="1"/>
      <c r="EP225" s="1"/>
      <c r="EQ225" s="1"/>
    </row>
    <row r="226" spans="145:147" x14ac:dyDescent="0.15">
      <c r="EO226" s="1"/>
      <c r="EP226" s="1"/>
      <c r="EQ226" s="1"/>
    </row>
    <row r="227" spans="145:147" x14ac:dyDescent="0.15">
      <c r="EO227" s="1"/>
      <c r="EP227" s="1"/>
      <c r="EQ227" s="1"/>
    </row>
    <row r="228" spans="145:147" x14ac:dyDescent="0.15">
      <c r="EO228" s="1"/>
      <c r="EP228" s="1"/>
      <c r="EQ228" s="1"/>
    </row>
    <row r="229" spans="145:147" x14ac:dyDescent="0.15">
      <c r="EO229" s="1"/>
      <c r="EP229" s="1"/>
      <c r="EQ229" s="1"/>
    </row>
    <row r="230" spans="145:147" x14ac:dyDescent="0.15">
      <c r="EO230" s="1"/>
      <c r="EP230" s="1"/>
      <c r="EQ230" s="1"/>
    </row>
    <row r="231" spans="145:147" x14ac:dyDescent="0.15">
      <c r="EO231" s="1"/>
      <c r="EP231" s="1"/>
      <c r="EQ231" s="1"/>
    </row>
    <row r="232" spans="145:147" x14ac:dyDescent="0.15">
      <c r="EO232" s="1"/>
      <c r="EP232" s="1"/>
      <c r="EQ232" s="1"/>
    </row>
    <row r="233" spans="145:147" x14ac:dyDescent="0.15">
      <c r="EO233" s="1"/>
      <c r="EP233" s="1"/>
      <c r="EQ233" s="1"/>
    </row>
    <row r="234" spans="145:147" x14ac:dyDescent="0.15">
      <c r="EO234" s="1"/>
      <c r="EP234" s="1"/>
      <c r="EQ234" s="1"/>
    </row>
    <row r="235" spans="145:147" x14ac:dyDescent="0.15">
      <c r="EO235" s="1"/>
      <c r="EP235" s="1"/>
      <c r="EQ235" s="1"/>
    </row>
    <row r="236" spans="145:147" x14ac:dyDescent="0.15">
      <c r="EO236" s="1"/>
      <c r="EP236" s="1"/>
      <c r="EQ236" s="1"/>
    </row>
    <row r="237" spans="145:147" x14ac:dyDescent="0.15">
      <c r="EO237" s="1"/>
      <c r="EP237" s="1"/>
      <c r="EQ237" s="1"/>
    </row>
    <row r="238" spans="145:147" x14ac:dyDescent="0.15">
      <c r="EO238" s="1"/>
      <c r="EP238" s="1"/>
      <c r="EQ238" s="1"/>
    </row>
    <row r="239" spans="145:147" x14ac:dyDescent="0.15">
      <c r="EO239" s="1"/>
      <c r="EP239" s="1"/>
      <c r="EQ239" s="1"/>
    </row>
    <row r="240" spans="145:147" x14ac:dyDescent="0.15">
      <c r="EO240" s="1"/>
      <c r="EP240" s="1"/>
      <c r="EQ240" s="1"/>
    </row>
    <row r="241" spans="145:147" x14ac:dyDescent="0.15">
      <c r="EO241" s="1"/>
      <c r="EP241" s="1"/>
      <c r="EQ241" s="1"/>
    </row>
    <row r="242" spans="145:147" x14ac:dyDescent="0.15">
      <c r="EO242" s="1"/>
      <c r="EP242" s="1"/>
      <c r="EQ242" s="1"/>
    </row>
    <row r="243" spans="145:147" x14ac:dyDescent="0.15">
      <c r="EO243" s="1"/>
      <c r="EP243" s="1"/>
      <c r="EQ243" s="1"/>
    </row>
    <row r="244" spans="145:147" x14ac:dyDescent="0.15">
      <c r="EO244" s="1"/>
      <c r="EP244" s="1"/>
      <c r="EQ244" s="1"/>
    </row>
    <row r="245" spans="145:147" x14ac:dyDescent="0.15">
      <c r="EO245" s="1"/>
      <c r="EP245" s="1"/>
      <c r="EQ245" s="1"/>
    </row>
    <row r="246" spans="145:147" x14ac:dyDescent="0.15">
      <c r="EO246" s="1"/>
      <c r="EP246" s="1"/>
      <c r="EQ246" s="1"/>
    </row>
    <row r="247" spans="145:147" x14ac:dyDescent="0.15">
      <c r="EO247" s="1"/>
      <c r="EP247" s="1"/>
      <c r="EQ247" s="1"/>
    </row>
    <row r="248" spans="145:147" x14ac:dyDescent="0.15">
      <c r="EO248" s="1"/>
      <c r="EP248" s="1"/>
      <c r="EQ248" s="1"/>
    </row>
    <row r="249" spans="145:147" x14ac:dyDescent="0.15">
      <c r="EO249" s="1"/>
      <c r="EP249" s="1"/>
      <c r="EQ249" s="1"/>
    </row>
    <row r="250" spans="145:147" x14ac:dyDescent="0.15">
      <c r="EO250" s="1"/>
      <c r="EP250" s="1"/>
      <c r="EQ250" s="1"/>
    </row>
    <row r="251" spans="145:147" x14ac:dyDescent="0.15">
      <c r="EO251" s="1"/>
      <c r="EP251" s="1"/>
      <c r="EQ251" s="1"/>
    </row>
    <row r="252" spans="145:147" x14ac:dyDescent="0.15">
      <c r="EO252" s="1"/>
      <c r="EP252" s="1"/>
      <c r="EQ252" s="1"/>
    </row>
    <row r="253" spans="145:147" x14ac:dyDescent="0.15">
      <c r="EO253" s="1"/>
      <c r="EP253" s="1"/>
      <c r="EQ253" s="1"/>
    </row>
    <row r="254" spans="145:147" x14ac:dyDescent="0.15">
      <c r="EO254" s="1"/>
      <c r="EP254" s="1"/>
      <c r="EQ254" s="1"/>
    </row>
    <row r="255" spans="145:147" x14ac:dyDescent="0.15">
      <c r="EO255" s="1"/>
      <c r="EP255" s="1"/>
      <c r="EQ255" s="1"/>
    </row>
    <row r="256" spans="145:147" x14ac:dyDescent="0.15">
      <c r="EO256" s="1"/>
      <c r="EP256" s="1"/>
      <c r="EQ256" s="1"/>
    </row>
    <row r="257" spans="145:147" x14ac:dyDescent="0.15">
      <c r="EO257" s="1"/>
      <c r="EP257" s="1"/>
      <c r="EQ257" s="1"/>
    </row>
    <row r="258" spans="145:147" x14ac:dyDescent="0.15">
      <c r="EO258" s="1"/>
      <c r="EP258" s="1"/>
      <c r="EQ258" s="1"/>
    </row>
    <row r="259" spans="145:147" x14ac:dyDescent="0.15">
      <c r="EO259" s="1"/>
      <c r="EP259" s="1"/>
      <c r="EQ259" s="1"/>
    </row>
    <row r="260" spans="145:147" x14ac:dyDescent="0.15">
      <c r="EO260" s="1"/>
      <c r="EP260" s="1"/>
      <c r="EQ260" s="1"/>
    </row>
    <row r="261" spans="145:147" x14ac:dyDescent="0.15">
      <c r="EO261" s="1"/>
      <c r="EP261" s="1"/>
      <c r="EQ261" s="1"/>
    </row>
    <row r="262" spans="145:147" x14ac:dyDescent="0.15">
      <c r="EO262" s="1"/>
      <c r="EP262" s="1"/>
      <c r="EQ262" s="1"/>
    </row>
    <row r="263" spans="145:147" x14ac:dyDescent="0.15">
      <c r="EO263" s="1"/>
      <c r="EP263" s="1"/>
      <c r="EQ263" s="1"/>
    </row>
    <row r="264" spans="145:147" x14ac:dyDescent="0.15">
      <c r="EO264" s="1"/>
      <c r="EP264" s="1"/>
      <c r="EQ264" s="1"/>
    </row>
    <row r="265" spans="145:147" x14ac:dyDescent="0.15">
      <c r="EO265" s="1"/>
      <c r="EP265" s="1"/>
      <c r="EQ265" s="1"/>
    </row>
    <row r="266" spans="145:147" x14ac:dyDescent="0.15">
      <c r="EO266" s="1"/>
      <c r="EP266" s="1"/>
      <c r="EQ266" s="1"/>
    </row>
    <row r="267" spans="145:147" x14ac:dyDescent="0.15">
      <c r="EO267" s="1"/>
      <c r="EP267" s="1"/>
      <c r="EQ267" s="1"/>
    </row>
    <row r="268" spans="145:147" x14ac:dyDescent="0.15">
      <c r="EO268" s="1"/>
      <c r="EP268" s="1"/>
      <c r="EQ268" s="1"/>
    </row>
    <row r="269" spans="145:147" x14ac:dyDescent="0.15">
      <c r="EO269" s="1"/>
      <c r="EP269" s="1"/>
      <c r="EQ269" s="1"/>
    </row>
    <row r="270" spans="145:147" x14ac:dyDescent="0.15">
      <c r="EO270" s="1"/>
      <c r="EP270" s="1"/>
      <c r="EQ270" s="1"/>
    </row>
    <row r="271" spans="145:147" x14ac:dyDescent="0.15">
      <c r="EO271" s="1"/>
      <c r="EP271" s="1"/>
      <c r="EQ271" s="1"/>
    </row>
    <row r="272" spans="145:147" x14ac:dyDescent="0.15">
      <c r="EO272" s="1"/>
      <c r="EP272" s="1"/>
      <c r="EQ272" s="1"/>
    </row>
    <row r="273" spans="145:147" x14ac:dyDescent="0.15">
      <c r="EO273" s="1"/>
      <c r="EP273" s="1"/>
      <c r="EQ273" s="1"/>
    </row>
    <row r="274" spans="145:147" x14ac:dyDescent="0.15">
      <c r="EO274" s="1"/>
      <c r="EP274" s="1"/>
      <c r="EQ274" s="1"/>
    </row>
    <row r="275" spans="145:147" x14ac:dyDescent="0.15">
      <c r="EO275" s="1"/>
      <c r="EP275" s="1"/>
      <c r="EQ275" s="1"/>
    </row>
    <row r="276" spans="145:147" x14ac:dyDescent="0.15">
      <c r="EO276" s="1"/>
      <c r="EP276" s="1"/>
      <c r="EQ276" s="1"/>
    </row>
    <row r="277" spans="145:147" x14ac:dyDescent="0.15">
      <c r="EO277" s="1"/>
      <c r="EP277" s="1"/>
      <c r="EQ277" s="1"/>
    </row>
    <row r="278" spans="145:147" x14ac:dyDescent="0.15">
      <c r="EO278" s="1"/>
      <c r="EP278" s="1"/>
      <c r="EQ278" s="1"/>
    </row>
    <row r="279" spans="145:147" x14ac:dyDescent="0.15">
      <c r="EO279" s="1"/>
      <c r="EP279" s="1"/>
      <c r="EQ279" s="1"/>
    </row>
    <row r="280" spans="145:147" x14ac:dyDescent="0.15">
      <c r="EO280" s="1"/>
      <c r="EP280" s="1"/>
      <c r="EQ280" s="1"/>
    </row>
    <row r="281" spans="145:147" x14ac:dyDescent="0.15">
      <c r="EO281" s="1"/>
      <c r="EP281" s="1"/>
      <c r="EQ281" s="1"/>
    </row>
    <row r="282" spans="145:147" x14ac:dyDescent="0.15">
      <c r="EO282" s="1"/>
      <c r="EP282" s="1"/>
      <c r="EQ282" s="1"/>
    </row>
    <row r="283" spans="145:147" x14ac:dyDescent="0.15">
      <c r="EO283" s="1"/>
      <c r="EP283" s="1"/>
      <c r="EQ283" s="1"/>
    </row>
    <row r="284" spans="145:147" x14ac:dyDescent="0.15">
      <c r="EO284" s="1"/>
      <c r="EP284" s="1"/>
      <c r="EQ284" s="1"/>
    </row>
    <row r="285" spans="145:147" x14ac:dyDescent="0.15">
      <c r="EO285" s="1"/>
      <c r="EP285" s="1"/>
      <c r="EQ285" s="1"/>
    </row>
    <row r="286" spans="145:147" x14ac:dyDescent="0.15">
      <c r="EO286" s="1"/>
      <c r="EP286" s="1"/>
      <c r="EQ286" s="1"/>
    </row>
    <row r="287" spans="145:147" x14ac:dyDescent="0.15">
      <c r="EO287" s="1"/>
      <c r="EP287" s="1"/>
      <c r="EQ287" s="1"/>
    </row>
    <row r="288" spans="145:147" x14ac:dyDescent="0.15">
      <c r="EO288" s="1"/>
      <c r="EP288" s="1"/>
      <c r="EQ288" s="1"/>
    </row>
    <row r="289" spans="145:147" x14ac:dyDescent="0.15">
      <c r="EO289" s="1"/>
      <c r="EP289" s="1"/>
      <c r="EQ289" s="1"/>
    </row>
    <row r="290" spans="145:147" x14ac:dyDescent="0.15">
      <c r="EO290" s="1"/>
      <c r="EP290" s="1"/>
      <c r="EQ290" s="1"/>
    </row>
    <row r="291" spans="145:147" x14ac:dyDescent="0.15">
      <c r="EO291" s="1"/>
      <c r="EP291" s="1"/>
      <c r="EQ291" s="1"/>
    </row>
    <row r="292" spans="145:147" x14ac:dyDescent="0.15">
      <c r="EO292" s="1"/>
      <c r="EP292" s="1"/>
      <c r="EQ292" s="1"/>
    </row>
    <row r="293" spans="145:147" x14ac:dyDescent="0.15">
      <c r="EO293" s="1"/>
      <c r="EP293" s="1"/>
      <c r="EQ293" s="1"/>
    </row>
    <row r="294" spans="145:147" x14ac:dyDescent="0.15">
      <c r="EO294" s="1"/>
      <c r="EP294" s="1"/>
      <c r="EQ294" s="1"/>
    </row>
    <row r="295" spans="145:147" x14ac:dyDescent="0.15">
      <c r="EO295" s="1"/>
      <c r="EP295" s="1"/>
      <c r="EQ295" s="1"/>
    </row>
    <row r="296" spans="145:147" x14ac:dyDescent="0.15">
      <c r="EO296" s="1"/>
      <c r="EP296" s="1"/>
      <c r="EQ296" s="1"/>
    </row>
    <row r="297" spans="145:147" x14ac:dyDescent="0.15">
      <c r="EO297" s="1"/>
      <c r="EP297" s="1"/>
      <c r="EQ297" s="1"/>
    </row>
    <row r="298" spans="145:147" x14ac:dyDescent="0.15">
      <c r="EO298" s="1"/>
      <c r="EP298" s="1"/>
      <c r="EQ298" s="1"/>
    </row>
    <row r="299" spans="145:147" x14ac:dyDescent="0.15">
      <c r="EO299" s="1"/>
      <c r="EP299" s="1"/>
      <c r="EQ299" s="1"/>
    </row>
    <row r="300" spans="145:147" x14ac:dyDescent="0.15">
      <c r="EO300" s="1"/>
      <c r="EP300" s="1"/>
      <c r="EQ300" s="1"/>
    </row>
    <row r="301" spans="145:147" x14ac:dyDescent="0.15">
      <c r="EO301" s="1"/>
      <c r="EP301" s="1"/>
      <c r="EQ301" s="1"/>
    </row>
    <row r="302" spans="145:147" x14ac:dyDescent="0.15">
      <c r="EO302" s="1"/>
      <c r="EP302" s="1"/>
      <c r="EQ302" s="1"/>
    </row>
    <row r="303" spans="145:147" x14ac:dyDescent="0.15">
      <c r="EO303" s="1"/>
      <c r="EP303" s="1"/>
      <c r="EQ303" s="1"/>
    </row>
    <row r="304" spans="145:147" x14ac:dyDescent="0.15">
      <c r="EO304" s="1"/>
      <c r="EP304" s="1"/>
      <c r="EQ304" s="1"/>
    </row>
    <row r="305" spans="145:147" x14ac:dyDescent="0.15">
      <c r="EO305" s="1"/>
      <c r="EP305" s="1"/>
      <c r="EQ305" s="1"/>
    </row>
    <row r="306" spans="145:147" x14ac:dyDescent="0.15">
      <c r="EO306" s="1"/>
      <c r="EP306" s="1"/>
      <c r="EQ306" s="1"/>
    </row>
    <row r="307" spans="145:147" x14ac:dyDescent="0.15">
      <c r="EO307" s="1"/>
      <c r="EP307" s="1"/>
      <c r="EQ307" s="1"/>
    </row>
    <row r="308" spans="145:147" x14ac:dyDescent="0.15">
      <c r="EO308" s="1"/>
      <c r="EP308" s="1"/>
      <c r="EQ308" s="1"/>
    </row>
    <row r="309" spans="145:147" x14ac:dyDescent="0.15">
      <c r="EO309" s="1"/>
      <c r="EP309" s="1"/>
      <c r="EQ309" s="1"/>
    </row>
    <row r="310" spans="145:147" x14ac:dyDescent="0.15">
      <c r="EO310" s="1"/>
      <c r="EP310" s="1"/>
      <c r="EQ310" s="1"/>
    </row>
    <row r="311" spans="145:147" x14ac:dyDescent="0.15">
      <c r="EO311" s="1"/>
      <c r="EP311" s="1"/>
      <c r="EQ311" s="1"/>
    </row>
    <row r="312" spans="145:147" x14ac:dyDescent="0.15">
      <c r="EO312" s="1"/>
      <c r="EP312" s="1"/>
      <c r="EQ312" s="1"/>
    </row>
    <row r="313" spans="145:147" x14ac:dyDescent="0.15">
      <c r="EO313" s="1"/>
      <c r="EP313" s="1"/>
      <c r="EQ313" s="1"/>
    </row>
    <row r="314" spans="145:147" x14ac:dyDescent="0.15">
      <c r="EO314" s="1"/>
      <c r="EP314" s="1"/>
      <c r="EQ314" s="1"/>
    </row>
    <row r="315" spans="145:147" x14ac:dyDescent="0.15">
      <c r="EO315" s="1"/>
      <c r="EP315" s="1"/>
      <c r="EQ315" s="1"/>
    </row>
    <row r="316" spans="145:147" x14ac:dyDescent="0.15">
      <c r="EO316" s="1"/>
      <c r="EP316" s="1"/>
      <c r="EQ316" s="1"/>
    </row>
    <row r="317" spans="145:147" x14ac:dyDescent="0.15">
      <c r="EO317" s="1"/>
      <c r="EP317" s="1"/>
      <c r="EQ317" s="1"/>
    </row>
    <row r="318" spans="145:147" x14ac:dyDescent="0.15">
      <c r="EO318" s="1"/>
      <c r="EP318" s="1"/>
      <c r="EQ318" s="1"/>
    </row>
    <row r="319" spans="145:147" x14ac:dyDescent="0.15">
      <c r="EO319" s="1"/>
      <c r="EP319" s="1"/>
      <c r="EQ319" s="1"/>
    </row>
    <row r="320" spans="145:147" x14ac:dyDescent="0.15">
      <c r="EO320" s="1"/>
      <c r="EP320" s="1"/>
      <c r="EQ320" s="1"/>
    </row>
    <row r="321" spans="145:147" x14ac:dyDescent="0.15">
      <c r="EO321" s="1"/>
      <c r="EP321" s="1"/>
      <c r="EQ321" s="1"/>
    </row>
    <row r="322" spans="145:147" x14ac:dyDescent="0.15">
      <c r="EO322" s="1"/>
      <c r="EP322" s="1"/>
      <c r="EQ322" s="1"/>
    </row>
    <row r="323" spans="145:147" x14ac:dyDescent="0.15">
      <c r="EO323" s="1"/>
      <c r="EP323" s="1"/>
      <c r="EQ323" s="1"/>
    </row>
    <row r="324" spans="145:147" x14ac:dyDescent="0.15">
      <c r="EO324" s="1"/>
      <c r="EP324" s="1"/>
      <c r="EQ324" s="1"/>
    </row>
    <row r="325" spans="145:147" x14ac:dyDescent="0.15">
      <c r="EO325" s="1"/>
      <c r="EP325" s="1"/>
      <c r="EQ325" s="1"/>
    </row>
    <row r="326" spans="145:147" x14ac:dyDescent="0.15">
      <c r="EO326" s="1"/>
      <c r="EP326" s="1"/>
      <c r="EQ326" s="1"/>
    </row>
    <row r="327" spans="145:147" x14ac:dyDescent="0.15">
      <c r="EO327" s="1"/>
      <c r="EP327" s="1"/>
      <c r="EQ327" s="1"/>
    </row>
    <row r="328" spans="145:147" x14ac:dyDescent="0.15">
      <c r="EO328" s="1"/>
      <c r="EP328" s="1"/>
      <c r="EQ328" s="1"/>
    </row>
    <row r="329" spans="145:147" x14ac:dyDescent="0.15">
      <c r="EO329" s="1"/>
      <c r="EP329" s="1"/>
      <c r="EQ329" s="1"/>
    </row>
    <row r="330" spans="145:147" x14ac:dyDescent="0.15">
      <c r="EO330" s="1"/>
      <c r="EP330" s="1"/>
      <c r="EQ330" s="1"/>
    </row>
    <row r="331" spans="145:147" x14ac:dyDescent="0.15">
      <c r="EO331" s="1"/>
      <c r="EP331" s="1"/>
      <c r="EQ331" s="1"/>
    </row>
    <row r="332" spans="145:147" x14ac:dyDescent="0.15">
      <c r="EO332" s="1"/>
      <c r="EP332" s="1"/>
      <c r="EQ332" s="1"/>
    </row>
    <row r="333" spans="145:147" x14ac:dyDescent="0.15">
      <c r="EO333" s="1"/>
      <c r="EP333" s="1"/>
      <c r="EQ333" s="1"/>
    </row>
    <row r="334" spans="145:147" x14ac:dyDescent="0.15">
      <c r="EO334" s="1"/>
      <c r="EP334" s="1"/>
      <c r="EQ334" s="1"/>
    </row>
    <row r="335" spans="145:147" x14ac:dyDescent="0.15">
      <c r="EO335" s="1"/>
      <c r="EP335" s="1"/>
      <c r="EQ335" s="1"/>
    </row>
    <row r="336" spans="145:147" x14ac:dyDescent="0.15">
      <c r="EO336" s="1"/>
      <c r="EP336" s="1"/>
      <c r="EQ336" s="1"/>
    </row>
    <row r="337" spans="145:147" x14ac:dyDescent="0.15">
      <c r="EO337" s="1"/>
      <c r="EP337" s="1"/>
      <c r="EQ337" s="1"/>
    </row>
    <row r="338" spans="145:147" x14ac:dyDescent="0.15">
      <c r="EO338" s="1"/>
      <c r="EP338" s="1"/>
      <c r="EQ338" s="1"/>
    </row>
    <row r="339" spans="145:147" x14ac:dyDescent="0.15">
      <c r="EO339" s="1"/>
      <c r="EP339" s="1"/>
      <c r="EQ339" s="1"/>
    </row>
    <row r="340" spans="145:147" x14ac:dyDescent="0.15">
      <c r="EO340" s="1"/>
      <c r="EP340" s="1"/>
      <c r="EQ340" s="1"/>
    </row>
    <row r="341" spans="145:147" x14ac:dyDescent="0.15">
      <c r="EO341" s="1"/>
      <c r="EP341" s="1"/>
      <c r="EQ341" s="1"/>
    </row>
    <row r="342" spans="145:147" x14ac:dyDescent="0.15">
      <c r="EO342" s="1"/>
      <c r="EP342" s="1"/>
      <c r="EQ342" s="1"/>
    </row>
    <row r="343" spans="145:147" x14ac:dyDescent="0.15">
      <c r="EO343" s="1"/>
      <c r="EP343" s="1"/>
      <c r="EQ343" s="1"/>
    </row>
    <row r="344" spans="145:147" x14ac:dyDescent="0.15">
      <c r="EO344" s="1"/>
      <c r="EP344" s="1"/>
      <c r="EQ344" s="1"/>
    </row>
    <row r="345" spans="145:147" x14ac:dyDescent="0.15">
      <c r="EO345" s="1"/>
      <c r="EP345" s="1"/>
      <c r="EQ345" s="1"/>
    </row>
    <row r="346" spans="145:147" x14ac:dyDescent="0.15">
      <c r="EO346" s="1"/>
      <c r="EP346" s="1"/>
      <c r="EQ346" s="1"/>
    </row>
    <row r="347" spans="145:147" x14ac:dyDescent="0.15">
      <c r="EO347" s="1"/>
      <c r="EP347" s="1"/>
      <c r="EQ347" s="1"/>
    </row>
    <row r="348" spans="145:147" x14ac:dyDescent="0.15">
      <c r="EO348" s="1"/>
      <c r="EP348" s="1"/>
      <c r="EQ348" s="1"/>
    </row>
    <row r="349" spans="145:147" x14ac:dyDescent="0.15">
      <c r="EO349" s="1"/>
      <c r="EP349" s="1"/>
      <c r="EQ349" s="1"/>
    </row>
    <row r="350" spans="145:147" x14ac:dyDescent="0.15">
      <c r="EO350" s="1"/>
      <c r="EP350" s="1"/>
      <c r="EQ350" s="1"/>
    </row>
    <row r="351" spans="145:147" x14ac:dyDescent="0.15">
      <c r="EO351" s="1"/>
      <c r="EP351" s="1"/>
      <c r="EQ351" s="1"/>
    </row>
    <row r="352" spans="145:147" x14ac:dyDescent="0.15">
      <c r="EO352" s="1"/>
      <c r="EP352" s="1"/>
      <c r="EQ352" s="1"/>
    </row>
    <row r="353" spans="145:147" x14ac:dyDescent="0.15">
      <c r="EO353" s="1"/>
      <c r="EP353" s="1"/>
      <c r="EQ353" s="1"/>
    </row>
    <row r="354" spans="145:147" x14ac:dyDescent="0.15">
      <c r="EO354" s="1"/>
      <c r="EP354" s="1"/>
      <c r="EQ354" s="1"/>
    </row>
    <row r="355" spans="145:147" x14ac:dyDescent="0.15">
      <c r="EO355" s="1"/>
      <c r="EP355" s="1"/>
      <c r="EQ355" s="1"/>
    </row>
    <row r="356" spans="145:147" x14ac:dyDescent="0.15">
      <c r="EO356" s="1"/>
      <c r="EP356" s="1"/>
      <c r="EQ356" s="1"/>
    </row>
    <row r="357" spans="145:147" x14ac:dyDescent="0.15">
      <c r="EO357" s="1"/>
      <c r="EP357" s="1"/>
      <c r="EQ357" s="1"/>
    </row>
    <row r="358" spans="145:147" x14ac:dyDescent="0.15">
      <c r="EO358" s="1"/>
      <c r="EP358" s="1"/>
      <c r="EQ358" s="1"/>
    </row>
    <row r="359" spans="145:147" x14ac:dyDescent="0.15">
      <c r="EO359" s="1"/>
      <c r="EP359" s="1"/>
      <c r="EQ359" s="1"/>
    </row>
    <row r="360" spans="145:147" x14ac:dyDescent="0.15">
      <c r="EO360" s="1"/>
      <c r="EP360" s="1"/>
      <c r="EQ360" s="1"/>
    </row>
    <row r="361" spans="145:147" x14ac:dyDescent="0.15">
      <c r="EO361" s="1"/>
      <c r="EP361" s="1"/>
      <c r="EQ361" s="1"/>
    </row>
    <row r="362" spans="145:147" x14ac:dyDescent="0.15">
      <c r="EO362" s="1"/>
      <c r="EP362" s="1"/>
      <c r="EQ362" s="1"/>
    </row>
    <row r="363" spans="145:147" x14ac:dyDescent="0.15">
      <c r="EO363" s="1"/>
      <c r="EP363" s="1"/>
      <c r="EQ363" s="1"/>
    </row>
    <row r="364" spans="145:147" x14ac:dyDescent="0.15">
      <c r="EO364" s="1"/>
      <c r="EP364" s="1"/>
      <c r="EQ364" s="1"/>
    </row>
    <row r="365" spans="145:147" x14ac:dyDescent="0.15">
      <c r="EO365" s="1"/>
      <c r="EP365" s="1"/>
      <c r="EQ365" s="1"/>
    </row>
    <row r="366" spans="145:147" x14ac:dyDescent="0.15">
      <c r="EO366" s="1"/>
      <c r="EP366" s="1"/>
      <c r="EQ366" s="1"/>
    </row>
    <row r="367" spans="145:147" x14ac:dyDescent="0.15">
      <c r="EO367" s="1"/>
      <c r="EP367" s="1"/>
      <c r="EQ367" s="1"/>
    </row>
    <row r="368" spans="145:147" x14ac:dyDescent="0.15">
      <c r="EO368" s="1"/>
      <c r="EP368" s="1"/>
      <c r="EQ368" s="1"/>
    </row>
    <row r="369" spans="145:147" x14ac:dyDescent="0.15">
      <c r="EO369" s="1"/>
      <c r="EP369" s="1"/>
      <c r="EQ369" s="1"/>
    </row>
    <row r="370" spans="145:147" x14ac:dyDescent="0.15">
      <c r="EO370" s="1"/>
      <c r="EP370" s="1"/>
      <c r="EQ370" s="1"/>
    </row>
    <row r="371" spans="145:147" x14ac:dyDescent="0.15">
      <c r="EO371" s="1"/>
      <c r="EP371" s="1"/>
      <c r="EQ371" s="1"/>
    </row>
    <row r="372" spans="145:147" x14ac:dyDescent="0.15">
      <c r="EO372" s="1"/>
      <c r="EP372" s="1"/>
      <c r="EQ372" s="1"/>
    </row>
    <row r="373" spans="145:147" x14ac:dyDescent="0.15">
      <c r="EO373" s="1"/>
      <c r="EP373" s="1"/>
      <c r="EQ373" s="1"/>
    </row>
    <row r="374" spans="145:147" x14ac:dyDescent="0.15">
      <c r="EO374" s="1"/>
      <c r="EP374" s="1"/>
      <c r="EQ374" s="1"/>
    </row>
    <row r="375" spans="145:147" x14ac:dyDescent="0.15">
      <c r="EO375" s="1"/>
      <c r="EP375" s="1"/>
      <c r="EQ375" s="1"/>
    </row>
    <row r="376" spans="145:147" x14ac:dyDescent="0.15">
      <c r="EO376" s="1"/>
      <c r="EP376" s="1"/>
      <c r="EQ376" s="1"/>
    </row>
    <row r="377" spans="145:147" x14ac:dyDescent="0.15">
      <c r="EO377" s="1"/>
      <c r="EP377" s="1"/>
      <c r="EQ377" s="1"/>
    </row>
    <row r="378" spans="145:147" x14ac:dyDescent="0.15">
      <c r="EO378" s="1"/>
      <c r="EP378" s="1"/>
      <c r="EQ378" s="1"/>
    </row>
    <row r="379" spans="145:147" x14ac:dyDescent="0.15">
      <c r="EO379" s="1"/>
      <c r="EP379" s="1"/>
      <c r="EQ379" s="1"/>
    </row>
    <row r="380" spans="145:147" x14ac:dyDescent="0.15">
      <c r="EO380" s="1"/>
      <c r="EP380" s="1"/>
      <c r="EQ380" s="1"/>
    </row>
    <row r="381" spans="145:147" x14ac:dyDescent="0.15">
      <c r="EO381" s="1"/>
      <c r="EP381" s="1"/>
      <c r="EQ381" s="1"/>
    </row>
    <row r="382" spans="145:147" x14ac:dyDescent="0.15">
      <c r="EO382" s="1"/>
      <c r="EP382" s="1"/>
      <c r="EQ382" s="1"/>
    </row>
    <row r="383" spans="145:147" x14ac:dyDescent="0.15">
      <c r="EO383" s="1"/>
      <c r="EP383" s="1"/>
      <c r="EQ383" s="1"/>
    </row>
    <row r="384" spans="145:147" x14ac:dyDescent="0.15">
      <c r="EO384" s="1"/>
      <c r="EP384" s="1"/>
      <c r="EQ384" s="1"/>
    </row>
    <row r="385" spans="145:147" x14ac:dyDescent="0.15">
      <c r="EO385" s="1"/>
      <c r="EP385" s="1"/>
      <c r="EQ385" s="1"/>
    </row>
    <row r="386" spans="145:147" x14ac:dyDescent="0.15">
      <c r="EO386" s="1"/>
      <c r="EP386" s="1"/>
      <c r="EQ386" s="1"/>
    </row>
    <row r="387" spans="145:147" x14ac:dyDescent="0.15">
      <c r="EO387" s="1"/>
      <c r="EP387" s="1"/>
      <c r="EQ387" s="1"/>
    </row>
    <row r="388" spans="145:147" x14ac:dyDescent="0.15">
      <c r="EO388" s="1"/>
      <c r="EP388" s="1"/>
      <c r="EQ388" s="1"/>
    </row>
    <row r="389" spans="145:147" x14ac:dyDescent="0.15">
      <c r="EO389" s="1"/>
      <c r="EP389" s="1"/>
      <c r="EQ389" s="1"/>
    </row>
    <row r="390" spans="145:147" x14ac:dyDescent="0.15">
      <c r="EO390" s="1"/>
      <c r="EP390" s="1"/>
      <c r="EQ390" s="1"/>
    </row>
    <row r="391" spans="145:147" x14ac:dyDescent="0.15">
      <c r="EO391" s="1"/>
      <c r="EP391" s="1"/>
      <c r="EQ391" s="1"/>
    </row>
    <row r="392" spans="145:147" x14ac:dyDescent="0.15">
      <c r="EO392" s="1"/>
      <c r="EP392" s="1"/>
      <c r="EQ392" s="1"/>
    </row>
    <row r="393" spans="145:147" x14ac:dyDescent="0.15">
      <c r="EO393" s="1"/>
      <c r="EP393" s="1"/>
      <c r="EQ393" s="1"/>
    </row>
    <row r="394" spans="145:147" x14ac:dyDescent="0.15">
      <c r="EO394" s="1"/>
      <c r="EP394" s="1"/>
      <c r="EQ394" s="1"/>
    </row>
    <row r="395" spans="145:147" x14ac:dyDescent="0.15">
      <c r="EO395" s="1"/>
      <c r="EP395" s="1"/>
      <c r="EQ395" s="1"/>
    </row>
    <row r="396" spans="145:147" x14ac:dyDescent="0.15">
      <c r="EO396" s="1"/>
      <c r="EP396" s="1"/>
      <c r="EQ396" s="1"/>
    </row>
    <row r="397" spans="145:147" x14ac:dyDescent="0.15">
      <c r="EO397" s="1"/>
      <c r="EP397" s="1"/>
      <c r="EQ397" s="1"/>
    </row>
    <row r="398" spans="145:147" x14ac:dyDescent="0.15">
      <c r="EO398" s="1"/>
      <c r="EP398" s="1"/>
      <c r="EQ398" s="1"/>
    </row>
    <row r="399" spans="145:147" x14ac:dyDescent="0.15">
      <c r="EO399" s="1"/>
      <c r="EP399" s="1"/>
      <c r="EQ399" s="1"/>
    </row>
    <row r="400" spans="145:147" x14ac:dyDescent="0.15">
      <c r="EO400" s="1"/>
      <c r="EP400" s="1"/>
      <c r="EQ400" s="1"/>
    </row>
    <row r="401" spans="145:147" x14ac:dyDescent="0.15">
      <c r="EO401" s="1"/>
      <c r="EP401" s="1"/>
      <c r="EQ401" s="1"/>
    </row>
    <row r="402" spans="145:147" x14ac:dyDescent="0.15">
      <c r="EO402" s="1"/>
      <c r="EP402" s="1"/>
      <c r="EQ402" s="1"/>
    </row>
    <row r="403" spans="145:147" x14ac:dyDescent="0.15">
      <c r="EO403" s="1"/>
      <c r="EP403" s="1"/>
      <c r="EQ403" s="1"/>
    </row>
    <row r="404" spans="145:147" x14ac:dyDescent="0.15">
      <c r="EO404" s="1"/>
      <c r="EP404" s="1"/>
      <c r="EQ404" s="1"/>
    </row>
    <row r="405" spans="145:147" x14ac:dyDescent="0.15">
      <c r="EO405" s="1"/>
      <c r="EP405" s="1"/>
      <c r="EQ405" s="1"/>
    </row>
    <row r="406" spans="145:147" x14ac:dyDescent="0.15">
      <c r="EO406" s="1"/>
      <c r="EP406" s="1"/>
      <c r="EQ406" s="1"/>
    </row>
    <row r="407" spans="145:147" x14ac:dyDescent="0.15">
      <c r="EO407" s="1"/>
      <c r="EP407" s="1"/>
      <c r="EQ407" s="1"/>
    </row>
    <row r="408" spans="145:147" x14ac:dyDescent="0.15">
      <c r="EO408" s="1"/>
      <c r="EP408" s="1"/>
      <c r="EQ408" s="1"/>
    </row>
    <row r="409" spans="145:147" x14ac:dyDescent="0.15">
      <c r="EO409" s="1"/>
      <c r="EP409" s="1"/>
      <c r="EQ409" s="1"/>
    </row>
    <row r="410" spans="145:147" x14ac:dyDescent="0.15">
      <c r="EO410" s="1"/>
      <c r="EP410" s="1"/>
      <c r="EQ410" s="1"/>
    </row>
    <row r="411" spans="145:147" x14ac:dyDescent="0.15">
      <c r="EO411" s="1"/>
      <c r="EP411" s="1"/>
      <c r="EQ411" s="1"/>
    </row>
    <row r="412" spans="145:147" x14ac:dyDescent="0.15">
      <c r="EO412" s="1"/>
      <c r="EP412" s="1"/>
      <c r="EQ412" s="1"/>
    </row>
    <row r="413" spans="145:147" x14ac:dyDescent="0.15">
      <c r="EO413" s="1"/>
      <c r="EP413" s="1"/>
      <c r="EQ413" s="1"/>
    </row>
    <row r="414" spans="145:147" x14ac:dyDescent="0.15">
      <c r="EO414" s="1"/>
      <c r="EP414" s="1"/>
      <c r="EQ414" s="1"/>
    </row>
    <row r="415" spans="145:147" x14ac:dyDescent="0.15">
      <c r="EO415" s="1"/>
      <c r="EP415" s="1"/>
      <c r="EQ415" s="1"/>
    </row>
    <row r="416" spans="145:147" x14ac:dyDescent="0.15">
      <c r="EO416" s="1"/>
      <c r="EP416" s="1"/>
      <c r="EQ416" s="1"/>
    </row>
    <row r="417" spans="145:147" x14ac:dyDescent="0.15">
      <c r="EO417" s="1"/>
      <c r="EP417" s="1"/>
      <c r="EQ417" s="1"/>
    </row>
    <row r="418" spans="145:147" x14ac:dyDescent="0.15">
      <c r="EO418" s="1"/>
      <c r="EP418" s="1"/>
      <c r="EQ418" s="1"/>
    </row>
    <row r="419" spans="145:147" x14ac:dyDescent="0.15">
      <c r="EO419" s="1"/>
      <c r="EP419" s="1"/>
      <c r="EQ419" s="1"/>
    </row>
    <row r="420" spans="145:147" x14ac:dyDescent="0.15">
      <c r="EO420" s="1"/>
      <c r="EP420" s="1"/>
      <c r="EQ420" s="1"/>
    </row>
    <row r="421" spans="145:147" x14ac:dyDescent="0.15">
      <c r="EO421" s="1"/>
      <c r="EP421" s="1"/>
      <c r="EQ421" s="1"/>
    </row>
    <row r="422" spans="145:147" x14ac:dyDescent="0.15">
      <c r="EO422" s="1"/>
      <c r="EP422" s="1"/>
      <c r="EQ422" s="1"/>
    </row>
    <row r="423" spans="145:147" x14ac:dyDescent="0.15">
      <c r="EO423" s="1"/>
      <c r="EP423" s="1"/>
      <c r="EQ423" s="1"/>
    </row>
    <row r="424" spans="145:147" x14ac:dyDescent="0.15">
      <c r="EO424" s="1"/>
      <c r="EP424" s="1"/>
      <c r="EQ424" s="1"/>
    </row>
    <row r="425" spans="145:147" x14ac:dyDescent="0.15">
      <c r="EO425" s="1"/>
      <c r="EP425" s="1"/>
      <c r="EQ425" s="1"/>
    </row>
    <row r="426" spans="145:147" x14ac:dyDescent="0.15">
      <c r="EO426" s="1"/>
      <c r="EP426" s="1"/>
      <c r="EQ426" s="1"/>
    </row>
    <row r="427" spans="145:147" x14ac:dyDescent="0.15">
      <c r="EO427" s="1"/>
      <c r="EP427" s="1"/>
      <c r="EQ427" s="1"/>
    </row>
    <row r="428" spans="145:147" x14ac:dyDescent="0.15">
      <c r="EO428" s="1"/>
      <c r="EP428" s="1"/>
      <c r="EQ428" s="1"/>
    </row>
    <row r="429" spans="145:147" x14ac:dyDescent="0.15">
      <c r="EO429" s="1"/>
      <c r="EP429" s="1"/>
      <c r="EQ429" s="1"/>
    </row>
    <row r="430" spans="145:147" x14ac:dyDescent="0.15">
      <c r="EO430" s="1"/>
      <c r="EP430" s="1"/>
      <c r="EQ430" s="1"/>
    </row>
    <row r="431" spans="145:147" x14ac:dyDescent="0.15">
      <c r="EO431" s="1"/>
      <c r="EP431" s="1"/>
      <c r="EQ431" s="1"/>
    </row>
    <row r="432" spans="145:147" x14ac:dyDescent="0.15">
      <c r="EO432" s="1"/>
      <c r="EP432" s="1"/>
      <c r="EQ432" s="1"/>
    </row>
    <row r="433" spans="145:147" x14ac:dyDescent="0.15">
      <c r="EO433" s="1"/>
      <c r="EP433" s="1"/>
      <c r="EQ433" s="1"/>
    </row>
    <row r="434" spans="145:147" x14ac:dyDescent="0.15">
      <c r="EO434" s="1"/>
      <c r="EP434" s="1"/>
      <c r="EQ434" s="1"/>
    </row>
    <row r="435" spans="145:147" x14ac:dyDescent="0.15">
      <c r="EO435" s="1"/>
      <c r="EP435" s="1"/>
      <c r="EQ435" s="1"/>
    </row>
    <row r="436" spans="145:147" x14ac:dyDescent="0.15">
      <c r="EO436" s="1"/>
      <c r="EP436" s="1"/>
      <c r="EQ436" s="1"/>
    </row>
    <row r="437" spans="145:147" x14ac:dyDescent="0.15">
      <c r="EO437" s="1"/>
      <c r="EP437" s="1"/>
      <c r="EQ437" s="1"/>
    </row>
    <row r="438" spans="145:147" x14ac:dyDescent="0.15">
      <c r="EO438" s="1"/>
      <c r="EP438" s="1"/>
      <c r="EQ438" s="1"/>
    </row>
    <row r="439" spans="145:147" x14ac:dyDescent="0.15">
      <c r="EO439" s="1"/>
      <c r="EP439" s="1"/>
      <c r="EQ439" s="1"/>
    </row>
    <row r="440" spans="145:147" x14ac:dyDescent="0.15">
      <c r="EO440" s="1"/>
      <c r="EP440" s="1"/>
      <c r="EQ440" s="1"/>
    </row>
    <row r="441" spans="145:147" x14ac:dyDescent="0.15">
      <c r="EO441" s="1"/>
      <c r="EP441" s="1"/>
      <c r="EQ441" s="1"/>
    </row>
    <row r="442" spans="145:147" x14ac:dyDescent="0.15">
      <c r="EO442" s="1"/>
      <c r="EP442" s="1"/>
      <c r="EQ442" s="1"/>
    </row>
    <row r="443" spans="145:147" x14ac:dyDescent="0.15">
      <c r="EO443" s="1"/>
      <c r="EP443" s="1"/>
      <c r="EQ443" s="1"/>
    </row>
    <row r="444" spans="145:147" x14ac:dyDescent="0.15">
      <c r="EO444" s="1"/>
      <c r="EP444" s="1"/>
      <c r="EQ444" s="1"/>
    </row>
    <row r="445" spans="145:147" x14ac:dyDescent="0.15">
      <c r="EO445" s="1"/>
      <c r="EP445" s="1"/>
      <c r="EQ445" s="1"/>
    </row>
    <row r="446" spans="145:147" x14ac:dyDescent="0.15">
      <c r="EO446" s="1"/>
      <c r="EP446" s="1"/>
      <c r="EQ446" s="1"/>
    </row>
    <row r="447" spans="145:147" x14ac:dyDescent="0.15">
      <c r="EO447" s="1"/>
      <c r="EP447" s="1"/>
      <c r="EQ447" s="1"/>
    </row>
    <row r="448" spans="145:147" x14ac:dyDescent="0.15">
      <c r="EO448" s="1"/>
      <c r="EP448" s="1"/>
      <c r="EQ448" s="1"/>
    </row>
    <row r="449" spans="145:147" x14ac:dyDescent="0.15">
      <c r="EO449" s="1"/>
      <c r="EP449" s="1"/>
      <c r="EQ449" s="1"/>
    </row>
    <row r="450" spans="145:147" x14ac:dyDescent="0.15">
      <c r="EO450" s="1"/>
      <c r="EP450" s="1"/>
      <c r="EQ450" s="1"/>
    </row>
    <row r="451" spans="145:147" x14ac:dyDescent="0.15">
      <c r="EO451" s="1"/>
      <c r="EP451" s="1"/>
      <c r="EQ451" s="1"/>
    </row>
    <row r="452" spans="145:147" x14ac:dyDescent="0.15">
      <c r="EO452" s="1"/>
      <c r="EP452" s="1"/>
      <c r="EQ452" s="1"/>
    </row>
    <row r="453" spans="145:147" x14ac:dyDescent="0.15">
      <c r="EO453" s="1"/>
      <c r="EP453" s="1"/>
      <c r="EQ453" s="1"/>
    </row>
    <row r="454" spans="145:147" x14ac:dyDescent="0.15">
      <c r="EO454" s="1"/>
      <c r="EP454" s="1"/>
      <c r="EQ454" s="1"/>
    </row>
    <row r="455" spans="145:147" x14ac:dyDescent="0.15">
      <c r="EO455" s="1"/>
      <c r="EP455" s="1"/>
      <c r="EQ455" s="1"/>
    </row>
    <row r="456" spans="145:147" x14ac:dyDescent="0.15">
      <c r="EO456" s="1"/>
      <c r="EP456" s="1"/>
      <c r="EQ456" s="1"/>
    </row>
    <row r="457" spans="145:147" x14ac:dyDescent="0.15">
      <c r="EO457" s="1"/>
      <c r="EP457" s="1"/>
      <c r="EQ457" s="1"/>
    </row>
    <row r="458" spans="145:147" x14ac:dyDescent="0.15">
      <c r="EO458" s="1"/>
      <c r="EP458" s="1"/>
      <c r="EQ458" s="1"/>
    </row>
    <row r="459" spans="145:147" x14ac:dyDescent="0.15">
      <c r="EO459" s="1"/>
      <c r="EP459" s="1"/>
      <c r="EQ459" s="1"/>
    </row>
    <row r="460" spans="145:147" x14ac:dyDescent="0.15">
      <c r="EO460" s="1"/>
      <c r="EP460" s="1"/>
      <c r="EQ460" s="1"/>
    </row>
    <row r="461" spans="145:147" x14ac:dyDescent="0.15">
      <c r="EO461" s="1"/>
      <c r="EP461" s="1"/>
      <c r="EQ461" s="1"/>
    </row>
    <row r="462" spans="145:147" x14ac:dyDescent="0.15">
      <c r="EO462" s="1"/>
      <c r="EP462" s="1"/>
      <c r="EQ462" s="1"/>
    </row>
    <row r="463" spans="145:147" x14ac:dyDescent="0.15">
      <c r="EO463" s="1"/>
      <c r="EP463" s="1"/>
      <c r="EQ463" s="1"/>
    </row>
    <row r="464" spans="145:147" x14ac:dyDescent="0.15">
      <c r="EO464" s="1"/>
      <c r="EP464" s="1"/>
      <c r="EQ464" s="1"/>
    </row>
    <row r="465" spans="145:147" x14ac:dyDescent="0.15">
      <c r="EO465" s="1"/>
      <c r="EP465" s="1"/>
      <c r="EQ465" s="1"/>
    </row>
    <row r="466" spans="145:147" x14ac:dyDescent="0.15">
      <c r="EO466" s="1"/>
      <c r="EP466" s="1"/>
      <c r="EQ466" s="1"/>
    </row>
    <row r="467" spans="145:147" x14ac:dyDescent="0.15">
      <c r="EO467" s="1"/>
      <c r="EP467" s="1"/>
      <c r="EQ467" s="1"/>
    </row>
    <row r="468" spans="145:147" x14ac:dyDescent="0.15">
      <c r="EO468" s="1"/>
      <c r="EP468" s="1"/>
      <c r="EQ468" s="1"/>
    </row>
    <row r="469" spans="145:147" x14ac:dyDescent="0.15">
      <c r="EO469" s="1"/>
      <c r="EP469" s="1"/>
      <c r="EQ469" s="1"/>
    </row>
    <row r="470" spans="145:147" x14ac:dyDescent="0.15">
      <c r="EO470" s="1"/>
      <c r="EP470" s="1"/>
      <c r="EQ470" s="1"/>
    </row>
    <row r="471" spans="145:147" x14ac:dyDescent="0.15">
      <c r="EO471" s="1"/>
      <c r="EP471" s="1"/>
      <c r="EQ471" s="1"/>
    </row>
    <row r="472" spans="145:147" x14ac:dyDescent="0.15">
      <c r="EO472" s="1"/>
      <c r="EP472" s="1"/>
      <c r="EQ472" s="1"/>
    </row>
    <row r="473" spans="145:147" x14ac:dyDescent="0.15">
      <c r="EO473" s="1"/>
      <c r="EP473" s="1"/>
      <c r="EQ473" s="1"/>
    </row>
    <row r="474" spans="145:147" x14ac:dyDescent="0.15">
      <c r="EO474" s="1"/>
      <c r="EP474" s="1"/>
      <c r="EQ474" s="1"/>
    </row>
    <row r="475" spans="145:147" x14ac:dyDescent="0.15">
      <c r="EO475" s="1"/>
      <c r="EP475" s="1"/>
      <c r="EQ475" s="1"/>
    </row>
    <row r="476" spans="145:147" x14ac:dyDescent="0.15">
      <c r="EO476" s="1"/>
      <c r="EP476" s="1"/>
      <c r="EQ476" s="1"/>
    </row>
    <row r="477" spans="145:147" x14ac:dyDescent="0.15">
      <c r="EO477" s="1"/>
      <c r="EP477" s="1"/>
      <c r="EQ477" s="1"/>
    </row>
    <row r="478" spans="145:147" x14ac:dyDescent="0.15">
      <c r="EO478" s="1"/>
      <c r="EP478" s="1"/>
      <c r="EQ478" s="1"/>
    </row>
    <row r="479" spans="145:147" x14ac:dyDescent="0.15">
      <c r="EO479" s="1"/>
      <c r="EP479" s="1"/>
      <c r="EQ479" s="1"/>
    </row>
    <row r="480" spans="145:147" x14ac:dyDescent="0.15">
      <c r="EO480" s="1"/>
      <c r="EP480" s="1"/>
      <c r="EQ480" s="1"/>
    </row>
    <row r="481" spans="145:147" x14ac:dyDescent="0.15">
      <c r="EO481" s="1"/>
      <c r="EP481" s="1"/>
      <c r="EQ481" s="1"/>
    </row>
    <row r="482" spans="145:147" x14ac:dyDescent="0.15">
      <c r="EO482" s="1"/>
      <c r="EP482" s="1"/>
      <c r="EQ482" s="1"/>
    </row>
    <row r="483" spans="145:147" x14ac:dyDescent="0.15">
      <c r="EO483" s="1"/>
      <c r="EP483" s="1"/>
      <c r="EQ483" s="1"/>
    </row>
    <row r="484" spans="145:147" x14ac:dyDescent="0.15">
      <c r="EO484" s="1"/>
      <c r="EP484" s="1"/>
      <c r="EQ484" s="1"/>
    </row>
    <row r="485" spans="145:147" x14ac:dyDescent="0.15">
      <c r="EO485" s="1"/>
      <c r="EP485" s="1"/>
      <c r="EQ485" s="1"/>
    </row>
    <row r="486" spans="145:147" x14ac:dyDescent="0.15">
      <c r="EO486" s="1"/>
      <c r="EP486" s="1"/>
      <c r="EQ486" s="1"/>
    </row>
    <row r="487" spans="145:147" x14ac:dyDescent="0.15">
      <c r="EO487" s="1"/>
      <c r="EP487" s="1"/>
      <c r="EQ487" s="1"/>
    </row>
    <row r="488" spans="145:147" x14ac:dyDescent="0.15">
      <c r="EO488" s="1"/>
      <c r="EP488" s="1"/>
      <c r="EQ488" s="1"/>
    </row>
    <row r="489" spans="145:147" x14ac:dyDescent="0.15">
      <c r="EO489" s="1"/>
      <c r="EP489" s="1"/>
      <c r="EQ489" s="1"/>
    </row>
    <row r="490" spans="145:147" x14ac:dyDescent="0.15">
      <c r="EO490" s="1"/>
      <c r="EP490" s="1"/>
      <c r="EQ490" s="1"/>
    </row>
    <row r="491" spans="145:147" x14ac:dyDescent="0.15">
      <c r="EO491" s="1"/>
      <c r="EP491" s="1"/>
      <c r="EQ491" s="1"/>
    </row>
    <row r="492" spans="145:147" x14ac:dyDescent="0.15">
      <c r="EO492" s="1"/>
      <c r="EP492" s="1"/>
      <c r="EQ492" s="1"/>
    </row>
    <row r="493" spans="145:147" x14ac:dyDescent="0.15">
      <c r="EO493" s="1"/>
      <c r="EP493" s="1"/>
      <c r="EQ493" s="1"/>
    </row>
    <row r="494" spans="145:147" x14ac:dyDescent="0.15">
      <c r="EO494" s="1"/>
      <c r="EP494" s="1"/>
      <c r="EQ494" s="1"/>
    </row>
    <row r="495" spans="145:147" x14ac:dyDescent="0.15">
      <c r="EO495" s="1"/>
      <c r="EP495" s="1"/>
      <c r="EQ495" s="1"/>
    </row>
    <row r="496" spans="145:147" x14ac:dyDescent="0.15">
      <c r="EO496" s="1"/>
      <c r="EP496" s="1"/>
      <c r="EQ496" s="1"/>
    </row>
    <row r="497" spans="145:147" x14ac:dyDescent="0.15">
      <c r="EO497" s="1"/>
      <c r="EP497" s="1"/>
      <c r="EQ497" s="1"/>
    </row>
    <row r="498" spans="145:147" x14ac:dyDescent="0.15">
      <c r="EO498" s="1"/>
      <c r="EP498" s="1"/>
      <c r="EQ498" s="1"/>
    </row>
    <row r="499" spans="145:147" x14ac:dyDescent="0.15">
      <c r="EO499" s="1"/>
      <c r="EP499" s="1"/>
      <c r="EQ499" s="1"/>
    </row>
    <row r="500" spans="145:147" x14ac:dyDescent="0.15">
      <c r="EO500" s="1"/>
      <c r="EP500" s="1"/>
      <c r="EQ500" s="1"/>
    </row>
    <row r="501" spans="145:147" x14ac:dyDescent="0.15">
      <c r="EO501" s="1"/>
      <c r="EP501" s="1"/>
      <c r="EQ501" s="1"/>
    </row>
    <row r="502" spans="145:147" x14ac:dyDescent="0.15">
      <c r="EO502" s="1"/>
      <c r="EP502" s="1"/>
      <c r="EQ502" s="1"/>
    </row>
    <row r="503" spans="145:147" x14ac:dyDescent="0.15">
      <c r="EO503" s="1"/>
      <c r="EP503" s="1"/>
      <c r="EQ503" s="1"/>
    </row>
    <row r="504" spans="145:147" x14ac:dyDescent="0.15">
      <c r="EO504" s="1"/>
      <c r="EP504" s="1"/>
      <c r="EQ504" s="1"/>
    </row>
    <row r="505" spans="145:147" x14ac:dyDescent="0.15">
      <c r="EO505" s="1"/>
      <c r="EP505" s="1"/>
      <c r="EQ505" s="1"/>
    </row>
    <row r="506" spans="145:147" x14ac:dyDescent="0.15">
      <c r="EO506" s="1"/>
      <c r="EP506" s="1"/>
      <c r="EQ506" s="1"/>
    </row>
    <row r="507" spans="145:147" x14ac:dyDescent="0.15">
      <c r="EO507" s="1"/>
      <c r="EP507" s="1"/>
      <c r="EQ507" s="1"/>
    </row>
    <row r="508" spans="145:147" x14ac:dyDescent="0.15">
      <c r="EO508" s="1"/>
      <c r="EP508" s="1"/>
      <c r="EQ508" s="1"/>
    </row>
    <row r="509" spans="145:147" x14ac:dyDescent="0.15">
      <c r="EO509" s="1"/>
      <c r="EP509" s="1"/>
      <c r="EQ509" s="1"/>
    </row>
    <row r="510" spans="145:147" x14ac:dyDescent="0.15">
      <c r="EO510" s="1"/>
      <c r="EP510" s="1"/>
      <c r="EQ510" s="1"/>
    </row>
    <row r="511" spans="145:147" x14ac:dyDescent="0.15">
      <c r="EO511" s="1"/>
      <c r="EP511" s="1"/>
      <c r="EQ511" s="1"/>
    </row>
    <row r="512" spans="145:147" x14ac:dyDescent="0.15">
      <c r="EO512" s="1"/>
      <c r="EP512" s="1"/>
      <c r="EQ512" s="1"/>
    </row>
    <row r="513" spans="145:147" x14ac:dyDescent="0.15">
      <c r="EO513" s="1"/>
      <c r="EP513" s="1"/>
      <c r="EQ513" s="1"/>
    </row>
    <row r="514" spans="145:147" x14ac:dyDescent="0.15">
      <c r="EO514" s="1"/>
      <c r="EP514" s="1"/>
      <c r="EQ514" s="1"/>
    </row>
    <row r="515" spans="145:147" x14ac:dyDescent="0.15">
      <c r="EO515" s="1"/>
      <c r="EP515" s="1"/>
      <c r="EQ515" s="1"/>
    </row>
    <row r="516" spans="145:147" x14ac:dyDescent="0.15">
      <c r="EO516" s="1"/>
      <c r="EP516" s="1"/>
      <c r="EQ516" s="1"/>
    </row>
    <row r="517" spans="145:147" x14ac:dyDescent="0.15">
      <c r="EO517" s="1"/>
      <c r="EP517" s="1"/>
      <c r="EQ517" s="1"/>
    </row>
    <row r="518" spans="145:147" x14ac:dyDescent="0.15">
      <c r="EO518" s="1"/>
      <c r="EP518" s="1"/>
      <c r="EQ518" s="1"/>
    </row>
    <row r="519" spans="145:147" x14ac:dyDescent="0.15">
      <c r="EO519" s="1"/>
      <c r="EP519" s="1"/>
      <c r="EQ519" s="1"/>
    </row>
    <row r="520" spans="145:147" x14ac:dyDescent="0.15">
      <c r="EO520" s="1"/>
      <c r="EP520" s="1"/>
      <c r="EQ520" s="1"/>
    </row>
    <row r="521" spans="145:147" x14ac:dyDescent="0.15">
      <c r="EO521" s="1"/>
      <c r="EP521" s="1"/>
      <c r="EQ521" s="1"/>
    </row>
    <row r="522" spans="145:147" x14ac:dyDescent="0.15">
      <c r="EO522" s="1"/>
      <c r="EP522" s="1"/>
      <c r="EQ522" s="1"/>
    </row>
    <row r="523" spans="145:147" x14ac:dyDescent="0.15">
      <c r="EO523" s="1"/>
      <c r="EP523" s="1"/>
      <c r="EQ523" s="1"/>
    </row>
    <row r="524" spans="145:147" x14ac:dyDescent="0.15">
      <c r="EO524" s="1"/>
      <c r="EP524" s="1"/>
      <c r="EQ524" s="1"/>
    </row>
    <row r="525" spans="145:147" x14ac:dyDescent="0.15">
      <c r="EO525" s="1"/>
      <c r="EP525" s="1"/>
      <c r="EQ525" s="1"/>
    </row>
    <row r="526" spans="145:147" x14ac:dyDescent="0.15">
      <c r="EO526" s="1"/>
      <c r="EP526" s="1"/>
      <c r="EQ526" s="1"/>
    </row>
    <row r="527" spans="145:147" x14ac:dyDescent="0.15">
      <c r="EO527" s="1"/>
      <c r="EP527" s="1"/>
      <c r="EQ527" s="1"/>
    </row>
    <row r="528" spans="145:147" x14ac:dyDescent="0.15">
      <c r="EO528" s="1"/>
      <c r="EP528" s="1"/>
      <c r="EQ528" s="1"/>
    </row>
    <row r="529" spans="145:147" x14ac:dyDescent="0.15">
      <c r="EO529" s="1"/>
      <c r="EP529" s="1"/>
      <c r="EQ529" s="1"/>
    </row>
    <row r="530" spans="145:147" x14ac:dyDescent="0.15">
      <c r="EO530" s="1"/>
      <c r="EP530" s="1"/>
      <c r="EQ530" s="1"/>
    </row>
    <row r="531" spans="145:147" x14ac:dyDescent="0.15">
      <c r="EO531" s="1"/>
      <c r="EP531" s="1"/>
      <c r="EQ531" s="1"/>
    </row>
    <row r="532" spans="145:147" x14ac:dyDescent="0.15">
      <c r="EO532" s="1"/>
      <c r="EP532" s="1"/>
      <c r="EQ532" s="1"/>
    </row>
    <row r="533" spans="145:147" x14ac:dyDescent="0.15">
      <c r="EO533" s="1"/>
      <c r="EP533" s="1"/>
      <c r="EQ533" s="1"/>
    </row>
    <row r="534" spans="145:147" x14ac:dyDescent="0.15">
      <c r="EO534" s="1"/>
      <c r="EP534" s="1"/>
      <c r="EQ534" s="1"/>
    </row>
    <row r="535" spans="145:147" x14ac:dyDescent="0.15">
      <c r="EO535" s="1"/>
      <c r="EP535" s="1"/>
      <c r="EQ535" s="1"/>
    </row>
    <row r="536" spans="145:147" x14ac:dyDescent="0.15">
      <c r="EO536" s="1"/>
      <c r="EP536" s="1"/>
      <c r="EQ536" s="1"/>
    </row>
    <row r="537" spans="145:147" x14ac:dyDescent="0.15">
      <c r="EO537" s="1"/>
      <c r="EP537" s="1"/>
      <c r="EQ537" s="1"/>
    </row>
    <row r="538" spans="145:147" x14ac:dyDescent="0.15">
      <c r="EO538" s="1"/>
      <c r="EP538" s="1"/>
      <c r="EQ538" s="1"/>
    </row>
    <row r="539" spans="145:147" x14ac:dyDescent="0.15">
      <c r="EO539" s="1"/>
      <c r="EP539" s="1"/>
      <c r="EQ539" s="1"/>
    </row>
    <row r="540" spans="145:147" x14ac:dyDescent="0.15">
      <c r="EO540" s="1"/>
      <c r="EP540" s="1"/>
      <c r="EQ540" s="1"/>
    </row>
    <row r="541" spans="145:147" x14ac:dyDescent="0.15">
      <c r="EO541" s="1"/>
      <c r="EP541" s="1"/>
      <c r="EQ541" s="1"/>
    </row>
    <row r="542" spans="145:147" x14ac:dyDescent="0.15">
      <c r="EO542" s="1"/>
      <c r="EP542" s="1"/>
      <c r="EQ542" s="1"/>
    </row>
    <row r="543" spans="145:147" x14ac:dyDescent="0.15">
      <c r="EO543" s="1"/>
      <c r="EP543" s="1"/>
      <c r="EQ543" s="1"/>
    </row>
    <row r="544" spans="145:147" x14ac:dyDescent="0.15">
      <c r="EO544" s="1"/>
      <c r="EP544" s="1"/>
      <c r="EQ544" s="1"/>
    </row>
    <row r="545" spans="145:147" x14ac:dyDescent="0.15">
      <c r="EO545" s="1"/>
      <c r="EP545" s="1"/>
      <c r="EQ545" s="1"/>
    </row>
    <row r="546" spans="145:147" x14ac:dyDescent="0.15">
      <c r="EO546" s="1"/>
      <c r="EP546" s="1"/>
      <c r="EQ546" s="1"/>
    </row>
    <row r="547" spans="145:147" x14ac:dyDescent="0.15">
      <c r="EO547" s="1"/>
      <c r="EP547" s="1"/>
      <c r="EQ547" s="1"/>
    </row>
    <row r="548" spans="145:147" x14ac:dyDescent="0.15">
      <c r="EO548" s="1"/>
      <c r="EP548" s="1"/>
      <c r="EQ548" s="1"/>
    </row>
    <row r="549" spans="145:147" x14ac:dyDescent="0.15">
      <c r="EO549" s="1"/>
      <c r="EP549" s="1"/>
      <c r="EQ549" s="1"/>
    </row>
    <row r="550" spans="145:147" x14ac:dyDescent="0.15">
      <c r="EO550" s="1"/>
      <c r="EP550" s="1"/>
      <c r="EQ550" s="1"/>
    </row>
    <row r="551" spans="145:147" x14ac:dyDescent="0.15">
      <c r="EO551" s="1"/>
      <c r="EP551" s="1"/>
      <c r="EQ551" s="1"/>
    </row>
    <row r="552" spans="145:147" x14ac:dyDescent="0.15">
      <c r="EO552" s="1"/>
      <c r="EP552" s="1"/>
      <c r="EQ552" s="1"/>
    </row>
    <row r="553" spans="145:147" x14ac:dyDescent="0.15">
      <c r="EO553" s="1"/>
      <c r="EP553" s="1"/>
      <c r="EQ553" s="1"/>
    </row>
    <row r="554" spans="145:147" x14ac:dyDescent="0.15">
      <c r="EO554" s="1"/>
      <c r="EP554" s="1"/>
      <c r="EQ554" s="1"/>
    </row>
    <row r="555" spans="145:147" x14ac:dyDescent="0.15">
      <c r="EO555" s="1"/>
      <c r="EP555" s="1"/>
      <c r="EQ555" s="1"/>
    </row>
    <row r="556" spans="145:147" x14ac:dyDescent="0.15">
      <c r="EO556" s="1"/>
      <c r="EP556" s="1"/>
      <c r="EQ556" s="1"/>
    </row>
    <row r="557" spans="145:147" x14ac:dyDescent="0.15">
      <c r="EO557" s="1"/>
      <c r="EP557" s="1"/>
      <c r="EQ557" s="1"/>
    </row>
    <row r="558" spans="145:147" x14ac:dyDescent="0.15">
      <c r="EO558" s="1"/>
      <c r="EP558" s="1"/>
      <c r="EQ558" s="1"/>
    </row>
    <row r="559" spans="145:147" x14ac:dyDescent="0.15">
      <c r="EO559" s="1"/>
      <c r="EP559" s="1"/>
      <c r="EQ559" s="1"/>
    </row>
    <row r="560" spans="145:147" x14ac:dyDescent="0.15">
      <c r="EO560" s="1"/>
      <c r="EP560" s="1"/>
      <c r="EQ560" s="1"/>
    </row>
    <row r="561" spans="145:147" x14ac:dyDescent="0.15">
      <c r="EO561" s="1"/>
      <c r="EP561" s="1"/>
      <c r="EQ561" s="1"/>
    </row>
    <row r="562" spans="145:147" x14ac:dyDescent="0.15">
      <c r="EO562" s="1"/>
      <c r="EP562" s="1"/>
      <c r="EQ562" s="1"/>
    </row>
    <row r="563" spans="145:147" x14ac:dyDescent="0.15">
      <c r="EO563" s="1"/>
      <c r="EP563" s="1"/>
      <c r="EQ563" s="1"/>
    </row>
    <row r="564" spans="145:147" x14ac:dyDescent="0.15">
      <c r="EO564" s="1"/>
      <c r="EP564" s="1"/>
      <c r="EQ564" s="1"/>
    </row>
    <row r="565" spans="145:147" x14ac:dyDescent="0.15">
      <c r="EO565" s="1"/>
      <c r="EP565" s="1"/>
      <c r="EQ565" s="1"/>
    </row>
    <row r="566" spans="145:147" x14ac:dyDescent="0.15">
      <c r="EO566" s="1"/>
      <c r="EP566" s="1"/>
      <c r="EQ566" s="1"/>
    </row>
    <row r="567" spans="145:147" x14ac:dyDescent="0.15">
      <c r="EO567" s="1"/>
      <c r="EP567" s="1"/>
      <c r="EQ567" s="1"/>
    </row>
    <row r="568" spans="145:147" x14ac:dyDescent="0.15">
      <c r="EO568" s="1"/>
      <c r="EP568" s="1"/>
      <c r="EQ568" s="1"/>
    </row>
    <row r="569" spans="145:147" x14ac:dyDescent="0.15">
      <c r="EO569" s="1"/>
      <c r="EP569" s="1"/>
      <c r="EQ569" s="1"/>
    </row>
    <row r="570" spans="145:147" x14ac:dyDescent="0.15">
      <c r="EO570" s="1"/>
      <c r="EP570" s="1"/>
      <c r="EQ570" s="1"/>
    </row>
    <row r="571" spans="145:147" x14ac:dyDescent="0.15">
      <c r="EO571" s="1"/>
      <c r="EP571" s="1"/>
      <c r="EQ571" s="1"/>
    </row>
    <row r="572" spans="145:147" x14ac:dyDescent="0.15">
      <c r="EO572" s="1"/>
      <c r="EP572" s="1"/>
      <c r="EQ572" s="1"/>
    </row>
    <row r="573" spans="145:147" x14ac:dyDescent="0.15">
      <c r="EO573" s="1"/>
      <c r="EP573" s="1"/>
      <c r="EQ573" s="1"/>
    </row>
    <row r="574" spans="145:147" x14ac:dyDescent="0.15">
      <c r="EO574" s="1"/>
      <c r="EP574" s="1"/>
      <c r="EQ574" s="1"/>
    </row>
    <row r="575" spans="145:147" x14ac:dyDescent="0.15">
      <c r="EO575" s="1"/>
      <c r="EP575" s="1"/>
      <c r="EQ575" s="1"/>
    </row>
    <row r="576" spans="145:147" x14ac:dyDescent="0.15">
      <c r="EO576" s="1"/>
      <c r="EP576" s="1"/>
      <c r="EQ576" s="1"/>
    </row>
    <row r="577" spans="145:147" x14ac:dyDescent="0.15">
      <c r="EO577" s="1"/>
      <c r="EP577" s="1"/>
      <c r="EQ577" s="1"/>
    </row>
    <row r="578" spans="145:147" x14ac:dyDescent="0.15">
      <c r="EO578" s="1"/>
      <c r="EP578" s="1"/>
      <c r="EQ578" s="1"/>
    </row>
    <row r="579" spans="145:147" x14ac:dyDescent="0.15">
      <c r="EO579" s="1"/>
      <c r="EP579" s="1"/>
      <c r="EQ579" s="1"/>
    </row>
    <row r="580" spans="145:147" x14ac:dyDescent="0.15">
      <c r="EO580" s="1"/>
      <c r="EP580" s="1"/>
      <c r="EQ580" s="1"/>
    </row>
    <row r="581" spans="145:147" x14ac:dyDescent="0.15">
      <c r="EO581" s="1"/>
      <c r="EP581" s="1"/>
      <c r="EQ581" s="1"/>
    </row>
    <row r="582" spans="145:147" x14ac:dyDescent="0.15">
      <c r="EO582" s="1"/>
      <c r="EP582" s="1"/>
      <c r="EQ582" s="1"/>
    </row>
    <row r="583" spans="145:147" x14ac:dyDescent="0.15">
      <c r="EO583" s="1"/>
      <c r="EP583" s="1"/>
      <c r="EQ583" s="1"/>
    </row>
    <row r="584" spans="145:147" x14ac:dyDescent="0.15">
      <c r="EO584" s="1"/>
      <c r="EP584" s="1"/>
      <c r="EQ584" s="1"/>
    </row>
    <row r="585" spans="145:147" x14ac:dyDescent="0.15">
      <c r="EO585" s="1"/>
      <c r="EP585" s="1"/>
      <c r="EQ585" s="1"/>
    </row>
    <row r="586" spans="145:147" x14ac:dyDescent="0.15">
      <c r="EO586" s="1"/>
      <c r="EP586" s="1"/>
      <c r="EQ586" s="1"/>
    </row>
    <row r="587" spans="145:147" x14ac:dyDescent="0.15">
      <c r="EO587" s="1"/>
      <c r="EP587" s="1"/>
      <c r="EQ587" s="1"/>
    </row>
    <row r="588" spans="145:147" x14ac:dyDescent="0.15">
      <c r="EO588" s="1"/>
      <c r="EP588" s="1"/>
      <c r="EQ588" s="1"/>
    </row>
    <row r="589" spans="145:147" x14ac:dyDescent="0.15">
      <c r="EO589" s="1"/>
      <c r="EP589" s="1"/>
      <c r="EQ589" s="1"/>
    </row>
    <row r="590" spans="145:147" x14ac:dyDescent="0.15">
      <c r="EO590" s="1"/>
      <c r="EP590" s="1"/>
      <c r="EQ590" s="1"/>
    </row>
    <row r="591" spans="145:147" x14ac:dyDescent="0.15">
      <c r="EO591" s="1"/>
      <c r="EP591" s="1"/>
      <c r="EQ591" s="1"/>
    </row>
    <row r="592" spans="145:147" x14ac:dyDescent="0.15">
      <c r="EO592" s="1"/>
      <c r="EP592" s="1"/>
      <c r="EQ592" s="1"/>
    </row>
    <row r="593" spans="145:147" x14ac:dyDescent="0.15">
      <c r="EO593" s="1"/>
      <c r="EP593" s="1"/>
      <c r="EQ593" s="1"/>
    </row>
    <row r="594" spans="145:147" x14ac:dyDescent="0.15">
      <c r="EO594" s="1"/>
      <c r="EP594" s="1"/>
      <c r="EQ594" s="1"/>
    </row>
    <row r="595" spans="145:147" x14ac:dyDescent="0.15">
      <c r="EO595" s="1"/>
      <c r="EP595" s="1"/>
      <c r="EQ595" s="1"/>
    </row>
    <row r="596" spans="145:147" x14ac:dyDescent="0.15">
      <c r="EO596" s="1"/>
      <c r="EP596" s="1"/>
      <c r="EQ596" s="1"/>
    </row>
    <row r="597" spans="145:147" x14ac:dyDescent="0.15">
      <c r="EO597" s="1"/>
      <c r="EP597" s="1"/>
      <c r="EQ597" s="1"/>
    </row>
    <row r="598" spans="145:147" x14ac:dyDescent="0.15">
      <c r="EO598" s="1"/>
      <c r="EP598" s="1"/>
      <c r="EQ598" s="1"/>
    </row>
    <row r="599" spans="145:147" x14ac:dyDescent="0.15">
      <c r="EO599" s="1"/>
      <c r="EP599" s="1"/>
      <c r="EQ599" s="1"/>
    </row>
    <row r="600" spans="145:147" x14ac:dyDescent="0.15">
      <c r="EO600" s="1"/>
      <c r="EP600" s="1"/>
      <c r="EQ600" s="1"/>
    </row>
    <row r="601" spans="145:147" x14ac:dyDescent="0.15">
      <c r="EO601" s="1"/>
      <c r="EP601" s="1"/>
      <c r="EQ601" s="1"/>
    </row>
    <row r="602" spans="145:147" x14ac:dyDescent="0.15">
      <c r="EO602" s="1"/>
      <c r="EP602" s="1"/>
      <c r="EQ602" s="1"/>
    </row>
    <row r="603" spans="145:147" x14ac:dyDescent="0.15">
      <c r="EO603" s="1"/>
      <c r="EP603" s="1"/>
      <c r="EQ603" s="1"/>
    </row>
    <row r="604" spans="145:147" x14ac:dyDescent="0.15">
      <c r="EO604" s="1"/>
      <c r="EP604" s="1"/>
      <c r="EQ604" s="1"/>
    </row>
    <row r="605" spans="145:147" x14ac:dyDescent="0.15">
      <c r="EO605" s="1"/>
      <c r="EP605" s="1"/>
      <c r="EQ605" s="1"/>
    </row>
    <row r="606" spans="145:147" x14ac:dyDescent="0.15">
      <c r="EO606" s="1"/>
      <c r="EP606" s="1"/>
      <c r="EQ606" s="1"/>
    </row>
    <row r="607" spans="145:147" x14ac:dyDescent="0.15">
      <c r="EO607" s="1"/>
      <c r="EP607" s="1"/>
      <c r="EQ607" s="1"/>
    </row>
    <row r="608" spans="145:147" x14ac:dyDescent="0.15">
      <c r="EO608" s="1"/>
      <c r="EP608" s="1"/>
      <c r="EQ608" s="1"/>
    </row>
    <row r="609" spans="145:147" x14ac:dyDescent="0.15">
      <c r="EO609" s="1"/>
      <c r="EP609" s="1"/>
      <c r="EQ609" s="1"/>
    </row>
    <row r="610" spans="145:147" x14ac:dyDescent="0.15">
      <c r="EO610" s="1"/>
      <c r="EP610" s="1"/>
      <c r="EQ610" s="1"/>
    </row>
    <row r="611" spans="145:147" x14ac:dyDescent="0.15">
      <c r="EO611" s="1"/>
      <c r="EP611" s="1"/>
      <c r="EQ611" s="1"/>
    </row>
    <row r="612" spans="145:147" x14ac:dyDescent="0.15">
      <c r="EO612" s="1"/>
      <c r="EP612" s="1"/>
      <c r="EQ612" s="1"/>
    </row>
    <row r="613" spans="145:147" x14ac:dyDescent="0.15">
      <c r="EO613" s="1"/>
      <c r="EP613" s="1"/>
      <c r="EQ613" s="1"/>
    </row>
    <row r="614" spans="145:147" x14ac:dyDescent="0.15">
      <c r="EO614" s="1"/>
      <c r="EP614" s="1"/>
      <c r="EQ614" s="1"/>
    </row>
    <row r="615" spans="145:147" x14ac:dyDescent="0.15">
      <c r="EO615" s="1"/>
      <c r="EP615" s="1"/>
      <c r="EQ615" s="1"/>
    </row>
    <row r="616" spans="145:147" x14ac:dyDescent="0.15">
      <c r="EO616" s="1"/>
      <c r="EP616" s="1"/>
      <c r="EQ616" s="1"/>
    </row>
    <row r="617" spans="145:147" x14ac:dyDescent="0.15">
      <c r="EO617" s="1"/>
      <c r="EP617" s="1"/>
      <c r="EQ617" s="1"/>
    </row>
    <row r="618" spans="145:147" x14ac:dyDescent="0.15">
      <c r="EO618" s="1"/>
      <c r="EP618" s="1"/>
      <c r="EQ618" s="1"/>
    </row>
    <row r="619" spans="145:147" x14ac:dyDescent="0.15">
      <c r="EO619" s="1"/>
      <c r="EP619" s="1"/>
      <c r="EQ619" s="1"/>
    </row>
    <row r="620" spans="145:147" x14ac:dyDescent="0.15">
      <c r="EO620" s="1"/>
      <c r="EP620" s="1"/>
      <c r="EQ620" s="1"/>
    </row>
    <row r="621" spans="145:147" x14ac:dyDescent="0.15">
      <c r="EO621" s="1"/>
      <c r="EP621" s="1"/>
      <c r="EQ621" s="1"/>
    </row>
    <row r="622" spans="145:147" x14ac:dyDescent="0.15">
      <c r="EO622" s="1"/>
      <c r="EP622" s="1"/>
      <c r="EQ622" s="1"/>
    </row>
    <row r="623" spans="145:147" x14ac:dyDescent="0.15">
      <c r="EO623" s="1"/>
      <c r="EP623" s="1"/>
      <c r="EQ623" s="1"/>
    </row>
    <row r="624" spans="145:147" x14ac:dyDescent="0.15">
      <c r="EO624" s="1"/>
      <c r="EP624" s="1"/>
      <c r="EQ624" s="1"/>
    </row>
    <row r="625" spans="145:147" x14ac:dyDescent="0.15">
      <c r="EO625" s="1"/>
      <c r="EP625" s="1"/>
      <c r="EQ625" s="1"/>
    </row>
    <row r="626" spans="145:147" x14ac:dyDescent="0.15">
      <c r="EO626" s="1"/>
      <c r="EP626" s="1"/>
      <c r="EQ626" s="1"/>
    </row>
    <row r="627" spans="145:147" x14ac:dyDescent="0.15">
      <c r="EO627" s="1"/>
      <c r="EP627" s="1"/>
      <c r="EQ627" s="1"/>
    </row>
    <row r="628" spans="145:147" x14ac:dyDescent="0.15">
      <c r="EO628" s="1"/>
      <c r="EP628" s="1"/>
      <c r="EQ628" s="1"/>
    </row>
    <row r="629" spans="145:147" x14ac:dyDescent="0.15">
      <c r="EO629" s="1"/>
      <c r="EP629" s="1"/>
      <c r="EQ629" s="1"/>
    </row>
    <row r="630" spans="145:147" x14ac:dyDescent="0.15">
      <c r="EO630" s="1"/>
      <c r="EP630" s="1"/>
      <c r="EQ630" s="1"/>
    </row>
    <row r="631" spans="145:147" x14ac:dyDescent="0.15">
      <c r="EO631" s="1"/>
      <c r="EP631" s="1"/>
      <c r="EQ631" s="1"/>
    </row>
    <row r="632" spans="145:147" x14ac:dyDescent="0.15">
      <c r="EO632" s="1"/>
      <c r="EP632" s="1"/>
      <c r="EQ632" s="1"/>
    </row>
    <row r="633" spans="145:147" x14ac:dyDescent="0.15">
      <c r="EO633" s="1"/>
      <c r="EP633" s="1"/>
      <c r="EQ633" s="1"/>
    </row>
    <row r="634" spans="145:147" x14ac:dyDescent="0.15">
      <c r="EO634" s="1"/>
      <c r="EP634" s="1"/>
      <c r="EQ634" s="1"/>
    </row>
    <row r="635" spans="145:147" x14ac:dyDescent="0.15">
      <c r="EO635" s="1"/>
      <c r="EP635" s="1"/>
      <c r="EQ635" s="1"/>
    </row>
    <row r="636" spans="145:147" x14ac:dyDescent="0.15">
      <c r="EO636" s="1"/>
      <c r="EP636" s="1"/>
      <c r="EQ636" s="1"/>
    </row>
    <row r="637" spans="145:147" x14ac:dyDescent="0.15">
      <c r="EO637" s="1"/>
      <c r="EP637" s="1"/>
      <c r="EQ637" s="1"/>
    </row>
    <row r="638" spans="145:147" x14ac:dyDescent="0.15">
      <c r="EO638" s="1"/>
      <c r="EP638" s="1"/>
      <c r="EQ638" s="1"/>
    </row>
    <row r="639" spans="145:147" x14ac:dyDescent="0.15">
      <c r="EO639" s="1"/>
      <c r="EP639" s="1"/>
      <c r="EQ639" s="1"/>
    </row>
    <row r="640" spans="145:147" x14ac:dyDescent="0.15">
      <c r="EO640" s="1"/>
      <c r="EP640" s="1"/>
      <c r="EQ640" s="1"/>
    </row>
    <row r="641" spans="145:147" x14ac:dyDescent="0.15">
      <c r="EO641" s="1"/>
      <c r="EP641" s="1"/>
      <c r="EQ641" s="1"/>
    </row>
    <row r="642" spans="145:147" x14ac:dyDescent="0.15">
      <c r="EO642" s="1"/>
      <c r="EP642" s="1"/>
      <c r="EQ642" s="1"/>
    </row>
    <row r="643" spans="145:147" x14ac:dyDescent="0.15">
      <c r="EO643" s="1"/>
      <c r="EP643" s="1"/>
      <c r="EQ643" s="1"/>
    </row>
    <row r="644" spans="145:147" x14ac:dyDescent="0.15">
      <c r="EO644" s="1"/>
      <c r="EP644" s="1"/>
      <c r="EQ644" s="1"/>
    </row>
    <row r="645" spans="145:147" x14ac:dyDescent="0.15">
      <c r="EO645" s="1"/>
      <c r="EP645" s="1"/>
      <c r="EQ645" s="1"/>
    </row>
    <row r="646" spans="145:147" x14ac:dyDescent="0.15">
      <c r="EO646" s="1"/>
      <c r="EP646" s="1"/>
      <c r="EQ646" s="1"/>
    </row>
    <row r="647" spans="145:147" x14ac:dyDescent="0.15">
      <c r="EO647" s="1"/>
      <c r="EP647" s="1"/>
      <c r="EQ647" s="1"/>
    </row>
    <row r="648" spans="145:147" x14ac:dyDescent="0.15">
      <c r="EO648" s="1"/>
      <c r="EP648" s="1"/>
      <c r="EQ648" s="1"/>
    </row>
    <row r="649" spans="145:147" x14ac:dyDescent="0.15">
      <c r="EO649" s="1"/>
      <c r="EP649" s="1"/>
      <c r="EQ649" s="1"/>
    </row>
    <row r="650" spans="145:147" x14ac:dyDescent="0.15">
      <c r="EO650" s="1"/>
      <c r="EP650" s="1"/>
      <c r="EQ650" s="1"/>
    </row>
    <row r="651" spans="145:147" x14ac:dyDescent="0.15">
      <c r="EO651" s="1"/>
      <c r="EP651" s="1"/>
      <c r="EQ651" s="1"/>
    </row>
    <row r="652" spans="145:147" x14ac:dyDescent="0.15">
      <c r="EO652" s="1"/>
      <c r="EP652" s="1"/>
      <c r="EQ652" s="1"/>
    </row>
    <row r="653" spans="145:147" x14ac:dyDescent="0.15">
      <c r="EO653" s="1"/>
      <c r="EP653" s="1"/>
      <c r="EQ653" s="1"/>
    </row>
    <row r="654" spans="145:147" x14ac:dyDescent="0.15">
      <c r="EO654" s="1"/>
      <c r="EP654" s="1"/>
      <c r="EQ654" s="1"/>
    </row>
    <row r="655" spans="145:147" x14ac:dyDescent="0.15">
      <c r="EO655" s="1"/>
      <c r="EP655" s="1"/>
      <c r="EQ655" s="1"/>
    </row>
    <row r="656" spans="145:147" x14ac:dyDescent="0.15">
      <c r="EO656" s="1"/>
      <c r="EP656" s="1"/>
      <c r="EQ656" s="1"/>
    </row>
    <row r="657" spans="145:147" x14ac:dyDescent="0.15">
      <c r="EO657" s="1"/>
      <c r="EP657" s="1"/>
      <c r="EQ657" s="1"/>
    </row>
    <row r="658" spans="145:147" x14ac:dyDescent="0.15">
      <c r="EO658" s="1"/>
      <c r="EP658" s="1"/>
      <c r="EQ658" s="1"/>
    </row>
    <row r="659" spans="145:147" x14ac:dyDescent="0.15">
      <c r="EO659" s="1"/>
      <c r="EP659" s="1"/>
      <c r="EQ659" s="1"/>
    </row>
    <row r="660" spans="145:147" x14ac:dyDescent="0.15">
      <c r="EO660" s="1"/>
      <c r="EP660" s="1"/>
      <c r="EQ660" s="1"/>
    </row>
    <row r="661" spans="145:147" x14ac:dyDescent="0.15">
      <c r="EO661" s="1"/>
      <c r="EP661" s="1"/>
      <c r="EQ661" s="1"/>
    </row>
    <row r="662" spans="145:147" x14ac:dyDescent="0.15">
      <c r="EO662" s="1"/>
      <c r="EP662" s="1"/>
      <c r="EQ662" s="1"/>
    </row>
    <row r="663" spans="145:147" x14ac:dyDescent="0.15">
      <c r="EO663" s="1"/>
      <c r="EP663" s="1"/>
      <c r="EQ663" s="1"/>
    </row>
    <row r="664" spans="145:147" x14ac:dyDescent="0.15">
      <c r="EO664" s="1"/>
      <c r="EP664" s="1"/>
      <c r="EQ664" s="1"/>
    </row>
    <row r="665" spans="145:147" x14ac:dyDescent="0.15">
      <c r="EO665" s="1"/>
      <c r="EP665" s="1"/>
      <c r="EQ665" s="1"/>
    </row>
    <row r="666" spans="145:147" x14ac:dyDescent="0.15">
      <c r="EO666" s="1"/>
      <c r="EP666" s="1"/>
      <c r="EQ666" s="1"/>
    </row>
    <row r="667" spans="145:147" x14ac:dyDescent="0.15">
      <c r="EO667" s="1"/>
      <c r="EP667" s="1"/>
      <c r="EQ667" s="1"/>
    </row>
    <row r="668" spans="145:147" x14ac:dyDescent="0.15">
      <c r="EO668" s="1"/>
      <c r="EP668" s="1"/>
      <c r="EQ668" s="1"/>
    </row>
    <row r="669" spans="145:147" x14ac:dyDescent="0.15">
      <c r="EO669" s="1"/>
      <c r="EP669" s="1"/>
      <c r="EQ669" s="1"/>
    </row>
    <row r="670" spans="145:147" x14ac:dyDescent="0.15">
      <c r="EO670" s="1"/>
      <c r="EP670" s="1"/>
      <c r="EQ670" s="1"/>
    </row>
    <row r="671" spans="145:147" x14ac:dyDescent="0.15">
      <c r="EO671" s="1"/>
      <c r="EP671" s="1"/>
      <c r="EQ671" s="1"/>
    </row>
    <row r="672" spans="145:147" x14ac:dyDescent="0.15">
      <c r="EO672" s="1"/>
      <c r="EP672" s="1"/>
      <c r="EQ672" s="1"/>
    </row>
    <row r="673" spans="145:147" x14ac:dyDescent="0.15">
      <c r="EO673" s="1"/>
      <c r="EP673" s="1"/>
      <c r="EQ673" s="1"/>
    </row>
    <row r="674" spans="145:147" x14ac:dyDescent="0.15">
      <c r="EO674" s="1"/>
      <c r="EP674" s="1"/>
      <c r="EQ674" s="1"/>
    </row>
    <row r="675" spans="145:147" x14ac:dyDescent="0.15">
      <c r="EO675" s="1"/>
      <c r="EP675" s="1"/>
      <c r="EQ675" s="1"/>
    </row>
    <row r="676" spans="145:147" x14ac:dyDescent="0.15">
      <c r="EO676" s="1"/>
      <c r="EP676" s="1"/>
      <c r="EQ676" s="1"/>
    </row>
    <row r="677" spans="145:147" x14ac:dyDescent="0.15">
      <c r="EO677" s="1"/>
      <c r="EP677" s="1"/>
      <c r="EQ677" s="1"/>
    </row>
    <row r="678" spans="145:147" x14ac:dyDescent="0.15">
      <c r="EO678" s="1"/>
      <c r="EP678" s="1"/>
      <c r="EQ678" s="1"/>
    </row>
    <row r="679" spans="145:147" x14ac:dyDescent="0.15">
      <c r="EO679" s="1"/>
      <c r="EP679" s="1"/>
      <c r="EQ679" s="1"/>
    </row>
    <row r="680" spans="145:147" x14ac:dyDescent="0.15">
      <c r="EO680" s="1"/>
      <c r="EP680" s="1"/>
      <c r="EQ680" s="1"/>
    </row>
    <row r="681" spans="145:147" x14ac:dyDescent="0.15">
      <c r="EO681" s="1"/>
      <c r="EP681" s="1"/>
      <c r="EQ681" s="1"/>
    </row>
    <row r="682" spans="145:147" x14ac:dyDescent="0.15">
      <c r="EO682" s="1"/>
      <c r="EP682" s="1"/>
      <c r="EQ682" s="1"/>
    </row>
    <row r="683" spans="145:147" x14ac:dyDescent="0.15">
      <c r="EO683" s="1"/>
      <c r="EP683" s="1"/>
      <c r="EQ683" s="1"/>
    </row>
    <row r="684" spans="145:147" x14ac:dyDescent="0.15">
      <c r="EO684" s="1"/>
      <c r="EP684" s="1"/>
      <c r="EQ684" s="1"/>
    </row>
    <row r="685" spans="145:147" x14ac:dyDescent="0.15">
      <c r="EO685" s="1"/>
      <c r="EP685" s="1"/>
      <c r="EQ685" s="1"/>
    </row>
    <row r="686" spans="145:147" x14ac:dyDescent="0.15">
      <c r="EO686" s="1"/>
      <c r="EP686" s="1"/>
      <c r="EQ686" s="1"/>
    </row>
    <row r="687" spans="145:147" x14ac:dyDescent="0.15">
      <c r="EO687" s="1"/>
      <c r="EP687" s="1"/>
      <c r="EQ687" s="1"/>
    </row>
    <row r="688" spans="145:147" x14ac:dyDescent="0.15">
      <c r="EO688" s="1"/>
      <c r="EP688" s="1"/>
      <c r="EQ688" s="1"/>
    </row>
    <row r="689" spans="145:147" x14ac:dyDescent="0.15">
      <c r="EO689" s="1"/>
      <c r="EP689" s="1"/>
      <c r="EQ689" s="1"/>
    </row>
    <row r="690" spans="145:147" x14ac:dyDescent="0.15">
      <c r="EO690" s="1"/>
      <c r="EP690" s="1"/>
      <c r="EQ690" s="1"/>
    </row>
    <row r="691" spans="145:147" x14ac:dyDescent="0.15">
      <c r="EO691" s="1"/>
      <c r="EP691" s="1"/>
      <c r="EQ691" s="1"/>
    </row>
    <row r="692" spans="145:147" x14ac:dyDescent="0.15">
      <c r="EO692" s="1"/>
      <c r="EP692" s="1"/>
      <c r="EQ692" s="1"/>
    </row>
    <row r="693" spans="145:147" x14ac:dyDescent="0.15">
      <c r="EO693" s="1"/>
      <c r="EP693" s="1"/>
      <c r="EQ693" s="1"/>
    </row>
    <row r="694" spans="145:147" x14ac:dyDescent="0.15">
      <c r="EO694" s="1"/>
      <c r="EP694" s="1"/>
      <c r="EQ694" s="1"/>
    </row>
    <row r="695" spans="145:147" x14ac:dyDescent="0.15">
      <c r="EO695" s="1"/>
      <c r="EP695" s="1"/>
      <c r="EQ695" s="1"/>
    </row>
    <row r="696" spans="145:147" x14ac:dyDescent="0.15">
      <c r="EO696" s="1"/>
      <c r="EP696" s="1"/>
      <c r="EQ696" s="1"/>
    </row>
    <row r="697" spans="145:147" x14ac:dyDescent="0.15">
      <c r="EO697" s="1"/>
      <c r="EP697" s="1"/>
      <c r="EQ697" s="1"/>
    </row>
    <row r="698" spans="145:147" x14ac:dyDescent="0.15">
      <c r="EO698" s="1"/>
      <c r="EP698" s="1"/>
      <c r="EQ698" s="1"/>
    </row>
    <row r="699" spans="145:147" x14ac:dyDescent="0.15">
      <c r="EO699" s="1"/>
      <c r="EP699" s="1"/>
      <c r="EQ699" s="1"/>
    </row>
    <row r="700" spans="145:147" x14ac:dyDescent="0.15">
      <c r="EO700" s="1"/>
      <c r="EP700" s="1"/>
      <c r="EQ700" s="1"/>
    </row>
    <row r="701" spans="145:147" x14ac:dyDescent="0.15">
      <c r="EO701" s="1"/>
      <c r="EP701" s="1"/>
      <c r="EQ701" s="1"/>
    </row>
    <row r="702" spans="145:147" x14ac:dyDescent="0.15">
      <c r="EO702" s="1"/>
      <c r="EP702" s="1"/>
      <c r="EQ702" s="1"/>
    </row>
    <row r="703" spans="145:147" x14ac:dyDescent="0.15">
      <c r="EO703" s="1"/>
      <c r="EP703" s="1"/>
      <c r="EQ703" s="1"/>
    </row>
    <row r="704" spans="145:147" x14ac:dyDescent="0.15">
      <c r="EO704" s="1"/>
      <c r="EP704" s="1"/>
      <c r="EQ704" s="1"/>
    </row>
    <row r="705" spans="145:147" x14ac:dyDescent="0.15">
      <c r="EO705" s="1"/>
      <c r="EP705" s="1"/>
      <c r="EQ705" s="1"/>
    </row>
    <row r="706" spans="145:147" x14ac:dyDescent="0.15">
      <c r="EO706" s="1"/>
      <c r="EP706" s="1"/>
      <c r="EQ706" s="1"/>
    </row>
    <row r="707" spans="145:147" x14ac:dyDescent="0.15">
      <c r="EO707" s="1"/>
      <c r="EP707" s="1"/>
      <c r="EQ707" s="1"/>
    </row>
    <row r="708" spans="145:147" x14ac:dyDescent="0.15">
      <c r="EO708" s="1"/>
      <c r="EP708" s="1"/>
      <c r="EQ708" s="1"/>
    </row>
    <row r="709" spans="145:147" x14ac:dyDescent="0.15">
      <c r="EO709" s="1"/>
      <c r="EP709" s="1"/>
      <c r="EQ709" s="1"/>
    </row>
    <row r="710" spans="145:147" x14ac:dyDescent="0.15">
      <c r="EO710" s="1"/>
      <c r="EP710" s="1"/>
      <c r="EQ710" s="1"/>
    </row>
    <row r="711" spans="145:147" x14ac:dyDescent="0.15">
      <c r="EO711" s="1"/>
      <c r="EP711" s="1"/>
      <c r="EQ711" s="1"/>
    </row>
    <row r="712" spans="145:147" x14ac:dyDescent="0.15">
      <c r="EO712" s="1"/>
      <c r="EP712" s="1"/>
      <c r="EQ712" s="1"/>
    </row>
    <row r="713" spans="145:147" x14ac:dyDescent="0.15">
      <c r="EO713" s="1"/>
      <c r="EP713" s="1"/>
      <c r="EQ713" s="1"/>
    </row>
    <row r="714" spans="145:147" x14ac:dyDescent="0.15">
      <c r="EO714" s="1"/>
      <c r="EP714" s="1"/>
      <c r="EQ714" s="1"/>
    </row>
    <row r="715" spans="145:147" x14ac:dyDescent="0.15">
      <c r="EO715" s="1"/>
      <c r="EP715" s="1"/>
      <c r="EQ715" s="1"/>
    </row>
    <row r="716" spans="145:147" x14ac:dyDescent="0.15">
      <c r="EO716" s="1"/>
      <c r="EP716" s="1"/>
      <c r="EQ716" s="1"/>
    </row>
    <row r="717" spans="145:147" x14ac:dyDescent="0.15">
      <c r="EO717" s="1"/>
      <c r="EP717" s="1"/>
      <c r="EQ717" s="1"/>
    </row>
    <row r="718" spans="145:147" x14ac:dyDescent="0.15">
      <c r="EO718" s="1"/>
      <c r="EP718" s="1"/>
      <c r="EQ718" s="1"/>
    </row>
    <row r="719" spans="145:147" x14ac:dyDescent="0.15">
      <c r="EO719" s="1"/>
      <c r="EP719" s="1"/>
      <c r="EQ719" s="1"/>
    </row>
    <row r="720" spans="145:147" x14ac:dyDescent="0.15">
      <c r="EO720" s="1"/>
      <c r="EP720" s="1"/>
      <c r="EQ720" s="1"/>
    </row>
    <row r="721" spans="145:147" x14ac:dyDescent="0.15">
      <c r="EO721" s="1"/>
      <c r="EP721" s="1"/>
      <c r="EQ721" s="1"/>
    </row>
    <row r="722" spans="145:147" x14ac:dyDescent="0.15">
      <c r="EO722" s="1"/>
      <c r="EP722" s="1"/>
      <c r="EQ722" s="1"/>
    </row>
    <row r="723" spans="145:147" x14ac:dyDescent="0.15">
      <c r="EO723" s="1"/>
      <c r="EP723" s="1"/>
      <c r="EQ723" s="1"/>
    </row>
    <row r="724" spans="145:147" x14ac:dyDescent="0.15">
      <c r="EO724" s="1"/>
      <c r="EP724" s="1"/>
      <c r="EQ724" s="1"/>
    </row>
    <row r="725" spans="145:147" x14ac:dyDescent="0.15">
      <c r="EO725" s="1"/>
      <c r="EP725" s="1"/>
      <c r="EQ725" s="1"/>
    </row>
    <row r="726" spans="145:147" x14ac:dyDescent="0.15">
      <c r="EO726" s="1"/>
      <c r="EP726" s="1"/>
      <c r="EQ726" s="1"/>
    </row>
    <row r="727" spans="145:147" x14ac:dyDescent="0.15">
      <c r="EO727" s="1"/>
      <c r="EP727" s="1"/>
      <c r="EQ727" s="1"/>
    </row>
    <row r="728" spans="145:147" x14ac:dyDescent="0.15">
      <c r="EO728" s="1"/>
      <c r="EP728" s="1"/>
      <c r="EQ728" s="1"/>
    </row>
    <row r="729" spans="145:147" x14ac:dyDescent="0.15">
      <c r="EO729" s="1"/>
      <c r="EP729" s="1"/>
      <c r="EQ729" s="1"/>
    </row>
    <row r="730" spans="145:147" x14ac:dyDescent="0.15">
      <c r="EO730" s="1"/>
      <c r="EP730" s="1"/>
      <c r="EQ730" s="1"/>
    </row>
    <row r="731" spans="145:147" x14ac:dyDescent="0.15">
      <c r="EO731" s="1"/>
      <c r="EP731" s="1"/>
      <c r="EQ731" s="1"/>
    </row>
    <row r="732" spans="145:147" x14ac:dyDescent="0.15">
      <c r="EO732" s="1"/>
      <c r="EP732" s="1"/>
      <c r="EQ732" s="1"/>
    </row>
    <row r="733" spans="145:147" x14ac:dyDescent="0.15">
      <c r="EO733" s="1"/>
      <c r="EP733" s="1"/>
      <c r="EQ733" s="1"/>
    </row>
    <row r="734" spans="145:147" x14ac:dyDescent="0.15">
      <c r="EO734" s="1"/>
      <c r="EP734" s="1"/>
      <c r="EQ734" s="1"/>
    </row>
    <row r="735" spans="145:147" x14ac:dyDescent="0.15">
      <c r="EO735" s="1"/>
      <c r="EP735" s="1"/>
      <c r="EQ735" s="1"/>
    </row>
    <row r="736" spans="145:147" x14ac:dyDescent="0.15">
      <c r="EO736" s="1"/>
      <c r="EP736" s="1"/>
      <c r="EQ736" s="1"/>
    </row>
    <row r="737" spans="145:147" x14ac:dyDescent="0.15">
      <c r="EO737" s="1"/>
      <c r="EP737" s="1"/>
      <c r="EQ737" s="1"/>
    </row>
    <row r="738" spans="145:147" x14ac:dyDescent="0.15">
      <c r="EO738" s="1"/>
      <c r="EP738" s="1"/>
      <c r="EQ738" s="1"/>
    </row>
    <row r="739" spans="145:147" x14ac:dyDescent="0.15">
      <c r="EO739" s="1"/>
      <c r="EP739" s="1"/>
      <c r="EQ739" s="1"/>
    </row>
    <row r="740" spans="145:147" x14ac:dyDescent="0.15">
      <c r="EO740" s="1"/>
      <c r="EP740" s="1"/>
      <c r="EQ740" s="1"/>
    </row>
    <row r="741" spans="145:147" x14ac:dyDescent="0.15">
      <c r="EO741" s="1"/>
      <c r="EP741" s="1"/>
      <c r="EQ741" s="1"/>
    </row>
    <row r="742" spans="145:147" x14ac:dyDescent="0.15">
      <c r="EO742" s="1"/>
      <c r="EP742" s="1"/>
      <c r="EQ742" s="1"/>
    </row>
    <row r="743" spans="145:147" x14ac:dyDescent="0.15">
      <c r="EO743" s="1"/>
      <c r="EP743" s="1"/>
      <c r="EQ743" s="1"/>
    </row>
    <row r="744" spans="145:147" x14ac:dyDescent="0.15">
      <c r="EO744" s="1"/>
      <c r="EP744" s="1"/>
      <c r="EQ744" s="1"/>
    </row>
    <row r="745" spans="145:147" x14ac:dyDescent="0.15">
      <c r="EO745" s="1"/>
      <c r="EP745" s="1"/>
      <c r="EQ745" s="1"/>
    </row>
    <row r="746" spans="145:147" x14ac:dyDescent="0.15">
      <c r="EO746" s="1"/>
      <c r="EP746" s="1"/>
      <c r="EQ746" s="1"/>
    </row>
    <row r="747" spans="145:147" x14ac:dyDescent="0.15">
      <c r="EO747" s="1"/>
      <c r="EP747" s="1"/>
      <c r="EQ747" s="1"/>
    </row>
    <row r="748" spans="145:147" x14ac:dyDescent="0.15">
      <c r="EO748" s="1"/>
      <c r="EP748" s="1"/>
      <c r="EQ748" s="1"/>
    </row>
    <row r="749" spans="145:147" x14ac:dyDescent="0.15">
      <c r="EO749" s="1"/>
      <c r="EP749" s="1"/>
      <c r="EQ749" s="1"/>
    </row>
    <row r="750" spans="145:147" x14ac:dyDescent="0.15">
      <c r="EO750" s="1"/>
      <c r="EP750" s="1"/>
      <c r="EQ750" s="1"/>
    </row>
    <row r="751" spans="145:147" x14ac:dyDescent="0.15">
      <c r="EO751" s="1"/>
      <c r="EP751" s="1"/>
      <c r="EQ751" s="1"/>
    </row>
    <row r="752" spans="145:147" x14ac:dyDescent="0.15">
      <c r="EO752" s="1"/>
      <c r="EP752" s="1"/>
      <c r="EQ752" s="1"/>
    </row>
    <row r="753" spans="145:147" x14ac:dyDescent="0.15">
      <c r="EO753" s="1"/>
      <c r="EP753" s="1"/>
      <c r="EQ753" s="1"/>
    </row>
    <row r="754" spans="145:147" x14ac:dyDescent="0.15">
      <c r="EO754" s="1"/>
      <c r="EP754" s="1"/>
      <c r="EQ754" s="1"/>
    </row>
    <row r="755" spans="145:147" x14ac:dyDescent="0.15">
      <c r="EO755" s="1"/>
      <c r="EP755" s="1"/>
      <c r="EQ755" s="1"/>
    </row>
    <row r="756" spans="145:147" x14ac:dyDescent="0.15">
      <c r="EO756" s="1"/>
      <c r="EP756" s="1"/>
      <c r="EQ756" s="1"/>
    </row>
    <row r="757" spans="145:147" x14ac:dyDescent="0.15">
      <c r="EO757" s="1"/>
      <c r="EP757" s="1"/>
      <c r="EQ757" s="1"/>
    </row>
    <row r="758" spans="145:147" x14ac:dyDescent="0.15">
      <c r="EO758" s="1"/>
      <c r="EP758" s="1"/>
      <c r="EQ758" s="1"/>
    </row>
    <row r="759" spans="145:147" x14ac:dyDescent="0.15">
      <c r="EO759" s="1"/>
      <c r="EP759" s="1"/>
      <c r="EQ759" s="1"/>
    </row>
    <row r="760" spans="145:147" x14ac:dyDescent="0.15">
      <c r="EO760" s="1"/>
      <c r="EP760" s="1"/>
      <c r="EQ760" s="1"/>
    </row>
    <row r="761" spans="145:147" x14ac:dyDescent="0.15">
      <c r="EO761" s="1"/>
      <c r="EP761" s="1"/>
      <c r="EQ761" s="1"/>
    </row>
    <row r="762" spans="145:147" x14ac:dyDescent="0.15">
      <c r="EO762" s="1"/>
      <c r="EP762" s="1"/>
      <c r="EQ762" s="1"/>
    </row>
    <row r="763" spans="145:147" x14ac:dyDescent="0.15">
      <c r="EO763" s="1"/>
      <c r="EP763" s="1"/>
      <c r="EQ763" s="1"/>
    </row>
    <row r="764" spans="145:147" x14ac:dyDescent="0.15">
      <c r="EO764" s="1"/>
      <c r="EP764" s="1"/>
      <c r="EQ764" s="1"/>
    </row>
    <row r="765" spans="145:147" x14ac:dyDescent="0.15">
      <c r="EO765" s="1"/>
      <c r="EP765" s="1"/>
      <c r="EQ765" s="1"/>
    </row>
    <row r="766" spans="145:147" x14ac:dyDescent="0.15">
      <c r="EO766" s="1"/>
      <c r="EP766" s="1"/>
      <c r="EQ766" s="1"/>
    </row>
    <row r="767" spans="145:147" x14ac:dyDescent="0.15">
      <c r="EO767" s="1"/>
      <c r="EP767" s="1"/>
      <c r="EQ767" s="1"/>
    </row>
    <row r="768" spans="145:147" x14ac:dyDescent="0.15">
      <c r="EO768" s="1"/>
      <c r="EP768" s="1"/>
      <c r="EQ768" s="1"/>
    </row>
    <row r="769" spans="145:147" x14ac:dyDescent="0.15">
      <c r="EO769" s="1"/>
      <c r="EP769" s="1"/>
      <c r="EQ769" s="1"/>
    </row>
    <row r="770" spans="145:147" x14ac:dyDescent="0.15">
      <c r="EO770" s="1"/>
      <c r="EP770" s="1"/>
      <c r="EQ770" s="1"/>
    </row>
    <row r="771" spans="145:147" x14ac:dyDescent="0.15">
      <c r="EO771" s="1"/>
      <c r="EP771" s="1"/>
      <c r="EQ771" s="1"/>
    </row>
    <row r="772" spans="145:147" x14ac:dyDescent="0.15">
      <c r="EO772" s="1"/>
      <c r="EP772" s="1"/>
      <c r="EQ772" s="1"/>
    </row>
    <row r="773" spans="145:147" x14ac:dyDescent="0.15">
      <c r="EO773" s="1"/>
      <c r="EP773" s="1"/>
      <c r="EQ773" s="1"/>
    </row>
    <row r="774" spans="145:147" x14ac:dyDescent="0.15">
      <c r="EO774" s="1"/>
      <c r="EP774" s="1"/>
      <c r="EQ774" s="1"/>
    </row>
    <row r="775" spans="145:147" x14ac:dyDescent="0.15">
      <c r="EO775" s="1"/>
      <c r="EP775" s="1"/>
      <c r="EQ775" s="1"/>
    </row>
    <row r="776" spans="145:147" x14ac:dyDescent="0.15">
      <c r="EO776" s="1"/>
      <c r="EP776" s="1"/>
      <c r="EQ776" s="1"/>
    </row>
    <row r="777" spans="145:147" x14ac:dyDescent="0.15">
      <c r="EO777" s="1"/>
      <c r="EP777" s="1"/>
      <c r="EQ777" s="1"/>
    </row>
    <row r="778" spans="145:147" x14ac:dyDescent="0.15">
      <c r="EO778" s="1"/>
      <c r="EP778" s="1"/>
      <c r="EQ778" s="1"/>
    </row>
    <row r="779" spans="145:147" x14ac:dyDescent="0.15">
      <c r="EO779" s="1"/>
      <c r="EP779" s="1"/>
      <c r="EQ779" s="1"/>
    </row>
    <row r="780" spans="145:147" x14ac:dyDescent="0.15">
      <c r="EO780" s="1"/>
      <c r="EP780" s="1"/>
      <c r="EQ780" s="1"/>
    </row>
    <row r="781" spans="145:147" x14ac:dyDescent="0.15">
      <c r="EO781" s="1"/>
      <c r="EP781" s="1"/>
      <c r="EQ781" s="1"/>
    </row>
    <row r="782" spans="145:147" x14ac:dyDescent="0.15">
      <c r="EO782" s="1"/>
      <c r="EP782" s="1"/>
      <c r="EQ782" s="1"/>
    </row>
    <row r="783" spans="145:147" x14ac:dyDescent="0.15">
      <c r="EO783" s="1"/>
      <c r="EP783" s="1"/>
      <c r="EQ783" s="1"/>
    </row>
    <row r="784" spans="145:147" x14ac:dyDescent="0.15">
      <c r="EO784" s="1"/>
      <c r="EP784" s="1"/>
      <c r="EQ784" s="1"/>
    </row>
    <row r="785" spans="145:147" x14ac:dyDescent="0.15">
      <c r="EO785" s="1"/>
      <c r="EP785" s="1"/>
      <c r="EQ785" s="1"/>
    </row>
    <row r="786" spans="145:147" x14ac:dyDescent="0.15">
      <c r="EO786" s="1"/>
      <c r="EP786" s="1"/>
      <c r="EQ786" s="1"/>
    </row>
    <row r="787" spans="145:147" x14ac:dyDescent="0.15">
      <c r="EO787" s="1"/>
      <c r="EP787" s="1"/>
      <c r="EQ787" s="1"/>
    </row>
    <row r="788" spans="145:147" x14ac:dyDescent="0.15">
      <c r="EO788" s="1"/>
      <c r="EP788" s="1"/>
      <c r="EQ788" s="1"/>
    </row>
    <row r="789" spans="145:147" x14ac:dyDescent="0.15">
      <c r="EO789" s="1"/>
      <c r="EP789" s="1"/>
      <c r="EQ789" s="1"/>
    </row>
    <row r="790" spans="145:147" x14ac:dyDescent="0.15">
      <c r="EO790" s="1"/>
      <c r="EP790" s="1"/>
      <c r="EQ790" s="1"/>
    </row>
    <row r="791" spans="145:147" x14ac:dyDescent="0.15">
      <c r="EO791" s="1"/>
      <c r="EP791" s="1"/>
      <c r="EQ791" s="1"/>
    </row>
    <row r="792" spans="145:147" x14ac:dyDescent="0.15">
      <c r="EO792" s="1"/>
      <c r="EP792" s="1"/>
      <c r="EQ792" s="1"/>
    </row>
    <row r="793" spans="145:147" x14ac:dyDescent="0.15">
      <c r="EO793" s="1"/>
      <c r="EP793" s="1"/>
      <c r="EQ793" s="1"/>
    </row>
    <row r="794" spans="145:147" x14ac:dyDescent="0.15">
      <c r="EO794" s="1"/>
      <c r="EP794" s="1"/>
      <c r="EQ794" s="1"/>
    </row>
    <row r="795" spans="145:147" x14ac:dyDescent="0.15">
      <c r="EO795" s="1"/>
      <c r="EP795" s="1"/>
      <c r="EQ795" s="1"/>
    </row>
    <row r="796" spans="145:147" x14ac:dyDescent="0.15">
      <c r="EO796" s="1"/>
      <c r="EP796" s="1"/>
      <c r="EQ796" s="1"/>
    </row>
    <row r="797" spans="145:147" x14ac:dyDescent="0.15">
      <c r="EO797" s="1"/>
      <c r="EP797" s="1"/>
      <c r="EQ797" s="1"/>
    </row>
    <row r="798" spans="145:147" x14ac:dyDescent="0.15">
      <c r="EO798" s="1"/>
      <c r="EP798" s="1"/>
      <c r="EQ798" s="1"/>
    </row>
    <row r="799" spans="145:147" x14ac:dyDescent="0.15">
      <c r="EO799" s="1"/>
      <c r="EP799" s="1"/>
      <c r="EQ799" s="1"/>
    </row>
    <row r="800" spans="145:147" x14ac:dyDescent="0.15">
      <c r="EO800" s="1"/>
      <c r="EP800" s="1"/>
      <c r="EQ800" s="1"/>
    </row>
    <row r="801" spans="145:147" x14ac:dyDescent="0.15">
      <c r="EO801" s="1"/>
      <c r="EP801" s="1"/>
      <c r="EQ801" s="1"/>
    </row>
    <row r="802" spans="145:147" x14ac:dyDescent="0.15">
      <c r="EO802" s="1"/>
      <c r="EP802" s="1"/>
      <c r="EQ802" s="1"/>
    </row>
    <row r="803" spans="145:147" x14ac:dyDescent="0.15">
      <c r="EO803" s="1"/>
      <c r="EP803" s="1"/>
      <c r="EQ803" s="1"/>
    </row>
    <row r="804" spans="145:147" x14ac:dyDescent="0.15">
      <c r="EO804" s="1"/>
      <c r="EP804" s="1"/>
      <c r="EQ804" s="1"/>
    </row>
    <row r="805" spans="145:147" x14ac:dyDescent="0.15">
      <c r="EO805" s="1"/>
      <c r="EP805" s="1"/>
      <c r="EQ805" s="1"/>
    </row>
    <row r="806" spans="145:147" x14ac:dyDescent="0.15">
      <c r="EO806" s="1"/>
      <c r="EP806" s="1"/>
      <c r="EQ806" s="1"/>
    </row>
    <row r="807" spans="145:147" x14ac:dyDescent="0.15">
      <c r="EO807" s="1"/>
      <c r="EP807" s="1"/>
      <c r="EQ807" s="1"/>
    </row>
    <row r="808" spans="145:147" x14ac:dyDescent="0.15">
      <c r="EO808" s="1"/>
      <c r="EP808" s="1"/>
      <c r="EQ808" s="1"/>
    </row>
    <row r="809" spans="145:147" x14ac:dyDescent="0.15">
      <c r="EO809" s="1"/>
      <c r="EP809" s="1"/>
      <c r="EQ809" s="1"/>
    </row>
    <row r="810" spans="145:147" x14ac:dyDescent="0.15">
      <c r="EO810" s="1"/>
      <c r="EP810" s="1"/>
      <c r="EQ810" s="1"/>
    </row>
    <row r="811" spans="145:147" x14ac:dyDescent="0.15">
      <c r="EO811" s="1"/>
      <c r="EP811" s="1"/>
      <c r="EQ811" s="1"/>
    </row>
    <row r="812" spans="145:147" x14ac:dyDescent="0.15">
      <c r="EO812" s="1"/>
      <c r="EP812" s="1"/>
      <c r="EQ812" s="1"/>
    </row>
    <row r="813" spans="145:147" x14ac:dyDescent="0.15">
      <c r="EO813" s="1"/>
      <c r="EP813" s="1"/>
      <c r="EQ813" s="1"/>
    </row>
    <row r="814" spans="145:147" x14ac:dyDescent="0.15">
      <c r="EO814" s="1"/>
      <c r="EP814" s="1"/>
      <c r="EQ814" s="1"/>
    </row>
    <row r="815" spans="145:147" x14ac:dyDescent="0.15">
      <c r="EO815" s="1"/>
      <c r="EP815" s="1"/>
      <c r="EQ815" s="1"/>
    </row>
    <row r="816" spans="145:147" x14ac:dyDescent="0.15">
      <c r="EO816" s="1"/>
      <c r="EP816" s="1"/>
      <c r="EQ816" s="1"/>
    </row>
    <row r="817" spans="145:147" x14ac:dyDescent="0.15">
      <c r="EO817" s="1"/>
      <c r="EP817" s="1"/>
      <c r="EQ817" s="1"/>
    </row>
    <row r="818" spans="145:147" x14ac:dyDescent="0.15">
      <c r="EO818" s="1"/>
      <c r="EP818" s="1"/>
      <c r="EQ818" s="1"/>
    </row>
    <row r="819" spans="145:147" x14ac:dyDescent="0.15">
      <c r="EO819" s="1"/>
      <c r="EP819" s="1"/>
      <c r="EQ819" s="1"/>
    </row>
    <row r="820" spans="145:147" x14ac:dyDescent="0.15">
      <c r="EO820" s="1"/>
      <c r="EP820" s="1"/>
      <c r="EQ820" s="1"/>
    </row>
    <row r="821" spans="145:147" x14ac:dyDescent="0.15">
      <c r="EO821" s="1"/>
      <c r="EP821" s="1"/>
      <c r="EQ821" s="1"/>
    </row>
    <row r="822" spans="145:147" x14ac:dyDescent="0.15">
      <c r="EO822" s="1"/>
      <c r="EP822" s="1"/>
      <c r="EQ822" s="1"/>
    </row>
    <row r="823" spans="145:147" x14ac:dyDescent="0.15">
      <c r="EO823" s="1"/>
      <c r="EP823" s="1"/>
      <c r="EQ823" s="1"/>
    </row>
    <row r="824" spans="145:147" x14ac:dyDescent="0.15">
      <c r="EO824" s="1"/>
      <c r="EP824" s="1"/>
      <c r="EQ824" s="1"/>
    </row>
    <row r="825" spans="145:147" x14ac:dyDescent="0.15">
      <c r="EO825" s="1"/>
      <c r="EP825" s="1"/>
      <c r="EQ825" s="1"/>
    </row>
    <row r="826" spans="145:147" x14ac:dyDescent="0.15">
      <c r="EO826" s="1"/>
      <c r="EP826" s="1"/>
      <c r="EQ826" s="1"/>
    </row>
    <row r="827" spans="145:147" x14ac:dyDescent="0.15">
      <c r="EO827" s="1"/>
      <c r="EP827" s="1"/>
      <c r="EQ827" s="1"/>
    </row>
    <row r="828" spans="145:147" x14ac:dyDescent="0.15">
      <c r="EO828" s="1"/>
      <c r="EP828" s="1"/>
      <c r="EQ828" s="1"/>
    </row>
    <row r="829" spans="145:147" x14ac:dyDescent="0.15">
      <c r="EO829" s="1"/>
      <c r="EP829" s="1"/>
      <c r="EQ829" s="1"/>
    </row>
    <row r="830" spans="145:147" x14ac:dyDescent="0.15">
      <c r="EO830" s="1"/>
      <c r="EP830" s="1"/>
      <c r="EQ830" s="1"/>
    </row>
    <row r="831" spans="145:147" x14ac:dyDescent="0.15">
      <c r="EO831" s="1"/>
      <c r="EP831" s="1"/>
      <c r="EQ831" s="1"/>
    </row>
    <row r="832" spans="145:147" x14ac:dyDescent="0.15">
      <c r="EO832" s="1"/>
      <c r="EP832" s="1"/>
      <c r="EQ832" s="1"/>
    </row>
    <row r="833" spans="145:147" x14ac:dyDescent="0.15">
      <c r="EO833" s="1"/>
      <c r="EP833" s="1"/>
      <c r="EQ833" s="1"/>
    </row>
    <row r="834" spans="145:147" x14ac:dyDescent="0.15">
      <c r="EO834" s="1"/>
      <c r="EP834" s="1"/>
      <c r="EQ834" s="1"/>
    </row>
    <row r="835" spans="145:147" x14ac:dyDescent="0.15">
      <c r="EO835" s="1"/>
      <c r="EP835" s="1"/>
      <c r="EQ835" s="1"/>
    </row>
    <row r="836" spans="145:147" x14ac:dyDescent="0.15">
      <c r="EO836" s="1"/>
      <c r="EP836" s="1"/>
      <c r="EQ836" s="1"/>
    </row>
    <row r="837" spans="145:147" x14ac:dyDescent="0.15">
      <c r="EO837" s="1"/>
      <c r="EP837" s="1"/>
      <c r="EQ837" s="1"/>
    </row>
    <row r="838" spans="145:147" x14ac:dyDescent="0.15">
      <c r="EO838" s="1"/>
      <c r="EP838" s="1"/>
      <c r="EQ838" s="1"/>
    </row>
    <row r="839" spans="145:147" x14ac:dyDescent="0.15">
      <c r="EO839" s="1"/>
      <c r="EP839" s="1"/>
      <c r="EQ839" s="1"/>
    </row>
    <row r="840" spans="145:147" x14ac:dyDescent="0.15">
      <c r="EO840" s="1"/>
      <c r="EP840" s="1"/>
      <c r="EQ840" s="1"/>
    </row>
    <row r="841" spans="145:147" x14ac:dyDescent="0.15">
      <c r="EO841" s="1"/>
      <c r="EP841" s="1"/>
      <c r="EQ841" s="1"/>
    </row>
    <row r="842" spans="145:147" x14ac:dyDescent="0.15">
      <c r="EO842" s="1"/>
      <c r="EP842" s="1"/>
      <c r="EQ842" s="1"/>
    </row>
    <row r="843" spans="145:147" x14ac:dyDescent="0.15">
      <c r="EO843" s="1"/>
      <c r="EP843" s="1"/>
      <c r="EQ843" s="1"/>
    </row>
    <row r="844" spans="145:147" x14ac:dyDescent="0.15">
      <c r="EO844" s="1"/>
      <c r="EP844" s="1"/>
      <c r="EQ844" s="1"/>
    </row>
    <row r="845" spans="145:147" x14ac:dyDescent="0.15">
      <c r="EO845" s="1"/>
      <c r="EP845" s="1"/>
      <c r="EQ845" s="1"/>
    </row>
    <row r="846" spans="145:147" x14ac:dyDescent="0.15">
      <c r="EO846" s="1"/>
      <c r="EP846" s="1"/>
      <c r="EQ846" s="1"/>
    </row>
    <row r="847" spans="145:147" x14ac:dyDescent="0.15">
      <c r="EO847" s="1"/>
      <c r="EP847" s="1"/>
      <c r="EQ847" s="1"/>
    </row>
    <row r="848" spans="145:147" x14ac:dyDescent="0.15">
      <c r="EO848" s="1"/>
      <c r="EP848" s="1"/>
      <c r="EQ848" s="1"/>
    </row>
    <row r="849" spans="145:147" x14ac:dyDescent="0.15">
      <c r="EO849" s="1"/>
      <c r="EP849" s="1"/>
      <c r="EQ849" s="1"/>
    </row>
    <row r="850" spans="145:147" x14ac:dyDescent="0.15">
      <c r="EO850" s="1"/>
      <c r="EP850" s="1"/>
      <c r="EQ850" s="1"/>
    </row>
    <row r="851" spans="145:147" x14ac:dyDescent="0.15">
      <c r="EO851" s="1"/>
      <c r="EP851" s="1"/>
      <c r="EQ851" s="1"/>
    </row>
    <row r="852" spans="145:147" x14ac:dyDescent="0.15">
      <c r="EO852" s="1"/>
      <c r="EP852" s="1"/>
      <c r="EQ852" s="1"/>
    </row>
    <row r="853" spans="145:147" x14ac:dyDescent="0.15">
      <c r="EO853" s="1"/>
      <c r="EP853" s="1"/>
      <c r="EQ853" s="1"/>
    </row>
    <row r="854" spans="145:147" x14ac:dyDescent="0.15">
      <c r="EO854" s="1"/>
      <c r="EP854" s="1"/>
      <c r="EQ854" s="1"/>
    </row>
    <row r="855" spans="145:147" x14ac:dyDescent="0.15">
      <c r="EO855" s="1"/>
      <c r="EP855" s="1"/>
      <c r="EQ855" s="1"/>
    </row>
    <row r="856" spans="145:147" x14ac:dyDescent="0.15">
      <c r="EO856" s="1"/>
      <c r="EP856" s="1"/>
      <c r="EQ856" s="1"/>
    </row>
    <row r="857" spans="145:147" x14ac:dyDescent="0.15">
      <c r="EO857" s="1"/>
      <c r="EP857" s="1"/>
      <c r="EQ857" s="1"/>
    </row>
    <row r="858" spans="145:147" x14ac:dyDescent="0.15">
      <c r="EO858" s="1"/>
      <c r="EP858" s="1"/>
      <c r="EQ858" s="1"/>
    </row>
    <row r="859" spans="145:147" x14ac:dyDescent="0.15">
      <c r="EO859" s="1"/>
      <c r="EP859" s="1"/>
      <c r="EQ859" s="1"/>
    </row>
    <row r="860" spans="145:147" x14ac:dyDescent="0.15">
      <c r="EO860" s="1"/>
      <c r="EP860" s="1"/>
      <c r="EQ860" s="1"/>
    </row>
    <row r="861" spans="145:147" x14ac:dyDescent="0.15">
      <c r="EO861" s="1"/>
      <c r="EP861" s="1"/>
      <c r="EQ861" s="1"/>
    </row>
    <row r="862" spans="145:147" x14ac:dyDescent="0.15">
      <c r="EO862" s="1"/>
      <c r="EP862" s="1"/>
      <c r="EQ862" s="1"/>
    </row>
    <row r="863" spans="145:147" x14ac:dyDescent="0.15">
      <c r="EO863" s="1"/>
      <c r="EP863" s="1"/>
      <c r="EQ863" s="1"/>
    </row>
    <row r="864" spans="145:147" x14ac:dyDescent="0.15">
      <c r="EO864" s="1"/>
      <c r="EP864" s="1"/>
      <c r="EQ864" s="1"/>
    </row>
    <row r="865" spans="145:147" x14ac:dyDescent="0.15">
      <c r="EO865" s="1"/>
      <c r="EP865" s="1"/>
      <c r="EQ865" s="1"/>
    </row>
    <row r="866" spans="145:147" x14ac:dyDescent="0.15">
      <c r="EO866" s="1"/>
      <c r="EP866" s="1"/>
      <c r="EQ866" s="1"/>
    </row>
    <row r="867" spans="145:147" x14ac:dyDescent="0.15">
      <c r="EO867" s="1"/>
      <c r="EP867" s="1"/>
      <c r="EQ867" s="1"/>
    </row>
    <row r="868" spans="145:147" x14ac:dyDescent="0.15">
      <c r="EO868" s="1"/>
      <c r="EP868" s="1"/>
      <c r="EQ868" s="1"/>
    </row>
    <row r="869" spans="145:147" x14ac:dyDescent="0.15">
      <c r="EO869" s="1"/>
      <c r="EP869" s="1"/>
      <c r="EQ869" s="1"/>
    </row>
    <row r="870" spans="145:147" x14ac:dyDescent="0.15">
      <c r="EO870" s="1"/>
      <c r="EP870" s="1"/>
      <c r="EQ870" s="1"/>
    </row>
    <row r="871" spans="145:147" x14ac:dyDescent="0.15">
      <c r="EO871" s="1"/>
      <c r="EP871" s="1"/>
      <c r="EQ871" s="1"/>
    </row>
    <row r="872" spans="145:147" x14ac:dyDescent="0.15">
      <c r="EO872" s="1"/>
      <c r="EP872" s="1"/>
      <c r="EQ872" s="1"/>
    </row>
    <row r="873" spans="145:147" x14ac:dyDescent="0.15">
      <c r="EO873" s="1"/>
      <c r="EP873" s="1"/>
      <c r="EQ873" s="1"/>
    </row>
    <row r="874" spans="145:147" x14ac:dyDescent="0.15">
      <c r="EO874" s="1"/>
      <c r="EP874" s="1"/>
      <c r="EQ874" s="1"/>
    </row>
    <row r="875" spans="145:147" x14ac:dyDescent="0.15">
      <c r="EO875" s="1"/>
      <c r="EP875" s="1"/>
      <c r="EQ875" s="1"/>
    </row>
    <row r="876" spans="145:147" x14ac:dyDescent="0.15">
      <c r="EO876" s="1"/>
      <c r="EP876" s="1"/>
      <c r="EQ876" s="1"/>
    </row>
    <row r="877" spans="145:147" x14ac:dyDescent="0.15">
      <c r="EO877" s="1"/>
      <c r="EP877" s="1"/>
      <c r="EQ877" s="1"/>
    </row>
    <row r="878" spans="145:147" x14ac:dyDescent="0.15">
      <c r="EO878" s="1"/>
      <c r="EP878" s="1"/>
      <c r="EQ878" s="1"/>
    </row>
    <row r="879" spans="145:147" x14ac:dyDescent="0.15">
      <c r="EO879" s="1"/>
      <c r="EP879" s="1"/>
      <c r="EQ879" s="1"/>
    </row>
    <row r="880" spans="145:147" x14ac:dyDescent="0.15">
      <c r="EO880" s="1"/>
      <c r="EP880" s="1"/>
      <c r="EQ880" s="1"/>
    </row>
    <row r="881" spans="145:147" x14ac:dyDescent="0.15">
      <c r="EO881" s="1"/>
      <c r="EP881" s="1"/>
      <c r="EQ881" s="1"/>
    </row>
    <row r="882" spans="145:147" x14ac:dyDescent="0.15">
      <c r="EO882" s="1"/>
      <c r="EP882" s="1"/>
      <c r="EQ882" s="1"/>
    </row>
    <row r="883" spans="145:147" x14ac:dyDescent="0.15">
      <c r="EO883" s="1"/>
      <c r="EP883" s="1"/>
      <c r="EQ883" s="1"/>
    </row>
    <row r="884" spans="145:147" x14ac:dyDescent="0.15">
      <c r="EO884" s="1"/>
      <c r="EP884" s="1"/>
      <c r="EQ884" s="1"/>
    </row>
    <row r="885" spans="145:147" x14ac:dyDescent="0.15">
      <c r="EO885" s="1"/>
      <c r="EP885" s="1"/>
      <c r="EQ885" s="1"/>
    </row>
    <row r="886" spans="145:147" x14ac:dyDescent="0.15">
      <c r="EO886" s="1"/>
      <c r="EP886" s="1"/>
      <c r="EQ886" s="1"/>
    </row>
    <row r="887" spans="145:147" x14ac:dyDescent="0.15">
      <c r="EO887" s="1"/>
      <c r="EP887" s="1"/>
      <c r="EQ887" s="1"/>
    </row>
    <row r="888" spans="145:147" x14ac:dyDescent="0.15">
      <c r="EO888" s="1"/>
      <c r="EP888" s="1"/>
      <c r="EQ888" s="1"/>
    </row>
    <row r="889" spans="145:147" x14ac:dyDescent="0.15">
      <c r="EO889" s="1"/>
      <c r="EP889" s="1"/>
      <c r="EQ889" s="1"/>
    </row>
    <row r="890" spans="145:147" x14ac:dyDescent="0.15">
      <c r="EO890" s="1"/>
      <c r="EP890" s="1"/>
      <c r="EQ890" s="1"/>
    </row>
    <row r="891" spans="145:147" x14ac:dyDescent="0.15">
      <c r="EO891" s="1"/>
      <c r="EP891" s="1"/>
      <c r="EQ891" s="1"/>
    </row>
    <row r="892" spans="145:147" x14ac:dyDescent="0.15">
      <c r="EO892" s="1"/>
      <c r="EP892" s="1"/>
      <c r="EQ892" s="1"/>
    </row>
    <row r="893" spans="145:147" x14ac:dyDescent="0.15">
      <c r="EO893" s="1"/>
      <c r="EP893" s="1"/>
      <c r="EQ893" s="1"/>
    </row>
    <row r="894" spans="145:147" x14ac:dyDescent="0.15">
      <c r="EO894" s="1"/>
      <c r="EP894" s="1"/>
      <c r="EQ894" s="1"/>
    </row>
    <row r="895" spans="145:147" x14ac:dyDescent="0.15">
      <c r="EO895" s="1"/>
      <c r="EP895" s="1"/>
      <c r="EQ895" s="1"/>
    </row>
    <row r="896" spans="145:147" x14ac:dyDescent="0.15">
      <c r="EO896" s="1"/>
      <c r="EP896" s="1"/>
      <c r="EQ896" s="1"/>
    </row>
    <row r="897" spans="145:147" x14ac:dyDescent="0.15">
      <c r="EO897" s="1"/>
      <c r="EP897" s="1"/>
      <c r="EQ897" s="1"/>
    </row>
    <row r="898" spans="145:147" x14ac:dyDescent="0.15">
      <c r="EO898" s="1"/>
      <c r="EP898" s="1"/>
      <c r="EQ898" s="1"/>
    </row>
    <row r="899" spans="145:147" x14ac:dyDescent="0.15">
      <c r="EO899" s="1"/>
      <c r="EP899" s="1"/>
      <c r="EQ899" s="1"/>
    </row>
    <row r="900" spans="145:147" x14ac:dyDescent="0.15">
      <c r="EO900" s="1"/>
      <c r="EP900" s="1"/>
      <c r="EQ900" s="1"/>
    </row>
    <row r="901" spans="145:147" x14ac:dyDescent="0.15">
      <c r="EO901" s="1"/>
      <c r="EP901" s="1"/>
      <c r="EQ901" s="1"/>
    </row>
    <row r="902" spans="145:147" x14ac:dyDescent="0.15">
      <c r="EO902" s="1"/>
      <c r="EP902" s="1"/>
      <c r="EQ902" s="1"/>
    </row>
    <row r="903" spans="145:147" x14ac:dyDescent="0.15">
      <c r="EO903" s="1"/>
      <c r="EP903" s="1"/>
      <c r="EQ903" s="1"/>
    </row>
    <row r="904" spans="145:147" x14ac:dyDescent="0.15">
      <c r="EO904" s="1"/>
      <c r="EP904" s="1"/>
      <c r="EQ904" s="1"/>
    </row>
    <row r="905" spans="145:147" x14ac:dyDescent="0.15">
      <c r="EO905" s="1"/>
      <c r="EP905" s="1"/>
      <c r="EQ905" s="1"/>
    </row>
    <row r="906" spans="145:147" x14ac:dyDescent="0.15">
      <c r="EO906" s="1"/>
      <c r="EP906" s="1"/>
      <c r="EQ906" s="1"/>
    </row>
    <row r="907" spans="145:147" x14ac:dyDescent="0.15">
      <c r="EO907" s="1"/>
      <c r="EP907" s="1"/>
      <c r="EQ907" s="1"/>
    </row>
    <row r="908" spans="145:147" x14ac:dyDescent="0.15">
      <c r="EO908" s="1"/>
      <c r="EP908" s="1"/>
      <c r="EQ908" s="1"/>
    </row>
    <row r="909" spans="145:147" x14ac:dyDescent="0.15">
      <c r="EO909" s="1"/>
      <c r="EP909" s="1"/>
      <c r="EQ909" s="1"/>
    </row>
    <row r="910" spans="145:147" x14ac:dyDescent="0.15">
      <c r="EO910" s="1"/>
      <c r="EP910" s="1"/>
      <c r="EQ910" s="1"/>
    </row>
    <row r="911" spans="145:147" x14ac:dyDescent="0.15">
      <c r="EO911" s="1"/>
      <c r="EP911" s="1"/>
      <c r="EQ911" s="1"/>
    </row>
    <row r="912" spans="145:147" x14ac:dyDescent="0.15">
      <c r="EO912" s="1"/>
      <c r="EP912" s="1"/>
      <c r="EQ912" s="1"/>
    </row>
    <row r="913" spans="145:147" x14ac:dyDescent="0.15">
      <c r="EO913" s="1"/>
      <c r="EP913" s="1"/>
      <c r="EQ913" s="1"/>
    </row>
    <row r="914" spans="145:147" x14ac:dyDescent="0.15">
      <c r="EO914" s="1"/>
      <c r="EP914" s="1"/>
      <c r="EQ914" s="1"/>
    </row>
    <row r="915" spans="145:147" x14ac:dyDescent="0.15">
      <c r="EO915" s="1"/>
      <c r="EP915" s="1"/>
      <c r="EQ915" s="1"/>
    </row>
    <row r="916" spans="145:147" x14ac:dyDescent="0.15">
      <c r="EO916" s="1"/>
      <c r="EP916" s="1"/>
      <c r="EQ916" s="1"/>
    </row>
    <row r="917" spans="145:147" x14ac:dyDescent="0.15">
      <c r="EO917" s="1"/>
      <c r="EP917" s="1"/>
      <c r="EQ917" s="1"/>
    </row>
    <row r="918" spans="145:147" x14ac:dyDescent="0.15">
      <c r="EO918" s="1"/>
      <c r="EP918" s="1"/>
      <c r="EQ918" s="1"/>
    </row>
    <row r="919" spans="145:147" x14ac:dyDescent="0.15">
      <c r="EO919" s="1"/>
      <c r="EP919" s="1"/>
      <c r="EQ919" s="1"/>
    </row>
    <row r="920" spans="145:147" x14ac:dyDescent="0.15">
      <c r="EO920" s="1"/>
      <c r="EP920" s="1"/>
      <c r="EQ920" s="1"/>
    </row>
    <row r="921" spans="145:147" x14ac:dyDescent="0.15">
      <c r="EO921" s="1"/>
      <c r="EP921" s="1"/>
      <c r="EQ921" s="1"/>
    </row>
    <row r="922" spans="145:147" x14ac:dyDescent="0.15">
      <c r="EO922" s="1"/>
      <c r="EP922" s="1"/>
      <c r="EQ922" s="1"/>
    </row>
    <row r="923" spans="145:147" x14ac:dyDescent="0.15">
      <c r="EO923" s="1"/>
      <c r="EP923" s="1"/>
      <c r="EQ923" s="1"/>
    </row>
    <row r="924" spans="145:147" x14ac:dyDescent="0.15">
      <c r="EO924" s="1"/>
      <c r="EP924" s="1"/>
      <c r="EQ924" s="1"/>
    </row>
    <row r="925" spans="145:147" x14ac:dyDescent="0.15">
      <c r="EO925" s="1"/>
      <c r="EP925" s="1"/>
      <c r="EQ925" s="1"/>
    </row>
    <row r="926" spans="145:147" x14ac:dyDescent="0.15">
      <c r="EO926" s="1"/>
      <c r="EP926" s="1"/>
      <c r="EQ926" s="1"/>
    </row>
    <row r="927" spans="145:147" x14ac:dyDescent="0.15">
      <c r="EO927" s="1"/>
      <c r="EP927" s="1"/>
      <c r="EQ927" s="1"/>
    </row>
    <row r="928" spans="145:147" x14ac:dyDescent="0.15">
      <c r="EO928" s="1"/>
      <c r="EP928" s="1"/>
      <c r="EQ928" s="1"/>
    </row>
    <row r="929" spans="145:147" x14ac:dyDescent="0.15">
      <c r="EO929" s="1"/>
      <c r="EP929" s="1"/>
      <c r="EQ929" s="1"/>
    </row>
    <row r="930" spans="145:147" x14ac:dyDescent="0.15">
      <c r="EO930" s="1"/>
      <c r="EP930" s="1"/>
      <c r="EQ930" s="1"/>
    </row>
    <row r="931" spans="145:147" x14ac:dyDescent="0.15">
      <c r="EO931" s="1"/>
      <c r="EP931" s="1"/>
      <c r="EQ931" s="1"/>
    </row>
    <row r="932" spans="145:147" x14ac:dyDescent="0.15">
      <c r="EO932" s="1"/>
      <c r="EP932" s="1"/>
      <c r="EQ932" s="1"/>
    </row>
    <row r="933" spans="145:147" x14ac:dyDescent="0.15">
      <c r="EO933" s="1"/>
      <c r="EP933" s="1"/>
      <c r="EQ933" s="1"/>
    </row>
    <row r="934" spans="145:147" x14ac:dyDescent="0.15">
      <c r="EO934" s="1"/>
      <c r="EP934" s="1"/>
      <c r="EQ934" s="1"/>
    </row>
    <row r="935" spans="145:147" x14ac:dyDescent="0.15">
      <c r="EO935" s="1"/>
      <c r="EP935" s="1"/>
      <c r="EQ935" s="1"/>
    </row>
    <row r="936" spans="145:147" x14ac:dyDescent="0.15">
      <c r="EO936" s="1"/>
      <c r="EP936" s="1"/>
      <c r="EQ936" s="1"/>
    </row>
    <row r="937" spans="145:147" x14ac:dyDescent="0.15">
      <c r="EO937" s="1"/>
      <c r="EP937" s="1"/>
      <c r="EQ937" s="1"/>
    </row>
    <row r="938" spans="145:147" x14ac:dyDescent="0.15">
      <c r="EO938" s="1"/>
      <c r="EP938" s="1"/>
      <c r="EQ938" s="1"/>
    </row>
    <row r="939" spans="145:147" x14ac:dyDescent="0.15">
      <c r="EO939" s="1"/>
      <c r="EP939" s="1"/>
      <c r="EQ939" s="1"/>
    </row>
    <row r="940" spans="145:147" x14ac:dyDescent="0.15">
      <c r="EO940" s="1"/>
      <c r="EP940" s="1"/>
      <c r="EQ940" s="1"/>
    </row>
    <row r="941" spans="145:147" x14ac:dyDescent="0.15">
      <c r="EO941" s="1"/>
      <c r="EP941" s="1"/>
      <c r="EQ941" s="1"/>
    </row>
    <row r="942" spans="145:147" x14ac:dyDescent="0.15">
      <c r="EO942" s="1"/>
      <c r="EP942" s="1"/>
      <c r="EQ942" s="1"/>
    </row>
    <row r="943" spans="145:147" x14ac:dyDescent="0.15">
      <c r="EO943" s="1"/>
      <c r="EP943" s="1"/>
      <c r="EQ943" s="1"/>
    </row>
    <row r="944" spans="145:147" x14ac:dyDescent="0.15">
      <c r="EO944" s="1"/>
      <c r="EP944" s="1"/>
      <c r="EQ944" s="1"/>
    </row>
    <row r="945" spans="145:147" x14ac:dyDescent="0.15">
      <c r="EO945" s="1"/>
      <c r="EP945" s="1"/>
      <c r="EQ945" s="1"/>
    </row>
    <row r="946" spans="145:147" x14ac:dyDescent="0.15">
      <c r="EO946" s="1"/>
      <c r="EP946" s="1"/>
      <c r="EQ946" s="1"/>
    </row>
    <row r="947" spans="145:147" x14ac:dyDescent="0.15">
      <c r="EO947" s="1"/>
      <c r="EP947" s="1"/>
      <c r="EQ947" s="1"/>
    </row>
    <row r="948" spans="145:147" x14ac:dyDescent="0.15">
      <c r="EO948" s="1"/>
      <c r="EP948" s="1"/>
      <c r="EQ948" s="1"/>
    </row>
    <row r="949" spans="145:147" x14ac:dyDescent="0.15">
      <c r="EO949" s="1"/>
      <c r="EP949" s="1"/>
      <c r="EQ949" s="1"/>
    </row>
    <row r="950" spans="145:147" x14ac:dyDescent="0.15">
      <c r="EO950" s="1"/>
      <c r="EP950" s="1"/>
      <c r="EQ950" s="1"/>
    </row>
    <row r="951" spans="145:147" x14ac:dyDescent="0.15">
      <c r="EO951" s="1"/>
      <c r="EP951" s="1"/>
      <c r="EQ951" s="1"/>
    </row>
    <row r="952" spans="145:147" x14ac:dyDescent="0.15">
      <c r="EO952" s="1"/>
      <c r="EP952" s="1"/>
      <c r="EQ952" s="1"/>
    </row>
    <row r="953" spans="145:147" x14ac:dyDescent="0.15">
      <c r="EO953" s="1"/>
      <c r="EP953" s="1"/>
      <c r="EQ953" s="1"/>
    </row>
    <row r="954" spans="145:147" x14ac:dyDescent="0.15">
      <c r="EO954" s="1"/>
      <c r="EP954" s="1"/>
      <c r="EQ954" s="1"/>
    </row>
    <row r="955" spans="145:147" x14ac:dyDescent="0.15">
      <c r="EO955" s="1"/>
      <c r="EP955" s="1"/>
      <c r="EQ955" s="1"/>
    </row>
    <row r="956" spans="145:147" x14ac:dyDescent="0.15">
      <c r="EO956" s="1"/>
      <c r="EP956" s="1"/>
      <c r="EQ956" s="1"/>
    </row>
    <row r="957" spans="145:147" x14ac:dyDescent="0.15">
      <c r="EO957" s="1"/>
      <c r="EP957" s="1"/>
      <c r="EQ957" s="1"/>
    </row>
    <row r="958" spans="145:147" x14ac:dyDescent="0.15">
      <c r="EO958" s="1"/>
      <c r="EP958" s="1"/>
      <c r="EQ958" s="1"/>
    </row>
    <row r="959" spans="145:147" x14ac:dyDescent="0.15">
      <c r="EO959" s="1"/>
      <c r="EP959" s="1"/>
      <c r="EQ959" s="1"/>
    </row>
    <row r="960" spans="145:147" x14ac:dyDescent="0.15">
      <c r="EO960" s="1"/>
      <c r="EP960" s="1"/>
      <c r="EQ960" s="1"/>
    </row>
    <row r="961" spans="145:147" x14ac:dyDescent="0.15">
      <c r="EO961" s="1"/>
      <c r="EP961" s="1"/>
      <c r="EQ961" s="1"/>
    </row>
    <row r="962" spans="145:147" x14ac:dyDescent="0.15">
      <c r="EO962" s="1"/>
      <c r="EP962" s="1"/>
      <c r="EQ962" s="1"/>
    </row>
    <row r="963" spans="145:147" x14ac:dyDescent="0.15">
      <c r="EO963" s="1"/>
      <c r="EP963" s="1"/>
      <c r="EQ963" s="1"/>
    </row>
    <row r="964" spans="145:147" x14ac:dyDescent="0.15">
      <c r="EO964" s="1"/>
      <c r="EP964" s="1"/>
      <c r="EQ964" s="1"/>
    </row>
    <row r="965" spans="145:147" x14ac:dyDescent="0.15">
      <c r="EO965" s="1"/>
      <c r="EP965" s="1"/>
      <c r="EQ965" s="1"/>
    </row>
    <row r="966" spans="145:147" x14ac:dyDescent="0.15">
      <c r="EO966" s="1"/>
      <c r="EP966" s="1"/>
      <c r="EQ966" s="1"/>
    </row>
    <row r="967" spans="145:147" x14ac:dyDescent="0.15">
      <c r="EO967" s="1"/>
      <c r="EP967" s="1"/>
      <c r="EQ967" s="1"/>
    </row>
    <row r="968" spans="145:147" x14ac:dyDescent="0.15">
      <c r="EO968" s="1"/>
      <c r="EP968" s="1"/>
      <c r="EQ968" s="1"/>
    </row>
    <row r="969" spans="145:147" x14ac:dyDescent="0.15">
      <c r="EO969" s="1"/>
      <c r="EP969" s="1"/>
      <c r="EQ969" s="1"/>
    </row>
    <row r="970" spans="145:147" x14ac:dyDescent="0.15">
      <c r="EO970" s="1"/>
      <c r="EP970" s="1"/>
      <c r="EQ970" s="1"/>
    </row>
    <row r="971" spans="145:147" x14ac:dyDescent="0.15">
      <c r="EO971" s="1"/>
      <c r="EP971" s="1"/>
      <c r="EQ971" s="1"/>
    </row>
    <row r="972" spans="145:147" x14ac:dyDescent="0.15">
      <c r="EO972" s="1"/>
      <c r="EP972" s="1"/>
      <c r="EQ972" s="1"/>
    </row>
    <row r="973" spans="145:147" x14ac:dyDescent="0.15">
      <c r="EO973" s="1"/>
      <c r="EP973" s="1"/>
      <c r="EQ973" s="1"/>
    </row>
    <row r="974" spans="145:147" x14ac:dyDescent="0.15">
      <c r="EO974" s="1"/>
      <c r="EP974" s="1"/>
      <c r="EQ974" s="1"/>
    </row>
    <row r="975" spans="145:147" x14ac:dyDescent="0.15">
      <c r="EO975" s="1"/>
      <c r="EP975" s="1"/>
      <c r="EQ975" s="1"/>
    </row>
    <row r="976" spans="145:147" x14ac:dyDescent="0.15">
      <c r="EO976" s="1"/>
      <c r="EP976" s="1"/>
      <c r="EQ976" s="1"/>
    </row>
    <row r="977" spans="145:147" x14ac:dyDescent="0.15">
      <c r="EO977" s="1"/>
      <c r="EP977" s="1"/>
      <c r="EQ977" s="1"/>
    </row>
    <row r="978" spans="145:147" x14ac:dyDescent="0.15">
      <c r="EO978" s="1"/>
      <c r="EP978" s="1"/>
      <c r="EQ978" s="1"/>
    </row>
    <row r="979" spans="145:147" x14ac:dyDescent="0.15">
      <c r="EO979" s="1"/>
      <c r="EP979" s="1"/>
      <c r="EQ979" s="1"/>
    </row>
    <row r="980" spans="145:147" x14ac:dyDescent="0.15">
      <c r="EO980" s="1"/>
      <c r="EP980" s="1"/>
      <c r="EQ980" s="1"/>
    </row>
    <row r="981" spans="145:147" x14ac:dyDescent="0.15">
      <c r="EO981" s="1"/>
      <c r="EP981" s="1"/>
      <c r="EQ981" s="1"/>
    </row>
    <row r="982" spans="145:147" x14ac:dyDescent="0.15">
      <c r="EO982" s="1"/>
      <c r="EP982" s="1"/>
      <c r="EQ982" s="1"/>
    </row>
    <row r="983" spans="145:147" x14ac:dyDescent="0.15">
      <c r="EO983" s="1"/>
      <c r="EP983" s="1"/>
      <c r="EQ983" s="1"/>
    </row>
    <row r="984" spans="145:147" x14ac:dyDescent="0.15">
      <c r="EO984" s="1"/>
      <c r="EP984" s="1"/>
      <c r="EQ984" s="1"/>
    </row>
    <row r="985" spans="145:147" x14ac:dyDescent="0.15">
      <c r="EO985" s="1"/>
      <c r="EP985" s="1"/>
      <c r="EQ985" s="1"/>
    </row>
    <row r="986" spans="145:147" x14ac:dyDescent="0.15">
      <c r="EO986" s="1"/>
      <c r="EP986" s="1"/>
      <c r="EQ986" s="1"/>
    </row>
    <row r="987" spans="145:147" x14ac:dyDescent="0.15">
      <c r="EO987" s="1"/>
      <c r="EP987" s="1"/>
      <c r="EQ987" s="1"/>
    </row>
    <row r="988" spans="145:147" x14ac:dyDescent="0.15">
      <c r="EO988" s="1"/>
      <c r="EP988" s="1"/>
      <c r="EQ988" s="1"/>
    </row>
    <row r="989" spans="145:147" x14ac:dyDescent="0.15">
      <c r="EO989" s="1"/>
      <c r="EP989" s="1"/>
      <c r="EQ989" s="1"/>
    </row>
    <row r="990" spans="145:147" x14ac:dyDescent="0.15">
      <c r="EO990" s="1"/>
      <c r="EP990" s="1"/>
      <c r="EQ990" s="1"/>
    </row>
    <row r="991" spans="145:147" x14ac:dyDescent="0.15">
      <c r="EO991" s="1"/>
      <c r="EP991" s="1"/>
      <c r="EQ991" s="1"/>
    </row>
    <row r="992" spans="145:147" x14ac:dyDescent="0.15">
      <c r="EO992" s="1"/>
      <c r="EP992" s="1"/>
      <c r="EQ992" s="1"/>
    </row>
    <row r="993" spans="145:147" x14ac:dyDescent="0.15">
      <c r="EO993" s="1"/>
      <c r="EP993" s="1"/>
      <c r="EQ993" s="1"/>
    </row>
    <row r="994" spans="145:147" x14ac:dyDescent="0.15">
      <c r="EO994" s="1"/>
      <c r="EP994" s="1"/>
      <c r="EQ994" s="1"/>
    </row>
    <row r="995" spans="145:147" x14ac:dyDescent="0.15">
      <c r="EO995" s="1"/>
      <c r="EP995" s="1"/>
      <c r="EQ995" s="1"/>
    </row>
    <row r="996" spans="145:147" x14ac:dyDescent="0.15">
      <c r="EO996" s="1"/>
      <c r="EP996" s="1"/>
      <c r="EQ996" s="1"/>
    </row>
    <row r="997" spans="145:147" x14ac:dyDescent="0.15">
      <c r="EO997" s="1"/>
      <c r="EP997" s="1"/>
      <c r="EQ997" s="1"/>
    </row>
    <row r="998" spans="145:147" x14ac:dyDescent="0.15">
      <c r="EO998" s="1"/>
      <c r="EP998" s="1"/>
      <c r="EQ998" s="1"/>
    </row>
    <row r="999" spans="145:147" x14ac:dyDescent="0.15">
      <c r="EO999" s="1"/>
      <c r="EP999" s="1"/>
      <c r="EQ999" s="1"/>
    </row>
    <row r="1000" spans="145:147" x14ac:dyDescent="0.15">
      <c r="EO1000" s="1"/>
      <c r="EP1000" s="1"/>
      <c r="EQ1000" s="1"/>
    </row>
    <row r="1001" spans="145:147" x14ac:dyDescent="0.15">
      <c r="EO1001" s="1"/>
      <c r="EP1001" s="1"/>
      <c r="EQ1001" s="1"/>
    </row>
    <row r="1002" spans="145:147" x14ac:dyDescent="0.15">
      <c r="EO1002" s="1"/>
      <c r="EP1002" s="1"/>
      <c r="EQ1002" s="1"/>
    </row>
    <row r="1003" spans="145:147" x14ac:dyDescent="0.15">
      <c r="EO1003" s="1"/>
      <c r="EP1003" s="1"/>
      <c r="EQ1003" s="1"/>
    </row>
    <row r="1004" spans="145:147" x14ac:dyDescent="0.15">
      <c r="EO1004" s="1"/>
      <c r="EP1004" s="1"/>
      <c r="EQ1004" s="1"/>
    </row>
    <row r="1005" spans="145:147" x14ac:dyDescent="0.15">
      <c r="EO1005" s="1"/>
      <c r="EP1005" s="1"/>
      <c r="EQ1005" s="1"/>
    </row>
    <row r="1006" spans="145:147" x14ac:dyDescent="0.15">
      <c r="EO1006" s="1"/>
      <c r="EP1006" s="1"/>
      <c r="EQ1006" s="1"/>
    </row>
    <row r="1007" spans="145:147" x14ac:dyDescent="0.15">
      <c r="EO1007" s="1"/>
      <c r="EP1007" s="1"/>
      <c r="EQ1007" s="1"/>
    </row>
    <row r="1008" spans="145:147" x14ac:dyDescent="0.15">
      <c r="EO1008" s="1"/>
      <c r="EP1008" s="1"/>
      <c r="EQ1008" s="1"/>
    </row>
    <row r="1009" spans="145:147" x14ac:dyDescent="0.15">
      <c r="EO1009" s="1"/>
      <c r="EP1009" s="1"/>
      <c r="EQ1009" s="1"/>
    </row>
    <row r="1010" spans="145:147" x14ac:dyDescent="0.15">
      <c r="EO1010" s="1"/>
      <c r="EP1010" s="1"/>
      <c r="EQ1010" s="1"/>
    </row>
    <row r="1011" spans="145:147" x14ac:dyDescent="0.15">
      <c r="EO1011" s="1"/>
      <c r="EP1011" s="1"/>
      <c r="EQ1011" s="1"/>
    </row>
    <row r="1012" spans="145:147" x14ac:dyDescent="0.15">
      <c r="EO1012" s="1"/>
      <c r="EP1012" s="1"/>
      <c r="EQ1012" s="1"/>
    </row>
    <row r="1013" spans="145:147" x14ac:dyDescent="0.15">
      <c r="EO1013" s="1"/>
      <c r="EP1013" s="1"/>
      <c r="EQ1013" s="1"/>
    </row>
    <row r="1014" spans="145:147" x14ac:dyDescent="0.15">
      <c r="EO1014" s="1"/>
      <c r="EP1014" s="1"/>
      <c r="EQ1014" s="1"/>
    </row>
    <row r="1015" spans="145:147" x14ac:dyDescent="0.15">
      <c r="EO1015" s="1"/>
      <c r="EP1015" s="1"/>
      <c r="EQ1015" s="1"/>
    </row>
    <row r="1016" spans="145:147" x14ac:dyDescent="0.15">
      <c r="EO1016" s="1"/>
      <c r="EP1016" s="1"/>
      <c r="EQ1016" s="1"/>
    </row>
    <row r="1017" spans="145:147" x14ac:dyDescent="0.15">
      <c r="EO1017" s="1"/>
      <c r="EP1017" s="1"/>
      <c r="EQ1017" s="1"/>
    </row>
    <row r="1018" spans="145:147" x14ac:dyDescent="0.15">
      <c r="EO1018" s="1"/>
      <c r="EP1018" s="1"/>
      <c r="EQ1018" s="1"/>
    </row>
    <row r="1019" spans="145:147" x14ac:dyDescent="0.15">
      <c r="EO1019" s="1"/>
      <c r="EP1019" s="1"/>
      <c r="EQ1019" s="1"/>
    </row>
    <row r="1020" spans="145:147" x14ac:dyDescent="0.15">
      <c r="EO1020" s="1"/>
      <c r="EP1020" s="1"/>
      <c r="EQ1020" s="1"/>
    </row>
    <row r="1021" spans="145:147" x14ac:dyDescent="0.15">
      <c r="EO1021" s="1"/>
      <c r="EP1021" s="1"/>
      <c r="EQ1021" s="1"/>
    </row>
    <row r="1022" spans="145:147" x14ac:dyDescent="0.15">
      <c r="EO1022" s="1"/>
      <c r="EP1022" s="1"/>
      <c r="EQ1022" s="1"/>
    </row>
    <row r="1023" spans="145:147" x14ac:dyDescent="0.15">
      <c r="EO1023" s="1"/>
      <c r="EP1023" s="1"/>
      <c r="EQ1023" s="1"/>
    </row>
    <row r="1024" spans="145:147" x14ac:dyDescent="0.15">
      <c r="EO1024" s="1"/>
      <c r="EP1024" s="1"/>
      <c r="EQ1024" s="1"/>
    </row>
    <row r="1025" spans="145:147" x14ac:dyDescent="0.15">
      <c r="EO1025" s="1"/>
      <c r="EP1025" s="1"/>
      <c r="EQ1025" s="1"/>
    </row>
    <row r="1026" spans="145:147" x14ac:dyDescent="0.15">
      <c r="EO1026" s="1"/>
      <c r="EP1026" s="1"/>
      <c r="EQ1026" s="1"/>
    </row>
    <row r="1027" spans="145:147" x14ac:dyDescent="0.15">
      <c r="EO1027" s="1"/>
      <c r="EP1027" s="1"/>
      <c r="EQ1027" s="1"/>
    </row>
    <row r="1028" spans="145:147" x14ac:dyDescent="0.15">
      <c r="EO1028" s="1"/>
      <c r="EP1028" s="1"/>
      <c r="EQ1028" s="1"/>
    </row>
    <row r="1029" spans="145:147" x14ac:dyDescent="0.15">
      <c r="EO1029" s="1"/>
      <c r="EP1029" s="1"/>
      <c r="EQ1029" s="1"/>
    </row>
    <row r="1030" spans="145:147" x14ac:dyDescent="0.15">
      <c r="EO1030" s="1"/>
      <c r="EP1030" s="1"/>
      <c r="EQ1030" s="1"/>
    </row>
    <row r="1031" spans="145:147" x14ac:dyDescent="0.15">
      <c r="EO1031" s="1"/>
      <c r="EP1031" s="1"/>
      <c r="EQ1031" s="1"/>
    </row>
    <row r="1032" spans="145:147" x14ac:dyDescent="0.15">
      <c r="EO1032" s="1"/>
      <c r="EP1032" s="1"/>
      <c r="EQ1032" s="1"/>
    </row>
    <row r="1033" spans="145:147" x14ac:dyDescent="0.15">
      <c r="EO1033" s="1"/>
      <c r="EP1033" s="1"/>
      <c r="EQ1033" s="1"/>
    </row>
    <row r="1034" spans="145:147" x14ac:dyDescent="0.15">
      <c r="EO1034" s="1"/>
      <c r="EP1034" s="1"/>
      <c r="EQ1034" s="1"/>
    </row>
    <row r="1035" spans="145:147" x14ac:dyDescent="0.15">
      <c r="EO1035" s="1"/>
      <c r="EP1035" s="1"/>
      <c r="EQ1035" s="1"/>
    </row>
    <row r="1036" spans="145:147" x14ac:dyDescent="0.15">
      <c r="EO1036" s="1"/>
      <c r="EP1036" s="1"/>
      <c r="EQ1036" s="1"/>
    </row>
    <row r="1037" spans="145:147" x14ac:dyDescent="0.15">
      <c r="EO1037" s="1"/>
      <c r="EP1037" s="1"/>
      <c r="EQ1037" s="1"/>
    </row>
    <row r="1038" spans="145:147" x14ac:dyDescent="0.15">
      <c r="EO1038" s="1"/>
      <c r="EP1038" s="1"/>
      <c r="EQ1038" s="1"/>
    </row>
    <row r="1039" spans="145:147" x14ac:dyDescent="0.15">
      <c r="EO1039" s="1"/>
      <c r="EP1039" s="1"/>
      <c r="EQ1039" s="1"/>
    </row>
    <row r="1040" spans="145:147" x14ac:dyDescent="0.15">
      <c r="EO1040" s="1"/>
      <c r="EP1040" s="1"/>
      <c r="EQ1040" s="1"/>
    </row>
    <row r="1041" spans="145:147" x14ac:dyDescent="0.15">
      <c r="EO1041" s="1"/>
      <c r="EP1041" s="1"/>
      <c r="EQ1041" s="1"/>
    </row>
    <row r="1042" spans="145:147" x14ac:dyDescent="0.15">
      <c r="EO1042" s="1"/>
      <c r="EP1042" s="1"/>
      <c r="EQ1042" s="1"/>
    </row>
    <row r="1043" spans="145:147" x14ac:dyDescent="0.15">
      <c r="EO1043" s="1"/>
      <c r="EP1043" s="1"/>
      <c r="EQ1043" s="1"/>
    </row>
    <row r="1044" spans="145:147" x14ac:dyDescent="0.15">
      <c r="EO1044" s="1"/>
      <c r="EP1044" s="1"/>
      <c r="EQ1044" s="1"/>
    </row>
    <row r="1045" spans="145:147" x14ac:dyDescent="0.15">
      <c r="EO1045" s="1"/>
      <c r="EP1045" s="1"/>
      <c r="EQ1045" s="1"/>
    </row>
    <row r="1046" spans="145:147" x14ac:dyDescent="0.15">
      <c r="EO1046" s="1"/>
      <c r="EP1046" s="1"/>
      <c r="EQ1046" s="1"/>
    </row>
    <row r="1047" spans="145:147" x14ac:dyDescent="0.15">
      <c r="EO1047" s="1"/>
      <c r="EP1047" s="1"/>
      <c r="EQ1047" s="1"/>
    </row>
    <row r="1048" spans="145:147" x14ac:dyDescent="0.15">
      <c r="EO1048" s="1"/>
      <c r="EP1048" s="1"/>
      <c r="EQ1048" s="1"/>
    </row>
    <row r="1049" spans="145:147" x14ac:dyDescent="0.15">
      <c r="EO1049" s="1"/>
      <c r="EP1049" s="1"/>
      <c r="EQ1049" s="1"/>
    </row>
    <row r="1050" spans="145:147" x14ac:dyDescent="0.15">
      <c r="EO1050" s="1"/>
      <c r="EP1050" s="1"/>
      <c r="EQ1050" s="1"/>
    </row>
    <row r="1051" spans="145:147" x14ac:dyDescent="0.15">
      <c r="EO1051" s="1"/>
      <c r="EP1051" s="1"/>
      <c r="EQ1051" s="1"/>
    </row>
    <row r="1052" spans="145:147" x14ac:dyDescent="0.15">
      <c r="EO1052" s="1"/>
      <c r="EP1052" s="1"/>
      <c r="EQ1052" s="1"/>
    </row>
    <row r="1053" spans="145:147" x14ac:dyDescent="0.15">
      <c r="EO1053" s="1"/>
      <c r="EP1053" s="1"/>
      <c r="EQ1053" s="1"/>
    </row>
    <row r="1054" spans="145:147" x14ac:dyDescent="0.15">
      <c r="EO1054" s="1"/>
      <c r="EP1054" s="1"/>
      <c r="EQ1054" s="1"/>
    </row>
    <row r="1055" spans="145:147" x14ac:dyDescent="0.15">
      <c r="EO1055" s="1"/>
      <c r="EP1055" s="1"/>
      <c r="EQ1055" s="1"/>
    </row>
    <row r="1056" spans="145:147" x14ac:dyDescent="0.15">
      <c r="EO1056" s="1"/>
      <c r="EP1056" s="1"/>
      <c r="EQ1056" s="1"/>
    </row>
    <row r="1057" spans="145:147" x14ac:dyDescent="0.15">
      <c r="EO1057" s="1"/>
      <c r="EP1057" s="1"/>
      <c r="EQ1057" s="1"/>
    </row>
    <row r="1058" spans="145:147" x14ac:dyDescent="0.15">
      <c r="EO1058" s="1"/>
      <c r="EP1058" s="1"/>
      <c r="EQ1058" s="1"/>
    </row>
    <row r="1059" spans="145:147" x14ac:dyDescent="0.15">
      <c r="EO1059" s="1"/>
      <c r="EP1059" s="1"/>
      <c r="EQ1059" s="1"/>
    </row>
    <row r="1060" spans="145:147" x14ac:dyDescent="0.15">
      <c r="EO1060" s="1"/>
      <c r="EP1060" s="1"/>
      <c r="EQ1060" s="1"/>
    </row>
    <row r="1061" spans="145:147" x14ac:dyDescent="0.15">
      <c r="EO1061" s="1"/>
      <c r="EP1061" s="1"/>
      <c r="EQ1061" s="1"/>
    </row>
    <row r="1062" spans="145:147" x14ac:dyDescent="0.15">
      <c r="EO1062" s="1"/>
      <c r="EP1062" s="1"/>
      <c r="EQ1062" s="1"/>
    </row>
    <row r="1063" spans="145:147" x14ac:dyDescent="0.15">
      <c r="EO1063" s="1"/>
      <c r="EP1063" s="1"/>
      <c r="EQ1063" s="1"/>
    </row>
    <row r="1064" spans="145:147" x14ac:dyDescent="0.15">
      <c r="EO1064" s="1"/>
      <c r="EP1064" s="1"/>
      <c r="EQ1064" s="1"/>
    </row>
    <row r="1065" spans="145:147" x14ac:dyDescent="0.15">
      <c r="EO1065" s="1"/>
      <c r="EP1065" s="1"/>
      <c r="EQ1065" s="1"/>
    </row>
    <row r="1066" spans="145:147" x14ac:dyDescent="0.15">
      <c r="EO1066" s="1"/>
      <c r="EP1066" s="1"/>
      <c r="EQ1066" s="1"/>
    </row>
    <row r="1067" spans="145:147" x14ac:dyDescent="0.15">
      <c r="EO1067" s="1"/>
      <c r="EP1067" s="1"/>
      <c r="EQ1067" s="1"/>
    </row>
    <row r="1068" spans="145:147" x14ac:dyDescent="0.15">
      <c r="EO1068" s="1"/>
      <c r="EP1068" s="1"/>
      <c r="EQ1068" s="1"/>
    </row>
    <row r="1069" spans="145:147" x14ac:dyDescent="0.15">
      <c r="EO1069" s="1"/>
      <c r="EP1069" s="1"/>
      <c r="EQ1069" s="1"/>
    </row>
    <row r="1070" spans="145:147" x14ac:dyDescent="0.15">
      <c r="EO1070" s="1"/>
      <c r="EP1070" s="1"/>
      <c r="EQ1070" s="1"/>
    </row>
    <row r="1071" spans="145:147" x14ac:dyDescent="0.15">
      <c r="EO1071" s="1"/>
      <c r="EP1071" s="1"/>
      <c r="EQ1071" s="1"/>
    </row>
    <row r="1072" spans="145:147" x14ac:dyDescent="0.15">
      <c r="EO1072" s="1"/>
      <c r="EP1072" s="1"/>
      <c r="EQ1072" s="1"/>
    </row>
    <row r="1073" spans="145:147" x14ac:dyDescent="0.15">
      <c r="EO1073" s="1"/>
      <c r="EP1073" s="1"/>
      <c r="EQ1073" s="1"/>
    </row>
    <row r="1074" spans="145:147" x14ac:dyDescent="0.15">
      <c r="EO1074" s="1"/>
      <c r="EP1074" s="1"/>
      <c r="EQ1074" s="1"/>
    </row>
    <row r="1075" spans="145:147" x14ac:dyDescent="0.15">
      <c r="EO1075" s="1"/>
      <c r="EP1075" s="1"/>
      <c r="EQ1075" s="1"/>
    </row>
    <row r="1076" spans="145:147" x14ac:dyDescent="0.15">
      <c r="EO1076" s="1"/>
      <c r="EP1076" s="1"/>
      <c r="EQ1076" s="1"/>
    </row>
    <row r="1077" spans="145:147" x14ac:dyDescent="0.15">
      <c r="EO1077" s="1"/>
      <c r="EP1077" s="1"/>
      <c r="EQ1077" s="1"/>
    </row>
    <row r="1078" spans="145:147" x14ac:dyDescent="0.15">
      <c r="EO1078" s="1"/>
      <c r="EP1078" s="1"/>
      <c r="EQ1078" s="1"/>
    </row>
    <row r="1079" spans="145:147" x14ac:dyDescent="0.15">
      <c r="EO1079" s="1"/>
      <c r="EP1079" s="1"/>
      <c r="EQ1079" s="1"/>
    </row>
    <row r="1080" spans="145:147" x14ac:dyDescent="0.15">
      <c r="EO1080" s="1"/>
      <c r="EP1080" s="1"/>
      <c r="EQ1080" s="1"/>
    </row>
    <row r="1081" spans="145:147" x14ac:dyDescent="0.15">
      <c r="EO1081" s="1"/>
      <c r="EP1081" s="1"/>
      <c r="EQ1081" s="1"/>
    </row>
    <row r="1082" spans="145:147" x14ac:dyDescent="0.15">
      <c r="EO1082" s="1"/>
      <c r="EP1082" s="1"/>
      <c r="EQ1082" s="1"/>
    </row>
    <row r="1083" spans="145:147" x14ac:dyDescent="0.15">
      <c r="EO1083" s="1"/>
      <c r="EP1083" s="1"/>
      <c r="EQ1083" s="1"/>
    </row>
    <row r="1084" spans="145:147" x14ac:dyDescent="0.15">
      <c r="EO1084" s="1"/>
      <c r="EP1084" s="1"/>
      <c r="EQ1084" s="1"/>
    </row>
    <row r="1085" spans="145:147" x14ac:dyDescent="0.15">
      <c r="EO1085" s="1"/>
      <c r="EP1085" s="1"/>
      <c r="EQ1085" s="1"/>
    </row>
    <row r="1086" spans="145:147" x14ac:dyDescent="0.15">
      <c r="EO1086" s="1"/>
      <c r="EP1086" s="1"/>
      <c r="EQ1086" s="1"/>
    </row>
    <row r="1087" spans="145:147" x14ac:dyDescent="0.15">
      <c r="EO1087" s="1"/>
      <c r="EP1087" s="1"/>
      <c r="EQ1087" s="1"/>
    </row>
    <row r="1088" spans="145:147" x14ac:dyDescent="0.15">
      <c r="EO1088" s="1"/>
      <c r="EP1088" s="1"/>
      <c r="EQ1088" s="1"/>
    </row>
    <row r="1089" spans="145:147" x14ac:dyDescent="0.15">
      <c r="EO1089" s="1"/>
      <c r="EP1089" s="1"/>
      <c r="EQ1089" s="1"/>
    </row>
    <row r="1090" spans="145:147" x14ac:dyDescent="0.15">
      <c r="EO1090" s="1"/>
      <c r="EP1090" s="1"/>
      <c r="EQ1090" s="1"/>
    </row>
    <row r="1091" spans="145:147" x14ac:dyDescent="0.15">
      <c r="EO1091" s="1"/>
      <c r="EP1091" s="1"/>
      <c r="EQ1091" s="1"/>
    </row>
    <row r="1092" spans="145:147" x14ac:dyDescent="0.15">
      <c r="EO1092" s="1"/>
      <c r="EP1092" s="1"/>
      <c r="EQ1092" s="1"/>
    </row>
    <row r="1093" spans="145:147" x14ac:dyDescent="0.15">
      <c r="EO1093" s="1"/>
      <c r="EP1093" s="1"/>
      <c r="EQ1093" s="1"/>
    </row>
    <row r="1094" spans="145:147" x14ac:dyDescent="0.15">
      <c r="EO1094" s="1"/>
      <c r="EP1094" s="1"/>
      <c r="EQ1094" s="1"/>
    </row>
    <row r="1095" spans="145:147" x14ac:dyDescent="0.15">
      <c r="EO1095" s="1"/>
      <c r="EP1095" s="1"/>
      <c r="EQ1095" s="1"/>
    </row>
    <row r="1096" spans="145:147" x14ac:dyDescent="0.15">
      <c r="EO1096" s="1"/>
      <c r="EP1096" s="1"/>
      <c r="EQ1096" s="1"/>
    </row>
    <row r="1097" spans="145:147" x14ac:dyDescent="0.15">
      <c r="EO1097" s="1"/>
      <c r="EP1097" s="1"/>
      <c r="EQ1097" s="1"/>
    </row>
    <row r="1098" spans="145:147" x14ac:dyDescent="0.15">
      <c r="EO1098" s="1"/>
      <c r="EP1098" s="1"/>
      <c r="EQ1098" s="1"/>
    </row>
    <row r="1099" spans="145:147" x14ac:dyDescent="0.15">
      <c r="EO1099" s="1"/>
      <c r="EP1099" s="1"/>
      <c r="EQ1099" s="1"/>
    </row>
    <row r="1100" spans="145:147" x14ac:dyDescent="0.15">
      <c r="EO1100" s="1"/>
      <c r="EP1100" s="1"/>
      <c r="EQ1100" s="1"/>
    </row>
    <row r="1101" spans="145:147" x14ac:dyDescent="0.15">
      <c r="EO1101" s="1"/>
      <c r="EP1101" s="1"/>
      <c r="EQ1101" s="1"/>
    </row>
    <row r="1102" spans="145:147" x14ac:dyDescent="0.15">
      <c r="EO1102" s="1"/>
      <c r="EP1102" s="1"/>
      <c r="EQ1102" s="1"/>
    </row>
    <row r="1103" spans="145:147" x14ac:dyDescent="0.15">
      <c r="EO1103" s="1"/>
      <c r="EP1103" s="1"/>
      <c r="EQ1103" s="1"/>
    </row>
    <row r="1104" spans="145:147" x14ac:dyDescent="0.15">
      <c r="EO1104" s="1"/>
      <c r="EP1104" s="1"/>
      <c r="EQ1104" s="1"/>
    </row>
    <row r="1105" spans="145:147" x14ac:dyDescent="0.15">
      <c r="EO1105" s="1"/>
      <c r="EP1105" s="1"/>
      <c r="EQ1105" s="1"/>
    </row>
    <row r="1106" spans="145:147" x14ac:dyDescent="0.15">
      <c r="EO1106" s="1"/>
      <c r="EP1106" s="1"/>
      <c r="EQ1106" s="1"/>
    </row>
    <row r="1107" spans="145:147" x14ac:dyDescent="0.15">
      <c r="EO1107" s="1"/>
      <c r="EP1107" s="1"/>
      <c r="EQ1107" s="1"/>
    </row>
    <row r="1108" spans="145:147" x14ac:dyDescent="0.15">
      <c r="EO1108" s="1"/>
      <c r="EP1108" s="1"/>
      <c r="EQ1108" s="1"/>
    </row>
    <row r="1109" spans="145:147" x14ac:dyDescent="0.15">
      <c r="EO1109" s="1"/>
      <c r="EP1109" s="1"/>
      <c r="EQ1109" s="1"/>
    </row>
    <row r="1110" spans="145:147" x14ac:dyDescent="0.15">
      <c r="EO1110" s="1"/>
      <c r="EP1110" s="1"/>
      <c r="EQ1110" s="1"/>
    </row>
    <row r="1111" spans="145:147" x14ac:dyDescent="0.15">
      <c r="EO1111" s="1"/>
      <c r="EP1111" s="1"/>
      <c r="EQ1111" s="1"/>
    </row>
    <row r="1112" spans="145:147" x14ac:dyDescent="0.15">
      <c r="EO1112" s="1"/>
      <c r="EP1112" s="1"/>
      <c r="EQ1112" s="1"/>
    </row>
    <row r="1113" spans="145:147" x14ac:dyDescent="0.15">
      <c r="EO1113" s="1"/>
      <c r="EP1113" s="1"/>
      <c r="EQ1113" s="1"/>
    </row>
    <row r="1114" spans="145:147" x14ac:dyDescent="0.15">
      <c r="EO1114" s="1"/>
      <c r="EP1114" s="1"/>
      <c r="EQ1114" s="1"/>
    </row>
    <row r="1115" spans="145:147" x14ac:dyDescent="0.15">
      <c r="EO1115" s="1"/>
      <c r="EP1115" s="1"/>
      <c r="EQ1115" s="1"/>
    </row>
    <row r="1116" spans="145:147" x14ac:dyDescent="0.15">
      <c r="EO1116" s="1"/>
      <c r="EP1116" s="1"/>
      <c r="EQ1116" s="1"/>
    </row>
    <row r="1117" spans="145:147" x14ac:dyDescent="0.15">
      <c r="EO1117" s="1"/>
      <c r="EP1117" s="1"/>
      <c r="EQ1117" s="1"/>
    </row>
    <row r="1118" spans="145:147" x14ac:dyDescent="0.15">
      <c r="EO1118" s="1"/>
      <c r="EP1118" s="1"/>
      <c r="EQ1118" s="1"/>
    </row>
    <row r="1119" spans="145:147" x14ac:dyDescent="0.15">
      <c r="EO1119" s="1"/>
      <c r="EP1119" s="1"/>
      <c r="EQ1119" s="1"/>
    </row>
    <row r="1120" spans="145:147" x14ac:dyDescent="0.15">
      <c r="EO1120" s="1"/>
      <c r="EP1120" s="1"/>
      <c r="EQ1120" s="1"/>
    </row>
    <row r="1121" spans="145:147" x14ac:dyDescent="0.15">
      <c r="EO1121" s="1"/>
      <c r="EP1121" s="1"/>
      <c r="EQ1121" s="1"/>
    </row>
    <row r="1122" spans="145:147" x14ac:dyDescent="0.15">
      <c r="EO1122" s="1"/>
      <c r="EP1122" s="1"/>
      <c r="EQ1122" s="1"/>
    </row>
    <row r="1123" spans="145:147" x14ac:dyDescent="0.15">
      <c r="EO1123" s="1"/>
      <c r="EP1123" s="1"/>
      <c r="EQ1123" s="1"/>
    </row>
    <row r="1124" spans="145:147" x14ac:dyDescent="0.15">
      <c r="EO1124" s="1"/>
      <c r="EP1124" s="1"/>
      <c r="EQ1124" s="1"/>
    </row>
    <row r="1125" spans="145:147" x14ac:dyDescent="0.15">
      <c r="EO1125" s="1"/>
      <c r="EP1125" s="1"/>
      <c r="EQ1125" s="1"/>
    </row>
    <row r="1126" spans="145:147" x14ac:dyDescent="0.15">
      <c r="EO1126" s="1"/>
      <c r="EP1126" s="1"/>
      <c r="EQ1126" s="1"/>
    </row>
    <row r="1127" spans="145:147" x14ac:dyDescent="0.15">
      <c r="EO1127" s="1"/>
      <c r="EP1127" s="1"/>
      <c r="EQ1127" s="1"/>
    </row>
    <row r="1128" spans="145:147" x14ac:dyDescent="0.15">
      <c r="EO1128" s="1"/>
      <c r="EP1128" s="1"/>
      <c r="EQ1128" s="1"/>
    </row>
    <row r="1129" spans="145:147" x14ac:dyDescent="0.15">
      <c r="EO1129" s="1"/>
      <c r="EP1129" s="1"/>
      <c r="EQ1129" s="1"/>
    </row>
    <row r="1130" spans="145:147" x14ac:dyDescent="0.15">
      <c r="EO1130" s="1"/>
      <c r="EP1130" s="1"/>
      <c r="EQ1130" s="1"/>
    </row>
    <row r="1131" spans="145:147" x14ac:dyDescent="0.15">
      <c r="EO1131" s="1"/>
      <c r="EP1131" s="1"/>
      <c r="EQ1131" s="1"/>
    </row>
    <row r="1132" spans="145:147" x14ac:dyDescent="0.15">
      <c r="EO1132" s="1"/>
      <c r="EP1132" s="1"/>
      <c r="EQ1132" s="1"/>
    </row>
    <row r="1133" spans="145:147" x14ac:dyDescent="0.15">
      <c r="EO1133" s="1"/>
      <c r="EP1133" s="1"/>
      <c r="EQ1133" s="1"/>
    </row>
    <row r="1134" spans="145:147" x14ac:dyDescent="0.15">
      <c r="EO1134" s="1"/>
      <c r="EP1134" s="1"/>
      <c r="EQ1134" s="1"/>
    </row>
    <row r="1135" spans="145:147" x14ac:dyDescent="0.15">
      <c r="EO1135" s="1"/>
      <c r="EP1135" s="1"/>
      <c r="EQ1135" s="1"/>
    </row>
    <row r="1136" spans="145:147" x14ac:dyDescent="0.15">
      <c r="EO1136" s="1"/>
      <c r="EP1136" s="1"/>
      <c r="EQ1136" s="1"/>
    </row>
    <row r="1137" spans="145:147" x14ac:dyDescent="0.15">
      <c r="EO1137" s="1"/>
      <c r="EP1137" s="1"/>
      <c r="EQ1137" s="1"/>
    </row>
    <row r="1138" spans="145:147" x14ac:dyDescent="0.15">
      <c r="EO1138" s="1"/>
      <c r="EP1138" s="1"/>
      <c r="EQ1138" s="1"/>
    </row>
    <row r="1139" spans="145:147" x14ac:dyDescent="0.15">
      <c r="EO1139" s="1"/>
      <c r="EP1139" s="1"/>
      <c r="EQ1139" s="1"/>
    </row>
    <row r="1140" spans="145:147" x14ac:dyDescent="0.15">
      <c r="EO1140" s="1"/>
      <c r="EP1140" s="1"/>
      <c r="EQ1140" s="1"/>
    </row>
    <row r="1141" spans="145:147" x14ac:dyDescent="0.15">
      <c r="EO1141" s="1"/>
      <c r="EP1141" s="1"/>
      <c r="EQ1141" s="1"/>
    </row>
    <row r="1142" spans="145:147" x14ac:dyDescent="0.15">
      <c r="EO1142" s="1"/>
      <c r="EP1142" s="1"/>
      <c r="EQ1142" s="1"/>
    </row>
    <row r="1143" spans="145:147" x14ac:dyDescent="0.15">
      <c r="EO1143" s="1"/>
      <c r="EP1143" s="1"/>
      <c r="EQ1143" s="1"/>
    </row>
    <row r="1144" spans="145:147" x14ac:dyDescent="0.15">
      <c r="EO1144" s="1"/>
      <c r="EP1144" s="1"/>
      <c r="EQ1144" s="1"/>
    </row>
    <row r="1145" spans="145:147" x14ac:dyDescent="0.15">
      <c r="EO1145" s="1"/>
      <c r="EP1145" s="1"/>
      <c r="EQ1145" s="1"/>
    </row>
    <row r="1146" spans="145:147" x14ac:dyDescent="0.15">
      <c r="EO1146" s="1"/>
      <c r="EP1146" s="1"/>
      <c r="EQ1146" s="1"/>
    </row>
    <row r="1147" spans="145:147" x14ac:dyDescent="0.15">
      <c r="EO1147" s="1"/>
      <c r="EP1147" s="1"/>
      <c r="EQ1147" s="1"/>
    </row>
    <row r="1148" spans="145:147" x14ac:dyDescent="0.15">
      <c r="EO1148" s="1"/>
      <c r="EP1148" s="1"/>
      <c r="EQ1148" s="1"/>
    </row>
    <row r="1149" spans="145:147" x14ac:dyDescent="0.15">
      <c r="EO1149" s="1"/>
      <c r="EP1149" s="1"/>
      <c r="EQ1149" s="1"/>
    </row>
    <row r="1150" spans="145:147" x14ac:dyDescent="0.15">
      <c r="EO1150" s="1"/>
      <c r="EP1150" s="1"/>
      <c r="EQ1150" s="1"/>
    </row>
    <row r="1151" spans="145:147" x14ac:dyDescent="0.15">
      <c r="EO1151" s="1"/>
      <c r="EP1151" s="1"/>
      <c r="EQ1151" s="1"/>
    </row>
    <row r="1152" spans="145:147" x14ac:dyDescent="0.15">
      <c r="EO1152" s="1"/>
      <c r="EP1152" s="1"/>
      <c r="EQ1152" s="1"/>
    </row>
    <row r="1153" spans="145:147" x14ac:dyDescent="0.15">
      <c r="EO1153" s="1"/>
      <c r="EP1153" s="1"/>
      <c r="EQ1153" s="1"/>
    </row>
    <row r="1154" spans="145:147" x14ac:dyDescent="0.15">
      <c r="EO1154" s="1"/>
      <c r="EP1154" s="1"/>
      <c r="EQ1154" s="1"/>
    </row>
    <row r="1155" spans="145:147" x14ac:dyDescent="0.15">
      <c r="EO1155" s="1"/>
      <c r="EP1155" s="1"/>
      <c r="EQ1155" s="1"/>
    </row>
    <row r="1156" spans="145:147" x14ac:dyDescent="0.15">
      <c r="EO1156" s="1"/>
      <c r="EP1156" s="1"/>
      <c r="EQ1156" s="1"/>
    </row>
    <row r="1157" spans="145:147" x14ac:dyDescent="0.15">
      <c r="EO1157" s="1"/>
      <c r="EP1157" s="1"/>
      <c r="EQ1157" s="1"/>
    </row>
    <row r="1158" spans="145:147" x14ac:dyDescent="0.15">
      <c r="EO1158" s="1"/>
      <c r="EP1158" s="1"/>
      <c r="EQ1158" s="1"/>
    </row>
    <row r="1159" spans="145:147" x14ac:dyDescent="0.15">
      <c r="EO1159" s="1"/>
      <c r="EP1159" s="1"/>
      <c r="EQ1159" s="1"/>
    </row>
    <row r="1160" spans="145:147" x14ac:dyDescent="0.15">
      <c r="EO1160" s="1"/>
      <c r="EP1160" s="1"/>
      <c r="EQ1160" s="1"/>
    </row>
    <row r="1161" spans="145:147" x14ac:dyDescent="0.15">
      <c r="EO1161" s="1"/>
      <c r="EP1161" s="1"/>
      <c r="EQ1161" s="1"/>
    </row>
    <row r="1162" spans="145:147" x14ac:dyDescent="0.15">
      <c r="EO1162" s="1"/>
      <c r="EP1162" s="1"/>
      <c r="EQ1162" s="1"/>
    </row>
    <row r="1163" spans="145:147" x14ac:dyDescent="0.15">
      <c r="EO1163" s="1"/>
      <c r="EP1163" s="1"/>
      <c r="EQ1163" s="1"/>
    </row>
    <row r="1164" spans="145:147" x14ac:dyDescent="0.15">
      <c r="EO1164" s="1"/>
      <c r="EP1164" s="1"/>
      <c r="EQ1164" s="1"/>
    </row>
    <row r="1165" spans="145:147" x14ac:dyDescent="0.15">
      <c r="EO1165" s="1"/>
      <c r="EP1165" s="1"/>
      <c r="EQ1165" s="1"/>
    </row>
    <row r="1166" spans="145:147" x14ac:dyDescent="0.15">
      <c r="EO1166" s="1"/>
      <c r="EP1166" s="1"/>
      <c r="EQ1166" s="1"/>
    </row>
    <row r="1167" spans="145:147" x14ac:dyDescent="0.15">
      <c r="EO1167" s="1"/>
      <c r="EP1167" s="1"/>
      <c r="EQ1167" s="1"/>
    </row>
    <row r="1168" spans="145:147" x14ac:dyDescent="0.15">
      <c r="EO1168" s="1"/>
      <c r="EP1168" s="1"/>
      <c r="EQ1168" s="1"/>
    </row>
    <row r="1169" spans="145:147" x14ac:dyDescent="0.15">
      <c r="EO1169" s="1"/>
      <c r="EP1169" s="1"/>
      <c r="EQ1169" s="1"/>
    </row>
    <row r="1170" spans="145:147" x14ac:dyDescent="0.15">
      <c r="EO1170" s="1"/>
      <c r="EP1170" s="1"/>
      <c r="EQ1170" s="1"/>
    </row>
    <row r="1171" spans="145:147" x14ac:dyDescent="0.15">
      <c r="EO1171" s="1"/>
      <c r="EP1171" s="1"/>
      <c r="EQ1171" s="1"/>
    </row>
    <row r="1172" spans="145:147" x14ac:dyDescent="0.15">
      <c r="EO1172" s="1"/>
      <c r="EP1172" s="1"/>
      <c r="EQ1172" s="1"/>
    </row>
    <row r="1173" spans="145:147" x14ac:dyDescent="0.15">
      <c r="EO1173" s="1"/>
      <c r="EP1173" s="1"/>
      <c r="EQ1173" s="1"/>
    </row>
    <row r="1174" spans="145:147" x14ac:dyDescent="0.15">
      <c r="EO1174" s="1"/>
      <c r="EP1174" s="1"/>
      <c r="EQ1174" s="1"/>
    </row>
    <row r="1175" spans="145:147" x14ac:dyDescent="0.15">
      <c r="EO1175" s="1"/>
      <c r="EP1175" s="1"/>
      <c r="EQ1175" s="1"/>
    </row>
    <row r="1176" spans="145:147" x14ac:dyDescent="0.15">
      <c r="EO1176" s="1"/>
      <c r="EP1176" s="1"/>
      <c r="EQ1176" s="1"/>
    </row>
    <row r="1177" spans="145:147" x14ac:dyDescent="0.15">
      <c r="EO1177" s="1"/>
      <c r="EP1177" s="1"/>
      <c r="EQ1177" s="1"/>
    </row>
    <row r="1178" spans="145:147" x14ac:dyDescent="0.15">
      <c r="EO1178" s="1"/>
      <c r="EP1178" s="1"/>
      <c r="EQ1178" s="1"/>
    </row>
    <row r="1179" spans="145:147" x14ac:dyDescent="0.15">
      <c r="EO1179" s="1"/>
      <c r="EP1179" s="1"/>
      <c r="EQ1179" s="1"/>
    </row>
    <row r="1180" spans="145:147" x14ac:dyDescent="0.15">
      <c r="EO1180" s="1"/>
      <c r="EP1180" s="1"/>
      <c r="EQ1180" s="1"/>
    </row>
    <row r="1181" spans="145:147" x14ac:dyDescent="0.15">
      <c r="EO1181" s="1"/>
      <c r="EP1181" s="1"/>
      <c r="EQ1181" s="1"/>
    </row>
    <row r="1182" spans="145:147" x14ac:dyDescent="0.15">
      <c r="EO1182" s="1"/>
      <c r="EP1182" s="1"/>
      <c r="EQ1182" s="1"/>
    </row>
    <row r="1183" spans="145:147" x14ac:dyDescent="0.15">
      <c r="EO1183" s="1"/>
      <c r="EP1183" s="1"/>
      <c r="EQ1183" s="1"/>
    </row>
    <row r="1184" spans="145:147" x14ac:dyDescent="0.15">
      <c r="EO1184" s="1"/>
      <c r="EP1184" s="1"/>
      <c r="EQ1184" s="1"/>
    </row>
    <row r="1185" spans="145:147" x14ac:dyDescent="0.15">
      <c r="EO1185" s="1"/>
      <c r="EP1185" s="1"/>
      <c r="EQ1185" s="1"/>
    </row>
    <row r="1186" spans="145:147" x14ac:dyDescent="0.15">
      <c r="EO1186" s="1"/>
      <c r="EP1186" s="1"/>
      <c r="EQ1186" s="1"/>
    </row>
    <row r="1187" spans="145:147" x14ac:dyDescent="0.15">
      <c r="EO1187" s="1"/>
      <c r="EP1187" s="1"/>
      <c r="EQ1187" s="1"/>
    </row>
    <row r="1188" spans="145:147" x14ac:dyDescent="0.15">
      <c r="EO1188" s="1"/>
      <c r="EP1188" s="1"/>
      <c r="EQ1188" s="1"/>
    </row>
    <row r="1189" spans="145:147" x14ac:dyDescent="0.15">
      <c r="EO1189" s="1"/>
      <c r="EP1189" s="1"/>
      <c r="EQ1189" s="1"/>
    </row>
    <row r="1190" spans="145:147" x14ac:dyDescent="0.15">
      <c r="EO1190" s="1"/>
      <c r="EP1190" s="1"/>
      <c r="EQ1190" s="1"/>
    </row>
    <row r="1191" spans="145:147" x14ac:dyDescent="0.15">
      <c r="EO1191" s="1"/>
      <c r="EP1191" s="1"/>
      <c r="EQ1191" s="1"/>
    </row>
    <row r="1192" spans="145:147" x14ac:dyDescent="0.15">
      <c r="EO1192" s="1"/>
      <c r="EP1192" s="1"/>
      <c r="EQ1192" s="1"/>
    </row>
    <row r="1193" spans="145:147" x14ac:dyDescent="0.15">
      <c r="EO1193" s="1"/>
      <c r="EP1193" s="1"/>
      <c r="EQ1193" s="1"/>
    </row>
    <row r="1194" spans="145:147" x14ac:dyDescent="0.15">
      <c r="EO1194" s="1"/>
      <c r="EP1194" s="1"/>
      <c r="EQ1194" s="1"/>
    </row>
    <row r="1195" spans="145:147" x14ac:dyDescent="0.15">
      <c r="EO1195" s="1"/>
      <c r="EP1195" s="1"/>
      <c r="EQ1195" s="1"/>
    </row>
    <row r="1196" spans="145:147" x14ac:dyDescent="0.15">
      <c r="EO1196" s="1"/>
      <c r="EP1196" s="1"/>
      <c r="EQ1196" s="1"/>
    </row>
    <row r="1197" spans="145:147" x14ac:dyDescent="0.15">
      <c r="EO1197" s="1"/>
      <c r="EP1197" s="1"/>
      <c r="EQ1197" s="1"/>
    </row>
    <row r="1198" spans="145:147" x14ac:dyDescent="0.15">
      <c r="EO1198" s="1"/>
      <c r="EP1198" s="1"/>
      <c r="EQ1198" s="1"/>
    </row>
    <row r="1199" spans="145:147" x14ac:dyDescent="0.15">
      <c r="EO1199" s="1"/>
      <c r="EP1199" s="1"/>
      <c r="EQ1199" s="1"/>
    </row>
    <row r="1200" spans="145:147" x14ac:dyDescent="0.15">
      <c r="EO1200" s="1"/>
      <c r="EP1200" s="1"/>
      <c r="EQ1200" s="1"/>
    </row>
    <row r="1201" spans="145:147" x14ac:dyDescent="0.15">
      <c r="EO1201" s="1"/>
      <c r="EP1201" s="1"/>
      <c r="EQ1201" s="1"/>
    </row>
    <row r="1202" spans="145:147" x14ac:dyDescent="0.15">
      <c r="EO1202" s="1"/>
      <c r="EP1202" s="1"/>
      <c r="EQ1202" s="1"/>
    </row>
    <row r="1203" spans="145:147" x14ac:dyDescent="0.15">
      <c r="EO1203" s="1"/>
      <c r="EP1203" s="1"/>
      <c r="EQ1203" s="1"/>
    </row>
    <row r="1204" spans="145:147" x14ac:dyDescent="0.15">
      <c r="EO1204" s="1"/>
      <c r="EP1204" s="1"/>
      <c r="EQ1204" s="1"/>
    </row>
    <row r="1205" spans="145:147" x14ac:dyDescent="0.15">
      <c r="EO1205" s="1"/>
      <c r="EP1205" s="1"/>
      <c r="EQ1205" s="1"/>
    </row>
    <row r="1206" spans="145:147" x14ac:dyDescent="0.15">
      <c r="EO1206" s="1"/>
      <c r="EP1206" s="1"/>
      <c r="EQ1206" s="1"/>
    </row>
    <row r="1207" spans="145:147" x14ac:dyDescent="0.15">
      <c r="EO1207" s="1"/>
      <c r="EP1207" s="1"/>
      <c r="EQ1207" s="1"/>
    </row>
    <row r="1208" spans="145:147" x14ac:dyDescent="0.15">
      <c r="EO1208" s="1"/>
      <c r="EP1208" s="1"/>
      <c r="EQ1208" s="1"/>
    </row>
    <row r="1209" spans="145:147" x14ac:dyDescent="0.15">
      <c r="EO1209" s="1"/>
      <c r="EP1209" s="1"/>
      <c r="EQ1209" s="1"/>
    </row>
    <row r="1210" spans="145:147" x14ac:dyDescent="0.15">
      <c r="EO1210" s="1"/>
      <c r="EP1210" s="1"/>
      <c r="EQ1210" s="1"/>
    </row>
    <row r="1211" spans="145:147" x14ac:dyDescent="0.15">
      <c r="EO1211" s="1"/>
      <c r="EP1211" s="1"/>
      <c r="EQ1211" s="1"/>
    </row>
    <row r="1212" spans="145:147" x14ac:dyDescent="0.15">
      <c r="EO1212" s="1"/>
      <c r="EP1212" s="1"/>
      <c r="EQ1212" s="1"/>
    </row>
    <row r="1213" spans="145:147" x14ac:dyDescent="0.15">
      <c r="EO1213" s="1"/>
      <c r="EP1213" s="1"/>
      <c r="EQ1213" s="1"/>
    </row>
    <row r="1214" spans="145:147" x14ac:dyDescent="0.15">
      <c r="EO1214" s="1"/>
      <c r="EP1214" s="1"/>
      <c r="EQ1214" s="1"/>
    </row>
    <row r="1215" spans="145:147" x14ac:dyDescent="0.15">
      <c r="EO1215" s="1"/>
      <c r="EP1215" s="1"/>
      <c r="EQ1215" s="1"/>
    </row>
    <row r="1216" spans="145:147" x14ac:dyDescent="0.15">
      <c r="EO1216" s="1"/>
      <c r="EP1216" s="1"/>
      <c r="EQ1216" s="1"/>
    </row>
    <row r="1217" spans="145:147" x14ac:dyDescent="0.15">
      <c r="EO1217" s="1"/>
      <c r="EP1217" s="1"/>
      <c r="EQ1217" s="1"/>
    </row>
    <row r="1218" spans="145:147" x14ac:dyDescent="0.15">
      <c r="EO1218" s="1"/>
      <c r="EP1218" s="1"/>
      <c r="EQ1218" s="1"/>
    </row>
    <row r="1219" spans="145:147" x14ac:dyDescent="0.15">
      <c r="EO1219" s="1"/>
      <c r="EP1219" s="1"/>
      <c r="EQ1219" s="1"/>
    </row>
    <row r="1220" spans="145:147" x14ac:dyDescent="0.15">
      <c r="EO1220" s="1"/>
      <c r="EP1220" s="1"/>
      <c r="EQ1220" s="1"/>
    </row>
    <row r="1221" spans="145:147" x14ac:dyDescent="0.15">
      <c r="EO1221" s="1"/>
      <c r="EP1221" s="1"/>
      <c r="EQ1221" s="1"/>
    </row>
    <row r="1222" spans="145:147" x14ac:dyDescent="0.15">
      <c r="EO1222" s="1"/>
      <c r="EP1222" s="1"/>
      <c r="EQ1222" s="1"/>
    </row>
    <row r="1223" spans="145:147" x14ac:dyDescent="0.15">
      <c r="EO1223" s="1"/>
      <c r="EP1223" s="1"/>
      <c r="EQ1223" s="1"/>
    </row>
    <row r="1224" spans="145:147" x14ac:dyDescent="0.15">
      <c r="EO1224" s="1"/>
      <c r="EP1224" s="1"/>
      <c r="EQ1224" s="1"/>
    </row>
    <row r="1225" spans="145:147" x14ac:dyDescent="0.15">
      <c r="EO1225" s="1"/>
      <c r="EP1225" s="1"/>
      <c r="EQ1225" s="1"/>
    </row>
    <row r="1226" spans="145:147" x14ac:dyDescent="0.15">
      <c r="EO1226" s="1"/>
      <c r="EP1226" s="1"/>
      <c r="EQ1226" s="1"/>
    </row>
    <row r="1227" spans="145:147" x14ac:dyDescent="0.15">
      <c r="EO1227" s="1"/>
      <c r="EP1227" s="1"/>
      <c r="EQ1227" s="1"/>
    </row>
    <row r="1228" spans="145:147" x14ac:dyDescent="0.15">
      <c r="EO1228" s="1"/>
      <c r="EP1228" s="1"/>
      <c r="EQ1228" s="1"/>
    </row>
    <row r="1229" spans="145:147" x14ac:dyDescent="0.15">
      <c r="EO1229" s="1"/>
      <c r="EP1229" s="1"/>
      <c r="EQ1229" s="1"/>
    </row>
    <row r="1230" spans="145:147" x14ac:dyDescent="0.15">
      <c r="EO1230" s="1"/>
      <c r="EP1230" s="1"/>
      <c r="EQ1230" s="1"/>
    </row>
    <row r="1231" spans="145:147" x14ac:dyDescent="0.15">
      <c r="EO1231" s="1"/>
      <c r="EP1231" s="1"/>
      <c r="EQ1231" s="1"/>
    </row>
    <row r="1232" spans="145:147" x14ac:dyDescent="0.15">
      <c r="EO1232" s="1"/>
      <c r="EP1232" s="1"/>
      <c r="EQ1232" s="1"/>
    </row>
    <row r="1233" spans="145:147" x14ac:dyDescent="0.15">
      <c r="EO1233" s="1"/>
      <c r="EP1233" s="1"/>
      <c r="EQ1233" s="1"/>
    </row>
    <row r="1234" spans="145:147" x14ac:dyDescent="0.15">
      <c r="EO1234" s="1"/>
      <c r="EP1234" s="1"/>
      <c r="EQ1234" s="1"/>
    </row>
    <row r="1235" spans="145:147" x14ac:dyDescent="0.15">
      <c r="EO1235" s="1"/>
      <c r="EP1235" s="1"/>
      <c r="EQ1235" s="1"/>
    </row>
    <row r="1236" spans="145:147" x14ac:dyDescent="0.15">
      <c r="EO1236" s="1"/>
      <c r="EP1236" s="1"/>
      <c r="EQ1236" s="1"/>
    </row>
    <row r="1237" spans="145:147" x14ac:dyDescent="0.15">
      <c r="EO1237" s="1"/>
      <c r="EP1237" s="1"/>
      <c r="EQ1237" s="1"/>
    </row>
    <row r="1238" spans="145:147" x14ac:dyDescent="0.15">
      <c r="EO1238" s="1"/>
      <c r="EP1238" s="1"/>
      <c r="EQ1238" s="1"/>
    </row>
    <row r="1239" spans="145:147" x14ac:dyDescent="0.15">
      <c r="EO1239" s="1"/>
      <c r="EP1239" s="1"/>
      <c r="EQ1239" s="1"/>
    </row>
    <row r="1240" spans="145:147" x14ac:dyDescent="0.15">
      <c r="EO1240" s="1"/>
      <c r="EP1240" s="1"/>
      <c r="EQ1240" s="1"/>
    </row>
    <row r="1241" spans="145:147" x14ac:dyDescent="0.15">
      <c r="EO1241" s="1"/>
      <c r="EP1241" s="1"/>
      <c r="EQ1241" s="1"/>
    </row>
    <row r="1242" spans="145:147" x14ac:dyDescent="0.15">
      <c r="EO1242" s="1"/>
      <c r="EP1242" s="1"/>
      <c r="EQ1242" s="1"/>
    </row>
    <row r="1243" spans="145:147" x14ac:dyDescent="0.15">
      <c r="EO1243" s="1"/>
      <c r="EP1243" s="1"/>
      <c r="EQ1243" s="1"/>
    </row>
    <row r="1244" spans="145:147" x14ac:dyDescent="0.15">
      <c r="EO1244" s="1"/>
      <c r="EP1244" s="1"/>
      <c r="EQ1244" s="1"/>
    </row>
    <row r="1245" spans="145:147" x14ac:dyDescent="0.15">
      <c r="EO1245" s="1"/>
      <c r="EP1245" s="1"/>
      <c r="EQ1245" s="1"/>
    </row>
    <row r="1246" spans="145:147" x14ac:dyDescent="0.15">
      <c r="EO1246" s="1"/>
      <c r="EP1246" s="1"/>
      <c r="EQ1246" s="1"/>
    </row>
    <row r="1247" spans="145:147" x14ac:dyDescent="0.15">
      <c r="EO1247" s="1"/>
      <c r="EP1247" s="1"/>
      <c r="EQ1247" s="1"/>
    </row>
    <row r="1248" spans="145:147" x14ac:dyDescent="0.15">
      <c r="EO1248" s="1"/>
      <c r="EP1248" s="1"/>
      <c r="EQ1248" s="1"/>
    </row>
    <row r="1249" spans="145:147" x14ac:dyDescent="0.15">
      <c r="EO1249" s="1"/>
      <c r="EP1249" s="1"/>
      <c r="EQ1249" s="1"/>
    </row>
    <row r="1250" spans="145:147" x14ac:dyDescent="0.15">
      <c r="EO1250" s="1"/>
      <c r="EP1250" s="1"/>
      <c r="EQ1250" s="1"/>
    </row>
    <row r="1251" spans="145:147" x14ac:dyDescent="0.15">
      <c r="EO1251" s="1"/>
      <c r="EP1251" s="1"/>
      <c r="EQ1251" s="1"/>
    </row>
    <row r="1252" spans="145:147" x14ac:dyDescent="0.15">
      <c r="EO1252" s="1"/>
      <c r="EP1252" s="1"/>
      <c r="EQ1252" s="1"/>
    </row>
    <row r="1253" spans="145:147" x14ac:dyDescent="0.15">
      <c r="EO1253" s="1"/>
      <c r="EP1253" s="1"/>
      <c r="EQ1253" s="1"/>
    </row>
    <row r="1254" spans="145:147" x14ac:dyDescent="0.15">
      <c r="EO1254" s="1"/>
      <c r="EP1254" s="1"/>
      <c r="EQ1254" s="1"/>
    </row>
    <row r="1255" spans="145:147" x14ac:dyDescent="0.15">
      <c r="EO1255" s="1"/>
      <c r="EP1255" s="1"/>
      <c r="EQ1255" s="1"/>
    </row>
    <row r="1256" spans="145:147" x14ac:dyDescent="0.15">
      <c r="EO1256" s="1"/>
      <c r="EP1256" s="1"/>
      <c r="EQ1256" s="1"/>
    </row>
    <row r="1257" spans="145:147" x14ac:dyDescent="0.15">
      <c r="EO1257" s="1"/>
      <c r="EP1257" s="1"/>
      <c r="EQ1257" s="1"/>
    </row>
    <row r="1258" spans="145:147" x14ac:dyDescent="0.15">
      <c r="EO1258" s="1"/>
      <c r="EP1258" s="1"/>
      <c r="EQ1258" s="1"/>
    </row>
    <row r="1259" spans="145:147" x14ac:dyDescent="0.15">
      <c r="EO1259" s="1"/>
      <c r="EP1259" s="1"/>
      <c r="EQ1259" s="1"/>
    </row>
    <row r="1260" spans="145:147" x14ac:dyDescent="0.15">
      <c r="EO1260" s="1"/>
      <c r="EP1260" s="1"/>
      <c r="EQ1260" s="1"/>
    </row>
    <row r="1261" spans="145:147" x14ac:dyDescent="0.15">
      <c r="EO1261" s="1"/>
      <c r="EP1261" s="1"/>
      <c r="EQ1261" s="1"/>
    </row>
    <row r="1262" spans="145:147" x14ac:dyDescent="0.15">
      <c r="EO1262" s="1"/>
      <c r="EP1262" s="1"/>
      <c r="EQ1262" s="1"/>
    </row>
    <row r="1263" spans="145:147" x14ac:dyDescent="0.15">
      <c r="EO1263" s="1"/>
      <c r="EP1263" s="1"/>
      <c r="EQ1263" s="1"/>
    </row>
    <row r="1264" spans="145:147" x14ac:dyDescent="0.15">
      <c r="EO1264" s="1"/>
      <c r="EP1264" s="1"/>
      <c r="EQ1264" s="1"/>
    </row>
    <row r="1265" spans="145:147" x14ac:dyDescent="0.15">
      <c r="EO1265" s="1"/>
      <c r="EP1265" s="1"/>
      <c r="EQ1265" s="1"/>
    </row>
    <row r="1266" spans="145:147" x14ac:dyDescent="0.15">
      <c r="EO1266" s="1"/>
      <c r="EP1266" s="1"/>
      <c r="EQ1266" s="1"/>
    </row>
    <row r="1267" spans="145:147" x14ac:dyDescent="0.15">
      <c r="EO1267" s="1"/>
      <c r="EP1267" s="1"/>
      <c r="EQ1267" s="1"/>
    </row>
    <row r="1268" spans="145:147" x14ac:dyDescent="0.15">
      <c r="EO1268" s="1"/>
      <c r="EP1268" s="1"/>
      <c r="EQ1268" s="1"/>
    </row>
    <row r="1269" spans="145:147" x14ac:dyDescent="0.15">
      <c r="EO1269" s="1"/>
      <c r="EP1269" s="1"/>
      <c r="EQ1269" s="1"/>
    </row>
    <row r="1270" spans="145:147" x14ac:dyDescent="0.15">
      <c r="EO1270" s="1"/>
      <c r="EP1270" s="1"/>
      <c r="EQ1270" s="1"/>
    </row>
    <row r="1271" spans="145:147" x14ac:dyDescent="0.15">
      <c r="EO1271" s="1"/>
      <c r="EP1271" s="1"/>
      <c r="EQ1271" s="1"/>
    </row>
    <row r="1272" spans="145:147" x14ac:dyDescent="0.15">
      <c r="EO1272" s="1"/>
      <c r="EP1272" s="1"/>
      <c r="EQ1272" s="1"/>
    </row>
    <row r="1273" spans="145:147" x14ac:dyDescent="0.15">
      <c r="EO1273" s="1"/>
      <c r="EP1273" s="1"/>
      <c r="EQ1273" s="1"/>
    </row>
    <row r="1274" spans="145:147" x14ac:dyDescent="0.15">
      <c r="EO1274" s="1"/>
      <c r="EP1274" s="1"/>
      <c r="EQ1274" s="1"/>
    </row>
    <row r="1275" spans="145:147" x14ac:dyDescent="0.15">
      <c r="EO1275" s="1"/>
      <c r="EP1275" s="1"/>
      <c r="EQ1275" s="1"/>
    </row>
    <row r="1276" spans="145:147" x14ac:dyDescent="0.15">
      <c r="EO1276" s="1"/>
      <c r="EP1276" s="1"/>
      <c r="EQ1276" s="1"/>
    </row>
    <row r="1277" spans="145:147" x14ac:dyDescent="0.15">
      <c r="EO1277" s="1"/>
      <c r="EP1277" s="1"/>
      <c r="EQ1277" s="1"/>
    </row>
    <row r="1278" spans="145:147" x14ac:dyDescent="0.15">
      <c r="EO1278" s="1"/>
      <c r="EP1278" s="1"/>
      <c r="EQ1278" s="1"/>
    </row>
    <row r="1279" spans="145:147" x14ac:dyDescent="0.15">
      <c r="EO1279" s="1"/>
      <c r="EP1279" s="1"/>
      <c r="EQ1279" s="1"/>
    </row>
    <row r="1280" spans="145:147" x14ac:dyDescent="0.15">
      <c r="EO1280" s="1"/>
      <c r="EP1280" s="1"/>
      <c r="EQ1280" s="1"/>
    </row>
    <row r="1281" spans="145:147" x14ac:dyDescent="0.15">
      <c r="EO1281" s="1"/>
      <c r="EP1281" s="1"/>
      <c r="EQ1281" s="1"/>
    </row>
    <row r="1282" spans="145:147" x14ac:dyDescent="0.15">
      <c r="EO1282" s="1"/>
      <c r="EP1282" s="1"/>
      <c r="EQ1282" s="1"/>
    </row>
    <row r="1283" spans="145:147" x14ac:dyDescent="0.15">
      <c r="EO1283" s="1"/>
      <c r="EP1283" s="1"/>
      <c r="EQ1283" s="1"/>
    </row>
    <row r="1284" spans="145:147" x14ac:dyDescent="0.15">
      <c r="EO1284" s="1"/>
      <c r="EP1284" s="1"/>
      <c r="EQ1284" s="1"/>
    </row>
    <row r="1285" spans="145:147" x14ac:dyDescent="0.15">
      <c r="EO1285" s="1"/>
      <c r="EP1285" s="1"/>
      <c r="EQ1285" s="1"/>
    </row>
    <row r="1286" spans="145:147" x14ac:dyDescent="0.15">
      <c r="EO1286" s="1"/>
      <c r="EP1286" s="1"/>
      <c r="EQ1286" s="1"/>
    </row>
    <row r="1287" spans="145:147" x14ac:dyDescent="0.15">
      <c r="EO1287" s="1"/>
      <c r="EP1287" s="1"/>
      <c r="EQ1287" s="1"/>
    </row>
    <row r="1288" spans="145:147" x14ac:dyDescent="0.15">
      <c r="EO1288" s="1"/>
      <c r="EP1288" s="1"/>
      <c r="EQ1288" s="1"/>
    </row>
    <row r="1289" spans="145:147" x14ac:dyDescent="0.15">
      <c r="EO1289" s="1"/>
      <c r="EP1289" s="1"/>
      <c r="EQ1289" s="1"/>
    </row>
    <row r="1290" spans="145:147" x14ac:dyDescent="0.15">
      <c r="EO1290" s="1"/>
      <c r="EP1290" s="1"/>
      <c r="EQ1290" s="1"/>
    </row>
    <row r="1291" spans="145:147" x14ac:dyDescent="0.15">
      <c r="EO1291" s="1"/>
      <c r="EP1291" s="1"/>
      <c r="EQ1291" s="1"/>
    </row>
    <row r="1292" spans="145:147" x14ac:dyDescent="0.15">
      <c r="EO1292" s="1"/>
      <c r="EP1292" s="1"/>
      <c r="EQ1292" s="1"/>
    </row>
    <row r="1293" spans="145:147" x14ac:dyDescent="0.15">
      <c r="EO1293" s="1"/>
      <c r="EP1293" s="1"/>
      <c r="EQ1293" s="1"/>
    </row>
    <row r="1294" spans="145:147" x14ac:dyDescent="0.15">
      <c r="EO1294" s="1"/>
      <c r="EP1294" s="1"/>
      <c r="EQ1294" s="1"/>
    </row>
    <row r="1295" spans="145:147" x14ac:dyDescent="0.15">
      <c r="EO1295" s="1"/>
      <c r="EP1295" s="1"/>
      <c r="EQ1295" s="1"/>
    </row>
    <row r="1296" spans="145:147" x14ac:dyDescent="0.15">
      <c r="EO1296" s="1"/>
      <c r="EP1296" s="1"/>
      <c r="EQ1296" s="1"/>
    </row>
    <row r="1297" spans="145:147" x14ac:dyDescent="0.15">
      <c r="EO1297" s="1"/>
      <c r="EP1297" s="1"/>
      <c r="EQ1297" s="1"/>
    </row>
    <row r="1298" spans="145:147" x14ac:dyDescent="0.15">
      <c r="EO1298" s="1"/>
      <c r="EP1298" s="1"/>
      <c r="EQ1298" s="1"/>
    </row>
    <row r="1299" spans="145:147" x14ac:dyDescent="0.15">
      <c r="EO1299" s="1"/>
      <c r="EP1299" s="1"/>
      <c r="EQ1299" s="1"/>
    </row>
    <row r="1300" spans="145:147" x14ac:dyDescent="0.15">
      <c r="EO1300" s="1"/>
      <c r="EP1300" s="1"/>
      <c r="EQ1300" s="1"/>
    </row>
    <row r="1301" spans="145:147" x14ac:dyDescent="0.15">
      <c r="EO1301" s="1"/>
      <c r="EP1301" s="1"/>
      <c r="EQ1301" s="1"/>
    </row>
    <row r="1302" spans="145:147" x14ac:dyDescent="0.15">
      <c r="EO1302" s="1"/>
      <c r="EP1302" s="1"/>
      <c r="EQ1302" s="1"/>
    </row>
    <row r="1303" spans="145:147" x14ac:dyDescent="0.15">
      <c r="EO1303" s="1"/>
      <c r="EP1303" s="1"/>
      <c r="EQ1303" s="1"/>
    </row>
    <row r="1304" spans="145:147" x14ac:dyDescent="0.15">
      <c r="EO1304" s="1"/>
      <c r="EP1304" s="1"/>
      <c r="EQ1304" s="1"/>
    </row>
    <row r="1305" spans="145:147" x14ac:dyDescent="0.15">
      <c r="EO1305" s="1"/>
      <c r="EP1305" s="1"/>
      <c r="EQ1305" s="1"/>
    </row>
    <row r="1306" spans="145:147" x14ac:dyDescent="0.15">
      <c r="EO1306" s="1"/>
      <c r="EP1306" s="1"/>
      <c r="EQ1306" s="1"/>
    </row>
    <row r="1307" spans="145:147" x14ac:dyDescent="0.15">
      <c r="EO1307" s="1"/>
      <c r="EP1307" s="1"/>
      <c r="EQ1307" s="1"/>
    </row>
    <row r="1308" spans="145:147" x14ac:dyDescent="0.15">
      <c r="EO1308" s="1"/>
      <c r="EP1308" s="1"/>
      <c r="EQ1308" s="1"/>
    </row>
    <row r="1309" spans="145:147" x14ac:dyDescent="0.15">
      <c r="EO1309" s="1"/>
      <c r="EP1309" s="1"/>
      <c r="EQ1309" s="1"/>
    </row>
    <row r="1310" spans="145:147" x14ac:dyDescent="0.15">
      <c r="EO1310" s="1"/>
      <c r="EP1310" s="1"/>
      <c r="EQ1310" s="1"/>
    </row>
    <row r="1311" spans="145:147" x14ac:dyDescent="0.15">
      <c r="EO1311" s="1"/>
      <c r="EP1311" s="1"/>
      <c r="EQ1311" s="1"/>
    </row>
    <row r="1312" spans="145:147" x14ac:dyDescent="0.15">
      <c r="EO1312" s="1"/>
      <c r="EP1312" s="1"/>
      <c r="EQ1312" s="1"/>
    </row>
    <row r="1313" spans="145:147" x14ac:dyDescent="0.15">
      <c r="EO1313" s="1"/>
      <c r="EP1313" s="1"/>
      <c r="EQ1313" s="1"/>
    </row>
    <row r="1314" spans="145:147" x14ac:dyDescent="0.15">
      <c r="EO1314" s="1"/>
      <c r="EP1314" s="1"/>
      <c r="EQ1314" s="1"/>
    </row>
    <row r="1315" spans="145:147" x14ac:dyDescent="0.15">
      <c r="EO1315" s="1"/>
      <c r="EP1315" s="1"/>
      <c r="EQ1315" s="1"/>
    </row>
    <row r="1316" spans="145:147" x14ac:dyDescent="0.15">
      <c r="EO1316" s="1"/>
      <c r="EP1316" s="1"/>
      <c r="EQ1316" s="1"/>
    </row>
    <row r="1317" spans="145:147" x14ac:dyDescent="0.15">
      <c r="EO1317" s="1"/>
      <c r="EP1317" s="1"/>
      <c r="EQ1317" s="1"/>
    </row>
    <row r="1318" spans="145:147" x14ac:dyDescent="0.15">
      <c r="EO1318" s="1"/>
      <c r="EP1318" s="1"/>
      <c r="EQ1318" s="1"/>
    </row>
    <row r="1319" spans="145:147" x14ac:dyDescent="0.15">
      <c r="EO1319" s="1"/>
      <c r="EP1319" s="1"/>
      <c r="EQ1319" s="1"/>
    </row>
    <row r="1320" spans="145:147" x14ac:dyDescent="0.15">
      <c r="EO1320" s="1"/>
      <c r="EP1320" s="1"/>
      <c r="EQ1320" s="1"/>
    </row>
    <row r="1321" spans="145:147" x14ac:dyDescent="0.15">
      <c r="EO1321" s="1"/>
      <c r="EP1321" s="1"/>
      <c r="EQ1321" s="1"/>
    </row>
    <row r="1322" spans="145:147" x14ac:dyDescent="0.15">
      <c r="EO1322" s="1"/>
      <c r="EP1322" s="1"/>
      <c r="EQ1322" s="1"/>
    </row>
    <row r="1323" spans="145:147" x14ac:dyDescent="0.15">
      <c r="EO1323" s="1"/>
      <c r="EP1323" s="1"/>
      <c r="EQ1323" s="1"/>
    </row>
    <row r="1324" spans="145:147" x14ac:dyDescent="0.15">
      <c r="EO1324" s="1"/>
      <c r="EP1324" s="1"/>
      <c r="EQ1324" s="1"/>
    </row>
    <row r="1325" spans="145:147" x14ac:dyDescent="0.15">
      <c r="EO1325" s="1"/>
      <c r="EP1325" s="1"/>
      <c r="EQ1325" s="1"/>
    </row>
    <row r="1326" spans="145:147" x14ac:dyDescent="0.15">
      <c r="EO1326" s="1"/>
      <c r="EP1326" s="1"/>
      <c r="EQ1326" s="1"/>
    </row>
    <row r="1327" spans="145:147" x14ac:dyDescent="0.15">
      <c r="EO1327" s="1"/>
      <c r="EP1327" s="1"/>
      <c r="EQ1327" s="1"/>
    </row>
    <row r="1328" spans="145:147" x14ac:dyDescent="0.15">
      <c r="EO1328" s="1"/>
      <c r="EP1328" s="1"/>
      <c r="EQ1328" s="1"/>
    </row>
    <row r="1329" spans="145:147" x14ac:dyDescent="0.15">
      <c r="EO1329" s="1"/>
      <c r="EP1329" s="1"/>
      <c r="EQ1329" s="1"/>
    </row>
    <row r="1330" spans="145:147" x14ac:dyDescent="0.15">
      <c r="EO1330" s="1"/>
      <c r="EP1330" s="1"/>
      <c r="EQ1330" s="1"/>
    </row>
    <row r="1331" spans="145:147" x14ac:dyDescent="0.15">
      <c r="EO1331" s="1"/>
      <c r="EP1331" s="1"/>
      <c r="EQ1331" s="1"/>
    </row>
    <row r="1332" spans="145:147" x14ac:dyDescent="0.15">
      <c r="EO1332" s="1"/>
      <c r="EP1332" s="1"/>
      <c r="EQ1332" s="1"/>
    </row>
    <row r="1333" spans="145:147" x14ac:dyDescent="0.15">
      <c r="EO1333" s="1"/>
      <c r="EP1333" s="1"/>
      <c r="EQ1333" s="1"/>
    </row>
    <row r="1334" spans="145:147" x14ac:dyDescent="0.15">
      <c r="EO1334" s="1"/>
      <c r="EP1334" s="1"/>
      <c r="EQ1334" s="1"/>
    </row>
    <row r="1335" spans="145:147" x14ac:dyDescent="0.15">
      <c r="EO1335" s="1"/>
      <c r="EP1335" s="1"/>
      <c r="EQ1335" s="1"/>
    </row>
    <row r="1336" spans="145:147" x14ac:dyDescent="0.15">
      <c r="EO1336" s="1"/>
      <c r="EP1336" s="1"/>
      <c r="EQ1336" s="1"/>
    </row>
    <row r="1337" spans="145:147" x14ac:dyDescent="0.15">
      <c r="EO1337" s="1"/>
      <c r="EP1337" s="1"/>
      <c r="EQ1337" s="1"/>
    </row>
    <row r="1338" spans="145:147" x14ac:dyDescent="0.15">
      <c r="EO1338" s="1"/>
      <c r="EP1338" s="1"/>
      <c r="EQ1338" s="1"/>
    </row>
    <row r="1339" spans="145:147" x14ac:dyDescent="0.15">
      <c r="EO1339" s="1"/>
      <c r="EP1339" s="1"/>
      <c r="EQ1339" s="1"/>
    </row>
    <row r="1340" spans="145:147" x14ac:dyDescent="0.15">
      <c r="EO1340" s="1"/>
      <c r="EP1340" s="1"/>
      <c r="EQ1340" s="1"/>
    </row>
    <row r="1341" spans="145:147" x14ac:dyDescent="0.15">
      <c r="EO1341" s="1"/>
      <c r="EP1341" s="1"/>
      <c r="EQ1341" s="1"/>
    </row>
    <row r="1342" spans="145:147" x14ac:dyDescent="0.15">
      <c r="EO1342" s="1"/>
      <c r="EP1342" s="1"/>
      <c r="EQ1342" s="1"/>
    </row>
    <row r="1343" spans="145:147" x14ac:dyDescent="0.15">
      <c r="EO1343" s="1"/>
      <c r="EP1343" s="1"/>
      <c r="EQ1343" s="1"/>
    </row>
    <row r="1344" spans="145:147" x14ac:dyDescent="0.15">
      <c r="EO1344" s="1"/>
      <c r="EP1344" s="1"/>
      <c r="EQ1344" s="1"/>
    </row>
    <row r="1345" spans="145:147" x14ac:dyDescent="0.15">
      <c r="EO1345" s="1"/>
      <c r="EP1345" s="1"/>
      <c r="EQ1345" s="1"/>
    </row>
    <row r="1346" spans="145:147" x14ac:dyDescent="0.15">
      <c r="EO1346" s="1"/>
      <c r="EP1346" s="1"/>
      <c r="EQ1346" s="1"/>
    </row>
    <row r="1347" spans="145:147" x14ac:dyDescent="0.15">
      <c r="EO1347" s="1"/>
      <c r="EP1347" s="1"/>
      <c r="EQ1347" s="1"/>
    </row>
    <row r="1348" spans="145:147" x14ac:dyDescent="0.15">
      <c r="EO1348" s="1"/>
      <c r="EP1348" s="1"/>
      <c r="EQ1348" s="1"/>
    </row>
    <row r="1349" spans="145:147" x14ac:dyDescent="0.15">
      <c r="EO1349" s="1"/>
      <c r="EP1349" s="1"/>
      <c r="EQ1349" s="1"/>
    </row>
    <row r="1350" spans="145:147" x14ac:dyDescent="0.15">
      <c r="EO1350" s="1"/>
      <c r="EP1350" s="1"/>
      <c r="EQ1350" s="1"/>
    </row>
    <row r="1351" spans="145:147" x14ac:dyDescent="0.15">
      <c r="EO1351" s="1"/>
      <c r="EP1351" s="1"/>
      <c r="EQ1351" s="1"/>
    </row>
    <row r="1352" spans="145:147" x14ac:dyDescent="0.15">
      <c r="EO1352" s="1"/>
      <c r="EP1352" s="1"/>
      <c r="EQ1352" s="1"/>
    </row>
    <row r="1353" spans="145:147" x14ac:dyDescent="0.15">
      <c r="EO1353" s="1"/>
      <c r="EP1353" s="1"/>
      <c r="EQ1353" s="1"/>
    </row>
    <row r="1354" spans="145:147" x14ac:dyDescent="0.15">
      <c r="EO1354" s="1"/>
      <c r="EP1354" s="1"/>
      <c r="EQ1354" s="1"/>
    </row>
    <row r="1355" spans="145:147" x14ac:dyDescent="0.15">
      <c r="EO1355" s="1"/>
      <c r="EP1355" s="1"/>
      <c r="EQ1355" s="1"/>
    </row>
    <row r="1356" spans="145:147" x14ac:dyDescent="0.15">
      <c r="EO1356" s="1"/>
      <c r="EP1356" s="1"/>
      <c r="EQ1356" s="1"/>
    </row>
    <row r="1357" spans="145:147" x14ac:dyDescent="0.15">
      <c r="EO1357" s="1"/>
      <c r="EP1357" s="1"/>
      <c r="EQ1357" s="1"/>
    </row>
    <row r="1358" spans="145:147" x14ac:dyDescent="0.15">
      <c r="EO1358" s="1"/>
      <c r="EP1358" s="1"/>
      <c r="EQ1358" s="1"/>
    </row>
    <row r="1359" spans="145:147" x14ac:dyDescent="0.15">
      <c r="EO1359" s="1"/>
      <c r="EP1359" s="1"/>
      <c r="EQ1359" s="1"/>
    </row>
    <row r="1360" spans="145:147" x14ac:dyDescent="0.15">
      <c r="EO1360" s="1"/>
      <c r="EP1360" s="1"/>
      <c r="EQ1360" s="1"/>
    </row>
    <row r="1361" spans="145:147" x14ac:dyDescent="0.15">
      <c r="EO1361" s="1"/>
      <c r="EP1361" s="1"/>
      <c r="EQ1361" s="1"/>
    </row>
    <row r="1362" spans="145:147" x14ac:dyDescent="0.15">
      <c r="EO1362" s="1"/>
      <c r="EP1362" s="1"/>
      <c r="EQ1362" s="1"/>
    </row>
    <row r="1363" spans="145:147" x14ac:dyDescent="0.15">
      <c r="EO1363" s="1"/>
      <c r="EP1363" s="1"/>
      <c r="EQ1363" s="1"/>
    </row>
    <row r="1364" spans="145:147" x14ac:dyDescent="0.15">
      <c r="EO1364" s="1"/>
      <c r="EP1364" s="1"/>
      <c r="EQ1364" s="1"/>
    </row>
    <row r="1365" spans="145:147" x14ac:dyDescent="0.15">
      <c r="EO1365" s="1"/>
      <c r="EP1365" s="1"/>
      <c r="EQ1365" s="1"/>
    </row>
    <row r="1366" spans="145:147" x14ac:dyDescent="0.15">
      <c r="EO1366" s="1"/>
      <c r="EP1366" s="1"/>
      <c r="EQ1366" s="1"/>
    </row>
    <row r="1367" spans="145:147" x14ac:dyDescent="0.15">
      <c r="EO1367" s="1"/>
      <c r="EP1367" s="1"/>
      <c r="EQ1367" s="1"/>
    </row>
    <row r="1368" spans="145:147" x14ac:dyDescent="0.15">
      <c r="EO1368" s="1"/>
      <c r="EP1368" s="1"/>
      <c r="EQ1368" s="1"/>
    </row>
    <row r="1369" spans="145:147" x14ac:dyDescent="0.15">
      <c r="EO1369" s="1"/>
      <c r="EP1369" s="1"/>
      <c r="EQ1369" s="1"/>
    </row>
    <row r="1370" spans="145:147" x14ac:dyDescent="0.15">
      <c r="EO1370" s="1"/>
      <c r="EP1370" s="1"/>
      <c r="EQ1370" s="1"/>
    </row>
    <row r="1371" spans="145:147" x14ac:dyDescent="0.15">
      <c r="EO1371" s="1"/>
      <c r="EP1371" s="1"/>
      <c r="EQ1371" s="1"/>
    </row>
    <row r="1372" spans="145:147" x14ac:dyDescent="0.15">
      <c r="EO1372" s="1"/>
      <c r="EP1372" s="1"/>
      <c r="EQ1372" s="1"/>
    </row>
    <row r="1373" spans="145:147" x14ac:dyDescent="0.15">
      <c r="EO1373" s="1"/>
      <c r="EP1373" s="1"/>
      <c r="EQ1373" s="1"/>
    </row>
    <row r="1374" spans="145:147" x14ac:dyDescent="0.15">
      <c r="EO1374" s="1"/>
      <c r="EP1374" s="1"/>
      <c r="EQ1374" s="1"/>
    </row>
    <row r="1375" spans="145:147" x14ac:dyDescent="0.15">
      <c r="EO1375" s="1"/>
      <c r="EP1375" s="1"/>
      <c r="EQ1375" s="1"/>
    </row>
    <row r="1376" spans="145:147" x14ac:dyDescent="0.15">
      <c r="EO1376" s="1"/>
      <c r="EP1376" s="1"/>
      <c r="EQ1376" s="1"/>
    </row>
    <row r="1377" spans="145:147" x14ac:dyDescent="0.15">
      <c r="EO1377" s="1"/>
      <c r="EP1377" s="1"/>
      <c r="EQ1377" s="1"/>
    </row>
    <row r="1378" spans="145:147" x14ac:dyDescent="0.15">
      <c r="EO1378" s="1"/>
      <c r="EP1378" s="1"/>
      <c r="EQ1378" s="1"/>
    </row>
    <row r="1379" spans="145:147" x14ac:dyDescent="0.15">
      <c r="EO1379" s="1"/>
      <c r="EP1379" s="1"/>
      <c r="EQ1379" s="1"/>
    </row>
    <row r="1380" spans="145:147" x14ac:dyDescent="0.15">
      <c r="EO1380" s="1"/>
      <c r="EP1380" s="1"/>
      <c r="EQ1380" s="1"/>
    </row>
    <row r="1381" spans="145:147" x14ac:dyDescent="0.15">
      <c r="EO1381" s="1"/>
      <c r="EP1381" s="1"/>
      <c r="EQ1381" s="1"/>
    </row>
    <row r="1382" spans="145:147" x14ac:dyDescent="0.15">
      <c r="EO1382" s="1"/>
      <c r="EP1382" s="1"/>
      <c r="EQ1382" s="1"/>
    </row>
    <row r="1383" spans="145:147" x14ac:dyDescent="0.15">
      <c r="EO1383" s="1"/>
      <c r="EP1383" s="1"/>
      <c r="EQ1383" s="1"/>
    </row>
    <row r="1384" spans="145:147" x14ac:dyDescent="0.15">
      <c r="EO1384" s="1"/>
      <c r="EP1384" s="1"/>
      <c r="EQ1384" s="1"/>
    </row>
    <row r="1385" spans="145:147" x14ac:dyDescent="0.15">
      <c r="EO1385" s="1"/>
      <c r="EP1385" s="1"/>
      <c r="EQ1385" s="1"/>
    </row>
    <row r="1386" spans="145:147" x14ac:dyDescent="0.15">
      <c r="EO1386" s="1"/>
      <c r="EP1386" s="1"/>
      <c r="EQ1386" s="1"/>
    </row>
    <row r="1387" spans="145:147" x14ac:dyDescent="0.15">
      <c r="EO1387" s="1"/>
      <c r="EP1387" s="1"/>
      <c r="EQ1387" s="1"/>
    </row>
    <row r="1388" spans="145:147" x14ac:dyDescent="0.15">
      <c r="EO1388" s="1"/>
      <c r="EP1388" s="1"/>
      <c r="EQ1388" s="1"/>
    </row>
    <row r="1389" spans="145:147" x14ac:dyDescent="0.15">
      <c r="EO1389" s="1"/>
      <c r="EP1389" s="1"/>
      <c r="EQ1389" s="1"/>
    </row>
    <row r="1390" spans="145:147" x14ac:dyDescent="0.15">
      <c r="EO1390" s="1"/>
      <c r="EP1390" s="1"/>
      <c r="EQ1390" s="1"/>
    </row>
    <row r="1391" spans="145:147" x14ac:dyDescent="0.15">
      <c r="EO1391" s="1"/>
      <c r="EP1391" s="1"/>
      <c r="EQ1391" s="1"/>
    </row>
    <row r="1392" spans="145:147" x14ac:dyDescent="0.15">
      <c r="EO1392" s="1"/>
      <c r="EP1392" s="1"/>
      <c r="EQ1392" s="1"/>
    </row>
    <row r="1393" spans="145:147" x14ac:dyDescent="0.15">
      <c r="EO1393" s="1"/>
      <c r="EP1393" s="1"/>
      <c r="EQ1393" s="1"/>
    </row>
    <row r="1394" spans="145:147" x14ac:dyDescent="0.15">
      <c r="EO1394" s="1"/>
      <c r="EP1394" s="1"/>
      <c r="EQ1394" s="1"/>
    </row>
    <row r="1395" spans="145:147" x14ac:dyDescent="0.15">
      <c r="EO1395" s="1"/>
      <c r="EP1395" s="1"/>
      <c r="EQ1395" s="1"/>
    </row>
    <row r="1396" spans="145:147" x14ac:dyDescent="0.15">
      <c r="EO1396" s="1"/>
      <c r="EP1396" s="1"/>
      <c r="EQ1396" s="1"/>
    </row>
    <row r="1397" spans="145:147" x14ac:dyDescent="0.15">
      <c r="EO1397" s="1"/>
      <c r="EP1397" s="1"/>
      <c r="EQ1397" s="1"/>
    </row>
    <row r="1398" spans="145:147" x14ac:dyDescent="0.15">
      <c r="EO1398" s="1"/>
      <c r="EP1398" s="1"/>
      <c r="EQ1398" s="1"/>
    </row>
    <row r="1399" spans="145:147" x14ac:dyDescent="0.15">
      <c r="EO1399" s="1"/>
      <c r="EP1399" s="1"/>
      <c r="EQ1399" s="1"/>
    </row>
    <row r="1400" spans="145:147" x14ac:dyDescent="0.15">
      <c r="EO1400" s="1"/>
      <c r="EP1400" s="1"/>
      <c r="EQ1400" s="1"/>
    </row>
    <row r="1401" spans="145:147" x14ac:dyDescent="0.15">
      <c r="EO1401" s="1"/>
      <c r="EP1401" s="1"/>
      <c r="EQ1401" s="1"/>
    </row>
    <row r="1402" spans="145:147" x14ac:dyDescent="0.15">
      <c r="EO1402" s="1"/>
      <c r="EP1402" s="1"/>
      <c r="EQ1402" s="1"/>
    </row>
    <row r="1403" spans="145:147" x14ac:dyDescent="0.15">
      <c r="EO1403" s="1"/>
      <c r="EP1403" s="1"/>
      <c r="EQ1403" s="1"/>
    </row>
    <row r="1404" spans="145:147" x14ac:dyDescent="0.15">
      <c r="EO1404" s="1"/>
      <c r="EP1404" s="1"/>
      <c r="EQ1404" s="1"/>
    </row>
    <row r="1405" spans="145:147" x14ac:dyDescent="0.15">
      <c r="EO1405" s="1"/>
      <c r="EP1405" s="1"/>
      <c r="EQ1405" s="1"/>
    </row>
    <row r="1406" spans="145:147" x14ac:dyDescent="0.15">
      <c r="EO1406" s="1"/>
      <c r="EP1406" s="1"/>
      <c r="EQ1406" s="1"/>
    </row>
    <row r="1407" spans="145:147" x14ac:dyDescent="0.15">
      <c r="EO1407" s="1"/>
      <c r="EP1407" s="1"/>
      <c r="EQ1407" s="1"/>
    </row>
    <row r="1408" spans="145:147" x14ac:dyDescent="0.15">
      <c r="EO1408" s="1"/>
      <c r="EP1408" s="1"/>
      <c r="EQ1408" s="1"/>
    </row>
    <row r="1409" spans="145:147" x14ac:dyDescent="0.15">
      <c r="EO1409" s="1"/>
      <c r="EP1409" s="1"/>
      <c r="EQ1409" s="1"/>
    </row>
    <row r="1410" spans="145:147" x14ac:dyDescent="0.15">
      <c r="EO1410" s="1"/>
      <c r="EP1410" s="1"/>
      <c r="EQ1410" s="1"/>
    </row>
    <row r="1411" spans="145:147" x14ac:dyDescent="0.15">
      <c r="EO1411" s="1"/>
      <c r="EP1411" s="1"/>
      <c r="EQ1411" s="1"/>
    </row>
    <row r="1412" spans="145:147" x14ac:dyDescent="0.15">
      <c r="EO1412" s="1"/>
      <c r="EP1412" s="1"/>
      <c r="EQ1412" s="1"/>
    </row>
    <row r="1413" spans="145:147" x14ac:dyDescent="0.15">
      <c r="EO1413" s="1"/>
      <c r="EP1413" s="1"/>
      <c r="EQ1413" s="1"/>
    </row>
    <row r="1414" spans="145:147" x14ac:dyDescent="0.15">
      <c r="EO1414" s="1"/>
      <c r="EP1414" s="1"/>
      <c r="EQ1414" s="1"/>
    </row>
    <row r="1415" spans="145:147" x14ac:dyDescent="0.15">
      <c r="EO1415" s="1"/>
      <c r="EP1415" s="1"/>
      <c r="EQ1415" s="1"/>
    </row>
    <row r="1416" spans="145:147" x14ac:dyDescent="0.15">
      <c r="EO1416" s="1"/>
      <c r="EP1416" s="1"/>
      <c r="EQ1416" s="1"/>
    </row>
    <row r="1417" spans="145:147" x14ac:dyDescent="0.15">
      <c r="EO1417" s="1"/>
      <c r="EP1417" s="1"/>
      <c r="EQ1417" s="1"/>
    </row>
    <row r="1418" spans="145:147" x14ac:dyDescent="0.15">
      <c r="EO1418" s="1"/>
      <c r="EP1418" s="1"/>
      <c r="EQ1418" s="1"/>
    </row>
    <row r="1419" spans="145:147" x14ac:dyDescent="0.15">
      <c r="EO1419" s="1"/>
      <c r="EP1419" s="1"/>
      <c r="EQ1419" s="1"/>
    </row>
    <row r="1420" spans="145:147" x14ac:dyDescent="0.15">
      <c r="EO1420" s="1"/>
      <c r="EP1420" s="1"/>
      <c r="EQ1420" s="1"/>
    </row>
    <row r="1421" spans="145:147" x14ac:dyDescent="0.15">
      <c r="EO1421" s="1"/>
      <c r="EP1421" s="1"/>
      <c r="EQ1421" s="1"/>
    </row>
    <row r="1422" spans="145:147" x14ac:dyDescent="0.15">
      <c r="EO1422" s="1"/>
      <c r="EP1422" s="1"/>
      <c r="EQ1422" s="1"/>
    </row>
    <row r="1423" spans="145:147" x14ac:dyDescent="0.15">
      <c r="EO1423" s="1"/>
      <c r="EP1423" s="1"/>
      <c r="EQ1423" s="1"/>
    </row>
    <row r="1424" spans="145:147" x14ac:dyDescent="0.15">
      <c r="EO1424" s="1"/>
      <c r="EP1424" s="1"/>
      <c r="EQ1424" s="1"/>
    </row>
    <row r="1425" spans="145:147" x14ac:dyDescent="0.15">
      <c r="EO1425" s="1"/>
      <c r="EP1425" s="1"/>
      <c r="EQ1425" s="1"/>
    </row>
    <row r="1426" spans="145:147" x14ac:dyDescent="0.15">
      <c r="EO1426" s="1"/>
      <c r="EP1426" s="1"/>
      <c r="EQ1426" s="1"/>
    </row>
    <row r="1427" spans="145:147" x14ac:dyDescent="0.15">
      <c r="EO1427" s="1"/>
      <c r="EP1427" s="1"/>
      <c r="EQ1427" s="1"/>
    </row>
    <row r="1428" spans="145:147" x14ac:dyDescent="0.15">
      <c r="EO1428" s="1"/>
      <c r="EP1428" s="1"/>
      <c r="EQ1428" s="1"/>
    </row>
    <row r="1429" spans="145:147" x14ac:dyDescent="0.15">
      <c r="EO1429" s="1"/>
      <c r="EP1429" s="1"/>
      <c r="EQ1429" s="1"/>
    </row>
    <row r="1430" spans="145:147" x14ac:dyDescent="0.15">
      <c r="EO1430" s="1"/>
      <c r="EP1430" s="1"/>
      <c r="EQ1430" s="1"/>
    </row>
    <row r="1431" spans="145:147" x14ac:dyDescent="0.15">
      <c r="EO1431" s="1"/>
      <c r="EP1431" s="1"/>
      <c r="EQ1431" s="1"/>
    </row>
    <row r="1432" spans="145:147" x14ac:dyDescent="0.15">
      <c r="EO1432" s="1"/>
      <c r="EP1432" s="1"/>
      <c r="EQ1432" s="1"/>
    </row>
    <row r="1433" spans="145:147" x14ac:dyDescent="0.15">
      <c r="EO1433" s="1"/>
      <c r="EP1433" s="1"/>
      <c r="EQ1433" s="1"/>
    </row>
    <row r="1434" spans="145:147" x14ac:dyDescent="0.15">
      <c r="EO1434" s="1"/>
      <c r="EP1434" s="1"/>
      <c r="EQ1434" s="1"/>
    </row>
    <row r="1435" spans="145:147" x14ac:dyDescent="0.15">
      <c r="EO1435" s="1"/>
      <c r="EP1435" s="1"/>
      <c r="EQ1435" s="1"/>
    </row>
    <row r="1436" spans="145:147" x14ac:dyDescent="0.15">
      <c r="EO1436" s="1"/>
      <c r="EP1436" s="1"/>
      <c r="EQ1436" s="1"/>
    </row>
    <row r="1437" spans="145:147" x14ac:dyDescent="0.15">
      <c r="EO1437" s="1"/>
      <c r="EP1437" s="1"/>
      <c r="EQ1437" s="1"/>
    </row>
    <row r="1438" spans="145:147" x14ac:dyDescent="0.15">
      <c r="EO1438" s="1"/>
      <c r="EP1438" s="1"/>
      <c r="EQ1438" s="1"/>
    </row>
    <row r="1439" spans="145:147" x14ac:dyDescent="0.15">
      <c r="EO1439" s="1"/>
      <c r="EP1439" s="1"/>
      <c r="EQ1439" s="1"/>
    </row>
    <row r="1440" spans="145:147" x14ac:dyDescent="0.15">
      <c r="EO1440" s="1"/>
      <c r="EP1440" s="1"/>
      <c r="EQ1440" s="1"/>
    </row>
    <row r="1441" spans="145:147" x14ac:dyDescent="0.15">
      <c r="EO1441" s="1"/>
      <c r="EP1441" s="1"/>
      <c r="EQ1441" s="1"/>
    </row>
    <row r="1442" spans="145:147" x14ac:dyDescent="0.15">
      <c r="EO1442" s="1"/>
      <c r="EP1442" s="1"/>
      <c r="EQ1442" s="1"/>
    </row>
    <row r="1443" spans="145:147" x14ac:dyDescent="0.15">
      <c r="EO1443" s="1"/>
      <c r="EP1443" s="1"/>
      <c r="EQ1443" s="1"/>
    </row>
    <row r="1444" spans="145:147" x14ac:dyDescent="0.15">
      <c r="EO1444" s="1"/>
      <c r="EP1444" s="1"/>
      <c r="EQ1444" s="1"/>
    </row>
    <row r="1445" spans="145:147" x14ac:dyDescent="0.15">
      <c r="EO1445" s="1"/>
      <c r="EP1445" s="1"/>
      <c r="EQ1445" s="1"/>
    </row>
    <row r="1446" spans="145:147" x14ac:dyDescent="0.15">
      <c r="EO1446" s="1"/>
      <c r="EP1446" s="1"/>
      <c r="EQ1446" s="1"/>
    </row>
    <row r="1447" spans="145:147" x14ac:dyDescent="0.15">
      <c r="EO1447" s="1"/>
      <c r="EP1447" s="1"/>
      <c r="EQ1447" s="1"/>
    </row>
    <row r="1448" spans="145:147" x14ac:dyDescent="0.15">
      <c r="EO1448" s="1"/>
      <c r="EP1448" s="1"/>
      <c r="EQ1448" s="1"/>
    </row>
    <row r="1449" spans="145:147" x14ac:dyDescent="0.15">
      <c r="EO1449" s="1"/>
      <c r="EP1449" s="1"/>
      <c r="EQ1449" s="1"/>
    </row>
    <row r="1450" spans="145:147" x14ac:dyDescent="0.15">
      <c r="EO1450" s="1"/>
      <c r="EP1450" s="1"/>
      <c r="EQ1450" s="1"/>
    </row>
    <row r="1451" spans="145:147" x14ac:dyDescent="0.15">
      <c r="EO1451" s="1"/>
      <c r="EP1451" s="1"/>
      <c r="EQ1451" s="1"/>
    </row>
    <row r="1452" spans="145:147" x14ac:dyDescent="0.15">
      <c r="EO1452" s="1"/>
      <c r="EP1452" s="1"/>
      <c r="EQ1452" s="1"/>
    </row>
    <row r="1453" spans="145:147" x14ac:dyDescent="0.15">
      <c r="EO1453" s="1"/>
      <c r="EP1453" s="1"/>
      <c r="EQ1453" s="1"/>
    </row>
    <row r="1454" spans="145:147" x14ac:dyDescent="0.15">
      <c r="EO1454" s="1"/>
      <c r="EP1454" s="1"/>
      <c r="EQ1454" s="1"/>
    </row>
    <row r="1455" spans="145:147" x14ac:dyDescent="0.15">
      <c r="EO1455" s="1"/>
      <c r="EP1455" s="1"/>
      <c r="EQ1455" s="1"/>
    </row>
    <row r="1456" spans="145:147" x14ac:dyDescent="0.15">
      <c r="EO1456" s="1"/>
      <c r="EP1456" s="1"/>
      <c r="EQ1456" s="1"/>
    </row>
    <row r="1457" spans="145:147" x14ac:dyDescent="0.15">
      <c r="EO1457" s="1"/>
      <c r="EP1457" s="1"/>
      <c r="EQ1457" s="1"/>
    </row>
    <row r="1458" spans="145:147" x14ac:dyDescent="0.15">
      <c r="EO1458" s="1"/>
      <c r="EP1458" s="1"/>
      <c r="EQ1458" s="1"/>
    </row>
    <row r="1459" spans="145:147" x14ac:dyDescent="0.15">
      <c r="EO1459" s="1"/>
      <c r="EP1459" s="1"/>
      <c r="EQ1459" s="1"/>
    </row>
    <row r="1460" spans="145:147" x14ac:dyDescent="0.15">
      <c r="EO1460" s="1"/>
      <c r="EP1460" s="1"/>
      <c r="EQ1460" s="1"/>
    </row>
    <row r="1461" spans="145:147" x14ac:dyDescent="0.15">
      <c r="EO1461" s="1"/>
      <c r="EP1461" s="1"/>
      <c r="EQ1461" s="1"/>
    </row>
    <row r="1462" spans="145:147" x14ac:dyDescent="0.15">
      <c r="EO1462" s="1"/>
      <c r="EP1462" s="1"/>
      <c r="EQ1462" s="1"/>
    </row>
    <row r="1463" spans="145:147" x14ac:dyDescent="0.15">
      <c r="EO1463" s="1"/>
      <c r="EP1463" s="1"/>
      <c r="EQ1463" s="1"/>
    </row>
    <row r="1464" spans="145:147" x14ac:dyDescent="0.15">
      <c r="EO1464" s="1"/>
      <c r="EP1464" s="1"/>
      <c r="EQ1464" s="1"/>
    </row>
    <row r="1465" spans="145:147" x14ac:dyDescent="0.15">
      <c r="EO1465" s="1"/>
      <c r="EP1465" s="1"/>
      <c r="EQ1465" s="1"/>
    </row>
    <row r="1466" spans="145:147" x14ac:dyDescent="0.15">
      <c r="EO1466" s="1"/>
      <c r="EP1466" s="1"/>
      <c r="EQ1466" s="1"/>
    </row>
    <row r="1467" spans="145:147" x14ac:dyDescent="0.15">
      <c r="EO1467" s="1"/>
      <c r="EP1467" s="1"/>
      <c r="EQ1467" s="1"/>
    </row>
    <row r="1468" spans="145:147" x14ac:dyDescent="0.15">
      <c r="EO1468" s="1"/>
      <c r="EP1468" s="1"/>
      <c r="EQ1468" s="1"/>
    </row>
    <row r="1469" spans="145:147" x14ac:dyDescent="0.15">
      <c r="EO1469" s="1"/>
      <c r="EP1469" s="1"/>
      <c r="EQ1469" s="1"/>
    </row>
    <row r="1470" spans="145:147" x14ac:dyDescent="0.15">
      <c r="EO1470" s="1"/>
      <c r="EP1470" s="1"/>
      <c r="EQ1470" s="1"/>
    </row>
    <row r="1471" spans="145:147" x14ac:dyDescent="0.15">
      <c r="EO1471" s="1"/>
      <c r="EP1471" s="1"/>
      <c r="EQ1471" s="1"/>
    </row>
    <row r="1472" spans="145:147" x14ac:dyDescent="0.15">
      <c r="EO1472" s="1"/>
      <c r="EP1472" s="1"/>
      <c r="EQ1472" s="1"/>
    </row>
    <row r="1473" spans="145:147" x14ac:dyDescent="0.15">
      <c r="EO1473" s="1"/>
      <c r="EP1473" s="1"/>
      <c r="EQ1473" s="1"/>
    </row>
    <row r="1474" spans="145:147" x14ac:dyDescent="0.15">
      <c r="EO1474" s="1"/>
      <c r="EP1474" s="1"/>
      <c r="EQ1474" s="1"/>
    </row>
    <row r="1475" spans="145:147" x14ac:dyDescent="0.15">
      <c r="EO1475" s="1"/>
      <c r="EP1475" s="1"/>
      <c r="EQ1475" s="1"/>
    </row>
    <row r="1476" spans="145:147" x14ac:dyDescent="0.15">
      <c r="EO1476" s="1"/>
      <c r="EP1476" s="1"/>
      <c r="EQ1476" s="1"/>
    </row>
    <row r="1477" spans="145:147" x14ac:dyDescent="0.15">
      <c r="EO1477" s="1"/>
      <c r="EP1477" s="1"/>
      <c r="EQ1477" s="1"/>
    </row>
    <row r="1478" spans="145:147" x14ac:dyDescent="0.15">
      <c r="EO1478" s="1"/>
      <c r="EP1478" s="1"/>
      <c r="EQ1478" s="1"/>
    </row>
    <row r="1479" spans="145:147" x14ac:dyDescent="0.15">
      <c r="EO1479" s="1"/>
      <c r="EP1479" s="1"/>
      <c r="EQ1479" s="1"/>
    </row>
    <row r="1480" spans="145:147" x14ac:dyDescent="0.15">
      <c r="EO1480" s="1"/>
      <c r="EP1480" s="1"/>
      <c r="EQ1480" s="1"/>
    </row>
    <row r="1481" spans="145:147" x14ac:dyDescent="0.15">
      <c r="EO1481" s="1"/>
      <c r="EP1481" s="1"/>
      <c r="EQ1481" s="1"/>
    </row>
    <row r="1482" spans="145:147" x14ac:dyDescent="0.15">
      <c r="EO1482" s="1"/>
      <c r="EP1482" s="1"/>
      <c r="EQ1482" s="1"/>
    </row>
    <row r="1483" spans="145:147" x14ac:dyDescent="0.15">
      <c r="EO1483" s="1"/>
      <c r="EP1483" s="1"/>
      <c r="EQ1483" s="1"/>
    </row>
    <row r="1484" spans="145:147" x14ac:dyDescent="0.15">
      <c r="EO1484" s="1"/>
      <c r="EP1484" s="1"/>
      <c r="EQ1484" s="1"/>
    </row>
    <row r="1485" spans="145:147" x14ac:dyDescent="0.15">
      <c r="EO1485" s="1"/>
      <c r="EP1485" s="1"/>
      <c r="EQ1485" s="1"/>
    </row>
    <row r="1486" spans="145:147" x14ac:dyDescent="0.15">
      <c r="EO1486" s="1"/>
      <c r="EP1486" s="1"/>
      <c r="EQ1486" s="1"/>
    </row>
    <row r="1487" spans="145:147" x14ac:dyDescent="0.15">
      <c r="EO1487" s="1"/>
      <c r="EP1487" s="1"/>
      <c r="EQ1487" s="1"/>
    </row>
    <row r="1488" spans="145:147" x14ac:dyDescent="0.15">
      <c r="EO1488" s="1"/>
      <c r="EP1488" s="1"/>
      <c r="EQ1488" s="1"/>
    </row>
    <row r="1489" spans="145:147" x14ac:dyDescent="0.15">
      <c r="EO1489" s="1"/>
      <c r="EP1489" s="1"/>
      <c r="EQ1489" s="1"/>
    </row>
    <row r="1490" spans="145:147" x14ac:dyDescent="0.15">
      <c r="EO1490" s="1"/>
      <c r="EP1490" s="1"/>
      <c r="EQ1490" s="1"/>
    </row>
    <row r="1491" spans="145:147" x14ac:dyDescent="0.15">
      <c r="EO1491" s="1"/>
      <c r="EP1491" s="1"/>
      <c r="EQ1491" s="1"/>
    </row>
    <row r="1492" spans="145:147" x14ac:dyDescent="0.15">
      <c r="EO1492" s="1"/>
      <c r="EP1492" s="1"/>
      <c r="EQ1492" s="1"/>
    </row>
    <row r="1493" spans="145:147" x14ac:dyDescent="0.15">
      <c r="EO1493" s="1"/>
      <c r="EP1493" s="1"/>
      <c r="EQ1493" s="1"/>
    </row>
    <row r="1494" spans="145:147" x14ac:dyDescent="0.15">
      <c r="EO1494" s="1"/>
      <c r="EP1494" s="1"/>
      <c r="EQ1494" s="1"/>
    </row>
    <row r="1495" spans="145:147" x14ac:dyDescent="0.15">
      <c r="EO1495" s="1"/>
      <c r="EP1495" s="1"/>
      <c r="EQ1495" s="1"/>
    </row>
    <row r="1496" spans="145:147" x14ac:dyDescent="0.15">
      <c r="EO1496" s="1"/>
      <c r="EP1496" s="1"/>
      <c r="EQ1496" s="1"/>
    </row>
    <row r="1497" spans="145:147" x14ac:dyDescent="0.15">
      <c r="EO1497" s="1"/>
      <c r="EP1497" s="1"/>
      <c r="EQ1497" s="1"/>
    </row>
    <row r="1498" spans="145:147" x14ac:dyDescent="0.15">
      <c r="EO1498" s="1"/>
      <c r="EP1498" s="1"/>
      <c r="EQ1498" s="1"/>
    </row>
    <row r="1499" spans="145:147" x14ac:dyDescent="0.15">
      <c r="EO1499" s="1"/>
      <c r="EP1499" s="1"/>
      <c r="EQ1499" s="1"/>
    </row>
    <row r="1500" spans="145:147" x14ac:dyDescent="0.15">
      <c r="EO1500" s="1"/>
      <c r="EP1500" s="1"/>
      <c r="EQ1500" s="1"/>
    </row>
    <row r="1501" spans="145:147" x14ac:dyDescent="0.15">
      <c r="EO1501" s="1"/>
      <c r="EP1501" s="1"/>
      <c r="EQ1501" s="1"/>
    </row>
    <row r="1502" spans="145:147" x14ac:dyDescent="0.15">
      <c r="EO1502" s="1"/>
      <c r="EP1502" s="1"/>
      <c r="EQ1502" s="1"/>
    </row>
    <row r="1503" spans="145:147" x14ac:dyDescent="0.15">
      <c r="EO1503" s="1"/>
      <c r="EP1503" s="1"/>
      <c r="EQ1503" s="1"/>
    </row>
    <row r="1504" spans="145:147" x14ac:dyDescent="0.15">
      <c r="EO1504" s="1"/>
      <c r="EP1504" s="1"/>
      <c r="EQ1504" s="1"/>
    </row>
    <row r="1505" spans="145:147" x14ac:dyDescent="0.15">
      <c r="EO1505" s="1"/>
      <c r="EP1505" s="1"/>
      <c r="EQ1505" s="1"/>
    </row>
    <row r="1506" spans="145:147" x14ac:dyDescent="0.15">
      <c r="EO1506" s="1"/>
      <c r="EP1506" s="1"/>
      <c r="EQ1506" s="1"/>
    </row>
    <row r="1507" spans="145:147" x14ac:dyDescent="0.15">
      <c r="EO1507" s="1"/>
      <c r="EP1507" s="1"/>
      <c r="EQ1507" s="1"/>
    </row>
    <row r="1508" spans="145:147" x14ac:dyDescent="0.15">
      <c r="EO1508" s="1"/>
      <c r="EP1508" s="1"/>
      <c r="EQ1508" s="1"/>
    </row>
    <row r="1509" spans="145:147" x14ac:dyDescent="0.15">
      <c r="EO1509" s="1"/>
      <c r="EP1509" s="1"/>
      <c r="EQ1509" s="1"/>
    </row>
    <row r="1510" spans="145:147" x14ac:dyDescent="0.15">
      <c r="EO1510" s="1"/>
      <c r="EP1510" s="1"/>
      <c r="EQ1510" s="1"/>
    </row>
    <row r="1511" spans="145:147" x14ac:dyDescent="0.15">
      <c r="EO1511" s="1"/>
      <c r="EP1511" s="1"/>
      <c r="EQ1511" s="1"/>
    </row>
    <row r="1512" spans="145:147" x14ac:dyDescent="0.15">
      <c r="EO1512" s="1"/>
      <c r="EP1512" s="1"/>
      <c r="EQ1512" s="1"/>
    </row>
    <row r="1513" spans="145:147" x14ac:dyDescent="0.15">
      <c r="EO1513" s="1"/>
      <c r="EP1513" s="1"/>
      <c r="EQ1513" s="1"/>
    </row>
    <row r="1514" spans="145:147" x14ac:dyDescent="0.15">
      <c r="EO1514" s="1"/>
      <c r="EP1514" s="1"/>
      <c r="EQ1514" s="1"/>
    </row>
    <row r="1515" spans="145:147" x14ac:dyDescent="0.15">
      <c r="EO1515" s="1"/>
      <c r="EP1515" s="1"/>
      <c r="EQ1515" s="1"/>
    </row>
    <row r="1516" spans="145:147" x14ac:dyDescent="0.15">
      <c r="EO1516" s="1"/>
      <c r="EP1516" s="1"/>
      <c r="EQ1516" s="1"/>
    </row>
    <row r="1517" spans="145:147" x14ac:dyDescent="0.15">
      <c r="EO1517" s="1"/>
      <c r="EP1517" s="1"/>
      <c r="EQ1517" s="1"/>
    </row>
    <row r="1518" spans="145:147" x14ac:dyDescent="0.15">
      <c r="EO1518" s="1"/>
      <c r="EP1518" s="1"/>
      <c r="EQ1518" s="1"/>
    </row>
    <row r="1519" spans="145:147" x14ac:dyDescent="0.15">
      <c r="EO1519" s="1"/>
      <c r="EP1519" s="1"/>
      <c r="EQ1519" s="1"/>
    </row>
    <row r="1520" spans="145:147" x14ac:dyDescent="0.15">
      <c r="EO1520" s="1"/>
      <c r="EP1520" s="1"/>
      <c r="EQ1520" s="1"/>
    </row>
    <row r="1521" spans="145:147" x14ac:dyDescent="0.15">
      <c r="EO1521" s="1"/>
      <c r="EP1521" s="1"/>
      <c r="EQ1521" s="1"/>
    </row>
    <row r="1522" spans="145:147" x14ac:dyDescent="0.15">
      <c r="EO1522" s="1"/>
      <c r="EP1522" s="1"/>
      <c r="EQ1522" s="1"/>
    </row>
    <row r="1523" spans="145:147" x14ac:dyDescent="0.15">
      <c r="EO1523" s="1"/>
      <c r="EP1523" s="1"/>
      <c r="EQ1523" s="1"/>
    </row>
    <row r="1524" spans="145:147" x14ac:dyDescent="0.15">
      <c r="EO1524" s="1"/>
      <c r="EP1524" s="1"/>
      <c r="EQ1524" s="1"/>
    </row>
    <row r="1525" spans="145:147" x14ac:dyDescent="0.15">
      <c r="EO1525" s="1"/>
      <c r="EP1525" s="1"/>
      <c r="EQ1525" s="1"/>
    </row>
    <row r="1526" spans="145:147" x14ac:dyDescent="0.15">
      <c r="EO1526" s="1"/>
      <c r="EP1526" s="1"/>
      <c r="EQ1526" s="1"/>
    </row>
    <row r="1527" spans="145:147" x14ac:dyDescent="0.15">
      <c r="EO1527" s="1"/>
      <c r="EP1527" s="1"/>
      <c r="EQ1527" s="1"/>
    </row>
    <row r="1528" spans="145:147" x14ac:dyDescent="0.15">
      <c r="EO1528" s="1"/>
      <c r="EP1528" s="1"/>
      <c r="EQ1528" s="1"/>
    </row>
    <row r="1529" spans="145:147" x14ac:dyDescent="0.15">
      <c r="EO1529" s="1"/>
      <c r="EP1529" s="1"/>
      <c r="EQ1529" s="1"/>
    </row>
    <row r="1530" spans="145:147" x14ac:dyDescent="0.15">
      <c r="EO1530" s="1"/>
      <c r="EP1530" s="1"/>
      <c r="EQ1530" s="1"/>
    </row>
    <row r="1531" spans="145:147" x14ac:dyDescent="0.15">
      <c r="EO1531" s="1"/>
      <c r="EP1531" s="1"/>
      <c r="EQ1531" s="1"/>
    </row>
    <row r="1532" spans="145:147" x14ac:dyDescent="0.15">
      <c r="EO1532" s="1"/>
      <c r="EP1532" s="1"/>
      <c r="EQ1532" s="1"/>
    </row>
    <row r="1533" spans="145:147" x14ac:dyDescent="0.15">
      <c r="EO1533" s="1"/>
      <c r="EP1533" s="1"/>
      <c r="EQ1533" s="1"/>
    </row>
    <row r="1534" spans="145:147" x14ac:dyDescent="0.15">
      <c r="EO1534" s="1"/>
      <c r="EP1534" s="1"/>
      <c r="EQ1534" s="1"/>
    </row>
    <row r="1535" spans="145:147" x14ac:dyDescent="0.15">
      <c r="EO1535" s="1"/>
      <c r="EP1535" s="1"/>
      <c r="EQ1535" s="1"/>
    </row>
    <row r="1536" spans="145:147" x14ac:dyDescent="0.15">
      <c r="EO1536" s="1"/>
      <c r="EP1536" s="1"/>
      <c r="EQ1536" s="1"/>
    </row>
    <row r="1537" spans="145:147" x14ac:dyDescent="0.15">
      <c r="EO1537" s="1"/>
      <c r="EP1537" s="1"/>
      <c r="EQ1537" s="1"/>
    </row>
    <row r="1538" spans="145:147" x14ac:dyDescent="0.15">
      <c r="EO1538" s="1"/>
      <c r="EP1538" s="1"/>
      <c r="EQ1538" s="1"/>
    </row>
    <row r="1539" spans="145:147" x14ac:dyDescent="0.15">
      <c r="EO1539" s="1"/>
      <c r="EP1539" s="1"/>
      <c r="EQ1539" s="1"/>
    </row>
    <row r="1540" spans="145:147" x14ac:dyDescent="0.15">
      <c r="EO1540" s="1"/>
      <c r="EP1540" s="1"/>
      <c r="EQ1540" s="1"/>
    </row>
    <row r="1541" spans="145:147" x14ac:dyDescent="0.15">
      <c r="EO1541" s="1"/>
      <c r="EP1541" s="1"/>
      <c r="EQ1541" s="1"/>
    </row>
    <row r="1542" spans="145:147" x14ac:dyDescent="0.15">
      <c r="EO1542" s="1"/>
      <c r="EP1542" s="1"/>
      <c r="EQ1542" s="1"/>
    </row>
    <row r="1543" spans="145:147" x14ac:dyDescent="0.15">
      <c r="EO1543" s="1"/>
      <c r="EP1543" s="1"/>
      <c r="EQ1543" s="1"/>
    </row>
    <row r="1544" spans="145:147" x14ac:dyDescent="0.15">
      <c r="EO1544" s="1"/>
      <c r="EP1544" s="1"/>
      <c r="EQ1544" s="1"/>
    </row>
    <row r="1545" spans="145:147" x14ac:dyDescent="0.15">
      <c r="EO1545" s="1"/>
      <c r="EP1545" s="1"/>
      <c r="EQ1545" s="1"/>
    </row>
    <row r="1546" spans="145:147" x14ac:dyDescent="0.15">
      <c r="EO1546" s="1"/>
      <c r="EP1546" s="1"/>
      <c r="EQ1546" s="1"/>
    </row>
    <row r="1547" spans="145:147" x14ac:dyDescent="0.15">
      <c r="EO1547" s="1"/>
      <c r="EP1547" s="1"/>
      <c r="EQ1547" s="1"/>
    </row>
    <row r="1548" spans="145:147" x14ac:dyDescent="0.15">
      <c r="EO1548" s="1"/>
      <c r="EP1548" s="1"/>
      <c r="EQ1548" s="1"/>
    </row>
    <row r="1549" spans="145:147" x14ac:dyDescent="0.15">
      <c r="EO1549" s="1"/>
      <c r="EP1549" s="1"/>
      <c r="EQ1549" s="1"/>
    </row>
    <row r="1550" spans="145:147" x14ac:dyDescent="0.15">
      <c r="EO1550" s="1"/>
      <c r="EP1550" s="1"/>
      <c r="EQ1550" s="1"/>
    </row>
    <row r="1551" spans="145:147" x14ac:dyDescent="0.15">
      <c r="EO1551" s="1"/>
      <c r="EP1551" s="1"/>
      <c r="EQ1551" s="1"/>
    </row>
    <row r="1552" spans="145:147" x14ac:dyDescent="0.15">
      <c r="EO1552" s="1"/>
      <c r="EP1552" s="1"/>
      <c r="EQ1552" s="1"/>
    </row>
    <row r="1553" spans="145:147" x14ac:dyDescent="0.15">
      <c r="EO1553" s="1"/>
      <c r="EP1553" s="1"/>
      <c r="EQ1553" s="1"/>
    </row>
    <row r="1554" spans="145:147" x14ac:dyDescent="0.15">
      <c r="EO1554" s="1"/>
      <c r="EP1554" s="1"/>
      <c r="EQ1554" s="1"/>
    </row>
    <row r="1555" spans="145:147" x14ac:dyDescent="0.15">
      <c r="EO1555" s="1"/>
      <c r="EP1555" s="1"/>
      <c r="EQ1555" s="1"/>
    </row>
    <row r="1556" spans="145:147" x14ac:dyDescent="0.15">
      <c r="EO1556" s="1"/>
      <c r="EP1556" s="1"/>
      <c r="EQ1556" s="1"/>
    </row>
    <row r="1557" spans="145:147" x14ac:dyDescent="0.15">
      <c r="EO1557" s="1"/>
      <c r="EP1557" s="1"/>
      <c r="EQ1557" s="1"/>
    </row>
    <row r="1558" spans="145:147" x14ac:dyDescent="0.15">
      <c r="EO1558" s="1"/>
      <c r="EP1558" s="1"/>
      <c r="EQ1558" s="1"/>
    </row>
    <row r="1559" spans="145:147" x14ac:dyDescent="0.15">
      <c r="EO1559" s="1"/>
      <c r="EP1559" s="1"/>
      <c r="EQ1559" s="1"/>
    </row>
    <row r="1560" spans="145:147" x14ac:dyDescent="0.15">
      <c r="EO1560" s="1"/>
      <c r="EP1560" s="1"/>
      <c r="EQ1560" s="1"/>
    </row>
    <row r="1561" spans="145:147" x14ac:dyDescent="0.15">
      <c r="EO1561" s="1"/>
      <c r="EP1561" s="1"/>
      <c r="EQ1561" s="1"/>
    </row>
    <row r="1562" spans="145:147" x14ac:dyDescent="0.15">
      <c r="EO1562" s="1"/>
      <c r="EP1562" s="1"/>
      <c r="EQ1562" s="1"/>
    </row>
    <row r="1563" spans="145:147" x14ac:dyDescent="0.15">
      <c r="EO1563" s="1"/>
      <c r="EP1563" s="1"/>
      <c r="EQ1563" s="1"/>
    </row>
    <row r="1564" spans="145:147" x14ac:dyDescent="0.15">
      <c r="EO1564" s="1"/>
      <c r="EP1564" s="1"/>
      <c r="EQ1564" s="1"/>
    </row>
    <row r="1565" spans="145:147" x14ac:dyDescent="0.15">
      <c r="EO1565" s="1"/>
      <c r="EP1565" s="1"/>
      <c r="EQ1565" s="1"/>
    </row>
    <row r="1566" spans="145:147" x14ac:dyDescent="0.15">
      <c r="EO1566" s="1"/>
      <c r="EP1566" s="1"/>
      <c r="EQ1566" s="1"/>
    </row>
    <row r="1567" spans="145:147" x14ac:dyDescent="0.15">
      <c r="EO1567" s="1"/>
      <c r="EP1567" s="1"/>
      <c r="EQ1567" s="1"/>
    </row>
    <row r="1568" spans="145:147" x14ac:dyDescent="0.15">
      <c r="EO1568" s="1"/>
      <c r="EP1568" s="1"/>
      <c r="EQ1568" s="1"/>
    </row>
    <row r="1569" spans="145:147" x14ac:dyDescent="0.15">
      <c r="EO1569" s="1"/>
      <c r="EP1569" s="1"/>
      <c r="EQ1569" s="1"/>
    </row>
    <row r="1570" spans="145:147" x14ac:dyDescent="0.15">
      <c r="EO1570" s="1"/>
      <c r="EP1570" s="1"/>
      <c r="EQ1570" s="1"/>
    </row>
    <row r="1571" spans="145:147" x14ac:dyDescent="0.15">
      <c r="EO1571" s="1"/>
      <c r="EP1571" s="1"/>
      <c r="EQ1571" s="1"/>
    </row>
    <row r="1572" spans="145:147" x14ac:dyDescent="0.15">
      <c r="EO1572" s="1"/>
      <c r="EP1572" s="1"/>
      <c r="EQ1572" s="1"/>
    </row>
    <row r="1573" spans="145:147" x14ac:dyDescent="0.15">
      <c r="EO1573" s="1"/>
      <c r="EP1573" s="1"/>
      <c r="EQ1573" s="1"/>
    </row>
    <row r="1574" spans="145:147" x14ac:dyDescent="0.15">
      <c r="EO1574" s="1"/>
      <c r="EP1574" s="1"/>
      <c r="EQ1574" s="1"/>
    </row>
    <row r="1575" spans="145:147" x14ac:dyDescent="0.15">
      <c r="EO1575" s="1"/>
      <c r="EP1575" s="1"/>
      <c r="EQ1575" s="1"/>
    </row>
    <row r="1576" spans="145:147" x14ac:dyDescent="0.15">
      <c r="EO1576" s="1"/>
      <c r="EP1576" s="1"/>
      <c r="EQ1576" s="1"/>
    </row>
    <row r="1577" spans="145:147" x14ac:dyDescent="0.15">
      <c r="EO1577" s="1"/>
      <c r="EP1577" s="1"/>
      <c r="EQ1577" s="1"/>
    </row>
    <row r="1578" spans="145:147" x14ac:dyDescent="0.15">
      <c r="EO1578" s="1"/>
      <c r="EP1578" s="1"/>
      <c r="EQ1578" s="1"/>
    </row>
    <row r="1579" spans="145:147" x14ac:dyDescent="0.15">
      <c r="EO1579" s="1"/>
      <c r="EP1579" s="1"/>
      <c r="EQ1579" s="1"/>
    </row>
    <row r="1580" spans="145:147" x14ac:dyDescent="0.15">
      <c r="EO1580" s="1"/>
      <c r="EP1580" s="1"/>
      <c r="EQ1580" s="1"/>
    </row>
    <row r="1581" spans="145:147" x14ac:dyDescent="0.15">
      <c r="EO1581" s="1"/>
      <c r="EP1581" s="1"/>
      <c r="EQ1581" s="1"/>
    </row>
    <row r="1582" spans="145:147" x14ac:dyDescent="0.15">
      <c r="EO1582" s="1"/>
      <c r="EP1582" s="1"/>
      <c r="EQ1582" s="1"/>
    </row>
    <row r="1583" spans="145:147" x14ac:dyDescent="0.15">
      <c r="EO1583" s="1"/>
      <c r="EP1583" s="1"/>
      <c r="EQ1583" s="1"/>
    </row>
    <row r="1584" spans="145:147" x14ac:dyDescent="0.15">
      <c r="EO1584" s="1"/>
      <c r="EP1584" s="1"/>
      <c r="EQ1584" s="1"/>
    </row>
    <row r="1585" spans="145:147" x14ac:dyDescent="0.15">
      <c r="EO1585" s="1"/>
      <c r="EP1585" s="1"/>
      <c r="EQ1585" s="1"/>
    </row>
    <row r="1586" spans="145:147" x14ac:dyDescent="0.15">
      <c r="EO1586" s="1"/>
      <c r="EP1586" s="1"/>
      <c r="EQ1586" s="1"/>
    </row>
    <row r="1587" spans="145:147" x14ac:dyDescent="0.15">
      <c r="EO1587" s="1"/>
      <c r="EP1587" s="1"/>
      <c r="EQ1587" s="1"/>
    </row>
    <row r="1588" spans="145:147" x14ac:dyDescent="0.15">
      <c r="EO1588" s="1"/>
      <c r="EP1588" s="1"/>
      <c r="EQ1588" s="1"/>
    </row>
    <row r="1589" spans="145:147" x14ac:dyDescent="0.15">
      <c r="EO1589" s="1"/>
      <c r="EP1589" s="1"/>
      <c r="EQ1589" s="1"/>
    </row>
    <row r="1590" spans="145:147" x14ac:dyDescent="0.15">
      <c r="EO1590" s="1"/>
      <c r="EP1590" s="1"/>
      <c r="EQ1590" s="1"/>
    </row>
    <row r="1591" spans="145:147" x14ac:dyDescent="0.15">
      <c r="EO1591" s="1"/>
      <c r="EP1591" s="1"/>
      <c r="EQ1591" s="1"/>
    </row>
    <row r="1592" spans="145:147" x14ac:dyDescent="0.15">
      <c r="EO1592" s="1"/>
      <c r="EP1592" s="1"/>
      <c r="EQ1592" s="1"/>
    </row>
    <row r="1593" spans="145:147" x14ac:dyDescent="0.15">
      <c r="EO1593" s="1"/>
      <c r="EP1593" s="1"/>
      <c r="EQ1593" s="1"/>
    </row>
    <row r="1594" spans="145:147" x14ac:dyDescent="0.15">
      <c r="EO1594" s="1"/>
      <c r="EP1594" s="1"/>
      <c r="EQ1594" s="1"/>
    </row>
    <row r="1595" spans="145:147" x14ac:dyDescent="0.15">
      <c r="EO1595" s="1"/>
      <c r="EP1595" s="1"/>
      <c r="EQ1595" s="1"/>
    </row>
    <row r="1596" spans="145:147" x14ac:dyDescent="0.15">
      <c r="EO1596" s="1"/>
      <c r="EP1596" s="1"/>
      <c r="EQ1596" s="1"/>
    </row>
    <row r="1597" spans="145:147" x14ac:dyDescent="0.15">
      <c r="EO1597" s="1"/>
      <c r="EP1597" s="1"/>
      <c r="EQ1597" s="1"/>
    </row>
    <row r="1598" spans="145:147" x14ac:dyDescent="0.15">
      <c r="EO1598" s="1"/>
      <c r="EP1598" s="1"/>
      <c r="EQ1598" s="1"/>
    </row>
    <row r="1599" spans="145:147" x14ac:dyDescent="0.15">
      <c r="EO1599" s="1"/>
      <c r="EP1599" s="1"/>
      <c r="EQ1599" s="1"/>
    </row>
    <row r="1600" spans="145:147" x14ac:dyDescent="0.15">
      <c r="EO1600" s="1"/>
      <c r="EP1600" s="1"/>
      <c r="EQ1600" s="1"/>
    </row>
    <row r="1601" spans="145:147" x14ac:dyDescent="0.15">
      <c r="EO1601" s="1"/>
      <c r="EP1601" s="1"/>
      <c r="EQ1601" s="1"/>
    </row>
    <row r="1602" spans="145:147" x14ac:dyDescent="0.15">
      <c r="EO1602" s="1"/>
      <c r="EP1602" s="1"/>
      <c r="EQ1602" s="1"/>
    </row>
    <row r="1603" spans="145:147" x14ac:dyDescent="0.15">
      <c r="EO1603" s="1"/>
      <c r="EP1603" s="1"/>
      <c r="EQ1603" s="1"/>
    </row>
    <row r="1604" spans="145:147" x14ac:dyDescent="0.15">
      <c r="EO1604" s="1"/>
      <c r="EP1604" s="1"/>
      <c r="EQ1604" s="1"/>
    </row>
    <row r="1605" spans="145:147" x14ac:dyDescent="0.15">
      <c r="EO1605" s="1"/>
      <c r="EP1605" s="1"/>
      <c r="EQ1605" s="1"/>
    </row>
    <row r="1606" spans="145:147" x14ac:dyDescent="0.15">
      <c r="EO1606" s="1"/>
      <c r="EP1606" s="1"/>
      <c r="EQ1606" s="1"/>
    </row>
    <row r="1607" spans="145:147" x14ac:dyDescent="0.15">
      <c r="EO1607" s="1"/>
      <c r="EP1607" s="1"/>
      <c r="EQ1607" s="1"/>
    </row>
    <row r="1608" spans="145:147" x14ac:dyDescent="0.15">
      <c r="EO1608" s="1"/>
      <c r="EP1608" s="1"/>
      <c r="EQ1608" s="1"/>
    </row>
    <row r="1609" spans="145:147" x14ac:dyDescent="0.15">
      <c r="EO1609" s="1"/>
      <c r="EP1609" s="1"/>
      <c r="EQ1609" s="1"/>
    </row>
    <row r="1610" spans="145:147" x14ac:dyDescent="0.15">
      <c r="EO1610" s="1"/>
      <c r="EP1610" s="1"/>
      <c r="EQ1610" s="1"/>
    </row>
    <row r="1611" spans="145:147" x14ac:dyDescent="0.15">
      <c r="EO1611" s="1"/>
      <c r="EP1611" s="1"/>
      <c r="EQ1611" s="1"/>
    </row>
    <row r="1612" spans="145:147" x14ac:dyDescent="0.15">
      <c r="EO1612" s="1"/>
      <c r="EP1612" s="1"/>
      <c r="EQ1612" s="1"/>
    </row>
    <row r="1613" spans="145:147" x14ac:dyDescent="0.15">
      <c r="EO1613" s="1"/>
      <c r="EP1613" s="1"/>
      <c r="EQ1613" s="1"/>
    </row>
    <row r="1614" spans="145:147" x14ac:dyDescent="0.15">
      <c r="EO1614" s="1"/>
      <c r="EP1614" s="1"/>
      <c r="EQ1614" s="1"/>
    </row>
    <row r="1615" spans="145:147" x14ac:dyDescent="0.15">
      <c r="EO1615" s="1"/>
      <c r="EP1615" s="1"/>
      <c r="EQ1615" s="1"/>
    </row>
    <row r="1616" spans="145:147" x14ac:dyDescent="0.15">
      <c r="EO1616" s="1"/>
      <c r="EP1616" s="1"/>
      <c r="EQ1616" s="1"/>
    </row>
    <row r="1617" spans="145:147" x14ac:dyDescent="0.15">
      <c r="EO1617" s="1"/>
      <c r="EP1617" s="1"/>
      <c r="EQ1617" s="1"/>
    </row>
    <row r="1618" spans="145:147" x14ac:dyDescent="0.15">
      <c r="EO1618" s="1"/>
      <c r="EP1618" s="1"/>
      <c r="EQ1618" s="1"/>
    </row>
    <row r="1619" spans="145:147" x14ac:dyDescent="0.15">
      <c r="EO1619" s="1"/>
      <c r="EP1619" s="1"/>
      <c r="EQ1619" s="1"/>
    </row>
    <row r="1620" spans="145:147" x14ac:dyDescent="0.15">
      <c r="EO1620" s="1"/>
      <c r="EP1620" s="1"/>
      <c r="EQ1620" s="1"/>
    </row>
    <row r="1621" spans="145:147" x14ac:dyDescent="0.15">
      <c r="EO1621" s="1"/>
      <c r="EP1621" s="1"/>
      <c r="EQ1621" s="1"/>
    </row>
    <row r="1622" spans="145:147" x14ac:dyDescent="0.15">
      <c r="EO1622" s="1"/>
      <c r="EP1622" s="1"/>
      <c r="EQ1622" s="1"/>
    </row>
    <row r="1623" spans="145:147" x14ac:dyDescent="0.15">
      <c r="EO1623" s="1"/>
      <c r="EP1623" s="1"/>
      <c r="EQ1623" s="1"/>
    </row>
    <row r="1624" spans="145:147" x14ac:dyDescent="0.15">
      <c r="EO1624" s="1"/>
      <c r="EP1624" s="1"/>
      <c r="EQ1624" s="1"/>
    </row>
    <row r="1625" spans="145:147" x14ac:dyDescent="0.15">
      <c r="EO1625" s="1"/>
      <c r="EP1625" s="1"/>
      <c r="EQ1625" s="1"/>
    </row>
    <row r="1626" spans="145:147" x14ac:dyDescent="0.15">
      <c r="EO1626" s="1"/>
      <c r="EP1626" s="1"/>
      <c r="EQ1626" s="1"/>
    </row>
    <row r="1627" spans="145:147" x14ac:dyDescent="0.15">
      <c r="EO1627" s="1"/>
      <c r="EP1627" s="1"/>
      <c r="EQ1627" s="1"/>
    </row>
    <row r="1628" spans="145:147" x14ac:dyDescent="0.15">
      <c r="EO1628" s="1"/>
      <c r="EP1628" s="1"/>
      <c r="EQ1628" s="1"/>
    </row>
    <row r="1629" spans="145:147" x14ac:dyDescent="0.15">
      <c r="EO1629" s="1"/>
      <c r="EP1629" s="1"/>
      <c r="EQ1629" s="1"/>
    </row>
    <row r="1630" spans="145:147" x14ac:dyDescent="0.15">
      <c r="EO1630" s="1"/>
      <c r="EP1630" s="1"/>
      <c r="EQ1630" s="1"/>
    </row>
    <row r="1631" spans="145:147" x14ac:dyDescent="0.15">
      <c r="EO1631" s="1"/>
      <c r="EP1631" s="1"/>
      <c r="EQ1631" s="1"/>
    </row>
    <row r="1632" spans="145:147" x14ac:dyDescent="0.15">
      <c r="EO1632" s="1"/>
      <c r="EP1632" s="1"/>
      <c r="EQ1632" s="1"/>
    </row>
    <row r="1633" spans="145:147" x14ac:dyDescent="0.15">
      <c r="EO1633" s="1"/>
      <c r="EP1633" s="1"/>
      <c r="EQ1633" s="1"/>
    </row>
    <row r="1634" spans="145:147" x14ac:dyDescent="0.15">
      <c r="EO1634" s="1"/>
      <c r="EP1634" s="1"/>
      <c r="EQ1634" s="1"/>
    </row>
    <row r="1635" spans="145:147" x14ac:dyDescent="0.15">
      <c r="EO1635" s="1"/>
      <c r="EP1635" s="1"/>
      <c r="EQ1635" s="1"/>
    </row>
    <row r="1636" spans="145:147" x14ac:dyDescent="0.15">
      <c r="EO1636" s="1"/>
      <c r="EP1636" s="1"/>
      <c r="EQ1636" s="1"/>
    </row>
    <row r="1637" spans="145:147" x14ac:dyDescent="0.15">
      <c r="EO1637" s="1"/>
      <c r="EP1637" s="1"/>
      <c r="EQ1637" s="1"/>
    </row>
    <row r="1638" spans="145:147" x14ac:dyDescent="0.15">
      <c r="EO1638" s="1"/>
      <c r="EP1638" s="1"/>
      <c r="EQ1638" s="1"/>
    </row>
    <row r="1639" spans="145:147" x14ac:dyDescent="0.15">
      <c r="EO1639" s="1"/>
      <c r="EP1639" s="1"/>
      <c r="EQ1639" s="1"/>
    </row>
    <row r="1640" spans="145:147" x14ac:dyDescent="0.15">
      <c r="EO1640" s="1"/>
      <c r="EP1640" s="1"/>
      <c r="EQ1640" s="1"/>
    </row>
    <row r="1641" spans="145:147" x14ac:dyDescent="0.15">
      <c r="EO1641" s="1"/>
      <c r="EP1641" s="1"/>
      <c r="EQ1641" s="1"/>
    </row>
    <row r="1642" spans="145:147" x14ac:dyDescent="0.15">
      <c r="EO1642" s="1"/>
      <c r="EP1642" s="1"/>
      <c r="EQ1642" s="1"/>
    </row>
    <row r="1643" spans="145:147" x14ac:dyDescent="0.15">
      <c r="EO1643" s="1"/>
      <c r="EP1643" s="1"/>
      <c r="EQ1643" s="1"/>
    </row>
    <row r="1644" spans="145:147" x14ac:dyDescent="0.15">
      <c r="EO1644" s="1"/>
      <c r="EP1644" s="1"/>
      <c r="EQ1644" s="1"/>
    </row>
    <row r="1645" spans="145:147" x14ac:dyDescent="0.15">
      <c r="EO1645" s="1"/>
      <c r="EP1645" s="1"/>
      <c r="EQ1645" s="1"/>
    </row>
    <row r="1646" spans="145:147" x14ac:dyDescent="0.15">
      <c r="EO1646" s="1"/>
      <c r="EP1646" s="1"/>
      <c r="EQ1646" s="1"/>
    </row>
    <row r="1647" spans="145:147" x14ac:dyDescent="0.15">
      <c r="EO1647" s="1"/>
      <c r="EP1647" s="1"/>
      <c r="EQ1647" s="1"/>
    </row>
    <row r="1648" spans="145:147" x14ac:dyDescent="0.15">
      <c r="EO1648" s="1"/>
      <c r="EP1648" s="1"/>
      <c r="EQ1648" s="1"/>
    </row>
    <row r="1649" spans="145:147" x14ac:dyDescent="0.15">
      <c r="EO1649" s="1"/>
      <c r="EP1649" s="1"/>
      <c r="EQ1649" s="1"/>
    </row>
    <row r="1650" spans="145:147" x14ac:dyDescent="0.15">
      <c r="EO1650" s="1"/>
      <c r="EP1650" s="1"/>
      <c r="EQ1650" s="1"/>
    </row>
    <row r="1651" spans="145:147" x14ac:dyDescent="0.15">
      <c r="EO1651" s="1"/>
      <c r="EP1651" s="1"/>
      <c r="EQ1651" s="1"/>
    </row>
    <row r="1652" spans="145:147" x14ac:dyDescent="0.15">
      <c r="EO1652" s="1"/>
      <c r="EP1652" s="1"/>
      <c r="EQ1652" s="1"/>
    </row>
    <row r="1653" spans="145:147" x14ac:dyDescent="0.15">
      <c r="EO1653" s="1"/>
      <c r="EP1653" s="1"/>
      <c r="EQ1653" s="1"/>
    </row>
    <row r="1654" spans="145:147" x14ac:dyDescent="0.15">
      <c r="EO1654" s="1"/>
      <c r="EP1654" s="1"/>
      <c r="EQ1654" s="1"/>
    </row>
    <row r="1655" spans="145:147" x14ac:dyDescent="0.15">
      <c r="EO1655" s="1"/>
      <c r="EP1655" s="1"/>
      <c r="EQ1655" s="1"/>
    </row>
    <row r="1656" spans="145:147" x14ac:dyDescent="0.15">
      <c r="EO1656" s="1"/>
      <c r="EP1656" s="1"/>
      <c r="EQ1656" s="1"/>
    </row>
    <row r="1657" spans="145:147" x14ac:dyDescent="0.15">
      <c r="EO1657" s="1"/>
      <c r="EP1657" s="1"/>
      <c r="EQ1657" s="1"/>
    </row>
    <row r="1658" spans="145:147" x14ac:dyDescent="0.15">
      <c r="EO1658" s="1"/>
      <c r="EP1658" s="1"/>
      <c r="EQ1658" s="1"/>
    </row>
    <row r="1659" spans="145:147" x14ac:dyDescent="0.15">
      <c r="EO1659" s="1"/>
      <c r="EP1659" s="1"/>
      <c r="EQ1659" s="1"/>
    </row>
    <row r="1660" spans="145:147" x14ac:dyDescent="0.15">
      <c r="EO1660" s="1"/>
      <c r="EP1660" s="1"/>
      <c r="EQ1660" s="1"/>
    </row>
    <row r="1661" spans="145:147" x14ac:dyDescent="0.15">
      <c r="EO1661" s="1"/>
      <c r="EP1661" s="1"/>
      <c r="EQ1661" s="1"/>
    </row>
    <row r="1662" spans="145:147" x14ac:dyDescent="0.15">
      <c r="EO1662" s="1"/>
      <c r="EP1662" s="1"/>
      <c r="EQ1662" s="1"/>
    </row>
    <row r="1663" spans="145:147" x14ac:dyDescent="0.15">
      <c r="EO1663" s="1"/>
      <c r="EP1663" s="1"/>
      <c r="EQ1663" s="1"/>
    </row>
    <row r="1664" spans="145:147" x14ac:dyDescent="0.15">
      <c r="EO1664" s="1"/>
      <c r="EP1664" s="1"/>
      <c r="EQ1664" s="1"/>
    </row>
    <row r="1665" spans="145:147" x14ac:dyDescent="0.15">
      <c r="EO1665" s="1"/>
      <c r="EP1665" s="1"/>
      <c r="EQ1665" s="1"/>
    </row>
    <row r="1666" spans="145:147" x14ac:dyDescent="0.15">
      <c r="EO1666" s="1"/>
      <c r="EP1666" s="1"/>
      <c r="EQ1666" s="1"/>
    </row>
    <row r="1667" spans="145:147" x14ac:dyDescent="0.15">
      <c r="EO1667" s="1"/>
      <c r="EP1667" s="1"/>
      <c r="EQ1667" s="1"/>
    </row>
    <row r="1668" spans="145:147" x14ac:dyDescent="0.15">
      <c r="EO1668" s="1"/>
      <c r="EP1668" s="1"/>
      <c r="EQ1668" s="1"/>
    </row>
    <row r="1669" spans="145:147" x14ac:dyDescent="0.15">
      <c r="EO1669" s="1"/>
      <c r="EP1669" s="1"/>
      <c r="EQ1669" s="1"/>
    </row>
    <row r="1670" spans="145:147" x14ac:dyDescent="0.15">
      <c r="EO1670" s="1"/>
      <c r="EP1670" s="1"/>
      <c r="EQ1670" s="1"/>
    </row>
    <row r="1671" spans="145:147" x14ac:dyDescent="0.15">
      <c r="EO1671" s="1"/>
      <c r="EP1671" s="1"/>
      <c r="EQ1671" s="1"/>
    </row>
    <row r="1672" spans="145:147" x14ac:dyDescent="0.15">
      <c r="EO1672" s="1"/>
      <c r="EP1672" s="1"/>
      <c r="EQ1672" s="1"/>
    </row>
    <row r="1673" spans="145:147" x14ac:dyDescent="0.15">
      <c r="EO1673" s="1"/>
      <c r="EP1673" s="1"/>
      <c r="EQ1673" s="1"/>
    </row>
    <row r="1674" spans="145:147" x14ac:dyDescent="0.15">
      <c r="EO1674" s="1"/>
      <c r="EP1674" s="1"/>
      <c r="EQ1674" s="1"/>
    </row>
    <row r="1675" spans="145:147" x14ac:dyDescent="0.15">
      <c r="EO1675" s="1"/>
      <c r="EP1675" s="1"/>
      <c r="EQ1675" s="1"/>
    </row>
    <row r="1676" spans="145:147" x14ac:dyDescent="0.15">
      <c r="EO1676" s="1"/>
      <c r="EP1676" s="1"/>
      <c r="EQ1676" s="1"/>
    </row>
    <row r="1677" spans="145:147" x14ac:dyDescent="0.15">
      <c r="EO1677" s="1"/>
      <c r="EP1677" s="1"/>
      <c r="EQ1677" s="1"/>
    </row>
    <row r="1678" spans="145:147" x14ac:dyDescent="0.15">
      <c r="EO1678" s="1"/>
      <c r="EP1678" s="1"/>
      <c r="EQ1678" s="1"/>
    </row>
    <row r="1679" spans="145:147" x14ac:dyDescent="0.15">
      <c r="EO1679" s="1"/>
      <c r="EP1679" s="1"/>
      <c r="EQ1679" s="1"/>
    </row>
    <row r="1680" spans="145:147" x14ac:dyDescent="0.15">
      <c r="EO1680" s="1"/>
      <c r="EP1680" s="1"/>
      <c r="EQ1680" s="1"/>
    </row>
    <row r="1681" spans="145:147" x14ac:dyDescent="0.15">
      <c r="EO1681" s="1"/>
      <c r="EP1681" s="1"/>
      <c r="EQ1681" s="1"/>
    </row>
    <row r="1682" spans="145:147" x14ac:dyDescent="0.15">
      <c r="EO1682" s="1"/>
      <c r="EP1682" s="1"/>
      <c r="EQ1682" s="1"/>
    </row>
    <row r="1683" spans="145:147" x14ac:dyDescent="0.15">
      <c r="EO1683" s="1"/>
      <c r="EP1683" s="1"/>
      <c r="EQ1683" s="1"/>
    </row>
    <row r="1684" spans="145:147" x14ac:dyDescent="0.15">
      <c r="EO1684" s="1"/>
      <c r="EP1684" s="1"/>
      <c r="EQ1684" s="1"/>
    </row>
    <row r="1685" spans="145:147" x14ac:dyDescent="0.15">
      <c r="EO1685" s="1"/>
      <c r="EP1685" s="1"/>
      <c r="EQ1685" s="1"/>
    </row>
    <row r="1686" spans="145:147" x14ac:dyDescent="0.15">
      <c r="EO1686" s="1"/>
      <c r="EP1686" s="1"/>
      <c r="EQ1686" s="1"/>
    </row>
    <row r="1687" spans="145:147" x14ac:dyDescent="0.15">
      <c r="EO1687" s="1"/>
      <c r="EP1687" s="1"/>
      <c r="EQ1687" s="1"/>
    </row>
    <row r="1688" spans="145:147" x14ac:dyDescent="0.15">
      <c r="EO1688" s="1"/>
      <c r="EP1688" s="1"/>
      <c r="EQ1688" s="1"/>
    </row>
    <row r="1689" spans="145:147" x14ac:dyDescent="0.15">
      <c r="EO1689" s="1"/>
      <c r="EP1689" s="1"/>
      <c r="EQ1689" s="1"/>
    </row>
    <row r="1690" spans="145:147" x14ac:dyDescent="0.15">
      <c r="EO1690" s="1"/>
      <c r="EP1690" s="1"/>
      <c r="EQ1690" s="1"/>
    </row>
    <row r="1691" spans="145:147" x14ac:dyDescent="0.15">
      <c r="EO1691" s="1"/>
      <c r="EP1691" s="1"/>
      <c r="EQ1691" s="1"/>
    </row>
    <row r="1692" spans="145:147" x14ac:dyDescent="0.15">
      <c r="EO1692" s="1"/>
      <c r="EP1692" s="1"/>
      <c r="EQ1692" s="1"/>
    </row>
    <row r="1693" spans="145:147" x14ac:dyDescent="0.15">
      <c r="EO1693" s="1"/>
      <c r="EP1693" s="1"/>
      <c r="EQ1693" s="1"/>
    </row>
    <row r="1694" spans="145:147" x14ac:dyDescent="0.15">
      <c r="EO1694" s="1"/>
      <c r="EP1694" s="1"/>
      <c r="EQ1694" s="1"/>
    </row>
    <row r="1695" spans="145:147" x14ac:dyDescent="0.15">
      <c r="EO1695" s="1"/>
      <c r="EP1695" s="1"/>
      <c r="EQ1695" s="1"/>
    </row>
    <row r="1696" spans="145:147" x14ac:dyDescent="0.15">
      <c r="EO1696" s="1"/>
      <c r="EP1696" s="1"/>
      <c r="EQ1696" s="1"/>
    </row>
    <row r="1697" spans="145:147" x14ac:dyDescent="0.15">
      <c r="EO1697" s="1"/>
      <c r="EP1697" s="1"/>
      <c r="EQ1697" s="1"/>
    </row>
    <row r="1698" spans="145:147" x14ac:dyDescent="0.15">
      <c r="EO1698" s="1"/>
      <c r="EP1698" s="1"/>
      <c r="EQ1698" s="1"/>
    </row>
    <row r="1699" spans="145:147" x14ac:dyDescent="0.15">
      <c r="EO1699" s="1"/>
      <c r="EP1699" s="1"/>
      <c r="EQ1699" s="1"/>
    </row>
    <row r="1700" spans="145:147" x14ac:dyDescent="0.15">
      <c r="EO1700" s="1"/>
      <c r="EP1700" s="1"/>
      <c r="EQ1700" s="1"/>
    </row>
    <row r="1701" spans="145:147" x14ac:dyDescent="0.15">
      <c r="EO1701" s="1"/>
      <c r="EP1701" s="1"/>
      <c r="EQ1701" s="1"/>
    </row>
    <row r="1702" spans="145:147" x14ac:dyDescent="0.15">
      <c r="EO1702" s="1"/>
      <c r="EP1702" s="1"/>
      <c r="EQ1702" s="1"/>
    </row>
    <row r="1703" spans="145:147" x14ac:dyDescent="0.15">
      <c r="EO1703" s="1"/>
      <c r="EP1703" s="1"/>
      <c r="EQ1703" s="1"/>
    </row>
    <row r="1704" spans="145:147" x14ac:dyDescent="0.15">
      <c r="EO1704" s="1"/>
      <c r="EP1704" s="1"/>
      <c r="EQ1704" s="1"/>
    </row>
    <row r="1705" spans="145:147" x14ac:dyDescent="0.15">
      <c r="EO1705" s="1"/>
      <c r="EP1705" s="1"/>
      <c r="EQ1705" s="1"/>
    </row>
    <row r="1706" spans="145:147" x14ac:dyDescent="0.15">
      <c r="EO1706" s="1"/>
      <c r="EP1706" s="1"/>
      <c r="EQ1706" s="1"/>
    </row>
    <row r="1707" spans="145:147" x14ac:dyDescent="0.15">
      <c r="EO1707" s="1"/>
      <c r="EP1707" s="1"/>
      <c r="EQ1707" s="1"/>
    </row>
    <row r="1708" spans="145:147" x14ac:dyDescent="0.15">
      <c r="EO1708" s="1"/>
      <c r="EP1708" s="1"/>
      <c r="EQ1708" s="1"/>
    </row>
    <row r="1709" spans="145:147" x14ac:dyDescent="0.15">
      <c r="EO1709" s="1"/>
      <c r="EP1709" s="1"/>
      <c r="EQ1709" s="1"/>
    </row>
    <row r="1710" spans="145:147" x14ac:dyDescent="0.15">
      <c r="EO1710" s="1"/>
      <c r="EP1710" s="1"/>
      <c r="EQ1710" s="1"/>
    </row>
    <row r="1711" spans="145:147" x14ac:dyDescent="0.15">
      <c r="EO1711" s="1"/>
      <c r="EP1711" s="1"/>
      <c r="EQ1711" s="1"/>
    </row>
    <row r="1712" spans="145:147" x14ac:dyDescent="0.15">
      <c r="EO1712" s="1"/>
      <c r="EP1712" s="1"/>
      <c r="EQ1712" s="1"/>
    </row>
    <row r="1713" spans="145:147" x14ac:dyDescent="0.15">
      <c r="EO1713" s="1"/>
      <c r="EP1713" s="1"/>
      <c r="EQ1713" s="1"/>
    </row>
    <row r="1714" spans="145:147" x14ac:dyDescent="0.15">
      <c r="EO1714" s="1"/>
      <c r="EP1714" s="1"/>
      <c r="EQ1714" s="1"/>
    </row>
    <row r="1715" spans="145:147" x14ac:dyDescent="0.15">
      <c r="EO1715" s="1"/>
      <c r="EP1715" s="1"/>
      <c r="EQ1715" s="1"/>
    </row>
    <row r="1716" spans="145:147" x14ac:dyDescent="0.15">
      <c r="EO1716" s="1"/>
      <c r="EP1716" s="1"/>
      <c r="EQ1716" s="1"/>
    </row>
    <row r="1717" spans="145:147" x14ac:dyDescent="0.15">
      <c r="EO1717" s="1"/>
      <c r="EP1717" s="1"/>
      <c r="EQ1717" s="1"/>
    </row>
    <row r="1718" spans="145:147" x14ac:dyDescent="0.15">
      <c r="EO1718" s="1"/>
      <c r="EP1718" s="1"/>
      <c r="EQ1718" s="1"/>
    </row>
    <row r="1719" spans="145:147" x14ac:dyDescent="0.15">
      <c r="EO1719" s="1"/>
      <c r="EP1719" s="1"/>
      <c r="EQ1719" s="1"/>
    </row>
    <row r="1720" spans="145:147" x14ac:dyDescent="0.15">
      <c r="EO1720" s="1"/>
      <c r="EP1720" s="1"/>
      <c r="EQ1720" s="1"/>
    </row>
    <row r="1721" spans="145:147" x14ac:dyDescent="0.15">
      <c r="EO1721" s="1"/>
      <c r="EP1721" s="1"/>
      <c r="EQ1721" s="1"/>
    </row>
    <row r="1722" spans="145:147" x14ac:dyDescent="0.15">
      <c r="EO1722" s="1"/>
      <c r="EP1722" s="1"/>
      <c r="EQ1722" s="1"/>
    </row>
    <row r="1723" spans="145:147" x14ac:dyDescent="0.15">
      <c r="EO1723" s="1"/>
      <c r="EP1723" s="1"/>
      <c r="EQ1723" s="1"/>
    </row>
    <row r="1724" spans="145:147" x14ac:dyDescent="0.15">
      <c r="EO1724" s="1"/>
      <c r="EP1724" s="1"/>
      <c r="EQ1724" s="1"/>
    </row>
    <row r="1725" spans="145:147" x14ac:dyDescent="0.15">
      <c r="EO1725" s="1"/>
      <c r="EP1725" s="1"/>
      <c r="EQ1725" s="1"/>
    </row>
    <row r="1726" spans="145:147" x14ac:dyDescent="0.15">
      <c r="EO1726" s="1"/>
      <c r="EP1726" s="1"/>
      <c r="EQ1726" s="1"/>
    </row>
    <row r="1727" spans="145:147" x14ac:dyDescent="0.15">
      <c r="EO1727" s="1"/>
      <c r="EP1727" s="1"/>
      <c r="EQ1727" s="1"/>
    </row>
    <row r="1728" spans="145:147" x14ac:dyDescent="0.15">
      <c r="EO1728" s="1"/>
      <c r="EP1728" s="1"/>
      <c r="EQ1728" s="1"/>
    </row>
    <row r="1729" spans="145:147" x14ac:dyDescent="0.15">
      <c r="EO1729" s="1"/>
      <c r="EP1729" s="1"/>
      <c r="EQ1729" s="1"/>
    </row>
    <row r="1730" spans="145:147" x14ac:dyDescent="0.15">
      <c r="EO1730" s="1"/>
      <c r="EP1730" s="1"/>
      <c r="EQ1730" s="1"/>
    </row>
    <row r="1731" spans="145:147" x14ac:dyDescent="0.15">
      <c r="EO1731" s="1"/>
      <c r="EP1731" s="1"/>
      <c r="EQ1731" s="1"/>
    </row>
    <row r="1732" spans="145:147" x14ac:dyDescent="0.15">
      <c r="EO1732" s="1"/>
      <c r="EP1732" s="1"/>
      <c r="EQ1732" s="1"/>
    </row>
    <row r="1733" spans="145:147" x14ac:dyDescent="0.15">
      <c r="EO1733" s="1"/>
      <c r="EP1733" s="1"/>
      <c r="EQ1733" s="1"/>
    </row>
    <row r="1734" spans="145:147" x14ac:dyDescent="0.15">
      <c r="EO1734" s="1"/>
      <c r="EP1734" s="1"/>
      <c r="EQ1734" s="1"/>
    </row>
    <row r="1735" spans="145:147" x14ac:dyDescent="0.15">
      <c r="EO1735" s="1"/>
      <c r="EP1735" s="1"/>
      <c r="EQ1735" s="1"/>
    </row>
    <row r="1736" spans="145:147" x14ac:dyDescent="0.15">
      <c r="EO1736" s="1"/>
      <c r="EP1736" s="1"/>
      <c r="EQ1736" s="1"/>
    </row>
    <row r="1737" spans="145:147" x14ac:dyDescent="0.15">
      <c r="EO1737" s="1"/>
      <c r="EP1737" s="1"/>
      <c r="EQ1737" s="1"/>
    </row>
    <row r="1738" spans="145:147" x14ac:dyDescent="0.15">
      <c r="EO1738" s="1"/>
      <c r="EP1738" s="1"/>
      <c r="EQ1738" s="1"/>
    </row>
    <row r="1739" spans="145:147" x14ac:dyDescent="0.15">
      <c r="EO1739" s="1"/>
      <c r="EP1739" s="1"/>
      <c r="EQ1739" s="1"/>
    </row>
    <row r="1740" spans="145:147" x14ac:dyDescent="0.15">
      <c r="EO1740" s="1"/>
      <c r="EP1740" s="1"/>
      <c r="EQ1740" s="1"/>
    </row>
    <row r="1741" spans="145:147" x14ac:dyDescent="0.15">
      <c r="EO1741" s="1"/>
      <c r="EP1741" s="1"/>
      <c r="EQ1741" s="1"/>
    </row>
    <row r="1742" spans="145:147" x14ac:dyDescent="0.15">
      <c r="EO1742" s="1"/>
      <c r="EP1742" s="1"/>
      <c r="EQ1742" s="1"/>
    </row>
    <row r="1743" spans="145:147" x14ac:dyDescent="0.15">
      <c r="EO1743" s="1"/>
      <c r="EP1743" s="1"/>
      <c r="EQ1743" s="1"/>
    </row>
    <row r="1744" spans="145:147" x14ac:dyDescent="0.15">
      <c r="EO1744" s="1"/>
      <c r="EP1744" s="1"/>
      <c r="EQ1744" s="1"/>
    </row>
    <row r="1745" spans="145:147" x14ac:dyDescent="0.15">
      <c r="EO1745" s="1"/>
      <c r="EP1745" s="1"/>
      <c r="EQ1745" s="1"/>
    </row>
    <row r="1746" spans="145:147" x14ac:dyDescent="0.15">
      <c r="EO1746" s="1"/>
      <c r="EP1746" s="1"/>
      <c r="EQ1746" s="1"/>
    </row>
    <row r="1747" spans="145:147" x14ac:dyDescent="0.15">
      <c r="EO1747" s="1"/>
      <c r="EP1747" s="1"/>
      <c r="EQ1747" s="1"/>
    </row>
    <row r="1748" spans="145:147" x14ac:dyDescent="0.15">
      <c r="EO1748" s="1"/>
      <c r="EP1748" s="1"/>
      <c r="EQ1748" s="1"/>
    </row>
    <row r="1749" spans="145:147" x14ac:dyDescent="0.15">
      <c r="EO1749" s="1"/>
      <c r="EP1749" s="1"/>
      <c r="EQ1749" s="1"/>
    </row>
    <row r="1750" spans="145:147" x14ac:dyDescent="0.15">
      <c r="EO1750" s="1"/>
      <c r="EP1750" s="1"/>
      <c r="EQ1750" s="1"/>
    </row>
    <row r="1751" spans="145:147" x14ac:dyDescent="0.15">
      <c r="EO1751" s="1"/>
      <c r="EP1751" s="1"/>
      <c r="EQ1751" s="1"/>
    </row>
    <row r="1752" spans="145:147" x14ac:dyDescent="0.15">
      <c r="EO1752" s="1"/>
      <c r="EP1752" s="1"/>
      <c r="EQ1752" s="1"/>
    </row>
    <row r="1753" spans="145:147" x14ac:dyDescent="0.15">
      <c r="EO1753" s="1"/>
      <c r="EP1753" s="1"/>
      <c r="EQ1753" s="1"/>
    </row>
    <row r="1754" spans="145:147" x14ac:dyDescent="0.15">
      <c r="EO1754" s="1"/>
      <c r="EP1754" s="1"/>
      <c r="EQ1754" s="1"/>
    </row>
    <row r="1755" spans="145:147" x14ac:dyDescent="0.15">
      <c r="EO1755" s="1"/>
      <c r="EP1755" s="1"/>
      <c r="EQ1755" s="1"/>
    </row>
    <row r="1756" spans="145:147" x14ac:dyDescent="0.15">
      <c r="EO1756" s="1"/>
      <c r="EP1756" s="1"/>
      <c r="EQ1756" s="1"/>
    </row>
    <row r="1757" spans="145:147" x14ac:dyDescent="0.15">
      <c r="EO1757" s="1"/>
      <c r="EP1757" s="1"/>
      <c r="EQ1757" s="1"/>
    </row>
    <row r="1758" spans="145:147" x14ac:dyDescent="0.15">
      <c r="EO1758" s="1"/>
      <c r="EP1758" s="1"/>
      <c r="EQ1758" s="1"/>
    </row>
    <row r="1759" spans="145:147" x14ac:dyDescent="0.15">
      <c r="EO1759" s="1"/>
      <c r="EP1759" s="1"/>
      <c r="EQ1759" s="1"/>
    </row>
    <row r="1760" spans="145:147" x14ac:dyDescent="0.15">
      <c r="EO1760" s="1"/>
      <c r="EP1760" s="1"/>
      <c r="EQ1760" s="1"/>
    </row>
    <row r="1761" spans="145:147" x14ac:dyDescent="0.15">
      <c r="EO1761" s="1"/>
      <c r="EP1761" s="1"/>
      <c r="EQ1761" s="1"/>
    </row>
    <row r="1762" spans="145:147" x14ac:dyDescent="0.15">
      <c r="EO1762" s="1"/>
      <c r="EP1762" s="1"/>
      <c r="EQ1762" s="1"/>
    </row>
    <row r="1763" spans="145:147" x14ac:dyDescent="0.15">
      <c r="EO1763" s="1"/>
      <c r="EP1763" s="1"/>
      <c r="EQ1763" s="1"/>
    </row>
    <row r="1764" spans="145:147" x14ac:dyDescent="0.15">
      <c r="EO1764" s="1"/>
      <c r="EP1764" s="1"/>
      <c r="EQ1764" s="1"/>
    </row>
    <row r="1765" spans="145:147" x14ac:dyDescent="0.15">
      <c r="EO1765" s="1"/>
      <c r="EP1765" s="1"/>
      <c r="EQ1765" s="1"/>
    </row>
    <row r="1766" spans="145:147" x14ac:dyDescent="0.15">
      <c r="EO1766" s="1"/>
      <c r="EP1766" s="1"/>
      <c r="EQ1766" s="1"/>
    </row>
    <row r="1767" spans="145:147" x14ac:dyDescent="0.15">
      <c r="EO1767" s="1"/>
      <c r="EP1767" s="1"/>
      <c r="EQ1767" s="1"/>
    </row>
    <row r="1768" spans="145:147" x14ac:dyDescent="0.15">
      <c r="EO1768" s="1"/>
      <c r="EP1768" s="1"/>
      <c r="EQ1768" s="1"/>
    </row>
    <row r="1769" spans="145:147" x14ac:dyDescent="0.15">
      <c r="EO1769" s="1"/>
      <c r="EP1769" s="1"/>
      <c r="EQ1769" s="1"/>
    </row>
    <row r="1770" spans="145:147" x14ac:dyDescent="0.15">
      <c r="EO1770" s="1"/>
      <c r="EP1770" s="1"/>
      <c r="EQ1770" s="1"/>
    </row>
    <row r="1771" spans="145:147" x14ac:dyDescent="0.15">
      <c r="EO1771" s="1"/>
      <c r="EP1771" s="1"/>
      <c r="EQ1771" s="1"/>
    </row>
    <row r="1772" spans="145:147" x14ac:dyDescent="0.15">
      <c r="EO1772" s="1"/>
      <c r="EP1772" s="1"/>
      <c r="EQ1772" s="1"/>
    </row>
    <row r="1773" spans="145:147" x14ac:dyDescent="0.15">
      <c r="EO1773" s="1"/>
      <c r="EP1773" s="1"/>
      <c r="EQ1773" s="1"/>
    </row>
    <row r="1774" spans="145:147" x14ac:dyDescent="0.15">
      <c r="EO1774" s="1"/>
      <c r="EP1774" s="1"/>
      <c r="EQ1774" s="1"/>
    </row>
    <row r="1775" spans="145:147" x14ac:dyDescent="0.15">
      <c r="EO1775" s="1"/>
      <c r="EP1775" s="1"/>
      <c r="EQ1775" s="1"/>
    </row>
    <row r="1776" spans="145:147" x14ac:dyDescent="0.15">
      <c r="EO1776" s="1"/>
      <c r="EP1776" s="1"/>
      <c r="EQ1776" s="1"/>
    </row>
    <row r="1777" spans="145:147" x14ac:dyDescent="0.15">
      <c r="EO1777" s="1"/>
      <c r="EP1777" s="1"/>
      <c r="EQ1777" s="1"/>
    </row>
    <row r="1778" spans="145:147" x14ac:dyDescent="0.15">
      <c r="EO1778" s="1"/>
      <c r="EP1778" s="1"/>
      <c r="EQ1778" s="1"/>
    </row>
    <row r="1779" spans="145:147" x14ac:dyDescent="0.15">
      <c r="EO1779" s="1"/>
      <c r="EP1779" s="1"/>
      <c r="EQ1779" s="1"/>
    </row>
    <row r="1780" spans="145:147" x14ac:dyDescent="0.15">
      <c r="EO1780" s="1"/>
      <c r="EP1780" s="1"/>
      <c r="EQ1780" s="1"/>
    </row>
    <row r="1781" spans="145:147" x14ac:dyDescent="0.15">
      <c r="EO1781" s="1"/>
      <c r="EP1781" s="1"/>
      <c r="EQ1781" s="1"/>
    </row>
    <row r="1782" spans="145:147" x14ac:dyDescent="0.15">
      <c r="EO1782" s="1"/>
      <c r="EP1782" s="1"/>
      <c r="EQ1782" s="1"/>
    </row>
    <row r="1783" spans="145:147" x14ac:dyDescent="0.15">
      <c r="EO1783" s="1"/>
      <c r="EP1783" s="1"/>
      <c r="EQ1783" s="1"/>
    </row>
    <row r="1784" spans="145:147" x14ac:dyDescent="0.15">
      <c r="EO1784" s="1"/>
      <c r="EP1784" s="1"/>
      <c r="EQ1784" s="1"/>
    </row>
    <row r="1785" spans="145:147" x14ac:dyDescent="0.15">
      <c r="EO1785" s="1"/>
      <c r="EP1785" s="1"/>
      <c r="EQ1785" s="1"/>
    </row>
    <row r="1786" spans="145:147" x14ac:dyDescent="0.15">
      <c r="EO1786" s="1"/>
      <c r="EP1786" s="1"/>
      <c r="EQ1786" s="1"/>
    </row>
    <row r="1787" spans="145:147" x14ac:dyDescent="0.15">
      <c r="EO1787" s="1"/>
      <c r="EP1787" s="1"/>
      <c r="EQ1787" s="1"/>
    </row>
    <row r="1788" spans="145:147" x14ac:dyDescent="0.15">
      <c r="EO1788" s="1"/>
      <c r="EP1788" s="1"/>
      <c r="EQ1788" s="1"/>
    </row>
    <row r="1789" spans="145:147" x14ac:dyDescent="0.15">
      <c r="EO1789" s="1"/>
      <c r="EP1789" s="1"/>
      <c r="EQ1789" s="1"/>
    </row>
    <row r="1790" spans="145:147" x14ac:dyDescent="0.15">
      <c r="EO1790" s="1"/>
      <c r="EP1790" s="1"/>
      <c r="EQ1790" s="1"/>
    </row>
    <row r="1791" spans="145:147" x14ac:dyDescent="0.15">
      <c r="EO1791" s="1"/>
      <c r="EP1791" s="1"/>
      <c r="EQ1791" s="1"/>
    </row>
    <row r="1792" spans="145:147" x14ac:dyDescent="0.15">
      <c r="EO1792" s="1"/>
      <c r="EP1792" s="1"/>
      <c r="EQ1792" s="1"/>
    </row>
    <row r="1793" spans="145:147" x14ac:dyDescent="0.15">
      <c r="EO1793" s="1"/>
      <c r="EP1793" s="1"/>
      <c r="EQ1793" s="1"/>
    </row>
    <row r="1794" spans="145:147" x14ac:dyDescent="0.15">
      <c r="EO1794" s="1"/>
      <c r="EP1794" s="1"/>
      <c r="EQ1794" s="1"/>
    </row>
    <row r="1795" spans="145:147" x14ac:dyDescent="0.15">
      <c r="EO1795" s="1"/>
      <c r="EP1795" s="1"/>
      <c r="EQ1795" s="1"/>
    </row>
    <row r="1796" spans="145:147" x14ac:dyDescent="0.15">
      <c r="EO1796" s="1"/>
      <c r="EP1796" s="1"/>
      <c r="EQ1796" s="1"/>
    </row>
    <row r="1797" spans="145:147" x14ac:dyDescent="0.15">
      <c r="EO1797" s="1"/>
      <c r="EP1797" s="1"/>
      <c r="EQ1797" s="1"/>
    </row>
    <row r="1798" spans="145:147" x14ac:dyDescent="0.15">
      <c r="EO1798" s="1"/>
      <c r="EP1798" s="1"/>
      <c r="EQ1798" s="1"/>
    </row>
    <row r="1799" spans="145:147" x14ac:dyDescent="0.15">
      <c r="EO1799" s="1"/>
      <c r="EP1799" s="1"/>
      <c r="EQ1799" s="1"/>
    </row>
    <row r="1800" spans="145:147" x14ac:dyDescent="0.15">
      <c r="EO1800" s="1"/>
      <c r="EP1800" s="1"/>
      <c r="EQ1800" s="1"/>
    </row>
    <row r="1801" spans="145:147" x14ac:dyDescent="0.15">
      <c r="EO1801" s="1"/>
      <c r="EP1801" s="1"/>
      <c r="EQ1801" s="1"/>
    </row>
    <row r="1802" spans="145:147" x14ac:dyDescent="0.15">
      <c r="EO1802" s="1"/>
      <c r="EP1802" s="1"/>
      <c r="EQ1802" s="1"/>
    </row>
    <row r="1803" spans="145:147" x14ac:dyDescent="0.15">
      <c r="EO1803" s="1"/>
      <c r="EP1803" s="1"/>
      <c r="EQ1803" s="1"/>
    </row>
    <row r="1804" spans="145:147" x14ac:dyDescent="0.15">
      <c r="EO1804" s="1"/>
      <c r="EP1804" s="1"/>
      <c r="EQ1804" s="1"/>
    </row>
    <row r="1805" spans="145:147" x14ac:dyDescent="0.15">
      <c r="EO1805" s="1"/>
      <c r="EP1805" s="1"/>
      <c r="EQ1805" s="1"/>
    </row>
    <row r="1806" spans="145:147" x14ac:dyDescent="0.15">
      <c r="EO1806" s="1"/>
      <c r="EP1806" s="1"/>
      <c r="EQ1806" s="1"/>
    </row>
    <row r="1807" spans="145:147" x14ac:dyDescent="0.15">
      <c r="EO1807" s="1"/>
      <c r="EP1807" s="1"/>
      <c r="EQ1807" s="1"/>
    </row>
    <row r="1808" spans="145:147" x14ac:dyDescent="0.15">
      <c r="EO1808" s="1"/>
      <c r="EP1808" s="1"/>
      <c r="EQ1808" s="1"/>
    </row>
    <row r="1809" spans="145:147" x14ac:dyDescent="0.15">
      <c r="EO1809" s="1"/>
      <c r="EP1809" s="1"/>
      <c r="EQ1809" s="1"/>
    </row>
    <row r="1810" spans="145:147" x14ac:dyDescent="0.15">
      <c r="EO1810" s="1"/>
      <c r="EP1810" s="1"/>
      <c r="EQ1810" s="1"/>
    </row>
    <row r="1811" spans="145:147" x14ac:dyDescent="0.15">
      <c r="EO1811" s="1"/>
      <c r="EP1811" s="1"/>
      <c r="EQ1811" s="1"/>
    </row>
    <row r="1812" spans="145:147" x14ac:dyDescent="0.15">
      <c r="EO1812" s="1"/>
      <c r="EP1812" s="1"/>
      <c r="EQ1812" s="1"/>
    </row>
    <row r="1813" spans="145:147" x14ac:dyDescent="0.15">
      <c r="EO1813" s="1"/>
      <c r="EP1813" s="1"/>
      <c r="EQ1813" s="1"/>
    </row>
    <row r="1814" spans="145:147" x14ac:dyDescent="0.15">
      <c r="EO1814" s="1"/>
      <c r="EP1814" s="1"/>
      <c r="EQ1814" s="1"/>
    </row>
    <row r="1815" spans="145:147" x14ac:dyDescent="0.15">
      <c r="EO1815" s="1"/>
      <c r="EP1815" s="1"/>
      <c r="EQ1815" s="1"/>
    </row>
    <row r="1816" spans="145:147" x14ac:dyDescent="0.15">
      <c r="EO1816" s="1"/>
      <c r="EP1816" s="1"/>
      <c r="EQ1816" s="1"/>
    </row>
    <row r="1817" spans="145:147" x14ac:dyDescent="0.15">
      <c r="EO1817" s="1"/>
      <c r="EP1817" s="1"/>
      <c r="EQ1817" s="1"/>
    </row>
    <row r="1818" spans="145:147" x14ac:dyDescent="0.15">
      <c r="EO1818" s="1"/>
      <c r="EP1818" s="1"/>
      <c r="EQ1818" s="1"/>
    </row>
    <row r="1819" spans="145:147" x14ac:dyDescent="0.15">
      <c r="EO1819" s="1"/>
      <c r="EP1819" s="1"/>
      <c r="EQ1819" s="1"/>
    </row>
    <row r="1820" spans="145:147" x14ac:dyDescent="0.15">
      <c r="EO1820" s="1"/>
      <c r="EP1820" s="1"/>
      <c r="EQ1820" s="1"/>
    </row>
    <row r="1821" spans="145:147" x14ac:dyDescent="0.15">
      <c r="EO1821" s="1"/>
      <c r="EP1821" s="1"/>
      <c r="EQ1821" s="1"/>
    </row>
    <row r="1822" spans="145:147" x14ac:dyDescent="0.15">
      <c r="EO1822" s="1"/>
      <c r="EP1822" s="1"/>
      <c r="EQ1822" s="1"/>
    </row>
    <row r="1823" spans="145:147" x14ac:dyDescent="0.15">
      <c r="EO1823" s="1"/>
      <c r="EP1823" s="1"/>
      <c r="EQ1823" s="1"/>
    </row>
    <row r="1824" spans="145:147" x14ac:dyDescent="0.15">
      <c r="EO1824" s="1"/>
      <c r="EP1824" s="1"/>
      <c r="EQ1824" s="1"/>
    </row>
    <row r="1825" spans="145:147" x14ac:dyDescent="0.15">
      <c r="EO1825" s="1"/>
      <c r="EP1825" s="1"/>
      <c r="EQ1825" s="1"/>
    </row>
    <row r="1826" spans="145:147" x14ac:dyDescent="0.15">
      <c r="EO1826" s="1"/>
      <c r="EP1826" s="1"/>
      <c r="EQ1826" s="1"/>
    </row>
    <row r="1827" spans="145:147" x14ac:dyDescent="0.15">
      <c r="EO1827" s="1"/>
      <c r="EP1827" s="1"/>
      <c r="EQ1827" s="1"/>
    </row>
    <row r="1828" spans="145:147" x14ac:dyDescent="0.15">
      <c r="EO1828" s="1"/>
      <c r="EP1828" s="1"/>
      <c r="EQ1828" s="1"/>
    </row>
    <row r="1829" spans="145:147" x14ac:dyDescent="0.15">
      <c r="EO1829" s="1"/>
      <c r="EP1829" s="1"/>
      <c r="EQ1829" s="1"/>
    </row>
    <row r="1830" spans="145:147" x14ac:dyDescent="0.15">
      <c r="EO1830" s="1"/>
      <c r="EP1830" s="1"/>
      <c r="EQ1830" s="1"/>
    </row>
    <row r="1831" spans="145:147" x14ac:dyDescent="0.15">
      <c r="EO1831" s="1"/>
      <c r="EP1831" s="1"/>
      <c r="EQ1831" s="1"/>
    </row>
    <row r="1832" spans="145:147" x14ac:dyDescent="0.15">
      <c r="EO1832" s="1"/>
      <c r="EP1832" s="1"/>
      <c r="EQ1832" s="1"/>
    </row>
    <row r="1833" spans="145:147" x14ac:dyDescent="0.15">
      <c r="EO1833" s="1"/>
      <c r="EP1833" s="1"/>
      <c r="EQ1833" s="1"/>
    </row>
    <row r="1834" spans="145:147" x14ac:dyDescent="0.15">
      <c r="EO1834" s="1"/>
      <c r="EP1834" s="1"/>
      <c r="EQ1834" s="1"/>
    </row>
    <row r="1835" spans="145:147" x14ac:dyDescent="0.15">
      <c r="EO1835" s="1"/>
      <c r="EP1835" s="1"/>
      <c r="EQ1835" s="1"/>
    </row>
    <row r="1836" spans="145:147" x14ac:dyDescent="0.15">
      <c r="EO1836" s="1"/>
      <c r="EP1836" s="1"/>
      <c r="EQ1836" s="1"/>
    </row>
    <row r="1837" spans="145:147" x14ac:dyDescent="0.15">
      <c r="EO1837" s="1"/>
      <c r="EP1837" s="1"/>
      <c r="EQ1837" s="1"/>
    </row>
    <row r="1838" spans="145:147" x14ac:dyDescent="0.15">
      <c r="EO1838" s="1"/>
      <c r="EP1838" s="1"/>
      <c r="EQ1838" s="1"/>
    </row>
    <row r="1839" spans="145:147" x14ac:dyDescent="0.15">
      <c r="EO1839" s="1"/>
      <c r="EP1839" s="1"/>
      <c r="EQ1839" s="1"/>
    </row>
    <row r="1840" spans="145:147" x14ac:dyDescent="0.15">
      <c r="EO1840" s="1"/>
      <c r="EP1840" s="1"/>
      <c r="EQ1840" s="1"/>
    </row>
    <row r="1841" spans="145:147" x14ac:dyDescent="0.15">
      <c r="EO1841" s="1"/>
      <c r="EP1841" s="1"/>
      <c r="EQ1841" s="1"/>
    </row>
    <row r="1842" spans="145:147" x14ac:dyDescent="0.15">
      <c r="EO1842" s="1"/>
      <c r="EP1842" s="1"/>
      <c r="EQ1842" s="1"/>
    </row>
    <row r="1843" spans="145:147" x14ac:dyDescent="0.15">
      <c r="EO1843" s="1"/>
      <c r="EP1843" s="1"/>
      <c r="EQ1843" s="1"/>
    </row>
    <row r="1844" spans="145:147" x14ac:dyDescent="0.15">
      <c r="EO1844" s="1"/>
      <c r="EP1844" s="1"/>
      <c r="EQ1844" s="1"/>
    </row>
    <row r="1845" spans="145:147" x14ac:dyDescent="0.15">
      <c r="EO1845" s="1"/>
      <c r="EP1845" s="1"/>
      <c r="EQ1845" s="1"/>
    </row>
    <row r="1846" spans="145:147" x14ac:dyDescent="0.15">
      <c r="EO1846" s="1"/>
      <c r="EP1846" s="1"/>
      <c r="EQ1846" s="1"/>
    </row>
    <row r="1847" spans="145:147" x14ac:dyDescent="0.15">
      <c r="EO1847" s="1"/>
      <c r="EP1847" s="1"/>
      <c r="EQ1847" s="1"/>
    </row>
    <row r="1848" spans="145:147" x14ac:dyDescent="0.15">
      <c r="EO1848" s="1"/>
      <c r="EP1848" s="1"/>
      <c r="EQ1848" s="1"/>
    </row>
    <row r="1849" spans="145:147" x14ac:dyDescent="0.15">
      <c r="EO1849" s="1"/>
      <c r="EP1849" s="1"/>
      <c r="EQ1849" s="1"/>
    </row>
    <row r="1850" spans="145:147" x14ac:dyDescent="0.15">
      <c r="EO1850" s="1"/>
      <c r="EP1850" s="1"/>
      <c r="EQ1850" s="1"/>
    </row>
    <row r="1851" spans="145:147" x14ac:dyDescent="0.15">
      <c r="EO1851" s="1"/>
      <c r="EP1851" s="1"/>
      <c r="EQ1851" s="1"/>
    </row>
    <row r="1852" spans="145:147" x14ac:dyDescent="0.15">
      <c r="EO1852" s="1"/>
      <c r="EP1852" s="1"/>
      <c r="EQ1852" s="1"/>
    </row>
    <row r="1853" spans="145:147" x14ac:dyDescent="0.15">
      <c r="EO1853" s="1"/>
      <c r="EP1853" s="1"/>
      <c r="EQ1853" s="1"/>
    </row>
    <row r="1854" spans="145:147" x14ac:dyDescent="0.15">
      <c r="EO1854" s="1"/>
      <c r="EP1854" s="1"/>
      <c r="EQ1854" s="1"/>
    </row>
    <row r="1855" spans="145:147" x14ac:dyDescent="0.15">
      <c r="EO1855" s="1"/>
      <c r="EP1855" s="1"/>
      <c r="EQ1855" s="1"/>
    </row>
    <row r="1856" spans="145:147" x14ac:dyDescent="0.15">
      <c r="EO1856" s="1"/>
      <c r="EP1856" s="1"/>
      <c r="EQ1856" s="1"/>
    </row>
    <row r="1857" spans="145:147" x14ac:dyDescent="0.15">
      <c r="EO1857" s="1"/>
      <c r="EP1857" s="1"/>
      <c r="EQ1857" s="1"/>
    </row>
    <row r="1858" spans="145:147" x14ac:dyDescent="0.15">
      <c r="EO1858" s="1"/>
      <c r="EP1858" s="1"/>
      <c r="EQ1858" s="1"/>
    </row>
    <row r="1859" spans="145:147" x14ac:dyDescent="0.15">
      <c r="EO1859" s="1"/>
      <c r="EP1859" s="1"/>
      <c r="EQ1859" s="1"/>
    </row>
    <row r="1860" spans="145:147" x14ac:dyDescent="0.15">
      <c r="EO1860" s="1"/>
      <c r="EP1860" s="1"/>
      <c r="EQ1860" s="1"/>
    </row>
    <row r="1861" spans="145:147" x14ac:dyDescent="0.15">
      <c r="EO1861" s="1"/>
      <c r="EP1861" s="1"/>
      <c r="EQ1861" s="1"/>
    </row>
    <row r="1862" spans="145:147" x14ac:dyDescent="0.15">
      <c r="EO1862" s="1"/>
      <c r="EP1862" s="1"/>
      <c r="EQ1862" s="1"/>
    </row>
    <row r="1863" spans="145:147" x14ac:dyDescent="0.15">
      <c r="EO1863" s="1"/>
      <c r="EP1863" s="1"/>
      <c r="EQ1863" s="1"/>
    </row>
    <row r="1864" spans="145:147" x14ac:dyDescent="0.15">
      <c r="EO1864" s="1"/>
      <c r="EP1864" s="1"/>
      <c r="EQ1864" s="1"/>
    </row>
    <row r="1865" spans="145:147" x14ac:dyDescent="0.15">
      <c r="EO1865" s="1"/>
      <c r="EP1865" s="1"/>
      <c r="EQ1865" s="1"/>
    </row>
    <row r="1866" spans="145:147" x14ac:dyDescent="0.15">
      <c r="EO1866" s="1"/>
      <c r="EP1866" s="1"/>
      <c r="EQ1866" s="1"/>
    </row>
    <row r="1867" spans="145:147" x14ac:dyDescent="0.15">
      <c r="EO1867" s="1"/>
      <c r="EP1867" s="1"/>
      <c r="EQ1867" s="1"/>
    </row>
    <row r="1868" spans="145:147" x14ac:dyDescent="0.15">
      <c r="EO1868" s="1"/>
      <c r="EP1868" s="1"/>
      <c r="EQ1868" s="1"/>
    </row>
    <row r="1869" spans="145:147" x14ac:dyDescent="0.15">
      <c r="EO1869" s="1"/>
      <c r="EP1869" s="1"/>
      <c r="EQ1869" s="1"/>
    </row>
    <row r="1870" spans="145:147" x14ac:dyDescent="0.15">
      <c r="EO1870" s="1"/>
      <c r="EP1870" s="1"/>
      <c r="EQ1870" s="1"/>
    </row>
    <row r="1871" spans="145:147" x14ac:dyDescent="0.15">
      <c r="EO1871" s="1"/>
      <c r="EP1871" s="1"/>
      <c r="EQ1871" s="1"/>
    </row>
    <row r="1872" spans="145:147" x14ac:dyDescent="0.15">
      <c r="EO1872" s="1"/>
      <c r="EP1872" s="1"/>
      <c r="EQ1872" s="1"/>
    </row>
    <row r="1873" spans="145:147" x14ac:dyDescent="0.15">
      <c r="EO1873" s="1"/>
      <c r="EP1873" s="1"/>
      <c r="EQ1873" s="1"/>
    </row>
    <row r="1874" spans="145:147" x14ac:dyDescent="0.15">
      <c r="EO1874" s="1"/>
      <c r="EP1874" s="1"/>
      <c r="EQ1874" s="1"/>
    </row>
    <row r="1875" spans="145:147" x14ac:dyDescent="0.15">
      <c r="EO1875" s="1"/>
      <c r="EP1875" s="1"/>
      <c r="EQ1875" s="1"/>
    </row>
    <row r="1876" spans="145:147" x14ac:dyDescent="0.15">
      <c r="EO1876" s="1"/>
      <c r="EP1876" s="1"/>
      <c r="EQ1876" s="1"/>
    </row>
    <row r="1877" spans="145:147" x14ac:dyDescent="0.15">
      <c r="EO1877" s="1"/>
      <c r="EP1877" s="1"/>
      <c r="EQ1877" s="1"/>
    </row>
    <row r="1878" spans="145:147" x14ac:dyDescent="0.15">
      <c r="EO1878" s="1"/>
      <c r="EP1878" s="1"/>
      <c r="EQ1878" s="1"/>
    </row>
    <row r="1879" spans="145:147" x14ac:dyDescent="0.15">
      <c r="EO1879" s="1"/>
      <c r="EP1879" s="1"/>
      <c r="EQ1879" s="1"/>
    </row>
    <row r="1880" spans="145:147" x14ac:dyDescent="0.15">
      <c r="EO1880" s="1"/>
      <c r="EP1880" s="1"/>
      <c r="EQ1880" s="1"/>
    </row>
    <row r="1881" spans="145:147" x14ac:dyDescent="0.15">
      <c r="EO1881" s="1"/>
      <c r="EP1881" s="1"/>
      <c r="EQ1881" s="1"/>
    </row>
    <row r="1882" spans="145:147" x14ac:dyDescent="0.15">
      <c r="EO1882" s="1"/>
      <c r="EP1882" s="1"/>
      <c r="EQ1882" s="1"/>
    </row>
    <row r="1883" spans="145:147" x14ac:dyDescent="0.15">
      <c r="EO1883" s="1"/>
      <c r="EP1883" s="1"/>
      <c r="EQ1883" s="1"/>
    </row>
    <row r="1884" spans="145:147" x14ac:dyDescent="0.15">
      <c r="EO1884" s="1"/>
      <c r="EP1884" s="1"/>
      <c r="EQ1884" s="1"/>
    </row>
    <row r="1885" spans="145:147" x14ac:dyDescent="0.15">
      <c r="EO1885" s="1"/>
      <c r="EP1885" s="1"/>
      <c r="EQ1885" s="1"/>
    </row>
    <row r="1886" spans="145:147" x14ac:dyDescent="0.15">
      <c r="EO1886" s="1"/>
      <c r="EP1886" s="1"/>
      <c r="EQ1886" s="1"/>
    </row>
    <row r="1887" spans="145:147" x14ac:dyDescent="0.15">
      <c r="EO1887" s="1"/>
      <c r="EP1887" s="1"/>
      <c r="EQ1887" s="1"/>
    </row>
    <row r="1888" spans="145:147" x14ac:dyDescent="0.15">
      <c r="EO1888" s="1"/>
      <c r="EP1888" s="1"/>
      <c r="EQ1888" s="1"/>
    </row>
    <row r="1889" spans="145:147" x14ac:dyDescent="0.15">
      <c r="EO1889" s="1"/>
      <c r="EP1889" s="1"/>
      <c r="EQ1889" s="1"/>
    </row>
    <row r="1890" spans="145:147" x14ac:dyDescent="0.15">
      <c r="EO1890" s="1"/>
      <c r="EP1890" s="1"/>
      <c r="EQ1890" s="1"/>
    </row>
    <row r="1891" spans="145:147" x14ac:dyDescent="0.15">
      <c r="EO1891" s="1"/>
      <c r="EP1891" s="1"/>
      <c r="EQ1891" s="1"/>
    </row>
    <row r="1892" spans="145:147" x14ac:dyDescent="0.15">
      <c r="EO1892" s="1"/>
      <c r="EP1892" s="1"/>
      <c r="EQ1892" s="1"/>
    </row>
    <row r="1893" spans="145:147" x14ac:dyDescent="0.15">
      <c r="EO1893" s="1"/>
      <c r="EP1893" s="1"/>
      <c r="EQ1893" s="1"/>
    </row>
    <row r="1894" spans="145:147" x14ac:dyDescent="0.15">
      <c r="EO1894" s="1"/>
      <c r="EP1894" s="1"/>
      <c r="EQ1894" s="1"/>
    </row>
    <row r="1895" spans="145:147" x14ac:dyDescent="0.15">
      <c r="EO1895" s="1"/>
      <c r="EP1895" s="1"/>
      <c r="EQ1895" s="1"/>
    </row>
    <row r="1896" spans="145:147" x14ac:dyDescent="0.15">
      <c r="EO1896" s="1"/>
      <c r="EP1896" s="1"/>
      <c r="EQ1896" s="1"/>
    </row>
    <row r="1897" spans="145:147" x14ac:dyDescent="0.15">
      <c r="EO1897" s="1"/>
      <c r="EP1897" s="1"/>
      <c r="EQ1897" s="1"/>
    </row>
    <row r="1898" spans="145:147" x14ac:dyDescent="0.15">
      <c r="EO1898" s="1"/>
      <c r="EP1898" s="1"/>
      <c r="EQ1898" s="1"/>
    </row>
    <row r="1899" spans="145:147" x14ac:dyDescent="0.15">
      <c r="EO1899" s="1"/>
      <c r="EP1899" s="1"/>
      <c r="EQ1899" s="1"/>
    </row>
    <row r="1900" spans="145:147" x14ac:dyDescent="0.15">
      <c r="EO1900" s="1"/>
      <c r="EP1900" s="1"/>
      <c r="EQ1900" s="1"/>
    </row>
    <row r="1901" spans="145:147" x14ac:dyDescent="0.15">
      <c r="EO1901" s="1"/>
      <c r="EP1901" s="1"/>
      <c r="EQ1901" s="1"/>
    </row>
    <row r="1902" spans="145:147" x14ac:dyDescent="0.15">
      <c r="EO1902" s="1"/>
      <c r="EP1902" s="1"/>
      <c r="EQ1902" s="1"/>
    </row>
    <row r="1903" spans="145:147" x14ac:dyDescent="0.15">
      <c r="EO1903" s="1"/>
      <c r="EP1903" s="1"/>
      <c r="EQ1903" s="1"/>
    </row>
    <row r="1904" spans="145:147" x14ac:dyDescent="0.15">
      <c r="EO1904" s="1"/>
      <c r="EP1904" s="1"/>
      <c r="EQ1904" s="1"/>
    </row>
    <row r="1905" spans="145:147" x14ac:dyDescent="0.15">
      <c r="EO1905" s="1"/>
      <c r="EP1905" s="1"/>
      <c r="EQ1905" s="1"/>
    </row>
    <row r="1906" spans="145:147" x14ac:dyDescent="0.15">
      <c r="EO1906" s="1"/>
      <c r="EP1906" s="1"/>
      <c r="EQ1906" s="1"/>
    </row>
    <row r="1907" spans="145:147" x14ac:dyDescent="0.15">
      <c r="EO1907" s="1"/>
      <c r="EP1907" s="1"/>
      <c r="EQ1907" s="1"/>
    </row>
    <row r="1908" spans="145:147" x14ac:dyDescent="0.15">
      <c r="EO1908" s="1"/>
      <c r="EP1908" s="1"/>
      <c r="EQ1908" s="1"/>
    </row>
    <row r="1909" spans="145:147" x14ac:dyDescent="0.15">
      <c r="EO1909" s="1"/>
      <c r="EP1909" s="1"/>
      <c r="EQ1909" s="1"/>
    </row>
    <row r="1910" spans="145:147" x14ac:dyDescent="0.15">
      <c r="EO1910" s="1"/>
      <c r="EP1910" s="1"/>
      <c r="EQ1910" s="1"/>
    </row>
    <row r="1911" spans="145:147" x14ac:dyDescent="0.15">
      <c r="EO1911" s="1"/>
      <c r="EP1911" s="1"/>
      <c r="EQ1911" s="1"/>
    </row>
    <row r="1912" spans="145:147" x14ac:dyDescent="0.15">
      <c r="EO1912" s="1"/>
      <c r="EP1912" s="1"/>
      <c r="EQ1912" s="1"/>
    </row>
    <row r="1913" spans="145:147" x14ac:dyDescent="0.15">
      <c r="EO1913" s="1"/>
      <c r="EP1913" s="1"/>
      <c r="EQ1913" s="1"/>
    </row>
    <row r="1914" spans="145:147" x14ac:dyDescent="0.15">
      <c r="EO1914" s="1"/>
      <c r="EP1914" s="1"/>
      <c r="EQ1914" s="1"/>
    </row>
    <row r="1915" spans="145:147" x14ac:dyDescent="0.15">
      <c r="EO1915" s="1"/>
      <c r="EP1915" s="1"/>
      <c r="EQ1915" s="1"/>
    </row>
    <row r="1916" spans="145:147" x14ac:dyDescent="0.15">
      <c r="EO1916" s="1"/>
      <c r="EP1916" s="1"/>
      <c r="EQ1916" s="1"/>
    </row>
    <row r="1917" spans="145:147" x14ac:dyDescent="0.15">
      <c r="EO1917" s="1"/>
      <c r="EP1917" s="1"/>
      <c r="EQ1917" s="1"/>
    </row>
    <row r="1918" spans="145:147" x14ac:dyDescent="0.15">
      <c r="EO1918" s="1"/>
      <c r="EP1918" s="1"/>
      <c r="EQ1918" s="1"/>
    </row>
    <row r="1919" spans="145:147" x14ac:dyDescent="0.15">
      <c r="EO1919" s="1"/>
      <c r="EP1919" s="1"/>
      <c r="EQ1919" s="1"/>
    </row>
    <row r="1920" spans="145:147" x14ac:dyDescent="0.15">
      <c r="EO1920" s="1"/>
      <c r="EP1920" s="1"/>
      <c r="EQ1920" s="1"/>
    </row>
    <row r="1921" spans="145:147" x14ac:dyDescent="0.15">
      <c r="EO1921" s="1"/>
      <c r="EP1921" s="1"/>
      <c r="EQ1921" s="1"/>
    </row>
    <row r="1922" spans="145:147" x14ac:dyDescent="0.15">
      <c r="EO1922" s="1"/>
      <c r="EP1922" s="1"/>
      <c r="EQ1922" s="1"/>
    </row>
    <row r="1923" spans="145:147" x14ac:dyDescent="0.15">
      <c r="EO1923" s="1"/>
      <c r="EP1923" s="1"/>
      <c r="EQ1923" s="1"/>
    </row>
    <row r="1924" spans="145:147" x14ac:dyDescent="0.15">
      <c r="EO1924" s="1"/>
      <c r="EP1924" s="1"/>
      <c r="EQ1924" s="1"/>
    </row>
    <row r="1925" spans="145:147" x14ac:dyDescent="0.15">
      <c r="EO1925" s="1"/>
      <c r="EP1925" s="1"/>
      <c r="EQ1925" s="1"/>
    </row>
    <row r="1926" spans="145:147" x14ac:dyDescent="0.15">
      <c r="EO1926" s="1"/>
      <c r="EP1926" s="1"/>
      <c r="EQ1926" s="1"/>
    </row>
    <row r="1927" spans="145:147" x14ac:dyDescent="0.15">
      <c r="EO1927" s="1"/>
      <c r="EP1927" s="1"/>
      <c r="EQ1927" s="1"/>
    </row>
    <row r="1928" spans="145:147" x14ac:dyDescent="0.15">
      <c r="EO1928" s="1"/>
      <c r="EP1928" s="1"/>
      <c r="EQ1928" s="1"/>
    </row>
    <row r="1929" spans="145:147" x14ac:dyDescent="0.15">
      <c r="EO1929" s="1"/>
      <c r="EP1929" s="1"/>
      <c r="EQ1929" s="1"/>
    </row>
    <row r="1930" spans="145:147" x14ac:dyDescent="0.15">
      <c r="EO1930" s="1"/>
      <c r="EP1930" s="1"/>
      <c r="EQ1930" s="1"/>
    </row>
    <row r="1931" spans="145:147" x14ac:dyDescent="0.15">
      <c r="EO1931" s="1"/>
      <c r="EP1931" s="1"/>
      <c r="EQ1931" s="1"/>
    </row>
    <row r="1932" spans="145:147" x14ac:dyDescent="0.15">
      <c r="EO1932" s="1"/>
      <c r="EP1932" s="1"/>
      <c r="EQ1932" s="1"/>
    </row>
    <row r="1933" spans="145:147" x14ac:dyDescent="0.15">
      <c r="EO1933" s="1"/>
      <c r="EP1933" s="1"/>
      <c r="EQ1933" s="1"/>
    </row>
    <row r="1934" spans="145:147" x14ac:dyDescent="0.15">
      <c r="EO1934" s="1"/>
      <c r="EP1934" s="1"/>
      <c r="EQ1934" s="1"/>
    </row>
    <row r="1935" spans="145:147" x14ac:dyDescent="0.15">
      <c r="EO1935" s="1"/>
      <c r="EP1935" s="1"/>
      <c r="EQ1935" s="1"/>
    </row>
    <row r="1936" spans="145:147" x14ac:dyDescent="0.15">
      <c r="EO1936" s="1"/>
      <c r="EP1936" s="1"/>
      <c r="EQ1936" s="1"/>
    </row>
    <row r="1937" spans="145:147" x14ac:dyDescent="0.15">
      <c r="EO1937" s="1"/>
      <c r="EP1937" s="1"/>
      <c r="EQ1937" s="1"/>
    </row>
    <row r="1938" spans="145:147" x14ac:dyDescent="0.15">
      <c r="EO1938" s="1"/>
      <c r="EP1938" s="1"/>
      <c r="EQ1938" s="1"/>
    </row>
    <row r="1939" spans="145:147" x14ac:dyDescent="0.15">
      <c r="EO1939" s="1"/>
      <c r="EP1939" s="1"/>
      <c r="EQ1939" s="1"/>
    </row>
    <row r="1940" spans="145:147" x14ac:dyDescent="0.15">
      <c r="EO1940" s="1"/>
      <c r="EP1940" s="1"/>
      <c r="EQ1940" s="1"/>
    </row>
    <row r="1941" spans="145:147" x14ac:dyDescent="0.15">
      <c r="EO1941" s="1"/>
      <c r="EP1941" s="1"/>
      <c r="EQ1941" s="1"/>
    </row>
    <row r="1942" spans="145:147" x14ac:dyDescent="0.15">
      <c r="EO1942" s="1"/>
      <c r="EP1942" s="1"/>
      <c r="EQ1942" s="1"/>
    </row>
    <row r="1943" spans="145:147" x14ac:dyDescent="0.15">
      <c r="EO1943" s="1"/>
      <c r="EP1943" s="1"/>
      <c r="EQ1943" s="1"/>
    </row>
    <row r="1944" spans="145:147" x14ac:dyDescent="0.15">
      <c r="EO1944" s="1"/>
      <c r="EP1944" s="1"/>
      <c r="EQ1944" s="1"/>
    </row>
    <row r="1945" spans="145:147" x14ac:dyDescent="0.15">
      <c r="EO1945" s="1"/>
      <c r="EP1945" s="1"/>
      <c r="EQ1945" s="1"/>
    </row>
    <row r="1946" spans="145:147" x14ac:dyDescent="0.15">
      <c r="EO1946" s="1"/>
      <c r="EP1946" s="1"/>
      <c r="EQ1946" s="1"/>
    </row>
    <row r="1947" spans="145:147" x14ac:dyDescent="0.15">
      <c r="EO1947" s="1"/>
      <c r="EP1947" s="1"/>
      <c r="EQ1947" s="1"/>
    </row>
    <row r="1948" spans="145:147" x14ac:dyDescent="0.15">
      <c r="EO1948" s="1"/>
      <c r="EP1948" s="1"/>
      <c r="EQ1948" s="1"/>
    </row>
    <row r="1949" spans="145:147" x14ac:dyDescent="0.15">
      <c r="EO1949" s="1"/>
      <c r="EP1949" s="1"/>
      <c r="EQ1949" s="1"/>
    </row>
    <row r="1950" spans="145:147" x14ac:dyDescent="0.15">
      <c r="EO1950" s="1"/>
      <c r="EP1950" s="1"/>
      <c r="EQ1950" s="1"/>
    </row>
    <row r="1951" spans="145:147" x14ac:dyDescent="0.15">
      <c r="EO1951" s="1"/>
      <c r="EP1951" s="1"/>
      <c r="EQ1951" s="1"/>
    </row>
    <row r="1952" spans="145:147" x14ac:dyDescent="0.15">
      <c r="EO1952" s="1"/>
      <c r="EP1952" s="1"/>
      <c r="EQ1952" s="1"/>
    </row>
    <row r="1953" spans="145:147" x14ac:dyDescent="0.15">
      <c r="EO1953" s="1"/>
      <c r="EP1953" s="1"/>
      <c r="EQ1953" s="1"/>
    </row>
    <row r="1954" spans="145:147" x14ac:dyDescent="0.15">
      <c r="EO1954" s="1"/>
      <c r="EP1954" s="1"/>
      <c r="EQ1954" s="1"/>
    </row>
    <row r="1955" spans="145:147" x14ac:dyDescent="0.15">
      <c r="EO1955" s="1"/>
      <c r="EP1955" s="1"/>
      <c r="EQ1955" s="1"/>
    </row>
    <row r="1956" spans="145:147" x14ac:dyDescent="0.15">
      <c r="EO1956" s="1"/>
      <c r="EP1956" s="1"/>
      <c r="EQ1956" s="1"/>
    </row>
    <row r="1957" spans="145:147" x14ac:dyDescent="0.15">
      <c r="EO1957" s="1"/>
      <c r="EP1957" s="1"/>
      <c r="EQ1957" s="1"/>
    </row>
    <row r="1958" spans="145:147" x14ac:dyDescent="0.15">
      <c r="EO1958" s="1"/>
      <c r="EP1958" s="1"/>
      <c r="EQ1958" s="1"/>
    </row>
    <row r="1959" spans="145:147" x14ac:dyDescent="0.15">
      <c r="EO1959" s="1"/>
      <c r="EP1959" s="1"/>
      <c r="EQ1959" s="1"/>
    </row>
    <row r="1960" spans="145:147" x14ac:dyDescent="0.15">
      <c r="EO1960" s="1"/>
      <c r="EP1960" s="1"/>
      <c r="EQ1960" s="1"/>
    </row>
    <row r="1961" spans="145:147" x14ac:dyDescent="0.15">
      <c r="EO1961" s="1"/>
      <c r="EP1961" s="1"/>
      <c r="EQ1961" s="1"/>
    </row>
    <row r="1962" spans="145:147" x14ac:dyDescent="0.15">
      <c r="EO1962" s="1"/>
      <c r="EP1962" s="1"/>
      <c r="EQ1962" s="1"/>
    </row>
    <row r="1963" spans="145:147" x14ac:dyDescent="0.15">
      <c r="EO1963" s="1"/>
      <c r="EP1963" s="1"/>
      <c r="EQ1963" s="1"/>
    </row>
    <row r="1964" spans="145:147" x14ac:dyDescent="0.15">
      <c r="EO1964" s="1"/>
      <c r="EP1964" s="1"/>
      <c r="EQ1964" s="1"/>
    </row>
    <row r="1965" spans="145:147" x14ac:dyDescent="0.15">
      <c r="EO1965" s="1"/>
      <c r="EP1965" s="1"/>
      <c r="EQ1965" s="1"/>
    </row>
    <row r="1966" spans="145:147" x14ac:dyDescent="0.15">
      <c r="EO1966" s="1"/>
      <c r="EP1966" s="1"/>
      <c r="EQ1966" s="1"/>
    </row>
    <row r="1967" spans="145:147" x14ac:dyDescent="0.15">
      <c r="EO1967" s="1"/>
      <c r="EP1967" s="1"/>
      <c r="EQ1967" s="1"/>
    </row>
    <row r="1968" spans="145:147" x14ac:dyDescent="0.15">
      <c r="EO1968" s="1"/>
      <c r="EP1968" s="1"/>
      <c r="EQ1968" s="1"/>
    </row>
    <row r="1969" spans="145:147" x14ac:dyDescent="0.15">
      <c r="EO1969" s="1"/>
      <c r="EP1969" s="1"/>
      <c r="EQ1969" s="1"/>
    </row>
    <row r="1970" spans="145:147" x14ac:dyDescent="0.15">
      <c r="EO1970" s="1"/>
      <c r="EP1970" s="1"/>
      <c r="EQ1970" s="1"/>
    </row>
    <row r="1971" spans="145:147" x14ac:dyDescent="0.15">
      <c r="EO1971" s="1"/>
      <c r="EP1971" s="1"/>
      <c r="EQ1971" s="1"/>
    </row>
    <row r="1972" spans="145:147" x14ac:dyDescent="0.15">
      <c r="EO1972" s="1"/>
      <c r="EP1972" s="1"/>
      <c r="EQ1972" s="1"/>
    </row>
    <row r="1973" spans="145:147" x14ac:dyDescent="0.15">
      <c r="EO1973" s="1"/>
      <c r="EP1973" s="1"/>
      <c r="EQ1973" s="1"/>
    </row>
    <row r="1974" spans="145:147" x14ac:dyDescent="0.15">
      <c r="EO1974" s="1"/>
      <c r="EP1974" s="1"/>
      <c r="EQ1974" s="1"/>
    </row>
    <row r="1975" spans="145:147" x14ac:dyDescent="0.15">
      <c r="EO1975" s="1"/>
      <c r="EP1975" s="1"/>
      <c r="EQ1975" s="1"/>
    </row>
    <row r="1976" spans="145:147" x14ac:dyDescent="0.15">
      <c r="EO1976" s="1"/>
      <c r="EP1976" s="1"/>
      <c r="EQ1976" s="1"/>
    </row>
    <row r="1977" spans="145:147" x14ac:dyDescent="0.15">
      <c r="EO1977" s="1"/>
      <c r="EP1977" s="1"/>
      <c r="EQ1977" s="1"/>
    </row>
    <row r="1978" spans="145:147" x14ac:dyDescent="0.15">
      <c r="EO1978" s="1"/>
      <c r="EP1978" s="1"/>
      <c r="EQ1978" s="1"/>
    </row>
    <row r="1979" spans="145:147" x14ac:dyDescent="0.15">
      <c r="EO1979" s="1"/>
      <c r="EP1979" s="1"/>
      <c r="EQ1979" s="1"/>
    </row>
    <row r="1980" spans="145:147" x14ac:dyDescent="0.15">
      <c r="EO1980" s="1"/>
      <c r="EP1980" s="1"/>
      <c r="EQ1980" s="1"/>
    </row>
    <row r="1981" spans="145:147" x14ac:dyDescent="0.15">
      <c r="EO1981" s="1"/>
      <c r="EP1981" s="1"/>
      <c r="EQ1981" s="1"/>
    </row>
    <row r="1982" spans="145:147" x14ac:dyDescent="0.15">
      <c r="EO1982" s="1"/>
      <c r="EP1982" s="1"/>
      <c r="EQ1982" s="1"/>
    </row>
    <row r="1983" spans="145:147" x14ac:dyDescent="0.15">
      <c r="EO1983" s="1"/>
      <c r="EP1983" s="1"/>
      <c r="EQ1983" s="1"/>
    </row>
    <row r="1984" spans="145:147" x14ac:dyDescent="0.15">
      <c r="EO1984" s="1"/>
      <c r="EP1984" s="1"/>
      <c r="EQ1984" s="1"/>
    </row>
    <row r="1985" spans="145:147" x14ac:dyDescent="0.15">
      <c r="EO1985" s="1"/>
      <c r="EP1985" s="1"/>
      <c r="EQ1985" s="1"/>
    </row>
    <row r="1986" spans="145:147" x14ac:dyDescent="0.15">
      <c r="EO1986" s="1"/>
      <c r="EP1986" s="1"/>
      <c r="EQ1986" s="1"/>
    </row>
    <row r="1987" spans="145:147" x14ac:dyDescent="0.15">
      <c r="EO1987" s="1"/>
      <c r="EP1987" s="1"/>
      <c r="EQ1987" s="1"/>
    </row>
    <row r="1988" spans="145:147" x14ac:dyDescent="0.15">
      <c r="EO1988" s="1"/>
      <c r="EP1988" s="1"/>
      <c r="EQ1988" s="1"/>
    </row>
    <row r="1989" spans="145:147" x14ac:dyDescent="0.15">
      <c r="EO1989" s="1"/>
      <c r="EP1989" s="1"/>
      <c r="EQ1989" s="1"/>
    </row>
    <row r="1990" spans="145:147" x14ac:dyDescent="0.15">
      <c r="EO1990" s="1"/>
      <c r="EP1990" s="1"/>
      <c r="EQ1990" s="1"/>
    </row>
    <row r="1991" spans="145:147" x14ac:dyDescent="0.15">
      <c r="EO1991" s="1"/>
      <c r="EP1991" s="1"/>
      <c r="EQ1991" s="1"/>
    </row>
    <row r="1992" spans="145:147" x14ac:dyDescent="0.15">
      <c r="EO1992" s="1"/>
      <c r="EP1992" s="1"/>
      <c r="EQ1992" s="1"/>
    </row>
    <row r="1993" spans="145:147" x14ac:dyDescent="0.15">
      <c r="EO1993" s="1"/>
      <c r="EP1993" s="1"/>
      <c r="EQ1993" s="1"/>
    </row>
    <row r="1994" spans="145:147" x14ac:dyDescent="0.15">
      <c r="EO1994" s="1"/>
      <c r="EP1994" s="1"/>
      <c r="EQ1994" s="1"/>
    </row>
    <row r="1995" spans="145:147" x14ac:dyDescent="0.15">
      <c r="EO1995" s="1"/>
      <c r="EP1995" s="1"/>
      <c r="EQ1995" s="1"/>
    </row>
    <row r="1996" spans="145:147" x14ac:dyDescent="0.15">
      <c r="EO1996" s="1"/>
      <c r="EP1996" s="1"/>
      <c r="EQ1996" s="1"/>
    </row>
    <row r="1997" spans="145:147" x14ac:dyDescent="0.15">
      <c r="EO1997" s="1"/>
      <c r="EP1997" s="1"/>
      <c r="EQ1997" s="1"/>
    </row>
    <row r="1998" spans="145:147" x14ac:dyDescent="0.15">
      <c r="EO1998" s="1"/>
      <c r="EP1998" s="1"/>
      <c r="EQ1998" s="1"/>
    </row>
    <row r="1999" spans="145:147" x14ac:dyDescent="0.15">
      <c r="EO1999" s="1"/>
      <c r="EP1999" s="1"/>
      <c r="EQ1999" s="1"/>
    </row>
    <row r="2000" spans="145:147" x14ac:dyDescent="0.15">
      <c r="EO2000" s="1"/>
      <c r="EP2000" s="1"/>
      <c r="EQ2000" s="1"/>
    </row>
    <row r="2001" spans="145:147" x14ac:dyDescent="0.15">
      <c r="EO2001" s="1"/>
      <c r="EP2001" s="1"/>
      <c r="EQ2001" s="1"/>
    </row>
    <row r="2002" spans="145:147" x14ac:dyDescent="0.15">
      <c r="EO2002" s="1"/>
      <c r="EP2002" s="1"/>
      <c r="EQ2002" s="1"/>
    </row>
    <row r="2003" spans="145:147" x14ac:dyDescent="0.15">
      <c r="EO2003" s="1"/>
      <c r="EP2003" s="1"/>
      <c r="EQ2003" s="1"/>
    </row>
    <row r="2004" spans="145:147" x14ac:dyDescent="0.15">
      <c r="EO2004" s="1"/>
      <c r="EP2004" s="1"/>
      <c r="EQ2004" s="1"/>
    </row>
    <row r="2005" spans="145:147" x14ac:dyDescent="0.15">
      <c r="EO2005" s="1"/>
      <c r="EP2005" s="1"/>
      <c r="EQ2005" s="1"/>
    </row>
    <row r="2006" spans="145:147" x14ac:dyDescent="0.15">
      <c r="EO2006" s="1"/>
      <c r="EP2006" s="1"/>
      <c r="EQ2006" s="1"/>
    </row>
    <row r="2007" spans="145:147" x14ac:dyDescent="0.15">
      <c r="EO2007" s="1"/>
      <c r="EP2007" s="1"/>
      <c r="EQ2007" s="1"/>
    </row>
    <row r="2008" spans="145:147" x14ac:dyDescent="0.15">
      <c r="EO2008" s="1"/>
      <c r="EP2008" s="1"/>
      <c r="EQ2008" s="1"/>
    </row>
    <row r="2009" spans="145:147" x14ac:dyDescent="0.15">
      <c r="EO2009" s="1"/>
      <c r="EP2009" s="1"/>
      <c r="EQ2009" s="1"/>
    </row>
    <row r="2010" spans="145:147" x14ac:dyDescent="0.15">
      <c r="EO2010" s="1"/>
      <c r="EP2010" s="1"/>
      <c r="EQ2010" s="1"/>
    </row>
    <row r="2011" spans="145:147" x14ac:dyDescent="0.15">
      <c r="EO2011" s="1"/>
      <c r="EP2011" s="1"/>
      <c r="EQ2011" s="1"/>
    </row>
    <row r="2012" spans="145:147" x14ac:dyDescent="0.15">
      <c r="EO2012" s="1"/>
      <c r="EP2012" s="1"/>
      <c r="EQ2012" s="1"/>
    </row>
    <row r="2013" spans="145:147" x14ac:dyDescent="0.15">
      <c r="EO2013" s="1"/>
      <c r="EP2013" s="1"/>
      <c r="EQ2013" s="1"/>
    </row>
    <row r="2014" spans="145:147" x14ac:dyDescent="0.15">
      <c r="EO2014" s="1"/>
      <c r="EP2014" s="1"/>
      <c r="EQ2014" s="1"/>
    </row>
    <row r="2015" spans="145:147" x14ac:dyDescent="0.15">
      <c r="EO2015" s="1"/>
      <c r="EP2015" s="1"/>
      <c r="EQ2015" s="1"/>
    </row>
    <row r="2016" spans="145:147" x14ac:dyDescent="0.15">
      <c r="EO2016" s="1"/>
      <c r="EP2016" s="1"/>
      <c r="EQ2016" s="1"/>
    </row>
    <row r="2017" spans="145:147" x14ac:dyDescent="0.15">
      <c r="EO2017" s="1"/>
      <c r="EP2017" s="1"/>
      <c r="EQ2017" s="1"/>
    </row>
    <row r="2018" spans="145:147" x14ac:dyDescent="0.15">
      <c r="EO2018" s="1"/>
      <c r="EP2018" s="1"/>
      <c r="EQ2018" s="1"/>
    </row>
    <row r="2019" spans="145:147" x14ac:dyDescent="0.15">
      <c r="EO2019" s="1"/>
      <c r="EP2019" s="1"/>
      <c r="EQ2019" s="1"/>
    </row>
    <row r="2020" spans="145:147" x14ac:dyDescent="0.15">
      <c r="EO2020" s="1"/>
      <c r="EP2020" s="1"/>
      <c r="EQ2020" s="1"/>
    </row>
    <row r="2021" spans="145:147" x14ac:dyDescent="0.15">
      <c r="EO2021" s="1"/>
      <c r="EP2021" s="1"/>
      <c r="EQ2021" s="1"/>
    </row>
    <row r="2022" spans="145:147" x14ac:dyDescent="0.15">
      <c r="EO2022" s="1"/>
      <c r="EP2022" s="1"/>
      <c r="EQ2022" s="1"/>
    </row>
    <row r="2023" spans="145:147" x14ac:dyDescent="0.15">
      <c r="EO2023" s="1"/>
      <c r="EP2023" s="1"/>
      <c r="EQ2023" s="1"/>
    </row>
    <row r="2024" spans="145:147" x14ac:dyDescent="0.15">
      <c r="EO2024" s="1"/>
      <c r="EP2024" s="1"/>
      <c r="EQ2024" s="1"/>
    </row>
    <row r="2025" spans="145:147" x14ac:dyDescent="0.15">
      <c r="EO2025" s="1"/>
      <c r="EP2025" s="1"/>
      <c r="EQ2025" s="1"/>
    </row>
    <row r="2026" spans="145:147" x14ac:dyDescent="0.15">
      <c r="EO2026" s="1"/>
      <c r="EP2026" s="1"/>
      <c r="EQ2026" s="1"/>
    </row>
    <row r="2027" spans="145:147" x14ac:dyDescent="0.15">
      <c r="EO2027" s="1"/>
      <c r="EP2027" s="1"/>
      <c r="EQ2027" s="1"/>
    </row>
    <row r="2028" spans="145:147" x14ac:dyDescent="0.15">
      <c r="EO2028" s="1"/>
      <c r="EP2028" s="1"/>
      <c r="EQ2028" s="1"/>
    </row>
    <row r="2029" spans="145:147" x14ac:dyDescent="0.15">
      <c r="EO2029" s="1"/>
      <c r="EP2029" s="1"/>
      <c r="EQ2029" s="1"/>
    </row>
    <row r="2030" spans="145:147" x14ac:dyDescent="0.15">
      <c r="EO2030" s="1"/>
      <c r="EP2030" s="1"/>
      <c r="EQ2030" s="1"/>
    </row>
    <row r="2031" spans="145:147" x14ac:dyDescent="0.15">
      <c r="EO2031" s="1"/>
      <c r="EP2031" s="1"/>
      <c r="EQ2031" s="1"/>
    </row>
    <row r="2032" spans="145:147" x14ac:dyDescent="0.15">
      <c r="EO2032" s="1"/>
      <c r="EP2032" s="1"/>
      <c r="EQ2032" s="1"/>
    </row>
    <row r="2033" spans="145:147" x14ac:dyDescent="0.15">
      <c r="EO2033" s="1"/>
      <c r="EP2033" s="1"/>
      <c r="EQ2033" s="1"/>
    </row>
    <row r="2034" spans="145:147" x14ac:dyDescent="0.15">
      <c r="EO2034" s="1"/>
      <c r="EP2034" s="1"/>
      <c r="EQ2034" s="1"/>
    </row>
    <row r="2035" spans="145:147" x14ac:dyDescent="0.15">
      <c r="EO2035" s="1"/>
      <c r="EP2035" s="1"/>
      <c r="EQ2035" s="1"/>
    </row>
    <row r="2036" spans="145:147" x14ac:dyDescent="0.15">
      <c r="EO2036" s="1"/>
      <c r="EP2036" s="1"/>
      <c r="EQ2036" s="1"/>
    </row>
    <row r="2037" spans="145:147" x14ac:dyDescent="0.15">
      <c r="EO2037" s="1"/>
      <c r="EP2037" s="1"/>
      <c r="EQ2037" s="1"/>
    </row>
    <row r="2038" spans="145:147" x14ac:dyDescent="0.15">
      <c r="EO2038" s="1"/>
      <c r="EP2038" s="1"/>
      <c r="EQ2038" s="1"/>
    </row>
    <row r="2039" spans="145:147" x14ac:dyDescent="0.15">
      <c r="EO2039" s="1"/>
      <c r="EP2039" s="1"/>
      <c r="EQ2039" s="1"/>
    </row>
    <row r="2040" spans="145:147" x14ac:dyDescent="0.15">
      <c r="EO2040" s="1"/>
      <c r="EP2040" s="1"/>
      <c r="EQ2040" s="1"/>
    </row>
    <row r="2041" spans="145:147" x14ac:dyDescent="0.15">
      <c r="EO2041" s="1"/>
      <c r="EP2041" s="1"/>
      <c r="EQ2041" s="1"/>
    </row>
    <row r="2042" spans="145:147" x14ac:dyDescent="0.15">
      <c r="EO2042" s="1"/>
      <c r="EP2042" s="1"/>
      <c r="EQ2042" s="1"/>
    </row>
    <row r="2043" spans="145:147" x14ac:dyDescent="0.15">
      <c r="EO2043" s="1"/>
      <c r="EP2043" s="1"/>
      <c r="EQ2043" s="1"/>
    </row>
    <row r="2044" spans="145:147" x14ac:dyDescent="0.15">
      <c r="EO2044" s="1"/>
      <c r="EP2044" s="1"/>
      <c r="EQ2044" s="1"/>
    </row>
    <row r="2045" spans="145:147" x14ac:dyDescent="0.15">
      <c r="EO2045" s="1"/>
      <c r="EP2045" s="1"/>
      <c r="EQ2045" s="1"/>
    </row>
    <row r="2046" spans="145:147" x14ac:dyDescent="0.15">
      <c r="EO2046" s="1"/>
      <c r="EP2046" s="1"/>
      <c r="EQ2046" s="1"/>
    </row>
    <row r="2047" spans="145:147" x14ac:dyDescent="0.15">
      <c r="EO2047" s="1"/>
      <c r="EP2047" s="1"/>
      <c r="EQ2047" s="1"/>
    </row>
    <row r="2048" spans="145:147" x14ac:dyDescent="0.15">
      <c r="EO2048" s="1"/>
      <c r="EP2048" s="1"/>
      <c r="EQ2048" s="1"/>
    </row>
    <row r="2049" spans="145:147" x14ac:dyDescent="0.15">
      <c r="EO2049" s="1"/>
      <c r="EP2049" s="1"/>
      <c r="EQ2049" s="1"/>
    </row>
    <row r="2050" spans="145:147" x14ac:dyDescent="0.15">
      <c r="EO2050" s="1"/>
      <c r="EP2050" s="1"/>
      <c r="EQ2050" s="1"/>
    </row>
    <row r="2051" spans="145:147" x14ac:dyDescent="0.15">
      <c r="EO2051" s="1"/>
      <c r="EP2051" s="1"/>
      <c r="EQ2051" s="1"/>
    </row>
    <row r="2052" spans="145:147" x14ac:dyDescent="0.15">
      <c r="EO2052" s="1"/>
      <c r="EP2052" s="1"/>
      <c r="EQ2052" s="1"/>
    </row>
    <row r="2053" spans="145:147" x14ac:dyDescent="0.15">
      <c r="EO2053" s="1"/>
      <c r="EP2053" s="1"/>
      <c r="EQ2053" s="1"/>
    </row>
    <row r="2054" spans="145:147" x14ac:dyDescent="0.15">
      <c r="EO2054" s="1"/>
      <c r="EP2054" s="1"/>
      <c r="EQ2054" s="1"/>
    </row>
    <row r="2055" spans="145:147" x14ac:dyDescent="0.15">
      <c r="EO2055" s="1"/>
      <c r="EP2055" s="1"/>
      <c r="EQ2055" s="1"/>
    </row>
    <row r="2056" spans="145:147" x14ac:dyDescent="0.15">
      <c r="EO2056" s="1"/>
      <c r="EP2056" s="1"/>
      <c r="EQ2056" s="1"/>
    </row>
    <row r="2057" spans="145:147" x14ac:dyDescent="0.15">
      <c r="EO2057" s="1"/>
      <c r="EP2057" s="1"/>
      <c r="EQ2057" s="1"/>
    </row>
    <row r="2058" spans="145:147" x14ac:dyDescent="0.15">
      <c r="EO2058" s="1"/>
      <c r="EP2058" s="1"/>
      <c r="EQ2058" s="1"/>
    </row>
    <row r="2059" spans="145:147" x14ac:dyDescent="0.15">
      <c r="EO2059" s="1"/>
      <c r="EP2059" s="1"/>
      <c r="EQ2059" s="1"/>
    </row>
    <row r="2060" spans="145:147" x14ac:dyDescent="0.15">
      <c r="EO2060" s="1"/>
      <c r="EP2060" s="1"/>
      <c r="EQ2060" s="1"/>
    </row>
    <row r="2061" spans="145:147" x14ac:dyDescent="0.15">
      <c r="EO2061" s="1"/>
      <c r="EP2061" s="1"/>
      <c r="EQ2061" s="1"/>
    </row>
    <row r="2062" spans="145:147" x14ac:dyDescent="0.15">
      <c r="EO2062" s="1"/>
      <c r="EP2062" s="1"/>
      <c r="EQ2062" s="1"/>
    </row>
    <row r="2063" spans="145:147" x14ac:dyDescent="0.15">
      <c r="EO2063" s="1"/>
      <c r="EP2063" s="1"/>
      <c r="EQ2063" s="1"/>
    </row>
    <row r="2064" spans="145:147" x14ac:dyDescent="0.15">
      <c r="EO2064" s="1"/>
      <c r="EP2064" s="1"/>
      <c r="EQ2064" s="1"/>
    </row>
    <row r="2065" spans="145:147" x14ac:dyDescent="0.15">
      <c r="EO2065" s="1"/>
      <c r="EP2065" s="1"/>
      <c r="EQ2065" s="1"/>
    </row>
    <row r="2066" spans="145:147" x14ac:dyDescent="0.15">
      <c r="EO2066" s="1"/>
      <c r="EP2066" s="1"/>
      <c r="EQ2066" s="1"/>
    </row>
    <row r="2067" spans="145:147" x14ac:dyDescent="0.15">
      <c r="EO2067" s="1"/>
      <c r="EP2067" s="1"/>
      <c r="EQ2067" s="1"/>
    </row>
    <row r="2068" spans="145:147" x14ac:dyDescent="0.15">
      <c r="EO2068" s="1"/>
      <c r="EP2068" s="1"/>
      <c r="EQ2068" s="1"/>
    </row>
    <row r="2069" spans="145:147" x14ac:dyDescent="0.15">
      <c r="EO2069" s="1"/>
      <c r="EP2069" s="1"/>
      <c r="EQ2069" s="1"/>
    </row>
    <row r="2070" spans="145:147" x14ac:dyDescent="0.15">
      <c r="EO2070" s="1"/>
      <c r="EP2070" s="1"/>
      <c r="EQ2070" s="1"/>
    </row>
    <row r="2071" spans="145:147" x14ac:dyDescent="0.15">
      <c r="EO2071" s="1"/>
      <c r="EP2071" s="1"/>
      <c r="EQ2071" s="1"/>
    </row>
    <row r="2072" spans="145:147" x14ac:dyDescent="0.15">
      <c r="EO2072" s="1"/>
      <c r="EP2072" s="1"/>
      <c r="EQ2072" s="1"/>
    </row>
    <row r="2073" spans="145:147" x14ac:dyDescent="0.15">
      <c r="EO2073" s="1"/>
      <c r="EP2073" s="1"/>
      <c r="EQ2073" s="1"/>
    </row>
    <row r="2074" spans="145:147" x14ac:dyDescent="0.15">
      <c r="EO2074" s="1"/>
      <c r="EP2074" s="1"/>
      <c r="EQ2074" s="1"/>
    </row>
    <row r="2075" spans="145:147" x14ac:dyDescent="0.15">
      <c r="EO2075" s="1"/>
      <c r="EP2075" s="1"/>
      <c r="EQ2075" s="1"/>
    </row>
    <row r="2076" spans="145:147" x14ac:dyDescent="0.15">
      <c r="EO2076" s="1"/>
      <c r="EP2076" s="1"/>
      <c r="EQ2076" s="1"/>
    </row>
    <row r="2077" spans="145:147" x14ac:dyDescent="0.15">
      <c r="EO2077" s="1"/>
      <c r="EP2077" s="1"/>
      <c r="EQ2077" s="1"/>
    </row>
    <row r="2078" spans="145:147" x14ac:dyDescent="0.15">
      <c r="EO2078" s="1"/>
      <c r="EP2078" s="1"/>
      <c r="EQ2078" s="1"/>
    </row>
    <row r="2079" spans="145:147" x14ac:dyDescent="0.15">
      <c r="EO2079" s="1"/>
      <c r="EP2079" s="1"/>
      <c r="EQ2079" s="1"/>
    </row>
    <row r="2080" spans="145:147" x14ac:dyDescent="0.15">
      <c r="EO2080" s="1"/>
      <c r="EP2080" s="1"/>
      <c r="EQ2080" s="1"/>
    </row>
    <row r="2081" spans="145:147" x14ac:dyDescent="0.15">
      <c r="EO2081" s="1"/>
      <c r="EP2081" s="1"/>
      <c r="EQ2081" s="1"/>
    </row>
    <row r="2082" spans="145:147" x14ac:dyDescent="0.15">
      <c r="EO2082" s="1"/>
      <c r="EP2082" s="1"/>
      <c r="EQ2082" s="1"/>
    </row>
    <row r="2083" spans="145:147" x14ac:dyDescent="0.15">
      <c r="EO2083" s="1"/>
      <c r="EP2083" s="1"/>
      <c r="EQ2083" s="1"/>
    </row>
    <row r="2084" spans="145:147" x14ac:dyDescent="0.15">
      <c r="EO2084" s="1"/>
      <c r="EP2084" s="1"/>
      <c r="EQ2084" s="1"/>
    </row>
    <row r="2085" spans="145:147" x14ac:dyDescent="0.15">
      <c r="EO2085" s="1"/>
      <c r="EP2085" s="1"/>
      <c r="EQ2085" s="1"/>
    </row>
    <row r="2086" spans="145:147" x14ac:dyDescent="0.15">
      <c r="EO2086" s="1"/>
      <c r="EP2086" s="1"/>
      <c r="EQ2086" s="1"/>
    </row>
    <row r="2087" spans="145:147" x14ac:dyDescent="0.15">
      <c r="EO2087" s="1"/>
      <c r="EP2087" s="1"/>
      <c r="EQ2087" s="1"/>
    </row>
    <row r="2088" spans="145:147" x14ac:dyDescent="0.15">
      <c r="EO2088" s="1"/>
      <c r="EP2088" s="1"/>
      <c r="EQ2088" s="1"/>
    </row>
    <row r="2089" spans="145:147" x14ac:dyDescent="0.15">
      <c r="EO2089" s="1"/>
      <c r="EP2089" s="1"/>
      <c r="EQ2089" s="1"/>
    </row>
    <row r="2090" spans="145:147" x14ac:dyDescent="0.15">
      <c r="EO2090" s="1"/>
      <c r="EP2090" s="1"/>
      <c r="EQ2090" s="1"/>
    </row>
    <row r="2091" spans="145:147" x14ac:dyDescent="0.15">
      <c r="EO2091" s="1"/>
      <c r="EP2091" s="1"/>
      <c r="EQ2091" s="1"/>
    </row>
    <row r="2092" spans="145:147" x14ac:dyDescent="0.15">
      <c r="EO2092" s="1"/>
      <c r="EP2092" s="1"/>
      <c r="EQ2092" s="1"/>
    </row>
    <row r="2093" spans="145:147" x14ac:dyDescent="0.15">
      <c r="EO2093" s="1"/>
      <c r="EP2093" s="1"/>
      <c r="EQ2093" s="1"/>
    </row>
    <row r="2094" spans="145:147" x14ac:dyDescent="0.15">
      <c r="EO2094" s="1"/>
      <c r="EP2094" s="1"/>
      <c r="EQ2094" s="1"/>
    </row>
    <row r="2095" spans="145:147" x14ac:dyDescent="0.15">
      <c r="EO2095" s="1"/>
      <c r="EP2095" s="1"/>
      <c r="EQ2095" s="1"/>
    </row>
    <row r="2096" spans="145:147" x14ac:dyDescent="0.15">
      <c r="EO2096" s="1"/>
      <c r="EP2096" s="1"/>
      <c r="EQ2096" s="1"/>
    </row>
    <row r="2097" spans="145:147" x14ac:dyDescent="0.15">
      <c r="EO2097" s="1"/>
      <c r="EP2097" s="1"/>
      <c r="EQ2097" s="1"/>
    </row>
    <row r="2098" spans="145:147" x14ac:dyDescent="0.15">
      <c r="EO2098" s="1"/>
      <c r="EP2098" s="1"/>
      <c r="EQ2098" s="1"/>
    </row>
    <row r="2099" spans="145:147" x14ac:dyDescent="0.15">
      <c r="EO2099" s="1"/>
      <c r="EP2099" s="1"/>
      <c r="EQ2099" s="1"/>
    </row>
    <row r="2100" spans="145:147" x14ac:dyDescent="0.15">
      <c r="EO2100" s="1"/>
      <c r="EP2100" s="1"/>
      <c r="EQ2100" s="1"/>
    </row>
    <row r="2101" spans="145:147" x14ac:dyDescent="0.15">
      <c r="EO2101" s="1"/>
      <c r="EP2101" s="1"/>
      <c r="EQ2101" s="1"/>
    </row>
    <row r="2102" spans="145:147" x14ac:dyDescent="0.15">
      <c r="EO2102" s="1"/>
      <c r="EP2102" s="1"/>
      <c r="EQ2102" s="1"/>
    </row>
    <row r="2103" spans="145:147" x14ac:dyDescent="0.15">
      <c r="EO2103" s="1"/>
      <c r="EP2103" s="1"/>
      <c r="EQ2103" s="1"/>
    </row>
    <row r="2104" spans="145:147" x14ac:dyDescent="0.15">
      <c r="EO2104" s="1"/>
      <c r="EP2104" s="1"/>
      <c r="EQ2104" s="1"/>
    </row>
    <row r="2105" spans="145:147" x14ac:dyDescent="0.15">
      <c r="EO2105" s="1"/>
      <c r="EP2105" s="1"/>
      <c r="EQ2105" s="1"/>
    </row>
    <row r="2106" spans="145:147" x14ac:dyDescent="0.15">
      <c r="EO2106" s="1"/>
      <c r="EP2106" s="1"/>
      <c r="EQ2106" s="1"/>
    </row>
    <row r="2107" spans="145:147" x14ac:dyDescent="0.15">
      <c r="EO2107" s="1"/>
      <c r="EP2107" s="1"/>
      <c r="EQ2107" s="1"/>
    </row>
    <row r="2108" spans="145:147" x14ac:dyDescent="0.15">
      <c r="EO2108" s="1"/>
      <c r="EP2108" s="1"/>
      <c r="EQ2108" s="1"/>
    </row>
    <row r="2109" spans="145:147" x14ac:dyDescent="0.15">
      <c r="EO2109" s="1"/>
      <c r="EP2109" s="1"/>
      <c r="EQ2109" s="1"/>
    </row>
    <row r="2110" spans="145:147" x14ac:dyDescent="0.15">
      <c r="EO2110" s="1"/>
      <c r="EP2110" s="1"/>
      <c r="EQ2110" s="1"/>
    </row>
    <row r="2111" spans="145:147" x14ac:dyDescent="0.15">
      <c r="EO2111" s="1"/>
      <c r="EP2111" s="1"/>
      <c r="EQ2111" s="1"/>
    </row>
    <row r="2112" spans="145:147" x14ac:dyDescent="0.15">
      <c r="EO2112" s="1"/>
      <c r="EP2112" s="1"/>
      <c r="EQ2112" s="1"/>
    </row>
    <row r="2113" spans="145:147" x14ac:dyDescent="0.15">
      <c r="EO2113" s="1"/>
      <c r="EP2113" s="1"/>
      <c r="EQ2113" s="1"/>
    </row>
    <row r="2114" spans="145:147" x14ac:dyDescent="0.15">
      <c r="EO2114" s="1"/>
      <c r="EP2114" s="1"/>
      <c r="EQ2114" s="1"/>
    </row>
    <row r="2115" spans="145:147" x14ac:dyDescent="0.15">
      <c r="EO2115" s="1"/>
      <c r="EP2115" s="1"/>
      <c r="EQ2115" s="1"/>
    </row>
    <row r="2116" spans="145:147" x14ac:dyDescent="0.15">
      <c r="EO2116" s="1"/>
      <c r="EP2116" s="1"/>
      <c r="EQ2116" s="1"/>
    </row>
    <row r="2117" spans="145:147" x14ac:dyDescent="0.15">
      <c r="EO2117" s="1"/>
      <c r="EP2117" s="1"/>
      <c r="EQ2117" s="1"/>
    </row>
    <row r="2118" spans="145:147" x14ac:dyDescent="0.15">
      <c r="EO2118" s="1"/>
      <c r="EP2118" s="1"/>
      <c r="EQ2118" s="1"/>
    </row>
    <row r="2119" spans="145:147" x14ac:dyDescent="0.15">
      <c r="EO2119" s="1"/>
      <c r="EP2119" s="1"/>
      <c r="EQ2119" s="1"/>
    </row>
    <row r="2120" spans="145:147" x14ac:dyDescent="0.15">
      <c r="EO2120" s="1"/>
      <c r="EP2120" s="1"/>
      <c r="EQ2120" s="1"/>
    </row>
    <row r="2121" spans="145:147" x14ac:dyDescent="0.15">
      <c r="EO2121" s="1"/>
      <c r="EP2121" s="1"/>
      <c r="EQ2121" s="1"/>
    </row>
    <row r="2122" spans="145:147" x14ac:dyDescent="0.15">
      <c r="EO2122" s="1"/>
      <c r="EP2122" s="1"/>
      <c r="EQ2122" s="1"/>
    </row>
    <row r="2123" spans="145:147" x14ac:dyDescent="0.15">
      <c r="EO2123" s="1"/>
      <c r="EP2123" s="1"/>
      <c r="EQ2123" s="1"/>
    </row>
    <row r="2124" spans="145:147" x14ac:dyDescent="0.15">
      <c r="EO2124" s="1"/>
      <c r="EP2124" s="1"/>
      <c r="EQ2124" s="1"/>
    </row>
    <row r="2125" spans="145:147" x14ac:dyDescent="0.15">
      <c r="EO2125" s="1"/>
      <c r="EP2125" s="1"/>
      <c r="EQ2125" s="1"/>
    </row>
    <row r="2126" spans="145:147" x14ac:dyDescent="0.15">
      <c r="EO2126" s="1"/>
      <c r="EP2126" s="1"/>
      <c r="EQ2126" s="1"/>
    </row>
    <row r="2127" spans="145:147" x14ac:dyDescent="0.15">
      <c r="EO2127" s="1"/>
      <c r="EP2127" s="1"/>
      <c r="EQ2127" s="1"/>
    </row>
    <row r="2128" spans="145:147" x14ac:dyDescent="0.15">
      <c r="EO2128" s="1"/>
      <c r="EP2128" s="1"/>
      <c r="EQ2128" s="1"/>
    </row>
    <row r="2129" spans="145:147" x14ac:dyDescent="0.15">
      <c r="EO2129" s="1"/>
      <c r="EP2129" s="1"/>
      <c r="EQ2129" s="1"/>
    </row>
    <row r="2130" spans="145:147" x14ac:dyDescent="0.15">
      <c r="EO2130" s="1"/>
      <c r="EP2130" s="1"/>
      <c r="EQ2130" s="1"/>
    </row>
    <row r="2131" spans="145:147" x14ac:dyDescent="0.15">
      <c r="EO2131" s="1"/>
      <c r="EP2131" s="1"/>
      <c r="EQ2131" s="1"/>
    </row>
    <row r="2132" spans="145:147" x14ac:dyDescent="0.15">
      <c r="EO2132" s="1"/>
      <c r="EP2132" s="1"/>
      <c r="EQ2132" s="1"/>
    </row>
    <row r="2133" spans="145:147" x14ac:dyDescent="0.15">
      <c r="EO2133" s="1"/>
      <c r="EP2133" s="1"/>
      <c r="EQ2133" s="1"/>
    </row>
    <row r="2134" spans="145:147" x14ac:dyDescent="0.15">
      <c r="EO2134" s="1"/>
      <c r="EP2134" s="1"/>
      <c r="EQ2134" s="1"/>
    </row>
    <row r="2135" spans="145:147" x14ac:dyDescent="0.15">
      <c r="EO2135" s="1"/>
      <c r="EP2135" s="1"/>
      <c r="EQ2135" s="1"/>
    </row>
    <row r="2136" spans="145:147" x14ac:dyDescent="0.15">
      <c r="EO2136" s="1"/>
      <c r="EP2136" s="1"/>
      <c r="EQ2136" s="1"/>
    </row>
    <row r="2137" spans="145:147" x14ac:dyDescent="0.15">
      <c r="EO2137" s="1"/>
      <c r="EP2137" s="1"/>
      <c r="EQ2137" s="1"/>
    </row>
    <row r="2138" spans="145:147" x14ac:dyDescent="0.15">
      <c r="EO2138" s="1"/>
      <c r="EP2138" s="1"/>
      <c r="EQ2138" s="1"/>
    </row>
    <row r="2139" spans="145:147" x14ac:dyDescent="0.15">
      <c r="EO2139" s="1"/>
      <c r="EP2139" s="1"/>
      <c r="EQ2139" s="1"/>
    </row>
    <row r="2140" spans="145:147" x14ac:dyDescent="0.15">
      <c r="EO2140" s="1"/>
      <c r="EP2140" s="1"/>
      <c r="EQ2140" s="1"/>
    </row>
    <row r="2141" spans="145:147" x14ac:dyDescent="0.15">
      <c r="EO2141" s="1"/>
      <c r="EP2141" s="1"/>
      <c r="EQ2141" s="1"/>
    </row>
    <row r="2142" spans="145:147" x14ac:dyDescent="0.15">
      <c r="EO2142" s="1"/>
      <c r="EP2142" s="1"/>
      <c r="EQ2142" s="1"/>
    </row>
    <row r="2143" spans="145:147" x14ac:dyDescent="0.15">
      <c r="EO2143" s="1"/>
      <c r="EP2143" s="1"/>
      <c r="EQ2143" s="1"/>
    </row>
    <row r="2144" spans="145:147" x14ac:dyDescent="0.15">
      <c r="EO2144" s="1"/>
      <c r="EP2144" s="1"/>
      <c r="EQ2144" s="1"/>
    </row>
    <row r="2145" spans="145:147" x14ac:dyDescent="0.15">
      <c r="EO2145" s="1"/>
      <c r="EP2145" s="1"/>
      <c r="EQ2145" s="1"/>
    </row>
    <row r="2146" spans="145:147" x14ac:dyDescent="0.15">
      <c r="EO2146" s="1"/>
      <c r="EP2146" s="1"/>
      <c r="EQ2146" s="1"/>
    </row>
    <row r="2147" spans="145:147" x14ac:dyDescent="0.15">
      <c r="EO2147" s="1"/>
      <c r="EP2147" s="1"/>
      <c r="EQ2147" s="1"/>
    </row>
    <row r="2148" spans="145:147" x14ac:dyDescent="0.15">
      <c r="EO2148" s="1"/>
      <c r="EP2148" s="1"/>
      <c r="EQ2148" s="1"/>
    </row>
    <row r="2149" spans="145:147" x14ac:dyDescent="0.15">
      <c r="EO2149" s="1"/>
      <c r="EP2149" s="1"/>
      <c r="EQ2149" s="1"/>
    </row>
    <row r="2150" spans="145:147" x14ac:dyDescent="0.15">
      <c r="EO2150" s="1"/>
      <c r="EP2150" s="1"/>
      <c r="EQ2150" s="1"/>
    </row>
    <row r="2151" spans="145:147" x14ac:dyDescent="0.15">
      <c r="EO2151" s="1"/>
      <c r="EP2151" s="1"/>
      <c r="EQ2151" s="1"/>
    </row>
    <row r="2152" spans="145:147" x14ac:dyDescent="0.15">
      <c r="EO2152" s="1"/>
      <c r="EP2152" s="1"/>
      <c r="EQ2152" s="1"/>
    </row>
    <row r="2153" spans="145:147" x14ac:dyDescent="0.15">
      <c r="EO2153" s="1"/>
      <c r="EP2153" s="1"/>
      <c r="EQ2153" s="1"/>
    </row>
    <row r="2154" spans="145:147" x14ac:dyDescent="0.15">
      <c r="EO2154" s="1"/>
      <c r="EP2154" s="1"/>
      <c r="EQ2154" s="1"/>
    </row>
    <row r="2155" spans="145:147" x14ac:dyDescent="0.15">
      <c r="EO2155" s="1"/>
      <c r="EP2155" s="1"/>
      <c r="EQ2155" s="1"/>
    </row>
    <row r="2156" spans="145:147" x14ac:dyDescent="0.15">
      <c r="EO2156" s="1"/>
      <c r="EP2156" s="1"/>
      <c r="EQ2156" s="1"/>
    </row>
    <row r="2157" spans="145:147" x14ac:dyDescent="0.15">
      <c r="EO2157" s="1"/>
      <c r="EP2157" s="1"/>
      <c r="EQ2157" s="1"/>
    </row>
    <row r="2158" spans="145:147" x14ac:dyDescent="0.15">
      <c r="EO2158" s="1"/>
      <c r="EP2158" s="1"/>
      <c r="EQ2158" s="1"/>
    </row>
    <row r="2159" spans="145:147" x14ac:dyDescent="0.15">
      <c r="EO2159" s="1"/>
      <c r="EP2159" s="1"/>
      <c r="EQ2159" s="1"/>
    </row>
    <row r="2160" spans="145:147" x14ac:dyDescent="0.15">
      <c r="EO2160" s="1"/>
      <c r="EP2160" s="1"/>
      <c r="EQ2160" s="1"/>
    </row>
    <row r="2161" spans="145:147" x14ac:dyDescent="0.15">
      <c r="EO2161" s="1"/>
      <c r="EP2161" s="1"/>
      <c r="EQ2161" s="1"/>
    </row>
    <row r="2162" spans="145:147" x14ac:dyDescent="0.15">
      <c r="EO2162" s="1"/>
      <c r="EP2162" s="1"/>
      <c r="EQ2162" s="1"/>
    </row>
    <row r="2163" spans="145:147" x14ac:dyDescent="0.15">
      <c r="EO2163" s="1"/>
      <c r="EP2163" s="1"/>
      <c r="EQ2163" s="1"/>
    </row>
    <row r="2164" spans="145:147" x14ac:dyDescent="0.15">
      <c r="EO2164" s="1"/>
      <c r="EP2164" s="1"/>
      <c r="EQ2164" s="1"/>
    </row>
    <row r="2165" spans="145:147" x14ac:dyDescent="0.15">
      <c r="EO2165" s="1"/>
      <c r="EP2165" s="1"/>
      <c r="EQ2165" s="1"/>
    </row>
    <row r="2166" spans="145:147" x14ac:dyDescent="0.15">
      <c r="EO2166" s="1"/>
      <c r="EP2166" s="1"/>
      <c r="EQ2166" s="1"/>
    </row>
    <row r="2167" spans="145:147" x14ac:dyDescent="0.15">
      <c r="EO2167" s="1"/>
      <c r="EP2167" s="1"/>
      <c r="EQ2167" s="1"/>
    </row>
    <row r="2168" spans="145:147" x14ac:dyDescent="0.15">
      <c r="EO2168" s="1"/>
      <c r="EP2168" s="1"/>
      <c r="EQ2168" s="1"/>
    </row>
    <row r="2169" spans="145:147" x14ac:dyDescent="0.15">
      <c r="EO2169" s="1"/>
      <c r="EP2169" s="1"/>
      <c r="EQ2169" s="1"/>
    </row>
    <row r="2170" spans="145:147" x14ac:dyDescent="0.15">
      <c r="EO2170" s="1"/>
      <c r="EP2170" s="1"/>
      <c r="EQ2170" s="1"/>
    </row>
    <row r="2171" spans="145:147" x14ac:dyDescent="0.15">
      <c r="EO2171" s="1"/>
      <c r="EP2171" s="1"/>
      <c r="EQ2171" s="1"/>
    </row>
    <row r="2172" spans="145:147" x14ac:dyDescent="0.15">
      <c r="EO2172" s="1"/>
      <c r="EP2172" s="1"/>
      <c r="EQ2172" s="1"/>
    </row>
    <row r="2173" spans="145:147" x14ac:dyDescent="0.15">
      <c r="EO2173" s="1"/>
      <c r="EP2173" s="1"/>
      <c r="EQ2173" s="1"/>
    </row>
    <row r="2174" spans="145:147" x14ac:dyDescent="0.15">
      <c r="EO2174" s="1"/>
      <c r="EP2174" s="1"/>
      <c r="EQ2174" s="1"/>
    </row>
    <row r="2175" spans="145:147" x14ac:dyDescent="0.15">
      <c r="EO2175" s="1"/>
      <c r="EP2175" s="1"/>
      <c r="EQ2175" s="1"/>
    </row>
    <row r="2176" spans="145:147" x14ac:dyDescent="0.15">
      <c r="EO2176" s="1"/>
      <c r="EP2176" s="1"/>
      <c r="EQ2176" s="1"/>
    </row>
    <row r="2177" spans="145:147" x14ac:dyDescent="0.15">
      <c r="EO2177" s="1"/>
      <c r="EP2177" s="1"/>
      <c r="EQ2177" s="1"/>
    </row>
    <row r="2178" spans="145:147" x14ac:dyDescent="0.15">
      <c r="EO2178" s="1"/>
      <c r="EP2178" s="1"/>
      <c r="EQ2178" s="1"/>
    </row>
    <row r="2179" spans="145:147" x14ac:dyDescent="0.15">
      <c r="EO2179" s="1"/>
      <c r="EP2179" s="1"/>
      <c r="EQ2179" s="1"/>
    </row>
    <row r="2180" spans="145:147" x14ac:dyDescent="0.15">
      <c r="EO2180" s="1"/>
      <c r="EP2180" s="1"/>
      <c r="EQ2180" s="1"/>
    </row>
    <row r="2181" spans="145:147" x14ac:dyDescent="0.15">
      <c r="EO2181" s="1"/>
      <c r="EP2181" s="1"/>
      <c r="EQ2181" s="1"/>
    </row>
    <row r="2182" spans="145:147" x14ac:dyDescent="0.15">
      <c r="EO2182" s="1"/>
      <c r="EP2182" s="1"/>
      <c r="EQ2182" s="1"/>
    </row>
    <row r="2183" spans="145:147" x14ac:dyDescent="0.15">
      <c r="EO2183" s="1"/>
      <c r="EP2183" s="1"/>
      <c r="EQ2183" s="1"/>
    </row>
    <row r="2184" spans="145:147" x14ac:dyDescent="0.15">
      <c r="EO2184" s="1"/>
      <c r="EP2184" s="1"/>
      <c r="EQ2184" s="1"/>
    </row>
    <row r="2185" spans="145:147" x14ac:dyDescent="0.15">
      <c r="EO2185" s="1"/>
      <c r="EP2185" s="1"/>
      <c r="EQ2185" s="1"/>
    </row>
    <row r="2186" spans="145:147" x14ac:dyDescent="0.15">
      <c r="EO2186" s="1"/>
      <c r="EP2186" s="1"/>
      <c r="EQ2186" s="1"/>
    </row>
    <row r="2187" spans="145:147" x14ac:dyDescent="0.15">
      <c r="EO2187" s="1"/>
      <c r="EP2187" s="1"/>
      <c r="EQ2187" s="1"/>
    </row>
    <row r="2188" spans="145:147" x14ac:dyDescent="0.15">
      <c r="EO2188" s="1"/>
      <c r="EP2188" s="1"/>
      <c r="EQ2188" s="1"/>
    </row>
    <row r="2189" spans="145:147" x14ac:dyDescent="0.15">
      <c r="EO2189" s="1"/>
      <c r="EP2189" s="1"/>
      <c r="EQ2189" s="1"/>
    </row>
    <row r="2190" spans="145:147" x14ac:dyDescent="0.15">
      <c r="EO2190" s="1"/>
      <c r="EP2190" s="1"/>
      <c r="EQ2190" s="1"/>
    </row>
    <row r="2191" spans="145:147" x14ac:dyDescent="0.15">
      <c r="EO2191" s="1"/>
      <c r="EP2191" s="1"/>
      <c r="EQ2191" s="1"/>
    </row>
    <row r="2192" spans="145:147" x14ac:dyDescent="0.15">
      <c r="EO2192" s="1"/>
      <c r="EP2192" s="1"/>
      <c r="EQ2192" s="1"/>
    </row>
    <row r="2193" spans="145:147" x14ac:dyDescent="0.15">
      <c r="EO2193" s="1"/>
      <c r="EP2193" s="1"/>
      <c r="EQ2193" s="1"/>
    </row>
    <row r="2194" spans="145:147" x14ac:dyDescent="0.15">
      <c r="EO2194" s="1"/>
      <c r="EP2194" s="1"/>
      <c r="EQ2194" s="1"/>
    </row>
    <row r="2195" spans="145:147" x14ac:dyDescent="0.15">
      <c r="EO2195" s="1"/>
      <c r="EP2195" s="1"/>
      <c r="EQ2195" s="1"/>
    </row>
    <row r="2196" spans="145:147" x14ac:dyDescent="0.15">
      <c r="EO2196" s="1"/>
      <c r="EP2196" s="1"/>
      <c r="EQ2196" s="1"/>
    </row>
    <row r="2197" spans="145:147" x14ac:dyDescent="0.15">
      <c r="EO2197" s="1"/>
      <c r="EP2197" s="1"/>
      <c r="EQ2197" s="1"/>
    </row>
    <row r="2198" spans="145:147" x14ac:dyDescent="0.15">
      <c r="EO2198" s="1"/>
      <c r="EP2198" s="1"/>
      <c r="EQ2198" s="1"/>
    </row>
    <row r="2199" spans="145:147" x14ac:dyDescent="0.15">
      <c r="EO2199" s="1"/>
      <c r="EP2199" s="1"/>
      <c r="EQ2199" s="1"/>
    </row>
    <row r="2200" spans="145:147" x14ac:dyDescent="0.15">
      <c r="EO2200" s="1"/>
      <c r="EP2200" s="1"/>
      <c r="EQ2200" s="1"/>
    </row>
    <row r="2201" spans="145:147" x14ac:dyDescent="0.15">
      <c r="EO2201" s="1"/>
      <c r="EP2201" s="1"/>
      <c r="EQ2201" s="1"/>
    </row>
    <row r="2202" spans="145:147" x14ac:dyDescent="0.15">
      <c r="EO2202" s="1"/>
      <c r="EP2202" s="1"/>
      <c r="EQ2202" s="1"/>
    </row>
    <row r="2203" spans="145:147" x14ac:dyDescent="0.15">
      <c r="EO2203" s="1"/>
      <c r="EP2203" s="1"/>
      <c r="EQ2203" s="1"/>
    </row>
    <row r="2204" spans="145:147" x14ac:dyDescent="0.15">
      <c r="EO2204" s="1"/>
      <c r="EP2204" s="1"/>
      <c r="EQ2204" s="1"/>
    </row>
    <row r="2205" spans="145:147" x14ac:dyDescent="0.15">
      <c r="EO2205" s="1"/>
      <c r="EP2205" s="1"/>
      <c r="EQ2205" s="1"/>
    </row>
    <row r="2206" spans="145:147" x14ac:dyDescent="0.15">
      <c r="EO2206" s="1"/>
      <c r="EP2206" s="1"/>
      <c r="EQ2206" s="1"/>
    </row>
    <row r="2207" spans="145:147" x14ac:dyDescent="0.15">
      <c r="EO2207" s="1"/>
      <c r="EP2207" s="1"/>
      <c r="EQ2207" s="1"/>
    </row>
    <row r="2208" spans="145:147" x14ac:dyDescent="0.15">
      <c r="EO2208" s="1"/>
      <c r="EP2208" s="1"/>
      <c r="EQ2208" s="1"/>
    </row>
    <row r="2209" spans="145:147" x14ac:dyDescent="0.15">
      <c r="EO2209" s="1"/>
      <c r="EP2209" s="1"/>
      <c r="EQ2209" s="1"/>
    </row>
    <row r="2210" spans="145:147" x14ac:dyDescent="0.15">
      <c r="EO2210" s="1"/>
      <c r="EP2210" s="1"/>
      <c r="EQ2210" s="1"/>
    </row>
    <row r="2211" spans="145:147" x14ac:dyDescent="0.15">
      <c r="EO2211" s="1"/>
      <c r="EP2211" s="1"/>
      <c r="EQ2211" s="1"/>
    </row>
    <row r="2212" spans="145:147" x14ac:dyDescent="0.15">
      <c r="EO2212" s="1"/>
      <c r="EP2212" s="1"/>
      <c r="EQ2212" s="1"/>
    </row>
    <row r="2213" spans="145:147" x14ac:dyDescent="0.15">
      <c r="EO2213" s="1"/>
      <c r="EP2213" s="1"/>
      <c r="EQ2213" s="1"/>
    </row>
    <row r="2214" spans="145:147" x14ac:dyDescent="0.15">
      <c r="EO2214" s="1"/>
      <c r="EP2214" s="1"/>
      <c r="EQ2214" s="1"/>
    </row>
    <row r="2215" spans="145:147" x14ac:dyDescent="0.15">
      <c r="EO2215" s="1"/>
      <c r="EP2215" s="1"/>
      <c r="EQ2215" s="1"/>
    </row>
    <row r="2216" spans="145:147" x14ac:dyDescent="0.15">
      <c r="EO2216" s="1"/>
      <c r="EP2216" s="1"/>
      <c r="EQ2216" s="1"/>
    </row>
    <row r="2217" spans="145:147" x14ac:dyDescent="0.15">
      <c r="EO2217" s="1"/>
      <c r="EP2217" s="1"/>
      <c r="EQ2217" s="1"/>
    </row>
    <row r="2218" spans="145:147" x14ac:dyDescent="0.15">
      <c r="EO2218" s="1"/>
      <c r="EP2218" s="1"/>
      <c r="EQ2218" s="1"/>
    </row>
    <row r="2219" spans="145:147" x14ac:dyDescent="0.15">
      <c r="EO2219" s="1"/>
      <c r="EP2219" s="1"/>
      <c r="EQ2219" s="1"/>
    </row>
    <row r="2220" spans="145:147" x14ac:dyDescent="0.15">
      <c r="EO2220" s="1"/>
      <c r="EP2220" s="1"/>
      <c r="EQ2220" s="1"/>
    </row>
    <row r="2221" spans="145:147" x14ac:dyDescent="0.15">
      <c r="EO2221" s="1"/>
      <c r="EP2221" s="1"/>
      <c r="EQ2221" s="1"/>
    </row>
    <row r="2222" spans="145:147" x14ac:dyDescent="0.15">
      <c r="EO2222" s="1"/>
      <c r="EP2222" s="1"/>
      <c r="EQ2222" s="1"/>
    </row>
    <row r="2223" spans="145:147" x14ac:dyDescent="0.15">
      <c r="EO2223" s="1"/>
      <c r="EP2223" s="1"/>
      <c r="EQ2223" s="1"/>
    </row>
    <row r="2224" spans="145:147" x14ac:dyDescent="0.15">
      <c r="EO2224" s="1"/>
      <c r="EP2224" s="1"/>
      <c r="EQ2224" s="1"/>
    </row>
    <row r="2225" spans="145:147" x14ac:dyDescent="0.15">
      <c r="EO2225" s="1"/>
      <c r="EP2225" s="1"/>
      <c r="EQ2225" s="1"/>
    </row>
    <row r="2226" spans="145:147" x14ac:dyDescent="0.15">
      <c r="EO2226" s="1"/>
      <c r="EP2226" s="1"/>
      <c r="EQ2226" s="1"/>
    </row>
    <row r="2227" spans="145:147" x14ac:dyDescent="0.15">
      <c r="EO2227" s="1"/>
      <c r="EP2227" s="1"/>
      <c r="EQ2227" s="1"/>
    </row>
    <row r="2228" spans="145:147" x14ac:dyDescent="0.15">
      <c r="EO2228" s="1"/>
      <c r="EP2228" s="1"/>
      <c r="EQ2228" s="1"/>
    </row>
    <row r="2229" spans="145:147" x14ac:dyDescent="0.15">
      <c r="EO2229" s="1"/>
      <c r="EP2229" s="1"/>
      <c r="EQ2229" s="1"/>
    </row>
    <row r="2230" spans="145:147" x14ac:dyDescent="0.15">
      <c r="EO2230" s="1"/>
      <c r="EP2230" s="1"/>
      <c r="EQ2230" s="1"/>
    </row>
    <row r="2231" spans="145:147" x14ac:dyDescent="0.15">
      <c r="EO2231" s="1"/>
      <c r="EP2231" s="1"/>
      <c r="EQ2231" s="1"/>
    </row>
    <row r="2232" spans="145:147" x14ac:dyDescent="0.15">
      <c r="EO2232" s="1"/>
      <c r="EP2232" s="1"/>
      <c r="EQ2232" s="1"/>
    </row>
    <row r="2233" spans="145:147" x14ac:dyDescent="0.15">
      <c r="EO2233" s="1"/>
      <c r="EP2233" s="1"/>
      <c r="EQ2233" s="1"/>
    </row>
    <row r="2234" spans="145:147" x14ac:dyDescent="0.15">
      <c r="EO2234" s="1"/>
      <c r="EP2234" s="1"/>
      <c r="EQ2234" s="1"/>
    </row>
    <row r="2235" spans="145:147" x14ac:dyDescent="0.15">
      <c r="EO2235" s="1"/>
      <c r="EP2235" s="1"/>
      <c r="EQ2235" s="1"/>
    </row>
    <row r="2236" spans="145:147" x14ac:dyDescent="0.15">
      <c r="EO2236" s="1"/>
      <c r="EP2236" s="1"/>
      <c r="EQ2236" s="1"/>
    </row>
    <row r="2237" spans="145:147" x14ac:dyDescent="0.15">
      <c r="EO2237" s="1"/>
      <c r="EP2237" s="1"/>
      <c r="EQ2237" s="1"/>
    </row>
    <row r="2238" spans="145:147" x14ac:dyDescent="0.15">
      <c r="EO2238" s="1"/>
      <c r="EP2238" s="1"/>
      <c r="EQ2238" s="1"/>
    </row>
    <row r="2239" spans="145:147" x14ac:dyDescent="0.15">
      <c r="EO2239" s="1"/>
      <c r="EP2239" s="1"/>
      <c r="EQ2239" s="1"/>
    </row>
    <row r="2240" spans="145:147" x14ac:dyDescent="0.15">
      <c r="EO2240" s="1"/>
      <c r="EP2240" s="1"/>
      <c r="EQ2240" s="1"/>
    </row>
    <row r="2241" spans="145:147" x14ac:dyDescent="0.15">
      <c r="EO2241" s="1"/>
      <c r="EP2241" s="1"/>
      <c r="EQ2241" s="1"/>
    </row>
    <row r="2242" spans="145:147" x14ac:dyDescent="0.15">
      <c r="EO2242" s="1"/>
      <c r="EP2242" s="1"/>
      <c r="EQ2242" s="1"/>
    </row>
    <row r="2243" spans="145:147" x14ac:dyDescent="0.15">
      <c r="EO2243" s="1"/>
      <c r="EP2243" s="1"/>
      <c r="EQ2243" s="1"/>
    </row>
    <row r="2244" spans="145:147" x14ac:dyDescent="0.15">
      <c r="EO2244" s="1"/>
      <c r="EP2244" s="1"/>
      <c r="EQ2244" s="1"/>
    </row>
    <row r="2245" spans="145:147" x14ac:dyDescent="0.15">
      <c r="EO2245" s="1"/>
      <c r="EP2245" s="1"/>
      <c r="EQ2245" s="1"/>
    </row>
    <row r="2246" spans="145:147" x14ac:dyDescent="0.15">
      <c r="EO2246" s="1"/>
      <c r="EP2246" s="1"/>
      <c r="EQ2246" s="1"/>
    </row>
    <row r="2247" spans="145:147" x14ac:dyDescent="0.15">
      <c r="EO2247" s="1"/>
      <c r="EP2247" s="1"/>
      <c r="EQ2247" s="1"/>
    </row>
    <row r="2248" spans="145:147" x14ac:dyDescent="0.15">
      <c r="EO2248" s="1"/>
      <c r="EP2248" s="1"/>
      <c r="EQ2248" s="1"/>
    </row>
    <row r="2249" spans="145:147" x14ac:dyDescent="0.15">
      <c r="EO2249" s="1"/>
      <c r="EP2249" s="1"/>
      <c r="EQ2249" s="1"/>
    </row>
    <row r="2250" spans="145:147" x14ac:dyDescent="0.15">
      <c r="EO2250" s="1"/>
      <c r="EP2250" s="1"/>
      <c r="EQ2250" s="1"/>
    </row>
    <row r="2251" spans="145:147" x14ac:dyDescent="0.15">
      <c r="EO2251" s="1"/>
      <c r="EP2251" s="1"/>
      <c r="EQ2251" s="1"/>
    </row>
    <row r="2252" spans="145:147" x14ac:dyDescent="0.15">
      <c r="EO2252" s="1"/>
      <c r="EP2252" s="1"/>
      <c r="EQ2252" s="1"/>
    </row>
    <row r="2253" spans="145:147" x14ac:dyDescent="0.15">
      <c r="EO2253" s="1"/>
      <c r="EP2253" s="1"/>
      <c r="EQ2253" s="1"/>
    </row>
    <row r="2254" spans="145:147" x14ac:dyDescent="0.15">
      <c r="EO2254" s="1"/>
      <c r="EP2254" s="1"/>
      <c r="EQ2254" s="1"/>
    </row>
    <row r="2255" spans="145:147" x14ac:dyDescent="0.15">
      <c r="EO2255" s="1"/>
      <c r="EP2255" s="1"/>
      <c r="EQ2255" s="1"/>
    </row>
    <row r="2256" spans="145:147" x14ac:dyDescent="0.15">
      <c r="EO2256" s="1"/>
      <c r="EP2256" s="1"/>
      <c r="EQ2256" s="1"/>
    </row>
    <row r="2257" spans="145:147" x14ac:dyDescent="0.15">
      <c r="EO2257" s="1"/>
      <c r="EP2257" s="1"/>
      <c r="EQ2257" s="1"/>
    </row>
    <row r="2258" spans="145:147" x14ac:dyDescent="0.15">
      <c r="EO2258" s="1"/>
      <c r="EP2258" s="1"/>
      <c r="EQ2258" s="1"/>
    </row>
    <row r="2259" spans="145:147" x14ac:dyDescent="0.15">
      <c r="EO2259" s="1"/>
      <c r="EP2259" s="1"/>
      <c r="EQ2259" s="1"/>
    </row>
    <row r="2260" spans="145:147" x14ac:dyDescent="0.15">
      <c r="EO2260" s="1"/>
      <c r="EP2260" s="1"/>
      <c r="EQ2260" s="1"/>
    </row>
    <row r="2261" spans="145:147" x14ac:dyDescent="0.15">
      <c r="EO2261" s="1"/>
      <c r="EP2261" s="1"/>
      <c r="EQ2261" s="1"/>
    </row>
    <row r="2262" spans="145:147" x14ac:dyDescent="0.15">
      <c r="EO2262" s="1"/>
      <c r="EP2262" s="1"/>
      <c r="EQ2262" s="1"/>
    </row>
    <row r="2263" spans="145:147" x14ac:dyDescent="0.15">
      <c r="EO2263" s="1"/>
      <c r="EP2263" s="1"/>
      <c r="EQ2263" s="1"/>
    </row>
    <row r="2264" spans="145:147" x14ac:dyDescent="0.15">
      <c r="EO2264" s="1"/>
      <c r="EP2264" s="1"/>
      <c r="EQ2264" s="1"/>
    </row>
    <row r="2265" spans="145:147" x14ac:dyDescent="0.15">
      <c r="EO2265" s="1"/>
      <c r="EP2265" s="1"/>
      <c r="EQ2265" s="1"/>
    </row>
    <row r="2266" spans="145:147" x14ac:dyDescent="0.15">
      <c r="EO2266" s="1"/>
      <c r="EP2266" s="1"/>
      <c r="EQ2266" s="1"/>
    </row>
    <row r="2267" spans="145:147" x14ac:dyDescent="0.15">
      <c r="EO2267" s="1"/>
      <c r="EP2267" s="1"/>
      <c r="EQ2267" s="1"/>
    </row>
    <row r="2268" spans="145:147" x14ac:dyDescent="0.15">
      <c r="EO2268" s="1"/>
      <c r="EP2268" s="1"/>
      <c r="EQ2268" s="1"/>
    </row>
    <row r="2269" spans="145:147" x14ac:dyDescent="0.15">
      <c r="EO2269" s="1"/>
      <c r="EP2269" s="1"/>
      <c r="EQ2269" s="1"/>
    </row>
    <row r="2270" spans="145:147" x14ac:dyDescent="0.15">
      <c r="EO2270" s="1"/>
      <c r="EP2270" s="1"/>
      <c r="EQ2270" s="1"/>
    </row>
    <row r="2271" spans="145:147" x14ac:dyDescent="0.15">
      <c r="EO2271" s="1"/>
      <c r="EP2271" s="1"/>
      <c r="EQ2271" s="1"/>
    </row>
    <row r="2272" spans="145:147" x14ac:dyDescent="0.15">
      <c r="EO2272" s="1"/>
      <c r="EP2272" s="1"/>
      <c r="EQ2272" s="1"/>
    </row>
    <row r="2273" spans="145:147" x14ac:dyDescent="0.15">
      <c r="EO2273" s="1"/>
      <c r="EP2273" s="1"/>
      <c r="EQ2273" s="1"/>
    </row>
    <row r="2274" spans="145:147" x14ac:dyDescent="0.15">
      <c r="EO2274" s="1"/>
      <c r="EP2274" s="1"/>
      <c r="EQ2274" s="1"/>
    </row>
    <row r="2275" spans="145:147" x14ac:dyDescent="0.15">
      <c r="EO2275" s="1"/>
      <c r="EP2275" s="1"/>
      <c r="EQ2275" s="1"/>
    </row>
    <row r="2276" spans="145:147" x14ac:dyDescent="0.15">
      <c r="EO2276" s="1"/>
      <c r="EP2276" s="1"/>
      <c r="EQ2276" s="1"/>
    </row>
    <row r="2277" spans="145:147" x14ac:dyDescent="0.15">
      <c r="EO2277" s="1"/>
      <c r="EP2277" s="1"/>
      <c r="EQ2277" s="1"/>
    </row>
    <row r="2278" spans="145:147" x14ac:dyDescent="0.15">
      <c r="EO2278" s="1"/>
      <c r="EP2278" s="1"/>
      <c r="EQ2278" s="1"/>
    </row>
    <row r="2279" spans="145:147" x14ac:dyDescent="0.15">
      <c r="EO2279" s="1"/>
      <c r="EP2279" s="1"/>
      <c r="EQ2279" s="1"/>
    </row>
    <row r="2280" spans="145:147" x14ac:dyDescent="0.15">
      <c r="EO2280" s="1"/>
      <c r="EP2280" s="1"/>
      <c r="EQ2280" s="1"/>
    </row>
    <row r="2281" spans="145:147" x14ac:dyDescent="0.15">
      <c r="EO2281" s="1"/>
      <c r="EP2281" s="1"/>
      <c r="EQ2281" s="1"/>
    </row>
    <row r="2282" spans="145:147" x14ac:dyDescent="0.15">
      <c r="EO2282" s="1"/>
      <c r="EP2282" s="1"/>
      <c r="EQ2282" s="1"/>
    </row>
    <row r="2283" spans="145:147" x14ac:dyDescent="0.15">
      <c r="EO2283" s="1"/>
      <c r="EP2283" s="1"/>
      <c r="EQ2283" s="1"/>
    </row>
    <row r="2284" spans="145:147" x14ac:dyDescent="0.15">
      <c r="EO2284" s="1"/>
      <c r="EP2284" s="1"/>
      <c r="EQ2284" s="1"/>
    </row>
    <row r="2285" spans="145:147" x14ac:dyDescent="0.15">
      <c r="EO2285" s="1"/>
      <c r="EP2285" s="1"/>
      <c r="EQ2285" s="1"/>
    </row>
    <row r="2286" spans="145:147" x14ac:dyDescent="0.15">
      <c r="EO2286" s="1"/>
      <c r="EP2286" s="1"/>
      <c r="EQ2286" s="1"/>
    </row>
    <row r="2287" spans="145:147" x14ac:dyDescent="0.15">
      <c r="EO2287" s="1"/>
      <c r="EP2287" s="1"/>
      <c r="EQ2287" s="1"/>
    </row>
    <row r="2288" spans="145:147" x14ac:dyDescent="0.15">
      <c r="EO2288" s="1"/>
      <c r="EP2288" s="1"/>
      <c r="EQ2288" s="1"/>
    </row>
    <row r="2289" spans="145:147" x14ac:dyDescent="0.15">
      <c r="EO2289" s="1"/>
      <c r="EP2289" s="1"/>
      <c r="EQ2289" s="1"/>
    </row>
    <row r="2290" spans="145:147" x14ac:dyDescent="0.15">
      <c r="EO2290" s="1"/>
      <c r="EP2290" s="1"/>
      <c r="EQ2290" s="1"/>
    </row>
    <row r="2291" spans="145:147" x14ac:dyDescent="0.15">
      <c r="EO2291" s="1"/>
      <c r="EP2291" s="1"/>
      <c r="EQ2291" s="1"/>
    </row>
    <row r="2292" spans="145:147" x14ac:dyDescent="0.15">
      <c r="EO2292" s="1"/>
      <c r="EP2292" s="1"/>
      <c r="EQ2292" s="1"/>
    </row>
    <row r="2293" spans="145:147" x14ac:dyDescent="0.15">
      <c r="EO2293" s="1"/>
      <c r="EP2293" s="1"/>
      <c r="EQ2293" s="1"/>
    </row>
    <row r="2294" spans="145:147" x14ac:dyDescent="0.15">
      <c r="EO2294" s="1"/>
      <c r="EP2294" s="1"/>
      <c r="EQ2294" s="1"/>
    </row>
    <row r="2295" spans="145:147" x14ac:dyDescent="0.15">
      <c r="EO2295" s="1"/>
      <c r="EP2295" s="1"/>
      <c r="EQ2295" s="1"/>
    </row>
    <row r="2296" spans="145:147" x14ac:dyDescent="0.15">
      <c r="EO2296" s="1"/>
      <c r="EP2296" s="1"/>
      <c r="EQ2296" s="1"/>
    </row>
    <row r="2297" spans="145:147" x14ac:dyDescent="0.15">
      <c r="EO2297" s="1"/>
      <c r="EP2297" s="1"/>
      <c r="EQ2297" s="1"/>
    </row>
    <row r="2298" spans="145:147" x14ac:dyDescent="0.15">
      <c r="EO2298" s="1"/>
      <c r="EP2298" s="1"/>
      <c r="EQ2298" s="1"/>
    </row>
    <row r="2299" spans="145:147" x14ac:dyDescent="0.15">
      <c r="EO2299" s="1"/>
      <c r="EP2299" s="1"/>
      <c r="EQ2299" s="1"/>
    </row>
    <row r="2300" spans="145:147" x14ac:dyDescent="0.15">
      <c r="EO2300" s="1"/>
      <c r="EP2300" s="1"/>
      <c r="EQ2300" s="1"/>
    </row>
    <row r="2301" spans="145:147" x14ac:dyDescent="0.15">
      <c r="EO2301" s="1"/>
      <c r="EP2301" s="1"/>
      <c r="EQ2301" s="1"/>
    </row>
    <row r="2302" spans="145:147" x14ac:dyDescent="0.15">
      <c r="EO2302" s="1"/>
      <c r="EP2302" s="1"/>
      <c r="EQ2302" s="1"/>
    </row>
    <row r="2303" spans="145:147" x14ac:dyDescent="0.15">
      <c r="EO2303" s="1"/>
      <c r="EP2303" s="1"/>
      <c r="EQ2303" s="1"/>
    </row>
    <row r="2304" spans="145:147" x14ac:dyDescent="0.15">
      <c r="EO2304" s="1"/>
      <c r="EP2304" s="1"/>
      <c r="EQ2304" s="1"/>
    </row>
    <row r="2305" spans="145:147" x14ac:dyDescent="0.15">
      <c r="EO2305" s="1"/>
      <c r="EP2305" s="1"/>
      <c r="EQ2305" s="1"/>
    </row>
    <row r="2306" spans="145:147" x14ac:dyDescent="0.15">
      <c r="EO2306" s="1"/>
      <c r="EP2306" s="1"/>
      <c r="EQ2306" s="1"/>
    </row>
    <row r="2307" spans="145:147" x14ac:dyDescent="0.15">
      <c r="EO2307" s="1"/>
      <c r="EP2307" s="1"/>
      <c r="EQ2307" s="1"/>
    </row>
    <row r="2308" spans="145:147" x14ac:dyDescent="0.15">
      <c r="EO2308" s="1"/>
      <c r="EP2308" s="1"/>
      <c r="EQ2308" s="1"/>
    </row>
    <row r="2309" spans="145:147" x14ac:dyDescent="0.15">
      <c r="EO2309" s="1"/>
      <c r="EP2309" s="1"/>
      <c r="EQ2309" s="1"/>
    </row>
    <row r="2310" spans="145:147" x14ac:dyDescent="0.15">
      <c r="EO2310" s="1"/>
      <c r="EP2310" s="1"/>
      <c r="EQ2310" s="1"/>
    </row>
    <row r="2311" spans="145:147" x14ac:dyDescent="0.15">
      <c r="EO2311" s="1"/>
      <c r="EP2311" s="1"/>
      <c r="EQ2311" s="1"/>
    </row>
    <row r="2312" spans="145:147" x14ac:dyDescent="0.15">
      <c r="EO2312" s="1"/>
      <c r="EP2312" s="1"/>
      <c r="EQ2312" s="1"/>
    </row>
    <row r="2313" spans="145:147" x14ac:dyDescent="0.15">
      <c r="EO2313" s="1"/>
      <c r="EP2313" s="1"/>
      <c r="EQ2313" s="1"/>
    </row>
    <row r="2314" spans="145:147" x14ac:dyDescent="0.15">
      <c r="EO2314" s="1"/>
      <c r="EP2314" s="1"/>
      <c r="EQ2314" s="1"/>
    </row>
    <row r="2315" spans="145:147" x14ac:dyDescent="0.15">
      <c r="EO2315" s="1"/>
      <c r="EP2315" s="1"/>
      <c r="EQ2315" s="1"/>
    </row>
    <row r="2316" spans="145:147" x14ac:dyDescent="0.15">
      <c r="EO2316" s="1"/>
      <c r="EP2316" s="1"/>
      <c r="EQ2316" s="1"/>
    </row>
    <row r="2317" spans="145:147" x14ac:dyDescent="0.15">
      <c r="EO2317" s="1"/>
      <c r="EP2317" s="1"/>
      <c r="EQ2317" s="1"/>
    </row>
    <row r="2318" spans="145:147" x14ac:dyDescent="0.15">
      <c r="EO2318" s="1"/>
      <c r="EP2318" s="1"/>
      <c r="EQ2318" s="1"/>
    </row>
    <row r="2319" spans="145:147" x14ac:dyDescent="0.15">
      <c r="EO2319" s="1"/>
      <c r="EP2319" s="1"/>
      <c r="EQ2319" s="1"/>
    </row>
    <row r="2320" spans="145:147" x14ac:dyDescent="0.15">
      <c r="EO2320" s="1"/>
      <c r="EP2320" s="1"/>
      <c r="EQ2320" s="1"/>
    </row>
    <row r="2321" spans="145:147" x14ac:dyDescent="0.15">
      <c r="EO2321" s="1"/>
      <c r="EP2321" s="1"/>
      <c r="EQ2321" s="1"/>
    </row>
    <row r="2322" spans="145:147" x14ac:dyDescent="0.15">
      <c r="EO2322" s="1"/>
      <c r="EP2322" s="1"/>
      <c r="EQ2322" s="1"/>
    </row>
    <row r="2323" spans="145:147" x14ac:dyDescent="0.15">
      <c r="EO2323" s="1"/>
      <c r="EP2323" s="1"/>
      <c r="EQ2323" s="1"/>
    </row>
    <row r="2324" spans="145:147" x14ac:dyDescent="0.15">
      <c r="EO2324" s="1"/>
      <c r="EP2324" s="1"/>
      <c r="EQ2324" s="1"/>
    </row>
    <row r="2325" spans="145:147" x14ac:dyDescent="0.15">
      <c r="EO2325" s="1"/>
      <c r="EP2325" s="1"/>
      <c r="EQ2325" s="1"/>
    </row>
    <row r="2326" spans="145:147" x14ac:dyDescent="0.15">
      <c r="EO2326" s="1"/>
      <c r="EP2326" s="1"/>
      <c r="EQ2326" s="1"/>
    </row>
    <row r="2327" spans="145:147" x14ac:dyDescent="0.15">
      <c r="EO2327" s="1"/>
      <c r="EP2327" s="1"/>
      <c r="EQ2327" s="1"/>
    </row>
    <row r="2328" spans="145:147" x14ac:dyDescent="0.15">
      <c r="EO2328" s="1"/>
      <c r="EP2328" s="1"/>
      <c r="EQ2328" s="1"/>
    </row>
    <row r="2329" spans="145:147" x14ac:dyDescent="0.15">
      <c r="EO2329" s="1"/>
      <c r="EP2329" s="1"/>
      <c r="EQ2329" s="1"/>
    </row>
    <row r="2330" spans="145:147" x14ac:dyDescent="0.15">
      <c r="EO2330" s="1"/>
      <c r="EP2330" s="1"/>
      <c r="EQ2330" s="1"/>
    </row>
    <row r="2331" spans="145:147" x14ac:dyDescent="0.15">
      <c r="EO2331" s="1"/>
      <c r="EP2331" s="1"/>
      <c r="EQ2331" s="1"/>
    </row>
    <row r="2332" spans="145:147" x14ac:dyDescent="0.15">
      <c r="EO2332" s="1"/>
      <c r="EP2332" s="1"/>
      <c r="EQ2332" s="1"/>
    </row>
    <row r="2333" spans="145:147" x14ac:dyDescent="0.15">
      <c r="EO2333" s="1"/>
      <c r="EP2333" s="1"/>
      <c r="EQ2333" s="1"/>
    </row>
    <row r="2334" spans="145:147" x14ac:dyDescent="0.15">
      <c r="EO2334" s="1"/>
      <c r="EP2334" s="1"/>
      <c r="EQ2334" s="1"/>
    </row>
    <row r="2335" spans="145:147" x14ac:dyDescent="0.15">
      <c r="EO2335" s="1"/>
      <c r="EP2335" s="1"/>
      <c r="EQ2335" s="1"/>
    </row>
    <row r="2336" spans="145:147" x14ac:dyDescent="0.15">
      <c r="EO2336" s="1"/>
      <c r="EP2336" s="1"/>
      <c r="EQ2336" s="1"/>
    </row>
    <row r="2337" spans="145:147" x14ac:dyDescent="0.15">
      <c r="EO2337" s="1"/>
      <c r="EP2337" s="1"/>
      <c r="EQ2337" s="1"/>
    </row>
    <row r="2338" spans="145:147" x14ac:dyDescent="0.15">
      <c r="EO2338" s="1"/>
      <c r="EP2338" s="1"/>
      <c r="EQ2338" s="1"/>
    </row>
    <row r="2339" spans="145:147" x14ac:dyDescent="0.15">
      <c r="EO2339" s="1"/>
      <c r="EP2339" s="1"/>
      <c r="EQ2339" s="1"/>
    </row>
    <row r="2340" spans="145:147" x14ac:dyDescent="0.15">
      <c r="EO2340" s="1"/>
      <c r="EP2340" s="1"/>
      <c r="EQ2340" s="1"/>
    </row>
    <row r="2341" spans="145:147" x14ac:dyDescent="0.15">
      <c r="EO2341" s="1"/>
      <c r="EP2341" s="1"/>
      <c r="EQ2341" s="1"/>
    </row>
    <row r="2342" spans="145:147" x14ac:dyDescent="0.15">
      <c r="EO2342" s="1"/>
      <c r="EP2342" s="1"/>
      <c r="EQ2342" s="1"/>
    </row>
    <row r="2343" spans="145:147" x14ac:dyDescent="0.15">
      <c r="EO2343" s="1"/>
      <c r="EP2343" s="1"/>
      <c r="EQ2343" s="1"/>
    </row>
    <row r="2344" spans="145:147" x14ac:dyDescent="0.15">
      <c r="EO2344" s="1"/>
      <c r="EP2344" s="1"/>
      <c r="EQ2344" s="1"/>
    </row>
    <row r="2345" spans="145:147" x14ac:dyDescent="0.15">
      <c r="EO2345" s="1"/>
      <c r="EP2345" s="1"/>
      <c r="EQ2345" s="1"/>
    </row>
    <row r="2346" spans="145:147" x14ac:dyDescent="0.15">
      <c r="EO2346" s="1"/>
      <c r="EP2346" s="1"/>
      <c r="EQ2346" s="1"/>
    </row>
    <row r="2347" spans="145:147" x14ac:dyDescent="0.15">
      <c r="EO2347" s="1"/>
      <c r="EP2347" s="1"/>
      <c r="EQ2347" s="1"/>
    </row>
    <row r="2348" spans="145:147" x14ac:dyDescent="0.15">
      <c r="EO2348" s="1"/>
      <c r="EP2348" s="1"/>
      <c r="EQ2348" s="1"/>
    </row>
    <row r="2349" spans="145:147" x14ac:dyDescent="0.15">
      <c r="EO2349" s="1"/>
      <c r="EP2349" s="1"/>
      <c r="EQ2349" s="1"/>
    </row>
    <row r="2350" spans="145:147" x14ac:dyDescent="0.15">
      <c r="EO2350" s="1"/>
      <c r="EP2350" s="1"/>
      <c r="EQ2350" s="1"/>
    </row>
    <row r="2351" spans="145:147" x14ac:dyDescent="0.15">
      <c r="EO2351" s="1"/>
      <c r="EP2351" s="1"/>
      <c r="EQ2351" s="1"/>
    </row>
    <row r="2352" spans="145:147" x14ac:dyDescent="0.15">
      <c r="EO2352" s="1"/>
      <c r="EP2352" s="1"/>
      <c r="EQ2352" s="1"/>
    </row>
    <row r="2353" spans="145:147" x14ac:dyDescent="0.15">
      <c r="EO2353" s="1"/>
      <c r="EP2353" s="1"/>
      <c r="EQ2353" s="1"/>
    </row>
    <row r="2354" spans="145:147" x14ac:dyDescent="0.15">
      <c r="EO2354" s="1"/>
      <c r="EP2354" s="1"/>
      <c r="EQ2354" s="1"/>
    </row>
    <row r="2355" spans="145:147" x14ac:dyDescent="0.15">
      <c r="EO2355" s="1"/>
      <c r="EP2355" s="1"/>
      <c r="EQ2355" s="1"/>
    </row>
    <row r="2356" spans="145:147" x14ac:dyDescent="0.15">
      <c r="EO2356" s="1"/>
      <c r="EP2356" s="1"/>
      <c r="EQ2356" s="1"/>
    </row>
    <row r="2357" spans="145:147" x14ac:dyDescent="0.15">
      <c r="EO2357" s="1"/>
      <c r="EP2357" s="1"/>
      <c r="EQ2357" s="1"/>
    </row>
    <row r="2358" spans="145:147" x14ac:dyDescent="0.15">
      <c r="EO2358" s="1"/>
      <c r="EP2358" s="1"/>
      <c r="EQ2358" s="1"/>
    </row>
    <row r="2359" spans="145:147" x14ac:dyDescent="0.15">
      <c r="EO2359" s="1"/>
      <c r="EP2359" s="1"/>
      <c r="EQ2359" s="1"/>
    </row>
    <row r="2360" spans="145:147" x14ac:dyDescent="0.15">
      <c r="EO2360" s="1"/>
      <c r="EP2360" s="1"/>
      <c r="EQ2360" s="1"/>
    </row>
    <row r="2361" spans="145:147" x14ac:dyDescent="0.15">
      <c r="EO2361" s="1"/>
      <c r="EP2361" s="1"/>
      <c r="EQ2361" s="1"/>
    </row>
    <row r="2362" spans="145:147" x14ac:dyDescent="0.15">
      <c r="EO2362" s="1"/>
      <c r="EP2362" s="1"/>
      <c r="EQ2362" s="1"/>
    </row>
    <row r="2363" spans="145:147" x14ac:dyDescent="0.15">
      <c r="EO2363" s="1"/>
      <c r="EP2363" s="1"/>
      <c r="EQ2363" s="1"/>
    </row>
    <row r="2364" spans="145:147" x14ac:dyDescent="0.15">
      <c r="EO2364" s="1"/>
      <c r="EP2364" s="1"/>
      <c r="EQ2364" s="1"/>
    </row>
    <row r="2365" spans="145:147" x14ac:dyDescent="0.15">
      <c r="EO2365" s="1"/>
      <c r="EP2365" s="1"/>
      <c r="EQ2365" s="1"/>
    </row>
    <row r="2366" spans="145:147" x14ac:dyDescent="0.15">
      <c r="EO2366" s="1"/>
      <c r="EP2366" s="1"/>
      <c r="EQ2366" s="1"/>
    </row>
    <row r="2367" spans="145:147" x14ac:dyDescent="0.15">
      <c r="EO2367" s="1"/>
      <c r="EP2367" s="1"/>
      <c r="EQ2367" s="1"/>
    </row>
    <row r="2368" spans="145:147" x14ac:dyDescent="0.15">
      <c r="EO2368" s="1"/>
      <c r="EP2368" s="1"/>
      <c r="EQ2368" s="1"/>
    </row>
    <row r="2369" spans="145:147" x14ac:dyDescent="0.15">
      <c r="EO2369" s="1"/>
      <c r="EP2369" s="1"/>
      <c r="EQ2369" s="1"/>
    </row>
    <row r="2370" spans="145:147" x14ac:dyDescent="0.15">
      <c r="EO2370" s="1"/>
      <c r="EP2370" s="1"/>
      <c r="EQ2370" s="1"/>
    </row>
    <row r="2371" spans="145:147" x14ac:dyDescent="0.15">
      <c r="EO2371" s="1"/>
      <c r="EP2371" s="1"/>
      <c r="EQ2371" s="1"/>
    </row>
    <row r="2372" spans="145:147" x14ac:dyDescent="0.15">
      <c r="EO2372" s="1"/>
      <c r="EP2372" s="1"/>
      <c r="EQ2372" s="1"/>
    </row>
    <row r="2373" spans="145:147" x14ac:dyDescent="0.15">
      <c r="EO2373" s="1"/>
      <c r="EP2373" s="1"/>
      <c r="EQ2373" s="1"/>
    </row>
    <row r="2374" spans="145:147" x14ac:dyDescent="0.15">
      <c r="EO2374" s="1"/>
      <c r="EP2374" s="1"/>
      <c r="EQ2374" s="1"/>
    </row>
    <row r="2375" spans="145:147" x14ac:dyDescent="0.15">
      <c r="EO2375" s="1"/>
      <c r="EP2375" s="1"/>
      <c r="EQ2375" s="1"/>
    </row>
    <row r="2376" spans="145:147" x14ac:dyDescent="0.15">
      <c r="EO2376" s="1"/>
      <c r="EP2376" s="1"/>
      <c r="EQ2376" s="1"/>
    </row>
    <row r="2377" spans="145:147" x14ac:dyDescent="0.15">
      <c r="EO2377" s="1"/>
      <c r="EP2377" s="1"/>
      <c r="EQ2377" s="1"/>
    </row>
    <row r="2378" spans="145:147" x14ac:dyDescent="0.15">
      <c r="EO2378" s="1"/>
      <c r="EP2378" s="1"/>
      <c r="EQ2378" s="1"/>
    </row>
    <row r="2379" spans="145:147" x14ac:dyDescent="0.15">
      <c r="EO2379" s="1"/>
      <c r="EP2379" s="1"/>
      <c r="EQ2379" s="1"/>
    </row>
    <row r="2380" spans="145:147" x14ac:dyDescent="0.15">
      <c r="EO2380" s="1"/>
      <c r="EP2380" s="1"/>
      <c r="EQ2380" s="1"/>
    </row>
    <row r="2381" spans="145:147" x14ac:dyDescent="0.15">
      <c r="EO2381" s="1"/>
      <c r="EP2381" s="1"/>
      <c r="EQ2381" s="1"/>
    </row>
    <row r="2382" spans="145:147" x14ac:dyDescent="0.15">
      <c r="EO2382" s="1"/>
      <c r="EP2382" s="1"/>
      <c r="EQ2382" s="1"/>
    </row>
    <row r="2383" spans="145:147" x14ac:dyDescent="0.15">
      <c r="EO2383" s="1"/>
      <c r="EP2383" s="1"/>
      <c r="EQ2383" s="1"/>
    </row>
    <row r="2384" spans="145:147" x14ac:dyDescent="0.15">
      <c r="EO2384" s="1"/>
      <c r="EP2384" s="1"/>
      <c r="EQ2384" s="1"/>
    </row>
    <row r="2385" spans="145:147" x14ac:dyDescent="0.15">
      <c r="EO2385" s="1"/>
      <c r="EP2385" s="1"/>
      <c r="EQ2385" s="1"/>
    </row>
    <row r="2386" spans="145:147" x14ac:dyDescent="0.15">
      <c r="EO2386" s="1"/>
      <c r="EP2386" s="1"/>
      <c r="EQ2386" s="1"/>
    </row>
    <row r="2387" spans="145:147" x14ac:dyDescent="0.15">
      <c r="EO2387" s="1"/>
      <c r="EP2387" s="1"/>
      <c r="EQ2387" s="1"/>
    </row>
    <row r="2388" spans="145:147" x14ac:dyDescent="0.15">
      <c r="EO2388" s="1"/>
      <c r="EP2388" s="1"/>
      <c r="EQ2388" s="1"/>
    </row>
    <row r="2389" spans="145:147" x14ac:dyDescent="0.15">
      <c r="EO2389" s="1"/>
      <c r="EP2389" s="1"/>
      <c r="EQ2389" s="1"/>
    </row>
    <row r="2390" spans="145:147" x14ac:dyDescent="0.15">
      <c r="EO2390" s="1"/>
      <c r="EP2390" s="1"/>
      <c r="EQ2390" s="1"/>
    </row>
    <row r="2391" spans="145:147" x14ac:dyDescent="0.15">
      <c r="EO2391" s="1"/>
      <c r="EP2391" s="1"/>
      <c r="EQ2391" s="1"/>
    </row>
    <row r="2392" spans="145:147" x14ac:dyDescent="0.15">
      <c r="EO2392" s="1"/>
      <c r="EP2392" s="1"/>
      <c r="EQ2392" s="1"/>
    </row>
    <row r="2393" spans="145:147" x14ac:dyDescent="0.15">
      <c r="EO2393" s="1"/>
      <c r="EP2393" s="1"/>
      <c r="EQ2393" s="1"/>
    </row>
    <row r="2394" spans="145:147" x14ac:dyDescent="0.15">
      <c r="EO2394" s="1"/>
      <c r="EP2394" s="1"/>
      <c r="EQ2394" s="1"/>
    </row>
    <row r="2395" spans="145:147" x14ac:dyDescent="0.15">
      <c r="EO2395" s="1"/>
      <c r="EP2395" s="1"/>
      <c r="EQ2395" s="1"/>
    </row>
    <row r="2396" spans="145:147" x14ac:dyDescent="0.15">
      <c r="EO2396" s="1"/>
      <c r="EP2396" s="1"/>
      <c r="EQ2396" s="1"/>
    </row>
    <row r="2397" spans="145:147" x14ac:dyDescent="0.15">
      <c r="EO2397" s="1"/>
      <c r="EP2397" s="1"/>
      <c r="EQ2397" s="1"/>
    </row>
    <row r="2398" spans="145:147" x14ac:dyDescent="0.15">
      <c r="EO2398" s="1"/>
      <c r="EP2398" s="1"/>
      <c r="EQ2398" s="1"/>
    </row>
    <row r="2399" spans="145:147" x14ac:dyDescent="0.15">
      <c r="EO2399" s="1"/>
      <c r="EP2399" s="1"/>
      <c r="EQ2399" s="1"/>
    </row>
    <row r="2400" spans="145:147" x14ac:dyDescent="0.15">
      <c r="EO2400" s="1"/>
      <c r="EP2400" s="1"/>
      <c r="EQ2400" s="1"/>
    </row>
    <row r="2401" spans="145:147" x14ac:dyDescent="0.15">
      <c r="EO2401" s="1"/>
      <c r="EP2401" s="1"/>
      <c r="EQ2401" s="1"/>
    </row>
    <row r="2402" spans="145:147" x14ac:dyDescent="0.15">
      <c r="EO2402" s="1"/>
      <c r="EP2402" s="1"/>
      <c r="EQ2402" s="1"/>
    </row>
    <row r="2403" spans="145:147" x14ac:dyDescent="0.15">
      <c r="EO2403" s="1"/>
      <c r="EP2403" s="1"/>
      <c r="EQ2403" s="1"/>
    </row>
    <row r="2404" spans="145:147" x14ac:dyDescent="0.15">
      <c r="EO2404" s="1"/>
      <c r="EP2404" s="1"/>
      <c r="EQ2404" s="1"/>
    </row>
    <row r="2405" spans="145:147" x14ac:dyDescent="0.15">
      <c r="EO2405" s="1"/>
      <c r="EP2405" s="1"/>
      <c r="EQ2405" s="1"/>
    </row>
    <row r="2406" spans="145:147" x14ac:dyDescent="0.15">
      <c r="EO2406" s="1"/>
      <c r="EP2406" s="1"/>
      <c r="EQ2406" s="1"/>
    </row>
    <row r="2407" spans="145:147" x14ac:dyDescent="0.15">
      <c r="EO2407" s="1"/>
      <c r="EP2407" s="1"/>
      <c r="EQ2407" s="1"/>
    </row>
    <row r="2408" spans="145:147" x14ac:dyDescent="0.15">
      <c r="EO2408" s="1"/>
      <c r="EP2408" s="1"/>
      <c r="EQ2408" s="1"/>
    </row>
    <row r="2409" spans="145:147" x14ac:dyDescent="0.15">
      <c r="EO2409" s="1"/>
      <c r="EP2409" s="1"/>
      <c r="EQ2409" s="1"/>
    </row>
    <row r="2410" spans="145:147" x14ac:dyDescent="0.15">
      <c r="EO2410" s="1"/>
      <c r="EP2410" s="1"/>
      <c r="EQ2410" s="1"/>
    </row>
    <row r="2411" spans="145:147" x14ac:dyDescent="0.15">
      <c r="EO2411" s="1"/>
      <c r="EP2411" s="1"/>
      <c r="EQ2411" s="1"/>
    </row>
    <row r="2412" spans="145:147" x14ac:dyDescent="0.15">
      <c r="EO2412" s="1"/>
      <c r="EP2412" s="1"/>
      <c r="EQ2412" s="1"/>
    </row>
    <row r="2413" spans="145:147" x14ac:dyDescent="0.15">
      <c r="EO2413" s="1"/>
      <c r="EP2413" s="1"/>
      <c r="EQ2413" s="1"/>
    </row>
    <row r="2414" spans="145:147" x14ac:dyDescent="0.15">
      <c r="EO2414" s="1"/>
      <c r="EP2414" s="1"/>
      <c r="EQ2414" s="1"/>
    </row>
    <row r="2415" spans="145:147" x14ac:dyDescent="0.15">
      <c r="EO2415" s="1"/>
      <c r="EP2415" s="1"/>
      <c r="EQ2415" s="1"/>
    </row>
    <row r="2416" spans="145:147" x14ac:dyDescent="0.15">
      <c r="EO2416" s="1"/>
      <c r="EP2416" s="1"/>
      <c r="EQ2416" s="1"/>
    </row>
    <row r="2417" spans="145:147" x14ac:dyDescent="0.15">
      <c r="EO2417" s="1"/>
      <c r="EP2417" s="1"/>
      <c r="EQ2417" s="1"/>
    </row>
    <row r="2418" spans="145:147" x14ac:dyDescent="0.15">
      <c r="EO2418" s="1"/>
      <c r="EP2418" s="1"/>
      <c r="EQ2418" s="1"/>
    </row>
    <row r="2419" spans="145:147" x14ac:dyDescent="0.15">
      <c r="EO2419" s="1"/>
      <c r="EP2419" s="1"/>
      <c r="EQ2419" s="1"/>
    </row>
    <row r="2420" spans="145:147" x14ac:dyDescent="0.15">
      <c r="EO2420" s="1"/>
      <c r="EP2420" s="1"/>
      <c r="EQ2420" s="1"/>
    </row>
    <row r="2421" spans="145:147" x14ac:dyDescent="0.15">
      <c r="EO2421" s="1"/>
      <c r="EP2421" s="1"/>
      <c r="EQ2421" s="1"/>
    </row>
    <row r="2422" spans="145:147" x14ac:dyDescent="0.15">
      <c r="EO2422" s="1"/>
      <c r="EP2422" s="1"/>
      <c r="EQ2422" s="1"/>
    </row>
    <row r="2423" spans="145:147" x14ac:dyDescent="0.15">
      <c r="EO2423" s="1"/>
      <c r="EP2423" s="1"/>
      <c r="EQ2423" s="1"/>
    </row>
    <row r="2424" spans="145:147" x14ac:dyDescent="0.15">
      <c r="EO2424" s="1"/>
      <c r="EP2424" s="1"/>
      <c r="EQ2424" s="1"/>
    </row>
    <row r="2425" spans="145:147" x14ac:dyDescent="0.15">
      <c r="EO2425" s="1"/>
      <c r="EP2425" s="1"/>
      <c r="EQ2425" s="1"/>
    </row>
    <row r="2426" spans="145:147" x14ac:dyDescent="0.15">
      <c r="EO2426" s="1"/>
      <c r="EP2426" s="1"/>
      <c r="EQ2426" s="1"/>
    </row>
    <row r="2427" spans="145:147" x14ac:dyDescent="0.15">
      <c r="EO2427" s="1"/>
      <c r="EP2427" s="1"/>
      <c r="EQ2427" s="1"/>
    </row>
    <row r="2428" spans="145:147" x14ac:dyDescent="0.15">
      <c r="EO2428" s="1"/>
      <c r="EP2428" s="1"/>
      <c r="EQ2428" s="1"/>
    </row>
    <row r="2429" spans="145:147" x14ac:dyDescent="0.15">
      <c r="EO2429" s="1"/>
      <c r="EP2429" s="1"/>
      <c r="EQ2429" s="1"/>
    </row>
    <row r="2430" spans="145:147" x14ac:dyDescent="0.15">
      <c r="EO2430" s="1"/>
      <c r="EP2430" s="1"/>
      <c r="EQ2430" s="1"/>
    </row>
    <row r="2431" spans="145:147" x14ac:dyDescent="0.15">
      <c r="EO2431" s="1"/>
      <c r="EP2431" s="1"/>
      <c r="EQ2431" s="1"/>
    </row>
    <row r="2432" spans="145:147" x14ac:dyDescent="0.15">
      <c r="EO2432" s="1"/>
      <c r="EP2432" s="1"/>
      <c r="EQ2432" s="1"/>
    </row>
    <row r="2433" spans="145:147" x14ac:dyDescent="0.15">
      <c r="EO2433" s="1"/>
      <c r="EP2433" s="1"/>
      <c r="EQ2433" s="1"/>
    </row>
    <row r="2434" spans="145:147" x14ac:dyDescent="0.15">
      <c r="EO2434" s="1"/>
      <c r="EP2434" s="1"/>
      <c r="EQ2434" s="1"/>
    </row>
    <row r="2435" spans="145:147" x14ac:dyDescent="0.15">
      <c r="EO2435" s="1"/>
      <c r="EP2435" s="1"/>
      <c r="EQ2435" s="1"/>
    </row>
    <row r="2436" spans="145:147" x14ac:dyDescent="0.15">
      <c r="EO2436" s="1"/>
      <c r="EP2436" s="1"/>
      <c r="EQ2436" s="1"/>
    </row>
    <row r="2437" spans="145:147" x14ac:dyDescent="0.15">
      <c r="EO2437" s="1"/>
      <c r="EP2437" s="1"/>
      <c r="EQ2437" s="1"/>
    </row>
    <row r="2438" spans="145:147" x14ac:dyDescent="0.15">
      <c r="EO2438" s="1"/>
      <c r="EP2438" s="1"/>
      <c r="EQ2438" s="1"/>
    </row>
    <row r="2439" spans="145:147" x14ac:dyDescent="0.15">
      <c r="EO2439" s="1"/>
      <c r="EP2439" s="1"/>
      <c r="EQ2439" s="1"/>
    </row>
    <row r="2440" spans="145:147" x14ac:dyDescent="0.15">
      <c r="EO2440" s="1"/>
      <c r="EP2440" s="1"/>
      <c r="EQ2440" s="1"/>
    </row>
    <row r="2441" spans="145:147" x14ac:dyDescent="0.15">
      <c r="EO2441" s="1"/>
      <c r="EP2441" s="1"/>
      <c r="EQ2441" s="1"/>
    </row>
    <row r="2442" spans="145:147" x14ac:dyDescent="0.15">
      <c r="EO2442" s="1"/>
      <c r="EP2442" s="1"/>
      <c r="EQ2442" s="1"/>
    </row>
    <row r="2443" spans="145:147" x14ac:dyDescent="0.15">
      <c r="EO2443" s="1"/>
      <c r="EP2443" s="1"/>
      <c r="EQ2443" s="1"/>
    </row>
    <row r="2444" spans="145:147" x14ac:dyDescent="0.15">
      <c r="EO2444" s="1"/>
      <c r="EP2444" s="1"/>
      <c r="EQ2444" s="1"/>
    </row>
    <row r="2445" spans="145:147" x14ac:dyDescent="0.15">
      <c r="EO2445" s="1"/>
      <c r="EP2445" s="1"/>
      <c r="EQ2445" s="1"/>
    </row>
    <row r="2446" spans="145:147" x14ac:dyDescent="0.15">
      <c r="EO2446" s="1"/>
      <c r="EP2446" s="1"/>
      <c r="EQ2446" s="1"/>
    </row>
    <row r="2447" spans="145:147" x14ac:dyDescent="0.15">
      <c r="EO2447" s="1"/>
      <c r="EP2447" s="1"/>
      <c r="EQ2447" s="1"/>
    </row>
    <row r="2448" spans="145:147" x14ac:dyDescent="0.15">
      <c r="EO2448" s="1"/>
      <c r="EP2448" s="1"/>
      <c r="EQ2448" s="1"/>
    </row>
    <row r="2449" spans="145:147" x14ac:dyDescent="0.15">
      <c r="EO2449" s="1"/>
      <c r="EP2449" s="1"/>
      <c r="EQ2449" s="1"/>
    </row>
    <row r="2450" spans="145:147" x14ac:dyDescent="0.15">
      <c r="EO2450" s="1"/>
      <c r="EP2450" s="1"/>
      <c r="EQ2450" s="1"/>
    </row>
    <row r="2451" spans="145:147" x14ac:dyDescent="0.15">
      <c r="EO2451" s="1"/>
      <c r="EP2451" s="1"/>
      <c r="EQ2451" s="1"/>
    </row>
    <row r="2452" spans="145:147" x14ac:dyDescent="0.15">
      <c r="EO2452" s="1"/>
      <c r="EP2452" s="1"/>
      <c r="EQ2452" s="1"/>
    </row>
    <row r="2453" spans="145:147" x14ac:dyDescent="0.15">
      <c r="EO2453" s="1"/>
      <c r="EP2453" s="1"/>
      <c r="EQ2453" s="1"/>
    </row>
    <row r="2454" spans="145:147" x14ac:dyDescent="0.15">
      <c r="EO2454" s="1"/>
      <c r="EP2454" s="1"/>
      <c r="EQ2454" s="1"/>
    </row>
    <row r="2455" spans="145:147" x14ac:dyDescent="0.15">
      <c r="EO2455" s="1"/>
      <c r="EP2455" s="1"/>
      <c r="EQ2455" s="1"/>
    </row>
    <row r="2456" spans="145:147" x14ac:dyDescent="0.15">
      <c r="EO2456" s="1"/>
      <c r="EP2456" s="1"/>
      <c r="EQ2456" s="1"/>
    </row>
    <row r="2457" spans="145:147" x14ac:dyDescent="0.15">
      <c r="EO2457" s="1"/>
      <c r="EP2457" s="1"/>
      <c r="EQ2457" s="1"/>
    </row>
    <row r="2458" spans="145:147" x14ac:dyDescent="0.15">
      <c r="EO2458" s="1"/>
      <c r="EP2458" s="1"/>
      <c r="EQ2458" s="1"/>
    </row>
    <row r="2459" spans="145:147" x14ac:dyDescent="0.15">
      <c r="EO2459" s="1"/>
      <c r="EP2459" s="1"/>
      <c r="EQ2459" s="1"/>
    </row>
    <row r="2460" spans="145:147" x14ac:dyDescent="0.15">
      <c r="EO2460" s="1"/>
      <c r="EP2460" s="1"/>
      <c r="EQ2460" s="1"/>
    </row>
    <row r="2461" spans="145:147" x14ac:dyDescent="0.15">
      <c r="EO2461" s="1"/>
      <c r="EP2461" s="1"/>
      <c r="EQ2461" s="1"/>
    </row>
    <row r="2462" spans="145:147" x14ac:dyDescent="0.15">
      <c r="EO2462" s="1"/>
      <c r="EP2462" s="1"/>
      <c r="EQ2462" s="1"/>
    </row>
    <row r="2463" spans="145:147" x14ac:dyDescent="0.15">
      <c r="EO2463" s="1"/>
      <c r="EP2463" s="1"/>
      <c r="EQ2463" s="1"/>
    </row>
    <row r="2464" spans="145:147" x14ac:dyDescent="0.15">
      <c r="EO2464" s="1"/>
      <c r="EP2464" s="1"/>
      <c r="EQ2464" s="1"/>
    </row>
    <row r="2465" spans="145:147" x14ac:dyDescent="0.15">
      <c r="EO2465" s="1"/>
      <c r="EP2465" s="1"/>
      <c r="EQ2465" s="1"/>
    </row>
    <row r="2466" spans="145:147" x14ac:dyDescent="0.15">
      <c r="EO2466" s="1"/>
      <c r="EP2466" s="1"/>
      <c r="EQ2466" s="1"/>
    </row>
    <row r="2467" spans="145:147" x14ac:dyDescent="0.15">
      <c r="EO2467" s="1"/>
      <c r="EP2467" s="1"/>
      <c r="EQ2467" s="1"/>
    </row>
    <row r="2468" spans="145:147" x14ac:dyDescent="0.15">
      <c r="EO2468" s="1"/>
      <c r="EP2468" s="1"/>
      <c r="EQ2468" s="1"/>
    </row>
    <row r="2469" spans="145:147" x14ac:dyDescent="0.15">
      <c r="EO2469" s="1"/>
      <c r="EP2469" s="1"/>
      <c r="EQ2469" s="1"/>
    </row>
    <row r="2470" spans="145:147" x14ac:dyDescent="0.15">
      <c r="EO2470" s="1"/>
      <c r="EP2470" s="1"/>
      <c r="EQ2470" s="1"/>
    </row>
    <row r="2471" spans="145:147" x14ac:dyDescent="0.15">
      <c r="EO2471" s="1"/>
      <c r="EP2471" s="1"/>
      <c r="EQ2471" s="1"/>
    </row>
    <row r="2472" spans="145:147" x14ac:dyDescent="0.15">
      <c r="EO2472" s="1"/>
      <c r="EP2472" s="1"/>
      <c r="EQ2472" s="1"/>
    </row>
    <row r="2473" spans="145:147" x14ac:dyDescent="0.15">
      <c r="EO2473" s="1"/>
      <c r="EP2473" s="1"/>
      <c r="EQ2473" s="1"/>
    </row>
    <row r="2474" spans="145:147" x14ac:dyDescent="0.15">
      <c r="EO2474" s="1"/>
      <c r="EP2474" s="1"/>
      <c r="EQ2474" s="1"/>
    </row>
    <row r="2475" spans="145:147" x14ac:dyDescent="0.15">
      <c r="EO2475" s="1"/>
      <c r="EP2475" s="1"/>
      <c r="EQ2475" s="1"/>
    </row>
    <row r="2476" spans="145:147" x14ac:dyDescent="0.15">
      <c r="EO2476" s="1"/>
      <c r="EP2476" s="1"/>
      <c r="EQ2476" s="1"/>
    </row>
    <row r="2477" spans="145:147" x14ac:dyDescent="0.15">
      <c r="EO2477" s="1"/>
      <c r="EP2477" s="1"/>
      <c r="EQ2477" s="1"/>
    </row>
    <row r="2478" spans="145:147" x14ac:dyDescent="0.15">
      <c r="EO2478" s="1"/>
      <c r="EP2478" s="1"/>
      <c r="EQ2478" s="1"/>
    </row>
    <row r="2479" spans="145:147" x14ac:dyDescent="0.15">
      <c r="EO2479" s="1"/>
      <c r="EP2479" s="1"/>
      <c r="EQ2479" s="1"/>
    </row>
    <row r="2480" spans="145:147" x14ac:dyDescent="0.15">
      <c r="EO2480" s="1"/>
      <c r="EP2480" s="1"/>
      <c r="EQ2480" s="1"/>
    </row>
    <row r="2481" spans="145:147" x14ac:dyDescent="0.15">
      <c r="EO2481" s="1"/>
      <c r="EP2481" s="1"/>
      <c r="EQ2481" s="1"/>
    </row>
    <row r="2482" spans="145:147" x14ac:dyDescent="0.15">
      <c r="EO2482" s="1"/>
      <c r="EP2482" s="1"/>
      <c r="EQ2482" s="1"/>
    </row>
    <row r="2483" spans="145:147" x14ac:dyDescent="0.15">
      <c r="EO2483" s="1"/>
      <c r="EP2483" s="1"/>
      <c r="EQ2483" s="1"/>
    </row>
    <row r="2484" spans="145:147" x14ac:dyDescent="0.15">
      <c r="EO2484" s="1"/>
      <c r="EP2484" s="1"/>
      <c r="EQ2484" s="1"/>
    </row>
    <row r="2485" spans="145:147" x14ac:dyDescent="0.15">
      <c r="EO2485" s="1"/>
      <c r="EP2485" s="1"/>
      <c r="EQ2485" s="1"/>
    </row>
    <row r="2486" spans="145:147" x14ac:dyDescent="0.15">
      <c r="EO2486" s="1"/>
      <c r="EP2486" s="1"/>
      <c r="EQ2486" s="1"/>
    </row>
    <row r="2487" spans="145:147" x14ac:dyDescent="0.15">
      <c r="EO2487" s="1"/>
      <c r="EP2487" s="1"/>
      <c r="EQ2487" s="1"/>
    </row>
    <row r="2488" spans="145:147" x14ac:dyDescent="0.15">
      <c r="EO2488" s="1"/>
      <c r="EP2488" s="1"/>
      <c r="EQ2488" s="1"/>
    </row>
    <row r="2489" spans="145:147" x14ac:dyDescent="0.15">
      <c r="EO2489" s="1"/>
      <c r="EP2489" s="1"/>
      <c r="EQ2489" s="1"/>
    </row>
    <row r="2490" spans="145:147" x14ac:dyDescent="0.15">
      <c r="EO2490" s="1"/>
      <c r="EP2490" s="1"/>
      <c r="EQ2490" s="1"/>
    </row>
    <row r="2491" spans="145:147" x14ac:dyDescent="0.15">
      <c r="EO2491" s="1"/>
      <c r="EP2491" s="1"/>
      <c r="EQ2491" s="1"/>
    </row>
    <row r="2492" spans="145:147" x14ac:dyDescent="0.15">
      <c r="EO2492" s="1"/>
      <c r="EP2492" s="1"/>
      <c r="EQ2492" s="1"/>
    </row>
    <row r="2493" spans="145:147" x14ac:dyDescent="0.15">
      <c r="EO2493" s="1"/>
      <c r="EP2493" s="1"/>
      <c r="EQ2493" s="1"/>
    </row>
    <row r="2494" spans="145:147" x14ac:dyDescent="0.15">
      <c r="EO2494" s="1"/>
      <c r="EP2494" s="1"/>
      <c r="EQ2494" s="1"/>
    </row>
    <row r="2495" spans="145:147" x14ac:dyDescent="0.15">
      <c r="EO2495" s="1"/>
      <c r="EP2495" s="1"/>
      <c r="EQ2495" s="1"/>
    </row>
    <row r="2496" spans="145:147" x14ac:dyDescent="0.15">
      <c r="EO2496" s="1"/>
      <c r="EP2496" s="1"/>
      <c r="EQ2496" s="1"/>
    </row>
    <row r="2497" spans="145:147" x14ac:dyDescent="0.15">
      <c r="EO2497" s="1"/>
      <c r="EP2497" s="1"/>
      <c r="EQ2497" s="1"/>
    </row>
    <row r="2498" spans="145:147" x14ac:dyDescent="0.15">
      <c r="EO2498" s="1"/>
      <c r="EP2498" s="1"/>
      <c r="EQ2498" s="1"/>
    </row>
    <row r="2499" spans="145:147" x14ac:dyDescent="0.15">
      <c r="EO2499" s="1"/>
      <c r="EP2499" s="1"/>
      <c r="EQ2499" s="1"/>
    </row>
    <row r="2500" spans="145:147" x14ac:dyDescent="0.15">
      <c r="EO2500" s="1"/>
      <c r="EP2500" s="1"/>
      <c r="EQ2500" s="1"/>
    </row>
    <row r="2501" spans="145:147" x14ac:dyDescent="0.15">
      <c r="EO2501" s="1"/>
      <c r="EP2501" s="1"/>
      <c r="EQ2501" s="1"/>
    </row>
    <row r="2502" spans="145:147" x14ac:dyDescent="0.15">
      <c r="EO2502" s="1"/>
      <c r="EP2502" s="1"/>
      <c r="EQ2502" s="1"/>
    </row>
    <row r="2503" spans="145:147" x14ac:dyDescent="0.15">
      <c r="EO2503" s="1"/>
      <c r="EP2503" s="1"/>
      <c r="EQ2503" s="1"/>
    </row>
    <row r="2504" spans="145:147" x14ac:dyDescent="0.15">
      <c r="EO2504" s="1"/>
      <c r="EP2504" s="1"/>
      <c r="EQ2504" s="1"/>
    </row>
    <row r="2505" spans="145:147" x14ac:dyDescent="0.15">
      <c r="EO2505" s="1"/>
      <c r="EP2505" s="1"/>
      <c r="EQ2505" s="1"/>
    </row>
    <row r="2506" spans="145:147" x14ac:dyDescent="0.15">
      <c r="EO2506" s="1"/>
      <c r="EP2506" s="1"/>
      <c r="EQ2506" s="1"/>
    </row>
    <row r="2507" spans="145:147" x14ac:dyDescent="0.15">
      <c r="EO2507" s="1"/>
      <c r="EP2507" s="1"/>
      <c r="EQ2507" s="1"/>
    </row>
    <row r="2508" spans="145:147" x14ac:dyDescent="0.15">
      <c r="EO2508" s="1"/>
      <c r="EP2508" s="1"/>
      <c r="EQ2508" s="1"/>
    </row>
    <row r="2509" spans="145:147" x14ac:dyDescent="0.15">
      <c r="EO2509" s="1"/>
      <c r="EP2509" s="1"/>
      <c r="EQ2509" s="1"/>
    </row>
    <row r="2510" spans="145:147" x14ac:dyDescent="0.15">
      <c r="EO2510" s="1"/>
      <c r="EP2510" s="1"/>
      <c r="EQ2510" s="1"/>
    </row>
    <row r="2511" spans="145:147" x14ac:dyDescent="0.15">
      <c r="EO2511" s="1"/>
      <c r="EP2511" s="1"/>
      <c r="EQ2511" s="1"/>
    </row>
    <row r="2512" spans="145:147" x14ac:dyDescent="0.15">
      <c r="EO2512" s="1"/>
      <c r="EP2512" s="1"/>
      <c r="EQ2512" s="1"/>
    </row>
    <row r="2513" spans="145:147" x14ac:dyDescent="0.15">
      <c r="EO2513" s="1"/>
      <c r="EP2513" s="1"/>
      <c r="EQ2513" s="1"/>
    </row>
    <row r="2514" spans="145:147" x14ac:dyDescent="0.15">
      <c r="EO2514" s="1"/>
      <c r="EP2514" s="1"/>
      <c r="EQ2514" s="1"/>
    </row>
    <row r="2515" spans="145:147" x14ac:dyDescent="0.15">
      <c r="EO2515" s="1"/>
      <c r="EP2515" s="1"/>
      <c r="EQ2515" s="1"/>
    </row>
    <row r="2516" spans="145:147" x14ac:dyDescent="0.15">
      <c r="EO2516" s="1"/>
      <c r="EP2516" s="1"/>
      <c r="EQ2516" s="1"/>
    </row>
    <row r="2517" spans="145:147" x14ac:dyDescent="0.15">
      <c r="EO2517" s="1"/>
      <c r="EP2517" s="1"/>
      <c r="EQ2517" s="1"/>
    </row>
    <row r="2518" spans="145:147" x14ac:dyDescent="0.15">
      <c r="EO2518" s="1"/>
      <c r="EP2518" s="1"/>
      <c r="EQ2518" s="1"/>
    </row>
    <row r="2519" spans="145:147" x14ac:dyDescent="0.15">
      <c r="EO2519" s="1"/>
      <c r="EP2519" s="1"/>
      <c r="EQ2519" s="1"/>
    </row>
    <row r="2520" spans="145:147" x14ac:dyDescent="0.15">
      <c r="EO2520" s="1"/>
      <c r="EP2520" s="1"/>
      <c r="EQ2520" s="1"/>
    </row>
    <row r="2521" spans="145:147" x14ac:dyDescent="0.15">
      <c r="EO2521" s="1"/>
      <c r="EP2521" s="1"/>
      <c r="EQ2521" s="1"/>
    </row>
    <row r="2522" spans="145:147" x14ac:dyDescent="0.15">
      <c r="EO2522" s="1"/>
      <c r="EP2522" s="1"/>
      <c r="EQ2522" s="1"/>
    </row>
    <row r="2523" spans="145:147" x14ac:dyDescent="0.15">
      <c r="EO2523" s="1"/>
      <c r="EP2523" s="1"/>
      <c r="EQ2523" s="1"/>
    </row>
    <row r="2524" spans="145:147" x14ac:dyDescent="0.15">
      <c r="EO2524" s="1"/>
      <c r="EP2524" s="1"/>
      <c r="EQ2524" s="1"/>
    </row>
    <row r="2525" spans="145:147" x14ac:dyDescent="0.15">
      <c r="EO2525" s="1"/>
      <c r="EP2525" s="1"/>
      <c r="EQ2525" s="1"/>
    </row>
    <row r="2526" spans="145:147" x14ac:dyDescent="0.15">
      <c r="EO2526" s="1"/>
      <c r="EP2526" s="1"/>
      <c r="EQ2526" s="1"/>
    </row>
    <row r="2527" spans="145:147" x14ac:dyDescent="0.15">
      <c r="EO2527" s="1"/>
      <c r="EP2527" s="1"/>
      <c r="EQ2527" s="1"/>
    </row>
    <row r="2528" spans="145:147" x14ac:dyDescent="0.15">
      <c r="EO2528" s="1"/>
      <c r="EP2528" s="1"/>
      <c r="EQ2528" s="1"/>
    </row>
    <row r="2529" spans="145:147" x14ac:dyDescent="0.15">
      <c r="EO2529" s="1"/>
      <c r="EP2529" s="1"/>
      <c r="EQ2529" s="1"/>
    </row>
    <row r="2530" spans="145:147" x14ac:dyDescent="0.15">
      <c r="EO2530" s="1"/>
      <c r="EP2530" s="1"/>
      <c r="EQ2530" s="1"/>
    </row>
    <row r="2531" spans="145:147" x14ac:dyDescent="0.15">
      <c r="EO2531" s="1"/>
      <c r="EP2531" s="1"/>
      <c r="EQ2531" s="1"/>
    </row>
    <row r="2532" spans="145:147" x14ac:dyDescent="0.15">
      <c r="EO2532" s="1"/>
      <c r="EP2532" s="1"/>
      <c r="EQ2532" s="1"/>
    </row>
    <row r="2533" spans="145:147" x14ac:dyDescent="0.15">
      <c r="EO2533" s="1"/>
      <c r="EP2533" s="1"/>
      <c r="EQ2533" s="1"/>
    </row>
    <row r="2534" spans="145:147" x14ac:dyDescent="0.15">
      <c r="EO2534" s="1"/>
      <c r="EP2534" s="1"/>
      <c r="EQ2534" s="1"/>
    </row>
    <row r="2535" spans="145:147" x14ac:dyDescent="0.15">
      <c r="EO2535" s="1"/>
      <c r="EP2535" s="1"/>
      <c r="EQ2535" s="1"/>
    </row>
    <row r="2536" spans="145:147" x14ac:dyDescent="0.15">
      <c r="EO2536" s="1"/>
      <c r="EP2536" s="1"/>
      <c r="EQ2536" s="1"/>
    </row>
    <row r="2537" spans="145:147" x14ac:dyDescent="0.15">
      <c r="EO2537" s="1"/>
      <c r="EP2537" s="1"/>
      <c r="EQ2537" s="1"/>
    </row>
    <row r="2538" spans="145:147" x14ac:dyDescent="0.15">
      <c r="EO2538" s="1"/>
      <c r="EP2538" s="1"/>
      <c r="EQ2538" s="1"/>
    </row>
    <row r="2539" spans="145:147" x14ac:dyDescent="0.15">
      <c r="EO2539" s="1"/>
      <c r="EP2539" s="1"/>
      <c r="EQ2539" s="1"/>
    </row>
    <row r="2540" spans="145:147" x14ac:dyDescent="0.15">
      <c r="EO2540" s="1"/>
      <c r="EP2540" s="1"/>
      <c r="EQ2540" s="1"/>
    </row>
    <row r="2541" spans="145:147" x14ac:dyDescent="0.15">
      <c r="EO2541" s="1"/>
      <c r="EP2541" s="1"/>
      <c r="EQ2541" s="1"/>
    </row>
    <row r="2542" spans="145:147" x14ac:dyDescent="0.15">
      <c r="EO2542" s="1"/>
      <c r="EP2542" s="1"/>
      <c r="EQ2542" s="1"/>
    </row>
    <row r="2543" spans="145:147" x14ac:dyDescent="0.15">
      <c r="EO2543" s="1"/>
      <c r="EP2543" s="1"/>
      <c r="EQ2543" s="1"/>
    </row>
    <row r="2544" spans="145:147" x14ac:dyDescent="0.15">
      <c r="EO2544" s="1"/>
      <c r="EP2544" s="1"/>
      <c r="EQ2544" s="1"/>
    </row>
    <row r="2545" spans="145:147" x14ac:dyDescent="0.15">
      <c r="EO2545" s="1"/>
      <c r="EP2545" s="1"/>
      <c r="EQ2545" s="1"/>
    </row>
    <row r="2546" spans="145:147" x14ac:dyDescent="0.15">
      <c r="EO2546" s="1"/>
      <c r="EP2546" s="1"/>
      <c r="EQ2546" s="1"/>
    </row>
    <row r="2547" spans="145:147" x14ac:dyDescent="0.15">
      <c r="EO2547" s="1"/>
      <c r="EP2547" s="1"/>
      <c r="EQ2547" s="1"/>
    </row>
    <row r="2548" spans="145:147" x14ac:dyDescent="0.15">
      <c r="EO2548" s="1"/>
      <c r="EP2548" s="1"/>
      <c r="EQ2548" s="1"/>
    </row>
    <row r="2549" spans="145:147" x14ac:dyDescent="0.15">
      <c r="EO2549" s="1"/>
      <c r="EP2549" s="1"/>
      <c r="EQ2549" s="1"/>
    </row>
    <row r="2550" spans="145:147" x14ac:dyDescent="0.15">
      <c r="EO2550" s="1"/>
      <c r="EP2550" s="1"/>
      <c r="EQ2550" s="1"/>
    </row>
    <row r="2551" spans="145:147" x14ac:dyDescent="0.15">
      <c r="EO2551" s="1"/>
      <c r="EP2551" s="1"/>
      <c r="EQ2551" s="1"/>
    </row>
    <row r="2552" spans="145:147" x14ac:dyDescent="0.15">
      <c r="EO2552" s="1"/>
      <c r="EP2552" s="1"/>
      <c r="EQ2552" s="1"/>
    </row>
    <row r="2553" spans="145:147" x14ac:dyDescent="0.15">
      <c r="EO2553" s="1"/>
      <c r="EP2553" s="1"/>
      <c r="EQ2553" s="1"/>
    </row>
    <row r="2554" spans="145:147" x14ac:dyDescent="0.15">
      <c r="EO2554" s="1"/>
      <c r="EP2554" s="1"/>
      <c r="EQ2554" s="1"/>
    </row>
    <row r="2555" spans="145:147" x14ac:dyDescent="0.15">
      <c r="EO2555" s="1"/>
      <c r="EP2555" s="1"/>
      <c r="EQ2555" s="1"/>
    </row>
    <row r="2556" spans="145:147" x14ac:dyDescent="0.15">
      <c r="EO2556" s="1"/>
      <c r="EP2556" s="1"/>
      <c r="EQ2556" s="1"/>
    </row>
    <row r="2557" spans="145:147" x14ac:dyDescent="0.15">
      <c r="EO2557" s="1"/>
      <c r="EP2557" s="1"/>
      <c r="EQ2557" s="1"/>
    </row>
    <row r="2558" spans="145:147" x14ac:dyDescent="0.15">
      <c r="EO2558" s="1"/>
      <c r="EP2558" s="1"/>
      <c r="EQ2558" s="1"/>
    </row>
    <row r="2559" spans="145:147" x14ac:dyDescent="0.15">
      <c r="EO2559" s="1"/>
      <c r="EP2559" s="1"/>
      <c r="EQ2559" s="1"/>
    </row>
    <row r="2560" spans="145:147" x14ac:dyDescent="0.15">
      <c r="EO2560" s="1"/>
      <c r="EP2560" s="1"/>
      <c r="EQ2560" s="1"/>
    </row>
    <row r="2561" spans="145:147" x14ac:dyDescent="0.15">
      <c r="EO2561" s="1"/>
      <c r="EP2561" s="1"/>
      <c r="EQ2561" s="1"/>
    </row>
    <row r="2562" spans="145:147" x14ac:dyDescent="0.15">
      <c r="EO2562" s="1"/>
      <c r="EP2562" s="1"/>
      <c r="EQ2562" s="1"/>
    </row>
    <row r="2563" spans="145:147" x14ac:dyDescent="0.15">
      <c r="EO2563" s="1"/>
      <c r="EP2563" s="1"/>
      <c r="EQ2563" s="1"/>
    </row>
    <row r="2564" spans="145:147" x14ac:dyDescent="0.15">
      <c r="EO2564" s="1"/>
      <c r="EP2564" s="1"/>
      <c r="EQ2564" s="1"/>
    </row>
    <row r="2565" spans="145:147" x14ac:dyDescent="0.15">
      <c r="EO2565" s="1"/>
      <c r="EP2565" s="1"/>
      <c r="EQ2565" s="1"/>
    </row>
    <row r="2566" spans="145:147" x14ac:dyDescent="0.15">
      <c r="EO2566" s="1"/>
      <c r="EP2566" s="1"/>
      <c r="EQ2566" s="1"/>
    </row>
    <row r="2567" spans="145:147" x14ac:dyDescent="0.15">
      <c r="EO2567" s="1"/>
      <c r="EP2567" s="1"/>
      <c r="EQ2567" s="1"/>
    </row>
    <row r="2568" spans="145:147" x14ac:dyDescent="0.15">
      <c r="EO2568" s="1"/>
      <c r="EP2568" s="1"/>
      <c r="EQ2568" s="1"/>
    </row>
    <row r="2569" spans="145:147" x14ac:dyDescent="0.15">
      <c r="EO2569" s="1"/>
      <c r="EP2569" s="1"/>
      <c r="EQ2569" s="1"/>
    </row>
    <row r="2570" spans="145:147" x14ac:dyDescent="0.15">
      <c r="EO2570" s="1"/>
      <c r="EP2570" s="1"/>
      <c r="EQ2570" s="1"/>
    </row>
    <row r="2571" spans="145:147" x14ac:dyDescent="0.15">
      <c r="EO2571" s="1"/>
      <c r="EP2571" s="1"/>
      <c r="EQ2571" s="1"/>
    </row>
    <row r="2572" spans="145:147" x14ac:dyDescent="0.15">
      <c r="EO2572" s="1"/>
      <c r="EP2572" s="1"/>
      <c r="EQ2572" s="1"/>
    </row>
    <row r="2573" spans="145:147" x14ac:dyDescent="0.15">
      <c r="EO2573" s="1"/>
      <c r="EP2573" s="1"/>
      <c r="EQ2573" s="1"/>
    </row>
    <row r="2574" spans="145:147" x14ac:dyDescent="0.15">
      <c r="EO2574" s="1"/>
      <c r="EP2574" s="1"/>
      <c r="EQ2574" s="1"/>
    </row>
    <row r="2575" spans="145:147" x14ac:dyDescent="0.15">
      <c r="EO2575" s="1"/>
      <c r="EP2575" s="1"/>
      <c r="EQ2575" s="1"/>
    </row>
    <row r="2576" spans="145:147" x14ac:dyDescent="0.15">
      <c r="EO2576" s="1"/>
      <c r="EP2576" s="1"/>
      <c r="EQ2576" s="1"/>
    </row>
    <row r="2577" spans="145:147" x14ac:dyDescent="0.15">
      <c r="EO2577" s="1"/>
      <c r="EP2577" s="1"/>
      <c r="EQ2577" s="1"/>
    </row>
    <row r="2578" spans="145:147" x14ac:dyDescent="0.15">
      <c r="EO2578" s="1"/>
      <c r="EP2578" s="1"/>
      <c r="EQ2578" s="1"/>
    </row>
    <row r="2579" spans="145:147" x14ac:dyDescent="0.15">
      <c r="EO2579" s="1"/>
      <c r="EP2579" s="1"/>
      <c r="EQ2579" s="1"/>
    </row>
    <row r="2580" spans="145:147" x14ac:dyDescent="0.15">
      <c r="EO2580" s="1"/>
      <c r="EP2580" s="1"/>
      <c r="EQ2580" s="1"/>
    </row>
    <row r="2581" spans="145:147" x14ac:dyDescent="0.15">
      <c r="EO2581" s="1"/>
      <c r="EP2581" s="1"/>
      <c r="EQ2581" s="1"/>
    </row>
    <row r="2582" spans="145:147" x14ac:dyDescent="0.15">
      <c r="EO2582" s="1"/>
      <c r="EP2582" s="1"/>
      <c r="EQ2582" s="1"/>
    </row>
    <row r="2583" spans="145:147" x14ac:dyDescent="0.15">
      <c r="EO2583" s="1"/>
      <c r="EP2583" s="1"/>
      <c r="EQ2583" s="1"/>
    </row>
    <row r="2584" spans="145:147" x14ac:dyDescent="0.15">
      <c r="EO2584" s="1"/>
      <c r="EP2584" s="1"/>
      <c r="EQ2584" s="1"/>
    </row>
    <row r="2585" spans="145:147" x14ac:dyDescent="0.15">
      <c r="EO2585" s="1"/>
      <c r="EP2585" s="1"/>
      <c r="EQ2585" s="1"/>
    </row>
    <row r="2586" spans="145:147" x14ac:dyDescent="0.15">
      <c r="EO2586" s="1"/>
      <c r="EP2586" s="1"/>
      <c r="EQ2586" s="1"/>
    </row>
    <row r="2587" spans="145:147" x14ac:dyDescent="0.15">
      <c r="EO2587" s="1"/>
      <c r="EP2587" s="1"/>
      <c r="EQ2587" s="1"/>
    </row>
    <row r="2588" spans="145:147" x14ac:dyDescent="0.15">
      <c r="EO2588" s="1"/>
      <c r="EP2588" s="1"/>
      <c r="EQ2588" s="1"/>
    </row>
    <row r="2589" spans="145:147" x14ac:dyDescent="0.15">
      <c r="EO2589" s="1"/>
      <c r="EP2589" s="1"/>
      <c r="EQ2589" s="1"/>
    </row>
    <row r="2590" spans="145:147" x14ac:dyDescent="0.15">
      <c r="EO2590" s="1"/>
      <c r="EP2590" s="1"/>
      <c r="EQ2590" s="1"/>
    </row>
    <row r="2591" spans="145:147" x14ac:dyDescent="0.15">
      <c r="EO2591" s="1"/>
      <c r="EP2591" s="1"/>
      <c r="EQ2591" s="1"/>
    </row>
    <row r="2592" spans="145:147" x14ac:dyDescent="0.15">
      <c r="EO2592" s="1"/>
      <c r="EP2592" s="1"/>
      <c r="EQ2592" s="1"/>
    </row>
    <row r="2593" spans="145:147" x14ac:dyDescent="0.15">
      <c r="EO2593" s="1"/>
      <c r="EP2593" s="1"/>
      <c r="EQ2593" s="1"/>
    </row>
    <row r="2594" spans="145:147" x14ac:dyDescent="0.15">
      <c r="EO2594" s="1"/>
      <c r="EP2594" s="1"/>
      <c r="EQ2594" s="1"/>
    </row>
    <row r="2595" spans="145:147" x14ac:dyDescent="0.15">
      <c r="EO2595" s="1"/>
      <c r="EP2595" s="1"/>
      <c r="EQ2595" s="1"/>
    </row>
    <row r="2596" spans="145:147" x14ac:dyDescent="0.15">
      <c r="EO2596" s="1"/>
      <c r="EP2596" s="1"/>
      <c r="EQ2596" s="1"/>
    </row>
    <row r="2597" spans="145:147" x14ac:dyDescent="0.15">
      <c r="EO2597" s="1"/>
      <c r="EP2597" s="1"/>
      <c r="EQ2597" s="1"/>
    </row>
    <row r="2598" spans="145:147" x14ac:dyDescent="0.15">
      <c r="EO2598" s="1"/>
      <c r="EP2598" s="1"/>
      <c r="EQ2598" s="1"/>
    </row>
    <row r="2599" spans="145:147" x14ac:dyDescent="0.15">
      <c r="EO2599" s="1"/>
      <c r="EP2599" s="1"/>
      <c r="EQ2599" s="1"/>
    </row>
    <row r="2600" spans="145:147" x14ac:dyDescent="0.15">
      <c r="EO2600" s="1"/>
      <c r="EP2600" s="1"/>
      <c r="EQ2600" s="1"/>
    </row>
    <row r="2601" spans="145:147" x14ac:dyDescent="0.15">
      <c r="EO2601" s="1"/>
      <c r="EP2601" s="1"/>
      <c r="EQ2601" s="1"/>
    </row>
    <row r="2602" spans="145:147" x14ac:dyDescent="0.15">
      <c r="EO2602" s="1"/>
      <c r="EP2602" s="1"/>
      <c r="EQ2602" s="1"/>
    </row>
    <row r="2603" spans="145:147" x14ac:dyDescent="0.15">
      <c r="EO2603" s="1"/>
      <c r="EP2603" s="1"/>
      <c r="EQ2603" s="1"/>
    </row>
    <row r="2604" spans="145:147" x14ac:dyDescent="0.15">
      <c r="EO2604" s="1"/>
      <c r="EP2604" s="1"/>
      <c r="EQ2604" s="1"/>
    </row>
    <row r="2605" spans="145:147" x14ac:dyDescent="0.15">
      <c r="EO2605" s="1"/>
      <c r="EP2605" s="1"/>
      <c r="EQ2605" s="1"/>
    </row>
    <row r="2606" spans="145:147" x14ac:dyDescent="0.15">
      <c r="EO2606" s="1"/>
      <c r="EP2606" s="1"/>
      <c r="EQ2606" s="1"/>
    </row>
    <row r="2607" spans="145:147" x14ac:dyDescent="0.15">
      <c r="EO2607" s="1"/>
      <c r="EP2607" s="1"/>
      <c r="EQ2607" s="1"/>
    </row>
    <row r="2608" spans="145:147" x14ac:dyDescent="0.15">
      <c r="EO2608" s="1"/>
      <c r="EP2608" s="1"/>
      <c r="EQ2608" s="1"/>
    </row>
    <row r="2609" spans="145:147" x14ac:dyDescent="0.15">
      <c r="EO2609" s="1"/>
      <c r="EP2609" s="1"/>
      <c r="EQ2609" s="1"/>
    </row>
    <row r="2610" spans="145:147" x14ac:dyDescent="0.15">
      <c r="EO2610" s="1"/>
      <c r="EP2610" s="1"/>
      <c r="EQ2610" s="1"/>
    </row>
    <row r="2611" spans="145:147" x14ac:dyDescent="0.15">
      <c r="EO2611" s="1"/>
      <c r="EP2611" s="1"/>
      <c r="EQ2611" s="1"/>
    </row>
    <row r="2612" spans="145:147" x14ac:dyDescent="0.15">
      <c r="EO2612" s="1"/>
      <c r="EP2612" s="1"/>
      <c r="EQ2612" s="1"/>
    </row>
    <row r="2613" spans="145:147" x14ac:dyDescent="0.15">
      <c r="EO2613" s="1"/>
      <c r="EP2613" s="1"/>
      <c r="EQ2613" s="1"/>
    </row>
    <row r="2614" spans="145:147" x14ac:dyDescent="0.15">
      <c r="EO2614" s="1"/>
      <c r="EP2614" s="1"/>
      <c r="EQ2614" s="1"/>
    </row>
    <row r="2615" spans="145:147" x14ac:dyDescent="0.15">
      <c r="EO2615" s="1"/>
      <c r="EP2615" s="1"/>
      <c r="EQ2615" s="1"/>
    </row>
    <row r="2616" spans="145:147" x14ac:dyDescent="0.15">
      <c r="EO2616" s="1"/>
      <c r="EP2616" s="1"/>
      <c r="EQ2616" s="1"/>
    </row>
    <row r="2617" spans="145:147" x14ac:dyDescent="0.15">
      <c r="EO2617" s="1"/>
      <c r="EP2617" s="1"/>
      <c r="EQ2617" s="1"/>
    </row>
    <row r="2618" spans="145:147" x14ac:dyDescent="0.15">
      <c r="EO2618" s="1"/>
      <c r="EP2618" s="1"/>
      <c r="EQ2618" s="1"/>
    </row>
    <row r="2619" spans="145:147" x14ac:dyDescent="0.15">
      <c r="EO2619" s="1"/>
      <c r="EP2619" s="1"/>
      <c r="EQ2619" s="1"/>
    </row>
    <row r="2620" spans="145:147" x14ac:dyDescent="0.15">
      <c r="EO2620" s="1"/>
      <c r="EP2620" s="1"/>
      <c r="EQ2620" s="1"/>
    </row>
    <row r="2621" spans="145:147" x14ac:dyDescent="0.15">
      <c r="EO2621" s="1"/>
      <c r="EP2621" s="1"/>
      <c r="EQ2621" s="1"/>
    </row>
    <row r="2622" spans="145:147" x14ac:dyDescent="0.15">
      <c r="EO2622" s="1"/>
      <c r="EP2622" s="1"/>
      <c r="EQ2622" s="1"/>
    </row>
    <row r="2623" spans="145:147" x14ac:dyDescent="0.15">
      <c r="EO2623" s="1"/>
      <c r="EP2623" s="1"/>
      <c r="EQ2623" s="1"/>
    </row>
    <row r="2624" spans="145:147" x14ac:dyDescent="0.15">
      <c r="EO2624" s="1"/>
      <c r="EP2624" s="1"/>
      <c r="EQ2624" s="1"/>
    </row>
    <row r="2625" spans="145:147" x14ac:dyDescent="0.15">
      <c r="EO2625" s="1"/>
      <c r="EP2625" s="1"/>
      <c r="EQ2625" s="1"/>
    </row>
    <row r="2626" spans="145:147" x14ac:dyDescent="0.15">
      <c r="EO2626" s="1"/>
      <c r="EP2626" s="1"/>
      <c r="EQ2626" s="1"/>
    </row>
    <row r="2627" spans="145:147" x14ac:dyDescent="0.15">
      <c r="EO2627" s="1"/>
      <c r="EP2627" s="1"/>
      <c r="EQ2627" s="1"/>
    </row>
    <row r="2628" spans="145:147" x14ac:dyDescent="0.15">
      <c r="EO2628" s="1"/>
      <c r="EP2628" s="1"/>
      <c r="EQ2628" s="1"/>
    </row>
    <row r="2629" spans="145:147" x14ac:dyDescent="0.15">
      <c r="EO2629" s="1"/>
      <c r="EP2629" s="1"/>
      <c r="EQ2629" s="1"/>
    </row>
    <row r="2630" spans="145:147" x14ac:dyDescent="0.15">
      <c r="EO2630" s="1"/>
      <c r="EP2630" s="1"/>
      <c r="EQ2630" s="1"/>
    </row>
    <row r="2631" spans="145:147" x14ac:dyDescent="0.15">
      <c r="EO2631" s="1"/>
      <c r="EP2631" s="1"/>
      <c r="EQ2631" s="1"/>
    </row>
    <row r="2632" spans="145:147" x14ac:dyDescent="0.15">
      <c r="EO2632" s="1"/>
      <c r="EP2632" s="1"/>
      <c r="EQ2632" s="1"/>
    </row>
    <row r="2633" spans="145:147" x14ac:dyDescent="0.15">
      <c r="EO2633" s="1"/>
      <c r="EP2633" s="1"/>
      <c r="EQ2633" s="1"/>
    </row>
    <row r="2634" spans="145:147" x14ac:dyDescent="0.15">
      <c r="EO2634" s="1"/>
      <c r="EP2634" s="1"/>
      <c r="EQ2634" s="1"/>
    </row>
    <row r="2635" spans="145:147" x14ac:dyDescent="0.15">
      <c r="EO2635" s="1"/>
      <c r="EP2635" s="1"/>
      <c r="EQ2635" s="1"/>
    </row>
    <row r="2636" spans="145:147" x14ac:dyDescent="0.15">
      <c r="EO2636" s="1"/>
      <c r="EP2636" s="1"/>
      <c r="EQ2636" s="1"/>
    </row>
    <row r="2637" spans="145:147" x14ac:dyDescent="0.15">
      <c r="EO2637" s="1"/>
      <c r="EP2637" s="1"/>
      <c r="EQ2637" s="1"/>
    </row>
    <row r="2638" spans="145:147" x14ac:dyDescent="0.15">
      <c r="EO2638" s="1"/>
      <c r="EP2638" s="1"/>
      <c r="EQ2638" s="1"/>
    </row>
    <row r="2639" spans="145:147" x14ac:dyDescent="0.15">
      <c r="EO2639" s="1"/>
      <c r="EP2639" s="1"/>
      <c r="EQ2639" s="1"/>
    </row>
    <row r="2640" spans="145:147" x14ac:dyDescent="0.15">
      <c r="EO2640" s="1"/>
      <c r="EP2640" s="1"/>
      <c r="EQ2640" s="1"/>
    </row>
    <row r="2641" spans="145:147" x14ac:dyDescent="0.15">
      <c r="EO2641" s="1"/>
      <c r="EP2641" s="1"/>
      <c r="EQ2641" s="1"/>
    </row>
    <row r="2642" spans="145:147" x14ac:dyDescent="0.15">
      <c r="EO2642" s="1"/>
      <c r="EP2642" s="1"/>
      <c r="EQ2642" s="1"/>
    </row>
    <row r="2643" spans="145:147" x14ac:dyDescent="0.15">
      <c r="EO2643" s="1"/>
      <c r="EP2643" s="1"/>
      <c r="EQ2643" s="1"/>
    </row>
    <row r="2644" spans="145:147" x14ac:dyDescent="0.15">
      <c r="EO2644" s="1"/>
      <c r="EP2644" s="1"/>
      <c r="EQ2644" s="1"/>
    </row>
    <row r="2645" spans="145:147" x14ac:dyDescent="0.15">
      <c r="EO2645" s="1"/>
      <c r="EP2645" s="1"/>
      <c r="EQ2645" s="1"/>
    </row>
    <row r="2646" spans="145:147" x14ac:dyDescent="0.15">
      <c r="EO2646" s="1"/>
      <c r="EP2646" s="1"/>
      <c r="EQ2646" s="1"/>
    </row>
    <row r="2647" spans="145:147" x14ac:dyDescent="0.15">
      <c r="EO2647" s="1"/>
      <c r="EP2647" s="1"/>
      <c r="EQ2647" s="1"/>
    </row>
    <row r="2648" spans="145:147" x14ac:dyDescent="0.15">
      <c r="EO2648" s="1"/>
      <c r="EP2648" s="1"/>
      <c r="EQ2648" s="1"/>
    </row>
    <row r="2649" spans="145:147" x14ac:dyDescent="0.15">
      <c r="EO2649" s="1"/>
      <c r="EP2649" s="1"/>
      <c r="EQ2649" s="1"/>
    </row>
    <row r="2650" spans="145:147" x14ac:dyDescent="0.15">
      <c r="EO2650" s="1"/>
      <c r="EP2650" s="1"/>
      <c r="EQ2650" s="1"/>
    </row>
    <row r="2651" spans="145:147" x14ac:dyDescent="0.15">
      <c r="EO2651" s="1"/>
      <c r="EP2651" s="1"/>
      <c r="EQ2651" s="1"/>
    </row>
    <row r="2652" spans="145:147" x14ac:dyDescent="0.15">
      <c r="EO2652" s="1"/>
      <c r="EP2652" s="1"/>
      <c r="EQ2652" s="1"/>
    </row>
    <row r="2653" spans="145:147" x14ac:dyDescent="0.15">
      <c r="EO2653" s="1"/>
      <c r="EP2653" s="1"/>
      <c r="EQ2653" s="1"/>
    </row>
    <row r="2654" spans="145:147" x14ac:dyDescent="0.15">
      <c r="EO2654" s="1"/>
      <c r="EP2654" s="1"/>
      <c r="EQ2654" s="1"/>
    </row>
    <row r="2655" spans="145:147" x14ac:dyDescent="0.15">
      <c r="EO2655" s="1"/>
      <c r="EP2655" s="1"/>
      <c r="EQ2655" s="1"/>
    </row>
    <row r="2656" spans="145:147" x14ac:dyDescent="0.15">
      <c r="EO2656" s="1"/>
      <c r="EP2656" s="1"/>
      <c r="EQ2656" s="1"/>
    </row>
    <row r="2657" spans="145:147" x14ac:dyDescent="0.15">
      <c r="EO2657" s="1"/>
      <c r="EP2657" s="1"/>
      <c r="EQ2657" s="1"/>
    </row>
    <row r="2658" spans="145:147" x14ac:dyDescent="0.15">
      <c r="EO2658" s="1"/>
      <c r="EP2658" s="1"/>
      <c r="EQ2658" s="1"/>
    </row>
    <row r="2659" spans="145:147" x14ac:dyDescent="0.15">
      <c r="EO2659" s="1"/>
      <c r="EP2659" s="1"/>
      <c r="EQ2659" s="1"/>
    </row>
    <row r="2660" spans="145:147" x14ac:dyDescent="0.15">
      <c r="EO2660" s="1"/>
      <c r="EP2660" s="1"/>
      <c r="EQ2660" s="1"/>
    </row>
    <row r="2661" spans="145:147" x14ac:dyDescent="0.15">
      <c r="EO2661" s="1"/>
      <c r="EP2661" s="1"/>
      <c r="EQ2661" s="1"/>
    </row>
    <row r="2662" spans="145:147" x14ac:dyDescent="0.15">
      <c r="EO2662" s="1"/>
      <c r="EP2662" s="1"/>
      <c r="EQ2662" s="1"/>
    </row>
    <row r="2663" spans="145:147" x14ac:dyDescent="0.15">
      <c r="EO2663" s="1"/>
      <c r="EP2663" s="1"/>
      <c r="EQ2663" s="1"/>
    </row>
    <row r="2664" spans="145:147" x14ac:dyDescent="0.15">
      <c r="EO2664" s="1"/>
      <c r="EP2664" s="1"/>
      <c r="EQ2664" s="1"/>
    </row>
    <row r="2665" spans="145:147" x14ac:dyDescent="0.15">
      <c r="EO2665" s="1"/>
      <c r="EP2665" s="1"/>
      <c r="EQ2665" s="1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V2665"/>
  <sheetViews>
    <sheetView zoomScaleNormal="100" workbookViewId="0">
      <pane xSplit="6" ySplit="4" topLeftCell="ER5" activePane="bottomRight" state="frozen"/>
      <selection activeCell="F29" sqref="F29"/>
      <selection pane="topRight" activeCell="F29" sqref="F29"/>
      <selection pane="bottomLeft" activeCell="F29" sqref="F29"/>
      <selection pane="bottomRight" activeCell="F29" sqref="F29"/>
    </sheetView>
  </sheetViews>
  <sheetFormatPr defaultRowHeight="11.25" x14ac:dyDescent="0.15"/>
  <cols>
    <col min="1" max="3" width="1.83203125" style="1" customWidth="1"/>
    <col min="4" max="4" width="10.33203125" style="1" customWidth="1"/>
    <col min="5" max="6" width="16" style="1" bestFit="1" customWidth="1"/>
    <col min="7" max="145" width="12.1640625" style="1" bestFit="1" customWidth="1"/>
    <col min="146" max="148" width="12.1640625" style="10" bestFit="1" customWidth="1"/>
    <col min="149" max="193" width="12.1640625" style="1" bestFit="1" customWidth="1"/>
    <col min="194" max="16384" width="9.33203125" style="1"/>
  </cols>
  <sheetData>
    <row r="1" spans="2:168" x14ac:dyDescent="0.15">
      <c r="G1" s="144">
        <v>4</v>
      </c>
      <c r="H1" s="144">
        <v>5</v>
      </c>
      <c r="I1" s="144">
        <v>6</v>
      </c>
      <c r="J1" s="144">
        <v>7</v>
      </c>
      <c r="K1" s="144">
        <v>8</v>
      </c>
      <c r="L1" s="144">
        <v>9</v>
      </c>
      <c r="M1" s="144">
        <v>10</v>
      </c>
      <c r="N1" s="144">
        <v>11</v>
      </c>
      <c r="O1" s="144">
        <v>12</v>
      </c>
      <c r="P1" s="144">
        <v>13</v>
      </c>
      <c r="Q1" s="144">
        <v>14</v>
      </c>
      <c r="R1" s="144">
        <v>15</v>
      </c>
      <c r="S1" s="144">
        <v>16</v>
      </c>
      <c r="T1" s="144">
        <v>17</v>
      </c>
      <c r="U1" s="34">
        <v>21</v>
      </c>
      <c r="V1" s="34">
        <v>22</v>
      </c>
      <c r="W1" s="34">
        <v>23</v>
      </c>
      <c r="X1" s="34">
        <v>24</v>
      </c>
      <c r="Y1" s="34">
        <v>25</v>
      </c>
      <c r="Z1" s="34">
        <v>26</v>
      </c>
      <c r="AA1" s="34">
        <v>27</v>
      </c>
      <c r="AB1" s="34">
        <v>28</v>
      </c>
      <c r="AC1" s="34">
        <v>29</v>
      </c>
      <c r="AD1" s="34">
        <v>30</v>
      </c>
      <c r="AE1" s="34">
        <v>31</v>
      </c>
      <c r="AF1" s="34">
        <v>32</v>
      </c>
      <c r="AG1" s="34">
        <v>33</v>
      </c>
      <c r="AH1" s="34">
        <v>34</v>
      </c>
      <c r="AI1" s="34">
        <v>38</v>
      </c>
      <c r="AJ1" s="34">
        <v>39</v>
      </c>
      <c r="AK1" s="34">
        <v>40</v>
      </c>
      <c r="AL1" s="34">
        <v>41</v>
      </c>
      <c r="AM1" s="34">
        <v>42</v>
      </c>
      <c r="AN1" s="34">
        <v>43</v>
      </c>
      <c r="AO1" s="34">
        <v>44</v>
      </c>
      <c r="AP1" s="34">
        <v>45</v>
      </c>
      <c r="AQ1" s="34">
        <v>46</v>
      </c>
      <c r="AR1" s="34">
        <v>47</v>
      </c>
      <c r="AS1" s="34">
        <v>48</v>
      </c>
      <c r="AT1" s="34">
        <v>49</v>
      </c>
      <c r="AU1" s="34">
        <v>50</v>
      </c>
      <c r="AV1" s="34">
        <v>51</v>
      </c>
      <c r="AW1" s="34">
        <v>55</v>
      </c>
      <c r="AX1" s="34">
        <v>56</v>
      </c>
      <c r="AY1" s="34">
        <v>57</v>
      </c>
      <c r="AZ1" s="34">
        <v>58</v>
      </c>
      <c r="BA1" s="34">
        <v>59</v>
      </c>
      <c r="BB1" s="34">
        <v>60</v>
      </c>
      <c r="BC1" s="34">
        <v>61</v>
      </c>
      <c r="BD1" s="34">
        <v>62</v>
      </c>
      <c r="BE1" s="34">
        <v>63</v>
      </c>
      <c r="BF1" s="34">
        <v>64</v>
      </c>
      <c r="BG1" s="34">
        <v>65</v>
      </c>
      <c r="BH1" s="34">
        <v>66</v>
      </c>
      <c r="BI1" s="34">
        <v>67</v>
      </c>
      <c r="BJ1" s="34">
        <v>68</v>
      </c>
      <c r="BK1" s="34">
        <v>72</v>
      </c>
      <c r="BL1" s="34">
        <v>73</v>
      </c>
      <c r="BM1" s="34">
        <v>74</v>
      </c>
      <c r="BN1" s="34">
        <v>75</v>
      </c>
      <c r="BO1" s="34">
        <v>76</v>
      </c>
      <c r="BP1" s="34">
        <v>77</v>
      </c>
      <c r="BQ1" s="34">
        <v>78</v>
      </c>
      <c r="BR1" s="34">
        <v>79</v>
      </c>
      <c r="BS1" s="34">
        <v>80</v>
      </c>
      <c r="BT1" s="34">
        <v>81</v>
      </c>
      <c r="BU1" s="34">
        <v>82</v>
      </c>
      <c r="BV1" s="34">
        <v>83</v>
      </c>
      <c r="BW1" s="34">
        <v>84</v>
      </c>
      <c r="BX1" s="34">
        <v>85</v>
      </c>
      <c r="BY1" s="34">
        <v>89</v>
      </c>
      <c r="BZ1" s="34">
        <v>90</v>
      </c>
      <c r="CA1" s="34">
        <v>91</v>
      </c>
      <c r="CB1" s="34">
        <v>92</v>
      </c>
      <c r="CC1" s="34">
        <v>93</v>
      </c>
      <c r="CD1" s="34">
        <v>94</v>
      </c>
      <c r="CE1" s="34">
        <v>95</v>
      </c>
      <c r="CF1" s="34">
        <v>96</v>
      </c>
      <c r="CG1" s="34">
        <v>97</v>
      </c>
      <c r="CH1" s="34">
        <v>98</v>
      </c>
      <c r="CI1" s="34">
        <v>99</v>
      </c>
      <c r="CJ1" s="34">
        <v>100</v>
      </c>
      <c r="CK1" s="34">
        <v>101</v>
      </c>
      <c r="CL1" s="34">
        <v>102</v>
      </c>
      <c r="CM1" s="34">
        <v>106</v>
      </c>
      <c r="CN1" s="34">
        <v>107</v>
      </c>
      <c r="CO1" s="34">
        <v>108</v>
      </c>
      <c r="CP1" s="34">
        <v>109</v>
      </c>
      <c r="CQ1" s="34">
        <v>110</v>
      </c>
      <c r="CR1" s="34">
        <v>111</v>
      </c>
      <c r="CS1" s="34">
        <v>112</v>
      </c>
      <c r="CT1" s="34">
        <v>113</v>
      </c>
      <c r="CU1" s="34">
        <v>114</v>
      </c>
      <c r="CV1" s="34">
        <v>115</v>
      </c>
      <c r="CW1" s="34">
        <v>116</v>
      </c>
      <c r="CX1" s="34">
        <v>117</v>
      </c>
      <c r="CY1" s="34">
        <v>118</v>
      </c>
      <c r="CZ1" s="34">
        <v>119</v>
      </c>
      <c r="DA1" s="34">
        <v>123</v>
      </c>
      <c r="DB1" s="34">
        <v>124</v>
      </c>
      <c r="DC1" s="34">
        <v>125</v>
      </c>
      <c r="DD1" s="34">
        <v>126</v>
      </c>
      <c r="DE1" s="34">
        <v>127</v>
      </c>
      <c r="DF1" s="34">
        <v>128</v>
      </c>
      <c r="DG1" s="34">
        <v>129</v>
      </c>
      <c r="DH1" s="34">
        <v>130</v>
      </c>
      <c r="DI1" s="34">
        <v>131</v>
      </c>
      <c r="DJ1" s="34">
        <v>132</v>
      </c>
      <c r="DK1" s="34">
        <v>133</v>
      </c>
      <c r="DL1" s="34">
        <v>134</v>
      </c>
      <c r="DM1" s="34">
        <v>135</v>
      </c>
      <c r="DN1" s="34">
        <v>136</v>
      </c>
      <c r="DO1" s="34">
        <v>140</v>
      </c>
      <c r="DP1" s="34">
        <v>141</v>
      </c>
      <c r="DQ1" s="34">
        <v>142</v>
      </c>
      <c r="DR1" s="34">
        <v>143</v>
      </c>
      <c r="DS1" s="34">
        <v>144</v>
      </c>
      <c r="DT1" s="34">
        <v>145</v>
      </c>
      <c r="DU1" s="34">
        <v>146</v>
      </c>
      <c r="DV1" s="34">
        <v>147</v>
      </c>
      <c r="DW1" s="34">
        <v>148</v>
      </c>
      <c r="DX1" s="34">
        <v>149</v>
      </c>
      <c r="DY1" s="34">
        <v>150</v>
      </c>
      <c r="DZ1" s="34">
        <v>151</v>
      </c>
      <c r="EA1" s="34">
        <v>152</v>
      </c>
      <c r="EB1" s="34">
        <v>153</v>
      </c>
      <c r="EC1" s="34">
        <v>157</v>
      </c>
      <c r="ED1" s="34">
        <v>158</v>
      </c>
      <c r="EE1" s="34">
        <v>159</v>
      </c>
      <c r="EF1" s="34">
        <v>160</v>
      </c>
      <c r="EG1" s="34">
        <v>161</v>
      </c>
      <c r="EH1" s="34">
        <v>162</v>
      </c>
      <c r="EI1" s="34">
        <v>163</v>
      </c>
      <c r="EJ1" s="34">
        <v>164</v>
      </c>
      <c r="EK1" s="34">
        <v>165</v>
      </c>
      <c r="EL1" s="34">
        <v>166</v>
      </c>
      <c r="EM1" s="34">
        <v>167</v>
      </c>
      <c r="EN1" s="34">
        <v>168</v>
      </c>
      <c r="EO1" s="34">
        <v>169</v>
      </c>
      <c r="EP1" s="34">
        <v>170</v>
      </c>
      <c r="EQ1" s="34">
        <v>174</v>
      </c>
      <c r="ER1" s="34">
        <v>175</v>
      </c>
      <c r="ES1" s="34">
        <v>176</v>
      </c>
      <c r="ET1" s="34">
        <v>177</v>
      </c>
      <c r="EU1" s="34">
        <v>178</v>
      </c>
      <c r="EV1" s="34">
        <v>179</v>
      </c>
      <c r="EW1" s="34">
        <v>180</v>
      </c>
      <c r="EX1" s="34">
        <v>181</v>
      </c>
      <c r="EY1" s="34">
        <v>182</v>
      </c>
      <c r="EZ1" s="34">
        <v>183</v>
      </c>
      <c r="FA1" s="34">
        <v>184</v>
      </c>
      <c r="FB1" s="34">
        <v>185</v>
      </c>
      <c r="FC1" s="34">
        <v>186</v>
      </c>
      <c r="FD1" s="34">
        <v>187</v>
      </c>
      <c r="FE1" s="34"/>
      <c r="FF1" s="34"/>
      <c r="FG1" s="34"/>
      <c r="FH1" s="34"/>
      <c r="FI1" s="34"/>
      <c r="FJ1" s="34"/>
      <c r="FK1" s="34"/>
      <c r="FL1" s="34"/>
    </row>
    <row r="2" spans="2:168" x14ac:dyDescent="0.15">
      <c r="G2" s="183" t="s">
        <v>5356</v>
      </c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EA2" s="10"/>
      <c r="EB2" s="10"/>
      <c r="EC2" s="10"/>
      <c r="EP2" s="1"/>
      <c r="EQ2" s="1"/>
      <c r="ER2" s="1"/>
    </row>
    <row r="3" spans="2:168" x14ac:dyDescent="0.15">
      <c r="B3" s="34"/>
      <c r="C3" s="35"/>
      <c r="G3" s="1">
        <v>2006</v>
      </c>
      <c r="H3" s="1">
        <v>2006</v>
      </c>
      <c r="I3" s="1">
        <v>2006</v>
      </c>
      <c r="J3" s="1">
        <v>2006</v>
      </c>
      <c r="K3" s="1">
        <v>2006</v>
      </c>
      <c r="L3" s="1">
        <v>2006</v>
      </c>
      <c r="M3" s="1">
        <v>2006</v>
      </c>
      <c r="N3" s="1">
        <v>2006</v>
      </c>
      <c r="O3" s="1">
        <v>2006</v>
      </c>
      <c r="P3" s="1">
        <v>2006</v>
      </c>
      <c r="Q3" s="1">
        <v>2006</v>
      </c>
      <c r="R3" s="1">
        <v>2006</v>
      </c>
      <c r="S3" s="1">
        <v>2006</v>
      </c>
      <c r="T3" s="1">
        <v>2006</v>
      </c>
      <c r="U3" s="1">
        <v>2007</v>
      </c>
      <c r="V3" s="1">
        <v>2007</v>
      </c>
      <c r="W3" s="1">
        <v>2007</v>
      </c>
      <c r="X3" s="1">
        <v>2007</v>
      </c>
      <c r="Y3" s="1">
        <v>2007</v>
      </c>
      <c r="Z3" s="1">
        <v>2007</v>
      </c>
      <c r="AA3" s="1">
        <v>2007</v>
      </c>
      <c r="AB3" s="1">
        <v>2007</v>
      </c>
      <c r="AC3" s="1">
        <v>2007</v>
      </c>
      <c r="AD3" s="1">
        <v>2007</v>
      </c>
      <c r="AE3" s="1">
        <v>2007</v>
      </c>
      <c r="AF3" s="1">
        <v>2007</v>
      </c>
      <c r="AG3" s="1">
        <v>2007</v>
      </c>
      <c r="AH3" s="1">
        <v>2007</v>
      </c>
      <c r="AI3" s="1">
        <v>2008</v>
      </c>
      <c r="AJ3" s="1">
        <v>2008</v>
      </c>
      <c r="AK3" s="1">
        <v>2008</v>
      </c>
      <c r="AL3" s="1">
        <v>2008</v>
      </c>
      <c r="AM3" s="1">
        <v>2008</v>
      </c>
      <c r="AN3" s="1">
        <v>2008</v>
      </c>
      <c r="AO3" s="1">
        <v>2008</v>
      </c>
      <c r="AP3" s="1">
        <v>2008</v>
      </c>
      <c r="AQ3" s="1">
        <v>2008</v>
      </c>
      <c r="AR3" s="1">
        <v>2008</v>
      </c>
      <c r="AS3" s="1">
        <v>2008</v>
      </c>
      <c r="AT3" s="1">
        <v>2008</v>
      </c>
      <c r="AU3" s="1">
        <v>2008</v>
      </c>
      <c r="AV3" s="1">
        <v>2008</v>
      </c>
      <c r="AW3" s="1">
        <v>2009</v>
      </c>
      <c r="AX3" s="1">
        <v>2009</v>
      </c>
      <c r="AY3" s="1">
        <v>2009</v>
      </c>
      <c r="AZ3" s="1">
        <v>2009</v>
      </c>
      <c r="BA3" s="1">
        <v>2009</v>
      </c>
      <c r="BB3" s="1">
        <v>2009</v>
      </c>
      <c r="BC3" s="1">
        <v>2009</v>
      </c>
      <c r="BD3" s="1">
        <v>2009</v>
      </c>
      <c r="BE3" s="1">
        <v>2009</v>
      </c>
      <c r="BF3" s="1">
        <v>2009</v>
      </c>
      <c r="BG3" s="1">
        <v>2009</v>
      </c>
      <c r="BH3" s="1">
        <v>2009</v>
      </c>
      <c r="BI3" s="1">
        <v>2009</v>
      </c>
      <c r="BJ3" s="1">
        <v>2009</v>
      </c>
      <c r="BK3" s="1">
        <v>2010</v>
      </c>
      <c r="BL3" s="1">
        <v>2010</v>
      </c>
      <c r="BM3" s="1">
        <v>2010</v>
      </c>
      <c r="BN3" s="1">
        <v>2010</v>
      </c>
      <c r="BO3" s="1">
        <v>2010</v>
      </c>
      <c r="BP3" s="1">
        <v>2010</v>
      </c>
      <c r="BQ3" s="1">
        <v>2010</v>
      </c>
      <c r="BR3" s="1">
        <v>2010</v>
      </c>
      <c r="BS3" s="1">
        <v>2010</v>
      </c>
      <c r="BT3" s="1">
        <v>2010</v>
      </c>
      <c r="BU3" s="1">
        <v>2010</v>
      </c>
      <c r="BV3" s="1">
        <v>2010</v>
      </c>
      <c r="BW3" s="1">
        <v>2010</v>
      </c>
      <c r="BX3" s="1">
        <v>2010</v>
      </c>
      <c r="BY3" s="1">
        <v>2011</v>
      </c>
      <c r="BZ3" s="1">
        <v>2011</v>
      </c>
      <c r="CA3" s="1">
        <v>2011</v>
      </c>
      <c r="CB3" s="1">
        <v>2011</v>
      </c>
      <c r="CC3" s="1">
        <v>2011</v>
      </c>
      <c r="CD3" s="1">
        <v>2011</v>
      </c>
      <c r="CE3" s="1">
        <v>2011</v>
      </c>
      <c r="CF3" s="1">
        <v>2011</v>
      </c>
      <c r="CG3" s="1">
        <v>2011</v>
      </c>
      <c r="CH3" s="1">
        <v>2011</v>
      </c>
      <c r="CI3" s="1">
        <v>2011</v>
      </c>
      <c r="CJ3" s="1">
        <v>2011</v>
      </c>
      <c r="CK3" s="1">
        <v>2011</v>
      </c>
      <c r="CL3" s="1">
        <v>2011</v>
      </c>
      <c r="CM3" s="1">
        <v>2012</v>
      </c>
      <c r="CN3" s="1">
        <v>2012</v>
      </c>
      <c r="CO3" s="1">
        <v>2012</v>
      </c>
      <c r="CP3" s="1">
        <v>2012</v>
      </c>
      <c r="CQ3" s="1">
        <v>2012</v>
      </c>
      <c r="CR3" s="1">
        <v>2012</v>
      </c>
      <c r="CS3" s="1">
        <v>2012</v>
      </c>
      <c r="CT3" s="1">
        <v>2012</v>
      </c>
      <c r="CU3" s="1">
        <v>2012</v>
      </c>
      <c r="CV3" s="1">
        <v>2012</v>
      </c>
      <c r="CW3" s="1">
        <v>2012</v>
      </c>
      <c r="CX3" s="1">
        <v>2012</v>
      </c>
      <c r="CY3" s="1">
        <v>2012</v>
      </c>
      <c r="CZ3" s="1">
        <v>2012</v>
      </c>
      <c r="DA3" s="1">
        <v>2013</v>
      </c>
      <c r="DB3" s="1">
        <v>2013</v>
      </c>
      <c r="DC3" s="1">
        <v>2013</v>
      </c>
      <c r="DD3" s="1">
        <v>2013</v>
      </c>
      <c r="DE3" s="1">
        <v>2013</v>
      </c>
      <c r="DF3" s="1">
        <v>2013</v>
      </c>
      <c r="DG3" s="1">
        <v>2013</v>
      </c>
      <c r="DH3" s="1">
        <v>2013</v>
      </c>
      <c r="DI3" s="1">
        <v>2013</v>
      </c>
      <c r="DJ3" s="1">
        <v>2013</v>
      </c>
      <c r="DK3" s="1">
        <v>2013</v>
      </c>
      <c r="DL3" s="1">
        <v>2013</v>
      </c>
      <c r="DM3" s="1">
        <v>2013</v>
      </c>
      <c r="DN3" s="1">
        <v>2013</v>
      </c>
      <c r="DO3" s="1">
        <v>2014</v>
      </c>
      <c r="DP3" s="1">
        <v>2014</v>
      </c>
      <c r="DQ3" s="1">
        <v>2014</v>
      </c>
      <c r="DR3" s="1">
        <v>2014</v>
      </c>
      <c r="DS3" s="1">
        <v>2014</v>
      </c>
      <c r="DT3" s="1">
        <v>2014</v>
      </c>
      <c r="DU3" s="1">
        <v>2014</v>
      </c>
      <c r="DV3" s="1">
        <v>2014</v>
      </c>
      <c r="DW3" s="1">
        <v>2014</v>
      </c>
      <c r="DX3" s="1">
        <v>2014</v>
      </c>
      <c r="DY3" s="1">
        <v>2014</v>
      </c>
      <c r="DZ3" s="1">
        <v>2014</v>
      </c>
      <c r="EA3" s="1">
        <v>2014</v>
      </c>
      <c r="EB3" s="1">
        <v>2014</v>
      </c>
      <c r="EC3" s="1">
        <v>2015</v>
      </c>
      <c r="ED3" s="1">
        <v>2015</v>
      </c>
      <c r="EE3" s="1">
        <v>2015</v>
      </c>
      <c r="EF3" s="1">
        <v>2015</v>
      </c>
      <c r="EG3" s="1">
        <v>2015</v>
      </c>
      <c r="EH3" s="1">
        <v>2015</v>
      </c>
      <c r="EI3" s="1">
        <v>2015</v>
      </c>
      <c r="EJ3" s="1">
        <v>2015</v>
      </c>
      <c r="EK3" s="1">
        <v>2015</v>
      </c>
      <c r="EL3" s="1">
        <v>2015</v>
      </c>
      <c r="EM3" s="1">
        <v>2015</v>
      </c>
      <c r="EN3" s="1">
        <v>2015</v>
      </c>
      <c r="EO3" s="1">
        <v>2015</v>
      </c>
      <c r="EP3" s="1">
        <v>2015</v>
      </c>
      <c r="EQ3" s="1">
        <v>2016</v>
      </c>
      <c r="ER3" s="1">
        <v>2016</v>
      </c>
      <c r="ES3" s="1">
        <v>2016</v>
      </c>
      <c r="ET3" s="1">
        <v>2016</v>
      </c>
      <c r="EU3" s="1">
        <v>2016</v>
      </c>
      <c r="EV3" s="1">
        <v>2016</v>
      </c>
      <c r="EW3" s="1">
        <v>2016</v>
      </c>
      <c r="EX3" s="1">
        <v>2016</v>
      </c>
      <c r="EY3" s="1">
        <v>2016</v>
      </c>
      <c r="EZ3" s="1">
        <v>2016</v>
      </c>
      <c r="FA3" s="1">
        <v>2016</v>
      </c>
      <c r="FB3" s="1">
        <v>2016</v>
      </c>
      <c r="FC3" s="1">
        <v>2016</v>
      </c>
      <c r="FD3" s="1">
        <v>2016</v>
      </c>
    </row>
    <row r="4" spans="2:168" x14ac:dyDescent="0.15">
      <c r="B4" s="34"/>
      <c r="C4" s="34"/>
      <c r="F4" s="184">
        <v>154</v>
      </c>
      <c r="G4" s="12">
        <v>38321</v>
      </c>
      <c r="H4" s="12">
        <v>38352</v>
      </c>
      <c r="I4" s="12">
        <v>38383</v>
      </c>
      <c r="J4" s="12">
        <v>38411</v>
      </c>
      <c r="K4" s="12">
        <v>38442</v>
      </c>
      <c r="L4" s="12">
        <v>38472</v>
      </c>
      <c r="M4" s="12">
        <v>38503</v>
      </c>
      <c r="N4" s="12">
        <v>38533</v>
      </c>
      <c r="O4" s="12">
        <v>38564</v>
      </c>
      <c r="P4" s="12">
        <v>38595</v>
      </c>
      <c r="Q4" s="12">
        <v>38625</v>
      </c>
      <c r="R4" s="12">
        <v>38656</v>
      </c>
      <c r="S4" s="12">
        <v>38686</v>
      </c>
      <c r="T4" s="12">
        <v>38717</v>
      </c>
      <c r="U4" s="12">
        <v>38686</v>
      </c>
      <c r="V4" s="12">
        <v>38717</v>
      </c>
      <c r="W4" s="12">
        <v>38748</v>
      </c>
      <c r="X4" s="12">
        <v>38776</v>
      </c>
      <c r="Y4" s="12">
        <v>38807</v>
      </c>
      <c r="Z4" s="12">
        <v>38837</v>
      </c>
      <c r="AA4" s="12">
        <v>38868</v>
      </c>
      <c r="AB4" s="12">
        <v>38898</v>
      </c>
      <c r="AC4" s="12">
        <v>38929</v>
      </c>
      <c r="AD4" s="12">
        <v>38960</v>
      </c>
      <c r="AE4" s="12">
        <v>38990</v>
      </c>
      <c r="AF4" s="12">
        <v>39021</v>
      </c>
      <c r="AG4" s="12">
        <v>39051</v>
      </c>
      <c r="AH4" s="12">
        <v>39082</v>
      </c>
      <c r="AI4" s="12">
        <v>39051</v>
      </c>
      <c r="AJ4" s="12">
        <v>39082</v>
      </c>
      <c r="AK4" s="12">
        <v>39113</v>
      </c>
      <c r="AL4" s="12">
        <v>39141</v>
      </c>
      <c r="AM4" s="12">
        <v>39172</v>
      </c>
      <c r="AN4" s="12">
        <v>39202</v>
      </c>
      <c r="AO4" s="12">
        <v>39233</v>
      </c>
      <c r="AP4" s="12">
        <v>39263</v>
      </c>
      <c r="AQ4" s="12">
        <v>39294</v>
      </c>
      <c r="AR4" s="12">
        <v>39325</v>
      </c>
      <c r="AS4" s="12">
        <v>39355</v>
      </c>
      <c r="AT4" s="12">
        <v>39386</v>
      </c>
      <c r="AU4" s="12">
        <v>39416</v>
      </c>
      <c r="AV4" s="12">
        <v>39447</v>
      </c>
      <c r="AW4" s="12">
        <v>39416</v>
      </c>
      <c r="AX4" s="12">
        <v>39447</v>
      </c>
      <c r="AY4" s="12">
        <v>39478</v>
      </c>
      <c r="AZ4" s="12">
        <v>39507</v>
      </c>
      <c r="BA4" s="12">
        <v>39538</v>
      </c>
      <c r="BB4" s="12">
        <v>39568</v>
      </c>
      <c r="BC4" s="12">
        <v>39599</v>
      </c>
      <c r="BD4" s="12">
        <v>39629</v>
      </c>
      <c r="BE4" s="12">
        <v>39660</v>
      </c>
      <c r="BF4" s="12">
        <v>39691</v>
      </c>
      <c r="BG4" s="12">
        <v>39721</v>
      </c>
      <c r="BH4" s="12">
        <v>39752</v>
      </c>
      <c r="BI4" s="12">
        <v>39782</v>
      </c>
      <c r="BJ4" s="12">
        <v>39813</v>
      </c>
      <c r="BK4" s="12">
        <v>39782</v>
      </c>
      <c r="BL4" s="12">
        <v>39813</v>
      </c>
      <c r="BM4" s="12">
        <v>39844</v>
      </c>
      <c r="BN4" s="12">
        <v>39872</v>
      </c>
      <c r="BO4" s="12">
        <v>39903</v>
      </c>
      <c r="BP4" s="12">
        <v>39933</v>
      </c>
      <c r="BQ4" s="12">
        <v>39964</v>
      </c>
      <c r="BR4" s="12">
        <v>39994</v>
      </c>
      <c r="BS4" s="12">
        <v>40025</v>
      </c>
      <c r="BT4" s="12">
        <v>40056</v>
      </c>
      <c r="BU4" s="12">
        <v>40086</v>
      </c>
      <c r="BV4" s="12">
        <v>40117</v>
      </c>
      <c r="BW4" s="12">
        <v>40147</v>
      </c>
      <c r="BX4" s="12">
        <v>40178</v>
      </c>
      <c r="BY4" s="12">
        <v>40147</v>
      </c>
      <c r="BZ4" s="12">
        <v>40178</v>
      </c>
      <c r="CA4" s="12">
        <v>40209</v>
      </c>
      <c r="CB4" s="12">
        <v>40237</v>
      </c>
      <c r="CC4" s="12">
        <v>40268</v>
      </c>
      <c r="CD4" s="12">
        <v>40298</v>
      </c>
      <c r="CE4" s="12">
        <v>40329</v>
      </c>
      <c r="CF4" s="12">
        <v>40359</v>
      </c>
      <c r="CG4" s="12">
        <v>40390</v>
      </c>
      <c r="CH4" s="12">
        <v>40421</v>
      </c>
      <c r="CI4" s="12">
        <v>40451</v>
      </c>
      <c r="CJ4" s="12">
        <v>40482</v>
      </c>
      <c r="CK4" s="12">
        <v>40512</v>
      </c>
      <c r="CL4" s="12">
        <v>40543</v>
      </c>
      <c r="CM4" s="12">
        <v>40512</v>
      </c>
      <c r="CN4" s="12">
        <v>40543</v>
      </c>
      <c r="CO4" s="12">
        <v>40574</v>
      </c>
      <c r="CP4" s="12">
        <v>40602</v>
      </c>
      <c r="CQ4" s="12">
        <v>40633</v>
      </c>
      <c r="CR4" s="12">
        <v>40663</v>
      </c>
      <c r="CS4" s="12">
        <v>40694</v>
      </c>
      <c r="CT4" s="12">
        <v>40724</v>
      </c>
      <c r="CU4" s="12">
        <v>40755</v>
      </c>
      <c r="CV4" s="12">
        <v>40786</v>
      </c>
      <c r="CW4" s="12">
        <v>40816</v>
      </c>
      <c r="CX4" s="12">
        <v>40847</v>
      </c>
      <c r="CY4" s="12">
        <v>40877</v>
      </c>
      <c r="CZ4" s="12">
        <v>40908</v>
      </c>
      <c r="DA4" s="12">
        <v>40877</v>
      </c>
      <c r="DB4" s="12">
        <v>40908</v>
      </c>
      <c r="DC4" s="12">
        <v>40939</v>
      </c>
      <c r="DD4" s="12">
        <v>40968</v>
      </c>
      <c r="DE4" s="12">
        <v>40999</v>
      </c>
      <c r="DF4" s="12">
        <v>41029</v>
      </c>
      <c r="DG4" s="12">
        <v>41060</v>
      </c>
      <c r="DH4" s="12">
        <v>41090</v>
      </c>
      <c r="DI4" s="12">
        <v>41121</v>
      </c>
      <c r="DJ4" s="12">
        <v>41152</v>
      </c>
      <c r="DK4" s="12">
        <v>41182</v>
      </c>
      <c r="DL4" s="12">
        <v>41213</v>
      </c>
      <c r="DM4" s="12">
        <v>41243</v>
      </c>
      <c r="DN4" s="12">
        <v>41274</v>
      </c>
      <c r="DO4" s="12">
        <v>41243</v>
      </c>
      <c r="DP4" s="12">
        <v>41274</v>
      </c>
      <c r="DQ4" s="12">
        <v>41305</v>
      </c>
      <c r="DR4" s="12">
        <v>41333</v>
      </c>
      <c r="DS4" s="12">
        <v>41364</v>
      </c>
      <c r="DT4" s="12">
        <v>41394</v>
      </c>
      <c r="DU4" s="12">
        <v>41425</v>
      </c>
      <c r="DV4" s="12">
        <v>41455</v>
      </c>
      <c r="DW4" s="12">
        <v>41486</v>
      </c>
      <c r="DX4" s="12">
        <v>41517</v>
      </c>
      <c r="DY4" s="12">
        <v>41547</v>
      </c>
      <c r="DZ4" s="12">
        <v>41578</v>
      </c>
      <c r="EA4" s="12">
        <v>41608</v>
      </c>
      <c r="EB4" s="12">
        <v>41639</v>
      </c>
      <c r="EC4" s="12">
        <v>41608</v>
      </c>
      <c r="ED4" s="12">
        <v>41639</v>
      </c>
      <c r="EE4" s="12">
        <v>41670</v>
      </c>
      <c r="EF4" s="12">
        <v>41698</v>
      </c>
      <c r="EG4" s="12">
        <v>41729</v>
      </c>
      <c r="EH4" s="12">
        <v>41759</v>
      </c>
      <c r="EI4" s="12">
        <v>41790</v>
      </c>
      <c r="EJ4" s="12">
        <v>41820</v>
      </c>
      <c r="EK4" s="12">
        <v>41851</v>
      </c>
      <c r="EL4" s="12">
        <v>41882</v>
      </c>
      <c r="EM4" s="12">
        <v>41912</v>
      </c>
      <c r="EN4" s="12">
        <v>41943</v>
      </c>
      <c r="EO4" s="12">
        <v>41973</v>
      </c>
      <c r="EP4" s="12">
        <v>42004</v>
      </c>
      <c r="EQ4" s="12">
        <v>41973</v>
      </c>
      <c r="ER4" s="12">
        <v>42004</v>
      </c>
      <c r="ES4" s="12">
        <v>42035</v>
      </c>
      <c r="ET4" s="12">
        <v>42063</v>
      </c>
      <c r="EU4" s="12">
        <v>42094</v>
      </c>
      <c r="EV4" s="12">
        <v>42124</v>
      </c>
      <c r="EW4" s="12">
        <v>42155</v>
      </c>
      <c r="EX4" s="12">
        <v>42185</v>
      </c>
      <c r="EY4" s="12">
        <v>42216</v>
      </c>
      <c r="EZ4" s="12">
        <v>42247</v>
      </c>
      <c r="FA4" s="12">
        <v>42277</v>
      </c>
      <c r="FB4" s="12">
        <v>42308</v>
      </c>
      <c r="FC4" s="12">
        <v>42338</v>
      </c>
      <c r="FD4" s="12">
        <v>42369</v>
      </c>
      <c r="FE4" s="151"/>
      <c r="FF4" s="151"/>
      <c r="FG4" s="151"/>
      <c r="FH4" s="151"/>
      <c r="FI4" s="151"/>
      <c r="FJ4" s="151"/>
      <c r="FK4" s="151"/>
      <c r="FL4" s="151"/>
    </row>
    <row r="5" spans="2:168" x14ac:dyDescent="0.15">
      <c r="E5" s="132" t="s">
        <v>5308</v>
      </c>
      <c r="F5" s="132" t="s">
        <v>5309</v>
      </c>
      <c r="G5" s="183">
        <v>2.7130280917641691</v>
      </c>
      <c r="H5" s="183">
        <v>-0.53512070385695054</v>
      </c>
      <c r="I5" s="183">
        <v>-3.2249851195306212</v>
      </c>
      <c r="J5" s="183">
        <v>-4.268269480811937</v>
      </c>
      <c r="K5" s="183">
        <v>-0.72280200554249996</v>
      </c>
      <c r="L5" s="183">
        <v>0.71127270420392463</v>
      </c>
      <c r="M5" s="183">
        <v>-1.2432865628597356</v>
      </c>
      <c r="N5" s="183">
        <v>-3.2248731940393793</v>
      </c>
      <c r="O5" s="183">
        <v>-1.6310475906600841</v>
      </c>
      <c r="P5" s="183">
        <v>8.0300470179794914E-2</v>
      </c>
      <c r="Q5" s="183">
        <v>1.4836071082761526</v>
      </c>
      <c r="R5" s="183">
        <v>-5.2871640849161405E-2</v>
      </c>
      <c r="S5" s="183">
        <v>-0.49110625681205722</v>
      </c>
      <c r="T5" s="183">
        <v>-0.90055031885802883</v>
      </c>
      <c r="U5" s="183">
        <v>1.368875542906256</v>
      </c>
      <c r="V5" s="183">
        <v>1.4394776970662715</v>
      </c>
      <c r="W5" s="183">
        <v>2.0853104624806607</v>
      </c>
      <c r="X5" s="183">
        <v>0.9220418406976183</v>
      </c>
      <c r="Y5" s="183">
        <v>-0.84994747933709869</v>
      </c>
      <c r="Z5" s="183">
        <v>-3.9281660616072633</v>
      </c>
      <c r="AA5" s="183">
        <v>-4.4070585729348188</v>
      </c>
      <c r="AB5" s="183">
        <v>-4.6035506021718469</v>
      </c>
      <c r="AC5" s="183">
        <v>-6.0891741115548292</v>
      </c>
      <c r="AD5" s="183">
        <v>-6.8872553307458002</v>
      </c>
      <c r="AE5" s="183">
        <v>-5.8778069325150177</v>
      </c>
      <c r="AF5" s="183">
        <v>-3.266176396388687</v>
      </c>
      <c r="AG5" s="183">
        <v>-1.8820468477876551</v>
      </c>
      <c r="AH5" s="183">
        <v>-2.0044599945145847</v>
      </c>
      <c r="AI5" s="183">
        <v>-0.76202117097768918</v>
      </c>
      <c r="AJ5" s="183">
        <v>-0.33232032682747326</v>
      </c>
      <c r="AK5" s="183">
        <v>-1.2488925349933955</v>
      </c>
      <c r="AL5" s="183">
        <v>-2.8191073425706925</v>
      </c>
      <c r="AM5" s="183">
        <v>-3.5780992394958133</v>
      </c>
      <c r="AN5" s="183">
        <v>-2.3940246596502512</v>
      </c>
      <c r="AO5" s="183">
        <v>-1.5016513811515919</v>
      </c>
      <c r="AP5" s="183">
        <v>0.82477306183457166</v>
      </c>
      <c r="AQ5" s="183">
        <v>5.0806027364814765</v>
      </c>
      <c r="AR5" s="183">
        <v>7.4848280818760715</v>
      </c>
      <c r="AS5" s="183">
        <v>5.7368061092764044</v>
      </c>
      <c r="AT5" s="183">
        <v>0.75666870575081813</v>
      </c>
      <c r="AU5" s="183">
        <v>-1.5714863374391874</v>
      </c>
      <c r="AV5" s="183">
        <v>-1.9422363936041243</v>
      </c>
      <c r="AW5" s="183">
        <v>3.0004920312021177E-2</v>
      </c>
      <c r="AX5" s="183">
        <v>1.1102551410471451</v>
      </c>
      <c r="AY5" s="183">
        <v>0.19820996558315152</v>
      </c>
      <c r="AZ5" s="183">
        <v>-2.5144250070332941</v>
      </c>
      <c r="BA5" s="183">
        <v>-3.9932351680771139</v>
      </c>
      <c r="BB5" s="183">
        <v>-2.8667098751588349</v>
      </c>
      <c r="BC5" s="183">
        <v>-1.0013772345421446</v>
      </c>
      <c r="BD5" s="183">
        <v>1.1552458234372009</v>
      </c>
      <c r="BE5" s="183">
        <v>-4.1993662709965962</v>
      </c>
      <c r="BF5" s="183">
        <v>-9.4431740891909079</v>
      </c>
      <c r="BG5" s="183">
        <v>-13.914566346099221</v>
      </c>
      <c r="BH5" s="183">
        <v>-16.565040497695371</v>
      </c>
      <c r="BI5" s="183">
        <v>-19.072055777849872</v>
      </c>
      <c r="BJ5" s="183">
        <v>-23.590973736175748</v>
      </c>
      <c r="BK5" s="183">
        <v>-14.646560053516932</v>
      </c>
      <c r="BL5" s="183">
        <v>-15.622275031683653</v>
      </c>
      <c r="BM5" s="183">
        <v>-14.768064285740701</v>
      </c>
      <c r="BN5" s="183">
        <v>-12.686139497136594</v>
      </c>
      <c r="BO5" s="183">
        <v>-10.346065510198276</v>
      </c>
      <c r="BP5" s="183">
        <v>-2.2750282923396647</v>
      </c>
      <c r="BQ5" s="183">
        <v>2.4696732479943861</v>
      </c>
      <c r="BR5" s="183">
        <v>5.9912534785118154</v>
      </c>
      <c r="BS5" s="183">
        <v>11.427557017421064</v>
      </c>
      <c r="BT5" s="183">
        <v>13.047574777106252</v>
      </c>
      <c r="BU5" s="183">
        <v>14.708378625814911</v>
      </c>
      <c r="BV5" s="183">
        <v>8.0059695290393584</v>
      </c>
      <c r="BW5" s="183">
        <v>6.0593132643640191</v>
      </c>
      <c r="BX5" s="183">
        <v>3.1351971139240709</v>
      </c>
      <c r="BY5" s="183">
        <v>5.5707229251353407</v>
      </c>
      <c r="BZ5" s="183">
        <v>3.2158115381968333</v>
      </c>
      <c r="CA5" s="183">
        <v>1.0786515442845923</v>
      </c>
      <c r="CB5" s="183">
        <v>0.8515879160589046</v>
      </c>
      <c r="CC5" s="183">
        <v>0.64223937503695705</v>
      </c>
      <c r="CD5" s="183">
        <v>3.5004580734989688</v>
      </c>
      <c r="CE5" s="183">
        <v>4.6895881357806868</v>
      </c>
      <c r="CF5" s="183">
        <v>5.5398888299561744</v>
      </c>
      <c r="CG5" s="183">
        <v>4.9555625924745383</v>
      </c>
      <c r="CH5" s="183">
        <v>3.9639625871282114</v>
      </c>
      <c r="CI5" s="183">
        <v>1.8436925641978963</v>
      </c>
      <c r="CJ5" s="183">
        <v>-8.8387342564211213E-2</v>
      </c>
      <c r="CK5" s="183">
        <v>-0.18316075610791405</v>
      </c>
      <c r="CL5" s="183">
        <v>2.3034839956323161</v>
      </c>
      <c r="CM5" s="183">
        <v>4.2827324256549559</v>
      </c>
      <c r="CN5" s="183">
        <v>4.8018846954983596</v>
      </c>
      <c r="CO5" s="183">
        <v>5.0652497278673048</v>
      </c>
      <c r="CP5" s="183">
        <v>3.2310965631562105</v>
      </c>
      <c r="CQ5" s="183">
        <v>1.9310353642633116</v>
      </c>
      <c r="CR5" s="183">
        <v>0.81184364831532463</v>
      </c>
      <c r="CS5" s="183">
        <v>1.7586519219353391</v>
      </c>
      <c r="CT5" s="183">
        <v>0.26619558483031991</v>
      </c>
      <c r="CU5" s="183">
        <v>0.36393117665183272</v>
      </c>
      <c r="CV5" s="183">
        <v>-3.6967367034858922</v>
      </c>
      <c r="CW5" s="183">
        <v>-5.2805475579166483</v>
      </c>
      <c r="CX5" s="183">
        <v>-8.451697166990634</v>
      </c>
      <c r="CY5" s="183">
        <v>-6.5982153861443678</v>
      </c>
      <c r="CZ5" s="183">
        <v>-3.9684045863580653</v>
      </c>
      <c r="DA5" s="183">
        <v>-5.0398166821065455</v>
      </c>
      <c r="DB5" s="183">
        <v>-3.0018656218250617</v>
      </c>
      <c r="DC5" s="183">
        <v>-3.3203536652834265</v>
      </c>
      <c r="DD5" s="183">
        <v>-4.0817844185900398</v>
      </c>
      <c r="DE5" s="183">
        <v>-2.2875226426478656</v>
      </c>
      <c r="DF5" s="183">
        <v>1.6409105039665306</v>
      </c>
      <c r="DG5" s="183">
        <v>3.2981311880675435</v>
      </c>
      <c r="DH5" s="183">
        <v>1.7020247612018036</v>
      </c>
      <c r="DI5" s="183">
        <v>-2.5109710534852447</v>
      </c>
      <c r="DJ5" s="183">
        <v>-4.4725407444221599</v>
      </c>
      <c r="DK5" s="183">
        <v>-5.5408416828811147</v>
      </c>
      <c r="DL5" s="183">
        <v>-5.0005503201736579</v>
      </c>
      <c r="DM5" s="183">
        <v>-4.1172958254510172</v>
      </c>
      <c r="DN5" s="183">
        <v>-2.6491018774991493</v>
      </c>
      <c r="DO5" s="183">
        <v>-2.8445418948647161</v>
      </c>
      <c r="DP5" s="183">
        <v>-1.3031597908585213</v>
      </c>
      <c r="DQ5" s="183">
        <v>-2.2682438867136834</v>
      </c>
      <c r="DR5" s="183">
        <v>-2.8296099355418436</v>
      </c>
      <c r="DS5" s="183">
        <v>-3.2891458325348677</v>
      </c>
      <c r="DT5" s="183">
        <v>-1.0343761825221343</v>
      </c>
      <c r="DU5" s="183">
        <v>-0.46943236768898222</v>
      </c>
      <c r="DV5" s="183">
        <v>-1.9565562257784497</v>
      </c>
      <c r="DW5" s="183">
        <v>-5.9930515657611867</v>
      </c>
      <c r="DX5" s="183">
        <v>-5.3489680732559108</v>
      </c>
      <c r="DY5" s="183">
        <v>-5.0426965934911028</v>
      </c>
      <c r="DZ5" s="183">
        <v>-3.8029325740748243</v>
      </c>
      <c r="EA5" s="183">
        <v>-3.7310619673948775</v>
      </c>
      <c r="EB5" s="183">
        <v>-3.5972750180574331</v>
      </c>
      <c r="EC5" s="183">
        <v>-2.8878242313354563</v>
      </c>
      <c r="ED5" s="183">
        <v>-2.5101752447205583</v>
      </c>
      <c r="EE5" s="183">
        <v>-6.7292519464785645</v>
      </c>
      <c r="EF5" s="183">
        <v>-7.8672523543685706</v>
      </c>
      <c r="EG5" s="183">
        <v>-8.6647612793239741</v>
      </c>
      <c r="EH5" s="183">
        <v>-5.3083272068920611</v>
      </c>
      <c r="EI5" s="183">
        <v>-4.0733599307000716</v>
      </c>
      <c r="EJ5" s="183">
        <v>-5.3910423076742102</v>
      </c>
      <c r="EK5" s="183">
        <v>-6.3699567064974705</v>
      </c>
      <c r="EL5" s="183">
        <v>-7.4097911378826931</v>
      </c>
      <c r="EM5" s="183">
        <v>-6.8367027135556206</v>
      </c>
      <c r="EN5" s="183">
        <v>-5.2887936983804789</v>
      </c>
      <c r="EO5" s="183">
        <v>-3.2369227898342734</v>
      </c>
      <c r="EP5" s="183">
        <v>-0.58786813991368314</v>
      </c>
      <c r="EQ5" s="183">
        <v>-7.3285831505531913</v>
      </c>
      <c r="ER5" s="183">
        <v>-3.3978818994347626</v>
      </c>
      <c r="ES5" s="183">
        <v>-1.045671455218411</v>
      </c>
      <c r="ET5" s="183">
        <v>-1.4027966454373875</v>
      </c>
      <c r="EU5" s="183">
        <v>-2.3949602411088566E-2</v>
      </c>
      <c r="EV5" s="183">
        <v>1.3846650361700075</v>
      </c>
      <c r="EW5" s="183">
        <v>2.9577330987242023</v>
      </c>
      <c r="EX5" s="183">
        <v>-0.49184831548020336</v>
      </c>
      <c r="EY5" s="183">
        <v>-5.4468943462673831</v>
      </c>
      <c r="EZ5" s="183">
        <v>-6.0143115494795785</v>
      </c>
      <c r="FA5" s="183">
        <v>-5.1363847302968058</v>
      </c>
      <c r="FB5" s="183">
        <v>-2.7469089509942646</v>
      </c>
      <c r="FC5" s="183">
        <v>-5.1493571835000251</v>
      </c>
      <c r="FD5" s="183">
        <v>-4.6941142162668985</v>
      </c>
      <c r="FE5" s="96"/>
      <c r="FF5" s="96"/>
      <c r="FG5" s="96"/>
      <c r="FH5" s="96"/>
      <c r="FI5" s="96"/>
      <c r="FJ5" s="96"/>
      <c r="FK5" s="96"/>
      <c r="FL5" s="96"/>
    </row>
    <row r="6" spans="2:168" x14ac:dyDescent="0.15">
      <c r="E6" s="132" t="s">
        <v>5082</v>
      </c>
      <c r="F6" s="132" t="s">
        <v>5081</v>
      </c>
      <c r="G6" s="183">
        <v>14.695716099965249</v>
      </c>
      <c r="H6" s="183">
        <v>11.358312383966185</v>
      </c>
      <c r="I6" s="183">
        <v>1.1018466948889971</v>
      </c>
      <c r="J6" s="183">
        <v>1.3737311657251228</v>
      </c>
      <c r="K6" s="183">
        <v>3.5924318686190837</v>
      </c>
      <c r="L6" s="183">
        <v>10.081142643241048</v>
      </c>
      <c r="M6" s="183">
        <v>5.4105066658648227</v>
      </c>
      <c r="N6" s="183">
        <v>1.3913615559291603</v>
      </c>
      <c r="O6" s="183">
        <v>-3.8849852819560882</v>
      </c>
      <c r="P6" s="183">
        <v>-6.5923268065264491</v>
      </c>
      <c r="Q6" s="183">
        <v>-5.2748393438632357</v>
      </c>
      <c r="R6" s="183">
        <v>-3.7481929315343554</v>
      </c>
      <c r="S6" s="183">
        <v>-2.9107646416236199</v>
      </c>
      <c r="T6" s="183">
        <v>-3.000404287741576</v>
      </c>
      <c r="U6" s="183">
        <v>-4.4178903651537311</v>
      </c>
      <c r="V6" s="183">
        <v>-2.2690052597064581</v>
      </c>
      <c r="W6" s="183">
        <v>1.6689571735609476</v>
      </c>
      <c r="X6" s="183">
        <v>3.120769858508976</v>
      </c>
      <c r="Y6" s="183">
        <v>1.9131490200098966</v>
      </c>
      <c r="Z6" s="183">
        <v>4.1672574753290004</v>
      </c>
      <c r="AA6" s="183">
        <v>1.9857703029925622</v>
      </c>
      <c r="AB6" s="183">
        <v>1.6600988570263153</v>
      </c>
      <c r="AC6" s="183">
        <v>3.8243761346595795</v>
      </c>
      <c r="AD6" s="183">
        <v>7.0711028441367896</v>
      </c>
      <c r="AE6" s="183">
        <v>7.4518858779525576</v>
      </c>
      <c r="AF6" s="183">
        <v>0.95393382258399662</v>
      </c>
      <c r="AG6" s="183">
        <v>0.43095584817194332</v>
      </c>
      <c r="AH6" s="183">
        <v>-0.22701160767525375</v>
      </c>
      <c r="AI6" s="183">
        <v>0.2789305634130157</v>
      </c>
      <c r="AJ6" s="183">
        <v>-0.42897651365829681</v>
      </c>
      <c r="AK6" s="183">
        <v>-2.7314770532138377</v>
      </c>
      <c r="AL6" s="183">
        <v>-4.8586084901525499</v>
      </c>
      <c r="AM6" s="183">
        <v>-4.2640962833032088</v>
      </c>
      <c r="AN6" s="183">
        <v>4.8168253599628397</v>
      </c>
      <c r="AO6" s="183">
        <v>8.0615690329846714</v>
      </c>
      <c r="AP6" s="183">
        <v>9.3185407758388017</v>
      </c>
      <c r="AQ6" s="183">
        <v>9.0590753116405853</v>
      </c>
      <c r="AR6" s="183">
        <v>3.877616305639342</v>
      </c>
      <c r="AS6" s="183">
        <v>-2.8355298705569854</v>
      </c>
      <c r="AT6" s="183">
        <v>-16.746157384319972</v>
      </c>
      <c r="AU6" s="183">
        <v>-14.589313392125192</v>
      </c>
      <c r="AV6" s="183">
        <v>-8.9543727549046821</v>
      </c>
      <c r="AW6" s="183">
        <v>-4.6855981056658003</v>
      </c>
      <c r="AX6" s="183">
        <v>-0.21259127235094821</v>
      </c>
      <c r="AY6" s="183">
        <v>0.95647431181211662</v>
      </c>
      <c r="AZ6" s="183">
        <v>-2.5369130376856064</v>
      </c>
      <c r="BA6" s="183">
        <v>-5.4381118624864726</v>
      </c>
      <c r="BB6" s="183">
        <v>-7.4870003104510419</v>
      </c>
      <c r="BC6" s="183">
        <v>-8.4439757017226729</v>
      </c>
      <c r="BD6" s="183">
        <v>-4.9637269482233464</v>
      </c>
      <c r="BE6" s="183">
        <v>8.906629771408813</v>
      </c>
      <c r="BF6" s="183">
        <v>12.282941830929772</v>
      </c>
      <c r="BG6" s="183">
        <v>9.5971618066658095</v>
      </c>
      <c r="BH6" s="183">
        <v>-2.0647649200989604</v>
      </c>
      <c r="BI6" s="183">
        <v>-10.381630723397528</v>
      </c>
      <c r="BJ6" s="183">
        <v>-9.921724293174039</v>
      </c>
      <c r="BK6" s="183">
        <v>-0.125155587254</v>
      </c>
      <c r="BL6" s="183">
        <v>-2.6357262697899397</v>
      </c>
      <c r="BM6" s="183">
        <v>-4.0631155633579557</v>
      </c>
      <c r="BN6" s="183">
        <v>-5.8467042832816123</v>
      </c>
      <c r="BO6" s="183">
        <v>0.721372750256144</v>
      </c>
      <c r="BP6" s="183">
        <v>4.0827138014765563</v>
      </c>
      <c r="BQ6" s="183">
        <v>9.4311939150500059</v>
      </c>
      <c r="BR6" s="183">
        <v>6.5466474830311983</v>
      </c>
      <c r="BS6" s="183">
        <v>2.3776065177663952</v>
      </c>
      <c r="BT6" s="183">
        <v>-4.4521486538945387</v>
      </c>
      <c r="BU6" s="183">
        <v>-4.8129298794844955</v>
      </c>
      <c r="BV6" s="183">
        <v>-10.390406266880925</v>
      </c>
      <c r="BW6" s="183">
        <v>-11.897753341652272</v>
      </c>
      <c r="BX6" s="183">
        <v>-13.241020006301717</v>
      </c>
      <c r="BY6" s="183">
        <v>-7.0673981058575137</v>
      </c>
      <c r="BZ6" s="183">
        <v>-7.5235548928621938</v>
      </c>
      <c r="CA6" s="183">
        <v>-7.7693868817755973</v>
      </c>
      <c r="CB6" s="183">
        <v>-7.0339469915543518</v>
      </c>
      <c r="CC6" s="183">
        <v>-8.6820425359203313</v>
      </c>
      <c r="CD6" s="183">
        <v>-5.4493070090163354</v>
      </c>
      <c r="CE6" s="183">
        <v>-3.8717965808190868</v>
      </c>
      <c r="CF6" s="183">
        <v>-2.0714358558758028</v>
      </c>
      <c r="CG6" s="183">
        <v>3.3683680818107575</v>
      </c>
      <c r="CH6" s="183">
        <v>5.4726446408412732</v>
      </c>
      <c r="CI6" s="183">
        <v>10.411968086700817</v>
      </c>
      <c r="CJ6" s="183">
        <v>8.5329512869660284</v>
      </c>
      <c r="CK6" s="183">
        <v>9.2895519529166961</v>
      </c>
      <c r="CL6" s="183">
        <v>10.834616393242191</v>
      </c>
      <c r="CM6" s="183">
        <v>11.320066288400632</v>
      </c>
      <c r="CN6" s="183">
        <v>8.9521362775101245</v>
      </c>
      <c r="CO6" s="183">
        <v>15.021110352013679</v>
      </c>
      <c r="CP6" s="183">
        <v>16.49038159758598</v>
      </c>
      <c r="CQ6" s="183">
        <v>19.990699330096607</v>
      </c>
      <c r="CR6" s="183">
        <v>19.438954949638699</v>
      </c>
      <c r="CS6" s="183">
        <v>24.931991702904476</v>
      </c>
      <c r="CT6" s="183">
        <v>16.887309324794721</v>
      </c>
      <c r="CU6" s="183">
        <v>6.2847844859395652</v>
      </c>
      <c r="CV6" s="183">
        <v>-1.1179830506157118</v>
      </c>
      <c r="CW6" s="183">
        <v>-4.1014614726809011</v>
      </c>
      <c r="CX6" s="183">
        <v>-8.6778422649072322</v>
      </c>
      <c r="CY6" s="183">
        <v>-12.447153099663854</v>
      </c>
      <c r="CZ6" s="183">
        <v>-13.128797539222347</v>
      </c>
      <c r="DA6" s="183">
        <v>-13.349397324887391</v>
      </c>
      <c r="DB6" s="183">
        <v>-13.155976410688897</v>
      </c>
      <c r="DC6" s="183">
        <v>-6.8469721366292031</v>
      </c>
      <c r="DD6" s="183">
        <v>-6.2959281170372421</v>
      </c>
      <c r="DE6" s="183">
        <v>-4.4936014269341351</v>
      </c>
      <c r="DF6" s="183">
        <v>-6.7248774605126354</v>
      </c>
      <c r="DG6" s="183">
        <v>-7.2750663989768256</v>
      </c>
      <c r="DH6" s="183">
        <v>-10.596711462490871</v>
      </c>
      <c r="DI6" s="183">
        <v>-10.860942438834353</v>
      </c>
      <c r="DJ6" s="183">
        <v>-9.5932011309949772</v>
      </c>
      <c r="DK6" s="183">
        <v>-5.587413066707736</v>
      </c>
      <c r="DL6" s="183">
        <v>-6.0272994129597972</v>
      </c>
      <c r="DM6" s="183">
        <v>-7.6560007685405722</v>
      </c>
      <c r="DN6" s="183">
        <v>-7.1116639698703406</v>
      </c>
      <c r="DO6" s="183">
        <v>-3.5546819275980135</v>
      </c>
      <c r="DP6" s="183">
        <v>-3.494727263031383</v>
      </c>
      <c r="DQ6" s="183">
        <v>-4.1634968085095814</v>
      </c>
      <c r="DR6" s="183">
        <v>-7.5056447549419651</v>
      </c>
      <c r="DS6" s="183">
        <v>-7.4696366767555205</v>
      </c>
      <c r="DT6" s="183">
        <v>-12.29186897725566</v>
      </c>
      <c r="DU6" s="183">
        <v>-12.113279055514569</v>
      </c>
      <c r="DV6" s="183">
        <v>-13.359423681180282</v>
      </c>
      <c r="DW6" s="183">
        <v>-8.466084214799185</v>
      </c>
      <c r="DX6" s="183">
        <v>-4.1453740582578558</v>
      </c>
      <c r="DY6" s="183">
        <v>-3.7447206563065882</v>
      </c>
      <c r="DZ6" s="183">
        <v>-6.922044471193245</v>
      </c>
      <c r="EA6" s="183">
        <v>-10.789226044354706</v>
      </c>
      <c r="EB6" s="183">
        <v>-11.913485523898393</v>
      </c>
      <c r="EC6" s="183">
        <v>-8.6680696297332442</v>
      </c>
      <c r="ED6" s="183">
        <v>-8.7578749319070397</v>
      </c>
      <c r="EE6" s="183">
        <v>-10.580125718871203</v>
      </c>
      <c r="EF6" s="183">
        <v>-10.65906137307282</v>
      </c>
      <c r="EG6" s="183">
        <v>-12.24078298375667</v>
      </c>
      <c r="EH6" s="183">
        <v>-16.291121466531767</v>
      </c>
      <c r="EI6" s="183">
        <v>-16.242956672249441</v>
      </c>
      <c r="EJ6" s="183">
        <v>-17.461733874075978</v>
      </c>
      <c r="EK6" s="183">
        <v>-18.304628384189403</v>
      </c>
      <c r="EL6" s="183">
        <v>-16.74240244852183</v>
      </c>
      <c r="EM6" s="183">
        <v>-17.235759191167421</v>
      </c>
      <c r="EN6" s="183">
        <v>-11.747493796641816</v>
      </c>
      <c r="EO6" s="183">
        <v>-11.818178300929659</v>
      </c>
      <c r="EP6" s="183">
        <v>-10.03892237655305</v>
      </c>
      <c r="EQ6" s="183">
        <v>-10.571499359953783</v>
      </c>
      <c r="ER6" s="183">
        <v>-8.5284782703303534</v>
      </c>
      <c r="ES6" s="183">
        <v>-2.0232212807952621</v>
      </c>
      <c r="ET6" s="183">
        <v>-3.4922167177802055</v>
      </c>
      <c r="EU6" s="183">
        <v>-3.496345314181093</v>
      </c>
      <c r="EV6" s="183">
        <v>0.9983385205310169</v>
      </c>
      <c r="EW6" s="183">
        <v>8.4043487646425099</v>
      </c>
      <c r="EX6" s="183">
        <v>17.373184692239143</v>
      </c>
      <c r="EY6" s="183">
        <v>13.513189977925787</v>
      </c>
      <c r="EZ6" s="183">
        <v>14.129105053435897</v>
      </c>
      <c r="FA6" s="183">
        <v>12.441428261226273</v>
      </c>
      <c r="FB6" s="183">
        <v>6.759825474875103</v>
      </c>
      <c r="FC6" s="183">
        <v>-29.441194341400866</v>
      </c>
      <c r="FD6" s="183">
        <v>-31.563299003664813</v>
      </c>
      <c r="FE6" s="96"/>
      <c r="FF6" s="96"/>
      <c r="FG6" s="96"/>
      <c r="FH6" s="96"/>
      <c r="FI6" s="96"/>
      <c r="FJ6" s="96"/>
      <c r="FK6" s="96"/>
      <c r="FL6" s="96"/>
    </row>
    <row r="7" spans="2:168" x14ac:dyDescent="0.15">
      <c r="E7" s="132" t="s">
        <v>5067</v>
      </c>
      <c r="F7" s="132" t="s">
        <v>5068</v>
      </c>
      <c r="G7" s="183">
        <v>14.726773562856344</v>
      </c>
      <c r="H7" s="183">
        <v>11.502671212377358</v>
      </c>
      <c r="I7" s="183">
        <v>2.6592669476385389</v>
      </c>
      <c r="J7" s="183">
        <v>-2.5840431356175864</v>
      </c>
      <c r="K7" s="183">
        <v>2.0144558638635068E-2</v>
      </c>
      <c r="L7" s="183">
        <v>3.35955908958534</v>
      </c>
      <c r="M7" s="183">
        <v>2.1368896834383699</v>
      </c>
      <c r="N7" s="183">
        <v>-3.550459723014554</v>
      </c>
      <c r="O7" s="183">
        <v>-4.8657227448444251</v>
      </c>
      <c r="P7" s="183">
        <v>-2.2615007151549515</v>
      </c>
      <c r="Q7" s="183">
        <v>-0.13406627339078714</v>
      </c>
      <c r="R7" s="183">
        <v>-1.1182999327987719</v>
      </c>
      <c r="S7" s="183">
        <v>-3.9913420781239939</v>
      </c>
      <c r="T7" s="183">
        <v>-4.5736597063265938</v>
      </c>
      <c r="U7" s="183">
        <v>-7.1313395600718028</v>
      </c>
      <c r="V7" s="183">
        <v>-4.9900881147206029</v>
      </c>
      <c r="W7" s="183">
        <v>-1.4896268510689814</v>
      </c>
      <c r="X7" s="183">
        <v>4.3961278715377361</v>
      </c>
      <c r="Y7" s="183">
        <v>2.25034179517003</v>
      </c>
      <c r="Z7" s="183">
        <v>-5.4188793529042156</v>
      </c>
      <c r="AA7" s="183">
        <v>-11.139359282096329</v>
      </c>
      <c r="AB7" s="183">
        <v>-12.684296660948791</v>
      </c>
      <c r="AC7" s="183">
        <v>-14.243981841771159</v>
      </c>
      <c r="AD7" s="183">
        <v>-13.565203497156942</v>
      </c>
      <c r="AE7" s="183">
        <v>-10.981350867713557</v>
      </c>
      <c r="AF7" s="183">
        <v>-1.8621371508898865</v>
      </c>
      <c r="AG7" s="183">
        <v>2.2548137074455576</v>
      </c>
      <c r="AH7" s="183">
        <v>5.5623411148339796</v>
      </c>
      <c r="AI7" s="183">
        <v>2.3511450772920162</v>
      </c>
      <c r="AJ7" s="183">
        <v>6.5960326899093591</v>
      </c>
      <c r="AK7" s="183">
        <v>6.4190281030070073</v>
      </c>
      <c r="AL7" s="183">
        <v>5.895851146533726</v>
      </c>
      <c r="AM7" s="183">
        <v>6.6512397835960524</v>
      </c>
      <c r="AN7" s="183">
        <v>11.983763060963692</v>
      </c>
      <c r="AO7" s="183">
        <v>11.687620804000499</v>
      </c>
      <c r="AP7" s="183">
        <v>12.422914825797871</v>
      </c>
      <c r="AQ7" s="183">
        <v>15.951990978170393</v>
      </c>
      <c r="AR7" s="183">
        <v>17.684914687327979</v>
      </c>
      <c r="AS7" s="183">
        <v>18.760339080696276</v>
      </c>
      <c r="AT7" s="183">
        <v>10.786911819192291</v>
      </c>
      <c r="AU7" s="183">
        <v>7.568490070513767</v>
      </c>
      <c r="AV7" s="183">
        <v>3.3167070629020579</v>
      </c>
      <c r="AW7" s="183">
        <v>6.8800850991651785</v>
      </c>
      <c r="AX7" s="183">
        <v>4.1821215689282987</v>
      </c>
      <c r="AY7" s="183">
        <v>-2.0634659651430631</v>
      </c>
      <c r="AZ7" s="183">
        <v>-4.0658708803784744</v>
      </c>
      <c r="BA7" s="183">
        <v>-6.106386614687187</v>
      </c>
      <c r="BB7" s="183">
        <v>1.3065704800934386</v>
      </c>
      <c r="BC7" s="183">
        <v>3.5883734588465277</v>
      </c>
      <c r="BD7" s="183">
        <v>8.5720131281701519</v>
      </c>
      <c r="BE7" s="183">
        <v>13.133404705006457</v>
      </c>
      <c r="BF7" s="183">
        <v>10.092920350431456</v>
      </c>
      <c r="BG7" s="183">
        <v>6.691169311654166</v>
      </c>
      <c r="BH7" s="183">
        <v>-4.0152106716649927</v>
      </c>
      <c r="BI7" s="183">
        <v>-15.446598891602914</v>
      </c>
      <c r="BJ7" s="183">
        <v>-21.564361215552008</v>
      </c>
      <c r="BK7" s="183">
        <v>-13.612203027546155</v>
      </c>
      <c r="BL7" s="183">
        <v>-18.461825058567861</v>
      </c>
      <c r="BM7" s="183">
        <v>-19.32918347689343</v>
      </c>
      <c r="BN7" s="183">
        <v>-12.836936261752074</v>
      </c>
      <c r="BO7" s="183">
        <v>-5.140052764408221</v>
      </c>
      <c r="BP7" s="183">
        <v>6.3862192287059694</v>
      </c>
      <c r="BQ7" s="183">
        <v>18.277631801958339</v>
      </c>
      <c r="BR7" s="183">
        <v>18.964533216688828</v>
      </c>
      <c r="BS7" s="183">
        <v>22.523410480795604</v>
      </c>
      <c r="BT7" s="183">
        <v>21.095166406818567</v>
      </c>
      <c r="BU7" s="183">
        <v>21.643302801823296</v>
      </c>
      <c r="BV7" s="183">
        <v>10.588349775256511</v>
      </c>
      <c r="BW7" s="183">
        <v>4.9471665353572059</v>
      </c>
      <c r="BX7" s="183">
        <v>3.4256641372444552</v>
      </c>
      <c r="BY7" s="183">
        <v>3.7299013284870286</v>
      </c>
      <c r="BZ7" s="183">
        <v>5.7343112222359771</v>
      </c>
      <c r="CA7" s="183">
        <v>2.4845745118872165</v>
      </c>
      <c r="CB7" s="183">
        <v>0.84542451063640556</v>
      </c>
      <c r="CC7" s="183">
        <v>9.2384518046828568E-2</v>
      </c>
      <c r="CD7" s="183">
        <v>2.8113361129213699</v>
      </c>
      <c r="CE7" s="183">
        <v>9.2287457144222707</v>
      </c>
      <c r="CF7" s="183">
        <v>13.322371167155044</v>
      </c>
      <c r="CG7" s="183">
        <v>25.290654085933674</v>
      </c>
      <c r="CH7" s="183">
        <v>20.376606845132628</v>
      </c>
      <c r="CI7" s="183">
        <v>16.576266933403573</v>
      </c>
      <c r="CJ7" s="183">
        <v>8.3207780605014001</v>
      </c>
      <c r="CK7" s="183">
        <v>8.8188177711054028</v>
      </c>
      <c r="CL7" s="183">
        <v>12.257242633351662</v>
      </c>
      <c r="CM7" s="183">
        <v>11.379187101714262</v>
      </c>
      <c r="CN7" s="183">
        <v>11.258475053020312</v>
      </c>
      <c r="CO7" s="183">
        <v>14.341417650016485</v>
      </c>
      <c r="CP7" s="183">
        <v>12.574999542984289</v>
      </c>
      <c r="CQ7" s="183">
        <v>10.297780554818514</v>
      </c>
      <c r="CR7" s="183">
        <v>9.9552279206859051</v>
      </c>
      <c r="CS7" s="183">
        <v>10.177976746003491</v>
      </c>
      <c r="CT7" s="183">
        <v>9.6465239587339102</v>
      </c>
      <c r="CU7" s="183">
        <v>8.4920208978057854</v>
      </c>
      <c r="CV7" s="183">
        <v>1.3802376747009903</v>
      </c>
      <c r="CW7" s="183">
        <v>-2.7659943123062303</v>
      </c>
      <c r="CX7" s="183">
        <v>-15.06762563837608</v>
      </c>
      <c r="CY7" s="183">
        <v>-15.377247595149102</v>
      </c>
      <c r="CZ7" s="183">
        <v>-15.286922380352753</v>
      </c>
      <c r="DA7" s="183">
        <v>-13.951138507793114</v>
      </c>
      <c r="DB7" s="183">
        <v>-13.847908680373965</v>
      </c>
      <c r="DC7" s="183">
        <v>-10.527770240686685</v>
      </c>
      <c r="DD7" s="183">
        <v>-9.6720907157178964</v>
      </c>
      <c r="DE7" s="183">
        <v>-9.4111566681854608</v>
      </c>
      <c r="DF7" s="183">
        <v>-14.202626978400501</v>
      </c>
      <c r="DG7" s="183">
        <v>-16.280301137601217</v>
      </c>
      <c r="DH7" s="183">
        <v>-19.786151787293427</v>
      </c>
      <c r="DI7" s="183">
        <v>-17.029956494925223</v>
      </c>
      <c r="DJ7" s="183">
        <v>-13.830564947834334</v>
      </c>
      <c r="DK7" s="183">
        <v>-10.810584716760374</v>
      </c>
      <c r="DL7" s="183">
        <v>-10.593842137632436</v>
      </c>
      <c r="DM7" s="183">
        <v>-13.108619493699603</v>
      </c>
      <c r="DN7" s="183">
        <v>-10.07709826017501</v>
      </c>
      <c r="DO7" s="183">
        <v>-8.74189269365292</v>
      </c>
      <c r="DP7" s="183">
        <v>-7.2582273256662226</v>
      </c>
      <c r="DQ7" s="183">
        <v>-8.3384980759957479</v>
      </c>
      <c r="DR7" s="183">
        <v>-9.3651975984284768</v>
      </c>
      <c r="DS7" s="183">
        <v>-10.40709689464585</v>
      </c>
      <c r="DT7" s="183">
        <v>-14.991026707071731</v>
      </c>
      <c r="DU7" s="183">
        <v>-12.512580033711407</v>
      </c>
      <c r="DV7" s="183">
        <v>-12.748802778031031</v>
      </c>
      <c r="DW7" s="183">
        <v>-8.8704539861453213</v>
      </c>
      <c r="DX7" s="183">
        <v>-7.5312732906652187</v>
      </c>
      <c r="DY7" s="183">
        <v>-3.6020396896867202</v>
      </c>
      <c r="DZ7" s="183">
        <v>2.6292604821843035</v>
      </c>
      <c r="EA7" s="183">
        <v>1.8926229816519147</v>
      </c>
      <c r="EB7" s="183">
        <v>-1.5675994036634999</v>
      </c>
      <c r="EC7" s="183">
        <v>6.028063321896826</v>
      </c>
      <c r="ED7" s="183">
        <v>0.88506030507702338</v>
      </c>
      <c r="EE7" s="183">
        <v>-5.0181922632698273</v>
      </c>
      <c r="EF7" s="183">
        <v>-7.5471230975470043</v>
      </c>
      <c r="EG7" s="183">
        <v>-11.320981154280908</v>
      </c>
      <c r="EH7" s="183">
        <v>-12.732818245613331</v>
      </c>
      <c r="EI7" s="183">
        <v>-11.312516834605358</v>
      </c>
      <c r="EJ7" s="183">
        <v>-10.212876257830782</v>
      </c>
      <c r="EK7" s="183">
        <v>-11.697674053512518</v>
      </c>
      <c r="EL7" s="183">
        <v>-13.303306199663078</v>
      </c>
      <c r="EM7" s="183">
        <v>-14.223392106441912</v>
      </c>
      <c r="EN7" s="183">
        <v>-15.330003019078154</v>
      </c>
      <c r="EO7" s="183">
        <v>-16.003284028940811</v>
      </c>
      <c r="EP7" s="183">
        <v>-13.417142573724238</v>
      </c>
      <c r="EQ7" s="183">
        <v>-13.969489680778668</v>
      </c>
      <c r="ER7" s="183">
        <v>-10.626401236348592</v>
      </c>
      <c r="ES7" s="183">
        <v>-8.1147590549131685</v>
      </c>
      <c r="ET7" s="183">
        <v>-7.9449068619005807</v>
      </c>
      <c r="EU7" s="183">
        <v>-5.2609694338421331</v>
      </c>
      <c r="EV7" s="183">
        <v>11.501333075882659</v>
      </c>
      <c r="EW7" s="183">
        <v>16.743672030574942</v>
      </c>
      <c r="EX7" s="183">
        <v>17.711327634051386</v>
      </c>
      <c r="EY7" s="183">
        <v>14.711990748230797</v>
      </c>
      <c r="EZ7" s="183">
        <v>12.976304041239949</v>
      </c>
      <c r="FA7" s="183">
        <v>11.874360353122192</v>
      </c>
      <c r="FB7" s="183">
        <v>3.2498012425864253</v>
      </c>
      <c r="FC7" s="183">
        <v>4.5011453859473027</v>
      </c>
      <c r="FD7" s="183">
        <v>1.1297693469520809</v>
      </c>
      <c r="FE7" s="96"/>
      <c r="FF7" s="96"/>
      <c r="FG7" s="96"/>
      <c r="FH7" s="96"/>
      <c r="FI7" s="96"/>
      <c r="FJ7" s="96"/>
      <c r="FK7" s="96"/>
      <c r="FL7" s="96"/>
    </row>
    <row r="8" spans="2:168" x14ac:dyDescent="0.15">
      <c r="E8" s="132" t="s">
        <v>5127</v>
      </c>
      <c r="F8" s="132" t="s">
        <v>5326</v>
      </c>
      <c r="G8" s="183">
        <v>1.8129525961686488</v>
      </c>
      <c r="H8" s="183">
        <v>-4.8187517854189625</v>
      </c>
      <c r="I8" s="183">
        <v>-4.6798145518791356</v>
      </c>
      <c r="J8" s="183">
        <v>-5.3707627118643959</v>
      </c>
      <c r="K8" s="183">
        <v>0.2093008561589782</v>
      </c>
      <c r="L8" s="183">
        <v>-2.3780990285356296</v>
      </c>
      <c r="M8" s="183">
        <v>-3.7346809315912721</v>
      </c>
      <c r="N8" s="183">
        <v>-4.4594370926172688</v>
      </c>
      <c r="O8" s="183">
        <v>-4.5650269353365474</v>
      </c>
      <c r="P8" s="183">
        <v>-1.3425661869348238</v>
      </c>
      <c r="Q8" s="183">
        <v>-2.9978798703173548</v>
      </c>
      <c r="R8" s="183">
        <v>-2.5037250339019934</v>
      </c>
      <c r="S8" s="183">
        <v>-2.1216585981898683</v>
      </c>
      <c r="T8" s="183">
        <v>-1.0063641904438092</v>
      </c>
      <c r="U8" s="183">
        <v>-8.2685927952918181</v>
      </c>
      <c r="V8" s="183">
        <v>-4.845856762067835</v>
      </c>
      <c r="W8" s="183">
        <v>-9.1067677828493014</v>
      </c>
      <c r="X8" s="183">
        <v>-12.97163245551528</v>
      </c>
      <c r="Y8" s="183">
        <v>-14.83727837117349</v>
      </c>
      <c r="Z8" s="183">
        <v>-6.3120939675979653</v>
      </c>
      <c r="AA8" s="183">
        <v>3.3276595744680781</v>
      </c>
      <c r="AB8" s="183">
        <v>3.559423769507819</v>
      </c>
      <c r="AC8" s="183">
        <v>2.0002193808124957</v>
      </c>
      <c r="AD8" s="183">
        <v>-3.547682546174391</v>
      </c>
      <c r="AE8" s="183">
        <v>-6.8657624760911196</v>
      </c>
      <c r="AF8" s="183">
        <v>-5.854792768703132</v>
      </c>
      <c r="AG8" s="183">
        <v>-6.0586340320025522</v>
      </c>
      <c r="AH8" s="183">
        <v>-0.98609386717450898</v>
      </c>
      <c r="AI8" s="183">
        <v>6.1955324770916587</v>
      </c>
      <c r="AJ8" s="183">
        <v>5.698510558284231</v>
      </c>
      <c r="AK8" s="183">
        <v>0.14570677481102745</v>
      </c>
      <c r="AL8" s="183">
        <v>-6.7299856232756694</v>
      </c>
      <c r="AM8" s="183">
        <v>-7.0392392575861269</v>
      </c>
      <c r="AN8" s="183">
        <v>-17.225641380264157</v>
      </c>
      <c r="AO8" s="183">
        <v>-12.080757061162883</v>
      </c>
      <c r="AP8" s="183">
        <v>-15.882745223114625</v>
      </c>
      <c r="AQ8" s="183">
        <v>-0.15238095238094829</v>
      </c>
      <c r="AR8" s="183">
        <v>-0.52068028513601039</v>
      </c>
      <c r="AS8" s="183">
        <v>3.7378667549084588</v>
      </c>
      <c r="AT8" s="183">
        <v>7.8267970575045087</v>
      </c>
      <c r="AU8" s="183">
        <v>2.3966464871754134</v>
      </c>
      <c r="AV8" s="183">
        <v>1.6397745849891621</v>
      </c>
      <c r="AW8" s="183">
        <v>8.4979789055597656</v>
      </c>
      <c r="AX8" s="183">
        <v>10.765571577226108</v>
      </c>
      <c r="AY8" s="183">
        <v>1.1067406868407348</v>
      </c>
      <c r="AZ8" s="183">
        <v>-9.8162427037544191</v>
      </c>
      <c r="BA8" s="183">
        <v>-7.181271595057293</v>
      </c>
      <c r="BB8" s="183">
        <v>-7.4338946541988253</v>
      </c>
      <c r="BC8" s="183">
        <v>-1.7842874037140022</v>
      </c>
      <c r="BD8" s="183">
        <v>-8.991392953473575</v>
      </c>
      <c r="BE8" s="183">
        <v>-7.0552447438385961</v>
      </c>
      <c r="BF8" s="183">
        <v>-12.875564414432738</v>
      </c>
      <c r="BG8" s="183">
        <v>-6.7706768654819509</v>
      </c>
      <c r="BH8" s="183">
        <v>-5.791442552083792</v>
      </c>
      <c r="BI8" s="183">
        <v>-30.858133577367109</v>
      </c>
      <c r="BJ8" s="183">
        <v>-33.001285844862039</v>
      </c>
      <c r="BK8" s="183">
        <v>-14.821039303476091</v>
      </c>
      <c r="BL8" s="183">
        <v>-15.042320463571857</v>
      </c>
      <c r="BM8" s="183">
        <v>-22.138514235393924</v>
      </c>
      <c r="BN8" s="183">
        <v>-9.0112214053383095</v>
      </c>
      <c r="BO8" s="183">
        <v>-9.0679878761404495</v>
      </c>
      <c r="BP8" s="183">
        <v>-1.0765207050399739</v>
      </c>
      <c r="BQ8" s="183">
        <v>8.4042812992109361</v>
      </c>
      <c r="BR8" s="183">
        <v>9.7299711766986476</v>
      </c>
      <c r="BS8" s="183">
        <v>8.0497503236545356</v>
      </c>
      <c r="BT8" s="183">
        <v>9.4772739631318501</v>
      </c>
      <c r="BU8" s="183">
        <v>7.3153403635972447</v>
      </c>
      <c r="BV8" s="183">
        <v>6.8007733633134615</v>
      </c>
      <c r="BW8" s="183">
        <v>1.878960327540824</v>
      </c>
      <c r="BX8" s="183">
        <v>5.8970037252144669</v>
      </c>
      <c r="BY8" s="183">
        <v>13.608104426225488</v>
      </c>
      <c r="BZ8" s="183">
        <v>9.8993321298935122</v>
      </c>
      <c r="CA8" s="183">
        <v>6.812219715197898</v>
      </c>
      <c r="CB8" s="183">
        <v>5.2290681027027386</v>
      </c>
      <c r="CC8" s="183">
        <v>7.061400785802352</v>
      </c>
      <c r="CD8" s="183">
        <v>2.1690426270431606</v>
      </c>
      <c r="CE8" s="183">
        <v>-2.1571691255816261</v>
      </c>
      <c r="CF8" s="183">
        <v>-8.9243228555712317</v>
      </c>
      <c r="CG8" s="183">
        <v>-13.796801353445098</v>
      </c>
      <c r="CH8" s="183">
        <v>-14.713309369656491</v>
      </c>
      <c r="CI8" s="183">
        <v>-15.653265417500473</v>
      </c>
      <c r="CJ8" s="183">
        <v>-13.343152866242047</v>
      </c>
      <c r="CK8" s="183">
        <v>-14.823757738272603</v>
      </c>
      <c r="CL8" s="183">
        <v>-14.047759751883948</v>
      </c>
      <c r="CM8" s="183">
        <v>-11.257124798504902</v>
      </c>
      <c r="CN8" s="183">
        <v>-13.686417867753208</v>
      </c>
      <c r="CO8" s="183">
        <v>-7.9103647316695058</v>
      </c>
      <c r="CP8" s="183">
        <v>18.028355929945384</v>
      </c>
      <c r="CQ8" s="183">
        <v>19.827822415444295</v>
      </c>
      <c r="CR8" s="183">
        <v>3.7336975041562859</v>
      </c>
      <c r="CS8" s="183">
        <v>-15.818560299375084</v>
      </c>
      <c r="CT8" s="183">
        <v>-18.397573123166609</v>
      </c>
      <c r="CU8" s="183">
        <v>-5.9368832855930531</v>
      </c>
      <c r="CV8" s="183">
        <v>-20.273685079083481</v>
      </c>
      <c r="CW8" s="183">
        <v>-27.610878783916139</v>
      </c>
      <c r="CX8" s="183">
        <v>-19.939624997685012</v>
      </c>
      <c r="CY8" s="183">
        <v>0.97511910036771621</v>
      </c>
      <c r="CZ8" s="183">
        <v>31.928847926267288</v>
      </c>
      <c r="DA8" s="183">
        <v>7.7852851373978238</v>
      </c>
      <c r="DB8" s="183">
        <v>23.943511970690956</v>
      </c>
      <c r="DC8" s="183">
        <v>0.15295324703841207</v>
      </c>
      <c r="DD8" s="183">
        <v>4.734891405261954</v>
      </c>
      <c r="DE8" s="183">
        <v>3.009159806836359</v>
      </c>
      <c r="DF8" s="183">
        <v>19.135697463870848</v>
      </c>
      <c r="DG8" s="183">
        <v>3.2738884623438214</v>
      </c>
      <c r="DH8" s="183">
        <v>-1.3963963963963932</v>
      </c>
      <c r="DI8" s="183">
        <v>-10.577551577304089</v>
      </c>
      <c r="DJ8" s="183">
        <v>-6.8345943680914845</v>
      </c>
      <c r="DK8" s="183">
        <v>-14.216875623910807</v>
      </c>
      <c r="DL8" s="183">
        <v>-10.662758762623215</v>
      </c>
      <c r="DM8" s="183">
        <v>-12.870698160292504</v>
      </c>
      <c r="DN8" s="183">
        <v>-9.822013238554316</v>
      </c>
      <c r="DO8" s="183">
        <v>-4.015034593204625</v>
      </c>
      <c r="DP8" s="183">
        <v>-2.4029357606467072</v>
      </c>
      <c r="DQ8" s="183">
        <v>-15.553206374682349</v>
      </c>
      <c r="DR8" s="183">
        <v>-13.801343186172343</v>
      </c>
      <c r="DS8" s="183">
        <v>-17.331567045348105</v>
      </c>
      <c r="DT8" s="183">
        <v>-7.6584053923166255</v>
      </c>
      <c r="DU8" s="183">
        <v>-9.5860759339089334</v>
      </c>
      <c r="DV8" s="183">
        <v>-0.29944675189297332</v>
      </c>
      <c r="DW8" s="183">
        <v>8.4409994227756293</v>
      </c>
      <c r="DX8" s="183">
        <v>24.499154142002855</v>
      </c>
      <c r="DY8" s="183">
        <v>17.206423835468755</v>
      </c>
      <c r="DZ8" s="183">
        <v>8.4464330253128281</v>
      </c>
      <c r="EA8" s="183">
        <v>-3.3577161021201118</v>
      </c>
      <c r="EB8" s="183">
        <v>0.74493725240325492</v>
      </c>
      <c r="EC8" s="183">
        <v>-1.4207918268051789</v>
      </c>
      <c r="ED8" s="183">
        <v>3.4943000954957837</v>
      </c>
      <c r="EE8" s="183">
        <v>4.9031429953846573</v>
      </c>
      <c r="EF8" s="183">
        <v>5.8736894473574663</v>
      </c>
      <c r="EG8" s="183">
        <v>2.8642623202927764</v>
      </c>
      <c r="EH8" s="183">
        <v>2.0760195485667099</v>
      </c>
      <c r="EI8" s="183">
        <v>-0.65692751465527</v>
      </c>
      <c r="EJ8" s="183">
        <v>-0.10184940770830986</v>
      </c>
      <c r="EK8" s="183">
        <v>-2.1070769691799995E-2</v>
      </c>
      <c r="EL8" s="183">
        <v>-0.59453561125472065</v>
      </c>
      <c r="EM8" s="183">
        <v>-2.0226962892291978</v>
      </c>
      <c r="EN8" s="183">
        <v>-3.478814730167068</v>
      </c>
      <c r="EO8" s="183">
        <v>-10.39911240303686</v>
      </c>
      <c r="EP8" s="183">
        <v>-10.775494812612029</v>
      </c>
      <c r="EQ8" s="183">
        <v>-10.251859912733208</v>
      </c>
      <c r="ER8" s="183">
        <v>-9.8336759404672343</v>
      </c>
      <c r="ES8" s="183">
        <v>-9.0146554885922487</v>
      </c>
      <c r="ET8" s="183">
        <v>-3.6018999340106217</v>
      </c>
      <c r="EU8" s="183">
        <v>-3.491969838216713</v>
      </c>
      <c r="EV8" s="183">
        <v>-1.9568510059750244</v>
      </c>
      <c r="EW8" s="183">
        <v>-1.1257589318110495</v>
      </c>
      <c r="EX8" s="183">
        <v>1.0253864457264061</v>
      </c>
      <c r="EY8" s="183">
        <v>0.5252517388776301</v>
      </c>
      <c r="EZ8" s="183">
        <v>-0.6793784066778219</v>
      </c>
      <c r="FA8" s="183">
        <v>-6.0753500261430222</v>
      </c>
      <c r="FB8" s="183">
        <v>-7.4946757018393146</v>
      </c>
      <c r="FC8" s="183">
        <v>-7.233625384564224</v>
      </c>
      <c r="FD8" s="183">
        <v>1.667981052230072</v>
      </c>
      <c r="FE8" s="96"/>
      <c r="FF8" s="96"/>
      <c r="FG8" s="96"/>
      <c r="FH8" s="96"/>
      <c r="FI8" s="96"/>
      <c r="FJ8" s="96"/>
      <c r="FK8" s="96"/>
      <c r="FL8" s="96"/>
    </row>
    <row r="9" spans="2:168" x14ac:dyDescent="0.15">
      <c r="E9" s="132" t="s">
        <v>5047</v>
      </c>
      <c r="F9" s="132" t="s">
        <v>5048</v>
      </c>
      <c r="G9" s="183">
        <v>15.008824731042726</v>
      </c>
      <c r="H9" s="183">
        <v>13.286390093666412</v>
      </c>
      <c r="I9" s="183">
        <v>15.065797798577684</v>
      </c>
      <c r="J9" s="183">
        <v>5.7093201155955509</v>
      </c>
      <c r="K9" s="183">
        <v>6.6045681138438672</v>
      </c>
      <c r="L9" s="183">
        <v>2.9270531821621093</v>
      </c>
      <c r="M9" s="183">
        <v>5.9151377165939101</v>
      </c>
      <c r="N9" s="183">
        <v>-2.4983668594313002</v>
      </c>
      <c r="O9" s="183">
        <v>-4.8115130915616033</v>
      </c>
      <c r="P9" s="183">
        <v>-4.8163169827878827</v>
      </c>
      <c r="Q9" s="183">
        <v>-1.8377444674555377</v>
      </c>
      <c r="R9" s="183">
        <v>-4.9273652874224698</v>
      </c>
      <c r="S9" s="183">
        <v>-7.2822464130370745</v>
      </c>
      <c r="T9" s="183">
        <v>-19.810868103747392</v>
      </c>
      <c r="U9" s="183">
        <v>-5.9615396042037805</v>
      </c>
      <c r="V9" s="183">
        <v>-19.225842296959293</v>
      </c>
      <c r="W9" s="183">
        <v>-20.07840781805492</v>
      </c>
      <c r="X9" s="183">
        <v>-17.223904613760944</v>
      </c>
      <c r="Y9" s="183">
        <v>-6.0574183718360208</v>
      </c>
      <c r="Z9" s="183">
        <v>2.572418441255131</v>
      </c>
      <c r="AA9" s="183">
        <v>1.4553219896432656</v>
      </c>
      <c r="AB9" s="183">
        <v>4.6346048128247164</v>
      </c>
      <c r="AC9" s="183">
        <v>0.36782931423662291</v>
      </c>
      <c r="AD9" s="183">
        <v>0.93192490885376511</v>
      </c>
      <c r="AE9" s="183">
        <v>-1.8565488537671593</v>
      </c>
      <c r="AF9" s="183">
        <v>-1.0463751511965214</v>
      </c>
      <c r="AG9" s="183">
        <v>0.20553617179110972</v>
      </c>
      <c r="AH9" s="183">
        <v>0.60691810752251385</v>
      </c>
      <c r="AI9" s="183">
        <v>0.46590863681208461</v>
      </c>
      <c r="AJ9" s="183">
        <v>0.8957920329323299</v>
      </c>
      <c r="AK9" s="183">
        <v>4.1016717419675608</v>
      </c>
      <c r="AL9" s="183">
        <v>4.7254298557270591</v>
      </c>
      <c r="AM9" s="183">
        <v>5.9036540185801956</v>
      </c>
      <c r="AN9" s="183">
        <v>8.0157507704157425</v>
      </c>
      <c r="AO9" s="183">
        <v>6.653650041046455</v>
      </c>
      <c r="AP9" s="183">
        <v>5.8393156268719215</v>
      </c>
      <c r="AQ9" s="183">
        <v>7.3607331263617626</v>
      </c>
      <c r="AR9" s="183">
        <v>8.8051996108647668</v>
      </c>
      <c r="AS9" s="183">
        <v>9.0312371035589756</v>
      </c>
      <c r="AT9" s="183">
        <v>5.2538275823810876</v>
      </c>
      <c r="AU9" s="183">
        <v>2.4509034898811954</v>
      </c>
      <c r="AV9" s="183">
        <v>0.64947941412423216</v>
      </c>
      <c r="AW9" s="183">
        <v>5.3814568017689357</v>
      </c>
      <c r="AX9" s="183">
        <v>3.4649286419208725</v>
      </c>
      <c r="AY9" s="183">
        <v>-1.6530203048368053</v>
      </c>
      <c r="AZ9" s="183">
        <v>-0.74590526090371201</v>
      </c>
      <c r="BA9" s="183">
        <v>0.38754008937051942</v>
      </c>
      <c r="BB9" s="183">
        <v>1.0657921235796675</v>
      </c>
      <c r="BC9" s="183">
        <v>3.4512114182366993</v>
      </c>
      <c r="BD9" s="183">
        <v>15.749417253289311</v>
      </c>
      <c r="BE9" s="183">
        <v>22.070085247767345</v>
      </c>
      <c r="BF9" s="183">
        <v>21.067194925095478</v>
      </c>
      <c r="BG9" s="183">
        <v>8.0198472692028169</v>
      </c>
      <c r="BH9" s="183">
        <v>-4.1937621993272671</v>
      </c>
      <c r="BI9" s="183">
        <v>-11.212561799337017</v>
      </c>
      <c r="BJ9" s="183">
        <v>-17.721727519443675</v>
      </c>
      <c r="BK9" s="183">
        <v>-8.6884093249068322</v>
      </c>
      <c r="BL9" s="183">
        <v>-10.265480935742454</v>
      </c>
      <c r="BM9" s="183">
        <v>-13.921698691373152</v>
      </c>
      <c r="BN9" s="183">
        <v>-12.059409118852704</v>
      </c>
      <c r="BO9" s="183">
        <v>-12.396734767460082</v>
      </c>
      <c r="BP9" s="183">
        <v>-6.6873502236018734</v>
      </c>
      <c r="BQ9" s="183">
        <v>-3.9829651002138311</v>
      </c>
      <c r="BR9" s="183">
        <v>-2.4706352306996804</v>
      </c>
      <c r="BS9" s="183">
        <v>0.96750055564271964</v>
      </c>
      <c r="BT9" s="183">
        <v>0.18903668776371063</v>
      </c>
      <c r="BU9" s="183">
        <v>2.7320348231369973</v>
      </c>
      <c r="BV9" s="183">
        <v>13.091461138897698</v>
      </c>
      <c r="BW9" s="183">
        <v>14.937807804071547</v>
      </c>
      <c r="BX9" s="183">
        <v>14.777528653829908</v>
      </c>
      <c r="BY9" s="183">
        <v>11.21071433370262</v>
      </c>
      <c r="BZ9" s="183">
        <v>8.955510441322879</v>
      </c>
      <c r="CA9" s="183">
        <v>3.6189471829217501</v>
      </c>
      <c r="CB9" s="183">
        <v>3.1760212680277622</v>
      </c>
      <c r="CC9" s="183">
        <v>2.9427588617491285</v>
      </c>
      <c r="CD9" s="183">
        <v>-0.61088883110138603</v>
      </c>
      <c r="CE9" s="183">
        <v>-0.16260034939310497</v>
      </c>
      <c r="CF9" s="183">
        <v>-2.1012395975228415E-2</v>
      </c>
      <c r="CG9" s="183">
        <v>2.1020940755833051</v>
      </c>
      <c r="CH9" s="183">
        <v>2.2207323534409795</v>
      </c>
      <c r="CI9" s="183">
        <v>1.576354613859543</v>
      </c>
      <c r="CJ9" s="183">
        <v>-1.2306958473108032</v>
      </c>
      <c r="CK9" s="183">
        <v>-2.1220382582861963</v>
      </c>
      <c r="CL9" s="183">
        <v>-2.9460460226039431</v>
      </c>
      <c r="CM9" s="183">
        <v>-1.9096497253745404</v>
      </c>
      <c r="CN9" s="183">
        <v>-3.0008955718461183</v>
      </c>
      <c r="CO9" s="183">
        <v>-2.083524130548664</v>
      </c>
      <c r="CP9" s="183">
        <v>-1.5787622341108976</v>
      </c>
      <c r="CQ9" s="183">
        <v>0.2949424480975571</v>
      </c>
      <c r="CR9" s="183">
        <v>2.5389045237395713</v>
      </c>
      <c r="CS9" s="183">
        <v>2.1037913379806428</v>
      </c>
      <c r="CT9" s="183">
        <v>1.7440186203379282</v>
      </c>
      <c r="CU9" s="183">
        <v>7.503013436381023</v>
      </c>
      <c r="CV9" s="183">
        <v>5.9873818329207795</v>
      </c>
      <c r="CW9" s="183">
        <v>1.5322700670083123</v>
      </c>
      <c r="CX9" s="183">
        <v>-13.658227082792273</v>
      </c>
      <c r="CY9" s="183">
        <v>-12.988621282012968</v>
      </c>
      <c r="CZ9" s="183">
        <v>-11.57279346863519</v>
      </c>
      <c r="DA9" s="183">
        <v>-9.1468664946604115</v>
      </c>
      <c r="DB9" s="183">
        <v>-7.3243963816020834</v>
      </c>
      <c r="DC9" s="183">
        <v>-10.621207146289912</v>
      </c>
      <c r="DD9" s="183">
        <v>-12.021705645269421</v>
      </c>
      <c r="DE9" s="183">
        <v>-12.709559714556706</v>
      </c>
      <c r="DF9" s="183">
        <v>-7.8352055805956056</v>
      </c>
      <c r="DG9" s="183">
        <v>-7.3127005817657071</v>
      </c>
      <c r="DH9" s="183">
        <v>-3.5717897491203798</v>
      </c>
      <c r="DI9" s="183">
        <v>-5.060134712816633</v>
      </c>
      <c r="DJ9" s="183">
        <v>-6.858135264489218</v>
      </c>
      <c r="DK9" s="183">
        <v>-7.1312830990987397</v>
      </c>
      <c r="DL9" s="183">
        <v>-9.5399712443707365</v>
      </c>
      <c r="DM9" s="183">
        <v>-9.9522649410576207</v>
      </c>
      <c r="DN9" s="183">
        <v>-13.591026205366784</v>
      </c>
      <c r="DO9" s="183">
        <v>-9.7703439976209001</v>
      </c>
      <c r="DP9" s="183">
        <v>-13.088754386488443</v>
      </c>
      <c r="DQ9" s="183">
        <v>-15.91285447687728</v>
      </c>
      <c r="DR9" s="183">
        <v>-13.974893838015245</v>
      </c>
      <c r="DS9" s="183">
        <v>-11.90657489410858</v>
      </c>
      <c r="DT9" s="183">
        <v>-11.14673678813981</v>
      </c>
      <c r="DU9" s="183">
        <v>-11.739564241967336</v>
      </c>
      <c r="DV9" s="183">
        <v>-11.977736119359928</v>
      </c>
      <c r="DW9" s="183">
        <v>-7.011857557141898</v>
      </c>
      <c r="DX9" s="183">
        <v>-3.7629817270996346</v>
      </c>
      <c r="DY9" s="183">
        <v>-2.4796468134773653</v>
      </c>
      <c r="DZ9" s="183">
        <v>-1.2782158036201197</v>
      </c>
      <c r="EA9" s="183">
        <v>-4.1796840254402001</v>
      </c>
      <c r="EB9" s="183">
        <v>-4.1850044078473374</v>
      </c>
      <c r="EC9" s="183">
        <v>-0.95262421557984478</v>
      </c>
      <c r="ED9" s="183">
        <v>-2.0545883277343635</v>
      </c>
      <c r="EE9" s="183">
        <v>-9.7059596419781897</v>
      </c>
      <c r="EF9" s="183">
        <v>-12.316056249216867</v>
      </c>
      <c r="EG9" s="183">
        <v>-14.049530853448077</v>
      </c>
      <c r="EH9" s="183">
        <v>-10.869735160486426</v>
      </c>
      <c r="EI9" s="183">
        <v>-7.5673076745776839</v>
      </c>
      <c r="EJ9" s="183">
        <v>-5.1164846588931168</v>
      </c>
      <c r="EK9" s="183">
        <v>4.0097811274759643</v>
      </c>
      <c r="EL9" s="183">
        <v>3.7202731985626958</v>
      </c>
      <c r="EM9" s="183">
        <v>4.7477902027155849</v>
      </c>
      <c r="EN9" s="183">
        <v>-1.4391572787632922</v>
      </c>
      <c r="EO9" s="183">
        <v>-2.7906006135888339</v>
      </c>
      <c r="EP9" s="183">
        <v>-1.5469631450710342</v>
      </c>
      <c r="EQ9" s="183">
        <v>-3.9005338632877473</v>
      </c>
      <c r="ER9" s="183">
        <v>-4.2583106601476794</v>
      </c>
      <c r="ES9" s="183">
        <v>0.81246994557560015</v>
      </c>
      <c r="ET9" s="183">
        <v>-3.8114406492384401E-2</v>
      </c>
      <c r="EU9" s="183">
        <v>-1.3148108144604986</v>
      </c>
      <c r="EV9" s="183">
        <v>-5.8170056317039975</v>
      </c>
      <c r="EW9" s="183">
        <v>-4.1806842368377728</v>
      </c>
      <c r="EX9" s="183">
        <v>-6.0697535143720893</v>
      </c>
      <c r="EY9" s="183">
        <v>-6.9001432163416361</v>
      </c>
      <c r="EZ9" s="183">
        <v>-7.1802727867337657</v>
      </c>
      <c r="FA9" s="183">
        <v>-8.8295836034103843</v>
      </c>
      <c r="FB9" s="183">
        <v>-17.10954993235525</v>
      </c>
      <c r="FC9" s="183">
        <v>-19.756021456207328</v>
      </c>
      <c r="FD9" s="183">
        <v>-16.967868008253404</v>
      </c>
      <c r="FE9" s="96"/>
      <c r="FF9" s="96"/>
      <c r="FG9" s="96"/>
      <c r="FH9" s="96"/>
      <c r="FI9" s="96"/>
      <c r="FJ9" s="96"/>
      <c r="FK9" s="96"/>
      <c r="FL9" s="96"/>
    </row>
    <row r="10" spans="2:168" x14ac:dyDescent="0.15">
      <c r="E10" s="132" t="s">
        <v>5101</v>
      </c>
      <c r="F10" s="132" t="s">
        <v>5102</v>
      </c>
      <c r="G10" s="183">
        <v>7.0641393663575025</v>
      </c>
      <c r="H10" s="183">
        <v>3.5095370058137343</v>
      </c>
      <c r="I10" s="183">
        <v>-3.3908837808520942</v>
      </c>
      <c r="J10" s="183">
        <v>-2.1668864557958023</v>
      </c>
      <c r="K10" s="183">
        <v>0.92393687247860345</v>
      </c>
      <c r="L10" s="183">
        <v>4.5982063301049481</v>
      </c>
      <c r="M10" s="183">
        <v>2.9758661845924905</v>
      </c>
      <c r="N10" s="183">
        <v>3.5909956920089581</v>
      </c>
      <c r="O10" s="183">
        <v>4.3271039218970575</v>
      </c>
      <c r="P10" s="183">
        <v>2.8508714021653114</v>
      </c>
      <c r="Q10" s="183">
        <v>2.8439101374628351</v>
      </c>
      <c r="R10" s="183">
        <v>2.1881065172087544</v>
      </c>
      <c r="S10" s="183">
        <v>2.9622053027284823</v>
      </c>
      <c r="T10" s="183">
        <v>1.7545594214678717</v>
      </c>
      <c r="U10" s="183">
        <v>0.56122087794938658</v>
      </c>
      <c r="V10" s="183">
        <v>1.2250563832376438</v>
      </c>
      <c r="W10" s="183">
        <v>2.1130943562871707</v>
      </c>
      <c r="X10" s="183">
        <v>-1.7349402460971497</v>
      </c>
      <c r="Y10" s="183">
        <v>-1.4106247649045556</v>
      </c>
      <c r="Z10" s="183">
        <v>-0.3225224802002824</v>
      </c>
      <c r="AA10" s="183">
        <v>0.84978541685802877</v>
      </c>
      <c r="AB10" s="183">
        <v>0.70578626856232507</v>
      </c>
      <c r="AC10" s="183">
        <v>-1.9803822702298413</v>
      </c>
      <c r="AD10" s="183">
        <v>-8.7177795579829187E-2</v>
      </c>
      <c r="AE10" s="183">
        <v>-0.74934522977152529</v>
      </c>
      <c r="AF10" s="183">
        <v>0.84864529285406665</v>
      </c>
      <c r="AG10" s="183">
        <v>0.98147395319121422</v>
      </c>
      <c r="AH10" s="183">
        <v>1.4304480015254528</v>
      </c>
      <c r="AI10" s="183">
        <v>-0.7829509785909905</v>
      </c>
      <c r="AJ10" s="183">
        <v>-0.10173212938859866</v>
      </c>
      <c r="AK10" s="183">
        <v>-1.5302173305209998</v>
      </c>
      <c r="AL10" s="183">
        <v>-4.2612532043200595</v>
      </c>
      <c r="AM10" s="183">
        <v>-3.7267487641485908</v>
      </c>
      <c r="AN10" s="183">
        <v>-2.2304386030272849</v>
      </c>
      <c r="AO10" s="183">
        <v>0.17276529056835521</v>
      </c>
      <c r="AP10" s="183">
        <v>0.61207547683368446</v>
      </c>
      <c r="AQ10" s="183">
        <v>3.8503446665934415</v>
      </c>
      <c r="AR10" s="183">
        <v>5.6679377488118687</v>
      </c>
      <c r="AS10" s="183">
        <v>4.3286993984113176</v>
      </c>
      <c r="AT10" s="183">
        <v>2.5472716941052465</v>
      </c>
      <c r="AU10" s="183">
        <v>0.56549047024636589</v>
      </c>
      <c r="AV10" s="183">
        <v>1.018450481123101</v>
      </c>
      <c r="AW10" s="183">
        <v>4.6649440591824964</v>
      </c>
      <c r="AX10" s="183">
        <v>5.7673456997321404</v>
      </c>
      <c r="AY10" s="183">
        <v>1.9972765358578615</v>
      </c>
      <c r="AZ10" s="183">
        <v>-0.39901281008668521</v>
      </c>
      <c r="BA10" s="183">
        <v>-3.6112003196334452</v>
      </c>
      <c r="BB10" s="183">
        <v>-5.5269733377520396</v>
      </c>
      <c r="BC10" s="183">
        <v>-6.5184661971155027</v>
      </c>
      <c r="BD10" s="183">
        <v>-5.1357076220628457</v>
      </c>
      <c r="BE10" s="183">
        <v>-3.4861146647034658</v>
      </c>
      <c r="BF10" s="183">
        <v>-4.6686089077612403</v>
      </c>
      <c r="BG10" s="183">
        <v>-4.9730016745184402</v>
      </c>
      <c r="BH10" s="183">
        <v>-5.7278489880788879</v>
      </c>
      <c r="BI10" s="183">
        <v>-10.041149523444204</v>
      </c>
      <c r="BJ10" s="183">
        <v>-13.14305021647818</v>
      </c>
      <c r="BK10" s="183">
        <v>-15.646551417728482</v>
      </c>
      <c r="BL10" s="183">
        <v>-20.384133555816554</v>
      </c>
      <c r="BM10" s="183">
        <v>-20.953046854435375</v>
      </c>
      <c r="BN10" s="183">
        <v>-14.928440375808416</v>
      </c>
      <c r="BO10" s="183">
        <v>-10.714662050035173</v>
      </c>
      <c r="BP10" s="183">
        <v>-5.0244998567401726</v>
      </c>
      <c r="BQ10" s="183">
        <v>-5.604343119149191</v>
      </c>
      <c r="BR10" s="183">
        <v>-3.3065340022546796</v>
      </c>
      <c r="BS10" s="183">
        <v>0.26946440206514488</v>
      </c>
      <c r="BT10" s="183">
        <v>4.6848524304091255</v>
      </c>
      <c r="BU10" s="183">
        <v>5.1883562349045453</v>
      </c>
      <c r="BV10" s="183">
        <v>7.231837086153492</v>
      </c>
      <c r="BW10" s="183">
        <v>4.7019668622537703</v>
      </c>
      <c r="BX10" s="183">
        <v>4.4060153052144502</v>
      </c>
      <c r="BY10" s="183">
        <v>5.8839729981829736</v>
      </c>
      <c r="BZ10" s="183">
        <v>4.5205163732563003</v>
      </c>
      <c r="CA10" s="183">
        <v>2.9490227461242524</v>
      </c>
      <c r="CB10" s="183">
        <v>0.29994737002350114</v>
      </c>
      <c r="CC10" s="183">
        <v>-8.3578863102062861E-2</v>
      </c>
      <c r="CD10" s="183">
        <v>-4.5339221430920285</v>
      </c>
      <c r="CE10" s="183">
        <v>-4.2768193459920774</v>
      </c>
      <c r="CF10" s="183">
        <v>-5.4071181868693969</v>
      </c>
      <c r="CG10" s="183">
        <v>-4.9928128576297803</v>
      </c>
      <c r="CH10" s="183">
        <v>-2.2567393211026299</v>
      </c>
      <c r="CI10" s="183">
        <v>1.3056924411045445</v>
      </c>
      <c r="CJ10" s="183">
        <v>6.1836199694278227</v>
      </c>
      <c r="CK10" s="183">
        <v>3.4442472024336146</v>
      </c>
      <c r="CL10" s="183">
        <v>0.61145649371445732</v>
      </c>
      <c r="CM10" s="183">
        <v>4.6904439173636181</v>
      </c>
      <c r="CN10" s="183">
        <v>3.3848413711681458</v>
      </c>
      <c r="CO10" s="183">
        <v>2.0533030529261698</v>
      </c>
      <c r="CP10" s="183">
        <v>0.95349788845588979</v>
      </c>
      <c r="CQ10" s="183">
        <v>0.53430802476530648</v>
      </c>
      <c r="CR10" s="183">
        <v>-1.104873037900822</v>
      </c>
      <c r="CS10" s="183">
        <v>-0.37972024211172517</v>
      </c>
      <c r="CT10" s="183">
        <v>-0.30494908269604881</v>
      </c>
      <c r="CU10" s="183">
        <v>0.66717697375511253</v>
      </c>
      <c r="CV10" s="183">
        <v>-8.3185117735640191E-2</v>
      </c>
      <c r="CW10" s="183">
        <v>-3.8480330979865918</v>
      </c>
      <c r="CX10" s="183">
        <v>-8.4813263436039126</v>
      </c>
      <c r="CY10" s="183">
        <v>-11.080071117546241</v>
      </c>
      <c r="CZ10" s="183">
        <v>-7.6785014030882337</v>
      </c>
      <c r="DA10" s="183">
        <v>-9.7897470690455073</v>
      </c>
      <c r="DB10" s="183">
        <v>-7.9636702511501571</v>
      </c>
      <c r="DC10" s="183">
        <v>0.51601712249071952</v>
      </c>
      <c r="DD10" s="183">
        <v>4.9574945079232879</v>
      </c>
      <c r="DE10" s="183">
        <v>3.9438139295717267</v>
      </c>
      <c r="DF10" s="183">
        <v>0.15677995897218633</v>
      </c>
      <c r="DG10" s="183">
        <v>-1.7926424041552869</v>
      </c>
      <c r="DH10" s="183">
        <v>-2.5961631862558066</v>
      </c>
      <c r="DI10" s="183">
        <v>-5.9434209742602491</v>
      </c>
      <c r="DJ10" s="183">
        <v>-8.6881707863912698</v>
      </c>
      <c r="DK10" s="183">
        <v>-8.9160542592303003</v>
      </c>
      <c r="DL10" s="183">
        <v>-9.5144652596632859</v>
      </c>
      <c r="DM10" s="183">
        <v>-13.229661623864885</v>
      </c>
      <c r="DN10" s="183">
        <v>-13.081772116250445</v>
      </c>
      <c r="DO10" s="183">
        <v>-12.937370140767456</v>
      </c>
      <c r="DP10" s="183">
        <v>-12.341082979081241</v>
      </c>
      <c r="DQ10" s="183">
        <v>-12.886415948389395</v>
      </c>
      <c r="DR10" s="183">
        <v>-11.173680633011163</v>
      </c>
      <c r="DS10" s="183">
        <v>-11.53330545915432</v>
      </c>
      <c r="DT10" s="183">
        <v>-15.796864519846721</v>
      </c>
      <c r="DU10" s="183">
        <v>-13.122197476959151</v>
      </c>
      <c r="DV10" s="183">
        <v>-15.724724463472706</v>
      </c>
      <c r="DW10" s="183">
        <v>-14.231381970431578</v>
      </c>
      <c r="DX10" s="183">
        <v>-14.225176136624928</v>
      </c>
      <c r="DY10" s="183">
        <v>-9.8852835040036382</v>
      </c>
      <c r="DZ10" s="183">
        <v>-7.9809052148746895</v>
      </c>
      <c r="EA10" s="183">
        <v>-7.9741496626481894</v>
      </c>
      <c r="EB10" s="183">
        <v>-9.3763176687651661</v>
      </c>
      <c r="EC10" s="183">
        <v>-5.1260641155391422</v>
      </c>
      <c r="ED10" s="183">
        <v>-3.4479916590748338</v>
      </c>
      <c r="EE10" s="183">
        <v>-5.0849058160299609</v>
      </c>
      <c r="EF10" s="183">
        <v>-5.8633701777751623</v>
      </c>
      <c r="EG10" s="183">
        <v>-8.5335099123720948</v>
      </c>
      <c r="EH10" s="183">
        <v>-4.6475726363527698</v>
      </c>
      <c r="EI10" s="183">
        <v>-4.2547495481180082</v>
      </c>
      <c r="EJ10" s="183">
        <v>-1.4630697311438734</v>
      </c>
      <c r="EK10" s="183">
        <v>5.5932294771743329E-2</v>
      </c>
      <c r="EL10" s="183">
        <v>3.1033467203191778</v>
      </c>
      <c r="EM10" s="183">
        <v>0.872089510877605</v>
      </c>
      <c r="EN10" s="183">
        <v>-5.4282146677009475</v>
      </c>
      <c r="EO10" s="183">
        <v>-9.0637794185439606</v>
      </c>
      <c r="EP10" s="183">
        <v>-8.3694995309213098</v>
      </c>
      <c r="EQ10" s="183">
        <v>-7.7298609016300146</v>
      </c>
      <c r="ER10" s="183">
        <v>-9.2203851100959753</v>
      </c>
      <c r="ES10" s="183">
        <v>-18.617300749517916</v>
      </c>
      <c r="ET10" s="183">
        <v>-16.885724398846691</v>
      </c>
      <c r="EU10" s="183">
        <v>-14.850173244335153</v>
      </c>
      <c r="EV10" s="183">
        <v>3.2263703701139512</v>
      </c>
      <c r="EW10" s="183">
        <v>2.8767482113416065</v>
      </c>
      <c r="EX10" s="183">
        <v>1.3440781115868772</v>
      </c>
      <c r="EY10" s="183">
        <v>-5.2709194409745308</v>
      </c>
      <c r="EZ10" s="183">
        <v>-6.6181144949242761</v>
      </c>
      <c r="FA10" s="183">
        <v>-5.996791040159966</v>
      </c>
      <c r="FB10" s="183">
        <v>-5.5835418291045658</v>
      </c>
      <c r="FC10" s="183">
        <v>-25.792026560607205</v>
      </c>
      <c r="FD10" s="183">
        <v>-26.049985698036547</v>
      </c>
      <c r="FE10" s="96"/>
      <c r="FF10" s="96"/>
      <c r="FG10" s="96"/>
      <c r="FH10" s="96"/>
      <c r="FI10" s="96"/>
      <c r="FJ10" s="96"/>
      <c r="FK10" s="96"/>
      <c r="FL10" s="96"/>
    </row>
    <row r="11" spans="2:168" x14ac:dyDescent="0.15">
      <c r="E11" s="132" t="s">
        <v>5153</v>
      </c>
      <c r="F11" s="132" t="s">
        <v>5154</v>
      </c>
      <c r="G11" s="183">
        <v>10.076527363944287</v>
      </c>
      <c r="H11" s="183">
        <v>-0.20533880903489399</v>
      </c>
      <c r="I11" s="183">
        <v>-1.730754186378769</v>
      </c>
      <c r="J11" s="183">
        <v>-12.750706112573152</v>
      </c>
      <c r="K11" s="183">
        <v>-12.301063439677307</v>
      </c>
      <c r="L11" s="183">
        <v>-13.603653618527877</v>
      </c>
      <c r="M11" s="183">
        <v>-9.9967075388521351</v>
      </c>
      <c r="N11" s="183">
        <v>-5.2527533282691996</v>
      </c>
      <c r="O11" s="183">
        <v>0.63530552861299494</v>
      </c>
      <c r="P11" s="183">
        <v>2.3510406104456427</v>
      </c>
      <c r="Q11" s="183">
        <v>3.0958621315281487</v>
      </c>
      <c r="R11" s="183">
        <v>-1.7567828056479162</v>
      </c>
      <c r="S11" s="183">
        <v>-3.1248425824867865</v>
      </c>
      <c r="T11" s="183">
        <v>-2.7106213168320958</v>
      </c>
      <c r="U11" s="183">
        <v>3.3011428942374188</v>
      </c>
      <c r="V11" s="183">
        <v>2.5050947606859442</v>
      </c>
      <c r="W11" s="183">
        <v>3.5557648554034316</v>
      </c>
      <c r="X11" s="183">
        <v>4.8415297718501948</v>
      </c>
      <c r="Y11" s="183">
        <v>1.2668234370513787</v>
      </c>
      <c r="Z11" s="183">
        <v>1.8858620614083277</v>
      </c>
      <c r="AA11" s="183">
        <v>-3.8334540928667393</v>
      </c>
      <c r="AB11" s="183">
        <v>-2.3515688790388567</v>
      </c>
      <c r="AC11" s="183">
        <v>0.69388428211387687</v>
      </c>
      <c r="AD11" s="183">
        <v>4.0797583125877779</v>
      </c>
      <c r="AE11" s="183">
        <v>6.8140426837896895</v>
      </c>
      <c r="AF11" s="183">
        <v>1.9904048990200263</v>
      </c>
      <c r="AG11" s="183">
        <v>0.43134954813097703</v>
      </c>
      <c r="AH11" s="183">
        <v>-1.6308826793343112</v>
      </c>
      <c r="AI11" s="183">
        <v>0.67693555520615956</v>
      </c>
      <c r="AJ11" s="183">
        <v>-0.83910886811042751</v>
      </c>
      <c r="AK11" s="183">
        <v>2.0635132342444296</v>
      </c>
      <c r="AL11" s="183">
        <v>1.3471030716285304</v>
      </c>
      <c r="AM11" s="183">
        <v>1.8826926484643014</v>
      </c>
      <c r="AN11" s="183">
        <v>5.2273099336264561</v>
      </c>
      <c r="AO11" s="183">
        <v>4.5686660791124378</v>
      </c>
      <c r="AP11" s="183">
        <v>7.071840374997862</v>
      </c>
      <c r="AQ11" s="183">
        <v>4.4721144490101228</v>
      </c>
      <c r="AR11" s="183">
        <v>11.013883208080122</v>
      </c>
      <c r="AS11" s="183">
        <v>8.3532499211103506</v>
      </c>
      <c r="AT11" s="183">
        <v>10.201389097530722</v>
      </c>
      <c r="AU11" s="183">
        <v>7.1882784355368434</v>
      </c>
      <c r="AV11" s="183">
        <v>6.4843828721555585</v>
      </c>
      <c r="AW11" s="183">
        <v>8.8503524928045696</v>
      </c>
      <c r="AX11" s="183">
        <v>6.0163897375148156</v>
      </c>
      <c r="AY11" s="183">
        <v>0.7479352223706881</v>
      </c>
      <c r="AZ11" s="183">
        <v>-3.1372352767225609</v>
      </c>
      <c r="BA11" s="183">
        <v>-2.4828762402894999</v>
      </c>
      <c r="BB11" s="183">
        <v>-4.9002059608582176</v>
      </c>
      <c r="BC11" s="183">
        <v>-3.0300240665974143</v>
      </c>
      <c r="BD11" s="183">
        <v>-5.1690767540429121</v>
      </c>
      <c r="BE11" s="183">
        <v>-1.2060127768594553</v>
      </c>
      <c r="BF11" s="183">
        <v>-3.0093287738910512</v>
      </c>
      <c r="BG11" s="183">
        <v>-3.1048969671435667</v>
      </c>
      <c r="BH11" s="183">
        <v>-13.123736797816877</v>
      </c>
      <c r="BI11" s="183">
        <v>-21.125421358835428</v>
      </c>
      <c r="BJ11" s="183">
        <v>-20.839148791290619</v>
      </c>
      <c r="BK11" s="183">
        <v>-15.353279388489105</v>
      </c>
      <c r="BL11" s="183">
        <v>-16.15240449062847</v>
      </c>
      <c r="BM11" s="183">
        <v>-19.529390889316801</v>
      </c>
      <c r="BN11" s="183">
        <v>-20.55954914026109</v>
      </c>
      <c r="BO11" s="183">
        <v>-25.572369270715068</v>
      </c>
      <c r="BP11" s="183">
        <v>-15.0538739540081</v>
      </c>
      <c r="BQ11" s="183">
        <v>-14.773938879368897</v>
      </c>
      <c r="BR11" s="183">
        <v>-10.922504621596197</v>
      </c>
      <c r="BS11" s="183">
        <v>-18.460157640366159</v>
      </c>
      <c r="BT11" s="183">
        <v>-11.281826642705573</v>
      </c>
      <c r="BU11" s="183">
        <v>-5.3176441229757732</v>
      </c>
      <c r="BV11" s="183">
        <v>-2.5737664671143357</v>
      </c>
      <c r="BW11" s="183">
        <v>-13.083713334555169</v>
      </c>
      <c r="BX11" s="183">
        <v>-18.155816458394114</v>
      </c>
      <c r="BY11" s="183">
        <v>-1.5815576928009834</v>
      </c>
      <c r="BZ11" s="183">
        <v>-4.5445662700609013</v>
      </c>
      <c r="CA11" s="183">
        <v>-2.939216088013108</v>
      </c>
      <c r="CB11" s="183">
        <v>-4.3560829047023741</v>
      </c>
      <c r="CC11" s="183">
        <v>-6.0186262991168471</v>
      </c>
      <c r="CD11" s="183">
        <v>-6.176151515313455</v>
      </c>
      <c r="CE11" s="183">
        <v>-0.90473161101052302</v>
      </c>
      <c r="CF11" s="183">
        <v>3.8876819067704238</v>
      </c>
      <c r="CG11" s="183">
        <v>4.6631086504980379</v>
      </c>
      <c r="CH11" s="183">
        <v>2.1244980110093792</v>
      </c>
      <c r="CI11" s="183">
        <v>-0.22545592197554809</v>
      </c>
      <c r="CJ11" s="183">
        <v>2.2555661273250038</v>
      </c>
      <c r="CK11" s="183">
        <v>6.1141603347945495</v>
      </c>
      <c r="CL11" s="183">
        <v>5.3036770052799609</v>
      </c>
      <c r="CM11" s="183">
        <v>6.9099630762452069</v>
      </c>
      <c r="CN11" s="183">
        <v>4.5061972475836987</v>
      </c>
      <c r="CO11" s="183">
        <v>-1.5294321523044774</v>
      </c>
      <c r="CP11" s="183">
        <v>-6.2515657848401744</v>
      </c>
      <c r="CQ11" s="183">
        <v>-5.4129826238350498</v>
      </c>
      <c r="CR11" s="183">
        <v>-2.0841272103718333</v>
      </c>
      <c r="CS11" s="183">
        <v>0.47597360804254585</v>
      </c>
      <c r="CT11" s="183">
        <v>-1.60945416157251</v>
      </c>
      <c r="CU11" s="183">
        <v>0.96587393952538569</v>
      </c>
      <c r="CV11" s="183">
        <v>3.6895077609574001</v>
      </c>
      <c r="CW11" s="183">
        <v>9.0212135732020684</v>
      </c>
      <c r="CX11" s="183">
        <v>-1.5816644035031913</v>
      </c>
      <c r="CY11" s="183">
        <v>-5.593336435443808</v>
      </c>
      <c r="CZ11" s="183">
        <v>-9.5932555537797786</v>
      </c>
      <c r="DA11" s="183">
        <v>-2.7038522146721311</v>
      </c>
      <c r="DB11" s="183">
        <v>-5.5527963319405238</v>
      </c>
      <c r="DC11" s="183">
        <v>-4.2246880466918713</v>
      </c>
      <c r="DD11" s="183">
        <v>-18.113545249046737</v>
      </c>
      <c r="DE11" s="183">
        <v>-17.929692945627618</v>
      </c>
      <c r="DF11" s="183">
        <v>-19.813811273244454</v>
      </c>
      <c r="DG11" s="183">
        <v>-6.8229382372718135</v>
      </c>
      <c r="DH11" s="183">
        <v>-6.1644901664432155</v>
      </c>
      <c r="DI11" s="183">
        <v>-5.7096002665056318</v>
      </c>
      <c r="DJ11" s="183">
        <v>-4.7172593520866553</v>
      </c>
      <c r="DK11" s="183">
        <v>-7.2520485108933936</v>
      </c>
      <c r="DL11" s="183">
        <v>-18.703276390551871</v>
      </c>
      <c r="DM11" s="183">
        <v>-22.475223377602372</v>
      </c>
      <c r="DN11" s="183">
        <v>-22.494371618432041</v>
      </c>
      <c r="DO11" s="183">
        <v>-17.868042830966544</v>
      </c>
      <c r="DP11" s="183">
        <v>-18.316957940390864</v>
      </c>
      <c r="DQ11" s="183">
        <v>-15.54289831873561</v>
      </c>
      <c r="DR11" s="183">
        <v>-16.55842967471386</v>
      </c>
      <c r="DS11" s="183">
        <v>-16.43720538253638</v>
      </c>
      <c r="DT11" s="183">
        <v>-8.7396086074539738</v>
      </c>
      <c r="DU11" s="183">
        <v>-8.4222388631789773</v>
      </c>
      <c r="DV11" s="183">
        <v>-14.211152913063108</v>
      </c>
      <c r="DW11" s="183">
        <v>-16.873857941860049</v>
      </c>
      <c r="DX11" s="183">
        <v>-11.720321702119874</v>
      </c>
      <c r="DY11" s="183">
        <v>-1.8181772800846763</v>
      </c>
      <c r="DZ11" s="183">
        <v>-0.70377026337969939</v>
      </c>
      <c r="EA11" s="183">
        <v>-4.1603580047231192</v>
      </c>
      <c r="EB11" s="183">
        <v>-7.8377787494534275</v>
      </c>
      <c r="EC11" s="183">
        <v>-10.794524445709063</v>
      </c>
      <c r="ED11" s="183">
        <v>-12.488482077182706</v>
      </c>
      <c r="EE11" s="183">
        <v>-21.173664079748754</v>
      </c>
      <c r="EF11" s="183">
        <v>-31.004270181692039</v>
      </c>
      <c r="EG11" s="183">
        <v>-31.562774674284967</v>
      </c>
      <c r="EH11" s="183">
        <v>-24.506040229120675</v>
      </c>
      <c r="EI11" s="183">
        <v>2.1021684797526641</v>
      </c>
      <c r="EJ11" s="183">
        <v>2.3537618659836612</v>
      </c>
      <c r="EK11" s="183">
        <v>-6.3547707063046026</v>
      </c>
      <c r="EL11" s="183">
        <v>-16.163205474141161</v>
      </c>
      <c r="EM11" s="183">
        <v>-15.241464453573418</v>
      </c>
      <c r="EN11" s="183">
        <v>-17.034048007754709</v>
      </c>
      <c r="EO11" s="183">
        <v>-19.006631122902775</v>
      </c>
      <c r="EP11" s="183">
        <v>-23.077355530152932</v>
      </c>
      <c r="EQ11" s="183">
        <v>-20.520920644676053</v>
      </c>
      <c r="ER11" s="183">
        <v>-21.745019207996219</v>
      </c>
      <c r="ES11" s="183">
        <v>-22.921324733108527</v>
      </c>
      <c r="ET11" s="183">
        <v>-18.593962735348768</v>
      </c>
      <c r="EU11" s="183">
        <v>-17.515883696910894</v>
      </c>
      <c r="EV11" s="183">
        <v>0.31966512310102058</v>
      </c>
      <c r="EW11" s="183">
        <v>1.1572508362440059</v>
      </c>
      <c r="EX11" s="183">
        <v>3.1406401183858623</v>
      </c>
      <c r="EY11" s="183">
        <v>-22.602370397177239</v>
      </c>
      <c r="EZ11" s="183">
        <v>-24.816760813486994</v>
      </c>
      <c r="FA11" s="183">
        <v>-27.547990964675396</v>
      </c>
      <c r="FB11" s="183">
        <v>-14.348736843581822</v>
      </c>
      <c r="FC11" s="183">
        <v>-23.355899419729198</v>
      </c>
      <c r="FD11" s="183">
        <v>-18.575661176852918</v>
      </c>
      <c r="FE11" s="96"/>
      <c r="FF11" s="96"/>
      <c r="FG11" s="96"/>
      <c r="FH11" s="96"/>
      <c r="FI11" s="96"/>
      <c r="FJ11" s="96"/>
      <c r="FK11" s="96"/>
      <c r="FL11" s="96"/>
    </row>
    <row r="12" spans="2:168" x14ac:dyDescent="0.15">
      <c r="D12" s="151"/>
      <c r="E12" s="132" t="s">
        <v>5139</v>
      </c>
      <c r="F12" s="132" t="s">
        <v>5140</v>
      </c>
      <c r="G12" s="183">
        <v>-0.87942196787237359</v>
      </c>
      <c r="H12" s="183">
        <v>-6.5114015880388454</v>
      </c>
      <c r="I12" s="183">
        <v>-7.9222174153029119</v>
      </c>
      <c r="J12" s="183">
        <v>-7.4180580634135023</v>
      </c>
      <c r="K12" s="183">
        <v>3.6709329926581269</v>
      </c>
      <c r="L12" s="183">
        <v>12.494633237474172</v>
      </c>
      <c r="M12" s="183">
        <v>11.161051093953155</v>
      </c>
      <c r="N12" s="183">
        <v>4.8508314189651847</v>
      </c>
      <c r="O12" s="183">
        <v>0.99590261325421814</v>
      </c>
      <c r="P12" s="183">
        <v>0.6736462093862805</v>
      </c>
      <c r="Q12" s="183">
        <v>3.551244567937939</v>
      </c>
      <c r="R12" s="183">
        <v>5.4922567949120094</v>
      </c>
      <c r="S12" s="183">
        <v>7.280916282372174</v>
      </c>
      <c r="T12" s="183">
        <v>4.8741014754718703</v>
      </c>
      <c r="U12" s="183">
        <v>-0.14364994884408233</v>
      </c>
      <c r="V12" s="183">
        <v>1.1643468950749636</v>
      </c>
      <c r="W12" s="183">
        <v>-7.3321746345541561</v>
      </c>
      <c r="X12" s="183">
        <v>7.2866644587955776</v>
      </c>
      <c r="Y12" s="183">
        <v>8.6047876364055753</v>
      </c>
      <c r="Z12" s="183">
        <v>10.141295057725429</v>
      </c>
      <c r="AA12" s="183">
        <v>15.862042354514895</v>
      </c>
      <c r="AB12" s="183">
        <v>4.230591439494269</v>
      </c>
      <c r="AC12" s="183">
        <v>-1.0876225961908514</v>
      </c>
      <c r="AD12" s="183">
        <v>-14.092316914776692</v>
      </c>
      <c r="AE12" s="183">
        <v>-7.8201928004003491</v>
      </c>
      <c r="AF12" s="183">
        <v>-7.278970651872763</v>
      </c>
      <c r="AG12" s="183">
        <v>-11.038100960761899</v>
      </c>
      <c r="AH12" s="183">
        <v>-10.741964007073756</v>
      </c>
      <c r="AI12" s="183">
        <v>-8.2405558852976952</v>
      </c>
      <c r="AJ12" s="183">
        <v>-8.4636551181055069</v>
      </c>
      <c r="AK12" s="183">
        <v>-24.180514576613209</v>
      </c>
      <c r="AL12" s="183">
        <v>-22.388795964770136</v>
      </c>
      <c r="AM12" s="183">
        <v>-26.169557167810453</v>
      </c>
      <c r="AN12" s="183">
        <v>-15.298472854556234</v>
      </c>
      <c r="AO12" s="183">
        <v>-6.1905703979020839</v>
      </c>
      <c r="AP12" s="183">
        <v>-8.0678747064817706</v>
      </c>
      <c r="AQ12" s="183">
        <v>3.1141390769465094</v>
      </c>
      <c r="AR12" s="183">
        <v>-4.4188383947160847</v>
      </c>
      <c r="AS12" s="183">
        <v>7.0327710843373525</v>
      </c>
      <c r="AT12" s="183">
        <v>-4.8895804379845202</v>
      </c>
      <c r="AU12" s="183">
        <v>2.1646261313704285</v>
      </c>
      <c r="AV12" s="183">
        <v>-3.1288694375779413</v>
      </c>
      <c r="AW12" s="183">
        <v>-6.6122048915266625</v>
      </c>
      <c r="AX12" s="183">
        <v>-8.1812453543520967</v>
      </c>
      <c r="AY12" s="183">
        <v>-9.0241301372043452</v>
      </c>
      <c r="AZ12" s="183">
        <v>-13.179370844644989</v>
      </c>
      <c r="BA12" s="183">
        <v>-13.478528867885764</v>
      </c>
      <c r="BB12" s="183">
        <v>-7.5678181834087148</v>
      </c>
      <c r="BC12" s="183">
        <v>0.75911894608591268</v>
      </c>
      <c r="BD12" s="183">
        <v>3.0548563286630026</v>
      </c>
      <c r="BE12" s="183">
        <v>9.583861747837453</v>
      </c>
      <c r="BF12" s="183">
        <v>15.09728067565077</v>
      </c>
      <c r="BG12" s="183">
        <v>16.989888562184884</v>
      </c>
      <c r="BH12" s="183">
        <v>15.242014535122216</v>
      </c>
      <c r="BI12" s="183">
        <v>-2.3240543524207014</v>
      </c>
      <c r="BJ12" s="183">
        <v>-11.871718003364219</v>
      </c>
      <c r="BK12" s="183">
        <v>10.104310632416723</v>
      </c>
      <c r="BL12" s="183">
        <v>5.4557314315533123</v>
      </c>
      <c r="BM12" s="183">
        <v>-14.089993470680573</v>
      </c>
      <c r="BN12" s="183">
        <v>-22.19336617512193</v>
      </c>
      <c r="BO12" s="183">
        <v>-18.960905434642161</v>
      </c>
      <c r="BP12" s="183">
        <v>-20.101033948571011</v>
      </c>
      <c r="BQ12" s="183">
        <v>-13.519208102554469</v>
      </c>
      <c r="BR12" s="183">
        <v>-16.161838887060821</v>
      </c>
      <c r="BS12" s="183">
        <v>6.4978749241044298</v>
      </c>
      <c r="BT12" s="183">
        <v>31.315884694246755</v>
      </c>
      <c r="BU12" s="183">
        <v>40.140161201566691</v>
      </c>
      <c r="BV12" s="183">
        <v>27.483533064997378</v>
      </c>
      <c r="BW12" s="183">
        <v>2.9762232795096377</v>
      </c>
      <c r="BX12" s="183">
        <v>-3.7170706919052554</v>
      </c>
      <c r="BY12" s="183">
        <v>4.6048685312011672</v>
      </c>
      <c r="BZ12" s="183">
        <v>-2.3811222543110633</v>
      </c>
      <c r="CA12" s="183">
        <v>-3.9454536170647314</v>
      </c>
      <c r="CB12" s="183">
        <v>-1.3601562746148099</v>
      </c>
      <c r="CC12" s="183">
        <v>-4.6019453880448484</v>
      </c>
      <c r="CD12" s="183">
        <v>8.6143827765503325</v>
      </c>
      <c r="CE12" s="183">
        <v>10.046538666700734</v>
      </c>
      <c r="CF12" s="183">
        <v>18.700180872786131</v>
      </c>
      <c r="CG12" s="183">
        <v>7.3970750627842863</v>
      </c>
      <c r="CH12" s="183">
        <v>5.872996522758811</v>
      </c>
      <c r="CI12" s="183">
        <v>12.523887964394653</v>
      </c>
      <c r="CJ12" s="183">
        <v>11.126333328586281</v>
      </c>
      <c r="CK12" s="183">
        <v>10.495394231823663</v>
      </c>
      <c r="CL12" s="183">
        <v>1.6898598433837009</v>
      </c>
      <c r="CM12" s="183">
        <v>10.684817477741504</v>
      </c>
      <c r="CN12" s="183">
        <v>1.5492290226939209</v>
      </c>
      <c r="CO12" s="183">
        <v>1.8370039361265134</v>
      </c>
      <c r="CP12" s="183">
        <v>2.8560559248646866</v>
      </c>
      <c r="CQ12" s="183">
        <v>3.6759263078148807</v>
      </c>
      <c r="CR12" s="183">
        <v>8.1398103506783883</v>
      </c>
      <c r="CS12" s="183">
        <v>10.668083405132322</v>
      </c>
      <c r="CT12" s="183">
        <v>9.627790212455011</v>
      </c>
      <c r="CU12" s="183">
        <v>3.6030061892130982</v>
      </c>
      <c r="CV12" s="183">
        <v>0.76133992736264755</v>
      </c>
      <c r="CW12" s="183">
        <v>3.3258847571573158</v>
      </c>
      <c r="CX12" s="183">
        <v>7.5545201011917307</v>
      </c>
      <c r="CY12" s="183">
        <v>-8.9299648568486933</v>
      </c>
      <c r="CZ12" s="183">
        <v>-8.3966107459464094</v>
      </c>
      <c r="DA12" s="183">
        <v>-1.9359481627250874</v>
      </c>
      <c r="DB12" s="183">
        <v>-5.0632111421571651</v>
      </c>
      <c r="DC12" s="183">
        <v>-16.595687149327386</v>
      </c>
      <c r="DD12" s="183">
        <v>0.86114698235895126</v>
      </c>
      <c r="DE12" s="183">
        <v>-3.8187475833625029</v>
      </c>
      <c r="DF12" s="183">
        <v>-2.3271975168554948</v>
      </c>
      <c r="DG12" s="183">
        <v>-15.227154474066795</v>
      </c>
      <c r="DH12" s="183">
        <v>-13.80792571136581</v>
      </c>
      <c r="DI12" s="183">
        <v>-14.910710306770502</v>
      </c>
      <c r="DJ12" s="183">
        <v>-8.447965562094339</v>
      </c>
      <c r="DK12" s="183">
        <v>-2.7902971738246407</v>
      </c>
      <c r="DL12" s="183">
        <v>7.7016015430292795</v>
      </c>
      <c r="DM12" s="183">
        <v>8.5302020860850583</v>
      </c>
      <c r="DN12" s="183">
        <v>4.231944068529403</v>
      </c>
      <c r="DO12" s="183">
        <v>21.659610280685214</v>
      </c>
      <c r="DP12" s="183">
        <v>9.2878709695867645</v>
      </c>
      <c r="DQ12" s="183">
        <v>-5.7108561430278098</v>
      </c>
      <c r="DR12" s="183">
        <v>-6.7613335206365921</v>
      </c>
      <c r="DS12" s="183">
        <v>-5.3379589380455279</v>
      </c>
      <c r="DT12" s="183">
        <v>-16.986100596553921</v>
      </c>
      <c r="DU12" s="183">
        <v>-14.854748143599616</v>
      </c>
      <c r="DV12" s="183">
        <v>-16.11960137899149</v>
      </c>
      <c r="DW12" s="183">
        <v>-12.967248468647785</v>
      </c>
      <c r="DX12" s="183">
        <v>-9.6495649859406623</v>
      </c>
      <c r="DY12" s="183">
        <v>-7.9210234242654387</v>
      </c>
      <c r="DZ12" s="183">
        <v>2.5152899046392951</v>
      </c>
      <c r="EA12" s="183">
        <v>-7.8429855845743912</v>
      </c>
      <c r="EB12" s="183">
        <v>-8.872286122809502</v>
      </c>
      <c r="EC12" s="183">
        <v>-4.8395163352228376</v>
      </c>
      <c r="ED12" s="183">
        <v>-4.5709513221899982</v>
      </c>
      <c r="EE12" s="183">
        <v>1.5670651763726395</v>
      </c>
      <c r="EF12" s="183">
        <v>2.0783966280118138</v>
      </c>
      <c r="EG12" s="183">
        <v>-1.8607658312931985</v>
      </c>
      <c r="EH12" s="183">
        <v>-9.6535143327370569</v>
      </c>
      <c r="EI12" s="183">
        <v>-9.6873595685947116</v>
      </c>
      <c r="EJ12" s="183">
        <v>-6.7884100120913171</v>
      </c>
      <c r="EK12" s="183">
        <v>-1.0019785189372743</v>
      </c>
      <c r="EL12" s="183">
        <v>-0.41043502985498304</v>
      </c>
      <c r="EM12" s="183">
        <v>2.2678561167614797</v>
      </c>
      <c r="EN12" s="183">
        <v>-4.9276955361094004</v>
      </c>
      <c r="EO12" s="183">
        <v>-6.2791125931995539</v>
      </c>
      <c r="EP12" s="183">
        <v>-11.616404951770376</v>
      </c>
      <c r="EQ12" s="183">
        <v>-8.6561990611259905</v>
      </c>
      <c r="ER12" s="183">
        <v>-12.254006658889683</v>
      </c>
      <c r="ES12" s="183">
        <v>-12.00833396597244</v>
      </c>
      <c r="ET12" s="183">
        <v>-13.126116214941931</v>
      </c>
      <c r="EU12" s="183">
        <v>-11.310273412553929</v>
      </c>
      <c r="EV12" s="183">
        <v>-6.0831775551614564</v>
      </c>
      <c r="EW12" s="183">
        <v>-2.3659666567440563</v>
      </c>
      <c r="EX12" s="183">
        <v>1.2390750258666205</v>
      </c>
      <c r="EY12" s="183">
        <v>-5.6820501653565003E-2</v>
      </c>
      <c r="EZ12" s="183">
        <v>-5.5594766639771027</v>
      </c>
      <c r="FA12" s="183">
        <v>-10.196423823451195</v>
      </c>
      <c r="FB12" s="183">
        <v>-15.645075083151493</v>
      </c>
      <c r="FC12" s="183">
        <v>-9.4128411894072723</v>
      </c>
      <c r="FD12" s="183">
        <v>-11.095628809663927</v>
      </c>
      <c r="FE12" s="96"/>
      <c r="FF12" s="96"/>
      <c r="FG12" s="96"/>
      <c r="FH12" s="96"/>
      <c r="FI12" s="96"/>
      <c r="FJ12" s="96"/>
      <c r="FK12" s="96"/>
      <c r="FL12" s="96"/>
    </row>
    <row r="13" spans="2:168" x14ac:dyDescent="0.15">
      <c r="E13" s="132" t="s">
        <v>5078</v>
      </c>
      <c r="F13" s="132" t="s">
        <v>5079</v>
      </c>
      <c r="G13" s="183">
        <v>6.9614744156233588</v>
      </c>
      <c r="H13" s="183">
        <v>4.9385948539273139</v>
      </c>
      <c r="I13" s="183">
        <v>-1.2031563092078867</v>
      </c>
      <c r="J13" s="183">
        <v>-7.4929270946681008</v>
      </c>
      <c r="K13" s="183">
        <v>0.67013454569109232</v>
      </c>
      <c r="L13" s="183">
        <v>2.4367540486736061E-3</v>
      </c>
      <c r="M13" s="183">
        <v>-3.6850233070855554</v>
      </c>
      <c r="N13" s="183">
        <v>-4.7239270327462553</v>
      </c>
      <c r="O13" s="183">
        <v>-2.8423231122114201</v>
      </c>
      <c r="P13" s="183">
        <v>10.09153503725344</v>
      </c>
      <c r="Q13" s="183">
        <v>8.1932055255544043</v>
      </c>
      <c r="R13" s="183">
        <v>6.3117485466258394</v>
      </c>
      <c r="S13" s="183">
        <v>4.7508755804186675</v>
      </c>
      <c r="T13" s="183">
        <v>6.3208914126465343</v>
      </c>
      <c r="U13" s="183">
        <v>3.1125680247849452</v>
      </c>
      <c r="V13" s="183">
        <v>3.7827339448431418</v>
      </c>
      <c r="W13" s="183">
        <v>1.6671082817238503</v>
      </c>
      <c r="X13" s="183">
        <v>-3.2183454915676202</v>
      </c>
      <c r="Y13" s="183">
        <v>-4.3171589695489949</v>
      </c>
      <c r="Z13" s="183">
        <v>-5.0940992712426691</v>
      </c>
      <c r="AA13" s="183">
        <v>0.365992200886045</v>
      </c>
      <c r="AB13" s="183">
        <v>3.7383230121005973</v>
      </c>
      <c r="AC13" s="183">
        <v>5.8999155765929068</v>
      </c>
      <c r="AD13" s="183">
        <v>4.024032493852947</v>
      </c>
      <c r="AE13" s="183">
        <v>1.048560634394069</v>
      </c>
      <c r="AF13" s="183">
        <v>0.52731641448129363</v>
      </c>
      <c r="AG13" s="183">
        <v>3.8343644060012672E-2</v>
      </c>
      <c r="AH13" s="183">
        <v>-0.13459353289472231</v>
      </c>
      <c r="AI13" s="183">
        <v>2.4167166251729766</v>
      </c>
      <c r="AJ13" s="183">
        <v>4.9143620465903703</v>
      </c>
      <c r="AK13" s="183">
        <v>5.5989361030075013</v>
      </c>
      <c r="AL13" s="183">
        <v>6.6217381328942615</v>
      </c>
      <c r="AM13" s="183">
        <v>6.9157842543855486</v>
      </c>
      <c r="AN13" s="183">
        <v>12.635726384077017</v>
      </c>
      <c r="AO13" s="183">
        <v>15.275655034688707</v>
      </c>
      <c r="AP13" s="183">
        <v>14.250189831364214</v>
      </c>
      <c r="AQ13" s="183">
        <v>12.486844484924809</v>
      </c>
      <c r="AR13" s="183">
        <v>7.0083301902427397</v>
      </c>
      <c r="AS13" s="183">
        <v>6.4786380322121362</v>
      </c>
      <c r="AT13" s="183">
        <v>4.386798369167022</v>
      </c>
      <c r="AU13" s="183">
        <v>5.4303327834312354</v>
      </c>
      <c r="AV13" s="183">
        <v>3.271203857850935</v>
      </c>
      <c r="AW13" s="183">
        <v>7.7552827150416448</v>
      </c>
      <c r="AX13" s="183">
        <v>6.2172137980538889</v>
      </c>
      <c r="AY13" s="183">
        <v>2.5497700797057155</v>
      </c>
      <c r="AZ13" s="183">
        <v>-5.1877790440922</v>
      </c>
      <c r="BA13" s="183">
        <v>-8.1183344833340669</v>
      </c>
      <c r="BB13" s="183">
        <v>-8.9126916735410067</v>
      </c>
      <c r="BC13" s="183">
        <v>-4.5007850405597738</v>
      </c>
      <c r="BD13" s="183">
        <v>-0.93708176774658369</v>
      </c>
      <c r="BE13" s="183">
        <v>-3.4145561815388192</v>
      </c>
      <c r="BF13" s="183">
        <v>-7.3483173433141928</v>
      </c>
      <c r="BG13" s="183">
        <v>-10.653957397563396</v>
      </c>
      <c r="BH13" s="183">
        <v>-10.329288008845449</v>
      </c>
      <c r="BI13" s="183">
        <v>-12.596705166623456</v>
      </c>
      <c r="BJ13" s="183">
        <v>-9.5831641496500701</v>
      </c>
      <c r="BK13" s="183">
        <v>-6.8730969156169497</v>
      </c>
      <c r="BL13" s="183">
        <v>-3.7179433384425975</v>
      </c>
      <c r="BM13" s="183">
        <v>0.63287842411812179</v>
      </c>
      <c r="BN13" s="183">
        <v>6.5188797103758134</v>
      </c>
      <c r="BO13" s="183">
        <v>3.3973092351518241</v>
      </c>
      <c r="BP13" s="183">
        <v>1.087679312552825</v>
      </c>
      <c r="BQ13" s="183">
        <v>1.1630574712301334</v>
      </c>
      <c r="BR13" s="183">
        <v>-0.33648574938982545</v>
      </c>
      <c r="BS13" s="183">
        <v>-10.485568963922043</v>
      </c>
      <c r="BT13" s="183">
        <v>-13.455474839689929</v>
      </c>
      <c r="BU13" s="183">
        <v>-14.287998622369269</v>
      </c>
      <c r="BV13" s="183">
        <v>-14.776016677986291</v>
      </c>
      <c r="BW13" s="183">
        <v>-18.857217153569618</v>
      </c>
      <c r="BX13" s="183">
        <v>-16.737304909052842</v>
      </c>
      <c r="BY13" s="183">
        <v>-21.520485989225392</v>
      </c>
      <c r="BZ13" s="183">
        <v>-18.952760908053957</v>
      </c>
      <c r="CA13" s="183">
        <v>-18.982547740800083</v>
      </c>
      <c r="CB13" s="183">
        <v>-11.185961309058412</v>
      </c>
      <c r="CC13" s="183">
        <v>-17.746532539049653</v>
      </c>
      <c r="CD13" s="183">
        <v>-3.633662393481385</v>
      </c>
      <c r="CE13" s="183">
        <v>-3.8093000421838386</v>
      </c>
      <c r="CF13" s="183">
        <v>5.431001256961121</v>
      </c>
      <c r="CG13" s="183">
        <v>1.8220594503429499</v>
      </c>
      <c r="CH13" s="183">
        <v>1.0435475684523965</v>
      </c>
      <c r="CI13" s="183">
        <v>5.3874656658337239</v>
      </c>
      <c r="CJ13" s="183">
        <v>14.559536490599335</v>
      </c>
      <c r="CK13" s="183">
        <v>20.609731343590386</v>
      </c>
      <c r="CL13" s="183">
        <v>17.048060246274787</v>
      </c>
      <c r="CM13" s="183">
        <v>25.382134011212631</v>
      </c>
      <c r="CN13" s="183">
        <v>18.409647779479286</v>
      </c>
      <c r="CO13" s="183">
        <v>17.226628788560628</v>
      </c>
      <c r="CP13" s="183">
        <v>11.097946584113316</v>
      </c>
      <c r="CQ13" s="183">
        <v>8.6782612400249537</v>
      </c>
      <c r="CR13" s="183">
        <v>1.9619544581434889</v>
      </c>
      <c r="CS13" s="183">
        <v>-0.97408950683347539</v>
      </c>
      <c r="CT13" s="183">
        <v>-1.1071107126463087</v>
      </c>
      <c r="CU13" s="183">
        <v>-6.5319448827468101</v>
      </c>
      <c r="CV13" s="183">
        <v>-9.9693142007410085</v>
      </c>
      <c r="CW13" s="183">
        <v>-8.4665586365052725</v>
      </c>
      <c r="CX13" s="183">
        <v>-13.153808773807684</v>
      </c>
      <c r="CY13" s="183">
        <v>-12.907038095915746</v>
      </c>
      <c r="CZ13" s="183">
        <v>-13.114062857965902</v>
      </c>
      <c r="DA13" s="183">
        <v>-14.125693344578272</v>
      </c>
      <c r="DB13" s="183">
        <v>-13.292526775201408</v>
      </c>
      <c r="DC13" s="183">
        <v>-8.6516436352371162</v>
      </c>
      <c r="DD13" s="183">
        <v>-11.468770799408679</v>
      </c>
      <c r="DE13" s="183">
        <v>-13.145192706910914</v>
      </c>
      <c r="DF13" s="183">
        <v>-11.679326767219877</v>
      </c>
      <c r="DG13" s="183">
        <v>-6.839410541851243</v>
      </c>
      <c r="DH13" s="183">
        <v>-7.1889404011249987</v>
      </c>
      <c r="DI13" s="183">
        <v>-7.9116833010866134</v>
      </c>
      <c r="DJ13" s="183">
        <v>-14.568279913557925</v>
      </c>
      <c r="DK13" s="183">
        <v>-15.960042225060356</v>
      </c>
      <c r="DL13" s="183">
        <v>-17.359969067282133</v>
      </c>
      <c r="DM13" s="183">
        <v>-11.128571128255782</v>
      </c>
      <c r="DN13" s="183">
        <v>-11.062940845793579</v>
      </c>
      <c r="DO13" s="183">
        <v>-12.196397336502196</v>
      </c>
      <c r="DP13" s="183">
        <v>-10.769088757793687</v>
      </c>
      <c r="DQ13" s="183">
        <v>-9.2537301387747952</v>
      </c>
      <c r="DR13" s="183">
        <v>-15.771175470446043</v>
      </c>
      <c r="DS13" s="183">
        <v>-16.372538983035344</v>
      </c>
      <c r="DT13" s="183">
        <v>-18.034656635184888</v>
      </c>
      <c r="DU13" s="183">
        <v>-16.587378274162056</v>
      </c>
      <c r="DV13" s="183">
        <v>-13.54327551312532</v>
      </c>
      <c r="DW13" s="183">
        <v>-10.802533180349737</v>
      </c>
      <c r="DX13" s="183">
        <v>-3.6217517485031658</v>
      </c>
      <c r="DY13" s="183">
        <v>-5.6557536972724032</v>
      </c>
      <c r="DZ13" s="183">
        <v>-12.275894208952421</v>
      </c>
      <c r="EA13" s="183">
        <v>-16.29852195723911</v>
      </c>
      <c r="EB13" s="183">
        <v>-16.763450466547525</v>
      </c>
      <c r="EC13" s="183">
        <v>-6.5539857046327814</v>
      </c>
      <c r="ED13" s="183">
        <v>-7.9652235408463117</v>
      </c>
      <c r="EE13" s="183">
        <v>-9.2089659719822752</v>
      </c>
      <c r="EF13" s="183">
        <v>-11.505805408342628</v>
      </c>
      <c r="EG13" s="183">
        <v>-13.484261569731338</v>
      </c>
      <c r="EH13" s="183">
        <v>-17.783730775503603</v>
      </c>
      <c r="EI13" s="183">
        <v>-24.616762927523606</v>
      </c>
      <c r="EJ13" s="183">
        <v>-24.367192241103641</v>
      </c>
      <c r="EK13" s="183">
        <v>-33.139030920956984</v>
      </c>
      <c r="EL13" s="183">
        <v>-23.70093291015759</v>
      </c>
      <c r="EM13" s="183">
        <v>-23.662376291526389</v>
      </c>
      <c r="EN13" s="183">
        <v>-15.752540589201169</v>
      </c>
      <c r="EO13" s="183">
        <v>-25.011495790450546</v>
      </c>
      <c r="EP13" s="183">
        <v>-26.819164925400486</v>
      </c>
      <c r="EQ13" s="183">
        <v>-19.117999818407551</v>
      </c>
      <c r="ER13" s="183">
        <v>-22.652532677240721</v>
      </c>
      <c r="ES13" s="183">
        <v>-31.441478248391331</v>
      </c>
      <c r="ET13" s="183">
        <v>-27.091840486286422</v>
      </c>
      <c r="EU13" s="183">
        <v>-23.89327646959396</v>
      </c>
      <c r="EV13" s="183">
        <v>-9.1990670034398541</v>
      </c>
      <c r="EW13" s="183">
        <v>-13.646497992993966</v>
      </c>
      <c r="EX13" s="183">
        <v>-17.786435393962908</v>
      </c>
      <c r="EY13" s="183">
        <v>-40.352525760223543</v>
      </c>
      <c r="EZ13" s="183">
        <v>-41.179076668169401</v>
      </c>
      <c r="FA13" s="183">
        <v>-37.527201695690124</v>
      </c>
      <c r="FB13" s="183">
        <v>-37.980965257399212</v>
      </c>
      <c r="FC13" s="183">
        <v>-45.229286269298029</v>
      </c>
      <c r="FD13" s="183">
        <v>-46.100942149793966</v>
      </c>
      <c r="FE13" s="96"/>
      <c r="FF13" s="96"/>
      <c r="FG13" s="96"/>
      <c r="FH13" s="96"/>
      <c r="FI13" s="96"/>
      <c r="FJ13" s="96"/>
      <c r="FK13" s="96"/>
      <c r="FL13" s="96"/>
    </row>
    <row r="14" spans="2:168" x14ac:dyDescent="0.15">
      <c r="E14" s="185" t="s">
        <v>5103</v>
      </c>
      <c r="F14" s="185" t="s">
        <v>5104</v>
      </c>
      <c r="G14" s="183">
        <v>-1.7332641621847222</v>
      </c>
      <c r="H14" s="183">
        <v>0.77545841704487195</v>
      </c>
      <c r="I14" s="183">
        <v>-0.45148558790200077</v>
      </c>
      <c r="J14" s="183">
        <v>14.412704239352125</v>
      </c>
      <c r="K14" s="183">
        <v>20.485487609781572</v>
      </c>
      <c r="L14" s="183">
        <v>35.08830224816262</v>
      </c>
      <c r="M14" s="183">
        <v>23.564003082205677</v>
      </c>
      <c r="N14" s="183">
        <v>21.03221916620377</v>
      </c>
      <c r="O14" s="183">
        <v>5.3871256542743051</v>
      </c>
      <c r="P14" s="183">
        <v>-7.6078362726649473</v>
      </c>
      <c r="Q14" s="183">
        <v>-18.34086157824477</v>
      </c>
      <c r="R14" s="183">
        <v>-20.261219507598561</v>
      </c>
      <c r="S14" s="183">
        <v>-13.937692618602549</v>
      </c>
      <c r="T14" s="183">
        <v>-6.8308799022568811</v>
      </c>
      <c r="U14" s="183">
        <v>-5.0304418880379291</v>
      </c>
      <c r="V14" s="183">
        <v>2.1660021895345549</v>
      </c>
      <c r="W14" s="183">
        <v>0.53781915251733814</v>
      </c>
      <c r="X14" s="183">
        <v>-4.8623939886257688</v>
      </c>
      <c r="Y14" s="183">
        <v>-6.317514788158773</v>
      </c>
      <c r="Z14" s="183">
        <v>-2.5869596223487612</v>
      </c>
      <c r="AA14" s="183">
        <v>-4.9279908639766496</v>
      </c>
      <c r="AB14" s="183">
        <v>-9.163908081200411</v>
      </c>
      <c r="AC14" s="183">
        <v>-30.039960789145248</v>
      </c>
      <c r="AD14" s="183">
        <v>-36.059436910534068</v>
      </c>
      <c r="AE14" s="183">
        <v>-35.505145701716025</v>
      </c>
      <c r="AF14" s="183">
        <v>-21.290394208424736</v>
      </c>
      <c r="AG14" s="183">
        <v>-9.9296831585257586</v>
      </c>
      <c r="AH14" s="183">
        <v>-8.3938903207657507</v>
      </c>
      <c r="AI14" s="183">
        <v>-0.43258473714381518</v>
      </c>
      <c r="AJ14" s="183">
        <v>11.783056836909722</v>
      </c>
      <c r="AK14" s="183">
        <v>25.846454400786612</v>
      </c>
      <c r="AL14" s="183">
        <v>9.9604072332537541</v>
      </c>
      <c r="AM14" s="183">
        <v>3.7434981122512312</v>
      </c>
      <c r="AN14" s="183">
        <v>12.576063657532345</v>
      </c>
      <c r="AO14" s="183">
        <v>29.478788851215821</v>
      </c>
      <c r="AP14" s="183">
        <v>26.137372817322756</v>
      </c>
      <c r="AQ14" s="183">
        <v>16.336493968674915</v>
      </c>
      <c r="AR14" s="183">
        <v>8.7222830048084621</v>
      </c>
      <c r="AS14" s="183">
        <v>7.037617824955622</v>
      </c>
      <c r="AT14" s="183">
        <v>-2.774343504277732</v>
      </c>
      <c r="AU14" s="183">
        <v>-8.2427689056757796</v>
      </c>
      <c r="AV14" s="183">
        <v>-9.4804950878363154</v>
      </c>
      <c r="AW14" s="183">
        <v>1.2633919640806068</v>
      </c>
      <c r="AX14" s="183">
        <v>0.51283631682388364</v>
      </c>
      <c r="AY14" s="183">
        <v>-4.2764363401574084</v>
      </c>
      <c r="AZ14" s="183">
        <v>-4.9752902317418135</v>
      </c>
      <c r="BA14" s="183">
        <v>-9.0106763814211899</v>
      </c>
      <c r="BB14" s="183">
        <v>-9.4919355739065399</v>
      </c>
      <c r="BC14" s="183">
        <v>-10.901266032335123</v>
      </c>
      <c r="BD14" s="183">
        <v>-7.7185268538647929</v>
      </c>
      <c r="BE14" s="183">
        <v>-6.8794294528127136</v>
      </c>
      <c r="BF14" s="183">
        <v>1.8296361630085523</v>
      </c>
      <c r="BG14" s="183">
        <v>0.18202339194228756</v>
      </c>
      <c r="BH14" s="183">
        <v>-7.1347593984298463</v>
      </c>
      <c r="BI14" s="183">
        <v>-6.8328404061663184</v>
      </c>
      <c r="BJ14" s="183">
        <v>9.7182382990473428</v>
      </c>
      <c r="BK14" s="183">
        <v>-32.096552695994575</v>
      </c>
      <c r="BL14" s="183">
        <v>-33.740181364524936</v>
      </c>
      <c r="BM14" s="183">
        <v>-24.15377849664193</v>
      </c>
      <c r="BN14" s="183">
        <v>-23.378519072446014</v>
      </c>
      <c r="BO14" s="183">
        <v>-36.070366915875027</v>
      </c>
      <c r="BP14" s="183">
        <v>-42.506478947265414</v>
      </c>
      <c r="BQ14" s="183">
        <v>-27.01462130894474</v>
      </c>
      <c r="BR14" s="183">
        <v>-20.52402669036546</v>
      </c>
      <c r="BS14" s="183">
        <v>-9.6608552481223455</v>
      </c>
      <c r="BT14" s="183">
        <v>-21.3181396070791</v>
      </c>
      <c r="BU14" s="183">
        <v>-39.393307534900458</v>
      </c>
      <c r="BV14" s="183">
        <v>-52.844904427057529</v>
      </c>
      <c r="BW14" s="183">
        <v>-72.894678661927543</v>
      </c>
      <c r="BX14" s="183">
        <v>-71.661258660118605</v>
      </c>
      <c r="BY14" s="183">
        <v>-27.313141798495543</v>
      </c>
      <c r="BZ14" s="183">
        <v>-19.892308059397614</v>
      </c>
      <c r="CA14" s="183">
        <v>7.7524216445464145</v>
      </c>
      <c r="CB14" s="183">
        <v>16.988703024725215</v>
      </c>
      <c r="CC14" s="183">
        <v>12.754843693220508</v>
      </c>
      <c r="CD14" s="183">
        <v>19.240184850605967</v>
      </c>
      <c r="CE14" s="183">
        <v>37.824934046781003</v>
      </c>
      <c r="CF14" s="183">
        <v>70.08940246607456</v>
      </c>
      <c r="CG14" s="183">
        <v>68.761592589348425</v>
      </c>
      <c r="CH14" s="183">
        <v>28.686272001259681</v>
      </c>
      <c r="CI14" s="183">
        <v>5.7560433666628219</v>
      </c>
      <c r="CJ14" s="183">
        <v>-5.9008056383300982</v>
      </c>
      <c r="CK14" s="183">
        <v>0.67746804562849317</v>
      </c>
      <c r="CL14" s="183">
        <v>3.275541938127291</v>
      </c>
      <c r="CM14" s="183">
        <v>-1.2642803033812489</v>
      </c>
      <c r="CN14" s="183">
        <v>-0.31056975415437726</v>
      </c>
      <c r="CO14" s="183">
        <v>-1.3936381119730723</v>
      </c>
      <c r="CP14" s="183">
        <v>-6.0089271383971905</v>
      </c>
      <c r="CQ14" s="183">
        <v>-1.7275038244593532</v>
      </c>
      <c r="CR14" s="183">
        <v>-9.5814930621473167</v>
      </c>
      <c r="CS14" s="183">
        <v>-15.384821949594695</v>
      </c>
      <c r="CT14" s="183">
        <v>-24.260496663630349</v>
      </c>
      <c r="CU14" s="183">
        <v>-21.238828965388066</v>
      </c>
      <c r="CV14" s="183">
        <v>-28.085519487309472</v>
      </c>
      <c r="CW14" s="183">
        <v>-39.650890754280475</v>
      </c>
      <c r="CX14" s="183">
        <v>-66.227277603697161</v>
      </c>
      <c r="CY14" s="183">
        <v>-42.899203903368544</v>
      </c>
      <c r="CZ14" s="183">
        <v>-25.662772698741566</v>
      </c>
      <c r="DA14" s="183">
        <v>-25.246936038969803</v>
      </c>
      <c r="DB14" s="183">
        <v>-23.069026755206458</v>
      </c>
      <c r="DC14" s="183">
        <v>-13.463617519459204</v>
      </c>
      <c r="DD14" s="183">
        <v>-13.188718855375203</v>
      </c>
      <c r="DE14" s="183">
        <v>-5.7030059417298222</v>
      </c>
      <c r="DF14" s="183">
        <v>7.6420578504059478</v>
      </c>
      <c r="DG14" s="183">
        <v>16.039524454484976</v>
      </c>
      <c r="DH14" s="183">
        <v>16.612094581560612</v>
      </c>
      <c r="DI14" s="183">
        <v>2.1272631491391136</v>
      </c>
      <c r="DJ14" s="183">
        <v>3.6404714345062317</v>
      </c>
      <c r="DK14" s="183">
        <v>-8.838591480992541</v>
      </c>
      <c r="DL14" s="183">
        <v>-25.289133154369413</v>
      </c>
      <c r="DM14" s="183">
        <v>-34.818357530365262</v>
      </c>
      <c r="DN14" s="183">
        <v>-32.856528978572761</v>
      </c>
      <c r="DO14" s="183">
        <v>-24.417710026814156</v>
      </c>
      <c r="DP14" s="183">
        <v>-25.459115563105804</v>
      </c>
      <c r="DQ14" s="183">
        <v>-20.408890562277225</v>
      </c>
      <c r="DR14" s="183">
        <v>-15.465874667998602</v>
      </c>
      <c r="DS14" s="183">
        <v>-15.482980215688336</v>
      </c>
      <c r="DT14" s="183">
        <v>-32.707629359976778</v>
      </c>
      <c r="DU14" s="183">
        <v>-39.178218175137047</v>
      </c>
      <c r="DV14" s="183">
        <v>-43.775804232633256</v>
      </c>
      <c r="DW14" s="183">
        <v>-49.30361191479836</v>
      </c>
      <c r="DX14" s="183">
        <v>-30.988035176212492</v>
      </c>
      <c r="DY14" s="183">
        <v>-36.326594999260188</v>
      </c>
      <c r="DZ14" s="183">
        <v>-21.528678459076122</v>
      </c>
      <c r="EA14" s="183">
        <v>-43.530350934650066</v>
      </c>
      <c r="EB14" s="183">
        <v>-29.672264953571649</v>
      </c>
      <c r="EC14" s="183">
        <v>-15.7934306105593</v>
      </c>
      <c r="ED14" s="183">
        <v>-5.6516104467089656</v>
      </c>
      <c r="EE14" s="183">
        <v>-21.361528993367951</v>
      </c>
      <c r="EF14" s="183">
        <v>-15.086725433731951</v>
      </c>
      <c r="EG14" s="183">
        <v>-21.728470056079164</v>
      </c>
      <c r="EH14" s="183">
        <v>7.2267304300892565</v>
      </c>
      <c r="EI14" s="183">
        <v>-13.07183573633205</v>
      </c>
      <c r="EJ14" s="183">
        <v>-31.825829156389361</v>
      </c>
      <c r="EK14" s="183">
        <v>-28.764910391328257</v>
      </c>
      <c r="EL14" s="183">
        <v>-5.7514001575842748</v>
      </c>
      <c r="EM14" s="183">
        <v>38.094797296232706</v>
      </c>
      <c r="EN14" s="183">
        <v>15.18667630722712</v>
      </c>
      <c r="EO14" s="183">
        <v>7.2959737781171929</v>
      </c>
      <c r="EP14" s="183">
        <v>33.962151130203353</v>
      </c>
      <c r="EQ14" s="183">
        <v>8.5565078165623412</v>
      </c>
      <c r="ER14" s="183">
        <v>16.474164846429606</v>
      </c>
      <c r="ES14" s="183">
        <v>17.22979779592395</v>
      </c>
      <c r="ET14" s="183">
        <v>18.437161859471395</v>
      </c>
      <c r="EU14" s="183">
        <v>8.5758502245876223</v>
      </c>
      <c r="EV14" s="183">
        <v>9.6435659207362754</v>
      </c>
      <c r="EW14" s="183">
        <v>4.4807455960671927</v>
      </c>
      <c r="EX14" s="183">
        <v>-1.6474303262066003</v>
      </c>
      <c r="EY14" s="183">
        <v>-15.486922541737568</v>
      </c>
      <c r="EZ14" s="183">
        <v>-19.80206787771851</v>
      </c>
      <c r="FA14" s="183">
        <v>-18.263565654000956</v>
      </c>
      <c r="FB14" s="183">
        <v>-12.332448925271756</v>
      </c>
      <c r="FC14" s="183">
        <v>-21.260343420664285</v>
      </c>
      <c r="FD14" s="183">
        <v>-20.712400960323574</v>
      </c>
      <c r="FE14" s="96"/>
      <c r="FF14" s="96"/>
      <c r="FG14" s="96"/>
      <c r="FH14" s="96"/>
      <c r="FI14" s="96"/>
      <c r="FJ14" s="96"/>
      <c r="FK14" s="96"/>
      <c r="FL14" s="96"/>
    </row>
    <row r="15" spans="2:168" x14ac:dyDescent="0.15">
      <c r="E15" s="132" t="s">
        <v>5034</v>
      </c>
      <c r="F15" s="132" t="s">
        <v>5035</v>
      </c>
      <c r="G15" s="183">
        <v>0.72794235760194059</v>
      </c>
      <c r="H15" s="183">
        <v>-5.0677864142917528</v>
      </c>
      <c r="I15" s="183">
        <v>-8.2087703313992613</v>
      </c>
      <c r="J15" s="183">
        <v>-10.1028062827748</v>
      </c>
      <c r="K15" s="183">
        <v>-5.4506873476319884</v>
      </c>
      <c r="L15" s="183">
        <v>-1.4418339781586686</v>
      </c>
      <c r="M15" s="183">
        <v>-0.38236071084468692</v>
      </c>
      <c r="N15" s="183">
        <v>-1.6664768936245911</v>
      </c>
      <c r="O15" s="183">
        <v>-1.4464363990344453</v>
      </c>
      <c r="P15" s="183">
        <v>1.2103572285235176</v>
      </c>
      <c r="Q15" s="183">
        <v>2.6107429527212123</v>
      </c>
      <c r="R15" s="183">
        <v>1.269093872993321</v>
      </c>
      <c r="S15" s="183">
        <v>2.7932195859032838</v>
      </c>
      <c r="T15" s="183">
        <v>4.4652322609249895</v>
      </c>
      <c r="U15" s="183">
        <v>4.974975969120643</v>
      </c>
      <c r="V15" s="183">
        <v>5.628390013864748</v>
      </c>
      <c r="W15" s="183">
        <v>2.1960421681460396</v>
      </c>
      <c r="X15" s="183">
        <v>-2.0977928215148656</v>
      </c>
      <c r="Y15" s="183">
        <v>-5.3266262253740209</v>
      </c>
      <c r="Z15" s="183">
        <v>-6.0228925950642997</v>
      </c>
      <c r="AA15" s="183">
        <v>-9.0686199669669509</v>
      </c>
      <c r="AB15" s="183">
        <v>-9.5292779303848825</v>
      </c>
      <c r="AC15" s="183">
        <v>-9.9991503347205075</v>
      </c>
      <c r="AD15" s="183">
        <v>-11.2810166808746</v>
      </c>
      <c r="AE15" s="183">
        <v>-13.773087977804209</v>
      </c>
      <c r="AF15" s="183">
        <v>-13.375204453864276</v>
      </c>
      <c r="AG15" s="183">
        <v>-10.939902579597593</v>
      </c>
      <c r="AH15" s="183">
        <v>-8.6132316270544624</v>
      </c>
      <c r="AI15" s="183">
        <v>-8.3398883396224139</v>
      </c>
      <c r="AJ15" s="183">
        <v>-7.2880937986451899</v>
      </c>
      <c r="AK15" s="183">
        <v>-10.710267867424738</v>
      </c>
      <c r="AL15" s="183">
        <v>-11.572016686395227</v>
      </c>
      <c r="AM15" s="183">
        <v>-11.36884751633216</v>
      </c>
      <c r="AN15" s="183">
        <v>-6.0068607760701775</v>
      </c>
      <c r="AO15" s="183">
        <v>-6.8179498651814718</v>
      </c>
      <c r="AP15" s="183">
        <v>-3.2902958645423586</v>
      </c>
      <c r="AQ15" s="183">
        <v>1.8395140288540057</v>
      </c>
      <c r="AR15" s="183">
        <v>7.2805741747045793</v>
      </c>
      <c r="AS15" s="183">
        <v>5.0471102923804079</v>
      </c>
      <c r="AT15" s="183">
        <v>-0.58822310099985176</v>
      </c>
      <c r="AU15" s="183">
        <v>-4.2194588026495001</v>
      </c>
      <c r="AV15" s="183">
        <v>-3.7640447131568555</v>
      </c>
      <c r="AW15" s="183">
        <v>-18.504424484660163</v>
      </c>
      <c r="AX15" s="183">
        <v>-1.8684955980820761</v>
      </c>
      <c r="AY15" s="183">
        <v>-3.238064998353285</v>
      </c>
      <c r="AZ15" s="183">
        <v>-1.6507378042354914</v>
      </c>
      <c r="BA15" s="183">
        <v>-1.9277652696805259</v>
      </c>
      <c r="BB15" s="183">
        <v>0.55099450697162489</v>
      </c>
      <c r="BC15" s="183">
        <v>1.3491147774920442</v>
      </c>
      <c r="BD15" s="183">
        <v>0.66859273830013333</v>
      </c>
      <c r="BE15" s="183">
        <v>-2.9265815805822881</v>
      </c>
      <c r="BF15" s="183">
        <v>-3.0642410092035499</v>
      </c>
      <c r="BG15" s="183">
        <v>-3.3614286906450741</v>
      </c>
      <c r="BH15" s="183">
        <v>-1.7659228732856525</v>
      </c>
      <c r="BI15" s="183">
        <v>-5.800077431869477</v>
      </c>
      <c r="BJ15" s="183">
        <v>-10.567385625843261</v>
      </c>
      <c r="BK15" s="183">
        <v>-4.4110095317356208</v>
      </c>
      <c r="BL15" s="183">
        <v>-6.8145903269565711</v>
      </c>
      <c r="BM15" s="183">
        <v>-17.552699582767652</v>
      </c>
      <c r="BN15" s="183">
        <v>-19.243200810381932</v>
      </c>
      <c r="BO15" s="183">
        <v>-19.688272033997222</v>
      </c>
      <c r="BP15" s="183">
        <v>-4.7586528197960609</v>
      </c>
      <c r="BQ15" s="183">
        <v>-1.955395508621538</v>
      </c>
      <c r="BR15" s="183">
        <v>3.9550273008907011</v>
      </c>
      <c r="BS15" s="183">
        <v>14.614284352054941</v>
      </c>
      <c r="BT15" s="183">
        <v>25.458007794407102</v>
      </c>
      <c r="BU15" s="183">
        <v>32.612749890002824</v>
      </c>
      <c r="BV15" s="183">
        <v>34.23218267306256</v>
      </c>
      <c r="BW15" s="183">
        <v>27.178058725485819</v>
      </c>
      <c r="BX15" s="183">
        <v>19.974384959593429</v>
      </c>
      <c r="BY15" s="183">
        <v>25.480717771537375</v>
      </c>
      <c r="BZ15" s="183">
        <v>18.63191269002078</v>
      </c>
      <c r="CA15" s="183">
        <v>8.2079582612148982</v>
      </c>
      <c r="CB15" s="183">
        <v>9.6259747215902802</v>
      </c>
      <c r="CC15" s="183">
        <v>10.378832188433208</v>
      </c>
      <c r="CD15" s="183">
        <v>18.845351343404037</v>
      </c>
      <c r="CE15" s="183">
        <v>17.421564448336756</v>
      </c>
      <c r="CF15" s="183">
        <v>18.877294092338403</v>
      </c>
      <c r="CG15" s="183">
        <v>14.011774078426908</v>
      </c>
      <c r="CH15" s="183">
        <v>15.867905270148896</v>
      </c>
      <c r="CI15" s="183">
        <v>13.006265037524667</v>
      </c>
      <c r="CJ15" s="183">
        <v>14.01764729251993</v>
      </c>
      <c r="CK15" s="183">
        <v>13.705059198306202</v>
      </c>
      <c r="CL15" s="183">
        <v>13.089780545150131</v>
      </c>
      <c r="CM15" s="183">
        <v>13.429868595583772</v>
      </c>
      <c r="CN15" s="183">
        <v>12.648344965251779</v>
      </c>
      <c r="CO15" s="183">
        <v>9.3475999724266678</v>
      </c>
      <c r="CP15" s="183">
        <v>4.7522179754040383</v>
      </c>
      <c r="CQ15" s="183">
        <v>5.025751413332058</v>
      </c>
      <c r="CR15" s="183">
        <v>10.133189208695814</v>
      </c>
      <c r="CS15" s="183">
        <v>13.04611879199118</v>
      </c>
      <c r="CT15" s="183">
        <v>13.569541476607938</v>
      </c>
      <c r="CU15" s="183">
        <v>16.516122672229528</v>
      </c>
      <c r="CV15" s="183">
        <v>12.070661952747175</v>
      </c>
      <c r="CW15" s="183">
        <v>11.716420644910164</v>
      </c>
      <c r="CX15" s="183">
        <v>0.13692638502393883</v>
      </c>
      <c r="CY15" s="183">
        <v>0.96098520395802023</v>
      </c>
      <c r="CZ15" s="183">
        <v>-0.51116923207918941</v>
      </c>
      <c r="DA15" s="183">
        <v>-0.44726393761455041</v>
      </c>
      <c r="DB15" s="183">
        <v>-1.7421538028228323</v>
      </c>
      <c r="DC15" s="183">
        <v>-1.8475827336774331</v>
      </c>
      <c r="DD15" s="183">
        <v>-2.1593534759234978</v>
      </c>
      <c r="DE15" s="183">
        <v>-2.6701975477596007</v>
      </c>
      <c r="DF15" s="183">
        <v>1.8341194632428559</v>
      </c>
      <c r="DG15" s="183">
        <v>3.4492592108800402</v>
      </c>
      <c r="DH15" s="183">
        <v>5.5010431893110834</v>
      </c>
      <c r="DI15" s="183">
        <v>3.6795299014347194</v>
      </c>
      <c r="DJ15" s="183">
        <v>2.2344284509692391</v>
      </c>
      <c r="DK15" s="183">
        <v>1.2498831852284953</v>
      </c>
      <c r="DL15" s="183">
        <v>-3.0352484346953701</v>
      </c>
      <c r="DM15" s="183">
        <v>-4.5536073201621896</v>
      </c>
      <c r="DN15" s="183">
        <v>-5.1606093144129561</v>
      </c>
      <c r="DO15" s="183">
        <v>-4.0010020527254113</v>
      </c>
      <c r="DP15" s="183">
        <v>-5.1424986896271285</v>
      </c>
      <c r="DQ15" s="183">
        <v>-8.6227576324590096</v>
      </c>
      <c r="DR15" s="183">
        <v>-7.4216432215552182</v>
      </c>
      <c r="DS15" s="183">
        <v>-6.7523408041532669</v>
      </c>
      <c r="DT15" s="183">
        <v>-3.4011806837965342</v>
      </c>
      <c r="DU15" s="183">
        <v>-3.3259192249929237</v>
      </c>
      <c r="DV15" s="183">
        <v>-2.6646832786174968</v>
      </c>
      <c r="DW15" s="183">
        <v>2.1440180899953809</v>
      </c>
      <c r="DX15" s="183">
        <v>2.2898753814429851</v>
      </c>
      <c r="DY15" s="183">
        <v>1.7228426055534873</v>
      </c>
      <c r="DZ15" s="183">
        <v>-1.035435295523357</v>
      </c>
      <c r="EA15" s="183">
        <v>-1.0849987070041256</v>
      </c>
      <c r="EB15" s="183">
        <v>-1.7167057509557271</v>
      </c>
      <c r="EC15" s="183">
        <v>-0.32977243696401537</v>
      </c>
      <c r="ED15" s="183">
        <v>-1.2123599977550192</v>
      </c>
      <c r="EE15" s="183">
        <v>-3.6234948213612173</v>
      </c>
      <c r="EF15" s="183">
        <v>-4.3304079435462555</v>
      </c>
      <c r="EG15" s="183">
        <v>-3.7929729740812101</v>
      </c>
      <c r="EH15" s="183">
        <v>-3.2716431097486232</v>
      </c>
      <c r="EI15" s="183">
        <v>-2.9617262735223027</v>
      </c>
      <c r="EJ15" s="183">
        <v>-3.5102919784732012</v>
      </c>
      <c r="EK15" s="183">
        <v>-5.3051023738426633</v>
      </c>
      <c r="EL15" s="183">
        <v>-5.3159269255048542</v>
      </c>
      <c r="EM15" s="183">
        <v>-5.3668658339246278</v>
      </c>
      <c r="EN15" s="183">
        <v>-5.1728326664087332</v>
      </c>
      <c r="EO15" s="183">
        <v>-5.6862436867667121</v>
      </c>
      <c r="EP15" s="183">
        <v>-5.6658344492376607</v>
      </c>
      <c r="EQ15" s="183">
        <v>-6.4006386649475218</v>
      </c>
      <c r="ER15" s="183">
        <v>-6.0688894529831945</v>
      </c>
      <c r="ES15" s="183">
        <v>-5.9451026724160467</v>
      </c>
      <c r="ET15" s="183">
        <v>-6.0480108575790563</v>
      </c>
      <c r="EU15" s="183">
        <v>-6.0625779555119497</v>
      </c>
      <c r="EV15" s="183">
        <v>-5.8407712709925956</v>
      </c>
      <c r="EW15" s="183">
        <v>-5.8653291098842981</v>
      </c>
      <c r="EX15" s="183">
        <v>-7.6130487946447829</v>
      </c>
      <c r="EY15" s="183">
        <v>-9.5906813318487281</v>
      </c>
      <c r="EZ15" s="183">
        <v>-8.9450255183103344</v>
      </c>
      <c r="FA15" s="183">
        <v>-6.6343958563592764</v>
      </c>
      <c r="FB15" s="183">
        <v>0.5772056289233829</v>
      </c>
      <c r="FC15" s="183">
        <v>1.316960276889434</v>
      </c>
      <c r="FD15" s="183">
        <v>1.0736593479248269</v>
      </c>
      <c r="FE15" s="96"/>
      <c r="FF15" s="96"/>
      <c r="FG15" s="96"/>
      <c r="FH15" s="96"/>
      <c r="FI15" s="96"/>
      <c r="FJ15" s="96"/>
      <c r="FK15" s="96"/>
      <c r="FL15" s="96"/>
    </row>
    <row r="16" spans="2:168" x14ac:dyDescent="0.15">
      <c r="E16" s="132" t="s">
        <v>5121</v>
      </c>
      <c r="F16" s="132" t="s">
        <v>5122</v>
      </c>
      <c r="G16" s="183">
        <v>3.038705062340763</v>
      </c>
      <c r="H16" s="183">
        <v>-3.4138317671901119</v>
      </c>
      <c r="I16" s="183">
        <v>-1.7281719832279108</v>
      </c>
      <c r="J16" s="183">
        <v>3.6657084990045385</v>
      </c>
      <c r="K16" s="183">
        <v>7.9122446213589992</v>
      </c>
      <c r="L16" s="183">
        <v>7.4355861483698993</v>
      </c>
      <c r="M16" s="183">
        <v>-0.62873588665042224</v>
      </c>
      <c r="N16" s="183">
        <v>2.580190688378492</v>
      </c>
      <c r="O16" s="183">
        <v>-1.0910527095298383</v>
      </c>
      <c r="P16" s="183">
        <v>3.6291939580269883</v>
      </c>
      <c r="Q16" s="183">
        <v>5.7641428579033427</v>
      </c>
      <c r="R16" s="183">
        <v>16.805315231376717</v>
      </c>
      <c r="S16" s="183">
        <v>15.937869504460922</v>
      </c>
      <c r="T16" s="183">
        <v>13.04315000578824</v>
      </c>
      <c r="U16" s="183">
        <v>0.2480726816535439</v>
      </c>
      <c r="V16" s="183">
        <v>9.6462846866228524</v>
      </c>
      <c r="W16" s="183">
        <v>6.4051933778690895</v>
      </c>
      <c r="X16" s="183">
        <v>6.6737176951210619</v>
      </c>
      <c r="Y16" s="183">
        <v>-3.9606047251336318</v>
      </c>
      <c r="Z16" s="183">
        <v>-3.97467125040466</v>
      </c>
      <c r="AA16" s="183">
        <v>-13.101229895931876</v>
      </c>
      <c r="AB16" s="183">
        <v>-11.321974382506694</v>
      </c>
      <c r="AC16" s="183">
        <v>-12.168730308442555</v>
      </c>
      <c r="AD16" s="183">
        <v>-6.7634890911466243</v>
      </c>
      <c r="AE16" s="183">
        <v>-6.0656239313162663</v>
      </c>
      <c r="AF16" s="183">
        <v>-4.7574439306146914</v>
      </c>
      <c r="AG16" s="183">
        <v>-3.7295830433584642</v>
      </c>
      <c r="AH16" s="183">
        <v>-0.68069899787311927</v>
      </c>
      <c r="AI16" s="183">
        <v>-1.1024443592434929</v>
      </c>
      <c r="AJ16" s="183">
        <v>-1.6008148449002446</v>
      </c>
      <c r="AK16" s="183">
        <v>-1.8277527859304477</v>
      </c>
      <c r="AL16" s="183">
        <v>-4.1348103236794937</v>
      </c>
      <c r="AM16" s="183">
        <v>-1.2666595723411556</v>
      </c>
      <c r="AN16" s="183">
        <v>0.73960275799827002</v>
      </c>
      <c r="AO16" s="183">
        <v>-1.4989293361884592</v>
      </c>
      <c r="AP16" s="183">
        <v>-4.8089516263362331</v>
      </c>
      <c r="AQ16" s="183">
        <v>-3.8605829246361134</v>
      </c>
      <c r="AR16" s="183">
        <v>-10.522277560909943</v>
      </c>
      <c r="AS16" s="183">
        <v>-5.3606903295534529</v>
      </c>
      <c r="AT16" s="183">
        <v>-5.3757288804533339</v>
      </c>
      <c r="AU16" s="183">
        <v>3.9448347449340337</v>
      </c>
      <c r="AV16" s="183">
        <v>-0.97668499914801421</v>
      </c>
      <c r="AW16" s="183">
        <v>3.4274085185601377</v>
      </c>
      <c r="AX16" s="183">
        <v>2.7366487237689974E-2</v>
      </c>
      <c r="AY16" s="183">
        <v>1.3860134522730716</v>
      </c>
      <c r="AZ16" s="183">
        <v>-2.6640084847654455</v>
      </c>
      <c r="BA16" s="183">
        <v>-3.8519093013463013</v>
      </c>
      <c r="BB16" s="183">
        <v>-6.757459342086392</v>
      </c>
      <c r="BC16" s="183">
        <v>-3.9893804192987159</v>
      </c>
      <c r="BD16" s="183">
        <v>-1.3700494375795014</v>
      </c>
      <c r="BE16" s="183">
        <v>-1.8922812585940862</v>
      </c>
      <c r="BF16" s="183">
        <v>-2.7573743143846197</v>
      </c>
      <c r="BG16" s="183">
        <v>-4.1557014517986213</v>
      </c>
      <c r="BH16" s="183">
        <v>-2.1718053630348066</v>
      </c>
      <c r="BI16" s="183">
        <v>-6.2572617559218386</v>
      </c>
      <c r="BJ16" s="183">
        <v>-6.5298761399210541</v>
      </c>
      <c r="BK16" s="183">
        <v>-0.53279826231791283</v>
      </c>
      <c r="BL16" s="183">
        <v>8.1197105360009125E-2</v>
      </c>
      <c r="BM16" s="183">
        <v>-1.9138046319372659</v>
      </c>
      <c r="BN16" s="183">
        <v>-2.8004230379412243</v>
      </c>
      <c r="BO16" s="183">
        <v>-1.752532593429601</v>
      </c>
      <c r="BP16" s="183">
        <v>1.6767310190280771</v>
      </c>
      <c r="BQ16" s="183">
        <v>3.9422217184883035</v>
      </c>
      <c r="BR16" s="183">
        <v>4.4195683467596059</v>
      </c>
      <c r="BS16" s="183">
        <v>1.4472118741588824</v>
      </c>
      <c r="BT16" s="183">
        <v>-0.3625023322760379</v>
      </c>
      <c r="BU16" s="183">
        <v>-5.7155008051683609</v>
      </c>
      <c r="BV16" s="183">
        <v>-5.9155884105896668</v>
      </c>
      <c r="BW16" s="183">
        <v>-3.7746448730638593</v>
      </c>
      <c r="BX16" s="183">
        <v>-3.415656422315938</v>
      </c>
      <c r="BY16" s="183">
        <v>9.732481533240156</v>
      </c>
      <c r="BZ16" s="183">
        <v>7.7988402928450773</v>
      </c>
      <c r="CA16" s="183">
        <v>5.4143390944650482</v>
      </c>
      <c r="CB16" s="183">
        <v>0.2252421501429458</v>
      </c>
      <c r="CC16" s="183">
        <v>-2.6948134110958755</v>
      </c>
      <c r="CD16" s="183">
        <v>-4.7068912032783299</v>
      </c>
      <c r="CE16" s="183">
        <v>-3.921731117938021</v>
      </c>
      <c r="CF16" s="183">
        <v>-0.9596387242449822</v>
      </c>
      <c r="CG16" s="183">
        <v>2.6115155498696696</v>
      </c>
      <c r="CH16" s="183">
        <v>3.9893950191090877</v>
      </c>
      <c r="CI16" s="183">
        <v>1.9077474249887816</v>
      </c>
      <c r="CJ16" s="183">
        <v>-0.2586475159735091</v>
      </c>
      <c r="CK16" s="183">
        <v>-3.1186866442718286</v>
      </c>
      <c r="CL16" s="183">
        <v>0.14821265919877646</v>
      </c>
      <c r="CM16" s="183">
        <v>-2.727001057786127</v>
      </c>
      <c r="CN16" s="183">
        <v>-0.33562100298614173</v>
      </c>
      <c r="CO16" s="183">
        <v>-0.29968644962641289</v>
      </c>
      <c r="CP16" s="183">
        <v>0.57883050555425086</v>
      </c>
      <c r="CQ16" s="183">
        <v>-1.0287387823260108E-2</v>
      </c>
      <c r="CR16" s="183">
        <v>0.88041833210448228</v>
      </c>
      <c r="CS16" s="183">
        <v>4.7496068794877555</v>
      </c>
      <c r="CT16" s="183">
        <v>4.4875308854332996</v>
      </c>
      <c r="CU16" s="183">
        <v>4.0256386830602509</v>
      </c>
      <c r="CV16" s="183">
        <v>0.88404643326607246</v>
      </c>
      <c r="CW16" s="183">
        <v>4.2434135624304092</v>
      </c>
      <c r="CX16" s="183">
        <v>4.777686871068143</v>
      </c>
      <c r="CY16" s="183">
        <v>3.3247385629911141</v>
      </c>
      <c r="CZ16" s="183">
        <v>-0.35702004123664421</v>
      </c>
      <c r="DA16" s="183">
        <v>6.1180392641066561</v>
      </c>
      <c r="DB16" s="183">
        <v>3.3435266154307808</v>
      </c>
      <c r="DC16" s="183">
        <v>3.262780708197055</v>
      </c>
      <c r="DD16" s="183">
        <v>-1.9873174704752916</v>
      </c>
      <c r="DE16" s="183">
        <v>-3.0567838717044493</v>
      </c>
      <c r="DF16" s="183">
        <v>-4.0930268480002479</v>
      </c>
      <c r="DG16" s="183">
        <v>-3.2006764796394083</v>
      </c>
      <c r="DH16" s="183">
        <v>-3.6460347713982211</v>
      </c>
      <c r="DI16" s="183">
        <v>-5.7250754013995042</v>
      </c>
      <c r="DJ16" s="183">
        <v>-8.0619340377781405</v>
      </c>
      <c r="DK16" s="183">
        <v>-6.8982378998800549</v>
      </c>
      <c r="DL16" s="183">
        <v>-7.8630526117142274</v>
      </c>
      <c r="DM16" s="183">
        <v>-7.0456569653139844</v>
      </c>
      <c r="DN16" s="183">
        <v>-5.5857569710817572</v>
      </c>
      <c r="DO16" s="183">
        <v>-6.7432621067325176</v>
      </c>
      <c r="DP16" s="183">
        <v>-6.714178182236596</v>
      </c>
      <c r="DQ16" s="183">
        <v>-1.722857110939835</v>
      </c>
      <c r="DR16" s="183">
        <v>-2.4773111288971528</v>
      </c>
      <c r="DS16" s="183">
        <v>-3.4657203546222037</v>
      </c>
      <c r="DT16" s="183">
        <v>-6.5444914591970775</v>
      </c>
      <c r="DU16" s="183">
        <v>-6.128868458260806</v>
      </c>
      <c r="DV16" s="183">
        <v>-5.034434529528065</v>
      </c>
      <c r="DW16" s="183">
        <v>-3.5670738196668217</v>
      </c>
      <c r="DX16" s="183">
        <v>-5.5179197927073158</v>
      </c>
      <c r="DY16" s="183">
        <v>-6.6524112063529373</v>
      </c>
      <c r="DZ16" s="183">
        <v>-7.7189320316917716</v>
      </c>
      <c r="EA16" s="183">
        <v>-2.7752795247511064</v>
      </c>
      <c r="EB16" s="183">
        <v>-1.1039839804596663</v>
      </c>
      <c r="EC16" s="183">
        <v>-1.3617073657695156</v>
      </c>
      <c r="ED16" s="183">
        <v>1.4662392976930727</v>
      </c>
      <c r="EE16" s="183">
        <v>2.7687134590544282</v>
      </c>
      <c r="EF16" s="183">
        <v>-2.6727420488891762</v>
      </c>
      <c r="EG16" s="183">
        <v>-5.3182779142378784</v>
      </c>
      <c r="EH16" s="183">
        <v>-6.9227629050773176</v>
      </c>
      <c r="EI16" s="183">
        <v>-2.7519248932004747</v>
      </c>
      <c r="EJ16" s="183">
        <v>-1.3779540262522705</v>
      </c>
      <c r="EK16" s="183">
        <v>2.1223587993305815</v>
      </c>
      <c r="EL16" s="183">
        <v>-0.54332008933667408</v>
      </c>
      <c r="EM16" s="183">
        <v>3.5920698979700516</v>
      </c>
      <c r="EN16" s="183">
        <v>2.7576541856443759</v>
      </c>
      <c r="EO16" s="183">
        <v>-4.4944692161208444E-2</v>
      </c>
      <c r="EP16" s="183">
        <v>-3.0885165235160383</v>
      </c>
      <c r="EQ16" s="183">
        <v>0.43278140237898999</v>
      </c>
      <c r="ER16" s="183">
        <v>-2.5003922384873034</v>
      </c>
      <c r="ES16" s="183">
        <v>-3.0211034346283583</v>
      </c>
      <c r="ET16" s="183">
        <v>-1.0992652886091747</v>
      </c>
      <c r="EU16" s="183">
        <v>1.3949008892594206</v>
      </c>
      <c r="EV16" s="183">
        <v>0.42584030381309645</v>
      </c>
      <c r="EW16" s="183">
        <v>-1.6096760250787989</v>
      </c>
      <c r="EX16" s="183">
        <v>-3.6846726645011429</v>
      </c>
      <c r="EY16" s="183">
        <v>-4.6401914485147744</v>
      </c>
      <c r="EZ16" s="183">
        <v>-2.05572817562657</v>
      </c>
      <c r="FA16" s="183">
        <v>-1.1519464765524456</v>
      </c>
      <c r="FB16" s="183">
        <v>-6.0540467412995014E-2</v>
      </c>
      <c r="FC16" s="183">
        <v>-2.292644823154899</v>
      </c>
      <c r="FD16" s="183">
        <v>-3.1544258881220477</v>
      </c>
      <c r="FE16" s="96"/>
      <c r="FF16" s="96"/>
      <c r="FG16" s="96"/>
      <c r="FH16" s="96"/>
      <c r="FI16" s="96"/>
      <c r="FJ16" s="96"/>
      <c r="FK16" s="96"/>
      <c r="FL16" s="96"/>
    </row>
    <row r="17" spans="4:168" x14ac:dyDescent="0.15">
      <c r="E17" s="132" t="s">
        <v>5119</v>
      </c>
      <c r="F17" s="132" t="s">
        <v>5120</v>
      </c>
      <c r="G17" s="183">
        <v>-0.51281033460442993</v>
      </c>
      <c r="H17" s="183">
        <v>-2.3758745930111513</v>
      </c>
      <c r="I17" s="183">
        <v>-1.3555595351798733</v>
      </c>
      <c r="J17" s="183">
        <v>-2.691730298299766</v>
      </c>
      <c r="K17" s="183">
        <v>-1.303901567469623</v>
      </c>
      <c r="L17" s="183">
        <v>-1.1954170217701621</v>
      </c>
      <c r="M17" s="183">
        <v>1.0942769571412381</v>
      </c>
      <c r="N17" s="183">
        <v>1.3989317995069861</v>
      </c>
      <c r="O17" s="183">
        <v>1.6582579869697467</v>
      </c>
      <c r="P17" s="183">
        <v>1.6738406315117027</v>
      </c>
      <c r="Q17" s="183">
        <v>3.566834140313202</v>
      </c>
      <c r="R17" s="183">
        <v>2.0165430332241163</v>
      </c>
      <c r="S17" s="183">
        <v>3.1140531308824881</v>
      </c>
      <c r="T17" s="183">
        <v>1.7323882016661241</v>
      </c>
      <c r="U17" s="183">
        <v>4.1328782851329571</v>
      </c>
      <c r="V17" s="183">
        <v>2.386004455048929</v>
      </c>
      <c r="W17" s="183">
        <v>3.9516436884670991</v>
      </c>
      <c r="X17" s="183">
        <v>-5.3331022755580548</v>
      </c>
      <c r="Y17" s="183">
        <v>-5.3094015771053211</v>
      </c>
      <c r="Z17" s="183">
        <v>-6.3453158459958692</v>
      </c>
      <c r="AA17" s="183">
        <v>-3.8599622447228366</v>
      </c>
      <c r="AB17" s="183">
        <v>-5.5850828340435754</v>
      </c>
      <c r="AC17" s="183">
        <v>-6.8139799433270198</v>
      </c>
      <c r="AD17" s="183">
        <v>-4.8827102314378585</v>
      </c>
      <c r="AE17" s="183">
        <v>-4.1848318781125382</v>
      </c>
      <c r="AF17" s="183">
        <v>-3.8985534546575273</v>
      </c>
      <c r="AG17" s="183">
        <v>-4.1679907717176112</v>
      </c>
      <c r="AH17" s="183">
        <v>-7.3980564980826058</v>
      </c>
      <c r="AI17" s="183">
        <v>-0.56702702098403446</v>
      </c>
      <c r="AJ17" s="183">
        <v>-2.659069113442436</v>
      </c>
      <c r="AK17" s="183">
        <v>-0.96107294291432055</v>
      </c>
      <c r="AL17" s="183">
        <v>-5.4078060034764235</v>
      </c>
      <c r="AM17" s="183">
        <v>-2.4999885174144976</v>
      </c>
      <c r="AN17" s="183">
        <v>-2.5485483801291009</v>
      </c>
      <c r="AO17" s="183">
        <v>-0.21870394142539107</v>
      </c>
      <c r="AP17" s="183">
        <v>0.8726763960466899</v>
      </c>
      <c r="AQ17" s="183">
        <v>-9.0991810737051093E-2</v>
      </c>
      <c r="AR17" s="183">
        <v>10.350455043598439</v>
      </c>
      <c r="AS17" s="183">
        <v>8.5966268233623957</v>
      </c>
      <c r="AT17" s="183">
        <v>8.8559618887487765</v>
      </c>
      <c r="AU17" s="183">
        <v>-0.43611084124055566</v>
      </c>
      <c r="AV17" s="183">
        <v>-3.3755700668921418</v>
      </c>
      <c r="AW17" s="183">
        <v>-0.1595534573077928</v>
      </c>
      <c r="AX17" s="183">
        <v>-1.7336972233311765</v>
      </c>
      <c r="AY17" s="183">
        <v>-3.8655126225004555</v>
      </c>
      <c r="AZ17" s="183">
        <v>-1.5533380095297589</v>
      </c>
      <c r="BA17" s="183">
        <v>-1.3459346155260787</v>
      </c>
      <c r="BB17" s="183">
        <v>-1.9549334522883655E-2</v>
      </c>
      <c r="BC17" s="183">
        <v>-4.5768277038469414</v>
      </c>
      <c r="BD17" s="183">
        <v>-3.560378935933417</v>
      </c>
      <c r="BE17" s="183">
        <v>-4.6472521592906713</v>
      </c>
      <c r="BF17" s="183">
        <v>-0.8117745936989329</v>
      </c>
      <c r="BG17" s="183">
        <v>-10.381569235922816</v>
      </c>
      <c r="BH17" s="183">
        <v>-15.415948175420624</v>
      </c>
      <c r="BI17" s="183">
        <v>-23.419482953944971</v>
      </c>
      <c r="BJ17" s="183">
        <v>-6.7740113574516592</v>
      </c>
      <c r="BK17" s="183">
        <v>-25.047331565452346</v>
      </c>
      <c r="BL17" s="183">
        <v>-11.284181318057119</v>
      </c>
      <c r="BM17" s="183">
        <v>-3.2224584521988286</v>
      </c>
      <c r="BN17" s="183">
        <v>8.7011251743382534</v>
      </c>
      <c r="BO17" s="183">
        <v>0.46683003777714394</v>
      </c>
      <c r="BP17" s="183">
        <v>1.5584055512662509</v>
      </c>
      <c r="BQ17" s="183">
        <v>4.0777225694384356</v>
      </c>
      <c r="BR17" s="183">
        <v>4.3188739988837321</v>
      </c>
      <c r="BS17" s="183">
        <v>3.4034098557076842</v>
      </c>
      <c r="BT17" s="183">
        <v>1.8604668355983955</v>
      </c>
      <c r="BU17" s="183">
        <v>1.3138699644549945</v>
      </c>
      <c r="BV17" s="183">
        <v>0.71797485621252211</v>
      </c>
      <c r="BW17" s="183">
        <v>3.3924077276348052</v>
      </c>
      <c r="BX17" s="183">
        <v>4.6601505325651216</v>
      </c>
      <c r="BY17" s="183">
        <v>3.6599843799277165</v>
      </c>
      <c r="BZ17" s="183">
        <v>5.0122198749016134</v>
      </c>
      <c r="CA17" s="183">
        <v>4.8742866465507628</v>
      </c>
      <c r="CB17" s="183">
        <v>-0.55989436075675192</v>
      </c>
      <c r="CC17" s="183">
        <v>3.1282395171788213</v>
      </c>
      <c r="CD17" s="183">
        <v>3.4142317271506073</v>
      </c>
      <c r="CE17" s="183">
        <v>6.6495590133945903</v>
      </c>
      <c r="CF17" s="183">
        <v>3.1474860044583775</v>
      </c>
      <c r="CG17" s="183">
        <v>8.2601580555610621</v>
      </c>
      <c r="CH17" s="183">
        <v>9.4943781409865693</v>
      </c>
      <c r="CI17" s="183">
        <v>9.8347160150287891</v>
      </c>
      <c r="CJ17" s="183">
        <v>4.3912503421124738</v>
      </c>
      <c r="CK17" s="183">
        <v>5.687874053335551</v>
      </c>
      <c r="CL17" s="183">
        <v>4.2148563896736713</v>
      </c>
      <c r="CM17" s="183">
        <v>-9.164551790246156</v>
      </c>
      <c r="CN17" s="183">
        <v>-8.1468112839204636</v>
      </c>
      <c r="CO17" s="183">
        <v>4.3120984651701333</v>
      </c>
      <c r="CP17" s="183">
        <v>-0.32663979447969949</v>
      </c>
      <c r="CQ17" s="183">
        <v>-2.013638289948505</v>
      </c>
      <c r="CR17" s="183">
        <v>-4.3338919414704353</v>
      </c>
      <c r="CS17" s="183">
        <v>-3.8886978481338041</v>
      </c>
      <c r="CT17" s="183">
        <v>-2.8812422729278309</v>
      </c>
      <c r="CU17" s="183">
        <v>-0.41251085039061275</v>
      </c>
      <c r="CV17" s="183">
        <v>-5.2320364603731573</v>
      </c>
      <c r="CW17" s="183">
        <v>-5.8804742524721014</v>
      </c>
      <c r="CX17" s="183">
        <v>-7.3314498696496315</v>
      </c>
      <c r="CY17" s="183">
        <v>-2.2559480353052885</v>
      </c>
      <c r="CZ17" s="183">
        <v>-2.1909575357851208</v>
      </c>
      <c r="DA17" s="183">
        <v>-4.4987688196731934</v>
      </c>
      <c r="DB17" s="183">
        <v>-3.2621429215103248</v>
      </c>
      <c r="DC17" s="183">
        <v>9.6982663614575415E-3</v>
      </c>
      <c r="DD17" s="183">
        <v>0.86611353072361119</v>
      </c>
      <c r="DE17" s="183">
        <v>1.9410558027529667</v>
      </c>
      <c r="DF17" s="183">
        <v>-1.8046821432069926</v>
      </c>
      <c r="DG17" s="183">
        <v>-1.0561307966053368</v>
      </c>
      <c r="DH17" s="183">
        <v>-2.7769649754004422</v>
      </c>
      <c r="DI17" s="183">
        <v>2.3290333135157271</v>
      </c>
      <c r="DJ17" s="183">
        <v>-7.1180092573774889E-2</v>
      </c>
      <c r="DK17" s="183">
        <v>1.5603268037247986</v>
      </c>
      <c r="DL17" s="183">
        <v>-2.2003774526624387</v>
      </c>
      <c r="DM17" s="183">
        <v>1.9505134470446439</v>
      </c>
      <c r="DN17" s="183">
        <v>1.1234439548062802</v>
      </c>
      <c r="DO17" s="183">
        <v>5.3152578177631638</v>
      </c>
      <c r="DP17" s="183">
        <v>4.2096456582997988</v>
      </c>
      <c r="DQ17" s="183">
        <v>5.4898653397430275</v>
      </c>
      <c r="DR17" s="183">
        <v>-1.9824735024909557</v>
      </c>
      <c r="DS17" s="183">
        <v>-2.0690468131999706</v>
      </c>
      <c r="DT17" s="183">
        <v>-2.0040614223506004</v>
      </c>
      <c r="DU17" s="183">
        <v>-1.9612858905465602</v>
      </c>
      <c r="DV17" s="183">
        <v>-1.1696828989387287</v>
      </c>
      <c r="DW17" s="183">
        <v>-2.1249979603935598</v>
      </c>
      <c r="DX17" s="183">
        <v>-2.198932895206307</v>
      </c>
      <c r="DY17" s="183">
        <v>-3.2583652812570807</v>
      </c>
      <c r="DZ17" s="183">
        <v>-2.5230802288017551</v>
      </c>
      <c r="EA17" s="183">
        <v>-3.4950182273769781</v>
      </c>
      <c r="EB17" s="183">
        <v>-1.472225057011034</v>
      </c>
      <c r="EC17" s="183">
        <v>-3.1963410509153967</v>
      </c>
      <c r="ED17" s="183">
        <v>-1.5164581215357131</v>
      </c>
      <c r="EE17" s="183">
        <v>-3.579460255416933</v>
      </c>
      <c r="EF17" s="183">
        <v>-3.2203760819818905</v>
      </c>
      <c r="EG17" s="183">
        <v>-5.2514054866061866</v>
      </c>
      <c r="EH17" s="183">
        <v>-6.2745769054247891</v>
      </c>
      <c r="EI17" s="183">
        <v>-3.5148838529008963</v>
      </c>
      <c r="EJ17" s="183">
        <v>-2.6698453295065705</v>
      </c>
      <c r="EK17" s="183">
        <v>3.038580710327321</v>
      </c>
      <c r="EL17" s="183">
        <v>4.0311905194186481</v>
      </c>
      <c r="EM17" s="183">
        <v>3.3896563292241</v>
      </c>
      <c r="EN17" s="183">
        <v>-0.22842996828970064</v>
      </c>
      <c r="EO17" s="183">
        <v>-4.7617721041893883</v>
      </c>
      <c r="EP17" s="183">
        <v>-4.3341827220855773</v>
      </c>
      <c r="EQ17" s="183">
        <v>-4.6288398125199031</v>
      </c>
      <c r="ER17" s="183">
        <v>-5.3623825063453756</v>
      </c>
      <c r="ES17" s="183">
        <v>-4.7701323968056819</v>
      </c>
      <c r="ET17" s="183">
        <v>-2.0649864893483083</v>
      </c>
      <c r="EU17" s="183">
        <v>-3.2168032083299658</v>
      </c>
      <c r="EV17" s="183">
        <v>-2.5000591957663132</v>
      </c>
      <c r="EW17" s="183">
        <v>-8.3036219854561786</v>
      </c>
      <c r="EX17" s="183">
        <v>-6.750520342459188</v>
      </c>
      <c r="EY17" s="183">
        <v>-8.402995914730738</v>
      </c>
      <c r="EZ17" s="183">
        <v>-3.1150373344181581</v>
      </c>
      <c r="FA17" s="183">
        <v>-3.4622813878189662</v>
      </c>
      <c r="FB17" s="183">
        <v>-2.8958405485617233</v>
      </c>
      <c r="FC17" s="183">
        <v>-5.4832824917213312</v>
      </c>
      <c r="FD17" s="183">
        <v>-4.9228018811359409</v>
      </c>
      <c r="FE17" s="96"/>
      <c r="FF17" s="96"/>
      <c r="FG17" s="96"/>
      <c r="FH17" s="96"/>
      <c r="FI17" s="96"/>
      <c r="FJ17" s="96"/>
      <c r="FK17" s="96"/>
      <c r="FL17" s="96"/>
    </row>
    <row r="18" spans="4:168" x14ac:dyDescent="0.15">
      <c r="E18" s="132" t="s">
        <v>5157</v>
      </c>
      <c r="F18" s="132" t="s">
        <v>5156</v>
      </c>
      <c r="G18" s="183">
        <v>-13.262603233466086</v>
      </c>
      <c r="H18" s="183">
        <v>-13.512638934483878</v>
      </c>
      <c r="I18" s="183">
        <v>-12.216562077027204</v>
      </c>
      <c r="J18" s="183">
        <v>-4.8910702113156184</v>
      </c>
      <c r="K18" s="183">
        <v>-5.8622578178801348</v>
      </c>
      <c r="L18" s="183">
        <v>-11.273646792334358</v>
      </c>
      <c r="M18" s="183">
        <v>-16.818802105432152</v>
      </c>
      <c r="N18" s="183">
        <v>-16.024215752911775</v>
      </c>
      <c r="O18" s="183">
        <v>-5.5552395937995547</v>
      </c>
      <c r="P18" s="183">
        <v>1.8935294644765177</v>
      </c>
      <c r="Q18" s="183">
        <v>4.0353392277775235</v>
      </c>
      <c r="R18" s="183">
        <v>-0.28837918852371303</v>
      </c>
      <c r="S18" s="183">
        <v>1.6263022595047971</v>
      </c>
      <c r="T18" s="183">
        <v>1.168985297026448</v>
      </c>
      <c r="U18" s="183">
        <v>4.0466634991558781</v>
      </c>
      <c r="V18" s="183">
        <v>2.279664485460553</v>
      </c>
      <c r="W18" s="183">
        <v>1.103890942331387</v>
      </c>
      <c r="X18" s="183">
        <v>0.1204772453460734</v>
      </c>
      <c r="Y18" s="183">
        <v>-4.1935048405137731</v>
      </c>
      <c r="Z18" s="183">
        <v>-0.65254778634955546</v>
      </c>
      <c r="AA18" s="183">
        <v>-3.3775522086794463</v>
      </c>
      <c r="AB18" s="183">
        <v>2.1336768687285623</v>
      </c>
      <c r="AC18" s="183">
        <v>0.80125827224974966</v>
      </c>
      <c r="AD18" s="183">
        <v>2.2030280965174232</v>
      </c>
      <c r="AE18" s="183">
        <v>-0.79573113649128446</v>
      </c>
      <c r="AF18" s="183">
        <v>-3.0814221646500051</v>
      </c>
      <c r="AG18" s="183">
        <v>-3.7052505380253731</v>
      </c>
      <c r="AH18" s="183">
        <v>-3.9996424012754384</v>
      </c>
      <c r="AI18" s="183">
        <v>-2.3802876577798782</v>
      </c>
      <c r="AJ18" s="183">
        <v>-3.55653194098704</v>
      </c>
      <c r="AK18" s="183">
        <v>-3.5089204676302943</v>
      </c>
      <c r="AL18" s="183">
        <v>-6.5912547272653939</v>
      </c>
      <c r="AM18" s="183">
        <v>-4.0257493572999126</v>
      </c>
      <c r="AN18" s="183">
        <v>-4.9028657669831226</v>
      </c>
      <c r="AO18" s="183">
        <v>-4.1718595788518105</v>
      </c>
      <c r="AP18" s="183">
        <v>-4.6689407540394861</v>
      </c>
      <c r="AQ18" s="183">
        <v>-0.85109209953274645</v>
      </c>
      <c r="AR18" s="183">
        <v>1.6711772665764402</v>
      </c>
      <c r="AS18" s="183">
        <v>4.6380938391017645</v>
      </c>
      <c r="AT18" s="183">
        <v>1.2574449076831362</v>
      </c>
      <c r="AU18" s="183">
        <v>0.3094430025953443</v>
      </c>
      <c r="AV18" s="183">
        <v>-3.7007173941996485</v>
      </c>
      <c r="AW18" s="183">
        <v>-1.0150525827303802</v>
      </c>
      <c r="AX18" s="183">
        <v>-4.6436216902315586</v>
      </c>
      <c r="AY18" s="183">
        <v>-3.6180588327827778</v>
      </c>
      <c r="AZ18" s="183">
        <v>-5.7945511212065259</v>
      </c>
      <c r="BA18" s="183">
        <v>-14.981771945683375</v>
      </c>
      <c r="BB18" s="183">
        <v>-15.779541374245131</v>
      </c>
      <c r="BC18" s="183">
        <v>-14.856818428735153</v>
      </c>
      <c r="BD18" s="183">
        <v>-6.658721534812539</v>
      </c>
      <c r="BE18" s="183">
        <v>-6.5416712086528106</v>
      </c>
      <c r="BF18" s="183">
        <v>-12.01671160139125</v>
      </c>
      <c r="BG18" s="183">
        <v>-12.160357834301362</v>
      </c>
      <c r="BH18" s="183">
        <v>-11.422289036917999</v>
      </c>
      <c r="BI18" s="183">
        <v>-12.668478743959099</v>
      </c>
      <c r="BJ18" s="183">
        <v>-13.499904997149914</v>
      </c>
      <c r="BK18" s="183">
        <v>-9.7072154845032514</v>
      </c>
      <c r="BL18" s="183">
        <v>-8.6659383547935125</v>
      </c>
      <c r="BM18" s="183">
        <v>-11.251727640584164</v>
      </c>
      <c r="BN18" s="183">
        <v>-5.5201295236027796</v>
      </c>
      <c r="BO18" s="183">
        <v>-6.3869321268620771</v>
      </c>
      <c r="BP18" s="183">
        <v>-6.4887608826178056</v>
      </c>
      <c r="BQ18" s="183">
        <v>-3.757084322585591</v>
      </c>
      <c r="BR18" s="183">
        <v>-2.6593384084935168</v>
      </c>
      <c r="BS18" s="183">
        <v>7.5003385987529425</v>
      </c>
      <c r="BT18" s="183">
        <v>11.291485753221654</v>
      </c>
      <c r="BU18" s="183">
        <v>13.443521478171139</v>
      </c>
      <c r="BV18" s="183">
        <v>7.7329762065859953</v>
      </c>
      <c r="BW18" s="183">
        <v>5.6389263784489163</v>
      </c>
      <c r="BX18" s="183">
        <v>4.8805154771210724</v>
      </c>
      <c r="BY18" s="183">
        <v>2.0374339085361015</v>
      </c>
      <c r="BZ18" s="183">
        <v>3.9039442912753408</v>
      </c>
      <c r="CA18" s="183">
        <v>2.9583541220321141</v>
      </c>
      <c r="CB18" s="183">
        <v>3.3728565355000351</v>
      </c>
      <c r="CC18" s="183">
        <v>1.5233992981648514</v>
      </c>
      <c r="CD18" s="183">
        <v>-0.80527921096890109</v>
      </c>
      <c r="CE18" s="183">
        <v>-3.5130888395979887</v>
      </c>
      <c r="CF18" s="183">
        <v>-4.4488516636268516</v>
      </c>
      <c r="CG18" s="183">
        <v>-4.1930686667528754</v>
      </c>
      <c r="CH18" s="183">
        <v>-4.4177277446855072</v>
      </c>
      <c r="CI18" s="183">
        <v>-1.487752174734891</v>
      </c>
      <c r="CJ18" s="183">
        <v>-4.6049153590911658</v>
      </c>
      <c r="CK18" s="183">
        <v>-1.1247946516033336</v>
      </c>
      <c r="CL18" s="183">
        <v>-2.5610540692052819</v>
      </c>
      <c r="CM18" s="183">
        <v>1.5327115365946664</v>
      </c>
      <c r="CN18" s="183">
        <v>-0.64413419706986774</v>
      </c>
      <c r="CO18" s="183">
        <v>-3.1719519965614729</v>
      </c>
      <c r="CP18" s="183">
        <v>-6.7995189956275741</v>
      </c>
      <c r="CQ18" s="183">
        <v>-6.2117419459642882</v>
      </c>
      <c r="CR18" s="183">
        <v>3.6597902016213713</v>
      </c>
      <c r="CS18" s="183">
        <v>5.7903022794260073</v>
      </c>
      <c r="CT18" s="183">
        <v>7.012474757216558</v>
      </c>
      <c r="CU18" s="183">
        <v>10.412558176224662</v>
      </c>
      <c r="CV18" s="183">
        <v>10.209759954646479</v>
      </c>
      <c r="CW18" s="183">
        <v>9.3033949243508154</v>
      </c>
      <c r="CX18" s="183">
        <v>4.8564828517675629</v>
      </c>
      <c r="CY18" s="183">
        <v>4.1338116349115106</v>
      </c>
      <c r="CZ18" s="183">
        <v>3.2846690763214559</v>
      </c>
      <c r="DA18" s="183">
        <v>0.49047183742354505</v>
      </c>
      <c r="DB18" s="183">
        <v>1.854635443671504</v>
      </c>
      <c r="DC18" s="183">
        <v>-2.3216263498376688</v>
      </c>
      <c r="DD18" s="183">
        <v>-9.9584441938761934</v>
      </c>
      <c r="DE18" s="183">
        <v>-10.421919110491618</v>
      </c>
      <c r="DF18" s="183">
        <v>-12.029152405878795</v>
      </c>
      <c r="DG18" s="183">
        <v>-5.8674438115423833</v>
      </c>
      <c r="DH18" s="183">
        <v>-5.8145371495771041</v>
      </c>
      <c r="DI18" s="183">
        <v>-1.7911382323701264</v>
      </c>
      <c r="DJ18" s="183">
        <v>1.168203694495773</v>
      </c>
      <c r="DK18" s="183">
        <v>4.1201695499161417</v>
      </c>
      <c r="DL18" s="183">
        <v>1.9662345313065543</v>
      </c>
      <c r="DM18" s="183">
        <v>-2.0399457696023915</v>
      </c>
      <c r="DN18" s="183">
        <v>-4.1719222430617098</v>
      </c>
      <c r="DO18" s="183">
        <v>1.1869446906140002</v>
      </c>
      <c r="DP18" s="183">
        <v>-1.1209237520674376</v>
      </c>
      <c r="DQ18" s="183">
        <v>-5.7169818785183457</v>
      </c>
      <c r="DR18" s="183">
        <v>-3.5973770709992192</v>
      </c>
      <c r="DS18" s="183">
        <v>-6.4746727376209678</v>
      </c>
      <c r="DT18" s="183">
        <v>-5.3041569119166132</v>
      </c>
      <c r="DU18" s="183">
        <v>-7.1827964942125178</v>
      </c>
      <c r="DV18" s="183">
        <v>-4.1090835947979247</v>
      </c>
      <c r="DW18" s="183">
        <v>-6.7220549712632582</v>
      </c>
      <c r="DX18" s="183">
        <v>-8.7130674762703428</v>
      </c>
      <c r="DY18" s="183">
        <v>-9.1589998744098118</v>
      </c>
      <c r="DZ18" s="183">
        <v>-9.7420678998115129</v>
      </c>
      <c r="EA18" s="183">
        <v>-8.5168508267198249</v>
      </c>
      <c r="EB18" s="183">
        <v>-9.0443791420679602</v>
      </c>
      <c r="EC18" s="183">
        <v>-7.6771301614544152</v>
      </c>
      <c r="ED18" s="183">
        <v>-7.3607947159934684</v>
      </c>
      <c r="EE18" s="183">
        <v>-5.6358568279847194</v>
      </c>
      <c r="EF18" s="183">
        <v>-5.4036703600295333</v>
      </c>
      <c r="EG18" s="183">
        <v>-5.6480870418264555</v>
      </c>
      <c r="EH18" s="183">
        <v>-7.0368143669606535</v>
      </c>
      <c r="EI18" s="183">
        <v>-3.0301752052663389</v>
      </c>
      <c r="EJ18" s="183">
        <v>-7.3326729478900177</v>
      </c>
      <c r="EK18" s="183">
        <v>-5.7825151574418143</v>
      </c>
      <c r="EL18" s="183">
        <v>-12.088121575942735</v>
      </c>
      <c r="EM18" s="183">
        <v>-14.865638595770692</v>
      </c>
      <c r="EN18" s="183">
        <v>-18.116360204317459</v>
      </c>
      <c r="EO18" s="183">
        <v>-22.948942034954545</v>
      </c>
      <c r="EP18" s="183">
        <v>-17.497487967002488</v>
      </c>
      <c r="EQ18" s="183">
        <v>-16.913212347034701</v>
      </c>
      <c r="ER18" s="183">
        <v>-17.46487338739886</v>
      </c>
      <c r="ES18" s="183">
        <v>-15.051479423479231</v>
      </c>
      <c r="ET18" s="183">
        <v>-3.2321228056716111</v>
      </c>
      <c r="EU18" s="183">
        <v>0.50695078426097329</v>
      </c>
      <c r="EV18" s="183">
        <v>1.9145953339591459</v>
      </c>
      <c r="EW18" s="183">
        <v>3.7975664294839451</v>
      </c>
      <c r="EX18" s="183">
        <v>0.91480435927817627</v>
      </c>
      <c r="EY18" s="183">
        <v>-0.58986710817162669</v>
      </c>
      <c r="EZ18" s="183">
        <v>0.72648304091740279</v>
      </c>
      <c r="FA18" s="183">
        <v>0.30731556730243526</v>
      </c>
      <c r="FB18" s="183">
        <v>0.7172142039595597</v>
      </c>
      <c r="FC18" s="183">
        <v>0.27126332188993629</v>
      </c>
      <c r="FD18" s="183">
        <v>0.18932255376240548</v>
      </c>
      <c r="FE18" s="96"/>
      <c r="FF18" s="96"/>
      <c r="FG18" s="96"/>
      <c r="FH18" s="96"/>
      <c r="FI18" s="96"/>
      <c r="FJ18" s="96"/>
      <c r="FK18" s="96"/>
      <c r="FL18" s="96"/>
    </row>
    <row r="19" spans="4:168" x14ac:dyDescent="0.15">
      <c r="E19" s="132" t="s">
        <v>5097</v>
      </c>
      <c r="F19" s="132" t="s">
        <v>5098</v>
      </c>
      <c r="G19" s="183">
        <v>-2.0250399966976973</v>
      </c>
      <c r="H19" s="183">
        <v>-3.6174911993728354</v>
      </c>
      <c r="I19" s="183">
        <v>-7.9770908657973312</v>
      </c>
      <c r="J19" s="183">
        <v>-6.1275298371405214</v>
      </c>
      <c r="K19" s="183">
        <v>-2.506999734088311</v>
      </c>
      <c r="L19" s="183">
        <v>1.798489138383963</v>
      </c>
      <c r="M19" s="183">
        <v>4.5705045031811942</v>
      </c>
      <c r="N19" s="183">
        <v>3.2610948219039093</v>
      </c>
      <c r="O19" s="183">
        <v>3.9399910901698698</v>
      </c>
      <c r="P19" s="183">
        <v>4.2990753879429633</v>
      </c>
      <c r="Q19" s="183">
        <v>4.4975593334455555</v>
      </c>
      <c r="R19" s="183">
        <v>5.3520220351636061</v>
      </c>
      <c r="S19" s="183">
        <v>2.9657682777644023</v>
      </c>
      <c r="T19" s="183">
        <v>3.1277491555833148</v>
      </c>
      <c r="U19" s="183">
        <v>4.7609067966861929</v>
      </c>
      <c r="V19" s="183">
        <v>2.4348435856480499</v>
      </c>
      <c r="W19" s="183">
        <v>1.4148720384864921</v>
      </c>
      <c r="X19" s="183">
        <v>1.4179256545077568</v>
      </c>
      <c r="Y19" s="183">
        <v>-5.5655839132362495E-3</v>
      </c>
      <c r="Z19" s="183">
        <v>-1.0905660552718466</v>
      </c>
      <c r="AA19" s="183">
        <v>-2.8584063164577955</v>
      </c>
      <c r="AB19" s="183">
        <v>-2.8261752848345867</v>
      </c>
      <c r="AC19" s="183">
        <v>-3.539772284140219</v>
      </c>
      <c r="AD19" s="183">
        <v>-3.9001834113760125</v>
      </c>
      <c r="AE19" s="183">
        <v>-1.9820949893463613</v>
      </c>
      <c r="AF19" s="183">
        <v>-0.89230919097946781</v>
      </c>
      <c r="AG19" s="183">
        <v>-0.89481742972662426</v>
      </c>
      <c r="AH19" s="183">
        <v>-2.6400393468807293</v>
      </c>
      <c r="AI19" s="183">
        <v>-3.6623394993859471</v>
      </c>
      <c r="AJ19" s="183">
        <v>-3.8625674061526394</v>
      </c>
      <c r="AK19" s="183">
        <v>-3.4207701189005069</v>
      </c>
      <c r="AL19" s="183">
        <v>-4.1662281442570226</v>
      </c>
      <c r="AM19" s="183">
        <v>-4.0777101120126114</v>
      </c>
      <c r="AN19" s="183">
        <v>-3.5837727190741409</v>
      </c>
      <c r="AO19" s="183">
        <v>-2.550520228984321</v>
      </c>
      <c r="AP19" s="183">
        <v>-2.6736796203529534</v>
      </c>
      <c r="AQ19" s="183">
        <v>-3.119327321631149</v>
      </c>
      <c r="AR19" s="183">
        <v>-1.6888868365558696</v>
      </c>
      <c r="AS19" s="183">
        <v>-1.0157363632290584</v>
      </c>
      <c r="AT19" s="183">
        <v>7.9203007805794812E-2</v>
      </c>
      <c r="AU19" s="183">
        <v>-1.0804396912006853</v>
      </c>
      <c r="AV19" s="183">
        <v>-1.6109635828795876</v>
      </c>
      <c r="AW19" s="183">
        <v>-0.93335834525936079</v>
      </c>
      <c r="AX19" s="183">
        <v>-1.4846407196623779</v>
      </c>
      <c r="AY19" s="183">
        <v>-3.7999836635745021</v>
      </c>
      <c r="AZ19" s="183">
        <v>-3.6184969038632442</v>
      </c>
      <c r="BA19" s="183">
        <v>-3.8658863335663596</v>
      </c>
      <c r="BB19" s="183">
        <v>-2.6554915712449056</v>
      </c>
      <c r="BC19" s="183">
        <v>-2.2579323122033812</v>
      </c>
      <c r="BD19" s="183">
        <v>-1.0493980940219361</v>
      </c>
      <c r="BE19" s="183">
        <v>-0.9131692356730392</v>
      </c>
      <c r="BF19" s="183">
        <v>-1.4658738156540618</v>
      </c>
      <c r="BG19" s="183">
        <v>-2.7905136600053448</v>
      </c>
      <c r="BH19" s="183">
        <v>-6.9653557991379733</v>
      </c>
      <c r="BI19" s="183">
        <v>-9.2318609150372488</v>
      </c>
      <c r="BJ19" s="183">
        <v>-9.2236634004541624</v>
      </c>
      <c r="BK19" s="183">
        <v>-8.9091719632152007</v>
      </c>
      <c r="BL19" s="183">
        <v>-9.989830034961777</v>
      </c>
      <c r="BM19" s="183">
        <v>-6.9528996266757019</v>
      </c>
      <c r="BN19" s="183">
        <v>-3.8236083055514736</v>
      </c>
      <c r="BO19" s="183">
        <v>-2.2484605263378143</v>
      </c>
      <c r="BP19" s="183">
        <v>1.2848182965784938</v>
      </c>
      <c r="BQ19" s="183">
        <v>0.91736330763065865</v>
      </c>
      <c r="BR19" s="183">
        <v>2.3590570624659968</v>
      </c>
      <c r="BS19" s="183">
        <v>4.1095235228216787</v>
      </c>
      <c r="BT19" s="183">
        <v>5.0253807106598547</v>
      </c>
      <c r="BU19" s="183">
        <v>3.6303483058932606</v>
      </c>
      <c r="BV19" s="183">
        <v>2.8297129589244685</v>
      </c>
      <c r="BW19" s="183">
        <v>3.7779925890124355</v>
      </c>
      <c r="BX19" s="183">
        <v>4.0323344782660309</v>
      </c>
      <c r="BY19" s="183">
        <v>4.8422332701456128</v>
      </c>
      <c r="BZ19" s="183">
        <v>4.4484325860468799</v>
      </c>
      <c r="CA19" s="183">
        <v>0.65866253729511826</v>
      </c>
      <c r="CB19" s="183">
        <v>-1.468344020345147</v>
      </c>
      <c r="CC19" s="183">
        <v>-1.7882027928493693</v>
      </c>
      <c r="CD19" s="183">
        <v>2.004633081044882</v>
      </c>
      <c r="CE19" s="183">
        <v>2.5990429243710977</v>
      </c>
      <c r="CF19" s="183">
        <v>3.5768413129494192</v>
      </c>
      <c r="CG19" s="183">
        <v>3.3840242638363049</v>
      </c>
      <c r="CH19" s="183">
        <v>4.1654780556152904</v>
      </c>
      <c r="CI19" s="183">
        <v>4.9561008620024216</v>
      </c>
      <c r="CJ19" s="183">
        <v>4.6622186500084872</v>
      </c>
      <c r="CK19" s="183">
        <v>4.8229440372794086</v>
      </c>
      <c r="CL19" s="183">
        <v>3.1925616622109576</v>
      </c>
      <c r="CM19" s="183">
        <v>5.2361798034182616</v>
      </c>
      <c r="CN19" s="183">
        <v>3.631987940728032</v>
      </c>
      <c r="CO19" s="183">
        <v>2.0677752181941678</v>
      </c>
      <c r="CP19" s="183">
        <v>1.2597508830637594</v>
      </c>
      <c r="CQ19" s="183">
        <v>4.1480691632614697</v>
      </c>
      <c r="CR19" s="183">
        <v>4.9166226003496849</v>
      </c>
      <c r="CS19" s="183">
        <v>5.1238515653887484</v>
      </c>
      <c r="CT19" s="183">
        <v>-7.9198241778257294</v>
      </c>
      <c r="CU19" s="183">
        <v>-15.971808839220536</v>
      </c>
      <c r="CV19" s="183">
        <v>-14.970992932747384</v>
      </c>
      <c r="CW19" s="183">
        <v>-11.804346633472329</v>
      </c>
      <c r="CX19" s="183">
        <v>-3.2723018265175874</v>
      </c>
      <c r="CY19" s="183">
        <v>-8.6108001634957017</v>
      </c>
      <c r="CZ19" s="183">
        <v>-3.4719304939306306</v>
      </c>
      <c r="DA19" s="183">
        <v>-5.7103426604864786</v>
      </c>
      <c r="DB19" s="183">
        <v>-0.91860885793365599</v>
      </c>
      <c r="DC19" s="183">
        <v>-3.2634276805707185</v>
      </c>
      <c r="DD19" s="183">
        <v>-3.3826687890435858</v>
      </c>
      <c r="DE19" s="183">
        <v>-6.8415889056093304</v>
      </c>
      <c r="DF19" s="183">
        <v>-9.9254532082120868</v>
      </c>
      <c r="DG19" s="183">
        <v>-11.80867225115273</v>
      </c>
      <c r="DH19" s="183">
        <v>-9.6572691240892858</v>
      </c>
      <c r="DI19" s="183">
        <v>-9.4079255302041869</v>
      </c>
      <c r="DJ19" s="183">
        <v>-8.6109658063585393</v>
      </c>
      <c r="DK19" s="183">
        <v>-7.5669877729202977</v>
      </c>
      <c r="DL19" s="183">
        <v>-5.3450706409907127</v>
      </c>
      <c r="DM19" s="183">
        <v>-3.980529729767901</v>
      </c>
      <c r="DN19" s="183">
        <v>-4.4457516032860749</v>
      </c>
      <c r="DO19" s="183">
        <v>-4.1579375373119065</v>
      </c>
      <c r="DP19" s="183">
        <v>-4.1981094534562224</v>
      </c>
      <c r="DQ19" s="183">
        <v>-3.1651127325809103</v>
      </c>
      <c r="DR19" s="183">
        <v>-0.4227797519409604</v>
      </c>
      <c r="DS19" s="183">
        <v>0.1291112720150922</v>
      </c>
      <c r="DT19" s="183">
        <v>-0.39603365384616174</v>
      </c>
      <c r="DU19" s="183">
        <v>-3.0834554778531476</v>
      </c>
      <c r="DV19" s="183">
        <v>-2.9875090431058182</v>
      </c>
      <c r="DW19" s="183">
        <v>-2.0480908862559377</v>
      </c>
      <c r="DX19" s="183">
        <v>-0.93538180981042052</v>
      </c>
      <c r="DY19" s="183">
        <v>-1.1029764295803046</v>
      </c>
      <c r="DZ19" s="183">
        <v>-1.3746428609636929</v>
      </c>
      <c r="EA19" s="183">
        <v>-2.2085868375225415</v>
      </c>
      <c r="EB19" s="183">
        <v>-1.9848522964605153</v>
      </c>
      <c r="EC19" s="183">
        <v>-3.4733127890848814</v>
      </c>
      <c r="ED19" s="183">
        <v>-2.7416755773961965</v>
      </c>
      <c r="EE19" s="183">
        <v>-1.2993631558622876</v>
      </c>
      <c r="EF19" s="183">
        <v>-4.4296415295013709</v>
      </c>
      <c r="EG19" s="183">
        <v>-6.4440025787242945</v>
      </c>
      <c r="EH19" s="183">
        <v>-9.9314049639090189</v>
      </c>
      <c r="EI19" s="183">
        <v>-8.8465885267502316</v>
      </c>
      <c r="EJ19" s="183">
        <v>-7.4395121466297116</v>
      </c>
      <c r="EK19" s="183">
        <v>-8.0598265656081747</v>
      </c>
      <c r="EL19" s="183">
        <v>-6.7661954898011301</v>
      </c>
      <c r="EM19" s="183">
        <v>-7.6319936230062613</v>
      </c>
      <c r="EN19" s="183">
        <v>-4.5445147688539915</v>
      </c>
      <c r="EO19" s="183">
        <v>-5.3598248898344192</v>
      </c>
      <c r="EP19" s="183">
        <v>-2.9216614356395221</v>
      </c>
      <c r="EQ19" s="183">
        <v>-6.4446621641720769</v>
      </c>
      <c r="ER19" s="183">
        <v>-3.0098492347422456</v>
      </c>
      <c r="ES19" s="183">
        <v>-4.4178082641718071</v>
      </c>
      <c r="ET19" s="183">
        <v>-4.6806678318331407</v>
      </c>
      <c r="EU19" s="183">
        <v>-9.5999924996919557</v>
      </c>
      <c r="EV19" s="183">
        <v>-8.3086918109276482</v>
      </c>
      <c r="EW19" s="183">
        <v>-5.6093073266630933</v>
      </c>
      <c r="EX19" s="183">
        <v>-0.91894470627102987</v>
      </c>
      <c r="EY19" s="183">
        <v>-1.8723346524137763</v>
      </c>
      <c r="EZ19" s="183">
        <v>-2.398864629641817</v>
      </c>
      <c r="FA19" s="183">
        <v>-3.558956062483154</v>
      </c>
      <c r="FB19" s="183">
        <v>-2.5419029192067732</v>
      </c>
      <c r="FC19" s="183">
        <v>-6.8772324205726987</v>
      </c>
      <c r="FD19" s="183">
        <v>-7.8539109078413443</v>
      </c>
      <c r="FE19" s="96"/>
      <c r="FF19" s="96"/>
      <c r="FG19" s="96"/>
      <c r="FH19" s="96"/>
      <c r="FI19" s="96"/>
      <c r="FJ19" s="96"/>
      <c r="FK19" s="96"/>
      <c r="FL19" s="96"/>
    </row>
    <row r="20" spans="4:168" x14ac:dyDescent="0.15">
      <c r="D20" s="13"/>
      <c r="E20" s="132" t="s">
        <v>5091</v>
      </c>
      <c r="F20" s="132" t="s">
        <v>5092</v>
      </c>
      <c r="G20" s="183">
        <v>0.15900336368790402</v>
      </c>
      <c r="H20" s="183">
        <v>0.3229046879081876</v>
      </c>
      <c r="I20" s="183">
        <v>-1.4970962510346575</v>
      </c>
      <c r="J20" s="183">
        <v>-3.7154704944178718</v>
      </c>
      <c r="K20" s="183">
        <v>-3.4181753266973813</v>
      </c>
      <c r="L20" s="183">
        <v>-3.3394067208967537</v>
      </c>
      <c r="M20" s="183">
        <v>-4.897485487834075</v>
      </c>
      <c r="N20" s="183">
        <v>-6.2726047871944912</v>
      </c>
      <c r="O20" s="183">
        <v>-5.6336146759941812</v>
      </c>
      <c r="P20" s="183">
        <v>-5.0392460418443701</v>
      </c>
      <c r="Q20" s="183">
        <v>-4.1182924840235557</v>
      </c>
      <c r="R20" s="183">
        <v>-1.5608464221490426</v>
      </c>
      <c r="S20" s="183">
        <v>1.8613552167295211</v>
      </c>
      <c r="T20" s="183">
        <v>1.3842775513991379</v>
      </c>
      <c r="U20" s="183">
        <v>0.1821431344845692</v>
      </c>
      <c r="V20" s="183">
        <v>0.49622107212650146</v>
      </c>
      <c r="W20" s="183">
        <v>-3.2002501038232434</v>
      </c>
      <c r="X20" s="183">
        <v>-3.999863481939403</v>
      </c>
      <c r="Y20" s="183">
        <v>-3.5955614393467727</v>
      </c>
      <c r="Z20" s="183">
        <v>-2.4082799002222322</v>
      </c>
      <c r="AA20" s="183">
        <v>-2.8149579136194425</v>
      </c>
      <c r="AB20" s="183">
        <v>-2.7832578916671458</v>
      </c>
      <c r="AC20" s="183">
        <v>-3.5313685557405328</v>
      </c>
      <c r="AD20" s="183">
        <v>-5.2143817733486202</v>
      </c>
      <c r="AE20" s="183">
        <v>-5.4924536526865353</v>
      </c>
      <c r="AF20" s="183">
        <v>-5.4834486485179079</v>
      </c>
      <c r="AG20" s="183">
        <v>-2.0092271644686854</v>
      </c>
      <c r="AH20" s="183">
        <v>-1.3489329690778651</v>
      </c>
      <c r="AI20" s="183">
        <v>-0.36378939238808083</v>
      </c>
      <c r="AJ20" s="183">
        <v>2.3919373631553276</v>
      </c>
      <c r="AK20" s="183">
        <v>4.9367538349563089</v>
      </c>
      <c r="AL20" s="183">
        <v>0.9741701949091075</v>
      </c>
      <c r="AM20" s="183">
        <v>-3.6273835739742299</v>
      </c>
      <c r="AN20" s="183">
        <v>-5.9155729616259034</v>
      </c>
      <c r="AO20" s="183">
        <v>-3.7397488363544062</v>
      </c>
      <c r="AP20" s="183">
        <v>-2.2379458900568694</v>
      </c>
      <c r="AQ20" s="183">
        <v>-0.17832760570034578</v>
      </c>
      <c r="AR20" s="183">
        <v>-0.13632949336251921</v>
      </c>
      <c r="AS20" s="183">
        <v>-0.87753995500192694</v>
      </c>
      <c r="AT20" s="183">
        <v>-1.0487062852374551</v>
      </c>
      <c r="AU20" s="183">
        <v>-2.2343710018923768</v>
      </c>
      <c r="AV20" s="183">
        <v>-0.73678527453754361</v>
      </c>
      <c r="AW20" s="183">
        <v>-2.90870787095725</v>
      </c>
      <c r="AX20" s="183">
        <v>-1.4188547118939909</v>
      </c>
      <c r="AY20" s="183">
        <v>-6.3144888005812199</v>
      </c>
      <c r="AZ20" s="183">
        <v>-6.0606483272710232</v>
      </c>
      <c r="BA20" s="183">
        <v>-7.3891679102992214</v>
      </c>
      <c r="BB20" s="183">
        <v>-2.9540848865424518</v>
      </c>
      <c r="BC20" s="183">
        <v>0.43433268153305615</v>
      </c>
      <c r="BD20" s="183">
        <v>1.4106854636477095</v>
      </c>
      <c r="BE20" s="183">
        <v>-0.50046468943582001</v>
      </c>
      <c r="BF20" s="183">
        <v>-1.7806605213749549</v>
      </c>
      <c r="BG20" s="183">
        <v>-2.2102971212763611</v>
      </c>
      <c r="BH20" s="183">
        <v>-0.64432754663104053</v>
      </c>
      <c r="BI20" s="183">
        <v>-3.1259080093294145</v>
      </c>
      <c r="BJ20" s="183">
        <v>-1.5706782211415637</v>
      </c>
      <c r="BK20" s="183">
        <v>-2.5830897206996495</v>
      </c>
      <c r="BL20" s="183">
        <v>-2.6035328902840216</v>
      </c>
      <c r="BM20" s="183">
        <v>-3.2413483735948878</v>
      </c>
      <c r="BN20" s="183">
        <v>-4.1703847302564157</v>
      </c>
      <c r="BO20" s="183">
        <v>-4.6759441368937065</v>
      </c>
      <c r="BP20" s="183">
        <v>-3.2395568110500927</v>
      </c>
      <c r="BQ20" s="183">
        <v>-1.0024402543982958</v>
      </c>
      <c r="BR20" s="183">
        <v>-0.70088294108895388</v>
      </c>
      <c r="BS20" s="183">
        <v>-2.0288688935895305</v>
      </c>
      <c r="BT20" s="183">
        <v>-0.46411823329911561</v>
      </c>
      <c r="BU20" s="183">
        <v>-1.0906033352842681</v>
      </c>
      <c r="BV20" s="183">
        <v>0.68095148955686913</v>
      </c>
      <c r="BW20" s="183">
        <v>1.8826901172594335</v>
      </c>
      <c r="BX20" s="183">
        <v>4.4391943765988318</v>
      </c>
      <c r="BY20" s="183">
        <v>1.8373120540086996</v>
      </c>
      <c r="BZ20" s="183">
        <v>3.0632254110516399</v>
      </c>
      <c r="CA20" s="183">
        <v>0.43895006105763024</v>
      </c>
      <c r="CB20" s="183">
        <v>-4.5743846869201743</v>
      </c>
      <c r="CC20" s="183">
        <v>-4.8270205860437283</v>
      </c>
      <c r="CD20" s="183">
        <v>-4.6003755180161754</v>
      </c>
      <c r="CE20" s="183">
        <v>-1.025564270750523</v>
      </c>
      <c r="CF20" s="183">
        <v>-0.63904936510650323</v>
      </c>
      <c r="CG20" s="183">
        <v>3.1449529354539818</v>
      </c>
      <c r="CH20" s="183">
        <v>0.35578454260136727</v>
      </c>
      <c r="CI20" s="183">
        <v>1.6128504973933255</v>
      </c>
      <c r="CJ20" s="183">
        <v>3.6471860651169363</v>
      </c>
      <c r="CK20" s="183">
        <v>3.4463949746673217</v>
      </c>
      <c r="CL20" s="183">
        <v>0.65674926854377702</v>
      </c>
      <c r="CM20" s="183">
        <v>4.4518797923606579</v>
      </c>
      <c r="CN20" s="183">
        <v>0.47629504418240654</v>
      </c>
      <c r="CO20" s="183">
        <v>-2.8839179616969357</v>
      </c>
      <c r="CP20" s="183">
        <v>-4.0334009461803539</v>
      </c>
      <c r="CQ20" s="183">
        <v>-3.8556185609802118</v>
      </c>
      <c r="CR20" s="183">
        <v>3.3032603557113127</v>
      </c>
      <c r="CS20" s="183">
        <v>4.4475129866683227</v>
      </c>
      <c r="CT20" s="183">
        <v>4.0981248609560206</v>
      </c>
      <c r="CU20" s="183">
        <v>13.562139259350371</v>
      </c>
      <c r="CV20" s="183">
        <v>14.339158562232468</v>
      </c>
      <c r="CW20" s="183">
        <v>13.748634675290795</v>
      </c>
      <c r="CX20" s="183">
        <v>-1.663943783435573</v>
      </c>
      <c r="CY20" s="183">
        <v>-1.808843141846328</v>
      </c>
      <c r="CZ20" s="183">
        <v>-1.7023888804146403</v>
      </c>
      <c r="DA20" s="183">
        <v>0.95515823065512873</v>
      </c>
      <c r="DB20" s="183">
        <v>-3.160792401702972E-2</v>
      </c>
      <c r="DC20" s="183">
        <v>-6.5565737130374169</v>
      </c>
      <c r="DD20" s="183">
        <v>-8.3561510361556124</v>
      </c>
      <c r="DE20" s="183">
        <v>-5.0465709885972316</v>
      </c>
      <c r="DF20" s="183">
        <v>0.59531196377617945</v>
      </c>
      <c r="DG20" s="183">
        <v>7.0336696040928404</v>
      </c>
      <c r="DH20" s="183">
        <v>3.1475276162232113</v>
      </c>
      <c r="DI20" s="183">
        <v>1.5407206743745849</v>
      </c>
      <c r="DJ20" s="183">
        <v>-6.5449313570253853</v>
      </c>
      <c r="DK20" s="183">
        <v>-8.7270384587792904</v>
      </c>
      <c r="DL20" s="183">
        <v>-8.1568034761925432</v>
      </c>
      <c r="DM20" s="183">
        <v>-2.6584105926180657</v>
      </c>
      <c r="DN20" s="183">
        <v>-0.78917356963977836</v>
      </c>
      <c r="DO20" s="183">
        <v>0.10977517275412296</v>
      </c>
      <c r="DP20" s="183">
        <v>1.006870173717922</v>
      </c>
      <c r="DQ20" s="183">
        <v>-2.0071239613068892</v>
      </c>
      <c r="DR20" s="183">
        <v>-3.4623307440084683</v>
      </c>
      <c r="DS20" s="183">
        <v>-3.1422371499612023</v>
      </c>
      <c r="DT20" s="183">
        <v>-5.1729739646746875</v>
      </c>
      <c r="DU20" s="183">
        <v>-7.2352385895579907</v>
      </c>
      <c r="DV20" s="183">
        <v>-9.9648542976479622</v>
      </c>
      <c r="DW20" s="183">
        <v>-10.931900271988082</v>
      </c>
      <c r="DX20" s="183">
        <v>-11.642926219197413</v>
      </c>
      <c r="DY20" s="183">
        <v>-8.0608439883613876</v>
      </c>
      <c r="DZ20" s="183">
        <v>-9.2023982594017006</v>
      </c>
      <c r="EA20" s="183">
        <v>-12.165169203219961</v>
      </c>
      <c r="EB20" s="183">
        <v>-13.239892068282376</v>
      </c>
      <c r="EC20" s="183">
        <v>-10.266651027502915</v>
      </c>
      <c r="ED20" s="183">
        <v>-12.012731004015675</v>
      </c>
      <c r="EE20" s="183">
        <v>-10.184408268798862</v>
      </c>
      <c r="EF20" s="183">
        <v>-3.7735600354574572</v>
      </c>
      <c r="EG20" s="183">
        <v>-1.8103491763923785</v>
      </c>
      <c r="EH20" s="183">
        <v>-0.6313422498308574</v>
      </c>
      <c r="EI20" s="183">
        <v>-0.60842456848089199</v>
      </c>
      <c r="EJ20" s="183">
        <v>-0.69002824937723917</v>
      </c>
      <c r="EK20" s="183">
        <v>0.85589037713063032</v>
      </c>
      <c r="EL20" s="183">
        <v>1.7024940383421949</v>
      </c>
      <c r="EM20" s="183">
        <v>0.6576965329616602</v>
      </c>
      <c r="EN20" s="183">
        <v>0.63260671601470531</v>
      </c>
      <c r="EO20" s="183">
        <v>-3.3787049514789391</v>
      </c>
      <c r="EP20" s="183">
        <v>-4.0327462944445784</v>
      </c>
      <c r="EQ20" s="183">
        <v>-1.5053368484730489</v>
      </c>
      <c r="ER20" s="183">
        <v>-1.3074297106063115</v>
      </c>
      <c r="ES20" s="183">
        <v>-5.5428127608466715</v>
      </c>
      <c r="ET20" s="183">
        <v>-3.792071259597074</v>
      </c>
      <c r="EU20" s="183">
        <v>-4.2943993243939715</v>
      </c>
      <c r="EV20" s="183">
        <v>0.29893020878855037</v>
      </c>
      <c r="EW20" s="183">
        <v>1.2326966422627317</v>
      </c>
      <c r="EX20" s="183">
        <v>2.0477450694704968</v>
      </c>
      <c r="EY20" s="183">
        <v>3.0769105893230453</v>
      </c>
      <c r="EZ20" s="183">
        <v>1.4635764638139426</v>
      </c>
      <c r="FA20" s="183">
        <v>0.46933784766254316</v>
      </c>
      <c r="FB20" s="183">
        <v>-1.4700529068712109</v>
      </c>
      <c r="FC20" s="183">
        <v>-2.2624351290505218</v>
      </c>
      <c r="FD20" s="183">
        <v>-2.0652455193589159</v>
      </c>
      <c r="FE20" s="96"/>
      <c r="FF20" s="96"/>
      <c r="FG20" s="96"/>
      <c r="FH20" s="96"/>
      <c r="FI20" s="96"/>
      <c r="FJ20" s="96"/>
      <c r="FK20" s="96"/>
      <c r="FL20" s="96"/>
    </row>
    <row r="21" spans="4:168" x14ac:dyDescent="0.15">
      <c r="E21" s="132" t="s">
        <v>5107</v>
      </c>
      <c r="F21" s="132" t="s">
        <v>5108</v>
      </c>
      <c r="G21" s="183">
        <v>-3.016281504859375</v>
      </c>
      <c r="H21" s="183">
        <v>-7.1218411485793993</v>
      </c>
      <c r="I21" s="183">
        <v>-5.1435373584696737</v>
      </c>
      <c r="J21" s="183">
        <v>-10.831144244184499</v>
      </c>
      <c r="K21" s="183">
        <v>-6.8946353004692202</v>
      </c>
      <c r="L21" s="183">
        <v>1.1744595693231163</v>
      </c>
      <c r="M21" s="183">
        <v>0.58834564027354652</v>
      </c>
      <c r="N21" s="183">
        <v>0.5960654563439638</v>
      </c>
      <c r="O21" s="183">
        <v>4.134387156326258</v>
      </c>
      <c r="P21" s="183">
        <v>7.0569985080699782</v>
      </c>
      <c r="Q21" s="183">
        <v>7.7537976400379849</v>
      </c>
      <c r="R21" s="183">
        <v>1.686947230960989</v>
      </c>
      <c r="S21" s="183">
        <v>2.7024458996143697</v>
      </c>
      <c r="T21" s="183">
        <v>1.8546198324351781</v>
      </c>
      <c r="U21" s="183">
        <v>13.526929382476172</v>
      </c>
      <c r="V21" s="183">
        <v>14.002134471718254</v>
      </c>
      <c r="W21" s="183">
        <v>3.1028005705650452</v>
      </c>
      <c r="X21" s="183">
        <v>-2.3841041892307513</v>
      </c>
      <c r="Y21" s="183">
        <v>0.13507368871532588</v>
      </c>
      <c r="Z21" s="183">
        <v>3.7710262451372545</v>
      </c>
      <c r="AA21" s="183">
        <v>3.7710262451372545</v>
      </c>
      <c r="AB21" s="183">
        <v>1.2353923205342232</v>
      </c>
      <c r="AC21" s="183">
        <v>0.92136700238920621</v>
      </c>
      <c r="AD21" s="183">
        <v>0.58608445424184197</v>
      </c>
      <c r="AE21" s="183">
        <v>3.0356200527704491</v>
      </c>
      <c r="AF21" s="183">
        <v>4.5726244195932297</v>
      </c>
      <c r="AG21" s="183">
        <v>7.2269392790121012</v>
      </c>
      <c r="AH21" s="183">
        <v>7.307204773306375</v>
      </c>
      <c r="AI21" s="183">
        <v>-6.6698635124454952</v>
      </c>
      <c r="AJ21" s="183">
        <v>2.4561680619175519</v>
      </c>
      <c r="AK21" s="183">
        <v>4.9956038685956328</v>
      </c>
      <c r="AL21" s="183">
        <v>3.7662543609261023</v>
      </c>
      <c r="AM21" s="183">
        <v>-1.886071070685269</v>
      </c>
      <c r="AN21" s="183">
        <v>-1.16352009744215</v>
      </c>
      <c r="AO21" s="183">
        <v>2.2862382517001567</v>
      </c>
      <c r="AP21" s="183">
        <v>4.5665099557522293</v>
      </c>
      <c r="AQ21" s="183">
        <v>5.0600932284590172</v>
      </c>
      <c r="AR21" s="183">
        <v>0.31973226158281687</v>
      </c>
      <c r="AS21" s="183">
        <v>0.89619792089294936</v>
      </c>
      <c r="AT21" s="183">
        <v>-6.6670967704096302</v>
      </c>
      <c r="AU21" s="183">
        <v>-5.7564971330702264</v>
      </c>
      <c r="AV21" s="183">
        <v>-5.2921920284998532</v>
      </c>
      <c r="AW21" s="183">
        <v>-4.0663274822290703</v>
      </c>
      <c r="AX21" s="183">
        <v>-2.870721694875733</v>
      </c>
      <c r="AY21" s="183">
        <v>-3.2123006429441547</v>
      </c>
      <c r="AZ21" s="183">
        <v>-4.4827949352869272</v>
      </c>
      <c r="BA21" s="183">
        <v>-5.0391844723362329</v>
      </c>
      <c r="BB21" s="183">
        <v>0.84987094963842047</v>
      </c>
      <c r="BC21" s="183">
        <v>1.5155798555944289</v>
      </c>
      <c r="BD21" s="183">
        <v>1.4059749019299739</v>
      </c>
      <c r="BE21" s="183">
        <v>1.4322471872968201</v>
      </c>
      <c r="BF21" s="183">
        <v>2.8388663471526465</v>
      </c>
      <c r="BG21" s="183">
        <v>3.7343892780992816</v>
      </c>
      <c r="BH21" s="183">
        <v>1.488884965846915</v>
      </c>
      <c r="BI21" s="183">
        <v>0.62635228999052828</v>
      </c>
      <c r="BJ21" s="183">
        <v>-1.990838618745594</v>
      </c>
      <c r="BK21" s="183">
        <v>1.5770709542118233</v>
      </c>
      <c r="BL21" s="183">
        <v>2.909560770874009E-2</v>
      </c>
      <c r="BM21" s="183">
        <v>-1.3319829078197509</v>
      </c>
      <c r="BN21" s="183">
        <v>-2.90949215219376</v>
      </c>
      <c r="BO21" s="183">
        <v>-3.3193699770280305</v>
      </c>
      <c r="BP21" s="183">
        <v>-0.64092018157088093</v>
      </c>
      <c r="BQ21" s="183">
        <v>1.6562902406464408</v>
      </c>
      <c r="BR21" s="183">
        <v>2.7316488441839537</v>
      </c>
      <c r="BS21" s="183">
        <v>5.7418242961187138</v>
      </c>
      <c r="BT21" s="183">
        <v>3.5995769852060988</v>
      </c>
      <c r="BU21" s="183">
        <v>4.7941114751981484</v>
      </c>
      <c r="BV21" s="183">
        <v>5.5026002267203555</v>
      </c>
      <c r="BW21" s="183">
        <v>9.8173341828722283</v>
      </c>
      <c r="BX21" s="183">
        <v>8.3202221601198723</v>
      </c>
      <c r="BY21" s="183">
        <v>8.5181145320739837</v>
      </c>
      <c r="BZ21" s="183">
        <v>8.2865221631674757</v>
      </c>
      <c r="CA21" s="183">
        <v>3.8377691720834939</v>
      </c>
      <c r="CB21" s="183">
        <v>-0.17417786633879828</v>
      </c>
      <c r="CC21" s="183">
        <v>-1.3993276524738252</v>
      </c>
      <c r="CD21" s="183">
        <v>1.3169077623562675</v>
      </c>
      <c r="CE21" s="183">
        <v>2.878241450216068</v>
      </c>
      <c r="CF21" s="183">
        <v>6.0111417752845231</v>
      </c>
      <c r="CG21" s="183">
        <v>6.5792216069106235</v>
      </c>
      <c r="CH21" s="183">
        <v>7.735733194350547</v>
      </c>
      <c r="CI21" s="183">
        <v>4.5621833556535929</v>
      </c>
      <c r="CJ21" s="183">
        <v>-4.1142559769600346</v>
      </c>
      <c r="CK21" s="183">
        <v>-3.8309863652329357</v>
      </c>
      <c r="CL21" s="183">
        <v>-2.5724273730035607</v>
      </c>
      <c r="CM21" s="183">
        <v>-1.7399095663770292</v>
      </c>
      <c r="CN21" s="183">
        <v>-0.40787644551717461</v>
      </c>
      <c r="CO21" s="183">
        <v>2.5175620254192399</v>
      </c>
      <c r="CP21" s="183">
        <v>-1.9029038369101192</v>
      </c>
      <c r="CQ21" s="183">
        <v>-1.8561384622678645</v>
      </c>
      <c r="CR21" s="183">
        <v>0.95555907632589587</v>
      </c>
      <c r="CS21" s="183">
        <v>3.422349685824666</v>
      </c>
      <c r="CT21" s="183">
        <v>1.7544183693911641</v>
      </c>
      <c r="CU21" s="183">
        <v>0.16029795241785383</v>
      </c>
      <c r="CV21" s="183">
        <v>-0.35714932687873624</v>
      </c>
      <c r="CW21" s="183">
        <v>-6.4977498390747401</v>
      </c>
      <c r="CX21" s="183">
        <v>-3.2611235074809342</v>
      </c>
      <c r="CY21" s="183">
        <v>-2.4046798608236331</v>
      </c>
      <c r="CZ21" s="183">
        <v>3.7804120447526568</v>
      </c>
      <c r="DA21" s="183">
        <v>-2.4936418262507698</v>
      </c>
      <c r="DB21" s="183">
        <v>4.5601458876567413</v>
      </c>
      <c r="DC21" s="183">
        <v>-3.1326590875535243</v>
      </c>
      <c r="DD21" s="183">
        <v>-4.7182730708015708</v>
      </c>
      <c r="DE21" s="183">
        <v>-2.7544901347931527</v>
      </c>
      <c r="DF21" s="183">
        <v>-3.0149917629769596</v>
      </c>
      <c r="DG21" s="183">
        <v>-2.3565068462442107</v>
      </c>
      <c r="DH21" s="183">
        <v>-3.6942338657694695</v>
      </c>
      <c r="DI21" s="183">
        <v>-0.5364331907559583</v>
      </c>
      <c r="DJ21" s="183">
        <v>-1.014364034943871</v>
      </c>
      <c r="DK21" s="183">
        <v>-2.5540140975383818</v>
      </c>
      <c r="DL21" s="183">
        <v>-1.9138447277429194</v>
      </c>
      <c r="DM21" s="183">
        <v>-1.4300501379024277</v>
      </c>
      <c r="DN21" s="183">
        <v>0.36672610421863983</v>
      </c>
      <c r="DO21" s="183">
        <v>-0.43613205696376722</v>
      </c>
      <c r="DP21" s="183">
        <v>0.88859553734408347</v>
      </c>
      <c r="DQ21" s="183">
        <v>-2.6985657185548462</v>
      </c>
      <c r="DR21" s="183">
        <v>-8.7830805452542968</v>
      </c>
      <c r="DS21" s="183">
        <v>-10.396935289378851</v>
      </c>
      <c r="DT21" s="183">
        <v>-9.6624945565318416</v>
      </c>
      <c r="DU21" s="183">
        <v>-6.2210455184943285</v>
      </c>
      <c r="DV21" s="183">
        <v>-5.0799128820903867</v>
      </c>
      <c r="DW21" s="183">
        <v>-6.0503806282644179</v>
      </c>
      <c r="DX21" s="183">
        <v>-5.9291100842003512</v>
      </c>
      <c r="DY21" s="183">
        <v>-6.1817903840939774</v>
      </c>
      <c r="DZ21" s="183">
        <v>-4.5854993831744739</v>
      </c>
      <c r="EA21" s="183">
        <v>-3.4357620118564802</v>
      </c>
      <c r="EB21" s="183">
        <v>-1.8427371406891546</v>
      </c>
      <c r="EC21" s="183">
        <v>0.81031394878041674</v>
      </c>
      <c r="ED21" s="183">
        <v>2.0531113753468277</v>
      </c>
      <c r="EE21" s="183">
        <v>1.4600677466972467</v>
      </c>
      <c r="EF21" s="183">
        <v>-6.0725573451964499</v>
      </c>
      <c r="EG21" s="183">
        <v>-6.3725879815456636</v>
      </c>
      <c r="EH21" s="183">
        <v>-6.0115677901269704</v>
      </c>
      <c r="EI21" s="183">
        <v>2.6090029912381407</v>
      </c>
      <c r="EJ21" s="183">
        <v>4.9945543594547281</v>
      </c>
      <c r="EK21" s="183">
        <v>6.8159132204658635</v>
      </c>
      <c r="EL21" s="183">
        <v>11.236211315895428</v>
      </c>
      <c r="EM21" s="183">
        <v>8.5492882560642691</v>
      </c>
      <c r="EN21" s="183">
        <v>10.622968353309869</v>
      </c>
      <c r="EO21" s="183">
        <v>4.6320624650895148</v>
      </c>
      <c r="EP21" s="183">
        <v>4.3465049194536753</v>
      </c>
      <c r="EQ21" s="183">
        <v>2.2401419369275866</v>
      </c>
      <c r="ER21" s="183">
        <v>4.4033748056304667</v>
      </c>
      <c r="ES21" s="183">
        <v>1.7942121294026947</v>
      </c>
      <c r="ET21" s="183">
        <v>1.5293639440627116</v>
      </c>
      <c r="EU21" s="183">
        <v>3.8767994425432217</v>
      </c>
      <c r="EV21" s="183">
        <v>11.443705290164763</v>
      </c>
      <c r="EW21" s="183">
        <v>18.918457667201771</v>
      </c>
      <c r="EX21" s="183">
        <v>17.397363760324748</v>
      </c>
      <c r="EY21" s="183">
        <v>8.4264328431069799</v>
      </c>
      <c r="EZ21" s="183">
        <v>0.64467432859234286</v>
      </c>
      <c r="FA21" s="183">
        <v>-0.999745804709673</v>
      </c>
      <c r="FB21" s="183">
        <v>-0.72310763821730184</v>
      </c>
      <c r="FC21" s="183">
        <v>-1.2982439023867309</v>
      </c>
      <c r="FD21" s="183">
        <v>-0.44674475619720377</v>
      </c>
      <c r="FE21" s="96"/>
      <c r="FF21" s="96"/>
      <c r="FG21" s="96"/>
      <c r="FH21" s="96"/>
      <c r="FI21" s="96"/>
      <c r="FJ21" s="96"/>
      <c r="FK21" s="96"/>
      <c r="FL21" s="96"/>
    </row>
    <row r="22" spans="4:168" x14ac:dyDescent="0.15">
      <c r="E22" s="132" t="s">
        <v>5129</v>
      </c>
      <c r="F22" s="132" t="s">
        <v>5130</v>
      </c>
      <c r="G22" s="183">
        <v>-2.3596313703189487</v>
      </c>
      <c r="H22" s="183">
        <v>0.17801713112430839</v>
      </c>
      <c r="I22" s="183">
        <v>2.3067407704235432</v>
      </c>
      <c r="J22" s="183">
        <v>0.76124306676124132</v>
      </c>
      <c r="K22" s="183">
        <v>0.86331531021728303</v>
      </c>
      <c r="L22" s="183">
        <v>-0.65121506786329775</v>
      </c>
      <c r="M22" s="183">
        <v>-7.3634963432422262</v>
      </c>
      <c r="N22" s="183">
        <v>-5.9110890648786611</v>
      </c>
      <c r="O22" s="183">
        <v>-4.9898352034501992</v>
      </c>
      <c r="P22" s="183">
        <v>5.4871245265290636</v>
      </c>
      <c r="Q22" s="183">
        <v>3.8042292645326548</v>
      </c>
      <c r="R22" s="183">
        <v>1.7763713384667312</v>
      </c>
      <c r="S22" s="183">
        <v>1.5211930161513676</v>
      </c>
      <c r="T22" s="183">
        <v>4.0672646839393423</v>
      </c>
      <c r="U22" s="183">
        <v>2.2874706743102546</v>
      </c>
      <c r="V22" s="183">
        <v>2.0407891902529451</v>
      </c>
      <c r="W22" s="183">
        <v>3.5011812244112539</v>
      </c>
      <c r="X22" s="183">
        <v>4.3107461359416455</v>
      </c>
      <c r="Y22" s="183">
        <v>2.8446332468954116</v>
      </c>
      <c r="Z22" s="183">
        <v>1.6757511832249383</v>
      </c>
      <c r="AA22" s="183">
        <v>-3.98567893434425</v>
      </c>
      <c r="AB22" s="183">
        <v>-4.5078809994425262</v>
      </c>
      <c r="AC22" s="183">
        <v>-4.4540211641555523</v>
      </c>
      <c r="AD22" s="183">
        <v>-3.1559761434733824</v>
      </c>
      <c r="AE22" s="183">
        <v>-1.3358773561622961</v>
      </c>
      <c r="AF22" s="183">
        <v>-0.84015522007228061</v>
      </c>
      <c r="AG22" s="183">
        <v>-1.9683447029956613</v>
      </c>
      <c r="AH22" s="183">
        <v>-2.7184189221537647</v>
      </c>
      <c r="AI22" s="183">
        <v>1.9105595210025639</v>
      </c>
      <c r="AJ22" s="183">
        <v>0.44518852130444042</v>
      </c>
      <c r="AK22" s="183">
        <v>-4.6604833827121217</v>
      </c>
      <c r="AL22" s="183">
        <v>-3.7592983390940526</v>
      </c>
      <c r="AM22" s="183">
        <v>-3.9311889346398177</v>
      </c>
      <c r="AN22" s="183">
        <v>-5.8536479360234983</v>
      </c>
      <c r="AO22" s="183">
        <v>-5.7963201744480886</v>
      </c>
      <c r="AP22" s="183">
        <v>-4.1279763068381659</v>
      </c>
      <c r="AQ22" s="183">
        <v>3.5008168572666865</v>
      </c>
      <c r="AR22" s="183">
        <v>4.4349298737185627</v>
      </c>
      <c r="AS22" s="183">
        <v>3.0761662745737661</v>
      </c>
      <c r="AT22" s="183">
        <v>-0.77361674501127409</v>
      </c>
      <c r="AU22" s="183">
        <v>-2.6076890420290932</v>
      </c>
      <c r="AV22" s="183">
        <v>-3.0592866609958191</v>
      </c>
      <c r="AW22" s="183">
        <v>0.33707718937492359</v>
      </c>
      <c r="AX22" s="183">
        <v>-3.0230780265736223</v>
      </c>
      <c r="AY22" s="183">
        <v>-4.5519382676590396</v>
      </c>
      <c r="AZ22" s="183">
        <v>-4.8775923153322687</v>
      </c>
      <c r="BA22" s="183">
        <v>-4.7194171321357832</v>
      </c>
      <c r="BB22" s="183">
        <v>-1.7508543786667663</v>
      </c>
      <c r="BC22" s="183">
        <v>-1.7966334793678262</v>
      </c>
      <c r="BD22" s="183">
        <v>-2.195953581149479</v>
      </c>
      <c r="BE22" s="183">
        <v>-4.1010649486222466</v>
      </c>
      <c r="BF22" s="183">
        <v>-5.5388930545141708</v>
      </c>
      <c r="BG22" s="183">
        <v>-4.8915850029437209</v>
      </c>
      <c r="BH22" s="183">
        <v>-7.565064633068963</v>
      </c>
      <c r="BI22" s="183">
        <v>-4.3363859530494375</v>
      </c>
      <c r="BJ22" s="183">
        <v>-4.8710510915286775</v>
      </c>
      <c r="BK22" s="183">
        <v>-5.1641215843088784</v>
      </c>
      <c r="BL22" s="183">
        <v>-5.5590516900182019</v>
      </c>
      <c r="BM22" s="183">
        <v>-2.1764169456547133</v>
      </c>
      <c r="BN22" s="183">
        <v>-2.4819993103263327</v>
      </c>
      <c r="BO22" s="183">
        <v>-0.8381720306184226</v>
      </c>
      <c r="BP22" s="183">
        <v>0.70602957714323011</v>
      </c>
      <c r="BQ22" s="183">
        <v>1.1643837066744211</v>
      </c>
      <c r="BR22" s="183">
        <v>0.46489120489234814</v>
      </c>
      <c r="BS22" s="183">
        <v>0.26699803529748323</v>
      </c>
      <c r="BT22" s="183">
        <v>1.0266532151722574</v>
      </c>
      <c r="BU22" s="183">
        <v>2.0238563486871808</v>
      </c>
      <c r="BV22" s="183">
        <v>-7.1177357226837046E-3</v>
      </c>
      <c r="BW22" s="183">
        <v>0.15890741312407641</v>
      </c>
      <c r="BX22" s="183">
        <v>0.3677963760511771</v>
      </c>
      <c r="BY22" s="183">
        <v>0.60343925494437123</v>
      </c>
      <c r="BZ22" s="183">
        <v>-0.20125461366711228</v>
      </c>
      <c r="CA22" s="183">
        <v>-3.4226572241678799</v>
      </c>
      <c r="CB22" s="183">
        <v>-1.6009261855446377</v>
      </c>
      <c r="CC22" s="183">
        <v>-2.0115821595172112</v>
      </c>
      <c r="CD22" s="183">
        <v>1.2026310546612518</v>
      </c>
      <c r="CE22" s="183">
        <v>-1.1997009556550253</v>
      </c>
      <c r="CF22" s="183">
        <v>-0.92897481936169424</v>
      </c>
      <c r="CG22" s="183">
        <v>-3.7550130935594228</v>
      </c>
      <c r="CH22" s="183">
        <v>2.356899746478458E-2</v>
      </c>
      <c r="CI22" s="183">
        <v>1.5572700036215359</v>
      </c>
      <c r="CJ22" s="183">
        <v>0.5013651974541844</v>
      </c>
      <c r="CK22" s="183">
        <v>-0.40460913362486695</v>
      </c>
      <c r="CL22" s="183">
        <v>0.40553891753376536</v>
      </c>
      <c r="CM22" s="183">
        <v>-1.1544856270682691</v>
      </c>
      <c r="CN22" s="183">
        <v>-2.2505485986010543</v>
      </c>
      <c r="CO22" s="183">
        <v>-5.8788500479590837</v>
      </c>
      <c r="CP22" s="183">
        <v>-4.4435039630922653</v>
      </c>
      <c r="CQ22" s="183">
        <v>-9.4884087297814936</v>
      </c>
      <c r="CR22" s="183">
        <v>-9.4617068948678611</v>
      </c>
      <c r="CS22" s="183">
        <v>-9.0536301260345287</v>
      </c>
      <c r="CT22" s="183">
        <v>-2.704272098718008</v>
      </c>
      <c r="CU22" s="183">
        <v>-0.70990505938285375</v>
      </c>
      <c r="CV22" s="183">
        <v>-3.6178601212332406</v>
      </c>
      <c r="CW22" s="183">
        <v>-5.584316846097015</v>
      </c>
      <c r="CX22" s="183">
        <v>-7.6427835911840436</v>
      </c>
      <c r="CY22" s="183">
        <v>-8.9887404657169494</v>
      </c>
      <c r="CZ22" s="183">
        <v>-9.7402936804795619</v>
      </c>
      <c r="DA22" s="183">
        <v>-8.0998404149212213</v>
      </c>
      <c r="DB22" s="183">
        <v>-7.0253578124331977</v>
      </c>
      <c r="DC22" s="183">
        <v>-11.830239170954949</v>
      </c>
      <c r="DD22" s="183">
        <v>-16.712774489874526</v>
      </c>
      <c r="DE22" s="183">
        <v>-17.929136461464722</v>
      </c>
      <c r="DF22" s="183">
        <v>-13.11571925409809</v>
      </c>
      <c r="DG22" s="183">
        <v>-7.1985832700244057</v>
      </c>
      <c r="DH22" s="183">
        <v>-3.0720452023220046</v>
      </c>
      <c r="DI22" s="183">
        <v>-2.8014656258282256</v>
      </c>
      <c r="DJ22" s="183">
        <v>-2.9382483406093396</v>
      </c>
      <c r="DK22" s="183">
        <v>-4.8664790515574374</v>
      </c>
      <c r="DL22" s="183">
        <v>-2.449723669933157</v>
      </c>
      <c r="DM22" s="183">
        <v>2.2522040293156964</v>
      </c>
      <c r="DN22" s="183">
        <v>0.23347249103862211</v>
      </c>
      <c r="DO22" s="183">
        <v>6.8895360277045459</v>
      </c>
      <c r="DP22" s="183">
        <v>5.0189182110006891</v>
      </c>
      <c r="DQ22" s="183">
        <v>0.53120898754142054</v>
      </c>
      <c r="DR22" s="183">
        <v>-2.5780786916871912</v>
      </c>
      <c r="DS22" s="183">
        <v>-4.091630680949299</v>
      </c>
      <c r="DT22" s="183">
        <v>-4.1478648168328363</v>
      </c>
      <c r="DU22" s="183">
        <v>3.3614937956914615</v>
      </c>
      <c r="DV22" s="183">
        <v>2.7168827125928052</v>
      </c>
      <c r="DW22" s="183">
        <v>-0.98865799643677033</v>
      </c>
      <c r="DX22" s="183">
        <v>-6.8182275204334841</v>
      </c>
      <c r="DY22" s="183">
        <v>-5.6141777391754522</v>
      </c>
      <c r="DZ22" s="183">
        <v>-4.9999711017737809</v>
      </c>
      <c r="EA22" s="183">
        <v>-5.0802201984611051</v>
      </c>
      <c r="EB22" s="183">
        <v>-5.4047968673519353</v>
      </c>
      <c r="EC22" s="183">
        <v>-5.7745347312430084</v>
      </c>
      <c r="ED22" s="183">
        <v>-5.7838375327579623</v>
      </c>
      <c r="EE22" s="183">
        <v>-0.8693052419710523</v>
      </c>
      <c r="EF22" s="183">
        <v>-3.8293861776865334</v>
      </c>
      <c r="EG22" s="183">
        <v>-4.0047608009850517</v>
      </c>
      <c r="EH22" s="183">
        <v>-5.1842769254602512</v>
      </c>
      <c r="EI22" s="183">
        <v>-4.1253870363419214</v>
      </c>
      <c r="EJ22" s="183">
        <v>-4.5496112614309521</v>
      </c>
      <c r="EK22" s="183">
        <v>-8.0624695821455816</v>
      </c>
      <c r="EL22" s="183">
        <v>-8.7624007936507926</v>
      </c>
      <c r="EM22" s="183">
        <v>-8.8063110340831035</v>
      </c>
      <c r="EN22" s="183">
        <v>-7.8987021089547804</v>
      </c>
      <c r="EO22" s="183">
        <v>-8.0222438827380884</v>
      </c>
      <c r="EP22" s="183">
        <v>-8.4577868102595488</v>
      </c>
      <c r="EQ22" s="183">
        <v>-5.5794989007583062</v>
      </c>
      <c r="ER22" s="183">
        <v>-6.1413716198899682</v>
      </c>
      <c r="ES22" s="183">
        <v>-4.0774443021422524</v>
      </c>
      <c r="ET22" s="183">
        <v>-5.7816709747124717</v>
      </c>
      <c r="EU22" s="183">
        <v>-4.242115096812582</v>
      </c>
      <c r="EV22" s="183">
        <v>-2.9585141606494725</v>
      </c>
      <c r="EW22" s="183">
        <v>-1.5783272730791609</v>
      </c>
      <c r="EX22" s="183">
        <v>-2.1619345655927602</v>
      </c>
      <c r="EY22" s="183">
        <v>-10.547298086920476</v>
      </c>
      <c r="EZ22" s="183">
        <v>-9.7031893320223777</v>
      </c>
      <c r="FA22" s="183">
        <v>-8.3256232745384509</v>
      </c>
      <c r="FB22" s="183">
        <v>0.15219306161258217</v>
      </c>
      <c r="FC22" s="183">
        <v>11.52116510140193</v>
      </c>
      <c r="FD22" s="183">
        <v>11.514984252735516</v>
      </c>
      <c r="FE22" s="96"/>
      <c r="FF22" s="96"/>
      <c r="FG22" s="96"/>
      <c r="FH22" s="96"/>
      <c r="FI22" s="96"/>
      <c r="FJ22" s="96"/>
      <c r="FK22" s="96"/>
      <c r="FL22" s="96"/>
    </row>
    <row r="23" spans="4:168" x14ac:dyDescent="0.15">
      <c r="E23" s="132" t="s">
        <v>5060</v>
      </c>
      <c r="F23" s="132" t="s">
        <v>5061</v>
      </c>
      <c r="G23" s="183">
        <v>3.7393965148134756</v>
      </c>
      <c r="H23" s="183">
        <v>-0.27554569108471094</v>
      </c>
      <c r="I23" s="183">
        <v>-1.3963823866426583</v>
      </c>
      <c r="J23" s="183">
        <v>-5.7511117717547577</v>
      </c>
      <c r="K23" s="183">
        <v>1.6270851251136476</v>
      </c>
      <c r="L23" s="183">
        <v>2.5014712730309308</v>
      </c>
      <c r="M23" s="183">
        <v>2.9155910862899148E-2</v>
      </c>
      <c r="N23" s="183">
        <v>-2.0136490585665467</v>
      </c>
      <c r="O23" s="183">
        <v>4.5038235442739438</v>
      </c>
      <c r="P23" s="183">
        <v>10.063378752935126</v>
      </c>
      <c r="Q23" s="183">
        <v>11.745388195910756</v>
      </c>
      <c r="R23" s="183">
        <v>12.749511465318886</v>
      </c>
      <c r="S23" s="183">
        <v>9.0149732417211137</v>
      </c>
      <c r="T23" s="183">
        <v>8.8276923063351553</v>
      </c>
      <c r="U23" s="183">
        <v>10.94587599437158</v>
      </c>
      <c r="V23" s="183">
        <v>11.767158342678051</v>
      </c>
      <c r="W23" s="183">
        <v>5.473918527793864</v>
      </c>
      <c r="X23" s="183">
        <v>4.7355017383417408</v>
      </c>
      <c r="Y23" s="183">
        <v>3.0322610262726979</v>
      </c>
      <c r="Z23" s="183">
        <v>1.7097877388116078</v>
      </c>
      <c r="AA23" s="183">
        <v>4.8728316687993489</v>
      </c>
      <c r="AB23" s="183">
        <v>5.1016488687738004</v>
      </c>
      <c r="AC23" s="183">
        <v>5.6613434724780864</v>
      </c>
      <c r="AD23" s="183">
        <v>2.5459534666340433</v>
      </c>
      <c r="AE23" s="183">
        <v>4.0953872084557252</v>
      </c>
      <c r="AF23" s="183">
        <v>4.1317170881078891</v>
      </c>
      <c r="AG23" s="183">
        <v>1.8467557425138503</v>
      </c>
      <c r="AH23" s="183">
        <v>-0.81043817135653118</v>
      </c>
      <c r="AI23" s="183">
        <v>-2.813272720142268</v>
      </c>
      <c r="AJ23" s="183">
        <v>-4.1525955060715773</v>
      </c>
      <c r="AK23" s="183">
        <v>-1.7429576586842743</v>
      </c>
      <c r="AL23" s="183">
        <v>-0.32799708363265845</v>
      </c>
      <c r="AM23" s="183">
        <v>3.0721147564660711E-2</v>
      </c>
      <c r="AN23" s="183">
        <v>1.8370266870175955</v>
      </c>
      <c r="AO23" s="183">
        <v>-1.0142712968993273</v>
      </c>
      <c r="AP23" s="183">
        <v>-0.93084674442956983</v>
      </c>
      <c r="AQ23" s="183">
        <v>-0.1096486799926355</v>
      </c>
      <c r="AR23" s="183">
        <v>5.2711962974608673</v>
      </c>
      <c r="AS23" s="183">
        <v>5.0972818030191824</v>
      </c>
      <c r="AT23" s="183">
        <v>3.3656541696321929</v>
      </c>
      <c r="AU23" s="183">
        <v>-5.8042569731461153</v>
      </c>
      <c r="AV23" s="183">
        <v>-7.1765069894659135</v>
      </c>
      <c r="AW23" s="183">
        <v>-4.147332325615638</v>
      </c>
      <c r="AX23" s="183">
        <v>-4.2494710175813193</v>
      </c>
      <c r="AY23" s="183">
        <v>-4.4033569030635267</v>
      </c>
      <c r="AZ23" s="183">
        <v>-2.4536791778683176</v>
      </c>
      <c r="BA23" s="183">
        <v>-3.9618542413033975</v>
      </c>
      <c r="BB23" s="183">
        <v>-4.3704906081303836</v>
      </c>
      <c r="BC23" s="183">
        <v>-1.6944715022816803</v>
      </c>
      <c r="BD23" s="183">
        <v>0.11731927519245122</v>
      </c>
      <c r="BE23" s="183">
        <v>-0.37584907942319612</v>
      </c>
      <c r="BF23" s="183">
        <v>-3.1749472402510137</v>
      </c>
      <c r="BG23" s="183">
        <v>-5.3689062974913497</v>
      </c>
      <c r="BH23" s="183">
        <v>-9.4455349994776441</v>
      </c>
      <c r="BI23" s="183">
        <v>-25.55793970056466</v>
      </c>
      <c r="BJ23" s="183">
        <v>-32.564146371050676</v>
      </c>
      <c r="BK23" s="183">
        <v>-26.859289087862592</v>
      </c>
      <c r="BL23" s="183">
        <v>-29.238634395580565</v>
      </c>
      <c r="BM23" s="183">
        <v>-19.920733937009771</v>
      </c>
      <c r="BN23" s="183">
        <v>-14.316516007173984</v>
      </c>
      <c r="BO23" s="183">
        <v>-12.947449309770631</v>
      </c>
      <c r="BP23" s="183">
        <v>-19.560561231491093</v>
      </c>
      <c r="BQ23" s="183">
        <v>-11.725535935436115</v>
      </c>
      <c r="BR23" s="183">
        <v>-7.7605275009001389</v>
      </c>
      <c r="BS23" s="183">
        <v>7.0038451394383694</v>
      </c>
      <c r="BT23" s="183">
        <v>18.719988871778881</v>
      </c>
      <c r="BU23" s="183">
        <v>28.941042688070205</v>
      </c>
      <c r="BV23" s="183">
        <v>20.247790275265242</v>
      </c>
      <c r="BW23" s="183">
        <v>20.79523702322841</v>
      </c>
      <c r="BX23" s="183">
        <v>12.005276552023103</v>
      </c>
      <c r="BY23" s="183">
        <v>12.80220238323324</v>
      </c>
      <c r="BZ23" s="183">
        <v>8.1789498885182397</v>
      </c>
      <c r="CA23" s="183">
        <v>3.0020795009197743</v>
      </c>
      <c r="CB23" s="183">
        <v>3.6486080212725147</v>
      </c>
      <c r="CC23" s="183">
        <v>-1.1233099946778569</v>
      </c>
      <c r="CD23" s="183">
        <v>0.73948984853720034</v>
      </c>
      <c r="CE23" s="183">
        <v>-0.12903000489540295</v>
      </c>
      <c r="CF23" s="183">
        <v>2.8626546462204416</v>
      </c>
      <c r="CG23" s="183">
        <v>1.9343589254879001</v>
      </c>
      <c r="CH23" s="183">
        <v>-0.68705947691007907</v>
      </c>
      <c r="CI23" s="183">
        <v>-4.4962466152798086E-2</v>
      </c>
      <c r="CJ23" s="183">
        <v>-1.8249389156436369</v>
      </c>
      <c r="CK23" s="183">
        <v>1.6492267333562571</v>
      </c>
      <c r="CL23" s="183">
        <v>4.3288207935756384</v>
      </c>
      <c r="CM23" s="183">
        <v>0.70113518487480153</v>
      </c>
      <c r="CN23" s="183">
        <v>-0.14532589445116484</v>
      </c>
      <c r="CO23" s="183">
        <v>0.60079022648313885</v>
      </c>
      <c r="CP23" s="183">
        <v>2.83760465798919</v>
      </c>
      <c r="CQ23" s="183">
        <v>2.8022125920018848</v>
      </c>
      <c r="CR23" s="183">
        <v>1.106219002240727</v>
      </c>
      <c r="CS23" s="183">
        <v>-2.9648556942407644E-2</v>
      </c>
      <c r="CT23" s="183">
        <v>1.5656442127030434</v>
      </c>
      <c r="CU23" s="183">
        <v>2.1280924282387925</v>
      </c>
      <c r="CV23" s="183">
        <v>2.3227662464409438</v>
      </c>
      <c r="CW23" s="183">
        <v>-3.6557350369592623E-2</v>
      </c>
      <c r="CX23" s="183">
        <v>-5.8236106618853922</v>
      </c>
      <c r="CY23" s="183">
        <v>-9.5862285015934408</v>
      </c>
      <c r="CZ23" s="183">
        <v>-9.8350678257217652</v>
      </c>
      <c r="DA23" s="183">
        <v>-11.34206156468106</v>
      </c>
      <c r="DB23" s="183">
        <v>-10.463191310064701</v>
      </c>
      <c r="DC23" s="183">
        <v>-11.077244092726858</v>
      </c>
      <c r="DD23" s="183">
        <v>-9.0828096092374082</v>
      </c>
      <c r="DE23" s="183">
        <v>-6.9310751240791451</v>
      </c>
      <c r="DF23" s="183">
        <v>-0.32726445224278145</v>
      </c>
      <c r="DG23" s="183">
        <v>2.8262754077311714</v>
      </c>
      <c r="DH23" s="183">
        <v>2.4324404998387728</v>
      </c>
      <c r="DI23" s="183">
        <v>-1.1270592507817256</v>
      </c>
      <c r="DJ23" s="183">
        <v>-5.2896008662784872</v>
      </c>
      <c r="DK23" s="183">
        <v>-8.0431273961967591</v>
      </c>
      <c r="DL23" s="183">
        <v>-12.051604554909034</v>
      </c>
      <c r="DM23" s="183">
        <v>-12.710713593143941</v>
      </c>
      <c r="DN23" s="183">
        <v>-11.549016887858654</v>
      </c>
      <c r="DO23" s="183">
        <v>-10.923894122848409</v>
      </c>
      <c r="DP23" s="183">
        <v>-8.7839385816258506</v>
      </c>
      <c r="DQ23" s="183">
        <v>-7.0619210359689433</v>
      </c>
      <c r="DR23" s="183">
        <v>-6.3229067010025064</v>
      </c>
      <c r="DS23" s="183">
        <v>-7.1468077049016365</v>
      </c>
      <c r="DT23" s="183">
        <v>-5.8004785869309572</v>
      </c>
      <c r="DU23" s="183">
        <v>-6.2178097655998021</v>
      </c>
      <c r="DV23" s="183">
        <v>-6.2206515068991663</v>
      </c>
      <c r="DW23" s="183">
        <v>-8.0802234849670533</v>
      </c>
      <c r="DX23" s="183">
        <v>-4.8033808712439008</v>
      </c>
      <c r="DY23" s="183">
        <v>-3.5536174150303079</v>
      </c>
      <c r="DZ23" s="183">
        <v>-1.3369968530741239</v>
      </c>
      <c r="EA23" s="183">
        <v>-2.4535397963156513</v>
      </c>
      <c r="EB23" s="183">
        <v>-2.7524213044756274</v>
      </c>
      <c r="EC23" s="183">
        <v>-1.3543262915196141</v>
      </c>
      <c r="ED23" s="183">
        <v>-0.71640954258772593</v>
      </c>
      <c r="EE23" s="183">
        <v>-1.7669851643145718</v>
      </c>
      <c r="EF23" s="183">
        <v>-4.645798204885299</v>
      </c>
      <c r="EG23" s="183">
        <v>-6.0268637738186914</v>
      </c>
      <c r="EH23" s="183">
        <v>-5.096586847738438</v>
      </c>
      <c r="EI23" s="183">
        <v>-2.9586369709595939</v>
      </c>
      <c r="EJ23" s="183">
        <v>-3.2598795786801582</v>
      </c>
      <c r="EK23" s="183">
        <v>-2.7247987105833982</v>
      </c>
      <c r="EL23" s="183">
        <v>-1.488264233133596</v>
      </c>
      <c r="EM23" s="183">
        <v>-0.45355047045065877</v>
      </c>
      <c r="EN23" s="183">
        <v>-0.76981792478805211</v>
      </c>
      <c r="EO23" s="183">
        <v>-1.0351023341860333</v>
      </c>
      <c r="EP23" s="183">
        <v>-0.80317194252357282</v>
      </c>
      <c r="EQ23" s="183">
        <v>0.51739613708556842</v>
      </c>
      <c r="ER23" s="183">
        <v>0.73613154715477247</v>
      </c>
      <c r="ES23" s="183">
        <v>-2.4059012697646986</v>
      </c>
      <c r="ET23" s="183">
        <v>-6.643971048049135</v>
      </c>
      <c r="EU23" s="183">
        <v>-7.23080643107048</v>
      </c>
      <c r="EV23" s="183">
        <v>-5.702486181096611</v>
      </c>
      <c r="EW23" s="183">
        <v>-1.9379744796543363</v>
      </c>
      <c r="EX23" s="183">
        <v>-1.1874472212603626</v>
      </c>
      <c r="EY23" s="183">
        <v>2.0044676194741706</v>
      </c>
      <c r="EZ23" s="183">
        <v>2.7438505265166446</v>
      </c>
      <c r="FA23" s="183">
        <v>3.0406783455842801</v>
      </c>
      <c r="FB23" s="183">
        <v>0.52136265211897292</v>
      </c>
      <c r="FC23" s="183">
        <v>-0.96770959506459198</v>
      </c>
      <c r="FD23" s="183">
        <v>-1.024269446109316</v>
      </c>
      <c r="FE23" s="96"/>
      <c r="FF23" s="96"/>
      <c r="FG23" s="96"/>
      <c r="FH23" s="96"/>
      <c r="FI23" s="96"/>
      <c r="FJ23" s="96"/>
      <c r="FK23" s="96"/>
      <c r="FL23" s="96"/>
    </row>
    <row r="24" spans="4:168" x14ac:dyDescent="0.15">
      <c r="E24" s="132" t="s">
        <v>5064</v>
      </c>
      <c r="F24" s="132" t="s">
        <v>5065</v>
      </c>
      <c r="G24" s="183">
        <v>-8.4409561702818099</v>
      </c>
      <c r="H24" s="183">
        <v>-4.6694732421196372</v>
      </c>
      <c r="I24" s="183">
        <v>-5.9895839844384957</v>
      </c>
      <c r="J24" s="183">
        <v>6.3201730836879744</v>
      </c>
      <c r="K24" s="183">
        <v>7.6902299687020337</v>
      </c>
      <c r="L24" s="183">
        <v>12.786665070943215</v>
      </c>
      <c r="M24" s="183">
        <v>7.9015419978929025</v>
      </c>
      <c r="N24" s="183">
        <v>5.2776019091218984</v>
      </c>
      <c r="O24" s="183">
        <v>4.408212062011363</v>
      </c>
      <c r="P24" s="183">
        <v>4.3354213689736465</v>
      </c>
      <c r="Q24" s="183">
        <v>6.968818017592926</v>
      </c>
      <c r="R24" s="183">
        <v>6.120335698702295</v>
      </c>
      <c r="S24" s="183">
        <v>7.1663512287714726</v>
      </c>
      <c r="T24" s="183">
        <v>4.2650036813875358</v>
      </c>
      <c r="U24" s="183">
        <v>4.9606208126476092</v>
      </c>
      <c r="V24" s="183">
        <v>6.6941210073469426</v>
      </c>
      <c r="W24" s="183">
        <v>3.0118557181997963</v>
      </c>
      <c r="X24" s="183">
        <v>0.48869911986400005</v>
      </c>
      <c r="Y24" s="183">
        <v>-3.1179017015771415</v>
      </c>
      <c r="Z24" s="183">
        <v>-1.0510877312406852</v>
      </c>
      <c r="AA24" s="183">
        <v>0.58082677561166474</v>
      </c>
      <c r="AB24" s="183">
        <v>1.3399181761808876</v>
      </c>
      <c r="AC24" s="183">
        <v>-1.7304144802237631</v>
      </c>
      <c r="AD24" s="183">
        <v>-1.4829825031690835</v>
      </c>
      <c r="AE24" s="183">
        <v>-2.7895821554286937</v>
      </c>
      <c r="AF24" s="183">
        <v>-3.6694045039289303</v>
      </c>
      <c r="AG24" s="183">
        <v>-5.3299082704200469</v>
      </c>
      <c r="AH24" s="183">
        <v>-4.1285565530633335</v>
      </c>
      <c r="AI24" s="183">
        <v>-3.6048171356096503</v>
      </c>
      <c r="AJ24" s="183">
        <v>-5.8998706691171581</v>
      </c>
      <c r="AK24" s="183">
        <v>-4.0476477340803507</v>
      </c>
      <c r="AL24" s="183">
        <v>-0.55861740491255363</v>
      </c>
      <c r="AM24" s="183">
        <v>4.5468754440314285E-2</v>
      </c>
      <c r="AN24" s="183">
        <v>4.312044443243046</v>
      </c>
      <c r="AO24" s="183">
        <v>0.17122936181566129</v>
      </c>
      <c r="AP24" s="183">
        <v>2.7980701777037709</v>
      </c>
      <c r="AQ24" s="183">
        <v>4.8445073069277367</v>
      </c>
      <c r="AR24" s="183">
        <v>19.873906457854119</v>
      </c>
      <c r="AS24" s="183">
        <v>20.936520323678344</v>
      </c>
      <c r="AT24" s="183">
        <v>19.138664423563757</v>
      </c>
      <c r="AU24" s="183">
        <v>7.959651157158798</v>
      </c>
      <c r="AV24" s="183">
        <v>7.5379194647136272</v>
      </c>
      <c r="AW24" s="183">
        <v>5.7654329293250761</v>
      </c>
      <c r="AX24" s="183">
        <v>10.465761089179693</v>
      </c>
      <c r="AY24" s="183">
        <v>4.1653643354039094</v>
      </c>
      <c r="AZ24" s="183">
        <v>4.1197804987227693</v>
      </c>
      <c r="BA24" s="183">
        <v>-1.5878241676360649</v>
      </c>
      <c r="BB24" s="183">
        <v>-6.7589574206721181</v>
      </c>
      <c r="BC24" s="183">
        <v>-5.9365827395018611</v>
      </c>
      <c r="BD24" s="183">
        <v>-5.8112305089029643</v>
      </c>
      <c r="BE24" s="183">
        <v>3.9929349317074259</v>
      </c>
      <c r="BF24" s="183">
        <v>1.5571462475591602</v>
      </c>
      <c r="BG24" s="183">
        <v>1.3348609008884127</v>
      </c>
      <c r="BH24" s="183">
        <v>-6.7229536059586259</v>
      </c>
      <c r="BI24" s="183">
        <v>-10.716401050709589</v>
      </c>
      <c r="BJ24" s="183">
        <v>-13.446879031112902</v>
      </c>
      <c r="BK24" s="183">
        <v>-10.849938784360569</v>
      </c>
      <c r="BL24" s="183">
        <v>-12.027637727413143</v>
      </c>
      <c r="BM24" s="183">
        <v>-13.812927812799758</v>
      </c>
      <c r="BN24" s="183">
        <v>-16.80129250497351</v>
      </c>
      <c r="BO24" s="183">
        <v>-16.720345430068683</v>
      </c>
      <c r="BP24" s="183">
        <v>-6.6426092322189429</v>
      </c>
      <c r="BQ24" s="183">
        <v>7.8248086320019006</v>
      </c>
      <c r="BR24" s="183">
        <v>11.294292447012989</v>
      </c>
      <c r="BS24" s="183">
        <v>10.593584850474723</v>
      </c>
      <c r="BT24" s="183">
        <v>14.73501671655859</v>
      </c>
      <c r="BU24" s="183">
        <v>17.681566191912257</v>
      </c>
      <c r="BV24" s="183">
        <v>14.068889878481116</v>
      </c>
      <c r="BW24" s="183">
        <v>1.0486306356466191</v>
      </c>
      <c r="BX24" s="183">
        <v>-3.3412777483644462</v>
      </c>
      <c r="BY24" s="183">
        <v>2.0599625587453874</v>
      </c>
      <c r="BZ24" s="183">
        <v>-1.1696271204614361</v>
      </c>
      <c r="CA24" s="183">
        <v>-2.2796465774947983</v>
      </c>
      <c r="CB24" s="183">
        <v>-1.5077769907711258</v>
      </c>
      <c r="CC24" s="183">
        <v>-1.2556072523941753</v>
      </c>
      <c r="CD24" s="183">
        <v>-5.7621923048613022</v>
      </c>
      <c r="CE24" s="183">
        <v>-2.9701125853226595</v>
      </c>
      <c r="CF24" s="183">
        <v>-2.3621722814787249</v>
      </c>
      <c r="CG24" s="183">
        <v>3.6304131301123421</v>
      </c>
      <c r="CH24" s="183">
        <v>2.3337047350713291</v>
      </c>
      <c r="CI24" s="183">
        <v>-1.8127864009911399</v>
      </c>
      <c r="CJ24" s="183">
        <v>-2.6892710332329983</v>
      </c>
      <c r="CK24" s="183">
        <v>-2.641225437950423</v>
      </c>
      <c r="CL24" s="183">
        <v>0.64186663125536114</v>
      </c>
      <c r="CM24" s="183">
        <v>2.7255880002576838</v>
      </c>
      <c r="CN24" s="183">
        <v>2.0050910674352718</v>
      </c>
      <c r="CO24" s="183">
        <v>2.683497946779867</v>
      </c>
      <c r="CP24" s="183">
        <v>2.4657513530775388</v>
      </c>
      <c r="CQ24" s="183">
        <v>-0.85477246296150611</v>
      </c>
      <c r="CR24" s="183">
        <v>-1.9417839679791049</v>
      </c>
      <c r="CS24" s="183">
        <v>-2.8698141889398565</v>
      </c>
      <c r="CT24" s="183">
        <v>-0.37020792003508163</v>
      </c>
      <c r="CU24" s="183">
        <v>3.5890691620059867</v>
      </c>
      <c r="CV24" s="183">
        <v>4.6244567342606402</v>
      </c>
      <c r="CW24" s="183">
        <v>6.3986642738122157</v>
      </c>
      <c r="CX24" s="183">
        <v>0.79150090792270422</v>
      </c>
      <c r="CY24" s="183">
        <v>-0.54286376977006334</v>
      </c>
      <c r="CZ24" s="183">
        <v>-1.4762646398545742</v>
      </c>
      <c r="DA24" s="183">
        <v>-0.52566099655108056</v>
      </c>
      <c r="DB24" s="183">
        <v>-2.0145056171888109</v>
      </c>
      <c r="DC24" s="183">
        <v>-0.99196500604086246</v>
      </c>
      <c r="DD24" s="183">
        <v>-2.6223654031845678</v>
      </c>
      <c r="DE24" s="183">
        <v>-3.9263452548601308</v>
      </c>
      <c r="DF24" s="183">
        <v>-3.9495087451786759</v>
      </c>
      <c r="DG24" s="183">
        <v>-2.7070479559342053</v>
      </c>
      <c r="DH24" s="183">
        <v>-1.6499447084580177</v>
      </c>
      <c r="DI24" s="183">
        <v>-0.79357783866731424</v>
      </c>
      <c r="DJ24" s="183">
        <v>-2.1456541337285584</v>
      </c>
      <c r="DK24" s="183">
        <v>-1.9971414821537747</v>
      </c>
      <c r="DL24" s="183">
        <v>-3.8422498387980508</v>
      </c>
      <c r="DM24" s="183">
        <v>-4.6670742135499044</v>
      </c>
      <c r="DN24" s="183">
        <v>-5.7139057937096176</v>
      </c>
      <c r="DO24" s="183">
        <v>-5.3204533944416932</v>
      </c>
      <c r="DP24" s="183">
        <v>-5.3192421696952259</v>
      </c>
      <c r="DQ24" s="183">
        <v>-6.4817592558351507</v>
      </c>
      <c r="DR24" s="183">
        <v>-9.9267841319691019</v>
      </c>
      <c r="DS24" s="183">
        <v>-8.8902903042692216</v>
      </c>
      <c r="DT24" s="183">
        <v>-5.1735644424445004</v>
      </c>
      <c r="DU24" s="183">
        <v>-5.0511590737959526</v>
      </c>
      <c r="DV24" s="183">
        <v>-4.6545660787906895</v>
      </c>
      <c r="DW24" s="183">
        <v>-7.662163259080323</v>
      </c>
      <c r="DX24" s="183">
        <v>-5.9313645835213702</v>
      </c>
      <c r="DY24" s="183">
        <v>-7.5595879658681415</v>
      </c>
      <c r="DZ24" s="183">
        <v>-5.369147777206484</v>
      </c>
      <c r="EA24" s="183">
        <v>-3.7517277288765749</v>
      </c>
      <c r="EB24" s="183">
        <v>-1.5610152876508132</v>
      </c>
      <c r="EC24" s="183">
        <v>-0.53649887299993537</v>
      </c>
      <c r="ED24" s="183">
        <v>-0.31119849630361074</v>
      </c>
      <c r="EE24" s="183">
        <v>-0.82828355688123745</v>
      </c>
      <c r="EF24" s="183">
        <v>-6.3965522506672308</v>
      </c>
      <c r="EG24" s="183">
        <v>-7.5823590721163399</v>
      </c>
      <c r="EH24" s="183">
        <v>-6.0573849767858405</v>
      </c>
      <c r="EI24" s="183">
        <v>-1.147251105161573</v>
      </c>
      <c r="EJ24" s="183">
        <v>-0.81599786537897012</v>
      </c>
      <c r="EK24" s="183">
        <v>0.38309464874388688</v>
      </c>
      <c r="EL24" s="183">
        <v>1.2044034228689382</v>
      </c>
      <c r="EM24" s="183">
        <v>1.5755721206683448</v>
      </c>
      <c r="EN24" s="183">
        <v>0.40668664938590116</v>
      </c>
      <c r="EO24" s="183">
        <v>-1.0208140921436182</v>
      </c>
      <c r="EP24" s="183">
        <v>-1.1894936902227649</v>
      </c>
      <c r="EQ24" s="183">
        <v>-0.67722182411833476</v>
      </c>
      <c r="ER24" s="183">
        <v>-1.8402476786101851</v>
      </c>
      <c r="ES24" s="183">
        <v>-3.0073722151364612</v>
      </c>
      <c r="ET24" s="183">
        <v>-4.3987255029655836</v>
      </c>
      <c r="EU24" s="183">
        <v>-5.8924361085553105</v>
      </c>
      <c r="EV24" s="183">
        <v>-6.1375686888885284</v>
      </c>
      <c r="EW24" s="183">
        <v>-1.5717141276851976</v>
      </c>
      <c r="EX24" s="183">
        <v>1.1057319846959457</v>
      </c>
      <c r="EY24" s="183">
        <v>3.997347473153634</v>
      </c>
      <c r="EZ24" s="183">
        <v>5.18469184798247</v>
      </c>
      <c r="FA24" s="183">
        <v>4.7604932310274295</v>
      </c>
      <c r="FB24" s="183">
        <v>5.3975086056589516</v>
      </c>
      <c r="FC24" s="183">
        <v>1.3984396693338397</v>
      </c>
      <c r="FD24" s="183">
        <v>0.59891013589246089</v>
      </c>
      <c r="FE24" s="96"/>
      <c r="FF24" s="96"/>
      <c r="FG24" s="96"/>
      <c r="FH24" s="96"/>
      <c r="FI24" s="96"/>
      <c r="FJ24" s="96"/>
      <c r="FK24" s="96"/>
      <c r="FL24" s="96"/>
    </row>
    <row r="25" spans="4:168" x14ac:dyDescent="0.15">
      <c r="E25" s="132" t="s">
        <v>5150</v>
      </c>
      <c r="F25" s="132" t="s">
        <v>5151</v>
      </c>
      <c r="G25" s="183">
        <v>-22.061425162511316</v>
      </c>
      <c r="H25" s="183">
        <v>-1.47135122469646</v>
      </c>
      <c r="I25" s="183">
        <v>9.8119569556391451</v>
      </c>
      <c r="J25" s="183">
        <v>68.539755856153079</v>
      </c>
      <c r="K25" s="183">
        <v>86.216114641702248</v>
      </c>
      <c r="L25" s="183">
        <v>72.361678841996607</v>
      </c>
      <c r="M25" s="183">
        <v>30.510292770395651</v>
      </c>
      <c r="N25" s="183">
        <v>-3.8754448357998683</v>
      </c>
      <c r="O25" s="183">
        <v>-8.8471341581070728</v>
      </c>
      <c r="P25" s="183">
        <v>-2.173078307614762</v>
      </c>
      <c r="Q25" s="183">
        <v>10.136520917035297</v>
      </c>
      <c r="R25" s="183">
        <v>27.556173103123172</v>
      </c>
      <c r="S25" s="183">
        <v>38.45400910127934</v>
      </c>
      <c r="T25" s="183">
        <v>43.181715373828467</v>
      </c>
      <c r="U25" s="183">
        <v>48.867262452512762</v>
      </c>
      <c r="V25" s="183">
        <v>40.628599574902765</v>
      </c>
      <c r="W25" s="183">
        <v>33.426222249325853</v>
      </c>
      <c r="X25" s="183">
        <v>25.243096682574627</v>
      </c>
      <c r="Y25" s="183">
        <v>15.461916080180105</v>
      </c>
      <c r="Z25" s="183">
        <v>10.985895527677393</v>
      </c>
      <c r="AA25" s="183">
        <v>4.1865365559973444</v>
      </c>
      <c r="AB25" s="183">
        <v>-5.4948686820518571</v>
      </c>
      <c r="AC25" s="183">
        <v>-7.1390672588037329</v>
      </c>
      <c r="AD25" s="183">
        <v>-11.83624110333138</v>
      </c>
      <c r="AE25" s="183">
        <v>-10.834362709158974</v>
      </c>
      <c r="AF25" s="183">
        <v>-11.84904913371515</v>
      </c>
      <c r="AG25" s="183">
        <v>-13.773767445163065</v>
      </c>
      <c r="AH25" s="183">
        <v>-14.301192600665068</v>
      </c>
      <c r="AI25" s="183">
        <v>-11.347631042452155</v>
      </c>
      <c r="AJ25" s="183">
        <v>-8.14204704187107</v>
      </c>
      <c r="AK25" s="183">
        <v>-9.5447601863929972</v>
      </c>
      <c r="AL25" s="183">
        <v>-7.9290305744818879</v>
      </c>
      <c r="AM25" s="183">
        <v>-5.6356702933058607</v>
      </c>
      <c r="AN25" s="183">
        <v>0.42869454490339631</v>
      </c>
      <c r="AO25" s="183">
        <v>7.1640071915014314</v>
      </c>
      <c r="AP25" s="183">
        <v>19.097244996505648</v>
      </c>
      <c r="AQ25" s="183">
        <v>30.211989222081925</v>
      </c>
      <c r="AR25" s="183">
        <v>36.741372429360908</v>
      </c>
      <c r="AS25" s="183">
        <v>21.21153998626033</v>
      </c>
      <c r="AT25" s="183">
        <v>16.304045291153212</v>
      </c>
      <c r="AU25" s="183">
        <v>10.259012708767745</v>
      </c>
      <c r="AV25" s="183">
        <v>14.297212948064564</v>
      </c>
      <c r="AW25" s="183">
        <v>7.5718008690506711</v>
      </c>
      <c r="AX25" s="183">
        <v>10.222060197162852</v>
      </c>
      <c r="AY25" s="183">
        <v>9.6008800540999584</v>
      </c>
      <c r="AZ25" s="183">
        <v>-4.7215820334327585</v>
      </c>
      <c r="BA25" s="183">
        <v>-10.561566077347306</v>
      </c>
      <c r="BB25" s="183">
        <v>-20.056367394189923</v>
      </c>
      <c r="BC25" s="183">
        <v>-17.229081281398884</v>
      </c>
      <c r="BD25" s="183">
        <v>-16.158540741871807</v>
      </c>
      <c r="BE25" s="183">
        <v>-14.298148117260146</v>
      </c>
      <c r="BF25" s="183">
        <v>-19.273448995546349</v>
      </c>
      <c r="BG25" s="183">
        <v>-20.005000213423752</v>
      </c>
      <c r="BH25" s="183">
        <v>-24.114156858859559</v>
      </c>
      <c r="BI25" s="183">
        <v>-33.235776290420262</v>
      </c>
      <c r="BJ25" s="183">
        <v>-31.830329714558381</v>
      </c>
      <c r="BK25" s="183">
        <v>-26.985601106439859</v>
      </c>
      <c r="BL25" s="183">
        <v>-28.736481609947695</v>
      </c>
      <c r="BM25" s="183">
        <v>-22.907568747001751</v>
      </c>
      <c r="BN25" s="183">
        <v>-8.9842675597604948</v>
      </c>
      <c r="BO25" s="183">
        <v>-2.4823733412467464</v>
      </c>
      <c r="BP25" s="183">
        <v>9.3078324591495676</v>
      </c>
      <c r="BQ25" s="183">
        <v>22.023545402397502</v>
      </c>
      <c r="BR25" s="183">
        <v>26.367818979745806</v>
      </c>
      <c r="BS25" s="183">
        <v>17.624564930223553</v>
      </c>
      <c r="BT25" s="183">
        <v>9.8829410637503834</v>
      </c>
      <c r="BU25" s="183">
        <v>4.6395073646517737</v>
      </c>
      <c r="BV25" s="183">
        <v>-1.726713950943215</v>
      </c>
      <c r="BW25" s="183">
        <v>-8.7704671854499807</v>
      </c>
      <c r="BX25" s="183">
        <v>-10.074760315866882</v>
      </c>
      <c r="BY25" s="183">
        <v>-14.309154668768908</v>
      </c>
      <c r="BZ25" s="183">
        <v>-10.232147653581979</v>
      </c>
      <c r="CA25" s="183">
        <v>-6.2030129675257673</v>
      </c>
      <c r="CB25" s="183">
        <v>-3.7181432820965865</v>
      </c>
      <c r="CC25" s="183">
        <v>5.8223560474224278E-2</v>
      </c>
      <c r="CD25" s="183">
        <v>-0.57086476399619279</v>
      </c>
      <c r="CE25" s="183">
        <v>0.84486501437444073</v>
      </c>
      <c r="CF25" s="183">
        <v>-0.51412876018207543</v>
      </c>
      <c r="CG25" s="183">
        <v>0.26122310921776748</v>
      </c>
      <c r="CH25" s="183">
        <v>2.13417703049259</v>
      </c>
      <c r="CI25" s="183">
        <v>-2.2593384618652901</v>
      </c>
      <c r="CJ25" s="183">
        <v>1.8396170503761189</v>
      </c>
      <c r="CK25" s="183">
        <v>2.4233631685689261</v>
      </c>
      <c r="CL25" s="183">
        <v>4.3069445440020004</v>
      </c>
      <c r="CM25" s="183">
        <v>2.8241122440944899</v>
      </c>
      <c r="CN25" s="183">
        <v>5.7087423783298563</v>
      </c>
      <c r="CO25" s="183">
        <v>3.1430515496518208</v>
      </c>
      <c r="CP25" s="183">
        <v>-1.1542009269870146</v>
      </c>
      <c r="CQ25" s="183">
        <v>-1.2763820737697773</v>
      </c>
      <c r="CR25" s="183">
        <v>-3.3849989557788285</v>
      </c>
      <c r="CS25" s="183">
        <v>-2.7083172868654026</v>
      </c>
      <c r="CT25" s="183">
        <v>-4.0255570759935129</v>
      </c>
      <c r="CU25" s="183">
        <v>-8.082025408979387</v>
      </c>
      <c r="CV25" s="183">
        <v>-8.8734927353849695</v>
      </c>
      <c r="CW25" s="183">
        <v>-9.5474339738901968</v>
      </c>
      <c r="CX25" s="183">
        <v>-14.533648118489563</v>
      </c>
      <c r="CY25" s="183">
        <v>-12.145427555889443</v>
      </c>
      <c r="CZ25" s="183">
        <v>-8.622160020488101</v>
      </c>
      <c r="DA25" s="183">
        <v>-11.416801611957549</v>
      </c>
      <c r="DB25" s="183">
        <v>-6.93770598431942</v>
      </c>
      <c r="DC25" s="183">
        <v>-6.3201892446126724</v>
      </c>
      <c r="DD25" s="183">
        <v>-2.9606841160265129</v>
      </c>
      <c r="DE25" s="183">
        <v>-7.8829964431384685</v>
      </c>
      <c r="DF25" s="183">
        <v>-5.5995187245487799</v>
      </c>
      <c r="DG25" s="183">
        <v>-8.678234821578334</v>
      </c>
      <c r="DH25" s="183">
        <v>-9.4246815822604866</v>
      </c>
      <c r="DI25" s="183">
        <v>-15.73128850488591</v>
      </c>
      <c r="DJ25" s="183">
        <v>-16.013015033407573</v>
      </c>
      <c r="DK25" s="183">
        <v>-12.07421992360922</v>
      </c>
      <c r="DL25" s="183">
        <v>-5.9573978862435766</v>
      </c>
      <c r="DM25" s="183">
        <v>-3.0841050501702161</v>
      </c>
      <c r="DN25" s="183">
        <v>-2.4520021856460406</v>
      </c>
      <c r="DO25" s="183">
        <v>-0.60643172821267521</v>
      </c>
      <c r="DP25" s="183">
        <v>3.2595038032237067</v>
      </c>
      <c r="DQ25" s="183">
        <v>-8.2643368117039877</v>
      </c>
      <c r="DR25" s="183">
        <v>-13.093144519317113</v>
      </c>
      <c r="DS25" s="183">
        <v>-15.523278449853473</v>
      </c>
      <c r="DT25" s="183">
        <v>-6.6717315824840302</v>
      </c>
      <c r="DU25" s="183">
        <v>-1.5284951375107658</v>
      </c>
      <c r="DV25" s="183">
        <v>1.6753113201174008</v>
      </c>
      <c r="DW25" s="183">
        <v>-4.2554848059696893</v>
      </c>
      <c r="DX25" s="183">
        <v>-17.135792749867353</v>
      </c>
      <c r="DY25" s="183">
        <v>-20.012786543713069</v>
      </c>
      <c r="DZ25" s="183">
        <v>-22.422076348391371</v>
      </c>
      <c r="EA25" s="183">
        <v>-19.67566064027989</v>
      </c>
      <c r="EB25" s="183">
        <v>-17.853352112572061</v>
      </c>
      <c r="EC25" s="183">
        <v>-18.141055517162997</v>
      </c>
      <c r="ED25" s="183">
        <v>-17.711542169603955</v>
      </c>
      <c r="EE25" s="183">
        <v>-8.1225634004824077</v>
      </c>
      <c r="EF25" s="183">
        <v>-12.608168042840905</v>
      </c>
      <c r="EG25" s="183">
        <v>-12.054894925631077</v>
      </c>
      <c r="EH25" s="183">
        <v>-19.583038862571811</v>
      </c>
      <c r="EI25" s="183">
        <v>-6.8218847182892954</v>
      </c>
      <c r="EJ25" s="183">
        <v>-3.6089890610212616</v>
      </c>
      <c r="EK25" s="183">
        <v>9.3963237301057045</v>
      </c>
      <c r="EL25" s="183">
        <v>12.005712960475412</v>
      </c>
      <c r="EM25" s="183">
        <v>8.3378204908489693</v>
      </c>
      <c r="EN25" s="183">
        <v>10.47093110790871</v>
      </c>
      <c r="EO25" s="183">
        <v>15.811441902801615</v>
      </c>
      <c r="EP25" s="183">
        <v>15.028019795007985</v>
      </c>
      <c r="EQ25" s="183">
        <v>18.675779295374607</v>
      </c>
      <c r="ER25" s="183">
        <v>14.569022927950947</v>
      </c>
      <c r="ES25" s="183">
        <v>3.6544237332429841</v>
      </c>
      <c r="ET25" s="183">
        <v>1.8778551608540361</v>
      </c>
      <c r="EU25" s="183">
        <v>11.204673683608956</v>
      </c>
      <c r="EV25" s="183">
        <v>27.358905568963809</v>
      </c>
      <c r="EW25" s="183">
        <v>29.232472007455446</v>
      </c>
      <c r="EX25" s="183">
        <v>21.70584623540741</v>
      </c>
      <c r="EY25" s="183">
        <v>10.74906320839446</v>
      </c>
      <c r="EZ25" s="183">
        <v>10.62792235726997</v>
      </c>
      <c r="FA25" s="183">
        <v>10.863056130457105</v>
      </c>
      <c r="FB25" s="183">
        <v>7.2779976025544535</v>
      </c>
      <c r="FC25" s="183">
        <v>-4.3031248518813019</v>
      </c>
      <c r="FD25" s="183">
        <v>-5.8186044390407421</v>
      </c>
      <c r="FE25" s="96"/>
      <c r="FF25" s="96"/>
      <c r="FG25" s="96"/>
      <c r="FH25" s="96"/>
      <c r="FI25" s="96"/>
      <c r="FJ25" s="96"/>
      <c r="FK25" s="96"/>
      <c r="FL25" s="96"/>
    </row>
    <row r="26" spans="4:168" x14ac:dyDescent="0.15">
      <c r="E26" s="132" t="s">
        <v>5056</v>
      </c>
      <c r="F26" s="132" t="s">
        <v>5194</v>
      </c>
      <c r="G26" s="183">
        <v>-20.230711508866829</v>
      </c>
      <c r="H26" s="183">
        <v>-22.467271419783575</v>
      </c>
      <c r="I26" s="183">
        <v>-12.586707594155788</v>
      </c>
      <c r="J26" s="183">
        <v>-14.80928363777444</v>
      </c>
      <c r="K26" s="183">
        <v>-10.184103925129207</v>
      </c>
      <c r="L26" s="183">
        <v>-8.9085505100928497</v>
      </c>
      <c r="M26" s="183">
        <v>-5.5629031654335082</v>
      </c>
      <c r="N26" s="183">
        <v>-6.1456441137681228</v>
      </c>
      <c r="O26" s="183">
        <v>-6.3166116556224727</v>
      </c>
      <c r="P26" s="183">
        <v>6.8418584064950272</v>
      </c>
      <c r="Q26" s="183">
        <v>12.145636280481732</v>
      </c>
      <c r="R26" s="183">
        <v>20.448738636974895</v>
      </c>
      <c r="S26" s="183">
        <v>19.114719230341159</v>
      </c>
      <c r="T26" s="183">
        <v>10.829644252421788</v>
      </c>
      <c r="U26" s="183">
        <v>18.158263794925801</v>
      </c>
      <c r="V26" s="183">
        <v>17.376060690780768</v>
      </c>
      <c r="W26" s="183">
        <v>18.51038514644965</v>
      </c>
      <c r="X26" s="183">
        <v>16.952833767833965</v>
      </c>
      <c r="Y26" s="183">
        <v>8.5577350182503906</v>
      </c>
      <c r="Z26" s="183">
        <v>4.6697116367850677</v>
      </c>
      <c r="AA26" s="183">
        <v>2.3011288388108619</v>
      </c>
      <c r="AB26" s="183">
        <v>-5.4262968289030988</v>
      </c>
      <c r="AC26" s="183">
        <v>-6.3175719682167504</v>
      </c>
      <c r="AD26" s="183">
        <v>-11.403353105972226</v>
      </c>
      <c r="AE26" s="183">
        <v>-5.0839593182929743</v>
      </c>
      <c r="AF26" s="183">
        <v>-5.4072075032864824</v>
      </c>
      <c r="AG26" s="183">
        <v>-1.8772390105830539</v>
      </c>
      <c r="AH26" s="183">
        <v>-1.1993473119558007</v>
      </c>
      <c r="AI26" s="183">
        <v>-2.2105285255446194</v>
      </c>
      <c r="AJ26" s="183">
        <v>-0.27173078331717004</v>
      </c>
      <c r="AK26" s="183">
        <v>1.9244655661723842</v>
      </c>
      <c r="AL26" s="183">
        <v>1.1973934033641775</v>
      </c>
      <c r="AM26" s="183">
        <v>0.9579138659394415</v>
      </c>
      <c r="AN26" s="183">
        <v>3.5211184729267098</v>
      </c>
      <c r="AO26" s="183">
        <v>6.9452039296287182</v>
      </c>
      <c r="AP26" s="183">
        <v>6.7119449151150423</v>
      </c>
      <c r="AQ26" s="183">
        <v>4.2180412664127642</v>
      </c>
      <c r="AR26" s="183">
        <v>1.8279593590901921</v>
      </c>
      <c r="AS26" s="183">
        <v>2.1213707318575192</v>
      </c>
      <c r="AT26" s="183">
        <v>3.7669865634619493</v>
      </c>
      <c r="AU26" s="183">
        <v>7.2868508995203696</v>
      </c>
      <c r="AV26" s="183">
        <v>7.4449986217352215</v>
      </c>
      <c r="AW26" s="183">
        <v>9.1556492411466905</v>
      </c>
      <c r="AX26" s="183">
        <v>8.3880763663251692</v>
      </c>
      <c r="AY26" s="183">
        <v>10.914158467483448</v>
      </c>
      <c r="AZ26" s="183">
        <v>3.314882132202901</v>
      </c>
      <c r="BA26" s="183">
        <v>1.9051424716560961</v>
      </c>
      <c r="BB26" s="183">
        <v>-4.8411823712941722</v>
      </c>
      <c r="BC26" s="183">
        <v>-2.6908411214953243</v>
      </c>
      <c r="BD26" s="183">
        <v>-3.3906113716164477</v>
      </c>
      <c r="BE26" s="183">
        <v>-3.1340029528537872</v>
      </c>
      <c r="BF26" s="183">
        <v>-8.9806455578520517</v>
      </c>
      <c r="BG26" s="183">
        <v>-11.487212252532563</v>
      </c>
      <c r="BH26" s="183">
        <v>-13.999851529170581</v>
      </c>
      <c r="BI26" s="183">
        <v>-11.325937468872006</v>
      </c>
      <c r="BJ26" s="183">
        <v>-9.5823939769602688</v>
      </c>
      <c r="BK26" s="183">
        <v>-14.9968753446311</v>
      </c>
      <c r="BL26" s="183">
        <v>-13.339786673343934</v>
      </c>
      <c r="BM26" s="183">
        <v>-8.5103097525396798</v>
      </c>
      <c r="BN26" s="183">
        <v>-6.3698245067766779</v>
      </c>
      <c r="BO26" s="183">
        <v>-4.4824767260759568</v>
      </c>
      <c r="BP26" s="183">
        <v>-3.0206234805310372</v>
      </c>
      <c r="BQ26" s="183">
        <v>-0.15038927543410407</v>
      </c>
      <c r="BR26" s="183">
        <v>1.1297694716921214</v>
      </c>
      <c r="BS26" s="183">
        <v>4.4192440498782792</v>
      </c>
      <c r="BT26" s="183">
        <v>5.6930546509562419</v>
      </c>
      <c r="BU26" s="183">
        <v>3.5042889374050423</v>
      </c>
      <c r="BV26" s="183">
        <v>1.4177707168997467</v>
      </c>
      <c r="BW26" s="183">
        <v>1.7172138035349116</v>
      </c>
      <c r="BX26" s="183">
        <v>2.7500334811201732</v>
      </c>
      <c r="BY26" s="183">
        <v>2.8635096825594175</v>
      </c>
      <c r="BZ26" s="183">
        <v>4.2144460360418856</v>
      </c>
      <c r="CA26" s="183">
        <v>-2.4446960602017898</v>
      </c>
      <c r="CB26" s="183">
        <v>-4.2906351729881109</v>
      </c>
      <c r="CC26" s="183">
        <v>-5.2116947748353182</v>
      </c>
      <c r="CD26" s="183">
        <v>3.3725640522488165</v>
      </c>
      <c r="CE26" s="183">
        <v>4.6475721671988213</v>
      </c>
      <c r="CF26" s="183">
        <v>5.3793672501126988</v>
      </c>
      <c r="CG26" s="183">
        <v>1.0474362973906803</v>
      </c>
      <c r="CH26" s="183">
        <v>-1.5829638781888256</v>
      </c>
      <c r="CI26" s="183">
        <v>-2.2453418400638081</v>
      </c>
      <c r="CJ26" s="183">
        <v>-2.7756661744446354</v>
      </c>
      <c r="CK26" s="183">
        <v>-1.5014917437154551</v>
      </c>
      <c r="CL26" s="183">
        <v>-1.091572537880181</v>
      </c>
      <c r="CM26" s="183">
        <v>3.6433532866742002</v>
      </c>
      <c r="CN26" s="183">
        <v>0.41239199058344944</v>
      </c>
      <c r="CO26" s="183">
        <v>-1.5000607411736477</v>
      </c>
      <c r="CP26" s="183">
        <v>-1.2830320918432947</v>
      </c>
      <c r="CQ26" s="183">
        <v>0.83080445415757431</v>
      </c>
      <c r="CR26" s="183">
        <v>2.105150878035067</v>
      </c>
      <c r="CS26" s="183">
        <v>3.8537914184455735</v>
      </c>
      <c r="CT26" s="183">
        <v>4.1797401379237487</v>
      </c>
      <c r="CU26" s="183">
        <v>12.320050013425599</v>
      </c>
      <c r="CV26" s="183">
        <v>10.626373079694385</v>
      </c>
      <c r="CW26" s="183">
        <v>7.4860211218767958</v>
      </c>
      <c r="CX26" s="183">
        <v>1.4968482624566626E-2</v>
      </c>
      <c r="CY26" s="183">
        <v>-1.3608264471202003</v>
      </c>
      <c r="CZ26" s="183">
        <v>0.18050727854308501</v>
      </c>
      <c r="DA26" s="183">
        <v>5.17097722623161</v>
      </c>
      <c r="DB26" s="183">
        <v>4.9607890023765533</v>
      </c>
      <c r="DC26" s="183">
        <v>-0.11458845852332367</v>
      </c>
      <c r="DD26" s="183">
        <v>-7.028574223076256</v>
      </c>
      <c r="DE26" s="183">
        <v>-7.546464728650637</v>
      </c>
      <c r="DF26" s="183">
        <v>-6.7549230280636525</v>
      </c>
      <c r="DG26" s="183">
        <v>-5.1988903060198659</v>
      </c>
      <c r="DH26" s="183">
        <v>-3.8773304936915776</v>
      </c>
      <c r="DI26" s="183">
        <v>-3.9384303907530782</v>
      </c>
      <c r="DJ26" s="183">
        <v>-3.9733538738715102</v>
      </c>
      <c r="DK26" s="183">
        <v>-4.6791966673860212</v>
      </c>
      <c r="DL26" s="183">
        <v>-7.1241613806540709</v>
      </c>
      <c r="DM26" s="183">
        <v>-5.6457889917549302</v>
      </c>
      <c r="DN26" s="183">
        <v>-5.2549467301600821</v>
      </c>
      <c r="DO26" s="183">
        <v>-2.5897780815719917</v>
      </c>
      <c r="DP26" s="183">
        <v>-1.9451401260634493</v>
      </c>
      <c r="DQ26" s="183">
        <v>-1.1824507416013263</v>
      </c>
      <c r="DR26" s="183">
        <v>-4.1854111806577832</v>
      </c>
      <c r="DS26" s="183">
        <v>-1.9917999800976416</v>
      </c>
      <c r="DT26" s="183">
        <v>-2.3131407880337296</v>
      </c>
      <c r="DU26" s="183">
        <v>-0.73490317704397734</v>
      </c>
      <c r="DV26" s="183">
        <v>-2.4009307933199331</v>
      </c>
      <c r="DW26" s="183">
        <v>-0.81399866032882962</v>
      </c>
      <c r="DX26" s="183">
        <v>-3.8608948848065761</v>
      </c>
      <c r="DY26" s="183">
        <v>-6.8120582735422879</v>
      </c>
      <c r="DZ26" s="183">
        <v>-10.788603921874795</v>
      </c>
      <c r="EA26" s="183">
        <v>-9.6455766897595936</v>
      </c>
      <c r="EB26" s="183">
        <v>-5.400122449208844</v>
      </c>
      <c r="EC26" s="183">
        <v>-5.0472600661407458</v>
      </c>
      <c r="ED26" s="183">
        <v>-2.887774036148727</v>
      </c>
      <c r="EE26" s="183">
        <v>-5.7464554846952121</v>
      </c>
      <c r="EF26" s="183">
        <v>-8.6177880075472331</v>
      </c>
      <c r="EG26" s="183">
        <v>-9.9572682839376707</v>
      </c>
      <c r="EH26" s="183">
        <v>-7.59332646284766</v>
      </c>
      <c r="EI26" s="183">
        <v>-2.1190646932119472</v>
      </c>
      <c r="EJ26" s="183">
        <v>-4.1087178775139126</v>
      </c>
      <c r="EK26" s="183">
        <v>-0.65315672667157765</v>
      </c>
      <c r="EL26" s="183">
        <v>1.0117537444742197</v>
      </c>
      <c r="EM26" s="183">
        <v>5.4482667710298971</v>
      </c>
      <c r="EN26" s="183">
        <v>6.1836568346134158</v>
      </c>
      <c r="EO26" s="183">
        <v>9.6503620868251705</v>
      </c>
      <c r="EP26" s="183">
        <v>9.26538617488597</v>
      </c>
      <c r="EQ26" s="183">
        <v>12.371073002154741</v>
      </c>
      <c r="ER26" s="183">
        <v>11.586023775101562</v>
      </c>
      <c r="ES26" s="183">
        <v>-0.96392829542409908</v>
      </c>
      <c r="ET26" s="183">
        <v>-7.5216334153938362</v>
      </c>
      <c r="EU26" s="183">
        <v>-13.428197138952447</v>
      </c>
      <c r="EV26" s="183">
        <v>-5.5051807439743357</v>
      </c>
      <c r="EW26" s="183">
        <v>-3.9165099098044887</v>
      </c>
      <c r="EX26" s="183">
        <v>6.9379256574986004</v>
      </c>
      <c r="EY26" s="183">
        <v>5.3776330675258999</v>
      </c>
      <c r="EZ26" s="183">
        <v>11.933566526928496</v>
      </c>
      <c r="FA26" s="183">
        <v>12.736129810283824</v>
      </c>
      <c r="FB26" s="183">
        <v>21.315042168161714</v>
      </c>
      <c r="FC26" s="183">
        <v>14.613275114837121</v>
      </c>
      <c r="FD26" s="183">
        <v>4.2637274267432579</v>
      </c>
      <c r="FE26" s="96"/>
      <c r="FF26" s="96"/>
      <c r="FG26" s="96"/>
      <c r="FH26" s="96"/>
      <c r="FI26" s="96"/>
      <c r="FJ26" s="96"/>
      <c r="FK26" s="96"/>
      <c r="FL26" s="96"/>
    </row>
    <row r="27" spans="4:168" x14ac:dyDescent="0.15">
      <c r="E27" s="132" t="s">
        <v>5137</v>
      </c>
      <c r="F27" s="132" t="s">
        <v>5138</v>
      </c>
      <c r="G27" s="183">
        <v>-6.8767640225171007</v>
      </c>
      <c r="H27" s="183">
        <v>-8.0239046301621268</v>
      </c>
      <c r="I27" s="183">
        <v>-4.527710476629232</v>
      </c>
      <c r="J27" s="183">
        <v>-17.208091227247625</v>
      </c>
      <c r="K27" s="183">
        <v>-18.509458991322536</v>
      </c>
      <c r="L27" s="183">
        <v>-20.557441748242098</v>
      </c>
      <c r="M27" s="183">
        <v>-9.5970066238559859</v>
      </c>
      <c r="N27" s="183">
        <v>-9.5876988796897873</v>
      </c>
      <c r="O27" s="183">
        <v>-11.001556542631386</v>
      </c>
      <c r="P27" s="183">
        <v>-26.550142625426489</v>
      </c>
      <c r="Q27" s="183">
        <v>-25.132598237375227</v>
      </c>
      <c r="R27" s="183">
        <v>-15.26283074748015</v>
      </c>
      <c r="S27" s="183">
        <v>7.3910494132698012</v>
      </c>
      <c r="T27" s="183">
        <v>5.2271613258991545</v>
      </c>
      <c r="U27" s="183">
        <v>22.226188011735569</v>
      </c>
      <c r="V27" s="183">
        <v>10.15177954103974</v>
      </c>
      <c r="W27" s="183">
        <v>4.9289048602571661</v>
      </c>
      <c r="X27" s="183">
        <v>1.0711177820736717</v>
      </c>
      <c r="Y27" s="183">
        <v>4.2604703434918401</v>
      </c>
      <c r="Z27" s="183">
        <v>-1.0882983746636543</v>
      </c>
      <c r="AA27" s="183">
        <v>-6.5920477068249106</v>
      </c>
      <c r="AB27" s="183">
        <v>-14.495238204450466</v>
      </c>
      <c r="AC27" s="183">
        <v>-13.724937595619613</v>
      </c>
      <c r="AD27" s="183">
        <v>-21.747118757307494</v>
      </c>
      <c r="AE27" s="183">
        <v>-19.652915616115006</v>
      </c>
      <c r="AF27" s="183">
        <v>-27.431451370972582</v>
      </c>
      <c r="AG27" s="183">
        <v>-17.170639155697852</v>
      </c>
      <c r="AH27" s="183">
        <v>-20.894675346352876</v>
      </c>
      <c r="AI27" s="183">
        <v>-0.46826958191475976</v>
      </c>
      <c r="AJ27" s="183">
        <v>-0.99081463634996814</v>
      </c>
      <c r="AK27" s="183">
        <v>-1.0922604621101839</v>
      </c>
      <c r="AL27" s="183">
        <v>-23.887583664242317</v>
      </c>
      <c r="AM27" s="183">
        <v>-20.868110475726976</v>
      </c>
      <c r="AN27" s="183">
        <v>-18.754533276701402</v>
      </c>
      <c r="AO27" s="183">
        <v>4.6433514236397411</v>
      </c>
      <c r="AP27" s="183">
        <v>12.168946085779965</v>
      </c>
      <c r="AQ27" s="183">
        <v>17.510898064889723</v>
      </c>
      <c r="AR27" s="183">
        <v>13.281470583864618</v>
      </c>
      <c r="AS27" s="183">
        <v>3.9929817827916825</v>
      </c>
      <c r="AT27" s="183">
        <v>-5.377602562523121</v>
      </c>
      <c r="AU27" s="183">
        <v>-11.70594447104506</v>
      </c>
      <c r="AV27" s="183">
        <v>-16.839559222840283</v>
      </c>
      <c r="AW27" s="183">
        <v>8.6490613727916674</v>
      </c>
      <c r="AX27" s="183">
        <v>-6.3741733695056091</v>
      </c>
      <c r="AY27" s="183">
        <v>-3.5606086729491282</v>
      </c>
      <c r="AZ27" s="183">
        <v>-8.1825231425386562</v>
      </c>
      <c r="BA27" s="183">
        <v>-6.4022651348488608</v>
      </c>
      <c r="BB27" s="183">
        <v>-9.206164345076651</v>
      </c>
      <c r="BC27" s="183">
        <v>-3.0388446372864197</v>
      </c>
      <c r="BD27" s="183">
        <v>1.4412718448715056</v>
      </c>
      <c r="BE27" s="183">
        <v>-0.92715529851250533</v>
      </c>
      <c r="BF27" s="183">
        <v>-19.953181991398552</v>
      </c>
      <c r="BG27" s="183">
        <v>-22.690337633082148</v>
      </c>
      <c r="BH27" s="183">
        <v>-24.377058489494608</v>
      </c>
      <c r="BI27" s="183">
        <v>-8.9289843441831334</v>
      </c>
      <c r="BJ27" s="183">
        <v>0.15054807825725103</v>
      </c>
      <c r="BK27" s="183">
        <v>-6.8524186175921153</v>
      </c>
      <c r="BL27" s="183">
        <v>0.2321990410179442</v>
      </c>
      <c r="BM27" s="183">
        <v>10.379432999644923</v>
      </c>
      <c r="BN27" s="183">
        <v>25.001066780456572</v>
      </c>
      <c r="BO27" s="183">
        <v>24.802798466403363</v>
      </c>
      <c r="BP27" s="183">
        <v>42.300681185839025</v>
      </c>
      <c r="BQ27" s="183">
        <v>51.716099835168585</v>
      </c>
      <c r="BR27" s="183">
        <v>46.076420470365505</v>
      </c>
      <c r="BS27" s="183">
        <v>30.563487530934697</v>
      </c>
      <c r="BT27" s="183">
        <v>5.158049025091116</v>
      </c>
      <c r="BU27" s="183">
        <v>3.4439598072322886</v>
      </c>
      <c r="BV27" s="183">
        <v>-0.8022283784112183</v>
      </c>
      <c r="BW27" s="183">
        <v>-2.122248611505928</v>
      </c>
      <c r="BX27" s="183">
        <v>-2.3677615900547844</v>
      </c>
      <c r="BY27" s="183">
        <v>-1.0743512484173046</v>
      </c>
      <c r="BZ27" s="183">
        <v>0.1278178608239422</v>
      </c>
      <c r="CA27" s="183">
        <v>0.16738948489689598</v>
      </c>
      <c r="CB27" s="183">
        <v>3.1957149582055866</v>
      </c>
      <c r="CC27" s="183">
        <v>3.1368402277910157</v>
      </c>
      <c r="CD27" s="183">
        <v>5.2821876186859074</v>
      </c>
      <c r="CE27" s="183">
        <v>5.4619113607559111</v>
      </c>
      <c r="CF27" s="183">
        <v>8.6563926715022674</v>
      </c>
      <c r="CG27" s="183">
        <v>8.4963877906361507</v>
      </c>
      <c r="CH27" s="183">
        <v>6.1951578775090166</v>
      </c>
      <c r="CI27" s="183">
        <v>3.1417755192524099</v>
      </c>
      <c r="CJ27" s="183">
        <v>0.81016799625837077</v>
      </c>
      <c r="CK27" s="183">
        <v>0.43394789102646492</v>
      </c>
      <c r="CL27" s="183">
        <v>-3.8509103173710812</v>
      </c>
      <c r="CM27" s="183">
        <v>3.5172404084060638</v>
      </c>
      <c r="CN27" s="183">
        <v>1.0622581535560949</v>
      </c>
      <c r="CO27" s="183">
        <v>-3.2626680722652623</v>
      </c>
      <c r="CP27" s="183">
        <v>-5.1650247770911761</v>
      </c>
      <c r="CQ27" s="183">
        <v>-5.0079360171500387</v>
      </c>
      <c r="CR27" s="183">
        <v>-1.3085965716446379</v>
      </c>
      <c r="CS27" s="183">
        <v>-2.4534741566910934</v>
      </c>
      <c r="CT27" s="183">
        <v>-2.2124693943240792</v>
      </c>
      <c r="CU27" s="183">
        <v>-3.0859869158202935</v>
      </c>
      <c r="CV27" s="183">
        <v>1.4851839941195433</v>
      </c>
      <c r="CW27" s="183">
        <v>4.6435895681504524</v>
      </c>
      <c r="CX27" s="183">
        <v>5.2226142347798987</v>
      </c>
      <c r="CY27" s="183">
        <v>-3.3421034047553921</v>
      </c>
      <c r="CZ27" s="183">
        <v>-7.5215859248813359</v>
      </c>
      <c r="DA27" s="183">
        <v>3.1884128480931917</v>
      </c>
      <c r="DB27" s="183">
        <v>1.742204633979294</v>
      </c>
      <c r="DC27" s="183">
        <v>1.9110595696038235</v>
      </c>
      <c r="DD27" s="183">
        <v>-6.7674813659213129</v>
      </c>
      <c r="DE27" s="183">
        <v>-9.0839607450605158</v>
      </c>
      <c r="DF27" s="183">
        <v>-9.094139555322867</v>
      </c>
      <c r="DG27" s="183">
        <v>-4.7404298231653597</v>
      </c>
      <c r="DH27" s="183">
        <v>-6.7814307212244573</v>
      </c>
      <c r="DI27" s="183">
        <v>-11.449940917391787</v>
      </c>
      <c r="DJ27" s="183">
        <v>-12.441057253314835</v>
      </c>
      <c r="DK27" s="183">
        <v>-9.5845743042004656</v>
      </c>
      <c r="DL27" s="183">
        <v>-8.1888105407704863</v>
      </c>
      <c r="DM27" s="183">
        <v>-16.326927295001724</v>
      </c>
      <c r="DN27" s="183">
        <v>-16.032053102371158</v>
      </c>
      <c r="DO27" s="183">
        <v>-6.6557050122346473</v>
      </c>
      <c r="DP27" s="183">
        <v>-9.5804952097523923</v>
      </c>
      <c r="DQ27" s="183">
        <v>-16.127377566489407</v>
      </c>
      <c r="DR27" s="183">
        <v>-16.458326736781746</v>
      </c>
      <c r="DS27" s="183">
        <v>-20.458960479232648</v>
      </c>
      <c r="DT27" s="183">
        <v>-12.860263201004763</v>
      </c>
      <c r="DU27" s="183">
        <v>-3.9323679785198906</v>
      </c>
      <c r="DV27" s="183">
        <v>0.54143003435034309</v>
      </c>
      <c r="DW27" s="183">
        <v>-4.2873226844802108</v>
      </c>
      <c r="DX27" s="183">
        <v>-6.0354493882737721</v>
      </c>
      <c r="DY27" s="183">
        <v>-7.5784071508732005</v>
      </c>
      <c r="DZ27" s="183">
        <v>-5.9075275200125565</v>
      </c>
      <c r="EA27" s="183">
        <v>-9.8441622727734934</v>
      </c>
      <c r="EB27" s="183">
        <v>-5.4604137955801546</v>
      </c>
      <c r="EC27" s="183">
        <v>-4.831664749838172</v>
      </c>
      <c r="ED27" s="183">
        <v>-1.5949140498743186</v>
      </c>
      <c r="EE27" s="183">
        <v>2.6790576106291208</v>
      </c>
      <c r="EF27" s="183">
        <v>5.7870905396808947</v>
      </c>
      <c r="EG27" s="183">
        <v>1.4495068907491415</v>
      </c>
      <c r="EH27" s="183">
        <v>0.28408322848318956</v>
      </c>
      <c r="EI27" s="183">
        <v>-3.7644331709590695</v>
      </c>
      <c r="EJ27" s="183">
        <v>-3.6058999527583846</v>
      </c>
      <c r="EK27" s="183">
        <v>-6.7132437874706579</v>
      </c>
      <c r="EL27" s="183">
        <v>-0.92132518605969604</v>
      </c>
      <c r="EM27" s="183">
        <v>0.48202900886731292</v>
      </c>
      <c r="EN27" s="183">
        <v>6.2102218793835373</v>
      </c>
      <c r="EO27" s="183">
        <v>3.648207758197386</v>
      </c>
      <c r="EP27" s="183">
        <v>1.684752684722346</v>
      </c>
      <c r="EQ27" s="183">
        <v>6.6301047717660211</v>
      </c>
      <c r="ER27" s="183">
        <v>5.8482401515823845</v>
      </c>
      <c r="ES27" s="183">
        <v>2.228233701843485</v>
      </c>
      <c r="ET27" s="183">
        <v>-3.9148174176952044</v>
      </c>
      <c r="EU27" s="183">
        <v>-6.2419762340367058</v>
      </c>
      <c r="EV27" s="183">
        <v>-3.7933334331272661</v>
      </c>
      <c r="EW27" s="183">
        <v>-6.3434069369290302</v>
      </c>
      <c r="EX27" s="183">
        <v>-4.6907653898481172</v>
      </c>
      <c r="EY27" s="183">
        <v>-7.0988465368444498</v>
      </c>
      <c r="EZ27" s="183">
        <v>-7.9399016039651276</v>
      </c>
      <c r="FA27" s="183">
        <v>-8.5121803609499835</v>
      </c>
      <c r="FB27" s="183">
        <v>-9.4402367084131971</v>
      </c>
      <c r="FC27" s="183">
        <v>-5.9798512785160245</v>
      </c>
      <c r="FD27" s="183">
        <v>-5.6692812060794573</v>
      </c>
      <c r="FE27" s="96"/>
      <c r="FF27" s="96"/>
      <c r="FG27" s="96"/>
      <c r="FH27" s="96"/>
      <c r="FI27" s="96"/>
      <c r="FJ27" s="96"/>
      <c r="FK27" s="96"/>
      <c r="FL27" s="96"/>
    </row>
    <row r="28" spans="4:168" x14ac:dyDescent="0.15">
      <c r="E28" s="132" t="s">
        <v>5028</v>
      </c>
      <c r="F28" s="132" t="s">
        <v>5029</v>
      </c>
      <c r="G28" s="183">
        <v>-1.9041865681423964</v>
      </c>
      <c r="H28" s="183">
        <v>-9.3739504398233979</v>
      </c>
      <c r="I28" s="183">
        <v>-10.791710543573984</v>
      </c>
      <c r="J28" s="183">
        <v>-9.6530488620597872</v>
      </c>
      <c r="K28" s="183">
        <v>-4.1496670788113033</v>
      </c>
      <c r="L28" s="183">
        <v>-4.5695852926382452</v>
      </c>
      <c r="M28" s="183">
        <v>-8.2803728273215356</v>
      </c>
      <c r="N28" s="183">
        <v>-9.4105204433084459</v>
      </c>
      <c r="O28" s="183">
        <v>-5.6465979715812686</v>
      </c>
      <c r="P28" s="183">
        <v>-3.4615838096395901</v>
      </c>
      <c r="Q28" s="183">
        <v>-0.96891443702418201</v>
      </c>
      <c r="R28" s="183">
        <v>-3.9517747935222336</v>
      </c>
      <c r="S28" s="183">
        <v>-3.4172191453109457</v>
      </c>
      <c r="T28" s="183">
        <v>-3.2274967164227397</v>
      </c>
      <c r="U28" s="183">
        <v>-0.22164561885773537</v>
      </c>
      <c r="V28" s="183">
        <v>1.899208710093081</v>
      </c>
      <c r="W28" s="183">
        <v>6.4007500057012834</v>
      </c>
      <c r="X28" s="183">
        <v>3.1609339201356335</v>
      </c>
      <c r="Y28" s="183">
        <v>-1.9654066460161546</v>
      </c>
      <c r="Z28" s="183">
        <v>-12.583994439247782</v>
      </c>
      <c r="AA28" s="183">
        <v>-14.195827191193134</v>
      </c>
      <c r="AB28" s="183">
        <v>-12.439229121941764</v>
      </c>
      <c r="AC28" s="183">
        <v>-12.538568802466255</v>
      </c>
      <c r="AD28" s="183">
        <v>-10.385800729926098</v>
      </c>
      <c r="AE28" s="183">
        <v>-7.4186458924695771</v>
      </c>
      <c r="AF28" s="183">
        <v>4.0692436244328833</v>
      </c>
      <c r="AG28" s="183">
        <v>4.1584616061639101</v>
      </c>
      <c r="AH28" s="183">
        <v>3.6184091456523682</v>
      </c>
      <c r="AI28" s="183">
        <v>6.1383321249613765</v>
      </c>
      <c r="AJ28" s="183">
        <v>5.1151304563531896</v>
      </c>
      <c r="AK28" s="183">
        <v>-3.335675272541172</v>
      </c>
      <c r="AL28" s="183">
        <v>-7.9358884303478039</v>
      </c>
      <c r="AM28" s="183">
        <v>-11.735518667657985</v>
      </c>
      <c r="AN28" s="183">
        <v>-16.202113380418425</v>
      </c>
      <c r="AO28" s="183">
        <v>-13.500812188639721</v>
      </c>
      <c r="AP28" s="183">
        <v>-9.7193687512445841</v>
      </c>
      <c r="AQ28" s="183">
        <v>0.35821304869989579</v>
      </c>
      <c r="AR28" s="183">
        <v>4.0760371035544862</v>
      </c>
      <c r="AS28" s="183">
        <v>1.9629582493926323</v>
      </c>
      <c r="AT28" s="183">
        <v>-3.8544993534059158</v>
      </c>
      <c r="AU28" s="183">
        <v>-3.7853380875088272</v>
      </c>
      <c r="AV28" s="183">
        <v>-2.1015113192385804</v>
      </c>
      <c r="AW28" s="183">
        <v>2.9983401807769816</v>
      </c>
      <c r="AX28" s="183">
        <v>1.680262994310211</v>
      </c>
      <c r="AY28" s="183">
        <v>5.0758327170058681</v>
      </c>
      <c r="AZ28" s="183">
        <v>0.19347163999718919</v>
      </c>
      <c r="BA28" s="183">
        <v>2.5180941111958566</v>
      </c>
      <c r="BB28" s="183">
        <v>9.8201389995677513</v>
      </c>
      <c r="BC28" s="183">
        <v>13.006520787079868</v>
      </c>
      <c r="BD28" s="183">
        <v>11.51872781874963</v>
      </c>
      <c r="BE28" s="183">
        <v>-15.119789450332243</v>
      </c>
      <c r="BF28" s="183">
        <v>-24.551478207998723</v>
      </c>
      <c r="BG28" s="183">
        <v>-31.146649504168877</v>
      </c>
      <c r="BH28" s="183">
        <v>-33.510843190512851</v>
      </c>
      <c r="BI28" s="183">
        <v>-29.092658102544654</v>
      </c>
      <c r="BJ28" s="183">
        <v>-50.877479667520298</v>
      </c>
      <c r="BK28" s="183">
        <v>-14.671591937599471</v>
      </c>
      <c r="BL28" s="183">
        <v>-23.235579968896037</v>
      </c>
      <c r="BM28" s="183">
        <v>-24.597974291441293</v>
      </c>
      <c r="BN28" s="183">
        <v>-26.218464307412248</v>
      </c>
      <c r="BO28" s="183">
        <v>-15.531726916534828</v>
      </c>
      <c r="BP28" s="183">
        <v>10.093576493472046</v>
      </c>
      <c r="BQ28" s="183">
        <v>15.457331154933618</v>
      </c>
      <c r="BR28" s="183">
        <v>24.185540385316617</v>
      </c>
      <c r="BS28" s="183">
        <v>39.490324279014558</v>
      </c>
      <c r="BT28" s="183">
        <v>42.193429712607397</v>
      </c>
      <c r="BU28" s="183">
        <v>44.148859914498196</v>
      </c>
      <c r="BV28" s="183">
        <v>18.281477905285648</v>
      </c>
      <c r="BW28" s="183">
        <v>18.647609684735265</v>
      </c>
      <c r="BX28" s="183">
        <v>9.8541846235056241</v>
      </c>
      <c r="BY28" s="183">
        <v>18.679750647514261</v>
      </c>
      <c r="BZ28" s="183">
        <v>10.595754167906989</v>
      </c>
      <c r="CA28" s="183">
        <v>2.2038249443490754</v>
      </c>
      <c r="CB28" s="183">
        <v>-2.2869353268008874</v>
      </c>
      <c r="CC28" s="183">
        <v>1.3557376801014653</v>
      </c>
      <c r="CD28" s="183">
        <v>3.4432294166549138</v>
      </c>
      <c r="CE28" s="183">
        <v>7.873238439416208</v>
      </c>
      <c r="CF28" s="183">
        <v>5.4711964892041109</v>
      </c>
      <c r="CG28" s="183">
        <v>9.8591913782215315</v>
      </c>
      <c r="CH28" s="183">
        <v>9.2205532632654297</v>
      </c>
      <c r="CI28" s="183">
        <v>3.7881468956888487</v>
      </c>
      <c r="CJ28" s="183">
        <v>-3.1394530024008938</v>
      </c>
      <c r="CK28" s="183">
        <v>-6.5242062109540422</v>
      </c>
      <c r="CL28" s="183">
        <v>-8.8116170572349883E-2</v>
      </c>
      <c r="CM28" s="183">
        <v>4.3795726532219081</v>
      </c>
      <c r="CN28" s="183">
        <v>9.5261461040952113</v>
      </c>
      <c r="CO28" s="183">
        <v>11.715810459753939</v>
      </c>
      <c r="CP28" s="183">
        <v>5.6713016113388859</v>
      </c>
      <c r="CQ28" s="183">
        <v>-0.84769098986677838</v>
      </c>
      <c r="CR28" s="183">
        <v>-6.4217743385335702</v>
      </c>
      <c r="CS28" s="183">
        <v>-4.3966552262840182</v>
      </c>
      <c r="CT28" s="183">
        <v>-6.2893575368020098</v>
      </c>
      <c r="CU28" s="183">
        <v>-7.0235382296599873</v>
      </c>
      <c r="CV28" s="183">
        <v>-12.344735384785022</v>
      </c>
      <c r="CW28" s="183">
        <v>-12.196251145266102</v>
      </c>
      <c r="CX28" s="183">
        <v>1.130221309407653</v>
      </c>
      <c r="CY28" s="183">
        <v>9.4291034169296406</v>
      </c>
      <c r="CZ28" s="183">
        <v>15.276795627152119</v>
      </c>
      <c r="DA28" s="183">
        <v>9.7505794227042752</v>
      </c>
      <c r="DB28" s="183">
        <v>15.592327095307713</v>
      </c>
      <c r="DC28" s="183">
        <v>6.1082458726782418</v>
      </c>
      <c r="DD28" s="183">
        <v>2.8093134385967167</v>
      </c>
      <c r="DE28" s="183">
        <v>10.534493767734254</v>
      </c>
      <c r="DF28" s="183">
        <v>24.313195875039952</v>
      </c>
      <c r="DG28" s="183">
        <v>26.007886589297069</v>
      </c>
      <c r="DH28" s="183">
        <v>18.899125884135426</v>
      </c>
      <c r="DI28" s="183">
        <v>3.635535485072583</v>
      </c>
      <c r="DJ28" s="183">
        <v>1.6776927200372826</v>
      </c>
      <c r="DK28" s="183">
        <v>-1.5577373290143859</v>
      </c>
      <c r="DL28" s="183">
        <v>4.0225997645160882</v>
      </c>
      <c r="DM28" s="183">
        <v>6.8946554015102191</v>
      </c>
      <c r="DN28" s="183">
        <v>10.839600079360645</v>
      </c>
      <c r="DO28" s="183">
        <v>5.9814891018186822</v>
      </c>
      <c r="DP28" s="183">
        <v>11.601314803407181</v>
      </c>
      <c r="DQ28" s="183">
        <v>10.461513785743492</v>
      </c>
      <c r="DR28" s="183">
        <v>8.2916720209420536</v>
      </c>
      <c r="DS28" s="183">
        <v>5.9595610058013726</v>
      </c>
      <c r="DT28" s="183">
        <v>10.938210582364771</v>
      </c>
      <c r="DU28" s="183">
        <v>12.063857740257511</v>
      </c>
      <c r="DV28" s="183">
        <v>7.1372936531460818</v>
      </c>
      <c r="DW28" s="183">
        <v>-7.4707553765717805</v>
      </c>
      <c r="DX28" s="183">
        <v>-7.4777048996621627</v>
      </c>
      <c r="DY28" s="183">
        <v>-7.8138317810435449</v>
      </c>
      <c r="DZ28" s="183">
        <v>-1.0936275110449367</v>
      </c>
      <c r="EA28" s="183">
        <v>-1.8640822520339828</v>
      </c>
      <c r="EB28" s="183">
        <v>-0.83618497430713035</v>
      </c>
      <c r="EC28" s="183">
        <v>-3.2174248857950616</v>
      </c>
      <c r="ED28" s="183">
        <v>-0.90630927792088034</v>
      </c>
      <c r="EE28" s="183">
        <v>-11.971959589379166</v>
      </c>
      <c r="EF28" s="183">
        <v>-12.16783869923297</v>
      </c>
      <c r="EG28" s="183">
        <v>-12.710669448898493</v>
      </c>
      <c r="EH28" s="183">
        <v>-3.192276408668504</v>
      </c>
      <c r="EI28" s="183">
        <v>-2.1982362688833246</v>
      </c>
      <c r="EJ28" s="183">
        <v>-6.8819225903426373</v>
      </c>
      <c r="EK28" s="183">
        <v>-10.807428477835391</v>
      </c>
      <c r="EL28" s="183">
        <v>-17.095067278043384</v>
      </c>
      <c r="EM28" s="183">
        <v>-25.567425580155245</v>
      </c>
      <c r="EN28" s="183">
        <v>-25.665335961740453</v>
      </c>
      <c r="EO28" s="183">
        <v>-21.5648668821377</v>
      </c>
      <c r="EP28" s="183">
        <v>-6.8514446928988111</v>
      </c>
      <c r="EQ28" s="183">
        <v>-20.516218855203373</v>
      </c>
      <c r="ER28" s="183">
        <v>-5.1465372578730957</v>
      </c>
      <c r="ES28" s="183">
        <v>8.5320257493225462</v>
      </c>
      <c r="ET28" s="183">
        <v>8.1816352482716237</v>
      </c>
      <c r="EU28" s="183">
        <v>14.414607793209132</v>
      </c>
      <c r="EV28" s="183">
        <v>11.040748595864969</v>
      </c>
      <c r="EW28" s="183">
        <v>11.685077448000492</v>
      </c>
      <c r="EX28" s="183">
        <v>-0.95336679299644622</v>
      </c>
      <c r="EY28" s="183">
        <v>-13.176570859411029</v>
      </c>
      <c r="EZ28" s="183">
        <v>-14.97146682040179</v>
      </c>
      <c r="FA28" s="183">
        <v>-13.182394705122258</v>
      </c>
      <c r="FB28" s="183">
        <v>-4.6869923869623857</v>
      </c>
      <c r="FC28" s="183">
        <v>-3.9083392922046434</v>
      </c>
      <c r="FD28" s="183">
        <v>-1.9347748032353396</v>
      </c>
      <c r="FE28" s="96"/>
      <c r="FF28" s="96"/>
      <c r="FG28" s="96"/>
      <c r="FH28" s="96"/>
      <c r="FI28" s="96"/>
      <c r="FJ28" s="96"/>
      <c r="FK28" s="96"/>
      <c r="FL28" s="96"/>
    </row>
    <row r="29" spans="4:168" x14ac:dyDescent="0.15">
      <c r="E29" s="132" t="s">
        <v>5040</v>
      </c>
      <c r="F29" s="132" t="s">
        <v>5041</v>
      </c>
      <c r="G29" s="183">
        <v>-1.5417379809781639</v>
      </c>
      <c r="H29" s="183">
        <v>-9.292117095256458</v>
      </c>
      <c r="I29" s="183">
        <v>-11.382651651489217</v>
      </c>
      <c r="J29" s="183">
        <v>-1.403461770888681</v>
      </c>
      <c r="K29" s="183">
        <v>6.1478331249567253</v>
      </c>
      <c r="L29" s="183">
        <v>11.307337425215657</v>
      </c>
      <c r="M29" s="183">
        <v>-4.1624789456051641</v>
      </c>
      <c r="N29" s="183">
        <v>-3.908725165914273</v>
      </c>
      <c r="O29" s="183">
        <v>12.050837409218907</v>
      </c>
      <c r="P29" s="183">
        <v>22.607409722350869</v>
      </c>
      <c r="Q29" s="183">
        <v>23.666060360344709</v>
      </c>
      <c r="R29" s="183">
        <v>1.333188713861122</v>
      </c>
      <c r="S29" s="183">
        <v>2.9132661809252003</v>
      </c>
      <c r="T29" s="183">
        <v>10.235862384800321</v>
      </c>
      <c r="U29" s="183">
        <v>9.5741309061658555</v>
      </c>
      <c r="V29" s="183">
        <v>12.052547434891769</v>
      </c>
      <c r="W29" s="183">
        <v>32.476853922057124</v>
      </c>
      <c r="X29" s="183">
        <v>25.269131448257841</v>
      </c>
      <c r="Y29" s="183">
        <v>12.554211621268507</v>
      </c>
      <c r="Z29" s="183">
        <v>-13.485344872965854</v>
      </c>
      <c r="AA29" s="183">
        <v>-15.670311672045845</v>
      </c>
      <c r="AB29" s="183">
        <v>-8.5292490531438716</v>
      </c>
      <c r="AC29" s="183">
        <v>-4.4543655355415268</v>
      </c>
      <c r="AD29" s="183">
        <v>-5.4669331789903408</v>
      </c>
      <c r="AE29" s="183">
        <v>1.0526513656294867E-2</v>
      </c>
      <c r="AF29" s="183">
        <v>1.6805317422160737</v>
      </c>
      <c r="AG29" s="183">
        <v>5.3775324306940098</v>
      </c>
      <c r="AH29" s="183">
        <v>0.13565556361665454</v>
      </c>
      <c r="AI29" s="183">
        <v>6.3901982407476021</v>
      </c>
      <c r="AJ29" s="183">
        <v>2.1469501629991727</v>
      </c>
      <c r="AK29" s="183">
        <v>3.2156879281102668</v>
      </c>
      <c r="AL29" s="183">
        <v>6.1390692765392663</v>
      </c>
      <c r="AM29" s="183">
        <v>5.5681368080807703</v>
      </c>
      <c r="AN29" s="183">
        <v>-14.856140334950062</v>
      </c>
      <c r="AO29" s="183">
        <v>-23.428705420533124</v>
      </c>
      <c r="AP29" s="183">
        <v>-22.351207625348046</v>
      </c>
      <c r="AQ29" s="183">
        <v>0.25339440815641545</v>
      </c>
      <c r="AR29" s="183">
        <v>11.480870697438039</v>
      </c>
      <c r="AS29" s="183">
        <v>9.6624298569892844</v>
      </c>
      <c r="AT29" s="183">
        <v>-31.975048990021204</v>
      </c>
      <c r="AU29" s="183">
        <v>-46.444787869477231</v>
      </c>
      <c r="AV29" s="183">
        <v>-59.22986525612184</v>
      </c>
      <c r="AW29" s="183">
        <v>-27.38566628936605</v>
      </c>
      <c r="AX29" s="183">
        <v>-31.561084445009858</v>
      </c>
      <c r="AY29" s="183">
        <v>-17.932870510986419</v>
      </c>
      <c r="AZ29" s="183">
        <v>-9.2495603270007383</v>
      </c>
      <c r="BA29" s="183">
        <v>-9.4006489484349096</v>
      </c>
      <c r="BB29" s="183">
        <v>-6.6987465485605409</v>
      </c>
      <c r="BC29" s="183">
        <v>-14.480934684924518</v>
      </c>
      <c r="BD29" s="183">
        <v>-2.5116306522229404</v>
      </c>
      <c r="BE29" s="183">
        <v>-17.470904631240302</v>
      </c>
      <c r="BF29" s="183">
        <v>-34.482930359602513</v>
      </c>
      <c r="BG29" s="183">
        <v>-55.702685677300678</v>
      </c>
      <c r="BH29" s="183" t="s">
        <v>5555</v>
      </c>
      <c r="BI29" s="183" t="s">
        <v>5555</v>
      </c>
      <c r="BJ29" s="183" t="s">
        <v>5555</v>
      </c>
      <c r="BK29" s="183">
        <v>-43.281818564800922</v>
      </c>
      <c r="BL29" s="183">
        <v>-47.695213322143523</v>
      </c>
      <c r="BM29" s="183">
        <v>-25.240203979470021</v>
      </c>
      <c r="BN29" s="183">
        <v>-18.750210352475317</v>
      </c>
      <c r="BO29" s="183">
        <v>11.782558424620682</v>
      </c>
      <c r="BP29" s="183">
        <v>28.416945914881886</v>
      </c>
      <c r="BQ29" s="183">
        <v>34.317257259087427</v>
      </c>
      <c r="BR29" s="183">
        <v>22.082086888809592</v>
      </c>
      <c r="BS29" s="183">
        <v>37.486033071394928</v>
      </c>
      <c r="BT29" s="183">
        <v>38.169213443236963</v>
      </c>
      <c r="BU29" s="183">
        <v>59.75158211195599</v>
      </c>
      <c r="BV29" s="183">
        <v>40.073135011365359</v>
      </c>
      <c r="BW29" s="183">
        <v>29.970313848124206</v>
      </c>
      <c r="BX29" s="183">
        <v>15.928903203481637</v>
      </c>
      <c r="BY29" s="183">
        <v>17.268385116692443</v>
      </c>
      <c r="BZ29" s="183">
        <v>2.8483043068230129</v>
      </c>
      <c r="CA29" s="183">
        <v>11.333929048838232</v>
      </c>
      <c r="CB29" s="183">
        <v>14.790119893624244</v>
      </c>
      <c r="CC29" s="183">
        <v>21.487476532696448</v>
      </c>
      <c r="CD29" s="183">
        <v>24.93055615648878</v>
      </c>
      <c r="CE29" s="183">
        <v>24.370078841165665</v>
      </c>
      <c r="CF29" s="183">
        <v>21.521445848052444</v>
      </c>
      <c r="CG29" s="183">
        <v>0.97678896731339115</v>
      </c>
      <c r="CH29" s="183">
        <v>2.5970663742874045</v>
      </c>
      <c r="CI29" s="183">
        <v>-9.4449463112787679</v>
      </c>
      <c r="CJ29" s="183">
        <v>-21.866331186737366</v>
      </c>
      <c r="CK29" s="183">
        <v>-30.12833401695929</v>
      </c>
      <c r="CL29" s="183">
        <v>-29.437967068123104</v>
      </c>
      <c r="CM29" s="183">
        <v>-6.6493225258282163</v>
      </c>
      <c r="CN29" s="183">
        <v>-5.3160939461866175</v>
      </c>
      <c r="CO29" s="183">
        <v>5.7576266753191829</v>
      </c>
      <c r="CP29" s="183">
        <v>4.644432416061739</v>
      </c>
      <c r="CQ29" s="183">
        <v>6.6523779732292176</v>
      </c>
      <c r="CR29" s="183">
        <v>5.0967470527808922</v>
      </c>
      <c r="CS29" s="183">
        <v>1.5309401625192898</v>
      </c>
      <c r="CT29" s="183">
        <v>-2.1638945601517579</v>
      </c>
      <c r="CU29" s="183">
        <v>-19.438631583964337</v>
      </c>
      <c r="CV29" s="183">
        <v>-35.608958965807822</v>
      </c>
      <c r="CW29" s="183">
        <v>-44.732683132968795</v>
      </c>
      <c r="CX29" s="183">
        <v>-40.947203440241573</v>
      </c>
      <c r="CY29" s="183">
        <v>-24.287533312023058</v>
      </c>
      <c r="CZ29" s="183">
        <v>-14.413759245648228</v>
      </c>
      <c r="DA29" s="183">
        <v>-3.598163632504725</v>
      </c>
      <c r="DB29" s="183">
        <v>1.4354201374928044</v>
      </c>
      <c r="DC29" s="183">
        <v>-6.800259010589393</v>
      </c>
      <c r="DD29" s="183">
        <v>-3.6352249534383874</v>
      </c>
      <c r="DE29" s="183">
        <v>8.4378284970028297</v>
      </c>
      <c r="DF29" s="183">
        <v>20.551855677456345</v>
      </c>
      <c r="DG29" s="183">
        <v>15.309258696091831</v>
      </c>
      <c r="DH29" s="183">
        <v>4.7149932709831477</v>
      </c>
      <c r="DI29" s="183">
        <v>-26.430967208092593</v>
      </c>
      <c r="DJ29" s="183">
        <v>-27.778082716279151</v>
      </c>
      <c r="DK29" s="183">
        <v>-35.405618870039312</v>
      </c>
      <c r="DL29" s="183">
        <v>-13.914541605058449</v>
      </c>
      <c r="DM29" s="183">
        <v>-11.215184257664756</v>
      </c>
      <c r="DN29" s="183">
        <v>5.1943584932301334E-2</v>
      </c>
      <c r="DO29" s="183">
        <v>-8.8827123199365801</v>
      </c>
      <c r="DP29" s="183">
        <v>-1.7942739669863927</v>
      </c>
      <c r="DQ29" s="183">
        <v>-9.0294026066456095</v>
      </c>
      <c r="DR29" s="183">
        <v>-6.0207542020548672</v>
      </c>
      <c r="DS29" s="183">
        <v>2.2131049249689783</v>
      </c>
      <c r="DT29" s="183">
        <v>52.226639262544381</v>
      </c>
      <c r="DU29" s="183">
        <v>53.943636848190899</v>
      </c>
      <c r="DV29" s="183">
        <v>47.720004480330026</v>
      </c>
      <c r="DW29" s="183">
        <v>21.83104070763866</v>
      </c>
      <c r="DX29" s="183">
        <v>18.343841721363987</v>
      </c>
      <c r="DY29" s="183">
        <v>14.860529942749068</v>
      </c>
      <c r="DZ29" s="183">
        <v>3.6976038519294541</v>
      </c>
      <c r="EA29" s="183">
        <v>3.9146806571257242</v>
      </c>
      <c r="EB29" s="183">
        <v>3.263652854348198</v>
      </c>
      <c r="EC29" s="183">
        <v>1.9157435361622621</v>
      </c>
      <c r="ED29" s="183">
        <v>3.3187732144752236</v>
      </c>
      <c r="EE29" s="183">
        <v>6.3864548796716436</v>
      </c>
      <c r="EF29" s="183">
        <v>8.7460217035576715</v>
      </c>
      <c r="EG29" s="183">
        <v>7.2269616954513616</v>
      </c>
      <c r="EH29" s="183">
        <v>5.6280070014853356</v>
      </c>
      <c r="EI29" s="183">
        <v>2.3325335643834988</v>
      </c>
      <c r="EJ29" s="183">
        <v>8.1922790923653288</v>
      </c>
      <c r="EK29" s="183">
        <v>4.7067669512478538</v>
      </c>
      <c r="EL29" s="183">
        <v>7.7656909089752313</v>
      </c>
      <c r="EM29" s="183">
        <v>0.71671183301720287</v>
      </c>
      <c r="EN29" s="183">
        <v>8.4717915246383058</v>
      </c>
      <c r="EO29" s="183">
        <v>9.1968916811427057</v>
      </c>
      <c r="EP29" s="183">
        <v>10.133784673954093</v>
      </c>
      <c r="EQ29" s="183">
        <v>6.7022905251834741</v>
      </c>
      <c r="ER29" s="183">
        <v>8.7058451983510476</v>
      </c>
      <c r="ES29" s="183">
        <v>11.407477160840141</v>
      </c>
      <c r="ET29" s="183">
        <v>10.875777380287444</v>
      </c>
      <c r="EU29" s="183">
        <v>12.888828519595542</v>
      </c>
      <c r="EV29" s="183">
        <v>7.4866966264856671</v>
      </c>
      <c r="EW29" s="183">
        <v>5.0387973674872688</v>
      </c>
      <c r="EX29" s="183">
        <v>-0.71335200083176842</v>
      </c>
      <c r="EY29" s="183">
        <v>-11.67998858195778</v>
      </c>
      <c r="EZ29" s="183">
        <v>-13.851093413529703</v>
      </c>
      <c r="FA29" s="183">
        <v>-19.618455398272761</v>
      </c>
      <c r="FB29" s="183">
        <v>-23.071443868557683</v>
      </c>
      <c r="FC29" s="183">
        <v>-21.875044802243149</v>
      </c>
      <c r="FD29" s="183">
        <v>-16.11292274041277</v>
      </c>
      <c r="FE29" s="96"/>
      <c r="FF29" s="96"/>
      <c r="FG29" s="96"/>
      <c r="FH29" s="96"/>
      <c r="FI29" s="96"/>
      <c r="FJ29" s="96"/>
      <c r="FK29" s="96"/>
      <c r="FL29" s="96"/>
    </row>
    <row r="30" spans="4:168" x14ac:dyDescent="0.15">
      <c r="E30" s="132" t="s">
        <v>5085</v>
      </c>
      <c r="F30" s="132" t="s">
        <v>5086</v>
      </c>
      <c r="G30" s="183">
        <v>-1.8183325309636844</v>
      </c>
      <c r="H30" s="183">
        <v>2.1698783904004593</v>
      </c>
      <c r="I30" s="183">
        <v>-8.7158621934198663</v>
      </c>
      <c r="J30" s="183">
        <v>-5.8992885289839698</v>
      </c>
      <c r="K30" s="183">
        <v>-10.402825680089844</v>
      </c>
      <c r="L30" s="183">
        <v>-4.9511031111992505</v>
      </c>
      <c r="M30" s="183">
        <v>-8.7814294126844157</v>
      </c>
      <c r="N30" s="183">
        <v>-7.5207277315086252</v>
      </c>
      <c r="O30" s="183">
        <v>-8.6948768740277789</v>
      </c>
      <c r="P30" s="183">
        <v>-7.2129475253069453</v>
      </c>
      <c r="Q30" s="183">
        <v>-6.5640373468394575</v>
      </c>
      <c r="R30" s="183">
        <v>-11.799750043267011</v>
      </c>
      <c r="S30" s="183">
        <v>-10.906102605537038</v>
      </c>
      <c r="T30" s="183">
        <v>-9.6714306732108231</v>
      </c>
      <c r="U30" s="183">
        <v>-5.7889407783275111</v>
      </c>
      <c r="V30" s="183">
        <v>-4.0534502805695816</v>
      </c>
      <c r="W30" s="183">
        <v>-2.1845397645387954</v>
      </c>
      <c r="X30" s="183">
        <v>-1.6827839890498519</v>
      </c>
      <c r="Y30" s="183">
        <v>-1.913003179369166</v>
      </c>
      <c r="Z30" s="183">
        <v>-8.7061145399332851</v>
      </c>
      <c r="AA30" s="183">
        <v>-10.187376175302177</v>
      </c>
      <c r="AB30" s="183">
        <v>-26.546995557534125</v>
      </c>
      <c r="AC30" s="183">
        <v>-36.476693309715323</v>
      </c>
      <c r="AD30" s="183">
        <v>-39.209160342139704</v>
      </c>
      <c r="AE30" s="183">
        <v>-29.308854781673467</v>
      </c>
      <c r="AF30" s="183">
        <v>-35.449096975254925</v>
      </c>
      <c r="AG30" s="183">
        <v>-34.442915964374407</v>
      </c>
      <c r="AH30" s="183">
        <v>-38.504987881372699</v>
      </c>
      <c r="AI30" s="183">
        <v>-6.9752256472932377</v>
      </c>
      <c r="AJ30" s="183">
        <v>-5.9428068688476383</v>
      </c>
      <c r="AK30" s="183">
        <v>-12.679675474887219</v>
      </c>
      <c r="AL30" s="183">
        <v>-12.313816019821633</v>
      </c>
      <c r="AM30" s="183">
        <v>-13.909413449645214</v>
      </c>
      <c r="AN30" s="183">
        <v>4.0871992679787805</v>
      </c>
      <c r="AO30" s="183">
        <v>10.37557864731693</v>
      </c>
      <c r="AP30" s="183">
        <v>31.354282487730757</v>
      </c>
      <c r="AQ30" s="183">
        <v>42.458853740556378</v>
      </c>
      <c r="AR30" s="183">
        <v>36.855918477030912</v>
      </c>
      <c r="AS30" s="183">
        <v>25.406582968452373</v>
      </c>
      <c r="AT30" s="183">
        <v>16.92140183780424</v>
      </c>
      <c r="AU30" s="183">
        <v>33.18714619841252</v>
      </c>
      <c r="AV30" s="183">
        <v>29.96683361601167</v>
      </c>
      <c r="AW30" s="183">
        <v>24.783312172811378</v>
      </c>
      <c r="AX30" s="183">
        <v>25.434115231499476</v>
      </c>
      <c r="AY30" s="183">
        <v>18.963125668794987</v>
      </c>
      <c r="AZ30" s="183">
        <v>4.9118335442791095</v>
      </c>
      <c r="BA30" s="183">
        <v>7.3076489864406291</v>
      </c>
      <c r="BB30" s="183">
        <v>14.828199239323681</v>
      </c>
      <c r="BC30" s="183">
        <v>15.654195018409123</v>
      </c>
      <c r="BD30" s="183">
        <v>8.1223132200511685</v>
      </c>
      <c r="BE30" s="183">
        <v>-17.643959911364714</v>
      </c>
      <c r="BF30" s="183">
        <v>-31.85924954710454</v>
      </c>
      <c r="BG30" s="183">
        <v>-43.675041104625222</v>
      </c>
      <c r="BH30" s="183">
        <v>-37.366738841322004</v>
      </c>
      <c r="BI30" s="183">
        <v>-38.402166968191395</v>
      </c>
      <c r="BJ30" s="183">
        <v>-54.466946710940256</v>
      </c>
      <c r="BK30" s="183">
        <v>-20.369695522688168</v>
      </c>
      <c r="BL30" s="183">
        <v>-22.919690310241471</v>
      </c>
      <c r="BM30" s="183">
        <v>-33.578489984733551</v>
      </c>
      <c r="BN30" s="183">
        <v>-27.658357495626372</v>
      </c>
      <c r="BO30" s="183">
        <v>-13.579787418479839</v>
      </c>
      <c r="BP30" s="183">
        <v>15.580773522700419</v>
      </c>
      <c r="BQ30" s="183">
        <v>9.4665373646576576</v>
      </c>
      <c r="BR30" s="183">
        <v>17.364557949835515</v>
      </c>
      <c r="BS30" s="183">
        <v>40.950315411434076</v>
      </c>
      <c r="BT30" s="183">
        <v>52.444775404537538</v>
      </c>
      <c r="BU30" s="183">
        <v>39.146611650497576</v>
      </c>
      <c r="BV30" s="183">
        <v>-0.61761164636399135</v>
      </c>
      <c r="BW30" s="183">
        <v>-3.5797918438739584</v>
      </c>
      <c r="BX30" s="183">
        <v>-6.4824317120642068</v>
      </c>
      <c r="BY30" s="183">
        <v>-6.2027422781138046</v>
      </c>
      <c r="BZ30" s="183">
        <v>-8.0824228202684196</v>
      </c>
      <c r="CA30" s="183">
        <v>-1.4499996556960437</v>
      </c>
      <c r="CB30" s="183">
        <v>-1.9886916355022821</v>
      </c>
      <c r="CC30" s="183">
        <v>1.7002979494560755</v>
      </c>
      <c r="CD30" s="183">
        <v>12.453488817730406</v>
      </c>
      <c r="CE30" s="183">
        <v>11.056093213364338</v>
      </c>
      <c r="CF30" s="183">
        <v>7.9218647074354998</v>
      </c>
      <c r="CG30" s="183">
        <v>-8.0813362453095117</v>
      </c>
      <c r="CH30" s="183">
        <v>-10.130573607674743</v>
      </c>
      <c r="CI30" s="183">
        <v>-19.428553940204285</v>
      </c>
      <c r="CJ30" s="183">
        <v>-22.088715799633963</v>
      </c>
      <c r="CK30" s="183">
        <v>-19.358759358025722</v>
      </c>
      <c r="CL30" s="183">
        <v>-10.25853896981822</v>
      </c>
      <c r="CM30" s="183">
        <v>-6.1106507759990052</v>
      </c>
      <c r="CN30" s="183">
        <v>0.91147273682221641</v>
      </c>
      <c r="CO30" s="183">
        <v>-1.3103575896259656</v>
      </c>
      <c r="CP30" s="183">
        <v>-1.8551541137809546</v>
      </c>
      <c r="CQ30" s="183">
        <v>-8.9800280781648478</v>
      </c>
      <c r="CR30" s="183">
        <v>-12.236363405573858</v>
      </c>
      <c r="CS30" s="183">
        <v>-14.395840703249974</v>
      </c>
      <c r="CT30" s="183">
        <v>-18.484713207728788</v>
      </c>
      <c r="CU30" s="183">
        <v>-24.226281732154554</v>
      </c>
      <c r="CV30" s="183">
        <v>-38.237831433537536</v>
      </c>
      <c r="CW30" s="183">
        <v>-48.701473203197601</v>
      </c>
      <c r="CX30" s="183">
        <v>-45.824688206148956</v>
      </c>
      <c r="CY30" s="183">
        <v>-34.378810287924935</v>
      </c>
      <c r="CZ30" s="183">
        <v>-8.3818877928503959</v>
      </c>
      <c r="DA30" s="183">
        <v>-19.064816401918371</v>
      </c>
      <c r="DB30" s="183">
        <v>3.5104277833349906</v>
      </c>
      <c r="DC30" s="183">
        <v>3.589771991908064</v>
      </c>
      <c r="DD30" s="183">
        <v>6.7947854635417082</v>
      </c>
      <c r="DE30" s="183">
        <v>8.9691582543816715</v>
      </c>
      <c r="DF30" s="183">
        <v>13.635652841219947</v>
      </c>
      <c r="DG30" s="183">
        <v>14.485555037524843</v>
      </c>
      <c r="DH30" s="183">
        <v>1.4380530153214721</v>
      </c>
      <c r="DI30" s="183">
        <v>-8.1462410141739046</v>
      </c>
      <c r="DJ30" s="183">
        <v>-10.055609779204666</v>
      </c>
      <c r="DK30" s="183">
        <v>-4.0120304994872402</v>
      </c>
      <c r="DL30" s="183">
        <v>6.5985271134520129</v>
      </c>
      <c r="DM30" s="183">
        <v>14.132333266781005</v>
      </c>
      <c r="DN30" s="183">
        <v>10.209517282082059</v>
      </c>
      <c r="DO30" s="183">
        <v>16.57766750926961</v>
      </c>
      <c r="DP30" s="183">
        <v>15.291701211663344</v>
      </c>
      <c r="DQ30" s="183">
        <v>-5.91961500608853</v>
      </c>
      <c r="DR30" s="183">
        <v>-9.506832518059138</v>
      </c>
      <c r="DS30" s="183">
        <v>-8.9077962877449064</v>
      </c>
      <c r="DT30" s="183">
        <v>-1.45921339001156</v>
      </c>
      <c r="DU30" s="183">
        <v>1.451339691999487</v>
      </c>
      <c r="DV30" s="183">
        <v>-0.1944393502316677</v>
      </c>
      <c r="DW30" s="183">
        <v>-15.613917051105819</v>
      </c>
      <c r="DX30" s="183">
        <v>-19.062846727901871</v>
      </c>
      <c r="DY30" s="183">
        <v>-20.567388895934524</v>
      </c>
      <c r="DZ30" s="183">
        <v>-23.800150016943544</v>
      </c>
      <c r="EA30" s="183">
        <v>-24.744246349771704</v>
      </c>
      <c r="EB30" s="183">
        <v>-25.259097992592771</v>
      </c>
      <c r="EC30" s="183">
        <v>-18.833672489317564</v>
      </c>
      <c r="ED30" s="183">
        <v>-16.589795796034458</v>
      </c>
      <c r="EE30" s="183">
        <v>-7.403961042288687</v>
      </c>
      <c r="EF30" s="183">
        <v>-4.9622539849742298</v>
      </c>
      <c r="EG30" s="183">
        <v>-7.4144548864667259</v>
      </c>
      <c r="EH30" s="183">
        <v>1.8684487572664388</v>
      </c>
      <c r="EI30" s="183">
        <v>2.8203752941341254</v>
      </c>
      <c r="EJ30" s="183">
        <v>5.3382469782479181</v>
      </c>
      <c r="EK30" s="183">
        <v>10.144268632621944</v>
      </c>
      <c r="EL30" s="183">
        <v>9.8149394083198782</v>
      </c>
      <c r="EM30" s="183">
        <v>13.52297109275742</v>
      </c>
      <c r="EN30" s="183">
        <v>5.8492937463910266</v>
      </c>
      <c r="EO30" s="183">
        <v>6.1571425508876843</v>
      </c>
      <c r="EP30" s="183">
        <v>4.4819160066032371</v>
      </c>
      <c r="EQ30" s="183">
        <v>3.1073864395029016</v>
      </c>
      <c r="ER30" s="183">
        <v>2.1583836519342814</v>
      </c>
      <c r="ES30" s="183">
        <v>-6.7135838248875253</v>
      </c>
      <c r="ET30" s="183">
        <v>-4.6034748382034589</v>
      </c>
      <c r="EU30" s="183">
        <v>-5.6129491896519284</v>
      </c>
      <c r="EV30" s="183">
        <v>-4.1336531253872266</v>
      </c>
      <c r="EW30" s="183">
        <v>-3.8332732599390296</v>
      </c>
      <c r="EX30" s="183">
        <v>-15.701941245752726</v>
      </c>
      <c r="EY30" s="183">
        <v>-22.325096812814461</v>
      </c>
      <c r="EZ30" s="183">
        <v>-25.820882912207722</v>
      </c>
      <c r="FA30" s="183">
        <v>-18.688652196830834</v>
      </c>
      <c r="FB30" s="183">
        <v>-25.663272195878694</v>
      </c>
      <c r="FC30" s="183">
        <v>-24.83557503740338</v>
      </c>
      <c r="FD30" s="183">
        <v>-24.788066869204716</v>
      </c>
      <c r="FE30" s="96"/>
      <c r="FF30" s="96"/>
      <c r="FG30" s="96"/>
      <c r="FH30" s="96"/>
      <c r="FI30" s="96"/>
      <c r="FJ30" s="96"/>
      <c r="FK30" s="96"/>
      <c r="FL30" s="96"/>
    </row>
    <row r="31" spans="4:168" x14ac:dyDescent="0.15">
      <c r="E31" s="132" t="s">
        <v>5071</v>
      </c>
      <c r="F31" s="132" t="s">
        <v>5070</v>
      </c>
      <c r="G31" s="183">
        <v>-2.6901867426208037</v>
      </c>
      <c r="H31" s="183">
        <v>-1.0108182693087886</v>
      </c>
      <c r="I31" s="183">
        <v>-5.1928968487337634</v>
      </c>
      <c r="J31" s="183">
        <v>-8.0599915500900732</v>
      </c>
      <c r="K31" s="183">
        <v>-8.6935131784427693</v>
      </c>
      <c r="L31" s="183">
        <v>-7.3196449811011588</v>
      </c>
      <c r="M31" s="183">
        <v>-3.0468319545193689</v>
      </c>
      <c r="N31" s="183">
        <v>-2.5578361779962977</v>
      </c>
      <c r="O31" s="183">
        <v>1.2150435300716689</v>
      </c>
      <c r="P31" s="183">
        <v>3.1307580159990023</v>
      </c>
      <c r="Q31" s="183">
        <v>5.0111341274633237</v>
      </c>
      <c r="R31" s="183">
        <v>0.46511999040415031</v>
      </c>
      <c r="S31" s="183">
        <v>-4.1926574676321327</v>
      </c>
      <c r="T31" s="183">
        <v>-6.4608039678092037</v>
      </c>
      <c r="U31" s="183">
        <v>-1.7985738755945335</v>
      </c>
      <c r="V31" s="183">
        <v>-4.5056194514087711</v>
      </c>
      <c r="W31" s="183">
        <v>-0.17550343961121317</v>
      </c>
      <c r="X31" s="183">
        <v>-1.3646549366991501</v>
      </c>
      <c r="Y31" s="183">
        <v>-0.24832395889354819</v>
      </c>
      <c r="Z31" s="183">
        <v>0.48701206111165796</v>
      </c>
      <c r="AA31" s="183">
        <v>5.6418891593196907</v>
      </c>
      <c r="AB31" s="183">
        <v>5.1330935391825649</v>
      </c>
      <c r="AC31" s="183">
        <v>2.4253162605119893</v>
      </c>
      <c r="AD31" s="183">
        <v>-6.7004571130003132</v>
      </c>
      <c r="AE31" s="183">
        <v>-7.7447738715330061</v>
      </c>
      <c r="AF31" s="183">
        <v>-9.2309560791410945</v>
      </c>
      <c r="AG31" s="183">
        <v>1.0633631230513307</v>
      </c>
      <c r="AH31" s="183">
        <v>0.4860646174708938</v>
      </c>
      <c r="AI31" s="183">
        <v>2.502398247732085</v>
      </c>
      <c r="AJ31" s="183">
        <v>3.3833229999898462</v>
      </c>
      <c r="AK31" s="183">
        <v>-0.61594905370542241</v>
      </c>
      <c r="AL31" s="183">
        <v>-5.2374062254599281</v>
      </c>
      <c r="AM31" s="183">
        <v>-6.1764592191296259</v>
      </c>
      <c r="AN31" s="183">
        <v>-4.4140308457636728</v>
      </c>
      <c r="AO31" s="183">
        <v>-4.4213697776090966</v>
      </c>
      <c r="AP31" s="183">
        <v>-2.6142956552719143</v>
      </c>
      <c r="AQ31" s="183">
        <v>-0.88534975755417689</v>
      </c>
      <c r="AR31" s="183">
        <v>-2.6366483719470701</v>
      </c>
      <c r="AS31" s="183">
        <v>-3.5259177020949606</v>
      </c>
      <c r="AT31" s="183">
        <v>-5.3506394894281328</v>
      </c>
      <c r="AU31" s="183">
        <v>-4.915248542550799</v>
      </c>
      <c r="AV31" s="183">
        <v>-3.980730550897893</v>
      </c>
      <c r="AW31" s="183">
        <v>-3.2627876489733199</v>
      </c>
      <c r="AX31" s="183">
        <v>-2.9091077130590004</v>
      </c>
      <c r="AY31" s="183">
        <v>-3.7013400408886343</v>
      </c>
      <c r="AZ31" s="183">
        <v>-5.6479925427074251</v>
      </c>
      <c r="BA31" s="183">
        <v>-6.8036893710005657</v>
      </c>
      <c r="BB31" s="183">
        <v>-8.2267297355626106</v>
      </c>
      <c r="BC31" s="183">
        <v>-6.4812562000296392</v>
      </c>
      <c r="BD31" s="183">
        <v>-5.3181153853473218</v>
      </c>
      <c r="BE31" s="183">
        <v>-7.0196420726345128</v>
      </c>
      <c r="BF31" s="183">
        <v>-7.2854870355700374</v>
      </c>
      <c r="BG31" s="183">
        <v>-6.8740287218462921</v>
      </c>
      <c r="BH31" s="183">
        <v>-4.577668671210688</v>
      </c>
      <c r="BI31" s="183">
        <v>-3.1804636342888992</v>
      </c>
      <c r="BJ31" s="183">
        <v>-4.8919024362523267</v>
      </c>
      <c r="BK31" s="183">
        <v>-8.3457739541737297</v>
      </c>
      <c r="BL31" s="183">
        <v>-7.410122007660414</v>
      </c>
      <c r="BM31" s="183">
        <v>-7.383193998235571</v>
      </c>
      <c r="BN31" s="183">
        <v>-9.4785555096322582</v>
      </c>
      <c r="BO31" s="183">
        <v>-9.7489115491177003</v>
      </c>
      <c r="BP31" s="183">
        <v>-5.0541599199284253</v>
      </c>
      <c r="BQ31" s="183">
        <v>-5.2659951244193088</v>
      </c>
      <c r="BR31" s="183">
        <v>-0.92270033113198702</v>
      </c>
      <c r="BS31" s="183">
        <v>2.3167004909736777</v>
      </c>
      <c r="BT31" s="183">
        <v>11.662455517511706</v>
      </c>
      <c r="BU31" s="183">
        <v>6.6431176540328485</v>
      </c>
      <c r="BV31" s="183">
        <v>2.7027541772825403</v>
      </c>
      <c r="BW31" s="183">
        <v>-1.7298215507345449</v>
      </c>
      <c r="BX31" s="183">
        <v>1.0283359244375401</v>
      </c>
      <c r="BY31" s="183">
        <v>-0.74592276634742882</v>
      </c>
      <c r="BZ31" s="183">
        <v>2.0783493119535423</v>
      </c>
      <c r="CA31" s="183">
        <v>5.8699711482877781</v>
      </c>
      <c r="CB31" s="183">
        <v>10.124200972796583</v>
      </c>
      <c r="CC31" s="183">
        <v>9.1228032190585395</v>
      </c>
      <c r="CD31" s="183">
        <v>9.4401595346723877</v>
      </c>
      <c r="CE31" s="183">
        <v>4.8450574404869107</v>
      </c>
      <c r="CF31" s="183">
        <v>2.8200570971131711</v>
      </c>
      <c r="CG31" s="183">
        <v>-1.7382685825696798</v>
      </c>
      <c r="CH31" s="183">
        <v>-3.3050906352163678</v>
      </c>
      <c r="CI31" s="183">
        <v>-3.118707569582746</v>
      </c>
      <c r="CJ31" s="183">
        <v>-2.4939055180739689</v>
      </c>
      <c r="CK31" s="183">
        <v>-6.2803023049751054</v>
      </c>
      <c r="CL31" s="183">
        <v>-5.9401189836871477</v>
      </c>
      <c r="CM31" s="183">
        <v>-3.9160951549789491</v>
      </c>
      <c r="CN31" s="183">
        <v>-3.8822462384304535</v>
      </c>
      <c r="CO31" s="183">
        <v>-9.5045016341453792</v>
      </c>
      <c r="CP31" s="183">
        <v>-7.2546013183555917</v>
      </c>
      <c r="CQ31" s="183">
        <v>-7.6355045936783217</v>
      </c>
      <c r="CR31" s="183">
        <v>-4.3112821923204203</v>
      </c>
      <c r="CS31" s="183">
        <v>-0.42461939555964445</v>
      </c>
      <c r="CT31" s="183">
        <v>0.16785841737270157</v>
      </c>
      <c r="CU31" s="183">
        <v>3.799972218215486</v>
      </c>
      <c r="CV31" s="183">
        <v>-4.554711048972127</v>
      </c>
      <c r="CW31" s="183">
        <v>-6.0306032000323135</v>
      </c>
      <c r="CX31" s="183">
        <v>-8.061167430351956</v>
      </c>
      <c r="CY31" s="183">
        <v>-4.223754197682128</v>
      </c>
      <c r="CZ31" s="183">
        <v>-3.7158335439611889</v>
      </c>
      <c r="DA31" s="183">
        <v>-1.4249018272053382</v>
      </c>
      <c r="DB31" s="183">
        <v>-0.17327021701648571</v>
      </c>
      <c r="DC31" s="183">
        <v>-5.2599387636081074</v>
      </c>
      <c r="DD31" s="183">
        <v>-8.0069392111389188</v>
      </c>
      <c r="DE31" s="183">
        <v>-7.0515131115452379</v>
      </c>
      <c r="DF31" s="183">
        <v>-3.6610261307298164</v>
      </c>
      <c r="DG31" s="183">
        <v>-4.6267329101259307</v>
      </c>
      <c r="DH31" s="183">
        <v>-7.0994473392671287</v>
      </c>
      <c r="DI31" s="183">
        <v>-8.2541602003616159</v>
      </c>
      <c r="DJ31" s="183">
        <v>-6.0177910939208434</v>
      </c>
      <c r="DK31" s="183">
        <v>-7.8917671997256855</v>
      </c>
      <c r="DL31" s="183">
        <v>-8.0745053224305696</v>
      </c>
      <c r="DM31" s="183">
        <v>-6.1053466019280078</v>
      </c>
      <c r="DN31" s="183">
        <v>-1.0173176289315133</v>
      </c>
      <c r="DO31" s="183">
        <v>-2.5117350815829553</v>
      </c>
      <c r="DP31" s="183">
        <v>2.1267385500837177</v>
      </c>
      <c r="DQ31" s="183">
        <v>1.4830283813774381</v>
      </c>
      <c r="DR31" s="183">
        <v>0.80047219431211847</v>
      </c>
      <c r="DS31" s="183">
        <v>-1.6478682126664035</v>
      </c>
      <c r="DT31" s="183">
        <v>2.1639010691339777</v>
      </c>
      <c r="DU31" s="183">
        <v>3.5125715675512037</v>
      </c>
      <c r="DV31" s="183">
        <v>5.3514001129620015</v>
      </c>
      <c r="DW31" s="183">
        <v>2.3995761844012087</v>
      </c>
      <c r="DX31" s="183">
        <v>-3.5715918651011536</v>
      </c>
      <c r="DY31" s="183">
        <v>-4.8272651832488638</v>
      </c>
      <c r="DZ31" s="183">
        <v>-10.927471660517918</v>
      </c>
      <c r="EA31" s="183">
        <v>-10.229837187573176</v>
      </c>
      <c r="EB31" s="183">
        <v>-11.103318471847723</v>
      </c>
      <c r="EC31" s="183">
        <v>-8.7106849740779531</v>
      </c>
      <c r="ED31" s="183">
        <v>-10.386440479318381</v>
      </c>
      <c r="EE31" s="183">
        <v>-13.375630948494511</v>
      </c>
      <c r="EF31" s="183">
        <v>-10.494557161422225</v>
      </c>
      <c r="EG31" s="183">
        <v>-10.248464267365542</v>
      </c>
      <c r="EH31" s="183">
        <v>-3.2118276755060071</v>
      </c>
      <c r="EI31" s="183">
        <v>-0.4550916716736797</v>
      </c>
      <c r="EJ31" s="183">
        <v>-3.1056931835758972</v>
      </c>
      <c r="EK31" s="183">
        <v>-7.8904284869640069</v>
      </c>
      <c r="EL31" s="183">
        <v>-11.18901403688376</v>
      </c>
      <c r="EM31" s="183">
        <v>-4.0451468715599574</v>
      </c>
      <c r="EN31" s="183">
        <v>2.6077947686718561</v>
      </c>
      <c r="EO31" s="183">
        <v>1.8605683880539514</v>
      </c>
      <c r="EP31" s="183">
        <v>-0.47696954280810333</v>
      </c>
      <c r="EQ31" s="183">
        <v>0.70375353296947551</v>
      </c>
      <c r="ER31" s="183">
        <v>-1.0212755227827941</v>
      </c>
      <c r="ES31" s="183">
        <v>-3.6074514037390149</v>
      </c>
      <c r="ET31" s="183">
        <v>-1.5678088377611976</v>
      </c>
      <c r="EU31" s="183">
        <v>-2.5873876668703888</v>
      </c>
      <c r="EV31" s="183">
        <v>-1.9733546143005598</v>
      </c>
      <c r="EW31" s="183">
        <v>-1.4755424030171382</v>
      </c>
      <c r="EX31" s="183">
        <v>-3.4081970723786603</v>
      </c>
      <c r="EY31" s="183">
        <v>-3.9257518564221217</v>
      </c>
      <c r="EZ31" s="183">
        <v>-3.812981540584981</v>
      </c>
      <c r="FA31" s="183">
        <v>-1.7213745004819203</v>
      </c>
      <c r="FB31" s="183">
        <v>-4.0717890208059941</v>
      </c>
      <c r="FC31" s="183">
        <v>-10.054146007635989</v>
      </c>
      <c r="FD31" s="183">
        <v>-9.7483242944099384</v>
      </c>
      <c r="FE31" s="96"/>
      <c r="FF31" s="96"/>
      <c r="FG31" s="96"/>
      <c r="FH31" s="96"/>
      <c r="FI31" s="96"/>
      <c r="FJ31" s="96"/>
      <c r="FK31" s="96"/>
      <c r="FL31" s="96"/>
    </row>
    <row r="32" spans="4:168" x14ac:dyDescent="0.15">
      <c r="E32" s="132" t="s">
        <v>5051</v>
      </c>
      <c r="F32" s="132" t="s">
        <v>5050</v>
      </c>
      <c r="G32" s="183">
        <v>17.958448079834287</v>
      </c>
      <c r="H32" s="183">
        <v>12.733274996060073</v>
      </c>
      <c r="I32" s="183">
        <v>10.761767397232136</v>
      </c>
      <c r="J32" s="183">
        <v>0.96534994104011673</v>
      </c>
      <c r="K32" s="183">
        <v>1.3154140746178378</v>
      </c>
      <c r="L32" s="183">
        <v>-4.353550357679703E-2</v>
      </c>
      <c r="M32" s="183">
        <v>-1.6149141362781894</v>
      </c>
      <c r="N32" s="183">
        <v>-0.6608317401106234</v>
      </c>
      <c r="O32" s="183">
        <v>2.0208662714553238</v>
      </c>
      <c r="P32" s="183">
        <v>-0.30090240841451621</v>
      </c>
      <c r="Q32" s="183">
        <v>-1.1876384427449205</v>
      </c>
      <c r="R32" s="183">
        <v>9.7786571241331721E-2</v>
      </c>
      <c r="S32" s="183">
        <v>-3.7860237486795456</v>
      </c>
      <c r="T32" s="183">
        <v>3.6564141215800205E-2</v>
      </c>
      <c r="U32" s="183">
        <v>-4.6771602236326482</v>
      </c>
      <c r="V32" s="183">
        <v>0.12122344751848146</v>
      </c>
      <c r="W32" s="183">
        <v>-0.53952880871408482</v>
      </c>
      <c r="X32" s="183">
        <v>2.9505713421747126</v>
      </c>
      <c r="Y32" s="183">
        <v>-3.8117576339018799</v>
      </c>
      <c r="Z32" s="183">
        <v>-5.2775002000789106</v>
      </c>
      <c r="AA32" s="183">
        <v>-8.0198544973310035</v>
      </c>
      <c r="AB32" s="183">
        <v>-5.6788640289663128</v>
      </c>
      <c r="AC32" s="183">
        <v>-12.917273533892516</v>
      </c>
      <c r="AD32" s="183">
        <v>-10.255628192803846</v>
      </c>
      <c r="AE32" s="183">
        <v>-16.159579895720533</v>
      </c>
      <c r="AF32" s="183">
        <v>-11.043688737122615</v>
      </c>
      <c r="AG32" s="183">
        <v>-8.1870228304558257</v>
      </c>
      <c r="AH32" s="183">
        <v>-1.1912760255617494</v>
      </c>
      <c r="AI32" s="183">
        <v>-4.4775304589341864</v>
      </c>
      <c r="AJ32" s="183">
        <v>0.10806741723141666</v>
      </c>
      <c r="AK32" s="183">
        <v>10.961513862810524</v>
      </c>
      <c r="AL32" s="183">
        <v>3.3986600601604522</v>
      </c>
      <c r="AM32" s="183">
        <v>9.2929667171626207E-2</v>
      </c>
      <c r="AN32" s="183">
        <v>-5.9939332854956344</v>
      </c>
      <c r="AO32" s="183">
        <v>-4.6414637950228155</v>
      </c>
      <c r="AP32" s="183">
        <v>-1.4136547358346685</v>
      </c>
      <c r="AQ32" s="183">
        <v>-1.5987593128744315</v>
      </c>
      <c r="AR32" s="183">
        <v>2.8573711295792892</v>
      </c>
      <c r="AS32" s="183">
        <v>0.46225879699703931</v>
      </c>
      <c r="AT32" s="183">
        <v>-3.6957934498585199</v>
      </c>
      <c r="AU32" s="183">
        <v>-4.7501380650424085</v>
      </c>
      <c r="AV32" s="183">
        <v>-3.8144744659277974</v>
      </c>
      <c r="AW32" s="183">
        <v>-4.2916205252849782</v>
      </c>
      <c r="AX32" s="183">
        <v>-4.6760635359408109</v>
      </c>
      <c r="AY32" s="183">
        <v>-4.8038372500589732</v>
      </c>
      <c r="AZ32" s="183">
        <v>-10.310358519327579</v>
      </c>
      <c r="BA32" s="183">
        <v>-25.362555105302498</v>
      </c>
      <c r="BB32" s="183">
        <v>-27.110105734374546</v>
      </c>
      <c r="BC32" s="183">
        <v>-24.964929247506294</v>
      </c>
      <c r="BD32" s="183">
        <v>-15.843069164020452</v>
      </c>
      <c r="BE32" s="183">
        <v>-33.053366724790067</v>
      </c>
      <c r="BF32" s="183">
        <v>-88.639851253651429</v>
      </c>
      <c r="BG32" s="183" t="s">
        <v>5555</v>
      </c>
      <c r="BH32" s="183" t="s">
        <v>5555</v>
      </c>
      <c r="BI32" s="183" t="s">
        <v>5555</v>
      </c>
      <c r="BJ32" s="183" t="s">
        <v>5556</v>
      </c>
      <c r="BK32" s="183">
        <v>-50.843805574726488</v>
      </c>
      <c r="BL32" s="183">
        <v>39.235176346975152</v>
      </c>
      <c r="BM32" s="183">
        <v>78.451279964486559</v>
      </c>
      <c r="BN32" s="183">
        <v>23.976279097668773</v>
      </c>
      <c r="BO32" s="183">
        <v>-38.706634554195418</v>
      </c>
      <c r="BP32" s="183">
        <v>4.0753374607034099</v>
      </c>
      <c r="BQ32" s="183">
        <v>39.144134284167208</v>
      </c>
      <c r="BR32" s="183">
        <v>104.93788215909458</v>
      </c>
      <c r="BS32" s="183">
        <v>78.216845583643831</v>
      </c>
      <c r="BT32" s="183">
        <v>42.937360540162395</v>
      </c>
      <c r="BU32" s="183">
        <v>51.392649845476953</v>
      </c>
      <c r="BV32" s="183">
        <v>21.382867552962615</v>
      </c>
      <c r="BW32" s="183">
        <v>31.542375473245698</v>
      </c>
      <c r="BX32" s="183">
        <v>13.718433290262233</v>
      </c>
      <c r="BY32" s="183">
        <v>29.702967422373906</v>
      </c>
      <c r="BZ32" s="183">
        <v>18.020813652514136</v>
      </c>
      <c r="CA32" s="183">
        <v>18.532585494306964</v>
      </c>
      <c r="CB32" s="183">
        <v>8.7779462871661273</v>
      </c>
      <c r="CC32" s="183">
        <v>5.0336308974225918</v>
      </c>
      <c r="CD32" s="183">
        <v>-1.0818818443128042</v>
      </c>
      <c r="CE32" s="183">
        <v>-2.8204384208508015</v>
      </c>
      <c r="CF32" s="183">
        <v>-9.8385709468990612</v>
      </c>
      <c r="CG32" s="183">
        <v>-19.771209758681618</v>
      </c>
      <c r="CH32" s="183">
        <v>-23.520652838344713</v>
      </c>
      <c r="CI32" s="183">
        <v>-22.306224046756085</v>
      </c>
      <c r="CJ32" s="183">
        <v>-26.247651303356111</v>
      </c>
      <c r="CK32" s="183">
        <v>-29.379665201490578</v>
      </c>
      <c r="CL32" s="183">
        <v>-14.752611214198652</v>
      </c>
      <c r="CM32" s="183">
        <v>-1.4645770930213242</v>
      </c>
      <c r="CN32" s="183">
        <v>0.63983948200976304</v>
      </c>
      <c r="CO32" s="183">
        <v>-6.5694108654210321</v>
      </c>
      <c r="CP32" s="183">
        <v>-8.6283453053342622</v>
      </c>
      <c r="CQ32" s="183">
        <v>-11.189983482673904</v>
      </c>
      <c r="CR32" s="183">
        <v>-26.280792012739585</v>
      </c>
      <c r="CS32" s="183">
        <v>-19.743630456173054</v>
      </c>
      <c r="CT32" s="183">
        <v>-31.192315757338395</v>
      </c>
      <c r="CU32" s="183">
        <v>-28.63701420075957</v>
      </c>
      <c r="CV32" s="183">
        <v>-36.62312728265028</v>
      </c>
      <c r="CW32" s="183">
        <v>-44.522779154937474</v>
      </c>
      <c r="CX32" s="183">
        <v>-37.75692046971615</v>
      </c>
      <c r="CY32" s="183">
        <v>-47.550434492441177</v>
      </c>
      <c r="CZ32" s="183">
        <v>1.646959033030071</v>
      </c>
      <c r="DA32" s="183">
        <v>-14.469086726966307</v>
      </c>
      <c r="DB32" s="183">
        <v>5.4539012826251732</v>
      </c>
      <c r="DC32" s="183">
        <v>43.298084201089026</v>
      </c>
      <c r="DD32" s="183">
        <v>29.179532585306191</v>
      </c>
      <c r="DE32" s="183">
        <v>32.184279173847877</v>
      </c>
      <c r="DF32" s="183">
        <v>-15.401597755060791</v>
      </c>
      <c r="DG32" s="183">
        <v>4.6657162410545183</v>
      </c>
      <c r="DH32" s="183">
        <v>-8.7467975454568077</v>
      </c>
      <c r="DI32" s="183">
        <v>11.55046170203866</v>
      </c>
      <c r="DJ32" s="183">
        <v>-26.356862880054045</v>
      </c>
      <c r="DK32" s="183">
        <v>-32.392459296458007</v>
      </c>
      <c r="DL32" s="183">
        <v>-22.857461145527658</v>
      </c>
      <c r="DM32" s="183">
        <v>-0.34736308144710515</v>
      </c>
      <c r="DN32" s="183">
        <v>22.599647789358457</v>
      </c>
      <c r="DO32" s="183">
        <v>6.1883940387018166</v>
      </c>
      <c r="DP32" s="183">
        <v>8.867985706529824</v>
      </c>
      <c r="DQ32" s="183">
        <v>35.658700629426264</v>
      </c>
      <c r="DR32" s="183">
        <v>43.165514798369074</v>
      </c>
      <c r="DS32" s="183">
        <v>33.509222085167153</v>
      </c>
      <c r="DT32" s="183">
        <v>4.6955051643703172</v>
      </c>
      <c r="DU32" s="183">
        <v>-4.6538892255619579</v>
      </c>
      <c r="DV32" s="183">
        <v>-9.6492441968963902</v>
      </c>
      <c r="DW32" s="183">
        <v>-16.805831354440858</v>
      </c>
      <c r="DX32" s="183">
        <v>-17.043129991002136</v>
      </c>
      <c r="DY32" s="183">
        <v>-6.9806689753483031</v>
      </c>
      <c r="DZ32" s="183">
        <v>-19.191791414705339</v>
      </c>
      <c r="EA32" s="183">
        <v>17.88397774644832</v>
      </c>
      <c r="EB32" s="183">
        <v>14.335819256286442</v>
      </c>
      <c r="EC32" s="183">
        <v>16.449464789676327</v>
      </c>
      <c r="ED32" s="183">
        <v>7.8616963422494468</v>
      </c>
      <c r="EE32" s="183">
        <v>8.375351808400989</v>
      </c>
      <c r="EF32" s="183">
        <v>-5.2014340204835978</v>
      </c>
      <c r="EG32" s="183">
        <v>-5.0302584397074472</v>
      </c>
      <c r="EH32" s="183">
        <v>-6.3104211374522041</v>
      </c>
      <c r="EI32" s="183">
        <v>-4.111852654451531</v>
      </c>
      <c r="EJ32" s="183">
        <v>-8.8864627157349005</v>
      </c>
      <c r="EK32" s="183">
        <v>-5.0115349200505204</v>
      </c>
      <c r="EL32" s="183">
        <v>-1.7865868758792036</v>
      </c>
      <c r="EM32" s="183">
        <v>69.636602150665226</v>
      </c>
      <c r="EN32" s="183">
        <v>99.577611657322336</v>
      </c>
      <c r="EO32" s="183">
        <v>129.33390279160193</v>
      </c>
      <c r="EP32" s="183">
        <v>49.089313102737655</v>
      </c>
      <c r="EQ32" s="183">
        <v>8.0400578839187951</v>
      </c>
      <c r="ER32" s="183">
        <v>2.298030363870085</v>
      </c>
      <c r="ES32" s="183">
        <v>6.1667157256620753</v>
      </c>
      <c r="ET32" s="183">
        <v>2.2650084160936945</v>
      </c>
      <c r="EU32" s="183">
        <v>4.9472071506897031</v>
      </c>
      <c r="EV32" s="183">
        <v>1.302272294887552</v>
      </c>
      <c r="EW32" s="183">
        <v>11.362437156322812</v>
      </c>
      <c r="EX32" s="183">
        <v>11.999664885702966</v>
      </c>
      <c r="EY32" s="183">
        <v>16.269230879870932</v>
      </c>
      <c r="EZ32" s="183">
        <v>13.781967486971025</v>
      </c>
      <c r="FA32" s="183">
        <v>12.834752773988134</v>
      </c>
      <c r="FB32" s="183">
        <v>10.565973381967542</v>
      </c>
      <c r="FC32" s="183">
        <v>14.03464244894954</v>
      </c>
      <c r="FD32" s="183">
        <v>14.553067752821924</v>
      </c>
      <c r="FE32" s="96"/>
      <c r="FF32" s="96"/>
      <c r="FG32" s="96"/>
      <c r="FH32" s="96"/>
      <c r="FI32" s="96"/>
      <c r="FJ32" s="96"/>
      <c r="FK32" s="96"/>
      <c r="FL32" s="96"/>
    </row>
    <row r="33" spans="1:204" x14ac:dyDescent="0.15">
      <c r="E33" s="132"/>
      <c r="F33" s="132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  <c r="BC33" s="36"/>
      <c r="BD33" s="36"/>
      <c r="BE33" s="36"/>
      <c r="BF33" s="36"/>
      <c r="BG33" s="36"/>
      <c r="BH33" s="36"/>
      <c r="BI33" s="36"/>
      <c r="BJ33" s="36"/>
      <c r="BK33" s="36"/>
      <c r="BL33" s="36"/>
      <c r="BM33" s="36"/>
      <c r="BN33" s="36"/>
      <c r="BO33" s="36"/>
      <c r="BP33" s="36"/>
      <c r="BQ33" s="36"/>
      <c r="BR33" s="36"/>
      <c r="BS33" s="36"/>
      <c r="BT33" s="36"/>
      <c r="BU33" s="36"/>
      <c r="BV33" s="36"/>
      <c r="BW33" s="36"/>
      <c r="BX33" s="36"/>
      <c r="BY33" s="36"/>
      <c r="BZ33" s="36"/>
      <c r="CA33" s="36"/>
      <c r="CB33" s="36"/>
      <c r="CC33" s="36"/>
      <c r="CD33" s="36"/>
      <c r="CE33" s="36"/>
      <c r="CF33" s="36"/>
      <c r="CG33" s="36"/>
      <c r="CH33" s="36"/>
      <c r="CI33" s="36"/>
      <c r="CJ33" s="36"/>
      <c r="CK33" s="36"/>
      <c r="CL33" s="36"/>
      <c r="CM33" s="36"/>
      <c r="CN33" s="36"/>
      <c r="CO33" s="36"/>
      <c r="CP33" s="36"/>
      <c r="CQ33" s="36"/>
      <c r="CR33" s="36"/>
      <c r="CS33" s="36"/>
      <c r="CT33" s="36"/>
      <c r="CU33" s="36"/>
      <c r="CV33" s="36"/>
      <c r="CW33" s="36"/>
      <c r="CX33" s="36"/>
      <c r="CY33" s="36"/>
      <c r="CZ33" s="36"/>
      <c r="DA33" s="36"/>
      <c r="DB33" s="36"/>
      <c r="DC33" s="36"/>
      <c r="DD33" s="36"/>
      <c r="DE33" s="36"/>
      <c r="DF33" s="36"/>
      <c r="DG33" s="36"/>
      <c r="DH33" s="36"/>
      <c r="DI33" s="36"/>
      <c r="DJ33" s="36"/>
      <c r="DK33" s="36"/>
      <c r="DL33" s="36"/>
      <c r="DM33" s="36"/>
      <c r="DN33" s="36"/>
      <c r="DO33" s="36"/>
      <c r="DP33" s="36"/>
      <c r="DQ33" s="36"/>
      <c r="DR33" s="36"/>
      <c r="DS33" s="36"/>
      <c r="DT33" s="36"/>
      <c r="DU33" s="36"/>
      <c r="DV33" s="36"/>
      <c r="DW33" s="36"/>
      <c r="DX33" s="36"/>
      <c r="DY33" s="36"/>
      <c r="DZ33" s="36"/>
      <c r="EA33" s="36"/>
      <c r="EB33" s="36"/>
      <c r="EC33" s="36"/>
      <c r="ED33" s="36"/>
      <c r="EE33" s="36"/>
      <c r="EF33" s="36"/>
      <c r="EG33" s="36"/>
      <c r="EH33" s="96"/>
      <c r="EI33" s="96"/>
      <c r="EJ33" s="96"/>
      <c r="EP33" s="1"/>
      <c r="EQ33" s="1"/>
      <c r="ER33" s="1"/>
    </row>
    <row r="34" spans="1:204" x14ac:dyDescent="0.15">
      <c r="E34" s="132"/>
      <c r="F34" s="132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6"/>
      <c r="BC34" s="36"/>
      <c r="BD34" s="36"/>
      <c r="BE34" s="36"/>
      <c r="BF34" s="36"/>
      <c r="BG34" s="36"/>
      <c r="BH34" s="36"/>
      <c r="BI34" s="36"/>
      <c r="BJ34" s="36"/>
      <c r="BK34" s="36"/>
      <c r="BL34" s="36"/>
      <c r="BM34" s="36"/>
      <c r="BN34" s="36"/>
      <c r="BO34" s="36"/>
      <c r="BP34" s="36"/>
      <c r="BQ34" s="36"/>
      <c r="BR34" s="36"/>
      <c r="BS34" s="36"/>
      <c r="BT34" s="36"/>
      <c r="BU34" s="36"/>
      <c r="BV34" s="36"/>
      <c r="BW34" s="36"/>
      <c r="BX34" s="36"/>
      <c r="BY34" s="36"/>
      <c r="BZ34" s="36"/>
      <c r="CA34" s="36"/>
      <c r="CB34" s="36"/>
      <c r="CC34" s="36"/>
      <c r="CD34" s="36"/>
      <c r="CE34" s="36"/>
      <c r="CF34" s="36"/>
      <c r="CG34" s="36"/>
      <c r="CH34" s="36"/>
      <c r="CI34" s="36"/>
      <c r="CJ34" s="36"/>
      <c r="CK34" s="36"/>
      <c r="CL34" s="36"/>
      <c r="CM34" s="36"/>
      <c r="CN34" s="36"/>
      <c r="CO34" s="36"/>
      <c r="CP34" s="36"/>
      <c r="CQ34" s="36"/>
      <c r="CR34" s="36"/>
      <c r="CS34" s="36"/>
      <c r="CT34" s="36"/>
      <c r="CU34" s="36"/>
      <c r="CV34" s="36"/>
      <c r="CW34" s="36"/>
      <c r="CX34" s="36"/>
      <c r="CY34" s="36"/>
      <c r="CZ34" s="36"/>
      <c r="DA34" s="36"/>
      <c r="DB34" s="36"/>
      <c r="DC34" s="36"/>
      <c r="DD34" s="36"/>
      <c r="DE34" s="36"/>
      <c r="DF34" s="36"/>
      <c r="DG34" s="36"/>
      <c r="DH34" s="36"/>
      <c r="DI34" s="36"/>
      <c r="DJ34" s="36"/>
      <c r="DK34" s="36"/>
      <c r="DL34" s="36"/>
      <c r="DM34" s="36"/>
      <c r="DN34" s="36"/>
      <c r="DO34" s="36"/>
      <c r="DP34" s="36"/>
      <c r="DQ34" s="36"/>
      <c r="DR34" s="36"/>
      <c r="DS34" s="36"/>
      <c r="DT34" s="36"/>
      <c r="DU34" s="36"/>
      <c r="DV34" s="36"/>
      <c r="DW34" s="36"/>
      <c r="DX34" s="36"/>
      <c r="DY34" s="36"/>
      <c r="DZ34" s="36"/>
      <c r="EA34" s="36"/>
      <c r="EB34" s="36"/>
      <c r="EC34" s="36"/>
      <c r="ED34" s="36"/>
      <c r="EE34" s="36"/>
      <c r="EF34" s="36"/>
      <c r="EG34" s="36"/>
      <c r="EH34" s="96"/>
      <c r="EI34" s="96"/>
      <c r="EJ34" s="96"/>
      <c r="EP34" s="1"/>
      <c r="EQ34" s="1"/>
      <c r="ER34" s="1"/>
    </row>
    <row r="35" spans="1:204" x14ac:dyDescent="0.15">
      <c r="G35" s="13"/>
      <c r="H35" s="13"/>
      <c r="I35" s="186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3"/>
      <c r="CK35" s="13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3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4"/>
      <c r="DO35" s="14"/>
      <c r="DP35" s="14"/>
      <c r="DQ35" s="13"/>
      <c r="DR35" s="13"/>
      <c r="DS35" s="13"/>
      <c r="DT35" s="13"/>
      <c r="DU35" s="13"/>
      <c r="DV35" s="13"/>
      <c r="EP35" s="1"/>
      <c r="EQ35" s="1"/>
      <c r="ER35" s="1"/>
    </row>
    <row r="36" spans="1:204" x14ac:dyDescent="0.15"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3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4"/>
      <c r="DO36" s="14"/>
      <c r="DP36" s="14"/>
      <c r="DQ36" s="13"/>
      <c r="DR36" s="13"/>
      <c r="DS36" s="13"/>
      <c r="DT36" s="13"/>
      <c r="DU36" s="13"/>
      <c r="DV36" s="13"/>
      <c r="EP36" s="1"/>
      <c r="EQ36" s="1"/>
      <c r="ER36" s="1"/>
    </row>
    <row r="37" spans="1:204" x14ac:dyDescent="0.15"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3"/>
      <c r="CK37" s="13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3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4"/>
      <c r="DO37" s="14"/>
      <c r="DP37" s="14"/>
      <c r="DQ37" s="13"/>
      <c r="DR37" s="13"/>
      <c r="DS37" s="13"/>
      <c r="DT37" s="13"/>
      <c r="DU37" s="13"/>
      <c r="DV37" s="13"/>
      <c r="EP37" s="1"/>
      <c r="EQ37" s="1"/>
      <c r="ER37" s="1"/>
    </row>
    <row r="38" spans="1:204" x14ac:dyDescent="0.15"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3"/>
      <c r="CK38" s="13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3"/>
      <c r="CW38" s="13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3"/>
      <c r="DI38" s="13"/>
      <c r="DJ38" s="13"/>
      <c r="DK38" s="13"/>
      <c r="DL38" s="13"/>
      <c r="DM38" s="13"/>
      <c r="DN38" s="14"/>
      <c r="DO38" s="14"/>
      <c r="DP38" s="14"/>
      <c r="DQ38" s="13"/>
      <c r="DR38" s="13"/>
      <c r="DS38" s="13"/>
      <c r="DT38" s="13"/>
      <c r="DU38" s="13"/>
      <c r="DV38" s="13"/>
      <c r="EP38" s="1"/>
      <c r="EQ38" s="1"/>
      <c r="ER38" s="1"/>
    </row>
    <row r="39" spans="1:204" x14ac:dyDescent="0.15"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3"/>
      <c r="CK39" s="13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3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4"/>
      <c r="DO39" s="14"/>
      <c r="DP39" s="14"/>
      <c r="DQ39" s="13"/>
      <c r="DR39" s="13"/>
      <c r="DS39" s="13"/>
      <c r="DT39" s="13"/>
      <c r="DU39" s="13"/>
      <c r="DV39" s="13"/>
      <c r="EP39" s="1"/>
      <c r="EQ39" s="1"/>
      <c r="ER39" s="1"/>
    </row>
    <row r="40" spans="1:204" x14ac:dyDescent="0.15">
      <c r="G40" s="1">
        <v>1</v>
      </c>
      <c r="H40" s="1">
        <v>2</v>
      </c>
      <c r="I40" s="1">
        <v>3</v>
      </c>
      <c r="J40" s="1">
        <v>4</v>
      </c>
      <c r="K40" s="1">
        <v>5</v>
      </c>
      <c r="L40" s="1">
        <v>6</v>
      </c>
      <c r="M40" s="1">
        <v>7</v>
      </c>
      <c r="N40" s="1">
        <v>8</v>
      </c>
      <c r="O40" s="1">
        <v>9</v>
      </c>
      <c r="P40" s="1">
        <v>10</v>
      </c>
      <c r="Q40" s="1">
        <v>11</v>
      </c>
      <c r="R40" s="1">
        <v>12</v>
      </c>
      <c r="S40" s="1">
        <v>13</v>
      </c>
      <c r="T40" s="1">
        <v>14</v>
      </c>
      <c r="U40" s="1">
        <v>15</v>
      </c>
      <c r="V40" s="1">
        <v>16</v>
      </c>
      <c r="W40" s="1">
        <v>17</v>
      </c>
      <c r="X40" s="1">
        <v>18</v>
      </c>
      <c r="Y40" s="1">
        <v>19</v>
      </c>
      <c r="Z40" s="1">
        <v>20</v>
      </c>
      <c r="AA40" s="1">
        <v>21</v>
      </c>
      <c r="AB40" s="1">
        <v>22</v>
      </c>
      <c r="AC40" s="1">
        <v>23</v>
      </c>
      <c r="AD40" s="1">
        <v>24</v>
      </c>
      <c r="AE40" s="1">
        <v>25</v>
      </c>
      <c r="AF40" s="1">
        <v>26</v>
      </c>
      <c r="AG40" s="1">
        <v>27</v>
      </c>
      <c r="AH40" s="1">
        <v>28</v>
      </c>
      <c r="AI40" s="1">
        <v>29</v>
      </c>
      <c r="AJ40" s="1">
        <v>30</v>
      </c>
      <c r="AK40" s="1">
        <v>31</v>
      </c>
      <c r="AL40" s="1">
        <v>32</v>
      </c>
      <c r="AM40" s="1">
        <v>33</v>
      </c>
      <c r="AN40" s="1">
        <v>34</v>
      </c>
      <c r="AO40" s="1">
        <v>35</v>
      </c>
      <c r="AP40" s="1">
        <v>36</v>
      </c>
      <c r="AQ40" s="1">
        <v>37</v>
      </c>
      <c r="AR40" s="1">
        <v>38</v>
      </c>
      <c r="AS40" s="1">
        <v>39</v>
      </c>
      <c r="AT40" s="1">
        <v>40</v>
      </c>
      <c r="AU40" s="1">
        <v>41</v>
      </c>
      <c r="AV40" s="1">
        <v>42</v>
      </c>
      <c r="AW40" s="1">
        <v>43</v>
      </c>
      <c r="AX40" s="1">
        <v>44</v>
      </c>
      <c r="AY40" s="1">
        <v>45</v>
      </c>
      <c r="AZ40" s="1">
        <v>46</v>
      </c>
      <c r="BA40" s="1">
        <v>47</v>
      </c>
      <c r="BB40" s="1">
        <v>48</v>
      </c>
      <c r="BC40" s="1">
        <v>49</v>
      </c>
      <c r="BD40" s="1">
        <v>50</v>
      </c>
      <c r="BE40" s="1">
        <v>51</v>
      </c>
      <c r="BF40" s="1">
        <v>52</v>
      </c>
      <c r="BG40" s="1">
        <v>53</v>
      </c>
      <c r="BH40" s="1">
        <v>54</v>
      </c>
      <c r="BI40" s="1">
        <v>55</v>
      </c>
      <c r="BJ40" s="1">
        <v>56</v>
      </c>
      <c r="BK40" s="1">
        <v>57</v>
      </c>
      <c r="BL40" s="1">
        <v>58</v>
      </c>
      <c r="BM40" s="1">
        <v>59</v>
      </c>
      <c r="BN40" s="1">
        <v>60</v>
      </c>
      <c r="BO40" s="1">
        <v>61</v>
      </c>
      <c r="BP40" s="1">
        <v>62</v>
      </c>
      <c r="BQ40" s="1">
        <v>63</v>
      </c>
      <c r="BR40" s="1">
        <v>64</v>
      </c>
      <c r="BS40" s="1">
        <v>65</v>
      </c>
      <c r="BT40" s="1">
        <v>66</v>
      </c>
      <c r="BU40" s="1">
        <v>67</v>
      </c>
      <c r="BV40" s="1">
        <v>68</v>
      </c>
      <c r="BW40" s="1">
        <v>69</v>
      </c>
      <c r="BX40" s="1">
        <v>70</v>
      </c>
      <c r="BY40" s="1">
        <v>71</v>
      </c>
      <c r="BZ40" s="1">
        <v>72</v>
      </c>
      <c r="CA40" s="1">
        <v>73</v>
      </c>
      <c r="CB40" s="1">
        <v>74</v>
      </c>
      <c r="CC40" s="1">
        <v>75</v>
      </c>
      <c r="CD40" s="1">
        <v>76</v>
      </c>
      <c r="CE40" s="1">
        <v>77</v>
      </c>
      <c r="CF40" s="1">
        <v>78</v>
      </c>
      <c r="CG40" s="1">
        <v>79</v>
      </c>
      <c r="CH40" s="1">
        <v>80</v>
      </c>
      <c r="CI40" s="1">
        <v>81</v>
      </c>
      <c r="CJ40" s="1">
        <v>82</v>
      </c>
      <c r="CK40" s="1">
        <v>83</v>
      </c>
      <c r="CL40" s="1">
        <v>84</v>
      </c>
      <c r="CM40" s="1">
        <v>85</v>
      </c>
      <c r="CN40" s="1">
        <v>86</v>
      </c>
      <c r="CO40" s="1">
        <v>87</v>
      </c>
      <c r="CP40" s="1">
        <v>88</v>
      </c>
      <c r="CQ40" s="1">
        <v>89</v>
      </c>
      <c r="CR40" s="1">
        <v>90</v>
      </c>
      <c r="CS40" s="1">
        <v>91</v>
      </c>
      <c r="CT40" s="1">
        <v>92</v>
      </c>
      <c r="CU40" s="1">
        <v>93</v>
      </c>
      <c r="CV40" s="1">
        <v>94</v>
      </c>
      <c r="CW40" s="1">
        <v>95</v>
      </c>
      <c r="CX40" s="1">
        <v>96</v>
      </c>
      <c r="CY40" s="1">
        <v>97</v>
      </c>
      <c r="CZ40" s="1">
        <v>98</v>
      </c>
      <c r="DA40" s="1">
        <v>99</v>
      </c>
      <c r="DB40" s="1">
        <v>100</v>
      </c>
      <c r="DC40" s="1">
        <v>101</v>
      </c>
      <c r="DD40" s="1">
        <v>102</v>
      </c>
      <c r="DE40" s="1">
        <v>103</v>
      </c>
      <c r="DF40" s="1">
        <v>104</v>
      </c>
      <c r="DG40" s="1">
        <v>105</v>
      </c>
      <c r="DH40" s="1">
        <v>106</v>
      </c>
      <c r="DI40" s="1">
        <v>107</v>
      </c>
      <c r="DJ40" s="1">
        <v>108</v>
      </c>
      <c r="DK40" s="1">
        <v>109</v>
      </c>
      <c r="DL40" s="1">
        <v>110</v>
      </c>
      <c r="DM40" s="1">
        <v>111</v>
      </c>
      <c r="DN40" s="1">
        <v>112</v>
      </c>
      <c r="DO40" s="1">
        <v>113</v>
      </c>
      <c r="DP40" s="1">
        <v>114</v>
      </c>
      <c r="DQ40" s="1">
        <v>115</v>
      </c>
      <c r="DR40" s="1">
        <v>116</v>
      </c>
      <c r="DS40" s="1">
        <v>117</v>
      </c>
      <c r="DT40" s="1">
        <v>118</v>
      </c>
      <c r="DU40" s="1">
        <v>119</v>
      </c>
      <c r="DV40" s="1">
        <v>120</v>
      </c>
      <c r="DW40" s="1">
        <v>121</v>
      </c>
      <c r="DX40" s="1">
        <v>122</v>
      </c>
      <c r="DY40" s="1">
        <v>123</v>
      </c>
      <c r="DZ40" s="1">
        <v>124</v>
      </c>
      <c r="EA40" s="1">
        <v>125</v>
      </c>
      <c r="EB40" s="1">
        <v>126</v>
      </c>
      <c r="EC40" s="1">
        <v>127</v>
      </c>
      <c r="ED40" s="1">
        <v>128</v>
      </c>
      <c r="EE40" s="1">
        <v>129</v>
      </c>
      <c r="EF40" s="1">
        <v>130</v>
      </c>
      <c r="EG40" s="1">
        <v>131</v>
      </c>
      <c r="EH40" s="1">
        <v>132</v>
      </c>
      <c r="EI40" s="1">
        <v>133</v>
      </c>
      <c r="EJ40" s="1">
        <v>134</v>
      </c>
      <c r="EK40" s="1">
        <v>135</v>
      </c>
      <c r="EL40" s="1">
        <v>136</v>
      </c>
      <c r="EM40" s="1">
        <v>137</v>
      </c>
      <c r="EN40" s="1">
        <v>138</v>
      </c>
      <c r="EO40" s="1">
        <v>139</v>
      </c>
      <c r="EP40" s="1">
        <v>140</v>
      </c>
      <c r="EQ40" s="1">
        <v>141</v>
      </c>
      <c r="ER40" s="1">
        <v>142</v>
      </c>
      <c r="ES40" s="1">
        <v>143</v>
      </c>
      <c r="ET40" s="1">
        <v>144</v>
      </c>
      <c r="EU40" s="1">
        <v>145</v>
      </c>
      <c r="EV40" s="1">
        <v>146</v>
      </c>
      <c r="EW40" s="1">
        <v>147</v>
      </c>
      <c r="EX40" s="1">
        <v>148</v>
      </c>
      <c r="EY40" s="1">
        <v>149</v>
      </c>
      <c r="EZ40" s="1">
        <v>150</v>
      </c>
      <c r="FA40" s="1">
        <v>151</v>
      </c>
      <c r="FB40" s="1">
        <v>152</v>
      </c>
      <c r="FC40" s="1">
        <v>153</v>
      </c>
      <c r="FD40" s="1">
        <v>154</v>
      </c>
      <c r="FE40" s="1">
        <v>155</v>
      </c>
      <c r="FF40" s="1">
        <v>156</v>
      </c>
      <c r="FG40" s="1">
        <v>157</v>
      </c>
      <c r="FH40" s="1">
        <v>158</v>
      </c>
      <c r="FI40" s="1">
        <v>159</v>
      </c>
      <c r="FJ40" s="1">
        <v>160</v>
      </c>
      <c r="FK40" s="1">
        <v>161</v>
      </c>
      <c r="FL40" s="1">
        <v>162</v>
      </c>
      <c r="FM40" s="1">
        <v>163</v>
      </c>
      <c r="FN40" s="1">
        <v>164</v>
      </c>
      <c r="FO40" s="1">
        <v>165</v>
      </c>
      <c r="FP40" s="1">
        <v>166</v>
      </c>
      <c r="FQ40" s="1">
        <v>167</v>
      </c>
      <c r="FR40" s="1">
        <v>168</v>
      </c>
      <c r="FS40" s="1">
        <v>169</v>
      </c>
      <c r="FT40" s="1">
        <v>170</v>
      </c>
      <c r="FU40" s="1">
        <v>171</v>
      </c>
      <c r="FV40" s="1">
        <v>172</v>
      </c>
      <c r="FW40" s="1">
        <v>173</v>
      </c>
      <c r="FX40" s="1">
        <v>174</v>
      </c>
      <c r="FY40" s="1">
        <v>175</v>
      </c>
      <c r="FZ40" s="1">
        <v>176</v>
      </c>
      <c r="GA40" s="1">
        <v>177</v>
      </c>
      <c r="GB40" s="1">
        <v>178</v>
      </c>
      <c r="GC40" s="1">
        <v>179</v>
      </c>
      <c r="GD40" s="1">
        <v>180</v>
      </c>
      <c r="GE40" s="1">
        <v>181</v>
      </c>
      <c r="GF40" s="1">
        <v>182</v>
      </c>
      <c r="GG40" s="1">
        <v>183</v>
      </c>
      <c r="GH40" s="1">
        <v>184</v>
      </c>
      <c r="GI40" s="1">
        <v>185</v>
      </c>
      <c r="GJ40" s="1">
        <v>186</v>
      </c>
      <c r="GK40" s="1">
        <v>187</v>
      </c>
    </row>
    <row r="41" spans="1:204" x14ac:dyDescent="0.15">
      <c r="C41" s="10"/>
      <c r="D41" s="187">
        <v>2005</v>
      </c>
      <c r="E41" s="171"/>
      <c r="F41" s="171"/>
      <c r="G41" s="34">
        <v>2006</v>
      </c>
      <c r="H41" s="34">
        <v>2006</v>
      </c>
      <c r="I41" s="34">
        <v>2006</v>
      </c>
      <c r="J41" s="34">
        <v>2006</v>
      </c>
      <c r="K41" s="34">
        <v>2006</v>
      </c>
      <c r="L41" s="34">
        <v>2006</v>
      </c>
      <c r="M41" s="34">
        <v>2006</v>
      </c>
      <c r="N41" s="34">
        <v>2006</v>
      </c>
      <c r="O41" s="34">
        <v>2006</v>
      </c>
      <c r="P41" s="34">
        <v>2006</v>
      </c>
      <c r="Q41" s="34">
        <v>2006</v>
      </c>
      <c r="R41" s="34">
        <v>2006</v>
      </c>
      <c r="S41" s="34">
        <v>2006</v>
      </c>
      <c r="T41" s="34">
        <v>2006</v>
      </c>
      <c r="U41" s="34">
        <v>2006</v>
      </c>
      <c r="V41" s="34">
        <v>2006</v>
      </c>
      <c r="W41" s="34">
        <v>2006</v>
      </c>
      <c r="X41" s="34">
        <v>2007</v>
      </c>
      <c r="Y41" s="34">
        <v>2007</v>
      </c>
      <c r="Z41" s="34">
        <v>2007</v>
      </c>
      <c r="AA41" s="34">
        <v>2007</v>
      </c>
      <c r="AB41" s="34">
        <v>2007</v>
      </c>
      <c r="AC41" s="34">
        <v>2007</v>
      </c>
      <c r="AD41" s="34">
        <v>2007</v>
      </c>
      <c r="AE41" s="34">
        <v>2007</v>
      </c>
      <c r="AF41" s="34">
        <v>2007</v>
      </c>
      <c r="AG41" s="34">
        <v>2007</v>
      </c>
      <c r="AH41" s="34">
        <v>2007</v>
      </c>
      <c r="AI41" s="34">
        <v>2007</v>
      </c>
      <c r="AJ41" s="34">
        <v>2007</v>
      </c>
      <c r="AK41" s="34">
        <v>2007</v>
      </c>
      <c r="AL41" s="34">
        <v>2007</v>
      </c>
      <c r="AM41" s="34">
        <v>2007</v>
      </c>
      <c r="AN41" s="34">
        <v>2007</v>
      </c>
      <c r="AO41" s="34">
        <v>2008</v>
      </c>
      <c r="AP41" s="34">
        <v>2008</v>
      </c>
      <c r="AQ41" s="34">
        <v>2008</v>
      </c>
      <c r="AR41" s="34">
        <v>2008</v>
      </c>
      <c r="AS41" s="34">
        <v>2008</v>
      </c>
      <c r="AT41" s="34">
        <v>2008</v>
      </c>
      <c r="AU41" s="34">
        <v>2008</v>
      </c>
      <c r="AV41" s="34">
        <v>2008</v>
      </c>
      <c r="AW41" s="34">
        <v>2008</v>
      </c>
      <c r="AX41" s="34">
        <v>2008</v>
      </c>
      <c r="AY41" s="34">
        <v>2008</v>
      </c>
      <c r="AZ41" s="34">
        <v>2008</v>
      </c>
      <c r="BA41" s="34">
        <v>2008</v>
      </c>
      <c r="BB41" s="34">
        <v>2008</v>
      </c>
      <c r="BC41" s="34">
        <v>2008</v>
      </c>
      <c r="BD41" s="34">
        <v>2008</v>
      </c>
      <c r="BE41" s="34">
        <v>2008</v>
      </c>
      <c r="BF41" s="34">
        <v>2009</v>
      </c>
      <c r="BG41" s="34">
        <v>2009</v>
      </c>
      <c r="BH41" s="34">
        <v>2009</v>
      </c>
      <c r="BI41" s="34">
        <v>2009</v>
      </c>
      <c r="BJ41" s="34">
        <v>2009</v>
      </c>
      <c r="BK41" s="34">
        <v>2009</v>
      </c>
      <c r="BL41" s="34">
        <v>2009</v>
      </c>
      <c r="BM41" s="34">
        <v>2009</v>
      </c>
      <c r="BN41" s="34">
        <v>2009</v>
      </c>
      <c r="BO41" s="34">
        <v>2009</v>
      </c>
      <c r="BP41" s="34">
        <v>2009</v>
      </c>
      <c r="BQ41" s="34">
        <v>2009</v>
      </c>
      <c r="BR41" s="34">
        <v>2009</v>
      </c>
      <c r="BS41" s="34">
        <v>2009</v>
      </c>
      <c r="BT41" s="34">
        <v>2009</v>
      </c>
      <c r="BU41" s="34">
        <v>2009</v>
      </c>
      <c r="BV41" s="34">
        <v>2009</v>
      </c>
      <c r="BW41" s="34">
        <v>2010</v>
      </c>
      <c r="BX41" s="34">
        <v>2010</v>
      </c>
      <c r="BY41" s="34">
        <v>2010</v>
      </c>
      <c r="BZ41" s="34">
        <v>2010</v>
      </c>
      <c r="CA41" s="34">
        <v>2010</v>
      </c>
      <c r="CB41" s="34">
        <v>2010</v>
      </c>
      <c r="CC41" s="34">
        <v>2010</v>
      </c>
      <c r="CD41" s="34">
        <v>2010</v>
      </c>
      <c r="CE41" s="34">
        <v>2010</v>
      </c>
      <c r="CF41" s="34">
        <v>2010</v>
      </c>
      <c r="CG41" s="34">
        <v>2010</v>
      </c>
      <c r="CH41" s="34">
        <v>2010</v>
      </c>
      <c r="CI41" s="34">
        <v>2010</v>
      </c>
      <c r="CJ41" s="34">
        <v>2010</v>
      </c>
      <c r="CK41" s="34">
        <v>2010</v>
      </c>
      <c r="CL41" s="34">
        <v>2010</v>
      </c>
      <c r="CM41" s="34">
        <v>2010</v>
      </c>
      <c r="CN41" s="34">
        <v>2011</v>
      </c>
      <c r="CO41" s="34">
        <v>2011</v>
      </c>
      <c r="CP41" s="34">
        <v>2011</v>
      </c>
      <c r="CQ41" s="34">
        <v>2011</v>
      </c>
      <c r="CR41" s="34">
        <v>2011</v>
      </c>
      <c r="CS41" s="34">
        <v>2011</v>
      </c>
      <c r="CT41" s="34">
        <v>2011</v>
      </c>
      <c r="CU41" s="34">
        <v>2011</v>
      </c>
      <c r="CV41" s="34">
        <v>2011</v>
      </c>
      <c r="CW41" s="34">
        <v>2011</v>
      </c>
      <c r="CX41" s="34">
        <v>2011</v>
      </c>
      <c r="CY41" s="34">
        <v>2011</v>
      </c>
      <c r="CZ41" s="34">
        <v>2011</v>
      </c>
      <c r="DA41" s="34">
        <v>2011</v>
      </c>
      <c r="DB41" s="34">
        <v>2011</v>
      </c>
      <c r="DC41" s="34">
        <v>2011</v>
      </c>
      <c r="DD41" s="34">
        <v>2011</v>
      </c>
      <c r="DE41" s="34">
        <v>2012</v>
      </c>
      <c r="DF41" s="34">
        <v>2012</v>
      </c>
      <c r="DG41" s="34">
        <v>2012</v>
      </c>
      <c r="DH41" s="34">
        <v>2012</v>
      </c>
      <c r="DI41" s="34">
        <v>2012</v>
      </c>
      <c r="DJ41" s="34">
        <v>2012</v>
      </c>
      <c r="DK41" s="34">
        <v>2012</v>
      </c>
      <c r="DL41" s="34">
        <v>2012</v>
      </c>
      <c r="DM41" s="34">
        <v>2012</v>
      </c>
      <c r="DN41" s="34">
        <v>2012</v>
      </c>
      <c r="DO41" s="34">
        <v>2012</v>
      </c>
      <c r="DP41" s="34">
        <v>2012</v>
      </c>
      <c r="DQ41" s="34">
        <v>2012</v>
      </c>
      <c r="DR41" s="34">
        <v>2012</v>
      </c>
      <c r="DS41" s="34">
        <v>2012</v>
      </c>
      <c r="DT41" s="34">
        <v>2012</v>
      </c>
      <c r="DU41" s="34">
        <v>2012</v>
      </c>
      <c r="DV41" s="34">
        <v>2013</v>
      </c>
      <c r="DW41" s="34">
        <v>2013</v>
      </c>
      <c r="DX41" s="34">
        <v>2013</v>
      </c>
      <c r="DY41" s="34">
        <v>2013</v>
      </c>
      <c r="DZ41" s="34">
        <v>2013</v>
      </c>
      <c r="EA41" s="34">
        <v>2013</v>
      </c>
      <c r="EB41" s="34">
        <v>2013</v>
      </c>
      <c r="EC41" s="34">
        <v>2013</v>
      </c>
      <c r="ED41" s="34">
        <v>2013</v>
      </c>
      <c r="EE41" s="34">
        <v>2013</v>
      </c>
      <c r="EF41" s="34">
        <v>2013</v>
      </c>
      <c r="EG41" s="34">
        <v>2013</v>
      </c>
      <c r="EH41" s="34">
        <v>2013</v>
      </c>
      <c r="EI41" s="34">
        <v>2013</v>
      </c>
      <c r="EJ41" s="34">
        <v>2013</v>
      </c>
      <c r="EK41" s="34">
        <v>2013</v>
      </c>
      <c r="EL41" s="34">
        <v>2013</v>
      </c>
      <c r="EM41" s="34">
        <v>2014</v>
      </c>
      <c r="EN41" s="34">
        <v>2014</v>
      </c>
      <c r="EO41" s="34">
        <v>2014</v>
      </c>
      <c r="EP41" s="34">
        <v>2014</v>
      </c>
      <c r="EQ41" s="34">
        <v>2014</v>
      </c>
      <c r="ER41" s="34">
        <v>2014</v>
      </c>
      <c r="ES41" s="34">
        <v>2014</v>
      </c>
      <c r="ET41" s="34">
        <v>2014</v>
      </c>
      <c r="EU41" s="34">
        <v>2014</v>
      </c>
      <c r="EV41" s="34">
        <v>2014</v>
      </c>
      <c r="EW41" s="34">
        <v>2014</v>
      </c>
      <c r="EX41" s="34">
        <v>2014</v>
      </c>
      <c r="EY41" s="34">
        <v>2014</v>
      </c>
      <c r="EZ41" s="34">
        <v>2014</v>
      </c>
      <c r="FA41" s="34">
        <v>2014</v>
      </c>
      <c r="FB41" s="34">
        <v>2014</v>
      </c>
      <c r="FC41" s="34">
        <v>2014</v>
      </c>
      <c r="FD41" s="34">
        <v>2015</v>
      </c>
      <c r="FE41" s="34">
        <v>2015</v>
      </c>
      <c r="FF41" s="34">
        <v>2015</v>
      </c>
      <c r="FG41" s="34">
        <v>2015</v>
      </c>
      <c r="FH41" s="34">
        <v>2015</v>
      </c>
      <c r="FI41" s="34">
        <v>2015</v>
      </c>
      <c r="FJ41" s="34">
        <v>2015</v>
      </c>
      <c r="FK41" s="34">
        <v>2015</v>
      </c>
      <c r="FL41" s="34">
        <v>2015</v>
      </c>
      <c r="FM41" s="34">
        <v>2015</v>
      </c>
      <c r="FN41" s="34">
        <v>2015</v>
      </c>
      <c r="FO41" s="34">
        <v>2015</v>
      </c>
      <c r="FP41" s="34">
        <v>2015</v>
      </c>
      <c r="FQ41" s="34">
        <v>2015</v>
      </c>
      <c r="FR41" s="34">
        <v>2015</v>
      </c>
      <c r="FS41" s="34">
        <v>2015</v>
      </c>
      <c r="FT41" s="34">
        <v>2015</v>
      </c>
      <c r="FU41" s="34">
        <v>2016</v>
      </c>
      <c r="FV41" s="34">
        <v>2016</v>
      </c>
      <c r="FW41" s="34">
        <v>2016</v>
      </c>
      <c r="FX41" s="34">
        <v>2016</v>
      </c>
      <c r="FY41" s="34">
        <v>2016</v>
      </c>
      <c r="FZ41" s="34">
        <v>2016</v>
      </c>
      <c r="GA41" s="34">
        <v>2016</v>
      </c>
      <c r="GB41" s="34">
        <v>2016</v>
      </c>
      <c r="GC41" s="34">
        <v>2016</v>
      </c>
      <c r="GD41" s="34">
        <v>2016</v>
      </c>
      <c r="GE41" s="34">
        <v>2016</v>
      </c>
      <c r="GF41" s="34">
        <v>2016</v>
      </c>
      <c r="GG41" s="34">
        <v>2016</v>
      </c>
      <c r="GH41" s="34">
        <v>2016</v>
      </c>
      <c r="GI41" s="34">
        <v>2016</v>
      </c>
      <c r="GJ41" s="34">
        <v>2016</v>
      </c>
      <c r="GK41" s="34">
        <v>2016</v>
      </c>
      <c r="GL41" s="34"/>
      <c r="GM41" s="34"/>
      <c r="GN41" s="34"/>
      <c r="GO41" s="34"/>
      <c r="GP41" s="34"/>
      <c r="GQ41" s="34"/>
      <c r="GR41" s="34"/>
      <c r="GS41" s="34"/>
      <c r="GT41" s="34"/>
      <c r="GU41" s="34"/>
      <c r="GV41" s="34"/>
    </row>
    <row r="42" spans="1:204" x14ac:dyDescent="0.15">
      <c r="C42" s="10"/>
      <c r="D42" s="187">
        <v>187</v>
      </c>
      <c r="E42" s="171" t="s">
        <v>5694</v>
      </c>
      <c r="F42" s="171"/>
      <c r="G42" s="202">
        <v>38230</v>
      </c>
      <c r="H42" s="202">
        <v>38260</v>
      </c>
      <c r="I42" s="202">
        <v>38291</v>
      </c>
      <c r="J42" s="202">
        <v>38321</v>
      </c>
      <c r="K42" s="202">
        <v>38352</v>
      </c>
      <c r="L42" s="202">
        <v>38383</v>
      </c>
      <c r="M42" s="202">
        <v>38411</v>
      </c>
      <c r="N42" s="202">
        <v>38442</v>
      </c>
      <c r="O42" s="202">
        <v>38472</v>
      </c>
      <c r="P42" s="202">
        <v>38503</v>
      </c>
      <c r="Q42" s="202">
        <v>38533</v>
      </c>
      <c r="R42" s="202">
        <v>38564</v>
      </c>
      <c r="S42" s="202">
        <v>38595</v>
      </c>
      <c r="T42" s="202">
        <v>38625</v>
      </c>
      <c r="U42" s="202">
        <v>38656</v>
      </c>
      <c r="V42" s="202">
        <v>38686</v>
      </c>
      <c r="W42" s="202">
        <v>38717</v>
      </c>
      <c r="X42" s="188">
        <v>38595</v>
      </c>
      <c r="Y42" s="188">
        <v>38625</v>
      </c>
      <c r="Z42" s="188">
        <v>38656</v>
      </c>
      <c r="AA42" s="188">
        <v>38686</v>
      </c>
      <c r="AB42" s="188">
        <v>38717</v>
      </c>
      <c r="AC42" s="188">
        <v>38748</v>
      </c>
      <c r="AD42" s="188">
        <v>38776</v>
      </c>
      <c r="AE42" s="188">
        <v>38807</v>
      </c>
      <c r="AF42" s="188">
        <v>38837</v>
      </c>
      <c r="AG42" s="188">
        <v>38868</v>
      </c>
      <c r="AH42" s="188">
        <v>38898</v>
      </c>
      <c r="AI42" s="188">
        <v>38929</v>
      </c>
      <c r="AJ42" s="188">
        <v>38960</v>
      </c>
      <c r="AK42" s="188">
        <v>38990</v>
      </c>
      <c r="AL42" s="188">
        <v>39021</v>
      </c>
      <c r="AM42" s="188">
        <v>39051</v>
      </c>
      <c r="AN42" s="188">
        <v>39082</v>
      </c>
      <c r="AO42" s="188">
        <v>38960</v>
      </c>
      <c r="AP42" s="188">
        <v>38990</v>
      </c>
      <c r="AQ42" s="188">
        <v>39021</v>
      </c>
      <c r="AR42" s="188">
        <v>39051</v>
      </c>
      <c r="AS42" s="188">
        <v>39082</v>
      </c>
      <c r="AT42" s="188">
        <v>39113</v>
      </c>
      <c r="AU42" s="188">
        <v>39141</v>
      </c>
      <c r="AV42" s="188">
        <v>39172</v>
      </c>
      <c r="AW42" s="188">
        <v>39202</v>
      </c>
      <c r="AX42" s="188">
        <v>39233</v>
      </c>
      <c r="AY42" s="188">
        <v>39263</v>
      </c>
      <c r="AZ42" s="188">
        <v>39294</v>
      </c>
      <c r="BA42" s="188">
        <v>39325</v>
      </c>
      <c r="BB42" s="188">
        <v>39355</v>
      </c>
      <c r="BC42" s="188">
        <v>39386</v>
      </c>
      <c r="BD42" s="188">
        <v>39416</v>
      </c>
      <c r="BE42" s="188">
        <v>39447</v>
      </c>
      <c r="BF42" s="188">
        <v>39325</v>
      </c>
      <c r="BG42" s="188">
        <v>39355</v>
      </c>
      <c r="BH42" s="188">
        <v>39386</v>
      </c>
      <c r="BI42" s="188">
        <v>39416</v>
      </c>
      <c r="BJ42" s="188">
        <v>39447</v>
      </c>
      <c r="BK42" s="188">
        <v>39478</v>
      </c>
      <c r="BL42" s="188">
        <v>39507</v>
      </c>
      <c r="BM42" s="188">
        <v>39538</v>
      </c>
      <c r="BN42" s="188">
        <v>39568</v>
      </c>
      <c r="BO42" s="188">
        <v>39599</v>
      </c>
      <c r="BP42" s="188">
        <v>39629</v>
      </c>
      <c r="BQ42" s="188">
        <v>39660</v>
      </c>
      <c r="BR42" s="188">
        <v>39691</v>
      </c>
      <c r="BS42" s="188">
        <v>39721</v>
      </c>
      <c r="BT42" s="188">
        <v>39752</v>
      </c>
      <c r="BU42" s="188">
        <v>39782</v>
      </c>
      <c r="BV42" s="188">
        <v>39813</v>
      </c>
      <c r="BW42" s="188">
        <v>39691</v>
      </c>
      <c r="BX42" s="188">
        <v>39721</v>
      </c>
      <c r="BY42" s="188">
        <v>39752</v>
      </c>
      <c r="BZ42" s="188">
        <v>39782</v>
      </c>
      <c r="CA42" s="188">
        <v>39813</v>
      </c>
      <c r="CB42" s="188">
        <v>39844</v>
      </c>
      <c r="CC42" s="188">
        <v>39872</v>
      </c>
      <c r="CD42" s="188">
        <v>39903</v>
      </c>
      <c r="CE42" s="188">
        <v>39933</v>
      </c>
      <c r="CF42" s="188">
        <v>39964</v>
      </c>
      <c r="CG42" s="188">
        <v>39994</v>
      </c>
      <c r="CH42" s="188">
        <v>40025</v>
      </c>
      <c r="CI42" s="188">
        <v>40056</v>
      </c>
      <c r="CJ42" s="188">
        <v>40086</v>
      </c>
      <c r="CK42" s="188">
        <v>40117</v>
      </c>
      <c r="CL42" s="188">
        <v>40147</v>
      </c>
      <c r="CM42" s="188">
        <v>40178</v>
      </c>
      <c r="CN42" s="188">
        <v>40056</v>
      </c>
      <c r="CO42" s="188">
        <v>40086</v>
      </c>
      <c r="CP42" s="188">
        <v>40117</v>
      </c>
      <c r="CQ42" s="188">
        <v>40147</v>
      </c>
      <c r="CR42" s="188">
        <v>40178</v>
      </c>
      <c r="CS42" s="188">
        <v>40209</v>
      </c>
      <c r="CT42" s="188">
        <v>40237</v>
      </c>
      <c r="CU42" s="188">
        <v>40268</v>
      </c>
      <c r="CV42" s="188">
        <v>40298</v>
      </c>
      <c r="CW42" s="188">
        <v>40329</v>
      </c>
      <c r="CX42" s="188">
        <v>40359</v>
      </c>
      <c r="CY42" s="188">
        <v>40390</v>
      </c>
      <c r="CZ42" s="188">
        <v>40421</v>
      </c>
      <c r="DA42" s="188">
        <v>40451</v>
      </c>
      <c r="DB42" s="188">
        <v>40482</v>
      </c>
      <c r="DC42" s="188">
        <v>40512</v>
      </c>
      <c r="DD42" s="188">
        <v>40543</v>
      </c>
      <c r="DE42" s="188">
        <v>40421</v>
      </c>
      <c r="DF42" s="188">
        <v>40451</v>
      </c>
      <c r="DG42" s="188">
        <v>40482</v>
      </c>
      <c r="DH42" s="188">
        <v>40512</v>
      </c>
      <c r="DI42" s="188">
        <v>40543</v>
      </c>
      <c r="DJ42" s="188">
        <v>40574</v>
      </c>
      <c r="DK42" s="188">
        <v>40602</v>
      </c>
      <c r="DL42" s="188">
        <v>40633</v>
      </c>
      <c r="DM42" s="188">
        <v>40663</v>
      </c>
      <c r="DN42" s="188">
        <v>40694</v>
      </c>
      <c r="DO42" s="188">
        <v>40724</v>
      </c>
      <c r="DP42" s="188">
        <v>40755</v>
      </c>
      <c r="DQ42" s="188">
        <v>40786</v>
      </c>
      <c r="DR42" s="188">
        <v>40816</v>
      </c>
      <c r="DS42" s="188">
        <v>40847</v>
      </c>
      <c r="DT42" s="188">
        <v>40877</v>
      </c>
      <c r="DU42" s="188">
        <v>40908</v>
      </c>
      <c r="DV42" s="188">
        <v>40786</v>
      </c>
      <c r="DW42" s="188">
        <v>40816</v>
      </c>
      <c r="DX42" s="188">
        <v>40847</v>
      </c>
      <c r="DY42" s="188">
        <v>40877</v>
      </c>
      <c r="DZ42" s="188">
        <v>40908</v>
      </c>
      <c r="EA42" s="188">
        <v>40939</v>
      </c>
      <c r="EB42" s="188">
        <v>40968</v>
      </c>
      <c r="EC42" s="188">
        <v>40999</v>
      </c>
      <c r="ED42" s="188">
        <v>41029</v>
      </c>
      <c r="EE42" s="188">
        <v>41060</v>
      </c>
      <c r="EF42" s="188">
        <v>41090</v>
      </c>
      <c r="EG42" s="188">
        <v>41121</v>
      </c>
      <c r="EH42" s="188">
        <v>41152</v>
      </c>
      <c r="EI42" s="188">
        <v>41182</v>
      </c>
      <c r="EJ42" s="188">
        <v>41213</v>
      </c>
      <c r="EK42" s="188">
        <v>41243</v>
      </c>
      <c r="EL42" s="188">
        <v>41274</v>
      </c>
      <c r="EM42" s="188">
        <v>41152</v>
      </c>
      <c r="EN42" s="188">
        <v>41182</v>
      </c>
      <c r="EO42" s="188">
        <v>41213</v>
      </c>
      <c r="EP42" s="188">
        <v>41243</v>
      </c>
      <c r="EQ42" s="188">
        <v>41274</v>
      </c>
      <c r="ER42" s="188">
        <v>41305</v>
      </c>
      <c r="ES42" s="188">
        <v>41333</v>
      </c>
      <c r="ET42" s="188">
        <v>41364</v>
      </c>
      <c r="EU42" s="188">
        <v>41394</v>
      </c>
      <c r="EV42" s="188">
        <v>41425</v>
      </c>
      <c r="EW42" s="188">
        <v>41455</v>
      </c>
      <c r="EX42" s="188">
        <v>41486</v>
      </c>
      <c r="EY42" s="188">
        <v>41517</v>
      </c>
      <c r="EZ42" s="188">
        <v>41547</v>
      </c>
      <c r="FA42" s="188">
        <v>41578</v>
      </c>
      <c r="FB42" s="188">
        <v>41608</v>
      </c>
      <c r="FC42" s="188">
        <v>41639</v>
      </c>
      <c r="FD42" s="188">
        <v>41517</v>
      </c>
      <c r="FE42" s="188">
        <v>41547</v>
      </c>
      <c r="FF42" s="188">
        <v>41578</v>
      </c>
      <c r="FG42" s="188">
        <v>41608</v>
      </c>
      <c r="FH42" s="188">
        <v>41639</v>
      </c>
      <c r="FI42" s="188">
        <v>41670</v>
      </c>
      <c r="FJ42" s="188">
        <v>41698</v>
      </c>
      <c r="FK42" s="188">
        <v>41729</v>
      </c>
      <c r="FL42" s="188">
        <v>41759</v>
      </c>
      <c r="FM42" s="188">
        <v>41790</v>
      </c>
      <c r="FN42" s="188">
        <v>41820</v>
      </c>
      <c r="FO42" s="188">
        <v>41851</v>
      </c>
      <c r="FP42" s="188">
        <v>41882</v>
      </c>
      <c r="FQ42" s="188">
        <v>41912</v>
      </c>
      <c r="FR42" s="188">
        <v>41943</v>
      </c>
      <c r="FS42" s="188">
        <v>41973</v>
      </c>
      <c r="FT42" s="188">
        <v>42004</v>
      </c>
      <c r="FU42" s="188">
        <v>41882</v>
      </c>
      <c r="FV42" s="188">
        <v>41912</v>
      </c>
      <c r="FW42" s="188">
        <v>41943</v>
      </c>
      <c r="FX42" s="188">
        <v>41973</v>
      </c>
      <c r="FY42" s="188">
        <v>42004</v>
      </c>
      <c r="FZ42" s="188">
        <v>42035</v>
      </c>
      <c r="GA42" s="188">
        <v>42063</v>
      </c>
      <c r="GB42" s="188">
        <v>42094</v>
      </c>
      <c r="GC42" s="188">
        <v>42124</v>
      </c>
      <c r="GD42" s="188">
        <v>42155</v>
      </c>
      <c r="GE42" s="188">
        <v>42185</v>
      </c>
      <c r="GF42" s="188">
        <v>42216</v>
      </c>
      <c r="GG42" s="188">
        <v>42247</v>
      </c>
      <c r="GH42" s="188">
        <v>42277</v>
      </c>
      <c r="GI42" s="188">
        <v>42308</v>
      </c>
      <c r="GJ42" s="188">
        <v>42338</v>
      </c>
      <c r="GK42" s="188">
        <v>42369</v>
      </c>
      <c r="GL42" s="188"/>
      <c r="GM42" s="188"/>
      <c r="GN42" s="188"/>
      <c r="GO42" s="188"/>
      <c r="GP42" s="188"/>
      <c r="GQ42" s="188"/>
      <c r="GR42" s="188"/>
      <c r="GS42" s="188"/>
      <c r="GT42" s="188"/>
      <c r="GU42" s="188"/>
      <c r="GV42" s="188"/>
    </row>
    <row r="43" spans="1:204" s="191" customFormat="1" x14ac:dyDescent="0.15">
      <c r="A43" s="1"/>
      <c r="B43" s="1"/>
      <c r="C43" s="10"/>
      <c r="D43" s="189">
        <v>0</v>
      </c>
      <c r="E43" s="132" t="s">
        <v>5308</v>
      </c>
      <c r="F43" s="132" t="s">
        <v>5309</v>
      </c>
      <c r="G43" s="189">
        <v>561101.82000000007</v>
      </c>
      <c r="H43" s="189">
        <v>564719.32000000007</v>
      </c>
      <c r="I43" s="189">
        <v>567488.81999999995</v>
      </c>
      <c r="J43" s="189">
        <v>576324.67000000004</v>
      </c>
      <c r="K43" s="189">
        <v>561697.3899999999</v>
      </c>
      <c r="L43" s="189">
        <v>549187.39</v>
      </c>
      <c r="M43" s="189">
        <v>551725.57999999996</v>
      </c>
      <c r="N43" s="189">
        <v>557637.43000000005</v>
      </c>
      <c r="O43" s="189">
        <v>553093.61</v>
      </c>
      <c r="P43" s="189">
        <v>544866.05000000005</v>
      </c>
      <c r="Q43" s="189">
        <v>539654.32999999996</v>
      </c>
      <c r="R43" s="189">
        <v>544072.39000000013</v>
      </c>
      <c r="S43" s="189">
        <v>545303.58000000007</v>
      </c>
      <c r="T43" s="189">
        <v>547660.68000000005</v>
      </c>
      <c r="U43" s="189">
        <v>543784.72999999986</v>
      </c>
      <c r="V43" s="189">
        <v>542625.55999999994</v>
      </c>
      <c r="W43" s="189">
        <v>542728.72</v>
      </c>
      <c r="X43" s="189">
        <v>637688.3600000001</v>
      </c>
      <c r="Y43" s="189">
        <v>638421.84</v>
      </c>
      <c r="Z43" s="189">
        <v>641470.91</v>
      </c>
      <c r="AA43" s="189">
        <v>646417.52000000014</v>
      </c>
      <c r="AB43" s="189">
        <v>647611.78000000014</v>
      </c>
      <c r="AC43" s="189">
        <v>654847.56999999995</v>
      </c>
      <c r="AD43" s="189">
        <v>652377.76</v>
      </c>
      <c r="AE43" s="189">
        <v>642107.42000000004</v>
      </c>
      <c r="AF43" s="189">
        <v>629124.07000000007</v>
      </c>
      <c r="AG43" s="189">
        <v>623627.08999999985</v>
      </c>
      <c r="AH43" s="189">
        <v>612547.67999999993</v>
      </c>
      <c r="AI43" s="189">
        <v>590815.61</v>
      </c>
      <c r="AJ43" s="189">
        <v>580676.29999999993</v>
      </c>
      <c r="AK43" s="189">
        <v>576543.31000000006</v>
      </c>
      <c r="AL43" s="189">
        <v>571518.53000000014</v>
      </c>
      <c r="AM43" s="189">
        <v>569747.69999999995</v>
      </c>
      <c r="AN43" s="189">
        <v>564986.72999999986</v>
      </c>
      <c r="AO43" s="189">
        <v>672112.56</v>
      </c>
      <c r="AP43" s="189">
        <v>668722.26</v>
      </c>
      <c r="AQ43" s="189">
        <v>662820.04000000015</v>
      </c>
      <c r="AR43" s="189">
        <v>666990.91999999993</v>
      </c>
      <c r="AS43" s="189">
        <v>666499.96</v>
      </c>
      <c r="AT43" s="189">
        <v>654542.12999999989</v>
      </c>
      <c r="AU43" s="189">
        <v>648187.7300000001</v>
      </c>
      <c r="AV43" s="189">
        <v>642651.93000000005</v>
      </c>
      <c r="AW43" s="189">
        <v>638872.22999999986</v>
      </c>
      <c r="AX43" s="189">
        <v>638454.21</v>
      </c>
      <c r="AY43" s="189">
        <v>647952.35</v>
      </c>
      <c r="AZ43" s="189">
        <v>671330.79000000015</v>
      </c>
      <c r="BA43" s="189">
        <v>686241.40999999992</v>
      </c>
      <c r="BB43" s="189">
        <v>685124.12</v>
      </c>
      <c r="BC43" s="189">
        <v>676410.53999999992</v>
      </c>
      <c r="BD43" s="189">
        <v>675457.21999999986</v>
      </c>
      <c r="BE43" s="189">
        <v>671817.39</v>
      </c>
      <c r="BF43" s="189">
        <v>808200.78</v>
      </c>
      <c r="BG43" s="189">
        <v>800053.94</v>
      </c>
      <c r="BH43" s="189">
        <v>799384.63</v>
      </c>
      <c r="BI43" s="189">
        <v>808443.28000000014</v>
      </c>
      <c r="BJ43" s="189">
        <v>808936.58000000019</v>
      </c>
      <c r="BK43" s="189">
        <v>800969.09</v>
      </c>
      <c r="BL43" s="189">
        <v>788115.58</v>
      </c>
      <c r="BM43" s="189">
        <v>776633.84</v>
      </c>
      <c r="BN43" s="189">
        <v>778007.63000000012</v>
      </c>
      <c r="BO43" s="189">
        <v>780223.57000000018</v>
      </c>
      <c r="BP43" s="189">
        <v>785605.87</v>
      </c>
      <c r="BQ43" s="189">
        <v>745336.24000000011</v>
      </c>
      <c r="BR43" s="189">
        <v>706545.69999999984</v>
      </c>
      <c r="BS43" s="189">
        <v>676292.22</v>
      </c>
      <c r="BT43" s="189">
        <v>621870.99000000011</v>
      </c>
      <c r="BU43" s="189">
        <v>571792.91</v>
      </c>
      <c r="BV43" s="189">
        <v>516748.30000000005</v>
      </c>
      <c r="BW43" s="189">
        <v>797116.18</v>
      </c>
      <c r="BX43" s="189">
        <v>770547.95</v>
      </c>
      <c r="BY43" s="189">
        <v>724555.08000000007</v>
      </c>
      <c r="BZ43" s="189">
        <v>680366.07999999996</v>
      </c>
      <c r="CA43" s="189">
        <v>650170.82999999973</v>
      </c>
      <c r="CB43" s="189">
        <v>617552.32000000007</v>
      </c>
      <c r="CC43" s="189">
        <v>594053.89</v>
      </c>
      <c r="CD43" s="189">
        <v>582903.72999999986</v>
      </c>
      <c r="CE43" s="189">
        <v>603502.83000000007</v>
      </c>
      <c r="CF43" s="189">
        <v>608725.07999999996</v>
      </c>
      <c r="CG43" s="189">
        <v>617826.97</v>
      </c>
      <c r="CH43" s="189">
        <v>672468.45999999985</v>
      </c>
      <c r="CI43" s="189">
        <v>688148.93999999983</v>
      </c>
      <c r="CJ43" s="189">
        <v>708699.29999999981</v>
      </c>
      <c r="CK43" s="189">
        <v>726306.08000000007</v>
      </c>
      <c r="CL43" s="189">
        <v>729846.04000000015</v>
      </c>
      <c r="CM43" s="189">
        <v>730918.41999999993</v>
      </c>
      <c r="CN43" s="189">
        <v>828895.65000000014</v>
      </c>
      <c r="CO43" s="189">
        <v>850723.04999999993</v>
      </c>
      <c r="CP43" s="189">
        <v>866333.53</v>
      </c>
      <c r="CQ43" s="189">
        <v>875071.12999999977</v>
      </c>
      <c r="CR43" s="189">
        <v>878080.7</v>
      </c>
      <c r="CS43" s="189">
        <v>875678.25000000023</v>
      </c>
      <c r="CT43" s="189">
        <v>882523.12999999989</v>
      </c>
      <c r="CU43" s="189">
        <v>883720.08000000007</v>
      </c>
      <c r="CV43" s="189">
        <v>906330.99999999977</v>
      </c>
      <c r="CW43" s="189">
        <v>923909.83000000019</v>
      </c>
      <c r="CX43" s="189">
        <v>932677.19</v>
      </c>
      <c r="CY43" s="189">
        <v>951244.80000000016</v>
      </c>
      <c r="CZ43" s="189">
        <v>960533.27</v>
      </c>
      <c r="DA43" s="189">
        <v>949872.8899999999</v>
      </c>
      <c r="DB43" s="189">
        <v>950404.0199999999</v>
      </c>
      <c r="DC43" s="189">
        <v>958773.95</v>
      </c>
      <c r="DD43" s="189">
        <v>971753.06</v>
      </c>
      <c r="DE43" s="189">
        <v>1062515.1300000001</v>
      </c>
      <c r="DF43" s="189">
        <v>1071994.92</v>
      </c>
      <c r="DG43" s="189">
        <v>1087401.47</v>
      </c>
      <c r="DH43" s="189">
        <v>1108019.81</v>
      </c>
      <c r="DI43" s="189">
        <v>1123470.8799999999</v>
      </c>
      <c r="DJ43" s="189">
        <v>1142481.07</v>
      </c>
      <c r="DK43" s="189">
        <v>1143821</v>
      </c>
      <c r="DL43" s="189">
        <v>1145165.5</v>
      </c>
      <c r="DM43" s="189">
        <v>1151756.23</v>
      </c>
      <c r="DN43" s="189">
        <v>1163936.83</v>
      </c>
      <c r="DO43" s="189">
        <v>1148213.8800000001</v>
      </c>
      <c r="DP43" s="189">
        <v>1155947.8299999998</v>
      </c>
      <c r="DQ43" s="189">
        <v>1120909.1499999999</v>
      </c>
      <c r="DR43" s="189">
        <v>1087581.9000000001</v>
      </c>
      <c r="DS43" s="189">
        <v>1058250.6200000001</v>
      </c>
      <c r="DT43" s="189">
        <v>1046949.1499999999</v>
      </c>
      <c r="DU43" s="189">
        <v>1044422.25</v>
      </c>
      <c r="DV43" s="189">
        <v>1288070.6600000001</v>
      </c>
      <c r="DW43" s="189">
        <v>1253474.83</v>
      </c>
      <c r="DX43" s="189">
        <v>1234068.5399999998</v>
      </c>
      <c r="DY43" s="189">
        <v>1223154.2600000002</v>
      </c>
      <c r="DZ43" s="189">
        <v>1215847.2</v>
      </c>
      <c r="EA43" s="189">
        <v>1193093.1000000001</v>
      </c>
      <c r="EB43" s="189">
        <v>1173227.74</v>
      </c>
      <c r="EC43" s="189">
        <v>1188034.42</v>
      </c>
      <c r="ED43" s="189">
        <v>1212670.69</v>
      </c>
      <c r="EE43" s="189">
        <v>1211922.33</v>
      </c>
      <c r="EF43" s="189">
        <v>1208255.06</v>
      </c>
      <c r="EG43" s="189">
        <v>1182220.8800000001</v>
      </c>
      <c r="EH43" s="189">
        <v>1157718.6099999996</v>
      </c>
      <c r="EI43" s="189">
        <v>1141307.5599999998</v>
      </c>
      <c r="EJ43" s="189">
        <v>1123103.3300000003</v>
      </c>
      <c r="EK43" s="189">
        <v>1110051.9100000001</v>
      </c>
      <c r="EL43" s="189">
        <v>1111073.1600000001</v>
      </c>
      <c r="EM43" s="189">
        <v>1284910.9400000002</v>
      </c>
      <c r="EN43" s="189">
        <v>1271814.8699999999</v>
      </c>
      <c r="EO43" s="189">
        <v>1262033.1599999997</v>
      </c>
      <c r="EP43" s="189">
        <v>1248361.1100000001</v>
      </c>
      <c r="EQ43" s="189">
        <v>1255241.0900000003</v>
      </c>
      <c r="ER43" s="189">
        <v>1233407.1700000002</v>
      </c>
      <c r="ES43" s="189">
        <v>1213037.3599999996</v>
      </c>
      <c r="ET43" s="189">
        <v>1213954.3800000001</v>
      </c>
      <c r="EU43" s="189">
        <v>1220649.0999999999</v>
      </c>
      <c r="EV43" s="189">
        <v>1207342.9699999997</v>
      </c>
      <c r="EW43" s="189">
        <v>1190202.68</v>
      </c>
      <c r="EX43" s="189">
        <v>1147494.97</v>
      </c>
      <c r="EY43" s="189">
        <v>1142762.58</v>
      </c>
      <c r="EZ43" s="189">
        <v>1130184.3700000001</v>
      </c>
      <c r="FA43" s="189">
        <v>1103856.5099999998</v>
      </c>
      <c r="FB43" s="189">
        <v>1100125.3999999997</v>
      </c>
      <c r="FC43" s="189">
        <v>1089528.5300000003</v>
      </c>
      <c r="FD43" s="189">
        <v>1281244.53</v>
      </c>
      <c r="FE43" s="189">
        <v>1269178.32</v>
      </c>
      <c r="FF43" s="189">
        <v>1254277.9000000001</v>
      </c>
      <c r="FG43" s="189">
        <v>1244244.44</v>
      </c>
      <c r="FH43" s="189">
        <v>1237319.7199999997</v>
      </c>
      <c r="FI43" s="189">
        <v>1169874.3799999997</v>
      </c>
      <c r="FJ43" s="189">
        <v>1146356.5899999999</v>
      </c>
      <c r="FK43" s="189">
        <v>1130108.92</v>
      </c>
      <c r="FL43" s="189">
        <v>1107773.6199999999</v>
      </c>
      <c r="FM43" s="189">
        <v>1099661.3600000001</v>
      </c>
      <c r="FN43" s="189">
        <v>1069184.2699999998</v>
      </c>
      <c r="FO43" s="189">
        <v>1037208.92</v>
      </c>
      <c r="FP43" s="189">
        <v>1018178.7499999998</v>
      </c>
      <c r="FQ43" s="189">
        <v>996087.32</v>
      </c>
      <c r="FR43" s="189">
        <v>982353.07999999984</v>
      </c>
      <c r="FS43" s="189">
        <v>985221.09000000008</v>
      </c>
      <c r="FT43" s="189">
        <v>990231.6399999999</v>
      </c>
      <c r="FU43" s="189">
        <v>1154351.3699999999</v>
      </c>
      <c r="FV43" s="189">
        <v>1103397.0899999999</v>
      </c>
      <c r="FW43" s="189">
        <v>1077184.42</v>
      </c>
      <c r="FX43" s="189">
        <v>1069753.77</v>
      </c>
      <c r="FY43" s="189">
        <v>1065904.96</v>
      </c>
      <c r="FZ43" s="189">
        <v>1065920.6099999999</v>
      </c>
      <c r="GA43" s="189">
        <v>1054747.3</v>
      </c>
      <c r="GB43" s="189">
        <v>1065649.68</v>
      </c>
      <c r="GC43" s="189">
        <v>1080680.04</v>
      </c>
      <c r="GD43" s="189">
        <v>1085943.9099999999</v>
      </c>
      <c r="GE43" s="189">
        <v>1060408.2999999998</v>
      </c>
      <c r="GF43" s="189">
        <v>1021816.5399999999</v>
      </c>
      <c r="GG43" s="189">
        <v>1020631.8599999998</v>
      </c>
      <c r="GH43" s="189">
        <v>1005941.6499999999</v>
      </c>
      <c r="GI43" s="189">
        <v>993748.17</v>
      </c>
      <c r="GJ43" s="189">
        <v>968075.87999999989</v>
      </c>
      <c r="GK43" s="189">
        <v>958721.60000000009</v>
      </c>
      <c r="GL43" s="190"/>
      <c r="GM43" s="190"/>
      <c r="GN43" s="190"/>
      <c r="GO43" s="190"/>
      <c r="GP43" s="190"/>
      <c r="GQ43" s="190"/>
      <c r="GR43" s="190"/>
      <c r="GS43" s="190"/>
      <c r="GT43" s="190"/>
      <c r="GU43" s="190"/>
      <c r="GV43" s="190"/>
    </row>
    <row r="44" spans="1:204" s="191" customFormat="1" x14ac:dyDescent="0.15">
      <c r="A44" s="1"/>
      <c r="B44" s="1"/>
      <c r="C44" s="10"/>
      <c r="D44" s="189">
        <v>0</v>
      </c>
      <c r="E44" s="132" t="s">
        <v>5082</v>
      </c>
      <c r="F44" s="132" t="s">
        <v>5081</v>
      </c>
      <c r="G44" s="189">
        <v>21165.759999999998</v>
      </c>
      <c r="H44" s="189">
        <v>22057.15</v>
      </c>
      <c r="I44" s="189">
        <v>23305.42</v>
      </c>
      <c r="J44" s="189">
        <v>24276.22</v>
      </c>
      <c r="K44" s="189">
        <v>24562.469999999998</v>
      </c>
      <c r="L44" s="189">
        <v>23562.209999999995</v>
      </c>
      <c r="M44" s="189">
        <v>24609.71</v>
      </c>
      <c r="N44" s="189">
        <v>25444.86</v>
      </c>
      <c r="O44" s="189">
        <v>25937.550000000003</v>
      </c>
      <c r="P44" s="189">
        <v>25941.22</v>
      </c>
      <c r="Q44" s="189">
        <v>25798.89</v>
      </c>
      <c r="R44" s="189">
        <v>24929.88</v>
      </c>
      <c r="S44" s="189">
        <v>24231.09</v>
      </c>
      <c r="T44" s="189">
        <v>24438.04</v>
      </c>
      <c r="U44" s="189">
        <v>23995.460000000003</v>
      </c>
      <c r="V44" s="189">
        <v>23525.780000000002</v>
      </c>
      <c r="W44" s="189">
        <v>23704.799999999999</v>
      </c>
      <c r="X44" s="189">
        <v>25922.78</v>
      </c>
      <c r="Y44" s="189">
        <v>25847.45</v>
      </c>
      <c r="Z44" s="189">
        <v>25110.890000000003</v>
      </c>
      <c r="AA44" s="189">
        <v>24777.54</v>
      </c>
      <c r="AB44" s="189">
        <v>25260.970000000005</v>
      </c>
      <c r="AC44" s="189">
        <v>25529.98</v>
      </c>
      <c r="AD44" s="189">
        <v>25550.790000000005</v>
      </c>
      <c r="AE44" s="189">
        <v>25744.25</v>
      </c>
      <c r="AF44" s="189">
        <v>26593.879999999997</v>
      </c>
      <c r="AG44" s="189">
        <v>26058.17</v>
      </c>
      <c r="AH44" s="189">
        <v>26171.629999999997</v>
      </c>
      <c r="AI44" s="189">
        <v>27610.930000000004</v>
      </c>
      <c r="AJ44" s="189">
        <v>27900.77</v>
      </c>
      <c r="AK44" s="189">
        <v>28121.909999999993</v>
      </c>
      <c r="AL44" s="189">
        <v>27874.319999999996</v>
      </c>
      <c r="AM44" s="189">
        <v>28021.010000000002</v>
      </c>
      <c r="AN44" s="189">
        <v>28058.070000000003</v>
      </c>
      <c r="AO44" s="189">
        <v>28440.77</v>
      </c>
      <c r="AP44" s="189">
        <v>28593.640000000003</v>
      </c>
      <c r="AQ44" s="189">
        <v>28332.29</v>
      </c>
      <c r="AR44" s="189">
        <v>28520.1</v>
      </c>
      <c r="AS44" s="189">
        <v>28470.98</v>
      </c>
      <c r="AT44" s="189">
        <v>27558.400000000001</v>
      </c>
      <c r="AU44" s="189">
        <v>27134.420000000002</v>
      </c>
      <c r="AV44" s="189">
        <v>27256.95</v>
      </c>
      <c r="AW44" s="189">
        <v>28885.84</v>
      </c>
      <c r="AX44" s="189">
        <v>29321.88</v>
      </c>
      <c r="AY44" s="189">
        <v>29796.899999999998</v>
      </c>
      <c r="AZ44" s="189">
        <v>31502.63</v>
      </c>
      <c r="BA44" s="189">
        <v>30458.870000000003</v>
      </c>
      <c r="BB44" s="189">
        <v>28952.000000000004</v>
      </c>
      <c r="BC44" s="189">
        <v>26227.15</v>
      </c>
      <c r="BD44" s="189">
        <v>26015.13</v>
      </c>
      <c r="BE44" s="189">
        <v>26359.53</v>
      </c>
      <c r="BF44" s="189">
        <v>44807.299999999988</v>
      </c>
      <c r="BG44" s="189">
        <v>43482.5</v>
      </c>
      <c r="BH44" s="189">
        <v>41509.740000000005</v>
      </c>
      <c r="BI44" s="189">
        <v>42707.81</v>
      </c>
      <c r="BJ44" s="189">
        <v>43390.06</v>
      </c>
      <c r="BK44" s="189">
        <v>41906.770000000004</v>
      </c>
      <c r="BL44" s="189">
        <v>41624.35</v>
      </c>
      <c r="BM44" s="189">
        <v>41030.46</v>
      </c>
      <c r="BN44" s="189">
        <v>38769.21</v>
      </c>
      <c r="BO44" s="189">
        <v>38109.599999999999</v>
      </c>
      <c r="BP44" s="189">
        <v>38993.82</v>
      </c>
      <c r="BQ44" s="189">
        <v>42222.239999999998</v>
      </c>
      <c r="BR44" s="189">
        <v>42790.580000000009</v>
      </c>
      <c r="BS44" s="189">
        <v>42736.12000000001</v>
      </c>
      <c r="BT44" s="189">
        <v>41350.450000000004</v>
      </c>
      <c r="BU44" s="189">
        <v>38348.220000000008</v>
      </c>
      <c r="BV44" s="189">
        <v>38495.96</v>
      </c>
      <c r="BW44" s="189">
        <v>46661.919999999998</v>
      </c>
      <c r="BX44" s="189">
        <v>46174.37</v>
      </c>
      <c r="BY44" s="189">
        <v>45923.380000000005</v>
      </c>
      <c r="BZ44" s="189">
        <v>46603.520000000004</v>
      </c>
      <c r="CA44" s="189">
        <v>44957.34</v>
      </c>
      <c r="CB44" s="189">
        <v>44057.459999999992</v>
      </c>
      <c r="CC44" s="189">
        <v>43878.75</v>
      </c>
      <c r="CD44" s="189">
        <v>45281.65</v>
      </c>
      <c r="CE44" s="189">
        <v>45856.200000000004</v>
      </c>
      <c r="CF44" s="189">
        <v>48017.04</v>
      </c>
      <c r="CG44" s="189">
        <v>48246.079999999994</v>
      </c>
      <c r="CH44" s="189">
        <v>46946.48</v>
      </c>
      <c r="CI44" s="189">
        <v>45879.25</v>
      </c>
      <c r="CJ44" s="189">
        <v>45924.03</v>
      </c>
      <c r="CK44" s="189">
        <v>42068.55</v>
      </c>
      <c r="CL44" s="189">
        <v>40420.65</v>
      </c>
      <c r="CM44" s="189">
        <v>39843.219999999994</v>
      </c>
      <c r="CN44" s="189">
        <v>54354.939999999995</v>
      </c>
      <c r="CO44" s="189">
        <v>54457.899999999994</v>
      </c>
      <c r="CP44" s="189">
        <v>52274.909999999996</v>
      </c>
      <c r="CQ44" s="189">
        <v>50513.460000000006</v>
      </c>
      <c r="CR44" s="189">
        <v>50360.729999999996</v>
      </c>
      <c r="CS44" s="189">
        <v>48213.469999999994</v>
      </c>
      <c r="CT44" s="189">
        <v>46960.369999999995</v>
      </c>
      <c r="CU44" s="189">
        <v>45988.390000000007</v>
      </c>
      <c r="CV44" s="189">
        <v>45586.170000000006</v>
      </c>
      <c r="CW44" s="189">
        <v>45142.16</v>
      </c>
      <c r="CX44" s="189">
        <v>45035.770000000004</v>
      </c>
      <c r="CY44" s="189">
        <v>47121.68</v>
      </c>
      <c r="CZ44" s="189">
        <v>47612.63</v>
      </c>
      <c r="DA44" s="189">
        <v>49724.87999999999</v>
      </c>
      <c r="DB44" s="189">
        <v>51142.55000000001</v>
      </c>
      <c r="DC44" s="189">
        <v>52035.63</v>
      </c>
      <c r="DD44" s="189">
        <v>55112.38</v>
      </c>
      <c r="DE44" s="189">
        <v>55527.060000000005</v>
      </c>
      <c r="DF44" s="189">
        <v>58993.74</v>
      </c>
      <c r="DG44" s="189">
        <v>60759.289999999986</v>
      </c>
      <c r="DH44" s="189">
        <v>61812.759999999995</v>
      </c>
      <c r="DI44" s="189">
        <v>64274.94</v>
      </c>
      <c r="DJ44" s="189">
        <v>69886.009999999995</v>
      </c>
      <c r="DK44" s="189">
        <v>72005.919999999984</v>
      </c>
      <c r="DL44" s="189">
        <v>77123.95</v>
      </c>
      <c r="DM44" s="189">
        <v>83471.12</v>
      </c>
      <c r="DN44" s="189">
        <v>89958.430000000008</v>
      </c>
      <c r="DO44" s="189">
        <v>90148.110000000015</v>
      </c>
      <c r="DP44" s="189">
        <v>88717.099999999991</v>
      </c>
      <c r="DQ44" s="189">
        <v>88952.71</v>
      </c>
      <c r="DR44" s="189">
        <v>86450.720000000016</v>
      </c>
      <c r="DS44" s="189">
        <v>81018.369999999981</v>
      </c>
      <c r="DT44" s="189">
        <v>77880.63</v>
      </c>
      <c r="DU44" s="189">
        <v>75100.780000000013</v>
      </c>
      <c r="DV44" s="189">
        <v>98028.77</v>
      </c>
      <c r="DW44" s="189">
        <v>94641.169999999984</v>
      </c>
      <c r="DX44" s="189">
        <v>86257.69</v>
      </c>
      <c r="DY44" s="189">
        <v>84942.51999999999</v>
      </c>
      <c r="DZ44" s="189">
        <v>82190.200000000012</v>
      </c>
      <c r="EA44" s="189">
        <v>80351.650000000009</v>
      </c>
      <c r="EB44" s="189">
        <v>79594.600000000006</v>
      </c>
      <c r="EC44" s="189">
        <v>78496.899999999994</v>
      </c>
      <c r="ED44" s="189">
        <v>74948.100000000006</v>
      </c>
      <c r="EE44" s="189">
        <v>73804.039999999994</v>
      </c>
      <c r="EF44" s="189">
        <v>70178.81</v>
      </c>
      <c r="EG44" s="189">
        <v>66808.03</v>
      </c>
      <c r="EH44" s="189">
        <v>66723.87000000001</v>
      </c>
      <c r="EI44" s="189">
        <v>66257.63</v>
      </c>
      <c r="EJ44" s="189">
        <v>62781.31</v>
      </c>
      <c r="EK44" s="189">
        <v>61615.49</v>
      </c>
      <c r="EL44" s="189">
        <v>61545.61</v>
      </c>
      <c r="EM44" s="189">
        <v>72413.23</v>
      </c>
      <c r="EN44" s="189">
        <v>72570.47</v>
      </c>
      <c r="EO44" s="189">
        <v>70573.61</v>
      </c>
      <c r="EP44" s="189">
        <v>69839.170000000013</v>
      </c>
      <c r="EQ44" s="189">
        <v>70034.329999999987</v>
      </c>
      <c r="ER44" s="189">
        <v>67635.28</v>
      </c>
      <c r="ES44" s="189">
        <v>64597.290000000008</v>
      </c>
      <c r="ET44" s="189">
        <v>64803.02</v>
      </c>
      <c r="EU44" s="189">
        <v>59321.64</v>
      </c>
      <c r="EV44" s="189">
        <v>56772.44</v>
      </c>
      <c r="EW44" s="189">
        <v>56145.71</v>
      </c>
      <c r="EX44" s="189">
        <v>54299.42</v>
      </c>
      <c r="EY44" s="189">
        <v>54419.009999999995</v>
      </c>
      <c r="EZ44" s="189">
        <v>54043.210000000006</v>
      </c>
      <c r="FA44" s="189">
        <v>50540.79</v>
      </c>
      <c r="FB44" s="189">
        <v>48547.62</v>
      </c>
      <c r="FC44" s="189">
        <v>47604.78</v>
      </c>
      <c r="FD44" s="189">
        <v>59051.21</v>
      </c>
      <c r="FE44" s="189">
        <v>58486.22</v>
      </c>
      <c r="FF44" s="189">
        <v>56077.5</v>
      </c>
      <c r="FG44" s="189">
        <v>53932.61</v>
      </c>
      <c r="FH44" s="189">
        <v>53364.07</v>
      </c>
      <c r="FI44" s="189">
        <v>50144.43</v>
      </c>
      <c r="FJ44" s="189">
        <v>48183.899999999994</v>
      </c>
      <c r="FK44" s="189">
        <v>46831.89</v>
      </c>
      <c r="FL44" s="189">
        <v>41975.340000000004</v>
      </c>
      <c r="FM44" s="189">
        <v>40357.409999999996</v>
      </c>
      <c r="FN44" s="189">
        <v>38654.229999999996</v>
      </c>
      <c r="FO44" s="189">
        <v>34291.909999999996</v>
      </c>
      <c r="FP44" s="189">
        <v>33600.61</v>
      </c>
      <c r="FQ44" s="189">
        <v>31991.88</v>
      </c>
      <c r="FR44" s="189">
        <v>30263.47</v>
      </c>
      <c r="FS44" s="189">
        <v>29629.629999999997</v>
      </c>
      <c r="FT44" s="189">
        <v>28780.240000000002</v>
      </c>
      <c r="FU44" s="189">
        <v>41168.900000000009</v>
      </c>
      <c r="FV44" s="189">
        <v>39292.589999999997</v>
      </c>
      <c r="FW44" s="189">
        <v>37988.430000000008</v>
      </c>
      <c r="FX44" s="189">
        <v>36816.729999999996</v>
      </c>
      <c r="FY44" s="189">
        <v>35941.53</v>
      </c>
      <c r="FZ44" s="189">
        <v>37219.839999999997</v>
      </c>
      <c r="GA44" s="189">
        <v>35531.009999999995</v>
      </c>
      <c r="GB44" s="189">
        <v>34684.890000000007</v>
      </c>
      <c r="GC44" s="189">
        <v>37591.420000000006</v>
      </c>
      <c r="GD44" s="189">
        <v>38517.160000000003</v>
      </c>
      <c r="GE44" s="189">
        <v>40710.759999999995</v>
      </c>
      <c r="GF44" s="189">
        <v>42671.219999999994</v>
      </c>
      <c r="GG44" s="189">
        <v>43959.289999999994</v>
      </c>
      <c r="GH44" s="189">
        <v>45775.759999999995</v>
      </c>
      <c r="GI44" s="189">
        <v>45555.719999999994</v>
      </c>
      <c r="GJ44" s="189">
        <v>31017.149999999998</v>
      </c>
      <c r="GK44" s="189">
        <v>31327.420000000002</v>
      </c>
    </row>
    <row r="45" spans="1:204" s="191" customFormat="1" x14ac:dyDescent="0.15">
      <c r="A45" s="1"/>
      <c r="B45" s="1"/>
      <c r="C45" s="1"/>
      <c r="D45" s="171"/>
      <c r="E45" s="132" t="s">
        <v>5067</v>
      </c>
      <c r="F45" s="132" t="s">
        <v>5068</v>
      </c>
      <c r="G45" s="189">
        <v>16095.99</v>
      </c>
      <c r="H45" s="189">
        <v>16739.59</v>
      </c>
      <c r="I45" s="189">
        <v>17660.13</v>
      </c>
      <c r="J45" s="189">
        <v>18466.41</v>
      </c>
      <c r="K45" s="189">
        <v>18665.09</v>
      </c>
      <c r="L45" s="189">
        <v>18129.759999999998</v>
      </c>
      <c r="M45" s="189">
        <v>17989.23</v>
      </c>
      <c r="N45" s="189">
        <v>18668.850000000002</v>
      </c>
      <c r="O45" s="189">
        <v>18738.840000000004</v>
      </c>
      <c r="P45" s="189">
        <v>18373.64</v>
      </c>
      <c r="Q45" s="189">
        <v>18006.02</v>
      </c>
      <c r="R45" s="189">
        <v>17827.059999999998</v>
      </c>
      <c r="S45" s="189">
        <v>17958.120000000003</v>
      </c>
      <c r="T45" s="189">
        <v>17981.88</v>
      </c>
      <c r="U45" s="189">
        <v>17627.7</v>
      </c>
      <c r="V45" s="189">
        <v>17241.350000000002</v>
      </c>
      <c r="W45" s="189">
        <v>17159.45</v>
      </c>
      <c r="X45" s="189">
        <v>20050.089999999997</v>
      </c>
      <c r="Y45" s="189">
        <v>19592.639999999996</v>
      </c>
      <c r="Z45" s="189">
        <v>19266.57</v>
      </c>
      <c r="AA45" s="189">
        <v>18620.249999999996</v>
      </c>
      <c r="AB45" s="189">
        <v>18614.95</v>
      </c>
      <c r="AC45" s="189">
        <v>18979.57</v>
      </c>
      <c r="AD45" s="189">
        <v>19438.82</v>
      </c>
      <c r="AE45" s="189">
        <v>19033.850000000002</v>
      </c>
      <c r="AF45" s="189">
        <v>17951.089999999997</v>
      </c>
      <c r="AG45" s="189">
        <v>17273.460000000003</v>
      </c>
      <c r="AH45" s="189">
        <v>16619.54</v>
      </c>
      <c r="AI45" s="189">
        <v>15394.14</v>
      </c>
      <c r="AJ45" s="189">
        <v>14930.279999999997</v>
      </c>
      <c r="AK45" s="189">
        <v>14794.49</v>
      </c>
      <c r="AL45" s="189">
        <v>15107.48</v>
      </c>
      <c r="AM45" s="189">
        <v>15266.93</v>
      </c>
      <c r="AN45" s="189">
        <v>15617.410000000002</v>
      </c>
      <c r="AO45" s="189">
        <v>15608.99</v>
      </c>
      <c r="AP45" s="189">
        <v>15210.81</v>
      </c>
      <c r="AQ45" s="189">
        <v>15625.730000000003</v>
      </c>
      <c r="AR45" s="189">
        <v>15975.980000000003</v>
      </c>
      <c r="AS45" s="189">
        <v>16214.12</v>
      </c>
      <c r="AT45" s="189">
        <v>16628.75</v>
      </c>
      <c r="AU45" s="189">
        <v>16917.900000000001</v>
      </c>
      <c r="AV45" s="189">
        <v>17292.560000000005</v>
      </c>
      <c r="AW45" s="189">
        <v>18621.5</v>
      </c>
      <c r="AX45" s="189">
        <v>18895.2</v>
      </c>
      <c r="AY45" s="189">
        <v>19440.8</v>
      </c>
      <c r="AZ45" s="189">
        <v>21592</v>
      </c>
      <c r="BA45" s="189">
        <v>22236.799999999996</v>
      </c>
      <c r="BB45" s="189">
        <v>23087.96</v>
      </c>
      <c r="BC45" s="189">
        <v>23921.11</v>
      </c>
      <c r="BD45" s="189">
        <v>23919.79</v>
      </c>
      <c r="BE45" s="189">
        <v>23853.72</v>
      </c>
      <c r="BF45" s="189">
        <v>23464.39</v>
      </c>
      <c r="BG45" s="189">
        <v>23983.760000000002</v>
      </c>
      <c r="BH45" s="189">
        <v>24449.640000000003</v>
      </c>
      <c r="BI45" s="189">
        <v>25078.760000000006</v>
      </c>
      <c r="BJ45" s="189">
        <v>24986.789999999997</v>
      </c>
      <c r="BK45" s="189">
        <v>23945.129999999997</v>
      </c>
      <c r="BL45" s="189">
        <v>24059.09</v>
      </c>
      <c r="BM45" s="189">
        <v>23461</v>
      </c>
      <c r="BN45" s="189">
        <v>24257.989999999998</v>
      </c>
      <c r="BO45" s="189">
        <v>24922.42</v>
      </c>
      <c r="BP45" s="189">
        <v>25472.079999999998</v>
      </c>
      <c r="BQ45" s="189">
        <v>27443.889999999996</v>
      </c>
      <c r="BR45" s="189">
        <v>27437.82</v>
      </c>
      <c r="BS45" s="189">
        <v>27176.46</v>
      </c>
      <c r="BT45" s="189">
        <v>26341.959999999995</v>
      </c>
      <c r="BU45" s="189">
        <v>23199.609999999997</v>
      </c>
      <c r="BV45" s="189">
        <v>21316.029999999995</v>
      </c>
      <c r="BW45" s="189">
        <v>26797.940000000002</v>
      </c>
      <c r="BX45" s="189">
        <v>26571.750000000004</v>
      </c>
      <c r="BY45" s="189">
        <v>25996.080000000002</v>
      </c>
      <c r="BZ45" s="189">
        <v>23150.15</v>
      </c>
      <c r="CA45" s="189">
        <v>21666.12</v>
      </c>
      <c r="CB45" s="189">
        <v>20971.250000000004</v>
      </c>
      <c r="CC45" s="189">
        <v>20178.380000000005</v>
      </c>
      <c r="CD45" s="189">
        <v>20552.469999999998</v>
      </c>
      <c r="CE45" s="189">
        <v>22310.520000000004</v>
      </c>
      <c r="CF45" s="189">
        <v>23866.510000000006</v>
      </c>
      <c r="CG45" s="189">
        <v>24450.15</v>
      </c>
      <c r="CH45" s="189">
        <v>27335.610000000004</v>
      </c>
      <c r="CI45" s="189">
        <v>28901.19</v>
      </c>
      <c r="CJ45" s="189">
        <v>29741.969999999998</v>
      </c>
      <c r="CK45" s="189">
        <v>30230</v>
      </c>
      <c r="CL45" s="189">
        <v>30330.98</v>
      </c>
      <c r="CM45" s="189">
        <v>30760.830000000005</v>
      </c>
      <c r="CN45" s="189">
        <v>36398.549999999988</v>
      </c>
      <c r="CO45" s="189">
        <v>36219.520000000004</v>
      </c>
      <c r="CP45" s="189">
        <v>37280.83</v>
      </c>
      <c r="CQ45" s="189">
        <v>37756.18</v>
      </c>
      <c r="CR45" s="189">
        <v>38296.460000000006</v>
      </c>
      <c r="CS45" s="189">
        <v>38207.100000000006</v>
      </c>
      <c r="CT45" s="189">
        <v>38075.379999999997</v>
      </c>
      <c r="CU45" s="189">
        <v>38331.840000000004</v>
      </c>
      <c r="CV45" s="189">
        <v>39281.229999999989</v>
      </c>
      <c r="CW45" s="189">
        <v>41589.259999999995</v>
      </c>
      <c r="CX45" s="189">
        <v>43438.55000000001</v>
      </c>
      <c r="CY45" s="189">
        <v>49215.709999999992</v>
      </c>
      <c r="CZ45" s="189">
        <v>50063.74</v>
      </c>
      <c r="DA45" s="189">
        <v>50639.039999999994</v>
      </c>
      <c r="DB45" s="189">
        <v>53310.839999999982</v>
      </c>
      <c r="DC45" s="189">
        <v>54478.770000000004</v>
      </c>
      <c r="DD45" s="189">
        <v>56845.989999999991</v>
      </c>
      <c r="DE45" s="189">
        <v>55007.619999999995</v>
      </c>
      <c r="DF45" s="189">
        <v>56704.660000000011</v>
      </c>
      <c r="DG45" s="189">
        <v>59029.51999999999</v>
      </c>
      <c r="DH45" s="189">
        <v>61267.039999999994</v>
      </c>
      <c r="DI45" s="189">
        <v>63088.740000000005</v>
      </c>
      <c r="DJ45" s="189">
        <v>67495.19</v>
      </c>
      <c r="DK45" s="189">
        <v>68971.37</v>
      </c>
      <c r="DL45" s="189">
        <v>69585.48000000001</v>
      </c>
      <c r="DM45" s="189">
        <v>74214.490000000005</v>
      </c>
      <c r="DN45" s="189">
        <v>75991.260000000024</v>
      </c>
      <c r="DO45" s="189">
        <v>76298.06</v>
      </c>
      <c r="DP45" s="189">
        <v>80516.799999999988</v>
      </c>
      <c r="DQ45" s="189">
        <v>77040.12000000001</v>
      </c>
      <c r="DR45" s="189">
        <v>74187.66</v>
      </c>
      <c r="DS45" s="189">
        <v>68384.83</v>
      </c>
      <c r="DT45" s="189">
        <v>65193.470000000023</v>
      </c>
      <c r="DU45" s="189">
        <v>62846.649999999994</v>
      </c>
      <c r="DV45" s="189">
        <v>87595.36</v>
      </c>
      <c r="DW45" s="189">
        <v>84399.82</v>
      </c>
      <c r="DX45" s="189">
        <v>77837.279999999984</v>
      </c>
      <c r="DY45" s="189">
        <v>75374.81</v>
      </c>
      <c r="DZ45" s="189">
        <v>72712.210000000006</v>
      </c>
      <c r="EA45" s="189">
        <v>69642.750000000015</v>
      </c>
      <c r="EB45" s="189">
        <v>68084.489999999991</v>
      </c>
      <c r="EC45" s="189">
        <v>65869.149999999994</v>
      </c>
      <c r="ED45" s="189">
        <v>59751.649999999994</v>
      </c>
      <c r="EE45" s="189">
        <v>57000.130000000005</v>
      </c>
      <c r="EF45" s="189">
        <v>52836.180000000008</v>
      </c>
      <c r="EG45" s="189">
        <v>49575.970000000008</v>
      </c>
      <c r="EH45" s="189">
        <v>49116.69</v>
      </c>
      <c r="EI45" s="189">
        <v>47124.280000000006</v>
      </c>
      <c r="EJ45" s="189">
        <v>44323.969999999994</v>
      </c>
      <c r="EK45" s="189">
        <v>42678.17</v>
      </c>
      <c r="EL45" s="189">
        <v>42375.520000000004</v>
      </c>
      <c r="EM45" s="189">
        <v>54828.62999999999</v>
      </c>
      <c r="EN45" s="189">
        <v>53595.179999999993</v>
      </c>
      <c r="EO45" s="189">
        <v>51470.78</v>
      </c>
      <c r="EP45" s="189">
        <v>50035.57</v>
      </c>
      <c r="EQ45" s="189">
        <v>49705.119999999995</v>
      </c>
      <c r="ER45" s="189">
        <v>47178.889999999992</v>
      </c>
      <c r="ES45" s="189">
        <v>45349.64</v>
      </c>
      <c r="ET45" s="189">
        <v>44532.26</v>
      </c>
      <c r="EU45" s="189">
        <v>40106.29</v>
      </c>
      <c r="EV45" s="189">
        <v>39675.229999999996</v>
      </c>
      <c r="EW45" s="189">
        <v>38854.93</v>
      </c>
      <c r="EX45" s="189">
        <v>36548.68</v>
      </c>
      <c r="EY45" s="189">
        <v>36687.18</v>
      </c>
      <c r="EZ45" s="189">
        <v>37455.360000000008</v>
      </c>
      <c r="FA45" s="189">
        <v>37509.64</v>
      </c>
      <c r="FB45" s="189">
        <v>37381.530000000006</v>
      </c>
      <c r="FC45" s="189">
        <v>36868.209999999992</v>
      </c>
      <c r="FD45" s="189">
        <v>39236.980000000003</v>
      </c>
      <c r="FE45" s="189">
        <v>40966.700000000012</v>
      </c>
      <c r="FF45" s="189">
        <v>41498.409999999996</v>
      </c>
      <c r="FG45" s="189">
        <v>41602.21</v>
      </c>
      <c r="FH45" s="189">
        <v>41329.279999999999</v>
      </c>
      <c r="FI45" s="189">
        <v>39415.94</v>
      </c>
      <c r="FJ45" s="189">
        <v>38462.439999999988</v>
      </c>
      <c r="FK45" s="189">
        <v>36650.400000000009</v>
      </c>
      <c r="FL45" s="189">
        <v>34397.18</v>
      </c>
      <c r="FM45" s="189">
        <v>34111.370000000003</v>
      </c>
      <c r="FN45" s="189">
        <v>32907.339999999997</v>
      </c>
      <c r="FO45" s="189">
        <v>30373.510000000002</v>
      </c>
      <c r="FP45" s="189">
        <v>29573.429999999989</v>
      </c>
      <c r="FQ45" s="189">
        <v>28226.799999999996</v>
      </c>
      <c r="FR45" s="189">
        <v>25717.249999999996</v>
      </c>
      <c r="FS45" s="189">
        <v>24840.71</v>
      </c>
      <c r="FT45" s="189">
        <v>24439.570000000003</v>
      </c>
      <c r="FU45" s="189">
        <v>36973.719999999994</v>
      </c>
      <c r="FV45" s="189">
        <v>35116.31</v>
      </c>
      <c r="FW45" s="189">
        <v>32578.170000000002</v>
      </c>
      <c r="FX45" s="189">
        <v>31808.679999999997</v>
      </c>
      <c r="FY45" s="189">
        <v>31384.709999999992</v>
      </c>
      <c r="FZ45" s="189">
        <v>29934.529999999995</v>
      </c>
      <c r="GA45" s="189">
        <v>29281.51</v>
      </c>
      <c r="GB45" s="189">
        <v>29733.569999999996</v>
      </c>
      <c r="GC45" s="189">
        <v>33377.400000000009</v>
      </c>
      <c r="GD45" s="189">
        <v>34184.310000000005</v>
      </c>
      <c r="GE45" s="189">
        <v>34999.780000000006</v>
      </c>
      <c r="GF45" s="189">
        <v>38287.879999999997</v>
      </c>
      <c r="GG45" s="189">
        <v>38620.17</v>
      </c>
      <c r="GH45" s="189">
        <v>39155.78</v>
      </c>
      <c r="GI45" s="189">
        <v>39532.159999999996</v>
      </c>
      <c r="GJ45" s="189">
        <v>40358.520000000004</v>
      </c>
      <c r="GK45" s="189">
        <v>39598.149999999994</v>
      </c>
    </row>
    <row r="46" spans="1:204" s="191" customFormat="1" x14ac:dyDescent="0.15">
      <c r="A46" s="1"/>
      <c r="B46" s="1"/>
      <c r="C46" s="1"/>
      <c r="D46" s="171"/>
      <c r="E46" s="132" t="s">
        <v>5127</v>
      </c>
      <c r="F46" s="132" t="s">
        <v>5326</v>
      </c>
      <c r="G46" s="189">
        <v>3894.2</v>
      </c>
      <c r="H46" s="189">
        <v>3990.6600000000003</v>
      </c>
      <c r="I46" s="189">
        <v>4035.63</v>
      </c>
      <c r="J46" s="189">
        <v>3964.7999999999997</v>
      </c>
      <c r="K46" s="189">
        <v>3798.36</v>
      </c>
      <c r="L46" s="189">
        <v>3846.77</v>
      </c>
      <c r="M46" s="189">
        <v>3751.86</v>
      </c>
      <c r="N46" s="189">
        <v>3806.3100000000004</v>
      </c>
      <c r="O46" s="189">
        <v>3755.29</v>
      </c>
      <c r="P46" s="189">
        <v>3611.74</v>
      </c>
      <c r="Q46" s="189">
        <v>3636.57</v>
      </c>
      <c r="R46" s="189">
        <v>3583.86</v>
      </c>
      <c r="S46" s="189">
        <v>3563.25</v>
      </c>
      <c r="T46" s="189">
        <v>3527.55</v>
      </c>
      <c r="U46" s="189">
        <v>3494.13</v>
      </c>
      <c r="V46" s="189">
        <v>3487.6499999999996</v>
      </c>
      <c r="W46" s="189">
        <v>3492.0499999999997</v>
      </c>
      <c r="X46" s="189">
        <v>4268.32</v>
      </c>
      <c r="Y46" s="189">
        <v>4111.76</v>
      </c>
      <c r="Z46" s="189">
        <v>3961.12</v>
      </c>
      <c r="AA46" s="189">
        <v>3915.39</v>
      </c>
      <c r="AB46" s="189">
        <v>3912.5099999999998</v>
      </c>
      <c r="AC46" s="189">
        <v>3600.39</v>
      </c>
      <c r="AD46" s="189">
        <v>3407.5</v>
      </c>
      <c r="AE46" s="189">
        <v>3332</v>
      </c>
      <c r="AF46" s="189">
        <v>3373.1299999999997</v>
      </c>
      <c r="AG46" s="189">
        <v>3520.89</v>
      </c>
      <c r="AH46" s="189">
        <v>3450.6000000000004</v>
      </c>
      <c r="AI46" s="189">
        <v>3440.6000000000004</v>
      </c>
      <c r="AJ46" s="189">
        <v>3395.9800000000005</v>
      </c>
      <c r="AK46" s="189">
        <v>3213.69</v>
      </c>
      <c r="AL46" s="189">
        <v>3239.1600000000003</v>
      </c>
      <c r="AM46" s="189">
        <v>3190.23</v>
      </c>
      <c r="AN46" s="189">
        <v>3181.9999999999995</v>
      </c>
      <c r="AO46" s="189">
        <v>3477.99</v>
      </c>
      <c r="AP46" s="189">
        <v>3510.04</v>
      </c>
      <c r="AQ46" s="189">
        <v>3609.99</v>
      </c>
      <c r="AR46" s="189">
        <v>3693.47</v>
      </c>
      <c r="AS46" s="189">
        <v>3710.06</v>
      </c>
      <c r="AT46" s="189">
        <v>3615.25</v>
      </c>
      <c r="AU46" s="189">
        <v>3444.9</v>
      </c>
      <c r="AV46" s="189">
        <v>3448.9</v>
      </c>
      <c r="AW46" s="189">
        <v>2992.5</v>
      </c>
      <c r="AX46" s="189">
        <v>3028.73</v>
      </c>
      <c r="AY46" s="189">
        <v>2901.12</v>
      </c>
      <c r="AZ46" s="189">
        <v>2987.94</v>
      </c>
      <c r="BA46" s="189">
        <v>3012.96</v>
      </c>
      <c r="BB46" s="189">
        <v>3009.56</v>
      </c>
      <c r="BC46" s="189">
        <v>3221.8</v>
      </c>
      <c r="BD46" s="189">
        <v>3085.17</v>
      </c>
      <c r="BE46" s="189">
        <v>3058.91</v>
      </c>
      <c r="BF46" s="189">
        <v>3837.03</v>
      </c>
      <c r="BG46" s="189">
        <v>3699.85</v>
      </c>
      <c r="BH46" s="189">
        <v>3930.46</v>
      </c>
      <c r="BI46" s="189">
        <v>4163.1000000000004</v>
      </c>
      <c r="BJ46" s="189">
        <v>4098.16</v>
      </c>
      <c r="BK46" s="189">
        <v>3973.96</v>
      </c>
      <c r="BL46" s="189">
        <v>3754.44</v>
      </c>
      <c r="BM46" s="189">
        <v>3803.86</v>
      </c>
      <c r="BN46" s="189">
        <v>3678.5400000000004</v>
      </c>
      <c r="BO46" s="189">
        <v>3687.4500000000003</v>
      </c>
      <c r="BP46" s="189">
        <v>3461.84</v>
      </c>
      <c r="BQ46" s="189">
        <v>3419.01</v>
      </c>
      <c r="BR46" s="189">
        <v>3212.67</v>
      </c>
      <c r="BS46" s="189">
        <v>3227.45</v>
      </c>
      <c r="BT46" s="189">
        <v>3221</v>
      </c>
      <c r="BU46" s="189">
        <v>2221.3000000000002</v>
      </c>
      <c r="BV46" s="189">
        <v>2162.35</v>
      </c>
      <c r="BW46" s="189">
        <v>3064.36</v>
      </c>
      <c r="BX46" s="189">
        <v>3071.8</v>
      </c>
      <c r="BY46" s="189">
        <v>3088.78</v>
      </c>
      <c r="BZ46" s="189">
        <v>2610.19</v>
      </c>
      <c r="CA46" s="189">
        <v>2609.73</v>
      </c>
      <c r="CB46" s="189">
        <v>2404.9699999999998</v>
      </c>
      <c r="CC46" s="189">
        <v>2374.98</v>
      </c>
      <c r="CD46" s="189">
        <v>2373.08</v>
      </c>
      <c r="CE46" s="189">
        <v>2379.08</v>
      </c>
      <c r="CF46" s="189">
        <v>2574.58</v>
      </c>
      <c r="CG46" s="189">
        <v>2603.98</v>
      </c>
      <c r="CH46" s="189">
        <v>2570.59</v>
      </c>
      <c r="CI46" s="189">
        <v>2818.58</v>
      </c>
      <c r="CJ46" s="189">
        <v>2794.47</v>
      </c>
      <c r="CK46" s="189">
        <v>2745.41</v>
      </c>
      <c r="CL46" s="189">
        <v>2871.54</v>
      </c>
      <c r="CM46" s="189">
        <v>2959.26</v>
      </c>
      <c r="CN46" s="189">
        <v>4844.7599999999993</v>
      </c>
      <c r="CO46" s="189">
        <v>5129.7400000000007</v>
      </c>
      <c r="CP46" s="189">
        <v>5340.5499999999993</v>
      </c>
      <c r="CQ46" s="189">
        <v>5504.0400000000009</v>
      </c>
      <c r="CR46" s="189">
        <v>5637.55</v>
      </c>
      <c r="CS46" s="189">
        <v>5704.3600000000006</v>
      </c>
      <c r="CT46" s="189">
        <v>5791.85</v>
      </c>
      <c r="CU46" s="189">
        <v>6035.64</v>
      </c>
      <c r="CV46" s="189">
        <v>5828.0899999999992</v>
      </c>
      <c r="CW46" s="189">
        <v>5666.9100000000008</v>
      </c>
      <c r="CX46" s="189">
        <v>5497.0000000000009</v>
      </c>
      <c r="CY46" s="189">
        <v>5024.0000000000009</v>
      </c>
      <c r="CZ46" s="189">
        <v>4833.12</v>
      </c>
      <c r="DA46" s="189">
        <v>4636.54</v>
      </c>
      <c r="DB46" s="189">
        <v>4353.6400000000003</v>
      </c>
      <c r="DC46" s="189">
        <v>4116.6699999999992</v>
      </c>
      <c r="DD46" s="189">
        <v>3985.21</v>
      </c>
      <c r="DE46" s="189">
        <v>4398.37</v>
      </c>
      <c r="DF46" s="189">
        <v>4439.7299999999996</v>
      </c>
      <c r="DG46" s="189">
        <v>4206.38</v>
      </c>
      <c r="DH46" s="189">
        <v>3903.24</v>
      </c>
      <c r="DI46" s="189">
        <v>3832.09</v>
      </c>
      <c r="DJ46" s="189">
        <v>3873.6400000000003</v>
      </c>
      <c r="DK46" s="189">
        <v>4606.93</v>
      </c>
      <c r="DL46" s="189">
        <v>4591.91</v>
      </c>
      <c r="DM46" s="189">
        <v>4018.27</v>
      </c>
      <c r="DN46" s="189">
        <v>3878.18</v>
      </c>
      <c r="DO46" s="189">
        <v>3747.11</v>
      </c>
      <c r="DP46" s="189">
        <v>3779.71</v>
      </c>
      <c r="DQ46" s="189">
        <v>3091.9300000000003</v>
      </c>
      <c r="DR46" s="189">
        <v>2712.5</v>
      </c>
      <c r="DS46" s="189">
        <v>3026.0499999999997</v>
      </c>
      <c r="DT46" s="189">
        <v>3122.08</v>
      </c>
      <c r="DU46" s="189">
        <v>3578.57</v>
      </c>
      <c r="DV46" s="189">
        <v>2538.25</v>
      </c>
      <c r="DW46" s="189">
        <v>2347.4</v>
      </c>
      <c r="DX46" s="189">
        <v>2641.33</v>
      </c>
      <c r="DY46" s="189">
        <v>2735.86</v>
      </c>
      <c r="DZ46" s="189">
        <v>2909.45</v>
      </c>
      <c r="EA46" s="189">
        <v>2645.37</v>
      </c>
      <c r="EB46" s="189">
        <v>2865.4</v>
      </c>
      <c r="EC46" s="189">
        <v>2997</v>
      </c>
      <c r="ED46" s="189">
        <v>3151.58</v>
      </c>
      <c r="EE46" s="189">
        <v>2959.21</v>
      </c>
      <c r="EF46" s="189">
        <v>2955.15</v>
      </c>
      <c r="EG46" s="189">
        <v>2818.22</v>
      </c>
      <c r="EH46" s="189">
        <v>2756.96</v>
      </c>
      <c r="EI46" s="189">
        <v>2535.02</v>
      </c>
      <c r="EJ46" s="189">
        <v>2517.7199999999998</v>
      </c>
      <c r="EK46" s="189">
        <v>2402.12</v>
      </c>
      <c r="EL46" s="189">
        <v>2286.0300000000002</v>
      </c>
      <c r="EM46" s="189">
        <v>3958.87</v>
      </c>
      <c r="EN46" s="189">
        <v>3828.6499999999996</v>
      </c>
      <c r="EO46" s="189">
        <v>3887.88</v>
      </c>
      <c r="EP46" s="189">
        <v>3799.92</v>
      </c>
      <c r="EQ46" s="189">
        <v>3736.6499999999996</v>
      </c>
      <c r="ER46" s="189">
        <v>3283.19</v>
      </c>
      <c r="ES46" s="189">
        <v>3275.48</v>
      </c>
      <c r="ET46" s="189">
        <v>3089.0299999999997</v>
      </c>
      <c r="EU46" s="189">
        <v>3031.75</v>
      </c>
      <c r="EV46" s="189">
        <v>2961.49</v>
      </c>
      <c r="EW46" s="189">
        <v>3079.78</v>
      </c>
      <c r="EX46" s="189">
        <v>3287.6600000000003</v>
      </c>
      <c r="EY46" s="189">
        <v>3687.0299999999997</v>
      </c>
      <c r="EZ46" s="189">
        <v>3609.7</v>
      </c>
      <c r="FA46" s="189">
        <v>3565.3500000000004</v>
      </c>
      <c r="FB46" s="189">
        <v>3563.2300000000005</v>
      </c>
      <c r="FC46" s="189">
        <v>3636.59</v>
      </c>
      <c r="FD46" s="189">
        <v>4118.83</v>
      </c>
      <c r="FE46" s="189">
        <v>4021.12</v>
      </c>
      <c r="FF46" s="189">
        <v>3988.87</v>
      </c>
      <c r="FG46" s="189">
        <v>4060.3100000000004</v>
      </c>
      <c r="FH46" s="189">
        <v>4161.63</v>
      </c>
      <c r="FI46" s="189">
        <v>4184.45</v>
      </c>
      <c r="FJ46" s="189">
        <v>4298.8</v>
      </c>
      <c r="FK46" s="189">
        <v>4280.83</v>
      </c>
      <c r="FL46" s="189">
        <v>4271.32</v>
      </c>
      <c r="FM46" s="189">
        <v>4270.5599999999995</v>
      </c>
      <c r="FN46" s="189">
        <v>4276.47</v>
      </c>
      <c r="FO46" s="189">
        <v>4270.42</v>
      </c>
      <c r="FP46" s="189">
        <v>4245.17</v>
      </c>
      <c r="FQ46" s="189">
        <v>4189.97</v>
      </c>
      <c r="FR46" s="189">
        <v>4121.8599999999997</v>
      </c>
      <c r="FS46" s="189">
        <v>3803.71</v>
      </c>
      <c r="FT46" s="189">
        <v>3738.48</v>
      </c>
      <c r="FU46" s="189">
        <v>4778.45</v>
      </c>
      <c r="FV46" s="189">
        <v>4699.26</v>
      </c>
      <c r="FW46" s="189">
        <v>4607.83</v>
      </c>
      <c r="FX46" s="189">
        <v>4288.57</v>
      </c>
      <c r="FY46" s="189">
        <v>4237.1499999999996</v>
      </c>
      <c r="FZ46" s="189">
        <v>4192.45</v>
      </c>
      <c r="GA46" s="189">
        <v>4134.1000000000004</v>
      </c>
      <c r="GB46" s="189">
        <v>4089.19</v>
      </c>
      <c r="GC46" s="189">
        <v>4110.41</v>
      </c>
      <c r="GD46" s="189">
        <v>4087.56</v>
      </c>
      <c r="GE46" s="189">
        <v>4131.12</v>
      </c>
      <c r="GF46" s="189">
        <v>4132</v>
      </c>
      <c r="GG46" s="189">
        <v>4059.79</v>
      </c>
      <c r="GH46" s="189">
        <v>3880.1400000000003</v>
      </c>
      <c r="GI46" s="189">
        <v>3822.3199999999997</v>
      </c>
      <c r="GJ46" s="189">
        <v>3766.12</v>
      </c>
      <c r="GK46" s="189">
        <v>3944.86</v>
      </c>
    </row>
    <row r="47" spans="1:204" s="191" customFormat="1" x14ac:dyDescent="0.15">
      <c r="A47" s="1"/>
      <c r="B47" s="1"/>
      <c r="C47" s="1"/>
      <c r="D47" s="171"/>
      <c r="E47" s="132" t="s">
        <v>5047</v>
      </c>
      <c r="F47" s="132" t="s">
        <v>5048</v>
      </c>
      <c r="G47" s="189">
        <v>42760.51</v>
      </c>
      <c r="H47" s="189">
        <v>44680.909999999996</v>
      </c>
      <c r="I47" s="189">
        <v>46310.060000000005</v>
      </c>
      <c r="J47" s="189">
        <v>49178.36</v>
      </c>
      <c r="K47" s="189">
        <v>50617.39</v>
      </c>
      <c r="L47" s="189">
        <v>53287.040000000008</v>
      </c>
      <c r="M47" s="189">
        <v>51986.11</v>
      </c>
      <c r="N47" s="189">
        <v>53960.45</v>
      </c>
      <c r="O47" s="189">
        <v>54846.78</v>
      </c>
      <c r="P47" s="189">
        <v>55061.159999999996</v>
      </c>
      <c r="Q47" s="189">
        <v>52612.32</v>
      </c>
      <c r="R47" s="189">
        <v>52207.820000000007</v>
      </c>
      <c r="S47" s="189">
        <v>52409.239999999991</v>
      </c>
      <c r="T47" s="189">
        <v>51645.439999999995</v>
      </c>
      <c r="U47" s="189">
        <v>49635.35</v>
      </c>
      <c r="V47" s="189">
        <v>48592.67</v>
      </c>
      <c r="W47" s="189">
        <v>41414.03</v>
      </c>
      <c r="X47" s="189">
        <v>55538.170000000013</v>
      </c>
      <c r="Y47" s="189">
        <v>56479.189999999995</v>
      </c>
      <c r="Z47" s="189">
        <v>54208.880000000005</v>
      </c>
      <c r="AA47" s="189">
        <v>52227.239999999991</v>
      </c>
      <c r="AB47" s="189">
        <v>45620.589999999989</v>
      </c>
      <c r="AC47" s="189">
        <v>43324.599999999991</v>
      </c>
      <c r="AD47" s="189">
        <v>43231.669999999991</v>
      </c>
      <c r="AE47" s="189">
        <v>42857.16</v>
      </c>
      <c r="AF47" s="189">
        <v>44439.090000000011</v>
      </c>
      <c r="AG47" s="189">
        <v>43860.83</v>
      </c>
      <c r="AH47" s="189">
        <v>44843.419999999991</v>
      </c>
      <c r="AI47" s="189">
        <v>44602.55</v>
      </c>
      <c r="AJ47" s="189">
        <v>44269.580000000009</v>
      </c>
      <c r="AK47" s="189">
        <v>44010.879999999997</v>
      </c>
      <c r="AL47" s="189">
        <v>44135.839999999997</v>
      </c>
      <c r="AM47" s="189">
        <v>44360.570000000014</v>
      </c>
      <c r="AN47" s="189">
        <v>44277.99</v>
      </c>
      <c r="AO47" s="189">
        <v>44794.189999999995</v>
      </c>
      <c r="AP47" s="189">
        <v>44824.020000000011</v>
      </c>
      <c r="AQ47" s="189">
        <v>44572.070000000007</v>
      </c>
      <c r="AR47" s="189">
        <v>45002.890000000007</v>
      </c>
      <c r="AS47" s="189">
        <v>45225.55</v>
      </c>
      <c r="AT47" s="189">
        <v>46400.270000000004</v>
      </c>
      <c r="AU47" s="189">
        <v>47129.470000000016</v>
      </c>
      <c r="AV47" s="189">
        <v>47895.509999999995</v>
      </c>
      <c r="AW47" s="189">
        <v>50119.599999999991</v>
      </c>
      <c r="AX47" s="189">
        <v>50265.299999999996</v>
      </c>
      <c r="AY47" s="189">
        <v>50692.28</v>
      </c>
      <c r="AZ47" s="189">
        <v>53808.770000000004</v>
      </c>
      <c r="BA47" s="189">
        <v>54691.26</v>
      </c>
      <c r="BB47" s="189">
        <v>55270.420000000006</v>
      </c>
      <c r="BC47" s="189">
        <v>56635.790000000008</v>
      </c>
      <c r="BD47" s="189">
        <v>56031.689999999995</v>
      </c>
      <c r="BE47" s="189">
        <v>55629.390000000007</v>
      </c>
      <c r="BF47" s="189">
        <v>54681.29</v>
      </c>
      <c r="BG47" s="189">
        <v>55061.74</v>
      </c>
      <c r="BH47" s="189">
        <v>57708.909999999996</v>
      </c>
      <c r="BI47" s="189">
        <v>57623.94</v>
      </c>
      <c r="BJ47" s="189">
        <v>56969.59</v>
      </c>
      <c r="BK47" s="189">
        <v>56754.97</v>
      </c>
      <c r="BL47" s="189">
        <v>57194.12</v>
      </c>
      <c r="BM47" s="189">
        <v>57190.37000000001</v>
      </c>
      <c r="BN47" s="189">
        <v>57359.860000000008</v>
      </c>
      <c r="BO47" s="189">
        <v>59168.01</v>
      </c>
      <c r="BP47" s="189">
        <v>66197.52</v>
      </c>
      <c r="BQ47" s="189">
        <v>70019.23000000001</v>
      </c>
      <c r="BR47" s="189">
        <v>71633.049999999988</v>
      </c>
      <c r="BS47" s="189">
        <v>71506.459999999992</v>
      </c>
      <c r="BT47" s="189">
        <v>67082.789999999994</v>
      </c>
      <c r="BU47" s="189">
        <v>63601.15</v>
      </c>
      <c r="BV47" s="189">
        <v>58834.280000000006</v>
      </c>
      <c r="BW47" s="189">
        <v>73145.61</v>
      </c>
      <c r="BX47" s="189">
        <v>72448.14</v>
      </c>
      <c r="BY47" s="189">
        <v>69347.499999999985</v>
      </c>
      <c r="BZ47" s="189">
        <v>66790.420000000013</v>
      </c>
      <c r="CA47" s="189">
        <v>65010.99</v>
      </c>
      <c r="CB47" s="189">
        <v>59693.149999999994</v>
      </c>
      <c r="CC47" s="189">
        <v>58735.889999999992</v>
      </c>
      <c r="CD47" s="189">
        <v>56951.75</v>
      </c>
      <c r="CE47" s="189">
        <v>55701.259999999995</v>
      </c>
      <c r="CF47" s="189">
        <v>56396.460000000006</v>
      </c>
      <c r="CG47" s="189">
        <v>55544.679999999993</v>
      </c>
      <c r="CH47" s="189">
        <v>56240.169999999991</v>
      </c>
      <c r="CI47" s="189">
        <v>56503.069999999992</v>
      </c>
      <c r="CJ47" s="189">
        <v>57062.18</v>
      </c>
      <c r="CK47" s="189">
        <v>63602.829999999994</v>
      </c>
      <c r="CL47" s="189">
        <v>64943.39</v>
      </c>
      <c r="CM47" s="189">
        <v>65494.559999999998</v>
      </c>
      <c r="CN47" s="189">
        <v>65492.080000000009</v>
      </c>
      <c r="CO47" s="189">
        <v>66616.08</v>
      </c>
      <c r="CP47" s="189">
        <v>72294.23000000001</v>
      </c>
      <c r="CQ47" s="189">
        <v>72834.209999999992</v>
      </c>
      <c r="CR47" s="189">
        <v>72581.89</v>
      </c>
      <c r="CS47" s="189">
        <v>74910.51999999999</v>
      </c>
      <c r="CT47" s="189">
        <v>75147.439999999988</v>
      </c>
      <c r="CU47" s="189">
        <v>74717.8</v>
      </c>
      <c r="CV47" s="189">
        <v>74452.900000000023</v>
      </c>
      <c r="CW47" s="189">
        <v>75025.250000000015</v>
      </c>
      <c r="CX47" s="189">
        <v>74702.10000000002</v>
      </c>
      <c r="CY47" s="189">
        <v>76017.969999999987</v>
      </c>
      <c r="CZ47" s="189">
        <v>76691.360000000001</v>
      </c>
      <c r="DA47" s="189">
        <v>75879.67</v>
      </c>
      <c r="DB47" s="189">
        <v>75082.420000000013</v>
      </c>
      <c r="DC47" s="189">
        <v>75063.94</v>
      </c>
      <c r="DD47" s="189">
        <v>73644.22</v>
      </c>
      <c r="DE47" s="189">
        <v>82570.639999999985</v>
      </c>
      <c r="DF47" s="189">
        <v>82204.460000000006</v>
      </c>
      <c r="DG47" s="189">
        <v>80910.509999999995</v>
      </c>
      <c r="DH47" s="189">
        <v>80993.829999999987</v>
      </c>
      <c r="DI47" s="189">
        <v>79737.59</v>
      </c>
      <c r="DJ47" s="189">
        <v>79224.72</v>
      </c>
      <c r="DK47" s="189">
        <v>79715.13</v>
      </c>
      <c r="DL47" s="189">
        <v>79972.76999999999</v>
      </c>
      <c r="DM47" s="189">
        <v>81236.160000000003</v>
      </c>
      <c r="DN47" s="189">
        <v>81392.170000000013</v>
      </c>
      <c r="DO47" s="189">
        <v>81367.510000000009</v>
      </c>
      <c r="DP47" s="189">
        <v>87331.319999999992</v>
      </c>
      <c r="DQ47" s="189">
        <v>86265.430000000008</v>
      </c>
      <c r="DR47" s="189">
        <v>82614.28</v>
      </c>
      <c r="DS47" s="189">
        <v>75403.41</v>
      </c>
      <c r="DT47" s="189">
        <v>75060.740000000005</v>
      </c>
      <c r="DU47" s="189">
        <v>73053.500000000015</v>
      </c>
      <c r="DV47" s="189">
        <v>91516.040000000008</v>
      </c>
      <c r="DW47" s="189">
        <v>87396.689999999988</v>
      </c>
      <c r="DX47" s="189">
        <v>83418.39</v>
      </c>
      <c r="DY47" s="189">
        <v>83145.189999999988</v>
      </c>
      <c r="DZ47" s="189">
        <v>80995.41</v>
      </c>
      <c r="EA47" s="189">
        <v>74558.350000000006</v>
      </c>
      <c r="EB47" s="189">
        <v>73149.72</v>
      </c>
      <c r="EC47" s="189">
        <v>70701.249999999971</v>
      </c>
      <c r="ED47" s="189">
        <v>68716.55</v>
      </c>
      <c r="EE47" s="189">
        <v>67800.500000000015</v>
      </c>
      <c r="EF47" s="189">
        <v>68175.95</v>
      </c>
      <c r="EG47" s="189">
        <v>65239.4</v>
      </c>
      <c r="EH47" s="189">
        <v>63150.65</v>
      </c>
      <c r="EI47" s="189">
        <v>63314.12999999999</v>
      </c>
      <c r="EJ47" s="189">
        <v>59015.58</v>
      </c>
      <c r="EK47" s="189">
        <v>56865.729999999996</v>
      </c>
      <c r="EL47" s="189">
        <v>54709.09</v>
      </c>
      <c r="EM47" s="189">
        <v>71959.8</v>
      </c>
      <c r="EN47" s="189">
        <v>71714.540000000008</v>
      </c>
      <c r="EO47" s="189">
        <v>67549.540000000008</v>
      </c>
      <c r="EP47" s="189">
        <v>64929.08</v>
      </c>
      <c r="EQ47" s="189">
        <v>62328</v>
      </c>
      <c r="ER47" s="189">
        <v>56800.479999999996</v>
      </c>
      <c r="ES47" s="189">
        <v>55855.310000000012</v>
      </c>
      <c r="ET47" s="189">
        <v>54906.87</v>
      </c>
      <c r="EU47" s="189">
        <v>50469.08</v>
      </c>
      <c r="EV47" s="189">
        <v>49298.140000000007</v>
      </c>
      <c r="EW47" s="189">
        <v>48330.270000000004</v>
      </c>
      <c r="EX47" s="189">
        <v>46930.260000000009</v>
      </c>
      <c r="EY47" s="189">
        <v>47443.060000000012</v>
      </c>
      <c r="EZ47" s="189">
        <v>47131.85</v>
      </c>
      <c r="FA47" s="189">
        <v>46330.39</v>
      </c>
      <c r="FB47" s="189">
        <v>45460.090000000004</v>
      </c>
      <c r="FC47" s="189">
        <v>45159.380000000005</v>
      </c>
      <c r="FD47" s="189">
        <v>49955.69</v>
      </c>
      <c r="FE47" s="189">
        <v>50092.759999999995</v>
      </c>
      <c r="FF47" s="189">
        <v>49584.69</v>
      </c>
      <c r="FG47" s="189">
        <v>49479.8</v>
      </c>
      <c r="FH47" s="189">
        <v>49063.560000000005</v>
      </c>
      <c r="FI47" s="189">
        <v>44772.020000000004</v>
      </c>
      <c r="FJ47" s="189">
        <v>43385.84</v>
      </c>
      <c r="FK47" s="189">
        <v>42170.359999999993</v>
      </c>
      <c r="FL47" s="189">
        <v>39905.419999999991</v>
      </c>
      <c r="FM47" s="189">
        <v>40102.700000000004</v>
      </c>
      <c r="FN47" s="189">
        <v>40012.719999999994</v>
      </c>
      <c r="FO47" s="189">
        <v>41505.540000000008</v>
      </c>
      <c r="FP47" s="189">
        <v>41594.630000000005</v>
      </c>
      <c r="FQ47" s="189">
        <v>41912.44000000001</v>
      </c>
      <c r="FR47" s="189">
        <v>40908.21</v>
      </c>
      <c r="FS47" s="189">
        <v>40433.89</v>
      </c>
      <c r="FT47" s="189">
        <v>41264.07</v>
      </c>
      <c r="FU47" s="189">
        <v>48351.33</v>
      </c>
      <c r="FV47" s="189">
        <v>48882.999999999993</v>
      </c>
      <c r="FW47" s="189">
        <v>47102.05</v>
      </c>
      <c r="FX47" s="189">
        <v>46465.369999999995</v>
      </c>
      <c r="FY47" s="189">
        <v>46801.41</v>
      </c>
      <c r="FZ47" s="189">
        <v>47484.74</v>
      </c>
      <c r="GA47" s="189">
        <v>46447.66</v>
      </c>
      <c r="GB47" s="189">
        <v>46186.060000000005</v>
      </c>
      <c r="GC47" s="189">
        <v>44722.549999999996</v>
      </c>
      <c r="GD47" s="189">
        <v>44505.83</v>
      </c>
      <c r="GE47" s="189">
        <v>43382.68</v>
      </c>
      <c r="GF47" s="189">
        <v>41636.629999999997</v>
      </c>
      <c r="GG47" s="189">
        <v>41310.19000000001</v>
      </c>
      <c r="GH47" s="189">
        <v>39552.170000000006</v>
      </c>
      <c r="GI47" s="189">
        <v>34512.789999999994</v>
      </c>
      <c r="GJ47" s="189">
        <v>33148.939999999995</v>
      </c>
      <c r="GK47" s="189">
        <v>32841.01</v>
      </c>
    </row>
    <row r="48" spans="1:204" s="191" customFormat="1" x14ac:dyDescent="0.15">
      <c r="A48" s="1"/>
      <c r="B48" s="1"/>
      <c r="C48" s="1"/>
      <c r="D48" s="171"/>
      <c r="E48" s="132" t="s">
        <v>5101</v>
      </c>
      <c r="F48" s="132" t="s">
        <v>5102</v>
      </c>
      <c r="G48" s="189">
        <v>19661.560000000001</v>
      </c>
      <c r="H48" s="189">
        <v>19720.55</v>
      </c>
      <c r="I48" s="189">
        <v>20678.089999999997</v>
      </c>
      <c r="J48" s="189">
        <v>21050.48</v>
      </c>
      <c r="K48" s="189">
        <v>20412.649999999998</v>
      </c>
      <c r="L48" s="189">
        <v>19976.919999999998</v>
      </c>
      <c r="M48" s="189">
        <v>20594.339999999997</v>
      </c>
      <c r="N48" s="189">
        <v>20601.250000000004</v>
      </c>
      <c r="O48" s="189">
        <v>20895.5</v>
      </c>
      <c r="P48" s="189">
        <v>21207.200000000001</v>
      </c>
      <c r="Q48" s="189">
        <v>21341.040000000001</v>
      </c>
      <c r="R48" s="189">
        <v>21799.67</v>
      </c>
      <c r="S48" s="189">
        <v>21811.79</v>
      </c>
      <c r="T48" s="189">
        <v>21947.96</v>
      </c>
      <c r="U48" s="189">
        <v>22276.67</v>
      </c>
      <c r="V48" s="189">
        <v>22457.9</v>
      </c>
      <c r="W48" s="189">
        <v>22333.05</v>
      </c>
      <c r="X48" s="189">
        <v>28534.219999999998</v>
      </c>
      <c r="Y48" s="189">
        <v>28390.53</v>
      </c>
      <c r="Z48" s="189">
        <v>28350.839999999997</v>
      </c>
      <c r="AA48" s="189">
        <v>28694.360000000004</v>
      </c>
      <c r="AB48" s="189">
        <v>28738.329999999998</v>
      </c>
      <c r="AC48" s="189">
        <v>28949.920000000002</v>
      </c>
      <c r="AD48" s="189">
        <v>28196.530000000002</v>
      </c>
      <c r="AE48" s="189">
        <v>28332.940000000002</v>
      </c>
      <c r="AF48" s="189">
        <v>28856.550000000003</v>
      </c>
      <c r="AG48" s="189">
        <v>28436.14</v>
      </c>
      <c r="AH48" s="189">
        <v>28532.910000000003</v>
      </c>
      <c r="AI48" s="189">
        <v>28285.079999999994</v>
      </c>
      <c r="AJ48" s="189">
        <v>28411.350000000006</v>
      </c>
      <c r="AK48" s="189">
        <v>28319.100000000002</v>
      </c>
      <c r="AL48" s="189">
        <v>28525.120000000003</v>
      </c>
      <c r="AM48" s="189">
        <v>28690.199999999997</v>
      </c>
      <c r="AN48" s="189">
        <v>28724.19</v>
      </c>
      <c r="AO48" s="189">
        <v>30699.239999999998</v>
      </c>
      <c r="AP48" s="189">
        <v>30560.649999999998</v>
      </c>
      <c r="AQ48" s="189">
        <v>30257.139999999996</v>
      </c>
      <c r="AR48" s="189">
        <v>30458.880000000001</v>
      </c>
      <c r="AS48" s="189">
        <v>30529.56</v>
      </c>
      <c r="AT48" s="189">
        <v>29794.139999999996</v>
      </c>
      <c r="AU48" s="189">
        <v>29160.95</v>
      </c>
      <c r="AV48" s="189">
        <v>29391.8</v>
      </c>
      <c r="AW48" s="189">
        <v>29129.600000000002</v>
      </c>
      <c r="AX48" s="189">
        <v>29211.329999999994</v>
      </c>
      <c r="AY48" s="189">
        <v>29571.700000000004</v>
      </c>
      <c r="AZ48" s="189">
        <v>30251.190000000002</v>
      </c>
      <c r="BA48" s="189">
        <v>30867.010000000002</v>
      </c>
      <c r="BB48" s="189">
        <v>30851.770000000004</v>
      </c>
      <c r="BC48" s="189">
        <v>31021.77</v>
      </c>
      <c r="BD48" s="189">
        <v>31041.559999999998</v>
      </c>
      <c r="BE48" s="189">
        <v>31165.98</v>
      </c>
      <c r="BF48" s="189">
        <v>37183.94000000001</v>
      </c>
      <c r="BG48" s="189">
        <v>37388.950000000004</v>
      </c>
      <c r="BH48" s="189">
        <v>38370.25</v>
      </c>
      <c r="BI48" s="189">
        <v>38918.549999999996</v>
      </c>
      <c r="BJ48" s="189">
        <v>39545.300000000003</v>
      </c>
      <c r="BK48" s="189">
        <v>39136.61</v>
      </c>
      <c r="BL48" s="189">
        <v>38763.26</v>
      </c>
      <c r="BM48" s="189">
        <v>38117.24</v>
      </c>
      <c r="BN48" s="189">
        <v>36973.54</v>
      </c>
      <c r="BO48" s="189">
        <v>36236.490000000005</v>
      </c>
      <c r="BP48" s="189">
        <v>36159.650000000009</v>
      </c>
      <c r="BQ48" s="189">
        <v>35684.6</v>
      </c>
      <c r="BR48" s="189">
        <v>34544.749999999993</v>
      </c>
      <c r="BS48" s="189">
        <v>34361.43</v>
      </c>
      <c r="BT48" s="189">
        <v>33640.639999999999</v>
      </c>
      <c r="BU48" s="189">
        <v>31076.06</v>
      </c>
      <c r="BV48" s="189">
        <v>29845.29</v>
      </c>
      <c r="BW48" s="189">
        <v>39388.36</v>
      </c>
      <c r="BX48" s="189">
        <v>38858.359999999993</v>
      </c>
      <c r="BY48" s="189">
        <v>36470.400000000001</v>
      </c>
      <c r="BZ48" s="189">
        <v>33225.440000000002</v>
      </c>
      <c r="CA48" s="189">
        <v>30937.42</v>
      </c>
      <c r="CB48" s="189">
        <v>28828.74</v>
      </c>
      <c r="CC48" s="189">
        <v>28265.4</v>
      </c>
      <c r="CD48" s="189">
        <v>27622.580000000005</v>
      </c>
      <c r="CE48" s="189">
        <v>27380.240000000005</v>
      </c>
      <c r="CF48" s="189">
        <v>26681.310000000005</v>
      </c>
      <c r="CG48" s="189">
        <v>26709.230000000003</v>
      </c>
      <c r="CH48" s="189">
        <v>27454.020000000004</v>
      </c>
      <c r="CI48" s="189">
        <v>27931.289999999997</v>
      </c>
      <c r="CJ48" s="189">
        <v>28095</v>
      </c>
      <c r="CK48" s="189">
        <v>29439.45</v>
      </c>
      <c r="CL48" s="189">
        <v>29244.61</v>
      </c>
      <c r="CM48" s="189">
        <v>29332.87</v>
      </c>
      <c r="CN48" s="189">
        <v>32569.66</v>
      </c>
      <c r="CO48" s="189">
        <v>33105.51</v>
      </c>
      <c r="CP48" s="189">
        <v>34238.80000000001</v>
      </c>
      <c r="CQ48" s="189">
        <v>34486.050000000003</v>
      </c>
      <c r="CR48" s="189">
        <v>34602.050000000003</v>
      </c>
      <c r="CS48" s="189">
        <v>35248.51</v>
      </c>
      <c r="CT48" s="189">
        <v>34589.489999999991</v>
      </c>
      <c r="CU48" s="189">
        <v>34573.129999999997</v>
      </c>
      <c r="CV48" s="189">
        <v>33650.369999999995</v>
      </c>
      <c r="CW48" s="189">
        <v>33110.159999999996</v>
      </c>
      <c r="CX48" s="189">
        <v>32703.719999999998</v>
      </c>
      <c r="CY48" s="189">
        <v>31970.27</v>
      </c>
      <c r="CZ48" s="189">
        <v>32362.95</v>
      </c>
      <c r="DA48" s="189">
        <v>33130.729999999996</v>
      </c>
      <c r="DB48" s="189">
        <v>33947.189999999995</v>
      </c>
      <c r="DC48" s="189">
        <v>33477.609999999993</v>
      </c>
      <c r="DD48" s="189">
        <v>33333.31</v>
      </c>
      <c r="DE48" s="189">
        <v>35714.53</v>
      </c>
      <c r="DF48" s="189">
        <v>36421.499999999993</v>
      </c>
      <c r="DG48" s="189">
        <v>37331.069999999992</v>
      </c>
      <c r="DH48" s="189">
        <v>37389.700000000004</v>
      </c>
      <c r="DI48" s="189">
        <v>37654.31</v>
      </c>
      <c r="DJ48" s="189">
        <v>38097.589999999997</v>
      </c>
      <c r="DK48" s="189">
        <v>37746.21</v>
      </c>
      <c r="DL48" s="189">
        <v>37855.5</v>
      </c>
      <c r="DM48" s="189">
        <v>37676.659999999996</v>
      </c>
      <c r="DN48" s="189">
        <v>37602.879999999997</v>
      </c>
      <c r="DO48" s="189">
        <v>37740.06</v>
      </c>
      <c r="DP48" s="189">
        <v>37928.03</v>
      </c>
      <c r="DQ48" s="189">
        <v>37571.600000000006</v>
      </c>
      <c r="DR48" s="189">
        <v>36287.81</v>
      </c>
      <c r="DS48" s="189">
        <v>34711.230000000003</v>
      </c>
      <c r="DT48" s="189">
        <v>33408.639999999999</v>
      </c>
      <c r="DU48" s="189">
        <v>33501.450000000004</v>
      </c>
      <c r="DV48" s="189">
        <v>42330.92</v>
      </c>
      <c r="DW48" s="189">
        <v>41753.11</v>
      </c>
      <c r="DX48" s="189">
        <v>39190.559999999998</v>
      </c>
      <c r="DY48" s="189">
        <v>38186.83</v>
      </c>
      <c r="DZ48" s="189">
        <v>38428.03</v>
      </c>
      <c r="EA48" s="189">
        <v>39392.79</v>
      </c>
      <c r="EB48" s="189">
        <v>40079.94</v>
      </c>
      <c r="EC48" s="189">
        <v>39943.56</v>
      </c>
      <c r="ED48" s="189">
        <v>39454.550000000003</v>
      </c>
      <c r="EE48" s="189">
        <v>39361.450000000004</v>
      </c>
      <c r="EF48" s="189">
        <v>38906.559999999998</v>
      </c>
      <c r="EG48" s="189">
        <v>37109.600000000006</v>
      </c>
      <c r="EH48" s="189">
        <v>35941.659999999996</v>
      </c>
      <c r="EI48" s="189">
        <v>35437.630000000005</v>
      </c>
      <c r="EJ48" s="189">
        <v>33578.82</v>
      </c>
      <c r="EK48" s="189">
        <v>31186.7</v>
      </c>
      <c r="EL48" s="189">
        <v>30801.760000000002</v>
      </c>
      <c r="EM48" s="189">
        <v>42396.869999999995</v>
      </c>
      <c r="EN48" s="189">
        <v>41799.33</v>
      </c>
      <c r="EO48" s="189">
        <v>39483.360000000001</v>
      </c>
      <c r="EP48" s="189">
        <v>36911.83</v>
      </c>
      <c r="EQ48" s="189">
        <v>36640.840000000004</v>
      </c>
      <c r="ER48" s="189">
        <v>34395.370000000003</v>
      </c>
      <c r="ES48" s="189">
        <v>32787.42</v>
      </c>
      <c r="ET48" s="189">
        <v>32414.940000000002</v>
      </c>
      <c r="EU48" s="189">
        <v>28961.98</v>
      </c>
      <c r="EV48" s="189">
        <v>28484.989999999998</v>
      </c>
      <c r="EW48" s="189">
        <v>27317.780000000002</v>
      </c>
      <c r="EX48" s="189">
        <v>24840.29</v>
      </c>
      <c r="EY48" s="189">
        <v>24432.95</v>
      </c>
      <c r="EZ48" s="189">
        <v>24617.339999999997</v>
      </c>
      <c r="FA48" s="189">
        <v>22857.810000000005</v>
      </c>
      <c r="FB48" s="189">
        <v>22484.63</v>
      </c>
      <c r="FC48" s="189">
        <v>22309.140000000003</v>
      </c>
      <c r="FD48" s="189">
        <v>29820.54</v>
      </c>
      <c r="FE48" s="189">
        <v>29483.539999999997</v>
      </c>
      <c r="FF48" s="189">
        <v>28486.269999999997</v>
      </c>
      <c r="FG48" s="189">
        <v>28291.920000000006</v>
      </c>
      <c r="FH48" s="189">
        <v>28466.950000000004</v>
      </c>
      <c r="FI48" s="189">
        <v>27037.77</v>
      </c>
      <c r="FJ48" s="189">
        <v>26633.059999999998</v>
      </c>
      <c r="FK48" s="189">
        <v>26037.719999999998</v>
      </c>
      <c r="FL48" s="189">
        <v>25781.170000000002</v>
      </c>
      <c r="FM48" s="189">
        <v>25499.89</v>
      </c>
      <c r="FN48" s="189">
        <v>25656.770000000004</v>
      </c>
      <c r="FO48" s="189">
        <v>25795.590000000004</v>
      </c>
      <c r="FP48" s="189">
        <v>26291.239999999998</v>
      </c>
      <c r="FQ48" s="189">
        <v>25880.519999999997</v>
      </c>
      <c r="FR48" s="189">
        <v>24395.350000000006</v>
      </c>
      <c r="FS48" s="189">
        <v>23908.260000000002</v>
      </c>
      <c r="FT48" s="189">
        <v>23714.45</v>
      </c>
      <c r="FU48" s="189">
        <v>30465.49</v>
      </c>
      <c r="FV48" s="189">
        <v>30336.260000000002</v>
      </c>
      <c r="FW48" s="189">
        <v>28396.920000000006</v>
      </c>
      <c r="FX48" s="189">
        <v>28110.55</v>
      </c>
      <c r="FY48" s="189">
        <v>27539.14</v>
      </c>
      <c r="FZ48" s="189">
        <v>23110.18</v>
      </c>
      <c r="GA48" s="189">
        <v>23363.88</v>
      </c>
      <c r="GB48" s="189">
        <v>23449.53</v>
      </c>
      <c r="GC48" s="189">
        <v>23855.8</v>
      </c>
      <c r="GD48" s="189">
        <v>24036</v>
      </c>
      <c r="GE48" s="189">
        <v>23764.71</v>
      </c>
      <c r="GF48" s="189">
        <v>22598.379999999997</v>
      </c>
      <c r="GG48" s="189">
        <v>22445.27</v>
      </c>
      <c r="GH48" s="189">
        <v>22339.59</v>
      </c>
      <c r="GI48" s="189">
        <v>21336.589999999997</v>
      </c>
      <c r="GJ48" s="189">
        <v>16656.18</v>
      </c>
      <c r="GK48" s="189">
        <v>16520.129999999997</v>
      </c>
    </row>
    <row r="49" spans="1:193" s="191" customFormat="1" x14ac:dyDescent="0.15">
      <c r="A49" s="1"/>
      <c r="B49" s="1"/>
      <c r="C49" s="1"/>
      <c r="D49" s="171"/>
      <c r="E49" s="132" t="s">
        <v>5153</v>
      </c>
      <c r="F49" s="132" t="s">
        <v>5154</v>
      </c>
      <c r="G49" s="189">
        <v>4712.04</v>
      </c>
      <c r="H49" s="189">
        <v>4918.7</v>
      </c>
      <c r="I49" s="189">
        <v>4857.42</v>
      </c>
      <c r="J49" s="189">
        <v>5186.8500000000004</v>
      </c>
      <c r="K49" s="189">
        <v>4908.6000000000004</v>
      </c>
      <c r="L49" s="189">
        <v>4773.3500000000004</v>
      </c>
      <c r="M49" s="189">
        <v>4525.49</v>
      </c>
      <c r="N49" s="189">
        <v>4304.79</v>
      </c>
      <c r="O49" s="189">
        <v>4124</v>
      </c>
      <c r="P49" s="189">
        <v>4073.09</v>
      </c>
      <c r="Q49" s="189">
        <v>4078.67</v>
      </c>
      <c r="R49" s="189">
        <v>4150.2</v>
      </c>
      <c r="S49" s="189">
        <v>4168.8500000000004</v>
      </c>
      <c r="T49" s="189">
        <v>4204.9399999999996</v>
      </c>
      <c r="U49" s="189">
        <v>4077.29</v>
      </c>
      <c r="V49" s="189">
        <v>4038.58</v>
      </c>
      <c r="W49" s="189">
        <v>4090.96</v>
      </c>
      <c r="X49" s="189">
        <v>5237.58</v>
      </c>
      <c r="Y49" s="189">
        <v>5368.26</v>
      </c>
      <c r="Z49" s="189">
        <v>5287.47</v>
      </c>
      <c r="AA49" s="189">
        <v>5410.48</v>
      </c>
      <c r="AB49" s="189">
        <v>5502.74</v>
      </c>
      <c r="AC49" s="189">
        <v>5475.48</v>
      </c>
      <c r="AD49" s="189">
        <v>5672.43</v>
      </c>
      <c r="AE49" s="189">
        <v>5572.4500000000007</v>
      </c>
      <c r="AF49" s="189">
        <v>5578.74</v>
      </c>
      <c r="AG49" s="189">
        <v>5454.98</v>
      </c>
      <c r="AH49" s="189">
        <v>5441.41</v>
      </c>
      <c r="AI49" s="189">
        <v>5617.45</v>
      </c>
      <c r="AJ49" s="189">
        <v>5677.53</v>
      </c>
      <c r="AK49" s="189">
        <v>5812.1900000000005</v>
      </c>
      <c r="AL49" s="189">
        <v>5729.26</v>
      </c>
      <c r="AM49" s="189">
        <v>5702.02</v>
      </c>
      <c r="AN49" s="189">
        <v>5717.4</v>
      </c>
      <c r="AO49" s="189">
        <v>6805.670000000001</v>
      </c>
      <c r="AP49" s="189">
        <v>6943.0800000000008</v>
      </c>
      <c r="AQ49" s="189">
        <v>6822.83</v>
      </c>
      <c r="AR49" s="189">
        <v>6851.74</v>
      </c>
      <c r="AS49" s="189">
        <v>6884.82</v>
      </c>
      <c r="AT49" s="189">
        <v>6963.62</v>
      </c>
      <c r="AU49" s="189">
        <v>6944.0400000000009</v>
      </c>
      <c r="AV49" s="189">
        <v>7014.44</v>
      </c>
      <c r="AW49" s="189">
        <v>7327.6299999999992</v>
      </c>
      <c r="AX49" s="189">
        <v>7261.29</v>
      </c>
      <c r="AY49" s="189">
        <v>7510.49</v>
      </c>
      <c r="AZ49" s="189">
        <v>7655.33</v>
      </c>
      <c r="BA49" s="189">
        <v>8061.0400000000009</v>
      </c>
      <c r="BB49" s="189">
        <v>8137.8600000000006</v>
      </c>
      <c r="BC49" s="189">
        <v>8436.2799999999988</v>
      </c>
      <c r="BD49" s="189">
        <v>8640.49</v>
      </c>
      <c r="BE49" s="189">
        <v>8665.5499999999993</v>
      </c>
      <c r="BF49" s="189">
        <v>10096.66</v>
      </c>
      <c r="BG49" s="189">
        <v>10264.960000000001</v>
      </c>
      <c r="BH49" s="189">
        <v>10746.92</v>
      </c>
      <c r="BI49" s="189">
        <v>10990.250000000002</v>
      </c>
      <c r="BJ49" s="189">
        <v>10882.54</v>
      </c>
      <c r="BK49" s="189">
        <v>10827.300000000001</v>
      </c>
      <c r="BL49" s="189">
        <v>10645.460000000001</v>
      </c>
      <c r="BM49" s="189">
        <v>10612.34</v>
      </c>
      <c r="BN49" s="189">
        <v>10296.74</v>
      </c>
      <c r="BO49" s="189">
        <v>10322.9</v>
      </c>
      <c r="BP49" s="189">
        <v>10063.780000000002</v>
      </c>
      <c r="BQ49" s="189">
        <v>10172.560000000001</v>
      </c>
      <c r="BR49" s="189">
        <v>10012.25</v>
      </c>
      <c r="BS49" s="189">
        <v>9751.3100000000013</v>
      </c>
      <c r="BT49" s="189">
        <v>8837.5400000000009</v>
      </c>
      <c r="BU49" s="189">
        <v>7897.12</v>
      </c>
      <c r="BV49" s="189">
        <v>7719.22</v>
      </c>
      <c r="BW49" s="189">
        <v>14380.12</v>
      </c>
      <c r="BX49" s="189">
        <v>14128.98</v>
      </c>
      <c r="BY49" s="189">
        <v>13300.210000000001</v>
      </c>
      <c r="BZ49" s="189">
        <v>12172.300000000001</v>
      </c>
      <c r="CA49" s="189">
        <v>11846.810000000001</v>
      </c>
      <c r="CB49" s="189">
        <v>10702.759999999998</v>
      </c>
      <c r="CC49" s="189">
        <v>9669.73</v>
      </c>
      <c r="CD49" s="189">
        <v>8817.3000000000011</v>
      </c>
      <c r="CE49" s="189">
        <v>9091.5800000000017</v>
      </c>
      <c r="CF49" s="189">
        <v>8241.130000000001</v>
      </c>
      <c r="CG49" s="189">
        <v>7854.23</v>
      </c>
      <c r="CH49" s="189">
        <v>7413.26</v>
      </c>
      <c r="CI49" s="189">
        <v>7311.3799999999992</v>
      </c>
      <c r="CJ49" s="189">
        <v>7436.57</v>
      </c>
      <c r="CK49" s="189">
        <v>7222.46</v>
      </c>
      <c r="CL49" s="189">
        <v>6354.78</v>
      </c>
      <c r="CM49" s="189">
        <v>6086.4000000000005</v>
      </c>
      <c r="CN49" s="189">
        <v>11305.31</v>
      </c>
      <c r="CO49" s="189">
        <v>11564.800000000001</v>
      </c>
      <c r="CP49" s="189">
        <v>11567.37</v>
      </c>
      <c r="CQ49" s="189">
        <v>11126.51</v>
      </c>
      <c r="CR49" s="189">
        <v>11039.229999999998</v>
      </c>
      <c r="CS49" s="189">
        <v>11227.38</v>
      </c>
      <c r="CT49" s="189">
        <v>10641.83</v>
      </c>
      <c r="CU49" s="189">
        <v>10374.820000000002</v>
      </c>
      <c r="CV49" s="189">
        <v>10533.96</v>
      </c>
      <c r="CW49" s="189">
        <v>10545.55</v>
      </c>
      <c r="CX49" s="189">
        <v>10778.16</v>
      </c>
      <c r="CY49" s="189">
        <v>11025.170000000002</v>
      </c>
      <c r="CZ49" s="189">
        <v>10769.589999999998</v>
      </c>
      <c r="DA49" s="189">
        <v>10753.86</v>
      </c>
      <c r="DB49" s="189">
        <v>11273.85</v>
      </c>
      <c r="DC49" s="189">
        <v>11428.06</v>
      </c>
      <c r="DD49" s="189">
        <v>11324.210000000001</v>
      </c>
      <c r="DE49" s="189">
        <v>13254.34</v>
      </c>
      <c r="DF49" s="189">
        <v>13454.359999999999</v>
      </c>
      <c r="DG49" s="189">
        <v>13964.66</v>
      </c>
      <c r="DH49" s="189">
        <v>14170.21</v>
      </c>
      <c r="DI49" s="189">
        <v>14060.640000000001</v>
      </c>
      <c r="DJ49" s="189">
        <v>13751.079999999998</v>
      </c>
      <c r="DK49" s="189">
        <v>13284.349999999999</v>
      </c>
      <c r="DL49" s="189">
        <v>13299.54</v>
      </c>
      <c r="DM49" s="189">
        <v>13464.49</v>
      </c>
      <c r="DN49" s="189">
        <v>13347.58</v>
      </c>
      <c r="DO49" s="189">
        <v>13085.49</v>
      </c>
      <c r="DP49" s="189">
        <v>13594.54</v>
      </c>
      <c r="DQ49" s="189">
        <v>13840.039999999997</v>
      </c>
      <c r="DR49" s="189">
        <v>14265.96</v>
      </c>
      <c r="DS49" s="189">
        <v>13379.519999999999</v>
      </c>
      <c r="DT49" s="189">
        <v>13065.92</v>
      </c>
      <c r="DU49" s="189">
        <v>12897.389999999998</v>
      </c>
      <c r="DV49" s="189">
        <v>15940.96</v>
      </c>
      <c r="DW49" s="189">
        <v>16329.070000000002</v>
      </c>
      <c r="DX49" s="189">
        <v>15673.820000000002</v>
      </c>
      <c r="DY49" s="189">
        <v>15509.94</v>
      </c>
      <c r="DZ49" s="189">
        <v>15422.35</v>
      </c>
      <c r="EA49" s="189">
        <v>15011.650000000001</v>
      </c>
      <c r="EB49" s="189">
        <v>12700.54</v>
      </c>
      <c r="EC49" s="189">
        <v>12657.17</v>
      </c>
      <c r="ED49" s="189">
        <v>12037.27</v>
      </c>
      <c r="EE49" s="189">
        <v>11833.99</v>
      </c>
      <c r="EF49" s="189">
        <v>11876.92</v>
      </c>
      <c r="EG49" s="189">
        <v>11349.989999999998</v>
      </c>
      <c r="EH49" s="189">
        <v>11275.75</v>
      </c>
      <c r="EI49" s="189">
        <v>11015.6</v>
      </c>
      <c r="EJ49" s="189">
        <v>9227.17</v>
      </c>
      <c r="EK49" s="189">
        <v>8741.5</v>
      </c>
      <c r="EL49" s="189">
        <v>8537.7100000000009</v>
      </c>
      <c r="EM49" s="189">
        <v>13971.199999999999</v>
      </c>
      <c r="EN49" s="189">
        <v>13684.149999999998</v>
      </c>
      <c r="EO49" s="189">
        <v>11907.11</v>
      </c>
      <c r="EP49" s="189">
        <v>11474.820000000002</v>
      </c>
      <c r="EQ49" s="189">
        <v>11177.630000000001</v>
      </c>
      <c r="ER49" s="189">
        <v>10056.400000000001</v>
      </c>
      <c r="ES49" s="189">
        <v>9574.77</v>
      </c>
      <c r="ET49" s="189">
        <v>9340.34</v>
      </c>
      <c r="EU49" s="189">
        <v>9177.51</v>
      </c>
      <c r="EV49" s="189">
        <v>8768.3599999999988</v>
      </c>
      <c r="EW49" s="189">
        <v>8012.9700000000012</v>
      </c>
      <c r="EX49" s="189">
        <v>7628.91</v>
      </c>
      <c r="EY49" s="189">
        <v>7740.6800000000012</v>
      </c>
      <c r="EZ49" s="189">
        <v>7867.28</v>
      </c>
      <c r="FA49" s="189">
        <v>7575.2199999999993</v>
      </c>
      <c r="FB49" s="189">
        <v>7418.6399999999994</v>
      </c>
      <c r="FC49" s="189">
        <v>7250.66</v>
      </c>
      <c r="FD49" s="189">
        <v>11246.35</v>
      </c>
      <c r="FE49" s="189">
        <v>11297.61</v>
      </c>
      <c r="FF49" s="189">
        <v>11255.35</v>
      </c>
      <c r="FG49" s="189">
        <v>10032.359999999999</v>
      </c>
      <c r="FH49" s="189">
        <v>9886.7099999999991</v>
      </c>
      <c r="FI49" s="189">
        <v>8872.1799999999985</v>
      </c>
      <c r="FJ49" s="189">
        <v>6921.9</v>
      </c>
      <c r="FK49" s="189">
        <v>6766.1900000000005</v>
      </c>
      <c r="FL49" s="189">
        <v>6697.96</v>
      </c>
      <c r="FM49" s="189">
        <v>7067.41</v>
      </c>
      <c r="FN49" s="189">
        <v>6925.45</v>
      </c>
      <c r="FO49" s="189">
        <v>6272.3200000000006</v>
      </c>
      <c r="FP49" s="189">
        <v>5925.09</v>
      </c>
      <c r="FQ49" s="189">
        <v>5869.91</v>
      </c>
      <c r="FR49" s="189">
        <v>5203.8900000000003</v>
      </c>
      <c r="FS49" s="189">
        <v>4798.93</v>
      </c>
      <c r="FT49" s="189">
        <v>4515.29</v>
      </c>
      <c r="FU49" s="189">
        <v>8363.27</v>
      </c>
      <c r="FV49" s="189">
        <v>8165.8700000000008</v>
      </c>
      <c r="FW49" s="189">
        <v>7147.1</v>
      </c>
      <c r="FX49" s="189">
        <v>6647.0500000000011</v>
      </c>
      <c r="FY49" s="189">
        <v>6390.2</v>
      </c>
      <c r="FZ49" s="189">
        <v>5508.89</v>
      </c>
      <c r="GA49" s="189">
        <v>5411.1</v>
      </c>
      <c r="GB49" s="189">
        <v>5270.9</v>
      </c>
      <c r="GC49" s="189">
        <v>5526.5</v>
      </c>
      <c r="GD49" s="189">
        <v>5473.72</v>
      </c>
      <c r="GE49" s="189">
        <v>5436.44</v>
      </c>
      <c r="GF49" s="189">
        <v>4277.38</v>
      </c>
      <c r="GG49" s="189">
        <v>4115.32</v>
      </c>
      <c r="GH49" s="189">
        <v>3938.8100000000004</v>
      </c>
      <c r="GI49" s="189">
        <v>3663.63</v>
      </c>
      <c r="GJ49" s="189">
        <v>3154.15</v>
      </c>
      <c r="GK49" s="189">
        <v>3207.1499999999996</v>
      </c>
    </row>
    <row r="50" spans="1:193" s="191" customFormat="1" x14ac:dyDescent="0.15">
      <c r="A50" s="1"/>
      <c r="B50" s="1"/>
      <c r="C50" s="1"/>
      <c r="D50" s="171"/>
      <c r="E50" s="132" t="s">
        <v>5139</v>
      </c>
      <c r="F50" s="132" t="s">
        <v>5140</v>
      </c>
      <c r="G50" s="189">
        <v>1357.71</v>
      </c>
      <c r="H50" s="189">
        <v>1356.39</v>
      </c>
      <c r="I50" s="189">
        <v>1340.66</v>
      </c>
      <c r="J50" s="189">
        <v>1345.77</v>
      </c>
      <c r="K50" s="189">
        <v>1268.07</v>
      </c>
      <c r="L50" s="189">
        <v>1234.45</v>
      </c>
      <c r="M50" s="189">
        <v>1245.94</v>
      </c>
      <c r="N50" s="189">
        <v>1314.62</v>
      </c>
      <c r="O50" s="189">
        <v>1388.69</v>
      </c>
      <c r="P50" s="189">
        <v>1385</v>
      </c>
      <c r="Q50" s="189">
        <v>1378.39</v>
      </c>
      <c r="R50" s="189">
        <v>1402.52</v>
      </c>
      <c r="S50" s="189">
        <v>1394.33</v>
      </c>
      <c r="T50" s="189">
        <v>1427.34</v>
      </c>
      <c r="U50" s="189">
        <v>1479.55</v>
      </c>
      <c r="V50" s="189">
        <v>1495.85</v>
      </c>
      <c r="W50" s="189">
        <v>1496.91</v>
      </c>
      <c r="X50" s="189">
        <v>2902.8900000000003</v>
      </c>
      <c r="Y50" s="189">
        <v>2914.08</v>
      </c>
      <c r="Z50" s="189">
        <v>3181.73</v>
      </c>
      <c r="AA50" s="189">
        <v>2898.7200000000003</v>
      </c>
      <c r="AB50" s="189">
        <v>2948.01</v>
      </c>
      <c r="AC50" s="189">
        <v>2948.44</v>
      </c>
      <c r="AD50" s="189">
        <v>3109.9399999999996</v>
      </c>
      <c r="AE50" s="189">
        <v>3201.6800000000003</v>
      </c>
      <c r="AF50" s="189">
        <v>3247.45</v>
      </c>
      <c r="AG50" s="189">
        <v>3603.24</v>
      </c>
      <c r="AH50" s="189">
        <v>3337.13</v>
      </c>
      <c r="AI50" s="189">
        <v>3212.13</v>
      </c>
      <c r="AJ50" s="189">
        <v>3095.46</v>
      </c>
      <c r="AK50" s="189">
        <v>3076.16</v>
      </c>
      <c r="AL50" s="189">
        <v>2978.3199999999997</v>
      </c>
      <c r="AM50" s="189">
        <v>2753.7799999999997</v>
      </c>
      <c r="AN50" s="189">
        <v>2745.72</v>
      </c>
      <c r="AO50" s="189">
        <v>3335.94</v>
      </c>
      <c r="AP50" s="189">
        <v>3339.81</v>
      </c>
      <c r="AQ50" s="189">
        <v>3270.65</v>
      </c>
      <c r="AR50" s="189">
        <v>3061.04</v>
      </c>
      <c r="AS50" s="189">
        <v>3057.1400000000003</v>
      </c>
      <c r="AT50" s="189">
        <v>2479.79</v>
      </c>
      <c r="AU50" s="189">
        <v>2375.71</v>
      </c>
      <c r="AV50" s="189">
        <v>2257.1</v>
      </c>
      <c r="AW50" s="189">
        <v>2100.42</v>
      </c>
      <c r="AX50" s="189">
        <v>2228.6400000000003</v>
      </c>
      <c r="AY50" s="189">
        <v>2075</v>
      </c>
      <c r="AZ50" s="189">
        <v>2165.83</v>
      </c>
      <c r="BA50" s="189">
        <v>2130.16</v>
      </c>
      <c r="BB50" s="189">
        <v>2220.9299999999998</v>
      </c>
      <c r="BC50" s="189">
        <v>2059.9299999999998</v>
      </c>
      <c r="BD50" s="189">
        <v>2176.27</v>
      </c>
      <c r="BE50" s="189">
        <v>2151.44</v>
      </c>
      <c r="BF50" s="189">
        <v>2591.42</v>
      </c>
      <c r="BG50" s="189">
        <v>2650.33</v>
      </c>
      <c r="BH50" s="189">
        <v>2513.04</v>
      </c>
      <c r="BI50" s="189">
        <v>2420.0699999999997</v>
      </c>
      <c r="BJ50" s="189">
        <v>2433.5</v>
      </c>
      <c r="BK50" s="189">
        <v>2286.2599999999998</v>
      </c>
      <c r="BL50" s="189">
        <v>2101.12</v>
      </c>
      <c r="BM50" s="189">
        <v>2105.5</v>
      </c>
      <c r="BN50" s="189">
        <v>2113.2399999999998</v>
      </c>
      <c r="BO50" s="189">
        <v>2117.0700000000002</v>
      </c>
      <c r="BP50" s="189">
        <v>2169.8199999999997</v>
      </c>
      <c r="BQ50" s="189">
        <v>2315.77</v>
      </c>
      <c r="BR50" s="189">
        <v>2436.69</v>
      </c>
      <c r="BS50" s="189">
        <v>2538.4699999999998</v>
      </c>
      <c r="BT50" s="189">
        <v>2668.74</v>
      </c>
      <c r="BU50" s="189">
        <v>2380.06</v>
      </c>
      <c r="BV50" s="189">
        <v>2237.11</v>
      </c>
      <c r="BW50" s="189">
        <v>3357.2799999999997</v>
      </c>
      <c r="BX50" s="189">
        <v>3449.4</v>
      </c>
      <c r="BY50" s="189">
        <v>3599.15</v>
      </c>
      <c r="BZ50" s="189">
        <v>3696.5099999999998</v>
      </c>
      <c r="CA50" s="189">
        <v>3637.5899999999997</v>
      </c>
      <c r="CB50" s="189">
        <v>3092.03</v>
      </c>
      <c r="CC50" s="189">
        <v>2876.13</v>
      </c>
      <c r="CD50" s="189">
        <v>2947.87</v>
      </c>
      <c r="CE50" s="189">
        <v>2470.5</v>
      </c>
      <c r="CF50" s="189">
        <v>2487.3000000000002</v>
      </c>
      <c r="CG50" s="189">
        <v>2471.44</v>
      </c>
      <c r="CH50" s="189">
        <v>2631.0299999999997</v>
      </c>
      <c r="CI50" s="189">
        <v>3266.22</v>
      </c>
      <c r="CJ50" s="189">
        <v>3463.48</v>
      </c>
      <c r="CK50" s="189">
        <v>3354.13</v>
      </c>
      <c r="CL50" s="189">
        <v>3363.43</v>
      </c>
      <c r="CM50" s="189">
        <v>3334.74</v>
      </c>
      <c r="CN50" s="189">
        <v>3034.1800000000003</v>
      </c>
      <c r="CO50" s="189">
        <v>3223.69</v>
      </c>
      <c r="CP50" s="189">
        <v>3133.48</v>
      </c>
      <c r="CQ50" s="189">
        <v>3173.8999999999996</v>
      </c>
      <c r="CR50" s="189">
        <v>3146.93</v>
      </c>
      <c r="CS50" s="189">
        <v>3009.85</v>
      </c>
      <c r="CT50" s="189">
        <v>3130.73</v>
      </c>
      <c r="CU50" s="189">
        <v>3002.11</v>
      </c>
      <c r="CV50" s="189">
        <v>3269.13</v>
      </c>
      <c r="CW50" s="189">
        <v>3445.26</v>
      </c>
      <c r="CX50" s="189">
        <v>3563.51</v>
      </c>
      <c r="CY50" s="189">
        <v>3510.95</v>
      </c>
      <c r="CZ50" s="189">
        <v>3647.6000000000004</v>
      </c>
      <c r="DA50" s="189">
        <v>4009.8</v>
      </c>
      <c r="DB50" s="189">
        <v>3901.59</v>
      </c>
      <c r="DC50" s="189">
        <v>4030.4300000000003</v>
      </c>
      <c r="DD50" s="189">
        <v>4077.56</v>
      </c>
      <c r="DE50" s="189">
        <v>4108.54</v>
      </c>
      <c r="DF50" s="189">
        <v>4536.4500000000007</v>
      </c>
      <c r="DG50" s="189">
        <v>4600.9699999999993</v>
      </c>
      <c r="DH50" s="189">
        <v>4547.5300000000007</v>
      </c>
      <c r="DI50" s="189">
        <v>4606.7299999999996</v>
      </c>
      <c r="DJ50" s="189">
        <v>4685.49</v>
      </c>
      <c r="DK50" s="189">
        <v>4677.41</v>
      </c>
      <c r="DL50" s="189">
        <v>4776.07</v>
      </c>
      <c r="DM50" s="189">
        <v>5066.88</v>
      </c>
      <c r="DN50" s="189">
        <v>5176.3999999999996</v>
      </c>
      <c r="DO50" s="189">
        <v>5235.8999999999996</v>
      </c>
      <c r="DP50" s="189">
        <v>5249.4400000000005</v>
      </c>
      <c r="DQ50" s="189">
        <v>5215.8099999999995</v>
      </c>
      <c r="DR50" s="189">
        <v>5410.04</v>
      </c>
      <c r="DS50" s="189">
        <v>5646.01</v>
      </c>
      <c r="DT50" s="189">
        <v>4750.04</v>
      </c>
      <c r="DU50" s="189">
        <v>4955.7800000000007</v>
      </c>
      <c r="DV50" s="189">
        <v>7170.13</v>
      </c>
      <c r="DW50" s="189">
        <v>7436.9800000000005</v>
      </c>
      <c r="DX50" s="189">
        <v>7988.22</v>
      </c>
      <c r="DY50" s="189">
        <v>7031.32</v>
      </c>
      <c r="DZ50" s="189">
        <v>7060.43</v>
      </c>
      <c r="EA50" s="189">
        <v>6662.52</v>
      </c>
      <c r="EB50" s="189">
        <v>7091.8700000000008</v>
      </c>
      <c r="EC50" s="189">
        <v>6790.8099999999995</v>
      </c>
      <c r="ED50" s="189">
        <v>6507.4699999999993</v>
      </c>
      <c r="EE50" s="189">
        <v>6011.98</v>
      </c>
      <c r="EF50" s="189">
        <v>5853.1399999999994</v>
      </c>
      <c r="EG50" s="189">
        <v>5537.1600000000008</v>
      </c>
      <c r="EH50" s="189">
        <v>5504.09</v>
      </c>
      <c r="EI50" s="189">
        <v>5689.82</v>
      </c>
      <c r="EJ50" s="189">
        <v>5963.6100000000006</v>
      </c>
      <c r="EK50" s="189">
        <v>5973.5999999999995</v>
      </c>
      <c r="EL50" s="189">
        <v>5930.61</v>
      </c>
      <c r="EM50" s="189">
        <v>6962.9599999999991</v>
      </c>
      <c r="EN50" s="189">
        <v>7693.6900000000005</v>
      </c>
      <c r="EO50" s="189">
        <v>8755.7800000000007</v>
      </c>
      <c r="EP50" s="189">
        <v>8471.1099999999988</v>
      </c>
      <c r="EQ50" s="189">
        <v>8408.27</v>
      </c>
      <c r="ER50" s="189">
        <v>8255.75</v>
      </c>
      <c r="ES50" s="189">
        <v>7898.35</v>
      </c>
      <c r="ET50" s="189">
        <v>7959.44</v>
      </c>
      <c r="EU50" s="189">
        <v>6853.42</v>
      </c>
      <c r="EV50" s="189">
        <v>6725.07</v>
      </c>
      <c r="EW50" s="189">
        <v>6676.41</v>
      </c>
      <c r="EX50" s="189">
        <v>5964.7199999999993</v>
      </c>
      <c r="EY50" s="189">
        <v>6076.13</v>
      </c>
      <c r="EZ50" s="189">
        <v>6147.57</v>
      </c>
      <c r="FA50" s="189">
        <v>6114.75</v>
      </c>
      <c r="FB50" s="189">
        <v>5599.58</v>
      </c>
      <c r="FC50" s="189">
        <v>5602.1399999999994</v>
      </c>
      <c r="FD50" s="189">
        <v>8017.95</v>
      </c>
      <c r="FE50" s="189">
        <v>7974.27</v>
      </c>
      <c r="FF50" s="189">
        <v>7711.23</v>
      </c>
      <c r="FG50" s="189">
        <v>7629.92</v>
      </c>
      <c r="FH50" s="189">
        <v>7609.77</v>
      </c>
      <c r="FI50" s="189">
        <v>7832.07</v>
      </c>
      <c r="FJ50" s="189">
        <v>7788.4999999999991</v>
      </c>
      <c r="FK50" s="189">
        <v>7468.17</v>
      </c>
      <c r="FL50" s="189">
        <v>7076.0000000000009</v>
      </c>
      <c r="FM50" s="189">
        <v>7034</v>
      </c>
      <c r="FN50" s="189">
        <v>6961.2</v>
      </c>
      <c r="FO50" s="189">
        <v>7005.0999999999995</v>
      </c>
      <c r="FP50" s="189">
        <v>7005.13</v>
      </c>
      <c r="FQ50" s="189">
        <v>7119.07</v>
      </c>
      <c r="FR50" s="189">
        <v>6659.91</v>
      </c>
      <c r="FS50" s="189">
        <v>6565.27</v>
      </c>
      <c r="FT50" s="189">
        <v>6292.09</v>
      </c>
      <c r="FU50" s="189">
        <v>7662.37</v>
      </c>
      <c r="FV50" s="189">
        <v>7637.91</v>
      </c>
      <c r="FW50" s="189">
        <v>7113.0599999999995</v>
      </c>
      <c r="FX50" s="189">
        <v>6999.1</v>
      </c>
      <c r="FY50" s="189">
        <v>6701.9599999999991</v>
      </c>
      <c r="FZ50" s="189">
        <v>6258.9000000000005</v>
      </c>
      <c r="GA50" s="189">
        <v>6080.3899999999994</v>
      </c>
      <c r="GB50" s="189">
        <v>5943.95</v>
      </c>
      <c r="GC50" s="189">
        <v>5878.16</v>
      </c>
      <c r="GD50" s="189">
        <v>5936.53</v>
      </c>
      <c r="GE50" s="189">
        <v>6017.5999999999995</v>
      </c>
      <c r="GF50" s="189">
        <v>5874.8200000000006</v>
      </c>
      <c r="GG50" s="189">
        <v>5606.49</v>
      </c>
      <c r="GH50" s="189">
        <v>5404.02</v>
      </c>
      <c r="GI50" s="189">
        <v>4955.7</v>
      </c>
      <c r="GJ50" s="189">
        <v>5078.76</v>
      </c>
      <c r="GK50" s="189">
        <v>4804.41</v>
      </c>
    </row>
    <row r="51" spans="1:193" s="191" customFormat="1" x14ac:dyDescent="0.15">
      <c r="A51" s="1"/>
      <c r="B51" s="1"/>
      <c r="C51" s="1"/>
      <c r="D51" s="171"/>
      <c r="E51" s="132" t="s">
        <v>5078</v>
      </c>
      <c r="F51" s="132" t="s">
        <v>5079</v>
      </c>
      <c r="G51" s="189">
        <v>12028.630000000001</v>
      </c>
      <c r="H51" s="189">
        <v>11572.32</v>
      </c>
      <c r="I51" s="189">
        <v>12461.39</v>
      </c>
      <c r="J51" s="189">
        <v>12865.999999999998</v>
      </c>
      <c r="K51" s="189">
        <v>12143.830000000002</v>
      </c>
      <c r="L51" s="189">
        <v>12311.46</v>
      </c>
      <c r="M51" s="189">
        <v>11901.960000000001</v>
      </c>
      <c r="N51" s="189">
        <v>12225.21</v>
      </c>
      <c r="O51" s="189">
        <v>12311.76</v>
      </c>
      <c r="P51" s="189">
        <v>11463.37</v>
      </c>
      <c r="Q51" s="189">
        <v>11647.7</v>
      </c>
      <c r="R51" s="189">
        <v>11961.82</v>
      </c>
      <c r="S51" s="189">
        <v>12620.2</v>
      </c>
      <c r="T51" s="189">
        <v>12602.02</v>
      </c>
      <c r="U51" s="189">
        <v>12716.82</v>
      </c>
      <c r="V51" s="189">
        <v>13219.769999999999</v>
      </c>
      <c r="W51" s="189">
        <v>13398.579999999998</v>
      </c>
      <c r="X51" s="189">
        <v>21451.74</v>
      </c>
      <c r="Y51" s="189">
        <v>21491.07</v>
      </c>
      <c r="Z51" s="189">
        <v>21851.61</v>
      </c>
      <c r="AA51" s="189">
        <v>22119.440000000002</v>
      </c>
      <c r="AB51" s="189">
        <v>22304.02</v>
      </c>
      <c r="AC51" s="189">
        <v>22215.899999999998</v>
      </c>
      <c r="AD51" s="189">
        <v>21407.559999999998</v>
      </c>
      <c r="AE51" s="189">
        <v>21341.119999999999</v>
      </c>
      <c r="AF51" s="189">
        <v>21084.199999999997</v>
      </c>
      <c r="AG51" s="189">
        <v>21485.91</v>
      </c>
      <c r="AH51" s="189">
        <v>22138.920000000002</v>
      </c>
      <c r="AI51" s="189">
        <v>22328.149999999998</v>
      </c>
      <c r="AJ51" s="189">
        <v>22350.51</v>
      </c>
      <c r="AK51" s="189">
        <v>22371.059999999998</v>
      </c>
      <c r="AL51" s="189">
        <v>22445.890000000003</v>
      </c>
      <c r="AM51" s="189">
        <v>22359.079999999998</v>
      </c>
      <c r="AN51" s="189">
        <v>22340.95</v>
      </c>
      <c r="AO51" s="189">
        <v>31109.149999999998</v>
      </c>
      <c r="AP51" s="189">
        <v>31007.279999999999</v>
      </c>
      <c r="AQ51" s="189">
        <v>30867.65</v>
      </c>
      <c r="AR51" s="189">
        <v>31860.969999999998</v>
      </c>
      <c r="AS51" s="189">
        <v>32531.090000000004</v>
      </c>
      <c r="AT51" s="189">
        <v>32595.91</v>
      </c>
      <c r="AU51" s="189">
        <v>33970.720000000001</v>
      </c>
      <c r="AV51" s="189">
        <v>34780.869999999995</v>
      </c>
      <c r="AW51" s="189">
        <v>36714.639999999999</v>
      </c>
      <c r="AX51" s="189">
        <v>39159.97</v>
      </c>
      <c r="AY51" s="189">
        <v>39737.21</v>
      </c>
      <c r="AZ51" s="189">
        <v>41299.14</v>
      </c>
      <c r="BA51" s="189">
        <v>41904.43</v>
      </c>
      <c r="BB51" s="189">
        <v>42311.640000000007</v>
      </c>
      <c r="BC51" s="189">
        <v>43110.850000000006</v>
      </c>
      <c r="BD51" s="189">
        <v>44179.979999999996</v>
      </c>
      <c r="BE51" s="189">
        <v>43695.740000000005</v>
      </c>
      <c r="BF51" s="189">
        <v>62871.08</v>
      </c>
      <c r="BG51" s="189">
        <v>63637.67</v>
      </c>
      <c r="BH51" s="189">
        <v>65239.999999999993</v>
      </c>
      <c r="BI51" s="189">
        <v>67746.91</v>
      </c>
      <c r="BJ51" s="189">
        <v>67594.16</v>
      </c>
      <c r="BK51" s="189">
        <v>66903.47</v>
      </c>
      <c r="BL51" s="189">
        <v>64232.35</v>
      </c>
      <c r="BM51" s="189">
        <v>62106.64</v>
      </c>
      <c r="BN51" s="189">
        <v>60940.569999999992</v>
      </c>
      <c r="BO51" s="189">
        <v>61341.39</v>
      </c>
      <c r="BP51" s="189">
        <v>61524.649999999994</v>
      </c>
      <c r="BQ51" s="189">
        <v>58859.72</v>
      </c>
      <c r="BR51" s="189">
        <v>56833.83</v>
      </c>
      <c r="BS51" s="189">
        <v>54969.840000000004</v>
      </c>
      <c r="BT51" s="189">
        <v>52779.929999999993</v>
      </c>
      <c r="BU51" s="189">
        <v>49674.640000000007</v>
      </c>
      <c r="BV51" s="189">
        <v>49701.99</v>
      </c>
      <c r="BW51" s="189">
        <v>74477.779999999984</v>
      </c>
      <c r="BX51" s="189">
        <v>72926.34</v>
      </c>
      <c r="BY51" s="189">
        <v>72566.859999999986</v>
      </c>
      <c r="BZ51" s="189">
        <v>69358.850000000006</v>
      </c>
      <c r="CA51" s="189">
        <v>70214.98</v>
      </c>
      <c r="CB51" s="189">
        <v>73026.12</v>
      </c>
      <c r="CC51" s="189">
        <v>73880.27</v>
      </c>
      <c r="CD51" s="189">
        <v>72600.400000000009</v>
      </c>
      <c r="CE51" s="189">
        <v>73820.41</v>
      </c>
      <c r="CF51" s="189">
        <v>74739.539999999994</v>
      </c>
      <c r="CG51" s="189">
        <v>72356.11</v>
      </c>
      <c r="CH51" s="189">
        <v>66079.92</v>
      </c>
      <c r="CI51" s="189">
        <v>64682.98</v>
      </c>
      <c r="CJ51" s="189">
        <v>62017.87000000001</v>
      </c>
      <c r="CK51" s="189">
        <v>56315.94</v>
      </c>
      <c r="CL51" s="189">
        <v>52485.57</v>
      </c>
      <c r="CM51" s="189">
        <v>51637.75</v>
      </c>
      <c r="CN51" s="189">
        <v>68939.8</v>
      </c>
      <c r="CO51" s="189">
        <v>65541.48000000001</v>
      </c>
      <c r="CP51" s="189">
        <v>58537.98000000001</v>
      </c>
      <c r="CQ51" s="189">
        <v>54103.619999999995</v>
      </c>
      <c r="CR51" s="189">
        <v>53119.560000000005</v>
      </c>
      <c r="CS51" s="189">
        <v>47425.98</v>
      </c>
      <c r="CT51" s="189">
        <v>48051.610000000008</v>
      </c>
      <c r="CU51" s="189">
        <v>43692.68</v>
      </c>
      <c r="CV51" s="189">
        <v>45702.68</v>
      </c>
      <c r="CW51" s="189">
        <v>46221.179999999993</v>
      </c>
      <c r="CX51" s="189">
        <v>46065.63</v>
      </c>
      <c r="CY51" s="189">
        <v>46535.409999999996</v>
      </c>
      <c r="CZ51" s="189">
        <v>46703.519999999997</v>
      </c>
      <c r="DA51" s="189">
        <v>48547.399999999994</v>
      </c>
      <c r="DB51" s="189">
        <v>53310.750000000007</v>
      </c>
      <c r="DC51" s="189">
        <v>56328.990000000005</v>
      </c>
      <c r="DD51" s="189">
        <v>56823.79</v>
      </c>
      <c r="DE51" s="189">
        <v>41419.370000000003</v>
      </c>
      <c r="DF51" s="189">
        <v>44404.000000000007</v>
      </c>
      <c r="DG51" s="189">
        <v>48886.640000000007</v>
      </c>
      <c r="DH51" s="189">
        <v>51932.490000000005</v>
      </c>
      <c r="DI51" s="189">
        <v>52578.619999999995</v>
      </c>
      <c r="DJ51" s="189">
        <v>57308.160000000003</v>
      </c>
      <c r="DK51" s="189">
        <v>57695.929999999993</v>
      </c>
      <c r="DL51" s="189">
        <v>57141.53</v>
      </c>
      <c r="DM51" s="189">
        <v>58432.520000000004</v>
      </c>
      <c r="DN51" s="189">
        <v>57133.920000000006</v>
      </c>
      <c r="DO51" s="189">
        <v>56508.909999999996</v>
      </c>
      <c r="DP51" s="189">
        <v>54615.74</v>
      </c>
      <c r="DQ51" s="189">
        <v>51438.06</v>
      </c>
      <c r="DR51" s="189">
        <v>51724.55</v>
      </c>
      <c r="DS51" s="189">
        <v>47431.69</v>
      </c>
      <c r="DT51" s="189">
        <v>44798.93</v>
      </c>
      <c r="DU51" s="189">
        <v>44941.36</v>
      </c>
      <c r="DV51" s="189">
        <v>59748.43</v>
      </c>
      <c r="DW51" s="189">
        <v>59416.92</v>
      </c>
      <c r="DX51" s="189">
        <v>54164.39</v>
      </c>
      <c r="DY51" s="189">
        <v>51308.549999999996</v>
      </c>
      <c r="DZ51" s="189">
        <v>51518.909999999996</v>
      </c>
      <c r="EA51" s="189">
        <v>49478.279999999992</v>
      </c>
      <c r="EB51" s="189">
        <v>45424.09</v>
      </c>
      <c r="EC51" s="189">
        <v>44746.65</v>
      </c>
      <c r="ED51" s="189">
        <v>43699.549999999996</v>
      </c>
      <c r="EE51" s="189">
        <v>42317.35</v>
      </c>
      <c r="EF51" s="189">
        <v>41529.840000000004</v>
      </c>
      <c r="EG51" s="189">
        <v>40242.18</v>
      </c>
      <c r="EH51" s="189">
        <v>36152.439999999995</v>
      </c>
      <c r="EI51" s="189">
        <v>34901.659999999996</v>
      </c>
      <c r="EJ51" s="189">
        <v>33256.15</v>
      </c>
      <c r="EK51" s="189">
        <v>32129.190000000002</v>
      </c>
      <c r="EL51" s="189">
        <v>31040.51</v>
      </c>
      <c r="EM51" s="189">
        <v>43506.700000000004</v>
      </c>
      <c r="EN51" s="189">
        <v>41708.449999999997</v>
      </c>
      <c r="EO51" s="189">
        <v>39652.009999999995</v>
      </c>
      <c r="EP51" s="189">
        <v>38200.450000000004</v>
      </c>
      <c r="EQ51" s="189">
        <v>37216.829999999994</v>
      </c>
      <c r="ER51" s="189">
        <v>35982.720000000001</v>
      </c>
      <c r="ES51" s="189">
        <v>32175.79</v>
      </c>
      <c r="ET51" s="189">
        <v>31123.49</v>
      </c>
      <c r="EU51" s="189">
        <v>29493.360000000001</v>
      </c>
      <c r="EV51" s="189">
        <v>26838.669999999995</v>
      </c>
      <c r="EW51" s="189">
        <v>26908.349999999995</v>
      </c>
      <c r="EX51" s="189">
        <v>26307.33</v>
      </c>
      <c r="EY51" s="189">
        <v>25866.639999999999</v>
      </c>
      <c r="EZ51" s="189">
        <v>25386.479999999996</v>
      </c>
      <c r="FA51" s="189">
        <v>23077.87</v>
      </c>
      <c r="FB51" s="189">
        <v>21650.760000000006</v>
      </c>
      <c r="FC51" s="189">
        <v>21130.83</v>
      </c>
      <c r="FD51" s="189">
        <v>32691.710000000003</v>
      </c>
      <c r="FE51" s="189">
        <v>32635.870000000003</v>
      </c>
      <c r="FF51" s="189">
        <v>31605.719999999998</v>
      </c>
      <c r="FG51" s="189">
        <v>30549.1</v>
      </c>
      <c r="FH51" s="189">
        <v>30036.350000000002</v>
      </c>
      <c r="FI51" s="189">
        <v>28695.16</v>
      </c>
      <c r="FJ51" s="189">
        <v>27034.18</v>
      </c>
      <c r="FK51" s="189">
        <v>25986.170000000002</v>
      </c>
      <c r="FL51" s="189">
        <v>23592.09</v>
      </c>
      <c r="FM51" s="189">
        <v>20379.239999999998</v>
      </c>
      <c r="FN51" s="189">
        <v>19654.07</v>
      </c>
      <c r="FO51" s="189">
        <v>15773.900000000001</v>
      </c>
      <c r="FP51" s="189">
        <v>15549.169999999998</v>
      </c>
      <c r="FQ51" s="189">
        <v>15003.449999999999</v>
      </c>
      <c r="FR51" s="189">
        <v>13289.109999999999</v>
      </c>
      <c r="FS51" s="189">
        <v>11660.09</v>
      </c>
      <c r="FT51" s="189">
        <v>10979.65</v>
      </c>
      <c r="FU51" s="189">
        <v>25221.31</v>
      </c>
      <c r="FV51" s="189">
        <v>24858.28</v>
      </c>
      <c r="FW51" s="189">
        <v>22787.51</v>
      </c>
      <c r="FX51" s="189">
        <v>20399.499999999996</v>
      </c>
      <c r="FY51" s="189">
        <v>19227.250000000004</v>
      </c>
      <c r="FZ51" s="189">
        <v>15622.78</v>
      </c>
      <c r="GA51" s="189">
        <v>14872.9</v>
      </c>
      <c r="GB51" s="189">
        <v>14633.229999999998</v>
      </c>
      <c r="GC51" s="189">
        <v>14185.63</v>
      </c>
      <c r="GD51" s="189">
        <v>12843.27</v>
      </c>
      <c r="GE51" s="189">
        <v>12030.5</v>
      </c>
      <c r="GF51" s="189">
        <v>8461.3700000000008</v>
      </c>
      <c r="GG51" s="189">
        <v>7554.5300000000007</v>
      </c>
      <c r="GH51" s="189">
        <v>7515.79</v>
      </c>
      <c r="GI51" s="189">
        <v>5247.6600000000008</v>
      </c>
      <c r="GJ51" s="189">
        <v>4137.67</v>
      </c>
      <c r="GK51" s="189">
        <v>4050.94</v>
      </c>
    </row>
    <row r="52" spans="1:193" s="191" customFormat="1" x14ac:dyDescent="0.15">
      <c r="A52" s="1"/>
      <c r="B52" s="1"/>
      <c r="C52" s="1"/>
      <c r="D52" s="171"/>
      <c r="E52" s="185" t="s">
        <v>5103</v>
      </c>
      <c r="F52" s="185" t="s">
        <v>5104</v>
      </c>
      <c r="G52" s="189">
        <v>9869.24</v>
      </c>
      <c r="H52" s="189">
        <v>9725.86</v>
      </c>
      <c r="I52" s="189">
        <v>9734.5299999999988</v>
      </c>
      <c r="J52" s="189">
        <v>9698.18</v>
      </c>
      <c r="K52" s="189">
        <v>9801.2800000000007</v>
      </c>
      <c r="L52" s="189">
        <v>9690.5800000000017</v>
      </c>
      <c r="M52" s="189">
        <v>11095.95</v>
      </c>
      <c r="N52" s="189">
        <v>11809.119999999999</v>
      </c>
      <c r="O52" s="189">
        <v>13090.84</v>
      </c>
      <c r="P52" s="189">
        <v>13710.6</v>
      </c>
      <c r="Q52" s="189">
        <v>14292.84</v>
      </c>
      <c r="R52" s="189">
        <v>13796.060000000001</v>
      </c>
      <c r="S52" s="189">
        <v>12667.52</v>
      </c>
      <c r="T52" s="189">
        <v>11671.41</v>
      </c>
      <c r="U52" s="189">
        <v>11000.81</v>
      </c>
      <c r="V52" s="189">
        <v>10901.96</v>
      </c>
      <c r="W52" s="189">
        <v>10874.15</v>
      </c>
      <c r="X52" s="189">
        <v>12482.8</v>
      </c>
      <c r="Y52" s="189">
        <v>11728.52</v>
      </c>
      <c r="Z52" s="189">
        <v>11436.93</v>
      </c>
      <c r="AA52" s="189">
        <v>11854.86</v>
      </c>
      <c r="AB52" s="189">
        <v>11982.56</v>
      </c>
      <c r="AC52" s="189">
        <v>11498.44</v>
      </c>
      <c r="AD52" s="189">
        <v>11278.43</v>
      </c>
      <c r="AE52" s="189">
        <v>11225.560000000001</v>
      </c>
      <c r="AF52" s="189">
        <v>11200.980000000001</v>
      </c>
      <c r="AG52" s="189">
        <v>10722.63</v>
      </c>
      <c r="AH52" s="189">
        <v>10196.86</v>
      </c>
      <c r="AI52" s="189">
        <v>7836.21</v>
      </c>
      <c r="AJ52" s="189">
        <v>6856.1100000000006</v>
      </c>
      <c r="AK52" s="189">
        <v>6576.45</v>
      </c>
      <c r="AL52" s="189">
        <v>6167.85</v>
      </c>
      <c r="AM52" s="189">
        <v>6175.32</v>
      </c>
      <c r="AN52" s="189">
        <v>6024.43</v>
      </c>
      <c r="AO52" s="189">
        <v>8652.64</v>
      </c>
      <c r="AP52" s="189">
        <v>8331.0300000000007</v>
      </c>
      <c r="AQ52" s="189">
        <v>7729.3</v>
      </c>
      <c r="AR52" s="189">
        <v>8615.2099999999991</v>
      </c>
      <c r="AS52" s="189">
        <v>9312.68</v>
      </c>
      <c r="AT52" s="189">
        <v>9727.0499999999993</v>
      </c>
      <c r="AU52" s="189">
        <v>9473.32</v>
      </c>
      <c r="AV52" s="189">
        <v>9661.2999999999993</v>
      </c>
      <c r="AW52" s="189">
        <v>10950.33</v>
      </c>
      <c r="AX52" s="189">
        <v>12265.939999999999</v>
      </c>
      <c r="AY52" s="189">
        <v>12186.510000000002</v>
      </c>
      <c r="AZ52" s="189">
        <v>12739.23</v>
      </c>
      <c r="BA52" s="189">
        <v>13335.810000000001</v>
      </c>
      <c r="BB52" s="189">
        <v>13044.150000000001</v>
      </c>
      <c r="BC52" s="189">
        <v>12385.8</v>
      </c>
      <c r="BD52" s="189">
        <v>12236.57</v>
      </c>
      <c r="BE52" s="189">
        <v>11807.5</v>
      </c>
      <c r="BF52" s="189">
        <v>21595.040000000005</v>
      </c>
      <c r="BG52" s="189">
        <v>21416.19</v>
      </c>
      <c r="BH52" s="189">
        <v>22457.25</v>
      </c>
      <c r="BI52" s="189">
        <v>21867.87</v>
      </c>
      <c r="BJ52" s="189">
        <v>21526.020000000004</v>
      </c>
      <c r="BK52" s="189">
        <v>21496.880000000001</v>
      </c>
      <c r="BL52" s="189">
        <v>20779.88</v>
      </c>
      <c r="BM52" s="189">
        <v>19586.38</v>
      </c>
      <c r="BN52" s="189">
        <v>19456.41</v>
      </c>
      <c r="BO52" s="189">
        <v>18514.61</v>
      </c>
      <c r="BP52" s="189">
        <v>18074.599999999999</v>
      </c>
      <c r="BQ52" s="189">
        <v>18117.920000000002</v>
      </c>
      <c r="BR52" s="189">
        <v>18853.359999999997</v>
      </c>
      <c r="BS52" s="189">
        <v>18107.5</v>
      </c>
      <c r="BT52" s="189">
        <v>16825.25</v>
      </c>
      <c r="BU52" s="189">
        <v>17565.14</v>
      </c>
      <c r="BV52" s="189">
        <v>19867.23</v>
      </c>
      <c r="BW52" s="189">
        <v>29520.46</v>
      </c>
      <c r="BX52" s="189">
        <v>29060.809999999998</v>
      </c>
      <c r="BY52" s="189">
        <v>23580.410000000003</v>
      </c>
      <c r="BZ52" s="189">
        <v>20045.41</v>
      </c>
      <c r="CA52" s="189">
        <v>19255.64</v>
      </c>
      <c r="CB52" s="189">
        <v>17884.849999999999</v>
      </c>
      <c r="CC52" s="189">
        <v>15359.09</v>
      </c>
      <c r="CD52" s="189">
        <v>12310.060000000001</v>
      </c>
      <c r="CE52" s="189">
        <v>10282.630000000001</v>
      </c>
      <c r="CF52" s="189">
        <v>11209.89</v>
      </c>
      <c r="CG52" s="189">
        <v>9783.5399999999991</v>
      </c>
      <c r="CH52" s="189">
        <v>9289.239999999998</v>
      </c>
      <c r="CI52" s="189">
        <v>8820.15</v>
      </c>
      <c r="CJ52" s="189">
        <v>5929.48</v>
      </c>
      <c r="CK52" s="189">
        <v>4380.3500000000004</v>
      </c>
      <c r="CL52" s="189">
        <v>2390.7299999999982</v>
      </c>
      <c r="CM52" s="189">
        <v>1680.3399999999992</v>
      </c>
      <c r="CN52" s="189">
        <v>13872.15</v>
      </c>
      <c r="CO52" s="189">
        <v>12572.900000000001</v>
      </c>
      <c r="CP52" s="189">
        <v>10129.48</v>
      </c>
      <c r="CQ52" s="189">
        <v>10083.23</v>
      </c>
      <c r="CR52" s="189">
        <v>10071.859999999999</v>
      </c>
      <c r="CS52" s="189">
        <v>10914.76</v>
      </c>
      <c r="CT52" s="189">
        <v>11796.24</v>
      </c>
      <c r="CU52" s="189">
        <v>11356.509999999998</v>
      </c>
      <c r="CV52" s="189">
        <v>13014.78</v>
      </c>
      <c r="CW52" s="189">
        <v>16258.16</v>
      </c>
      <c r="CX52" s="189">
        <v>19316.22</v>
      </c>
      <c r="CY52" s="189">
        <v>21963.95</v>
      </c>
      <c r="CZ52" s="189">
        <v>20922.02</v>
      </c>
      <c r="DA52" s="189">
        <v>20428.07</v>
      </c>
      <c r="DB52" s="189">
        <v>20667.899999999998</v>
      </c>
      <c r="DC52" s="189">
        <v>21063.760000000002</v>
      </c>
      <c r="DD52" s="189">
        <v>21097.200000000001</v>
      </c>
      <c r="DE52" s="189">
        <v>31299.229999999996</v>
      </c>
      <c r="DF52" s="189">
        <v>30917.37</v>
      </c>
      <c r="DG52" s="189">
        <v>30662.91</v>
      </c>
      <c r="DH52" s="189">
        <v>30903.52</v>
      </c>
      <c r="DI52" s="189">
        <v>30821.35</v>
      </c>
      <c r="DJ52" s="189">
        <v>30235.579999999998</v>
      </c>
      <c r="DK52" s="189">
        <v>29046.549999999996</v>
      </c>
      <c r="DL52" s="189">
        <v>30288.909999999996</v>
      </c>
      <c r="DM52" s="189">
        <v>27338.559999999998</v>
      </c>
      <c r="DN52" s="189">
        <v>24577.789999999997</v>
      </c>
      <c r="DO52" s="189">
        <v>22940.67</v>
      </c>
      <c r="DP52" s="189">
        <v>21532.170000000002</v>
      </c>
      <c r="DQ52" s="189">
        <v>17674.989999999998</v>
      </c>
      <c r="DR52" s="189">
        <v>13844.490000000003</v>
      </c>
      <c r="DS52" s="189">
        <v>7272.0000000000009</v>
      </c>
      <c r="DT52" s="189">
        <v>10092.56</v>
      </c>
      <c r="DU52" s="189">
        <v>10291.609999999997</v>
      </c>
      <c r="DV52" s="189">
        <v>23334.99</v>
      </c>
      <c r="DW52" s="189">
        <v>21938.160000000003</v>
      </c>
      <c r="DX52" s="189">
        <v>19359.730000000003</v>
      </c>
      <c r="DY52" s="189">
        <v>17443.620000000003</v>
      </c>
      <c r="DZ52" s="189">
        <v>16877.240000000002</v>
      </c>
      <c r="EA52" s="189">
        <v>16753.210000000003</v>
      </c>
      <c r="EB52" s="189">
        <v>15143.030000000002</v>
      </c>
      <c r="EC52" s="189">
        <v>15914.73</v>
      </c>
      <c r="ED52" s="189">
        <v>18033.499999999996</v>
      </c>
      <c r="EE52" s="189">
        <v>17571.899999999998</v>
      </c>
      <c r="EF52" s="189">
        <v>18558.5</v>
      </c>
      <c r="EG52" s="189">
        <v>18417.12</v>
      </c>
      <c r="EH52" s="189">
        <v>18211.599999999999</v>
      </c>
      <c r="EI52" s="189">
        <v>16918.189999999999</v>
      </c>
      <c r="EJ52" s="189">
        <v>13759.589999999998</v>
      </c>
      <c r="EK52" s="189">
        <v>11870.619999999999</v>
      </c>
      <c r="EL52" s="189">
        <v>11359.46</v>
      </c>
      <c r="EM52" s="189">
        <v>23681.499999999996</v>
      </c>
      <c r="EN52" s="189">
        <v>23086.78</v>
      </c>
      <c r="EO52" s="189">
        <v>21353.88</v>
      </c>
      <c r="EP52" s="189">
        <v>17899.020000000004</v>
      </c>
      <c r="EQ52" s="189">
        <v>17209.09</v>
      </c>
      <c r="ER52" s="189">
        <v>16995.789999999997</v>
      </c>
      <c r="ES52" s="189">
        <v>15130.78</v>
      </c>
      <c r="ET52" s="189">
        <v>14544.61</v>
      </c>
      <c r="EU52" s="189">
        <v>11436.87</v>
      </c>
      <c r="EV52" s="189">
        <v>9202.81</v>
      </c>
      <c r="EW52" s="189">
        <v>8177.59</v>
      </c>
      <c r="EX52" s="189">
        <v>5798.0800000000008</v>
      </c>
      <c r="EY52" s="189">
        <v>6351.0399999999991</v>
      </c>
      <c r="EZ52" s="189">
        <v>5206.9499999999989</v>
      </c>
      <c r="FA52" s="189">
        <v>4549.83</v>
      </c>
      <c r="FB52" s="189">
        <v>3586.41</v>
      </c>
      <c r="FC52" s="189">
        <v>3661.9300000000003</v>
      </c>
      <c r="FD52" s="189">
        <v>11332.56</v>
      </c>
      <c r="FE52" s="189">
        <v>10085.090000000002</v>
      </c>
      <c r="FF52" s="189">
        <v>10131.110000000002</v>
      </c>
      <c r="FG52" s="189">
        <v>9542.76</v>
      </c>
      <c r="FH52" s="189">
        <v>9515.1200000000008</v>
      </c>
      <c r="FI52" s="189">
        <v>7966.9500000000025</v>
      </c>
      <c r="FJ52" s="189">
        <v>8103.0700000000015</v>
      </c>
      <c r="FK52" s="189">
        <v>7447.630000000001</v>
      </c>
      <c r="FL52" s="189">
        <v>8542.6999999999989</v>
      </c>
      <c r="FM52" s="189">
        <v>7043.85</v>
      </c>
      <c r="FN52" s="189">
        <v>5077.3599999999997</v>
      </c>
      <c r="FO52" s="189">
        <v>6085.4000000000005</v>
      </c>
      <c r="FP52" s="189">
        <v>6638.7300000000005</v>
      </c>
      <c r="FQ52" s="189">
        <v>7011.5700000000006</v>
      </c>
      <c r="FR52" s="189">
        <v>7009.57</v>
      </c>
      <c r="FS52" s="189">
        <v>7123.09</v>
      </c>
      <c r="FT52" s="189">
        <v>9392.85</v>
      </c>
      <c r="FU52" s="189">
        <v>13365.849999999999</v>
      </c>
      <c r="FV52" s="189">
        <v>13647.490000000002</v>
      </c>
      <c r="FW52" s="189">
        <v>14145.61</v>
      </c>
      <c r="FX52" s="189">
        <v>14509.499999999996</v>
      </c>
      <c r="FY52" s="189">
        <v>15895.8</v>
      </c>
      <c r="FZ52" s="189">
        <v>16582.87</v>
      </c>
      <c r="GA52" s="189">
        <v>17184.64</v>
      </c>
      <c r="GB52" s="189">
        <v>17259</v>
      </c>
      <c r="GC52" s="189">
        <v>18182.05</v>
      </c>
      <c r="GD52" s="189">
        <v>17954.64</v>
      </c>
      <c r="GE52" s="189">
        <v>16974.670000000002</v>
      </c>
      <c r="GF52" s="189">
        <v>15366.210000000003</v>
      </c>
      <c r="GG52" s="189">
        <v>14399.250000000002</v>
      </c>
      <c r="GH52" s="189">
        <v>13874.489999999998</v>
      </c>
      <c r="GI52" s="189">
        <v>13471.180000000002</v>
      </c>
      <c r="GJ52" s="189">
        <v>11337.92</v>
      </c>
      <c r="GK52" s="189">
        <v>11000.75</v>
      </c>
    </row>
    <row r="53" spans="1:193" s="191" customFormat="1" x14ac:dyDescent="0.15">
      <c r="A53" s="1"/>
      <c r="B53" s="1"/>
      <c r="C53" s="1"/>
      <c r="D53" s="171"/>
      <c r="E53" s="132" t="s">
        <v>5034</v>
      </c>
      <c r="F53" s="132" t="s">
        <v>5035</v>
      </c>
      <c r="G53" s="189">
        <v>51670.3</v>
      </c>
      <c r="H53" s="189">
        <v>52347.510000000009</v>
      </c>
      <c r="I53" s="189">
        <v>52551.720000000008</v>
      </c>
      <c r="J53" s="189">
        <v>52046.429999999993</v>
      </c>
      <c r="K53" s="189">
        <v>49694.649999999994</v>
      </c>
      <c r="L53" s="189">
        <v>48237.869999999995</v>
      </c>
      <c r="M53" s="189">
        <v>46788.280000000006</v>
      </c>
      <c r="N53" s="189">
        <v>46985.95</v>
      </c>
      <c r="O53" s="189">
        <v>47542.359999999986</v>
      </c>
      <c r="P53" s="189">
        <v>46609.380000000005</v>
      </c>
      <c r="Q53" s="189">
        <v>46202.939999999995</v>
      </c>
      <c r="R53" s="189">
        <v>46854.689999999995</v>
      </c>
      <c r="S53" s="189">
        <v>47173.52</v>
      </c>
      <c r="T53" s="189">
        <v>47409.180000000008</v>
      </c>
      <c r="U53" s="189">
        <v>47449.320000000007</v>
      </c>
      <c r="V53" s="189">
        <v>48491.18</v>
      </c>
      <c r="W53" s="189">
        <v>49526.11</v>
      </c>
      <c r="X53" s="189">
        <v>56084.090000000004</v>
      </c>
      <c r="Y53" s="189">
        <v>56618.5</v>
      </c>
      <c r="Z53" s="189">
        <v>56860.930000000008</v>
      </c>
      <c r="AA53" s="189">
        <v>58874.26</v>
      </c>
      <c r="AB53" s="189">
        <v>59805.210000000006</v>
      </c>
      <c r="AC53" s="189">
        <v>58109.62000000001</v>
      </c>
      <c r="AD53" s="189">
        <v>57639.200000000004</v>
      </c>
      <c r="AE53" s="189">
        <v>56619.61</v>
      </c>
      <c r="AF53" s="189">
        <v>54609.740000000005</v>
      </c>
      <c r="AG53" s="189">
        <v>52412.119999999988</v>
      </c>
      <c r="AH53" s="189">
        <v>51224.170000000006</v>
      </c>
      <c r="AI53" s="189">
        <v>49149.23</v>
      </c>
      <c r="AJ53" s="189">
        <v>46499.499999999978</v>
      </c>
      <c r="AK53" s="189">
        <v>44169.020000000011</v>
      </c>
      <c r="AL53" s="189">
        <v>42575.420000000006</v>
      </c>
      <c r="AM53" s="189">
        <v>41412.5</v>
      </c>
      <c r="AN53" s="189">
        <v>40364.639999999999</v>
      </c>
      <c r="AO53" s="189">
        <v>54157.079999999994</v>
      </c>
      <c r="AP53" s="189">
        <v>52516.750000000007</v>
      </c>
      <c r="AQ53" s="189">
        <v>50800.130000000005</v>
      </c>
      <c r="AR53" s="189">
        <v>49640.44000000001</v>
      </c>
      <c r="AS53" s="189">
        <v>48689.280000000006</v>
      </c>
      <c r="AT53" s="189">
        <v>45359.30000000001</v>
      </c>
      <c r="AU53" s="189">
        <v>43896.04</v>
      </c>
      <c r="AV53" s="189">
        <v>43153.869999999995</v>
      </c>
      <c r="AW53" s="189">
        <v>42634.630000000012</v>
      </c>
      <c r="AX53" s="189">
        <v>40903.229999999996</v>
      </c>
      <c r="AY53" s="189">
        <v>41733.98000000001</v>
      </c>
      <c r="AZ53" s="189">
        <v>43418.900000000009</v>
      </c>
      <c r="BA53" s="189">
        <v>43881.220000000008</v>
      </c>
      <c r="BB53" s="189">
        <v>43840.34</v>
      </c>
      <c r="BC53" s="189">
        <v>43163.499999999985</v>
      </c>
      <c r="BD53" s="189">
        <v>42029.670000000013</v>
      </c>
      <c r="BE53" s="189">
        <v>42190.170000000006</v>
      </c>
      <c r="BF53" s="189">
        <v>60782.22</v>
      </c>
      <c r="BG53" s="189">
        <v>50710.849999999991</v>
      </c>
      <c r="BH53" s="189">
        <v>50705.900000000009</v>
      </c>
      <c r="BI53" s="189">
        <v>49534.819999999992</v>
      </c>
      <c r="BJ53" s="189">
        <v>49763.319999999985</v>
      </c>
      <c r="BK53" s="189">
        <v>49064.009999999987</v>
      </c>
      <c r="BL53" s="189">
        <v>48717.12999999999</v>
      </c>
      <c r="BM53" s="189">
        <v>48804</v>
      </c>
      <c r="BN53" s="189">
        <v>49334.35</v>
      </c>
      <c r="BO53" s="189">
        <v>49374.38</v>
      </c>
      <c r="BP53" s="189">
        <v>49130.299999999996</v>
      </c>
      <c r="BQ53" s="189">
        <v>47890.54</v>
      </c>
      <c r="BR53" s="189">
        <v>47861.43</v>
      </c>
      <c r="BS53" s="189">
        <v>47478.82</v>
      </c>
      <c r="BT53" s="189">
        <v>47044.829999999987</v>
      </c>
      <c r="BU53" s="189">
        <v>45085.429999999993</v>
      </c>
      <c r="BV53" s="189">
        <v>42461.55</v>
      </c>
      <c r="BW53" s="189">
        <v>52773.18</v>
      </c>
      <c r="BX53" s="189">
        <v>52029.539999999994</v>
      </c>
      <c r="BY53" s="189">
        <v>51417.390000000007</v>
      </c>
      <c r="BZ53" s="189">
        <v>50445.350000000006</v>
      </c>
      <c r="CA53" s="189">
        <v>48483.939999999995</v>
      </c>
      <c r="CB53" s="189">
        <v>42392.249999999993</v>
      </c>
      <c r="CC53" s="189">
        <v>40738.050000000003</v>
      </c>
      <c r="CD53" s="189">
        <v>38938.29</v>
      </c>
      <c r="CE53" s="189">
        <v>40374.949999999997</v>
      </c>
      <c r="CF53" s="189">
        <v>39941.460000000006</v>
      </c>
      <c r="CG53" s="189">
        <v>40478.31</v>
      </c>
      <c r="CH53" s="189">
        <v>46275.46</v>
      </c>
      <c r="CI53" s="189">
        <v>50109.760000000002</v>
      </c>
      <c r="CJ53" s="189">
        <v>53679.4</v>
      </c>
      <c r="CK53" s="189">
        <v>62116.56</v>
      </c>
      <c r="CL53" s="189">
        <v>63728.62</v>
      </c>
      <c r="CM53" s="189">
        <v>64401.53</v>
      </c>
      <c r="CN53" s="189">
        <v>58205.15</v>
      </c>
      <c r="CO53" s="189">
        <v>62692.49</v>
      </c>
      <c r="CP53" s="189">
        <v>70901.920000000013</v>
      </c>
      <c r="CQ53" s="189">
        <v>73036.239999999991</v>
      </c>
      <c r="CR53" s="189">
        <v>74373.3</v>
      </c>
      <c r="CS53" s="189">
        <v>76721.51999999999</v>
      </c>
      <c r="CT53" s="189">
        <v>80066.69</v>
      </c>
      <c r="CU53" s="189">
        <v>82092.38</v>
      </c>
      <c r="CV53" s="189">
        <v>91179.959999999992</v>
      </c>
      <c r="CW53" s="189">
        <v>94015.56</v>
      </c>
      <c r="CX53" s="189">
        <v>97589.2</v>
      </c>
      <c r="CY53" s="189">
        <v>103955.89000000001</v>
      </c>
      <c r="CZ53" s="189">
        <v>108933.85999999999</v>
      </c>
      <c r="DA53" s="189">
        <v>110281.91000000002</v>
      </c>
      <c r="DB53" s="189">
        <v>118528.06000000001</v>
      </c>
      <c r="DC53" s="189">
        <v>123863.30999999998</v>
      </c>
      <c r="DD53" s="189">
        <v>124717.57</v>
      </c>
      <c r="DE53" s="189">
        <v>120797.31000000003</v>
      </c>
      <c r="DF53" s="189">
        <v>122681.11</v>
      </c>
      <c r="DG53" s="189">
        <v>130561</v>
      </c>
      <c r="DH53" s="189">
        <v>137020.23000000001</v>
      </c>
      <c r="DI53" s="189">
        <v>138198.24</v>
      </c>
      <c r="DJ53" s="189">
        <v>142765.31999999998</v>
      </c>
      <c r="DK53" s="189">
        <v>143531.72999999998</v>
      </c>
      <c r="DL53" s="189">
        <v>145143.74000000002</v>
      </c>
      <c r="DM53" s="189">
        <v>157232.00000000003</v>
      </c>
      <c r="DN53" s="189">
        <v>162257.05000000002</v>
      </c>
      <c r="DO53" s="189">
        <v>164839.08000000002</v>
      </c>
      <c r="DP53" s="189">
        <v>183200.62999999998</v>
      </c>
      <c r="DQ53" s="189">
        <v>181842.55</v>
      </c>
      <c r="DR53" s="189">
        <v>184152.32000000001</v>
      </c>
      <c r="DS53" s="189">
        <v>183451.48000000004</v>
      </c>
      <c r="DT53" s="189">
        <v>183590.02999999994</v>
      </c>
      <c r="DU53" s="189">
        <v>183210.99</v>
      </c>
      <c r="DV53" s="189">
        <v>204273.12000000005</v>
      </c>
      <c r="DW53" s="189">
        <v>206070.21</v>
      </c>
      <c r="DX53" s="189">
        <v>202787.12999999998</v>
      </c>
      <c r="DY53" s="189">
        <v>203359.47999999995</v>
      </c>
      <c r="DZ53" s="189">
        <v>202480.15</v>
      </c>
      <c r="EA53" s="189">
        <v>199040.46999999997</v>
      </c>
      <c r="EB53" s="189">
        <v>198968.23</v>
      </c>
      <c r="EC53" s="189">
        <v>197073.53000000003</v>
      </c>
      <c r="ED53" s="189">
        <v>202691.11000000004</v>
      </c>
      <c r="EE53" s="189">
        <v>205831.16</v>
      </c>
      <c r="EF53" s="189">
        <v>207914.62999999998</v>
      </c>
      <c r="EG53" s="189">
        <v>210149.19</v>
      </c>
      <c r="EH53" s="189">
        <v>210430.31000000003</v>
      </c>
      <c r="EI53" s="189">
        <v>210513.32</v>
      </c>
      <c r="EJ53" s="189">
        <v>203770.64</v>
      </c>
      <c r="EK53" s="189">
        <v>200848.14000000004</v>
      </c>
      <c r="EL53" s="189">
        <v>199649.55000000005</v>
      </c>
      <c r="EM53" s="189">
        <v>219868.67000000007</v>
      </c>
      <c r="EN53" s="189">
        <v>220662.38</v>
      </c>
      <c r="EO53" s="189">
        <v>213868.82</v>
      </c>
      <c r="EP53" s="189">
        <v>211071.72</v>
      </c>
      <c r="EQ53" s="189">
        <v>209314.81999999998</v>
      </c>
      <c r="ER53" s="189">
        <v>195427.43</v>
      </c>
      <c r="ES53" s="189">
        <v>195406.72999999998</v>
      </c>
      <c r="ET53" s="189">
        <v>195181.17</v>
      </c>
      <c r="EU53" s="189">
        <v>188780.59</v>
      </c>
      <c r="EV53" s="189">
        <v>188907.65999999997</v>
      </c>
      <c r="EW53" s="189">
        <v>189980.21000000002</v>
      </c>
      <c r="EX53" s="189">
        <v>192828.08</v>
      </c>
      <c r="EY53" s="189">
        <v>193233.40999999997</v>
      </c>
      <c r="EZ53" s="189">
        <v>193253.27</v>
      </c>
      <c r="FA53" s="189">
        <v>190831.46999999997</v>
      </c>
      <c r="FB53" s="189">
        <v>191136.83</v>
      </c>
      <c r="FC53" s="189">
        <v>189935.68</v>
      </c>
      <c r="FD53" s="189">
        <v>221895.44000000003</v>
      </c>
      <c r="FE53" s="189">
        <v>222184.83000000002</v>
      </c>
      <c r="FF53" s="189">
        <v>220312.72</v>
      </c>
      <c r="FG53" s="189">
        <v>221163.69</v>
      </c>
      <c r="FH53" s="189">
        <v>219491.15000000002</v>
      </c>
      <c r="FI53" s="189">
        <v>212329.69999999995</v>
      </c>
      <c r="FJ53" s="189">
        <v>211586.4</v>
      </c>
      <c r="FK53" s="189">
        <v>211165.90999999997</v>
      </c>
      <c r="FL53" s="189">
        <v>205383.03000000003</v>
      </c>
      <c r="FM53" s="189">
        <v>205319.79</v>
      </c>
      <c r="FN53" s="189">
        <v>203753.37000000002</v>
      </c>
      <c r="FO53" s="189">
        <v>194487.25000000003</v>
      </c>
      <c r="FP53" s="189">
        <v>194405.13999999998</v>
      </c>
      <c r="FQ53" s="189">
        <v>192818.19999999998</v>
      </c>
      <c r="FR53" s="189">
        <v>184426.75</v>
      </c>
      <c r="FS53" s="189">
        <v>183350.79</v>
      </c>
      <c r="FT53" s="189">
        <v>181893.44</v>
      </c>
      <c r="FU53" s="189">
        <v>207946.28</v>
      </c>
      <c r="FV53" s="189">
        <v>205796.96000000002</v>
      </c>
      <c r="FW53" s="189">
        <v>195858.34999999998</v>
      </c>
      <c r="FX53" s="189">
        <v>194636.38999999996</v>
      </c>
      <c r="FY53" s="189">
        <v>193307.36999999997</v>
      </c>
      <c r="FZ53" s="189">
        <v>184214.37</v>
      </c>
      <c r="GA53" s="189">
        <v>182864.76000000004</v>
      </c>
      <c r="GB53" s="189">
        <v>181587.96000000005</v>
      </c>
      <c r="GC53" s="189">
        <v>173454.83</v>
      </c>
      <c r="GD53" s="189">
        <v>172139.13999999998</v>
      </c>
      <c r="GE53" s="189">
        <v>167763.57999999999</v>
      </c>
      <c r="GF53" s="189">
        <v>156819.33000000005</v>
      </c>
      <c r="GG53" s="189">
        <v>156741.25000000003</v>
      </c>
      <c r="GH53" s="189">
        <v>156633.48000000001</v>
      </c>
      <c r="GI53" s="189">
        <v>157724.49999999997</v>
      </c>
      <c r="GJ53" s="189">
        <v>158805.46999999997</v>
      </c>
      <c r="GK53" s="189">
        <v>158315.18999999997</v>
      </c>
    </row>
    <row r="54" spans="1:193" s="191" customFormat="1" x14ac:dyDescent="0.15">
      <c r="A54" s="1"/>
      <c r="B54" s="1"/>
      <c r="C54" s="1"/>
      <c r="D54" s="171"/>
      <c r="E54" s="132" t="s">
        <v>5121</v>
      </c>
      <c r="F54" s="132" t="s">
        <v>5122</v>
      </c>
      <c r="G54" s="189">
        <v>1691.51</v>
      </c>
      <c r="H54" s="189">
        <v>1756.97</v>
      </c>
      <c r="I54" s="189">
        <v>1726.6799999999998</v>
      </c>
      <c r="J54" s="189">
        <v>1742.91</v>
      </c>
      <c r="K54" s="189">
        <v>1696.99</v>
      </c>
      <c r="L54" s="189">
        <v>1696.8400000000001</v>
      </c>
      <c r="M54" s="189">
        <v>1806.8000000000002</v>
      </c>
      <c r="N54" s="189">
        <v>1831.26</v>
      </c>
      <c r="O54" s="189">
        <v>1823.01</v>
      </c>
      <c r="P54" s="189">
        <v>1795.4400000000003</v>
      </c>
      <c r="Q54" s="189">
        <v>1878.51</v>
      </c>
      <c r="R54" s="189">
        <v>1803.1200000000001</v>
      </c>
      <c r="S54" s="189">
        <v>1860.6000000000001</v>
      </c>
      <c r="T54" s="189">
        <v>1986.7900000000002</v>
      </c>
      <c r="U54" s="189">
        <v>2106.14</v>
      </c>
      <c r="V54" s="189">
        <v>2157.14</v>
      </c>
      <c r="W54" s="189">
        <v>2245.9300000000003</v>
      </c>
      <c r="X54" s="189">
        <v>2471.0500000000002</v>
      </c>
      <c r="Y54" s="189">
        <v>2379.88</v>
      </c>
      <c r="Z54" s="189">
        <v>2438.4899999999998</v>
      </c>
      <c r="AA54" s="189">
        <v>2477.1799999999998</v>
      </c>
      <c r="AB54" s="189">
        <v>2609.4499999999998</v>
      </c>
      <c r="AC54" s="189">
        <v>2594.6799999999998</v>
      </c>
      <c r="AD54" s="189">
        <v>2642.5</v>
      </c>
      <c r="AE54" s="189">
        <v>2506.1000000000004</v>
      </c>
      <c r="AF54" s="189">
        <v>2491.5500000000002</v>
      </c>
      <c r="AG54" s="189">
        <v>2296.3000000000002</v>
      </c>
      <c r="AH54" s="189">
        <v>2222.36</v>
      </c>
      <c r="AI54" s="189">
        <v>2188.3599999999997</v>
      </c>
      <c r="AJ54" s="189">
        <v>2140.9900000000002</v>
      </c>
      <c r="AK54" s="189">
        <v>2087.56</v>
      </c>
      <c r="AL54" s="189">
        <v>2084.25</v>
      </c>
      <c r="AM54" s="189">
        <v>2061.14</v>
      </c>
      <c r="AN54" s="189">
        <v>2073.35</v>
      </c>
      <c r="AO54" s="189">
        <v>3182.02</v>
      </c>
      <c r="AP54" s="189">
        <v>3151.52</v>
      </c>
      <c r="AQ54" s="189">
        <v>3069.89</v>
      </c>
      <c r="AR54" s="189">
        <v>3146.94</v>
      </c>
      <c r="AS54" s="189">
        <v>3101.0699999999997</v>
      </c>
      <c r="AT54" s="189">
        <v>3013.7799999999997</v>
      </c>
      <c r="AU54" s="189">
        <v>3016.8200000000006</v>
      </c>
      <c r="AV54" s="189">
        <v>3061.79</v>
      </c>
      <c r="AW54" s="189">
        <v>3036.07</v>
      </c>
      <c r="AX54" s="189">
        <v>2971.6</v>
      </c>
      <c r="AY54" s="189">
        <v>2914.5499999999997</v>
      </c>
      <c r="AZ54" s="189">
        <v>2918.8600000000006</v>
      </c>
      <c r="BA54" s="189">
        <v>2658.92</v>
      </c>
      <c r="BB54" s="189">
        <v>2758.3099999999995</v>
      </c>
      <c r="BC54" s="189">
        <v>2761.9500000000003</v>
      </c>
      <c r="BD54" s="189">
        <v>2763.81</v>
      </c>
      <c r="BE54" s="189">
        <v>2731.37</v>
      </c>
      <c r="BF54" s="189">
        <v>4093.18</v>
      </c>
      <c r="BG54" s="189">
        <v>4202.22</v>
      </c>
      <c r="BH54" s="189">
        <v>4192.5999999999995</v>
      </c>
      <c r="BI54" s="189">
        <v>4233.4699999999993</v>
      </c>
      <c r="BJ54" s="189">
        <v>4203.37</v>
      </c>
      <c r="BK54" s="189">
        <v>4250.71</v>
      </c>
      <c r="BL54" s="189">
        <v>4120.6899999999996</v>
      </c>
      <c r="BM54" s="189">
        <v>4041.46</v>
      </c>
      <c r="BN54" s="189">
        <v>3963.4699999999993</v>
      </c>
      <c r="BO54" s="189">
        <v>3956.2999999999993</v>
      </c>
      <c r="BP54" s="189">
        <v>3986.0899999999997</v>
      </c>
      <c r="BQ54" s="189">
        <v>3888.4700000000003</v>
      </c>
      <c r="BR54" s="189">
        <v>3847.2100000000005</v>
      </c>
      <c r="BS54" s="189">
        <v>3820.44</v>
      </c>
      <c r="BT54" s="189">
        <v>3804.0200000000009</v>
      </c>
      <c r="BU54" s="189">
        <v>3606.48</v>
      </c>
      <c r="BV54" s="189">
        <v>3570.9700000000003</v>
      </c>
      <c r="BW54" s="189">
        <v>4106.62</v>
      </c>
      <c r="BX54" s="189">
        <v>4076.4999999999995</v>
      </c>
      <c r="BY54" s="189">
        <v>4112.75</v>
      </c>
      <c r="BZ54" s="189">
        <v>4084.7400000000002</v>
      </c>
      <c r="CA54" s="189">
        <v>4079.8100000000004</v>
      </c>
      <c r="CB54" s="189">
        <v>4034.04</v>
      </c>
      <c r="CC54" s="189">
        <v>3970.35</v>
      </c>
      <c r="CD54" s="189">
        <v>4008.3100000000004</v>
      </c>
      <c r="CE54" s="189">
        <v>4101.68</v>
      </c>
      <c r="CF54" s="189">
        <v>4126.87</v>
      </c>
      <c r="CG54" s="189">
        <v>4185.46</v>
      </c>
      <c r="CH54" s="189">
        <v>4161.04</v>
      </c>
      <c r="CI54" s="189">
        <v>4111.91</v>
      </c>
      <c r="CJ54" s="189">
        <v>3946.2400000000002</v>
      </c>
      <c r="CK54" s="189">
        <v>3914.89</v>
      </c>
      <c r="CL54" s="189">
        <v>3956.7</v>
      </c>
      <c r="CM54" s="189">
        <v>3811.45</v>
      </c>
      <c r="CN54" s="189">
        <v>4608.2800000000007</v>
      </c>
      <c r="CO54" s="189">
        <v>4728.7800000000007</v>
      </c>
      <c r="CP54" s="189">
        <v>4801.1400000000003</v>
      </c>
      <c r="CQ54" s="189">
        <v>5056.7800000000007</v>
      </c>
      <c r="CR54" s="189">
        <v>5097.57</v>
      </c>
      <c r="CS54" s="189">
        <v>5061.0899999999992</v>
      </c>
      <c r="CT54" s="189">
        <v>5068.1699999999992</v>
      </c>
      <c r="CU54" s="189">
        <v>4960.2</v>
      </c>
      <c r="CV54" s="189">
        <v>4822.87</v>
      </c>
      <c r="CW54" s="189">
        <v>4869.41</v>
      </c>
      <c r="CX54" s="189">
        <v>4912.6000000000004</v>
      </c>
      <c r="CY54" s="189">
        <v>4948.82</v>
      </c>
      <c r="CZ54" s="189">
        <v>5063.6699999999992</v>
      </c>
      <c r="DA54" s="189">
        <v>5006.32</v>
      </c>
      <c r="DB54" s="189">
        <v>4936.0199999999995</v>
      </c>
      <c r="DC54" s="189">
        <v>4905.75</v>
      </c>
      <c r="DD54" s="189">
        <v>5013.74</v>
      </c>
      <c r="DE54" s="189">
        <v>6324.5300000000007</v>
      </c>
      <c r="DF54" s="189">
        <v>6242.16</v>
      </c>
      <c r="DG54" s="189">
        <v>6203.1500000000005</v>
      </c>
      <c r="DH54" s="189">
        <v>6152.0599999999995</v>
      </c>
      <c r="DI54" s="189">
        <v>6221.21</v>
      </c>
      <c r="DJ54" s="189">
        <v>6184.5599999999995</v>
      </c>
      <c r="DK54" s="189">
        <v>6187.67</v>
      </c>
      <c r="DL54" s="189">
        <v>6220.5700000000006</v>
      </c>
      <c r="DM54" s="189">
        <v>6239.01</v>
      </c>
      <c r="DN54" s="189">
        <v>6481.5599999999995</v>
      </c>
      <c r="DO54" s="189">
        <v>6499.7199999999993</v>
      </c>
      <c r="DP54" s="189">
        <v>6490.1699999999983</v>
      </c>
      <c r="DQ54" s="189">
        <v>6538.86</v>
      </c>
      <c r="DR54" s="189">
        <v>6775.5300000000007</v>
      </c>
      <c r="DS54" s="189">
        <v>6800.2500000000009</v>
      </c>
      <c r="DT54" s="189">
        <v>6756.26</v>
      </c>
      <c r="DU54" s="189">
        <v>6751.3399999999992</v>
      </c>
      <c r="DV54" s="189">
        <v>10528.7</v>
      </c>
      <c r="DW54" s="189">
        <v>10761.99</v>
      </c>
      <c r="DX54" s="189">
        <v>10783.439999999999</v>
      </c>
      <c r="DY54" s="189">
        <v>11172.849999999999</v>
      </c>
      <c r="DZ54" s="189">
        <v>11121.819999999998</v>
      </c>
      <c r="EA54" s="189">
        <v>11135.280000000002</v>
      </c>
      <c r="EB54" s="189">
        <v>10950.81</v>
      </c>
      <c r="EC54" s="189">
        <v>10781.849999999999</v>
      </c>
      <c r="ED54" s="189">
        <v>10679.51</v>
      </c>
      <c r="EE54" s="189">
        <v>10600.31</v>
      </c>
      <c r="EF54" s="189">
        <v>10388.74</v>
      </c>
      <c r="EG54" s="189">
        <v>10068.1</v>
      </c>
      <c r="EH54" s="189">
        <v>9745.7199999999993</v>
      </c>
      <c r="EI54" s="189">
        <v>9672.1</v>
      </c>
      <c r="EJ54" s="189">
        <v>9276.44</v>
      </c>
      <c r="EK54" s="189">
        <v>9059.0700000000015</v>
      </c>
      <c r="EL54" s="189">
        <v>9131.840000000002</v>
      </c>
      <c r="EM54" s="189">
        <v>11454.99</v>
      </c>
      <c r="EN54" s="189">
        <v>11385.310000000001</v>
      </c>
      <c r="EO54" s="189">
        <v>10742.04</v>
      </c>
      <c r="EP54" s="189">
        <v>10682.550000000001</v>
      </c>
      <c r="EQ54" s="189">
        <v>10620.88</v>
      </c>
      <c r="ER54" s="189">
        <v>10556.97</v>
      </c>
      <c r="ES54" s="189">
        <v>10417.909999999998</v>
      </c>
      <c r="ET54" s="189">
        <v>10252.790000000001</v>
      </c>
      <c r="EU54" s="189">
        <v>9866.0700000000015</v>
      </c>
      <c r="EV54" s="189">
        <v>9779.41</v>
      </c>
      <c r="EW54" s="189">
        <v>9736.6200000000008</v>
      </c>
      <c r="EX54" s="189">
        <v>9514.14</v>
      </c>
      <c r="EY54" s="189">
        <v>9239.7900000000009</v>
      </c>
      <c r="EZ54" s="189">
        <v>9088.9</v>
      </c>
      <c r="FA54" s="189">
        <v>8779.75</v>
      </c>
      <c r="FB54" s="189">
        <v>8983.36</v>
      </c>
      <c r="FC54" s="189">
        <v>8988.5600000000013</v>
      </c>
      <c r="FD54" s="189">
        <v>6661.49</v>
      </c>
      <c r="FE54" s="189">
        <v>6451.88</v>
      </c>
      <c r="FF54" s="189">
        <v>6340.49</v>
      </c>
      <c r="FG54" s="189">
        <v>6570.78</v>
      </c>
      <c r="FH54" s="189">
        <v>6546.48</v>
      </c>
      <c r="FI54" s="189">
        <v>6516.04</v>
      </c>
      <c r="FJ54" s="189">
        <v>6395.16</v>
      </c>
      <c r="FK54" s="189">
        <v>6198.32</v>
      </c>
      <c r="FL54" s="189">
        <v>6064.95</v>
      </c>
      <c r="FM54" s="189">
        <v>6219.17</v>
      </c>
      <c r="FN54" s="189">
        <v>6112.91</v>
      </c>
      <c r="FO54" s="189">
        <v>6193.67</v>
      </c>
      <c r="FP54" s="189">
        <v>6185.38</v>
      </c>
      <c r="FQ54" s="189">
        <v>6332.4900000000007</v>
      </c>
      <c r="FR54" s="189">
        <v>6364.47</v>
      </c>
      <c r="FS54" s="189">
        <v>6182.5999999999995</v>
      </c>
      <c r="FT54" s="189">
        <v>6136.91</v>
      </c>
      <c r="FU54" s="189">
        <v>12438.149999999998</v>
      </c>
      <c r="FV54" s="189">
        <v>12683.609999999999</v>
      </c>
      <c r="FW54" s="189">
        <v>12734.419999999998</v>
      </c>
      <c r="FX54" s="189">
        <v>12491.98</v>
      </c>
      <c r="FY54" s="189">
        <v>12366.47</v>
      </c>
      <c r="FZ54" s="189">
        <v>12349.699999999997</v>
      </c>
      <c r="GA54" s="189">
        <v>12354.66</v>
      </c>
      <c r="GB54" s="189">
        <v>12538.97</v>
      </c>
      <c r="GC54" s="189">
        <v>12402.290000000003</v>
      </c>
      <c r="GD54" s="189">
        <v>12155.789999999999</v>
      </c>
      <c r="GE54" s="189">
        <v>12076.95</v>
      </c>
      <c r="GF54" s="189">
        <v>11826.8</v>
      </c>
      <c r="GG54" s="189">
        <v>11905.900000000001</v>
      </c>
      <c r="GH54" s="189">
        <v>11937.83</v>
      </c>
      <c r="GI54" s="189">
        <v>11819.64</v>
      </c>
      <c r="GJ54" s="189">
        <v>11632.940000000002</v>
      </c>
      <c r="GK54" s="189">
        <v>11561.26</v>
      </c>
    </row>
    <row r="55" spans="1:193" s="191" customFormat="1" x14ac:dyDescent="0.15">
      <c r="A55" s="1"/>
      <c r="B55" s="1"/>
      <c r="C55" s="1"/>
      <c r="D55" s="171"/>
      <c r="E55" s="132" t="s">
        <v>5119</v>
      </c>
      <c r="F55" s="132" t="s">
        <v>5120</v>
      </c>
      <c r="G55" s="189">
        <v>4030.7300000000005</v>
      </c>
      <c r="H55" s="189">
        <v>4041.8799999999997</v>
      </c>
      <c r="I55" s="189">
        <v>4020.4799999999996</v>
      </c>
      <c r="J55" s="189">
        <v>4010.0599999999995</v>
      </c>
      <c r="K55" s="189">
        <v>3945.8500000000004</v>
      </c>
      <c r="L55" s="189">
        <v>3965.98</v>
      </c>
      <c r="M55" s="189">
        <v>3902.12</v>
      </c>
      <c r="N55" s="189">
        <v>3894.4</v>
      </c>
      <c r="O55" s="189">
        <v>3918.5699999999997</v>
      </c>
      <c r="P55" s="189">
        <v>3944.8199999999997</v>
      </c>
      <c r="Q55" s="189">
        <v>3948.88</v>
      </c>
      <c r="R55" s="189">
        <v>3983.55</v>
      </c>
      <c r="S55" s="189">
        <v>4010.85</v>
      </c>
      <c r="T55" s="189">
        <v>4089.73</v>
      </c>
      <c r="U55" s="189">
        <v>4063.8799999999997</v>
      </c>
      <c r="V55" s="189">
        <v>4135.75</v>
      </c>
      <c r="W55" s="189">
        <v>4160.58</v>
      </c>
      <c r="X55" s="189">
        <v>4433.2299999999996</v>
      </c>
      <c r="Y55" s="189">
        <v>4543.16</v>
      </c>
      <c r="Z55" s="189">
        <v>4505.72</v>
      </c>
      <c r="AA55" s="189">
        <v>4616.45</v>
      </c>
      <c r="AB55" s="189">
        <v>4651.5600000000004</v>
      </c>
      <c r="AC55" s="189">
        <v>4683.7700000000004</v>
      </c>
      <c r="AD55" s="189">
        <v>4370.25</v>
      </c>
      <c r="AE55" s="189">
        <v>4404.59</v>
      </c>
      <c r="AF55" s="189">
        <v>4386.57</v>
      </c>
      <c r="AG55" s="189">
        <v>4201.5600000000004</v>
      </c>
      <c r="AH55" s="189">
        <v>4158.59</v>
      </c>
      <c r="AI55" s="189">
        <v>4087.6699999999996</v>
      </c>
      <c r="AJ55" s="189">
        <v>3996.41</v>
      </c>
      <c r="AK55" s="189">
        <v>3984.56</v>
      </c>
      <c r="AL55" s="189">
        <v>3928.3100000000004</v>
      </c>
      <c r="AM55" s="189">
        <v>3829.84</v>
      </c>
      <c r="AN55" s="189">
        <v>3689.7799999999997</v>
      </c>
      <c r="AO55" s="189">
        <v>4472.4500000000007</v>
      </c>
      <c r="AP55" s="189">
        <v>4473.37</v>
      </c>
      <c r="AQ55" s="189">
        <v>4440.87</v>
      </c>
      <c r="AR55" s="189">
        <v>4447.09</v>
      </c>
      <c r="AS55" s="189">
        <v>4354.42</v>
      </c>
      <c r="AT55" s="189">
        <v>4398.1900000000005</v>
      </c>
      <c r="AU55" s="189">
        <v>4206.6000000000004</v>
      </c>
      <c r="AV55" s="189">
        <v>4245.5599999999995</v>
      </c>
      <c r="AW55" s="189">
        <v>4286.1000000000004</v>
      </c>
      <c r="AX55" s="189">
        <v>4197.3999999999996</v>
      </c>
      <c r="AY55" s="189">
        <v>4282.6099999999997</v>
      </c>
      <c r="AZ55" s="189">
        <v>4282.2</v>
      </c>
      <c r="BA55" s="189">
        <v>4631.8500000000004</v>
      </c>
      <c r="BB55" s="189">
        <v>4650.7699999999995</v>
      </c>
      <c r="BC55" s="189">
        <v>4661.43</v>
      </c>
      <c r="BD55" s="189">
        <v>4611.6499999999996</v>
      </c>
      <c r="BE55" s="189">
        <v>4493.78</v>
      </c>
      <c r="BF55" s="189">
        <v>5797.4299999999994</v>
      </c>
      <c r="BG55" s="189">
        <v>5811.2800000000007</v>
      </c>
      <c r="BH55" s="189">
        <v>5853.0400000000009</v>
      </c>
      <c r="BI55" s="189">
        <v>5788.18</v>
      </c>
      <c r="BJ55" s="189">
        <v>5710.5300000000007</v>
      </c>
      <c r="BK55" s="189">
        <v>5626.79</v>
      </c>
      <c r="BL55" s="189">
        <v>5698.27</v>
      </c>
      <c r="BM55" s="189">
        <v>5633.6699999999992</v>
      </c>
      <c r="BN55" s="189">
        <v>5625.69</v>
      </c>
      <c r="BO55" s="189">
        <v>5437.4700000000012</v>
      </c>
      <c r="BP55" s="189">
        <v>5433.0899999999992</v>
      </c>
      <c r="BQ55" s="189">
        <v>5364.25</v>
      </c>
      <c r="BR55" s="189">
        <v>5393.33</v>
      </c>
      <c r="BS55" s="189">
        <v>4869.05</v>
      </c>
      <c r="BT55" s="189">
        <v>4537.2999999999993</v>
      </c>
      <c r="BU55" s="189">
        <v>4130.24</v>
      </c>
      <c r="BV55" s="189">
        <v>4539.22</v>
      </c>
      <c r="BW55" s="189">
        <v>6380.5199999999995</v>
      </c>
      <c r="BX55" s="189">
        <v>5809.4600000000009</v>
      </c>
      <c r="BY55" s="189">
        <v>5366.7099999999991</v>
      </c>
      <c r="BZ55" s="189">
        <v>4782.37</v>
      </c>
      <c r="CA55" s="189">
        <v>5153.91</v>
      </c>
      <c r="CB55" s="189">
        <v>5193.7699999999995</v>
      </c>
      <c r="CC55" s="189">
        <v>5198.49</v>
      </c>
      <c r="CD55" s="189">
        <v>5177.9699999999993</v>
      </c>
      <c r="CE55" s="189">
        <v>5274.7100000000009</v>
      </c>
      <c r="CF55" s="189">
        <v>5410.4699999999993</v>
      </c>
      <c r="CG55" s="189">
        <v>5401.5999999999995</v>
      </c>
      <c r="CH55" s="189">
        <v>5454.23</v>
      </c>
      <c r="CI55" s="189">
        <v>5511.13</v>
      </c>
      <c r="CJ55" s="189">
        <v>5472.5700000000006</v>
      </c>
      <c r="CK55" s="189">
        <v>5493.39</v>
      </c>
      <c r="CL55" s="189">
        <v>5698.09</v>
      </c>
      <c r="CM55" s="189">
        <v>5727.5999999999995</v>
      </c>
      <c r="CN55" s="189">
        <v>6056.3099999999995</v>
      </c>
      <c r="CO55" s="189">
        <v>6035.25</v>
      </c>
      <c r="CP55" s="189">
        <v>6068.17</v>
      </c>
      <c r="CQ55" s="189">
        <v>6277.97</v>
      </c>
      <c r="CR55" s="189">
        <v>6337.75</v>
      </c>
      <c r="CS55" s="189">
        <v>6363.9499999999989</v>
      </c>
      <c r="CT55" s="189">
        <v>6242.82</v>
      </c>
      <c r="CU55" s="189">
        <v>6536.01</v>
      </c>
      <c r="CV55" s="189">
        <v>6581.23</v>
      </c>
      <c r="CW55" s="189">
        <v>6657.94</v>
      </c>
      <c r="CX55" s="189">
        <v>6741.73</v>
      </c>
      <c r="CY55" s="189">
        <v>7124.85</v>
      </c>
      <c r="CZ55" s="189">
        <v>7290.0700000000006</v>
      </c>
      <c r="DA55" s="189">
        <v>7404.76</v>
      </c>
      <c r="DB55" s="189">
        <v>7437.72</v>
      </c>
      <c r="DC55" s="189">
        <v>7704.7199999999993</v>
      </c>
      <c r="DD55" s="189">
        <v>7716.8600000000006</v>
      </c>
      <c r="DE55" s="189">
        <v>10181.84</v>
      </c>
      <c r="DF55" s="189">
        <v>10173.06</v>
      </c>
      <c r="DG55" s="189">
        <v>8946.92</v>
      </c>
      <c r="DH55" s="189">
        <v>9248.7200000000012</v>
      </c>
      <c r="DI55" s="189">
        <v>9344.2800000000007</v>
      </c>
      <c r="DJ55" s="189">
        <v>9332.7199999999993</v>
      </c>
      <c r="DK55" s="189">
        <v>9218.5099999999984</v>
      </c>
      <c r="DL55" s="189">
        <v>9156.1200000000008</v>
      </c>
      <c r="DM55" s="189">
        <v>8928.25</v>
      </c>
      <c r="DN55" s="189">
        <v>8860.0299999999988</v>
      </c>
      <c r="DO55" s="189">
        <v>8892.3100000000013</v>
      </c>
      <c r="DP55" s="189">
        <v>8891.42</v>
      </c>
      <c r="DQ55" s="189">
        <v>8396.4699999999993</v>
      </c>
      <c r="DR55" s="189">
        <v>8369.4</v>
      </c>
      <c r="DS55" s="189">
        <v>8239.5499999999993</v>
      </c>
      <c r="DT55" s="189">
        <v>8207.0500000000011</v>
      </c>
      <c r="DU55" s="189">
        <v>8186.03</v>
      </c>
      <c r="DV55" s="189">
        <v>10583.34</v>
      </c>
      <c r="DW55" s="189">
        <v>10431.18</v>
      </c>
      <c r="DX55" s="189">
        <v>10208.009999999998</v>
      </c>
      <c r="DY55" s="189">
        <v>10107.219999999999</v>
      </c>
      <c r="DZ55" s="189">
        <v>10090.9</v>
      </c>
      <c r="EA55" s="189">
        <v>10209.000000000002</v>
      </c>
      <c r="EB55" s="189">
        <v>10194.760000000002</v>
      </c>
      <c r="EC55" s="189">
        <v>10286.769999999999</v>
      </c>
      <c r="ED55" s="189">
        <v>10024.76</v>
      </c>
      <c r="EE55" s="189">
        <v>10087.09</v>
      </c>
      <c r="EF55" s="189">
        <v>10001.109999999999</v>
      </c>
      <c r="EG55" s="189">
        <v>10258.24</v>
      </c>
      <c r="EH55" s="189">
        <v>10079.91</v>
      </c>
      <c r="EI55" s="189">
        <v>10157.16</v>
      </c>
      <c r="EJ55" s="189">
        <v>10032.52</v>
      </c>
      <c r="EK55" s="189">
        <v>10276.519999999999</v>
      </c>
      <c r="EL55" s="189">
        <v>10271.27</v>
      </c>
      <c r="EM55" s="189">
        <v>10717.259999999998</v>
      </c>
      <c r="EN55" s="189">
        <v>10745.56</v>
      </c>
      <c r="EO55" s="189">
        <v>10671.300000000001</v>
      </c>
      <c r="EP55" s="189">
        <v>11286.910000000002</v>
      </c>
      <c r="EQ55" s="189">
        <v>11197.91</v>
      </c>
      <c r="ER55" s="189">
        <v>11257.14</v>
      </c>
      <c r="ES55" s="189">
        <v>11063.15</v>
      </c>
      <c r="ET55" s="189">
        <v>10966.22</v>
      </c>
      <c r="EU55" s="189">
        <v>11031.54</v>
      </c>
      <c r="EV55" s="189">
        <v>10846.169999999998</v>
      </c>
      <c r="EW55" s="189">
        <v>10837.95</v>
      </c>
      <c r="EX55" s="189">
        <v>10797.12</v>
      </c>
      <c r="EY55" s="189">
        <v>10607.67</v>
      </c>
      <c r="EZ55" s="189">
        <v>10484.81</v>
      </c>
      <c r="FA55" s="189">
        <v>10524.7</v>
      </c>
      <c r="FB55" s="189">
        <v>10236.93</v>
      </c>
      <c r="FC55" s="189">
        <v>10330.450000000001</v>
      </c>
      <c r="FD55" s="189">
        <v>12978.59</v>
      </c>
      <c r="FE55" s="189">
        <v>12964.42</v>
      </c>
      <c r="FF55" s="189">
        <v>12970.950000000003</v>
      </c>
      <c r="FG55" s="189">
        <v>12563.75</v>
      </c>
      <c r="FH55" s="189">
        <v>12767.82</v>
      </c>
      <c r="FI55" s="189">
        <v>12506.66</v>
      </c>
      <c r="FJ55" s="189">
        <v>12159.15</v>
      </c>
      <c r="FK55" s="189">
        <v>12097.329999999998</v>
      </c>
      <c r="FL55" s="189">
        <v>11721.92</v>
      </c>
      <c r="FM55" s="189">
        <v>11731.77</v>
      </c>
      <c r="FN55" s="189">
        <v>11774.35</v>
      </c>
      <c r="FO55" s="189">
        <v>12078.1</v>
      </c>
      <c r="FP55" s="189">
        <v>12204.7</v>
      </c>
      <c r="FQ55" s="189">
        <v>12173.46</v>
      </c>
      <c r="FR55" s="189">
        <v>12050.510000000002</v>
      </c>
      <c r="FS55" s="189">
        <v>11623.539999999999</v>
      </c>
      <c r="FT55" s="189">
        <v>11645.84</v>
      </c>
      <c r="FU55" s="189">
        <v>14407.929999999998</v>
      </c>
      <c r="FV55" s="189">
        <v>14341.2</v>
      </c>
      <c r="FW55" s="189">
        <v>14191.43</v>
      </c>
      <c r="FX55" s="189">
        <v>13741.01</v>
      </c>
      <c r="FY55" s="189">
        <v>13572.169999999998</v>
      </c>
      <c r="FZ55" s="189">
        <v>13514.48</v>
      </c>
      <c r="GA55" s="189">
        <v>13457.26</v>
      </c>
      <c r="GB55" s="189">
        <v>13135.580000000002</v>
      </c>
      <c r="GC55" s="189">
        <v>13176.61</v>
      </c>
      <c r="GD55" s="189">
        <v>12339.82</v>
      </c>
      <c r="GE55" s="189">
        <v>12248.86</v>
      </c>
      <c r="GF55" s="189">
        <v>12069.38</v>
      </c>
      <c r="GG55" s="189">
        <v>11955.43</v>
      </c>
      <c r="GH55" s="189">
        <v>11824.769999999999</v>
      </c>
      <c r="GI55" s="189">
        <v>11719.87</v>
      </c>
      <c r="GJ55" s="189">
        <v>11299.880000000001</v>
      </c>
      <c r="GK55" s="189">
        <v>11242.66</v>
      </c>
    </row>
    <row r="56" spans="1:193" s="191" customFormat="1" x14ac:dyDescent="0.15">
      <c r="A56" s="1"/>
      <c r="B56" s="1"/>
      <c r="C56" s="1"/>
      <c r="D56" s="171"/>
      <c r="E56" s="132" t="s">
        <v>5157</v>
      </c>
      <c r="F56" s="132" t="s">
        <v>5156</v>
      </c>
      <c r="G56" s="189">
        <v>2114.14</v>
      </c>
      <c r="H56" s="189">
        <v>2132.2999999999997</v>
      </c>
      <c r="I56" s="189">
        <v>2031.7500000000002</v>
      </c>
      <c r="J56" s="189">
        <v>1833.75</v>
      </c>
      <c r="K56" s="189">
        <v>1844.17</v>
      </c>
      <c r="L56" s="189">
        <v>1783.54</v>
      </c>
      <c r="M56" s="189">
        <v>1744.06</v>
      </c>
      <c r="N56" s="189">
        <v>1736.06</v>
      </c>
      <c r="O56" s="189">
        <v>1582.4699999999998</v>
      </c>
      <c r="P56" s="189">
        <v>1450.73</v>
      </c>
      <c r="Q56" s="189">
        <v>1457.87</v>
      </c>
      <c r="R56" s="189">
        <v>1494.56</v>
      </c>
      <c r="S56" s="189">
        <v>1478.2</v>
      </c>
      <c r="T56" s="189">
        <v>1516.7</v>
      </c>
      <c r="U56" s="189">
        <v>1490.25</v>
      </c>
      <c r="V56" s="189">
        <v>1502.24</v>
      </c>
      <c r="W56" s="189">
        <v>1534.43</v>
      </c>
      <c r="X56" s="189">
        <v>1978.4200000000003</v>
      </c>
      <c r="Y56" s="189">
        <v>2027.93</v>
      </c>
      <c r="Z56" s="189">
        <v>2012.88</v>
      </c>
      <c r="AA56" s="189">
        <v>2058.48</v>
      </c>
      <c r="AB56" s="189">
        <v>2074.1600000000003</v>
      </c>
      <c r="AC56" s="189">
        <v>2035.1</v>
      </c>
      <c r="AD56" s="189">
        <v>2060.96</v>
      </c>
      <c r="AE56" s="189">
        <v>1987.1799999999998</v>
      </c>
      <c r="AF56" s="189">
        <v>2021.8200000000002</v>
      </c>
      <c r="AG56" s="189">
        <v>1991.3500000000001</v>
      </c>
      <c r="AH56" s="189">
        <v>2029.58</v>
      </c>
      <c r="AI56" s="189">
        <v>2038.02</v>
      </c>
      <c r="AJ56" s="189">
        <v>2035.22</v>
      </c>
      <c r="AK56" s="189">
        <v>2013.43</v>
      </c>
      <c r="AL56" s="189">
        <v>1975.22</v>
      </c>
      <c r="AM56" s="189">
        <v>1959.81</v>
      </c>
      <c r="AN56" s="189">
        <v>1932.9</v>
      </c>
      <c r="AO56" s="189">
        <v>3044.59</v>
      </c>
      <c r="AP56" s="189">
        <v>3008.83</v>
      </c>
      <c r="AQ56" s="189">
        <v>2952.7599999999998</v>
      </c>
      <c r="AR56" s="189">
        <v>2972.12</v>
      </c>
      <c r="AS56" s="189">
        <v>2901.8199999999997</v>
      </c>
      <c r="AT56" s="189">
        <v>2849.1499999999996</v>
      </c>
      <c r="AU56" s="189">
        <v>2776.22</v>
      </c>
      <c r="AV56" s="189">
        <v>2784.9999999999995</v>
      </c>
      <c r="AW56" s="189">
        <v>2709.46</v>
      </c>
      <c r="AX56" s="189">
        <v>2660.4</v>
      </c>
      <c r="AY56" s="189">
        <v>2654.97</v>
      </c>
      <c r="AZ56" s="189">
        <v>2686.4</v>
      </c>
      <c r="BA56" s="189">
        <v>2704.8599999999997</v>
      </c>
      <c r="BB56" s="189">
        <v>2778.11</v>
      </c>
      <c r="BC56" s="189">
        <v>2720.18</v>
      </c>
      <c r="BD56" s="189">
        <v>2713.23</v>
      </c>
      <c r="BE56" s="189">
        <v>2675.3</v>
      </c>
      <c r="BF56" s="189">
        <v>3059.94</v>
      </c>
      <c r="BG56" s="189">
        <v>3167.14</v>
      </c>
      <c r="BH56" s="189">
        <v>3051.3600000000006</v>
      </c>
      <c r="BI56" s="189">
        <v>3028.88</v>
      </c>
      <c r="BJ56" s="189">
        <v>3020.07</v>
      </c>
      <c r="BK56" s="189">
        <v>2940.96</v>
      </c>
      <c r="BL56" s="189">
        <v>2853.37</v>
      </c>
      <c r="BM56" s="189">
        <v>2567.61</v>
      </c>
      <c r="BN56" s="189">
        <v>2476.8900000000003</v>
      </c>
      <c r="BO56" s="189">
        <v>2429.4499999999998</v>
      </c>
      <c r="BP56" s="189">
        <v>2396.64</v>
      </c>
      <c r="BQ56" s="189">
        <v>2314.8599999999997</v>
      </c>
      <c r="BR56" s="189">
        <v>2137.5100000000002</v>
      </c>
      <c r="BS56" s="189">
        <v>2105.1999999999998</v>
      </c>
      <c r="BT56" s="189">
        <v>2050.4499999999998</v>
      </c>
      <c r="BU56" s="189">
        <v>1866.72</v>
      </c>
      <c r="BV56" s="189">
        <v>1820.9999999999998</v>
      </c>
      <c r="BW56" s="189">
        <v>2448.9</v>
      </c>
      <c r="BX56" s="189">
        <v>2398.2399999999998</v>
      </c>
      <c r="BY56" s="189">
        <v>2402.12</v>
      </c>
      <c r="BZ56" s="189">
        <v>2211.1799999999998</v>
      </c>
      <c r="CA56" s="189">
        <v>2190.41</v>
      </c>
      <c r="CB56" s="189">
        <v>2131.8399999999997</v>
      </c>
      <c r="CC56" s="189">
        <v>2089.12</v>
      </c>
      <c r="CD56" s="189">
        <v>2050.5100000000002</v>
      </c>
      <c r="CE56" s="189">
        <v>1993.5100000000002</v>
      </c>
      <c r="CF56" s="189">
        <v>2010.6299999999999</v>
      </c>
      <c r="CG56" s="189">
        <v>1995.9799999999998</v>
      </c>
      <c r="CH56" s="189">
        <v>2143.0300000000002</v>
      </c>
      <c r="CI56" s="189">
        <v>2237.6600000000003</v>
      </c>
      <c r="CJ56" s="189">
        <v>2264.31</v>
      </c>
      <c r="CK56" s="189">
        <v>2308.75</v>
      </c>
      <c r="CL56" s="189">
        <v>2363.84</v>
      </c>
      <c r="CM56" s="189">
        <v>2374.8200000000002</v>
      </c>
      <c r="CN56" s="189">
        <v>2697.0199999999995</v>
      </c>
      <c r="CO56" s="189">
        <v>2676.78</v>
      </c>
      <c r="CP56" s="189">
        <v>2725.8399999999997</v>
      </c>
      <c r="CQ56" s="189">
        <v>2751.97</v>
      </c>
      <c r="CR56" s="189">
        <v>2781.28</v>
      </c>
      <c r="CS56" s="189">
        <v>2806.48</v>
      </c>
      <c r="CT56" s="189">
        <v>2844.79</v>
      </c>
      <c r="CU56" s="189">
        <v>2823.6499999999996</v>
      </c>
      <c r="CV56" s="189">
        <v>2783.88</v>
      </c>
      <c r="CW56" s="189">
        <v>2744.8500000000004</v>
      </c>
      <c r="CX56" s="189">
        <v>2698.03</v>
      </c>
      <c r="CY56" s="189">
        <v>2667.15</v>
      </c>
      <c r="CZ56" s="189">
        <v>2623.59</v>
      </c>
      <c r="DA56" s="189">
        <v>2657.8900000000003</v>
      </c>
      <c r="DB56" s="189">
        <v>2544.33</v>
      </c>
      <c r="DC56" s="189">
        <v>2594.0800000000004</v>
      </c>
      <c r="DD56" s="189">
        <v>2589.8200000000002</v>
      </c>
      <c r="DE56" s="189">
        <v>2678.2599999999998</v>
      </c>
      <c r="DF56" s="189">
        <v>2726.1400000000003</v>
      </c>
      <c r="DG56" s="189">
        <v>2652.31</v>
      </c>
      <c r="DH56" s="189">
        <v>2719.31</v>
      </c>
      <c r="DI56" s="189">
        <v>2708.58</v>
      </c>
      <c r="DJ56" s="189">
        <v>2568.1800000000003</v>
      </c>
      <c r="DK56" s="189">
        <v>2534.41</v>
      </c>
      <c r="DL56" s="189">
        <v>2540.3300000000004</v>
      </c>
      <c r="DM56" s="189">
        <v>2662.17</v>
      </c>
      <c r="DN56" s="189">
        <v>2681.1600000000003</v>
      </c>
      <c r="DO56" s="189">
        <v>2718.47</v>
      </c>
      <c r="DP56" s="189">
        <v>2939.37</v>
      </c>
      <c r="DQ56" s="189">
        <v>2954.9</v>
      </c>
      <c r="DR56" s="189">
        <v>2971.3799999999997</v>
      </c>
      <c r="DS56" s="189">
        <v>3082.12</v>
      </c>
      <c r="DT56" s="189">
        <v>3077.05</v>
      </c>
      <c r="DU56" s="189">
        <v>3068.98</v>
      </c>
      <c r="DV56" s="189">
        <v>6257.24</v>
      </c>
      <c r="DW56" s="189">
        <v>6113.8700000000008</v>
      </c>
      <c r="DX56" s="189">
        <v>6356.3200000000006</v>
      </c>
      <c r="DY56" s="189">
        <v>6287.93</v>
      </c>
      <c r="DZ56" s="189">
        <v>6227.2599999999993</v>
      </c>
      <c r="EA56" s="189">
        <v>6208.7499999999991</v>
      </c>
      <c r="EB56" s="189">
        <v>5661.7500000000009</v>
      </c>
      <c r="EC56" s="189">
        <v>5578.2599999999993</v>
      </c>
      <c r="ED56" s="189">
        <v>5461.8899999999994</v>
      </c>
      <c r="EE56" s="189">
        <v>5329.55</v>
      </c>
      <c r="EF56" s="189">
        <v>5253.91</v>
      </c>
      <c r="EG56" s="189">
        <v>5364.0599999999986</v>
      </c>
      <c r="EH56" s="189">
        <v>5391.8099999999995</v>
      </c>
      <c r="EI56" s="189">
        <v>5470.3799999999992</v>
      </c>
      <c r="EJ56" s="189">
        <v>5469.5300000000007</v>
      </c>
      <c r="EK56" s="189">
        <v>5281.8200000000006</v>
      </c>
      <c r="EL56" s="189">
        <v>5242.16</v>
      </c>
      <c r="EM56" s="189">
        <v>8316.31</v>
      </c>
      <c r="EN56" s="189">
        <v>8440.3599999999988</v>
      </c>
      <c r="EO56" s="189">
        <v>8594.2199999999993</v>
      </c>
      <c r="EP56" s="189">
        <v>8415.02</v>
      </c>
      <c r="EQ56" s="189">
        <v>8345.75</v>
      </c>
      <c r="ER56" s="189">
        <v>8102.89</v>
      </c>
      <c r="ES56" s="189">
        <v>8112.300000000002</v>
      </c>
      <c r="ET56" s="189">
        <v>7805.3899999999985</v>
      </c>
      <c r="EU56" s="189">
        <v>7673.1</v>
      </c>
      <c r="EV56" s="189">
        <v>7529.61</v>
      </c>
      <c r="EW56" s="189">
        <v>7484.6600000000008</v>
      </c>
      <c r="EX56" s="189">
        <v>7157.3099999999995</v>
      </c>
      <c r="EY56" s="189">
        <v>6873.55</v>
      </c>
      <c r="EZ56" s="189">
        <v>6799.1399999999994</v>
      </c>
      <c r="FA56" s="189">
        <v>6460.04</v>
      </c>
      <c r="FB56" s="189">
        <v>6288.1399999999994</v>
      </c>
      <c r="FC56" s="189">
        <v>6184.2</v>
      </c>
      <c r="FD56" s="189">
        <v>9229.23</v>
      </c>
      <c r="FE56" s="189">
        <v>9077.9600000000009</v>
      </c>
      <c r="FF56" s="189">
        <v>8742.77</v>
      </c>
      <c r="FG56" s="189">
        <v>8520.69</v>
      </c>
      <c r="FH56" s="189">
        <v>8409.75</v>
      </c>
      <c r="FI56" s="189">
        <v>8250.0400000000009</v>
      </c>
      <c r="FJ56" s="189">
        <v>8060.26</v>
      </c>
      <c r="FK56" s="189">
        <v>7934.7599999999993</v>
      </c>
      <c r="FL56" s="189">
        <v>7669.5</v>
      </c>
      <c r="FM56" s="189">
        <v>7816.0199999999995</v>
      </c>
      <c r="FN56" s="189">
        <v>7352.9300000000012</v>
      </c>
      <c r="FO56" s="189">
        <v>7226.01</v>
      </c>
      <c r="FP56" s="189">
        <v>6871.21</v>
      </c>
      <c r="FQ56" s="189">
        <v>6259.869999999999</v>
      </c>
      <c r="FR56" s="189">
        <v>5916.92</v>
      </c>
      <c r="FS56" s="189">
        <v>5294.34</v>
      </c>
      <c r="FT56" s="189">
        <v>5164.55</v>
      </c>
      <c r="FU56" s="189">
        <v>6902.71</v>
      </c>
      <c r="FV56" s="189">
        <v>6887.9400000000005</v>
      </c>
      <c r="FW56" s="189">
        <v>6557.96</v>
      </c>
      <c r="FX56" s="189">
        <v>5735.2400000000007</v>
      </c>
      <c r="FY56" s="189">
        <v>5684.9699999999993</v>
      </c>
      <c r="FZ56" s="189">
        <v>5570.8900000000012</v>
      </c>
      <c r="GA56" s="189">
        <v>5549.87</v>
      </c>
      <c r="GB56" s="189">
        <v>5713.79</v>
      </c>
      <c r="GC56" s="189">
        <v>5677.5499999999984</v>
      </c>
      <c r="GD56" s="189">
        <v>5760.63</v>
      </c>
      <c r="GE56" s="189">
        <v>5766.06</v>
      </c>
      <c r="GF56" s="189">
        <v>5644.06</v>
      </c>
      <c r="GG56" s="189">
        <v>5802.4800000000005</v>
      </c>
      <c r="GH56" s="189">
        <v>5783.78</v>
      </c>
      <c r="GI56" s="189">
        <v>5684.54</v>
      </c>
      <c r="GJ56" s="189">
        <v>5818.22</v>
      </c>
      <c r="GK56" s="189">
        <v>5794.73</v>
      </c>
    </row>
    <row r="57" spans="1:193" s="191" customFormat="1" x14ac:dyDescent="0.15">
      <c r="A57" s="1"/>
      <c r="B57" s="1"/>
      <c r="C57" s="1"/>
      <c r="D57" s="171"/>
      <c r="E57" s="132" t="s">
        <v>5097</v>
      </c>
      <c r="F57" s="132" t="s">
        <v>5098</v>
      </c>
      <c r="G57" s="189">
        <v>7994.41</v>
      </c>
      <c r="H57" s="189">
        <v>7959.66</v>
      </c>
      <c r="I57" s="189">
        <v>7979.35</v>
      </c>
      <c r="J57" s="189">
        <v>7832.5199999999995</v>
      </c>
      <c r="K57" s="189">
        <v>7671.72</v>
      </c>
      <c r="L57" s="189">
        <v>7342.8300000000008</v>
      </c>
      <c r="M57" s="189">
        <v>7352.5800000000008</v>
      </c>
      <c r="N57" s="189">
        <v>7479.39</v>
      </c>
      <c r="O57" s="189">
        <v>7474.89</v>
      </c>
      <c r="P57" s="189">
        <v>7688.630000000001</v>
      </c>
      <c r="Q57" s="189">
        <v>7723.2999999999993</v>
      </c>
      <c r="R57" s="189">
        <v>7769.4</v>
      </c>
      <c r="S57" s="189">
        <v>8019.17</v>
      </c>
      <c r="T57" s="189">
        <v>8070.66</v>
      </c>
      <c r="U57" s="189">
        <v>8185.2200000000012</v>
      </c>
      <c r="V57" s="189">
        <v>8257</v>
      </c>
      <c r="W57" s="189">
        <v>8323.09</v>
      </c>
      <c r="X57" s="189">
        <v>10258.970000000001</v>
      </c>
      <c r="Y57" s="189">
        <v>10524.289999999999</v>
      </c>
      <c r="Z57" s="189">
        <v>10609.439999999999</v>
      </c>
      <c r="AA57" s="189">
        <v>10747.39</v>
      </c>
      <c r="AB57" s="189">
        <v>10780.539999999999</v>
      </c>
      <c r="AC57" s="189">
        <v>10759.55</v>
      </c>
      <c r="AD57" s="189">
        <v>10899.78</v>
      </c>
      <c r="AE57" s="189">
        <v>10779.939999999999</v>
      </c>
      <c r="AF57" s="189">
        <v>10642.209999999997</v>
      </c>
      <c r="AG57" s="189">
        <v>10588.219999999998</v>
      </c>
      <c r="AH57" s="189">
        <v>10475.280000000001</v>
      </c>
      <c r="AI57" s="189">
        <v>10265.499999999998</v>
      </c>
      <c r="AJ57" s="189">
        <v>10175.26</v>
      </c>
      <c r="AK57" s="189">
        <v>10267.65</v>
      </c>
      <c r="AL57" s="189">
        <v>10173.900000000001</v>
      </c>
      <c r="AM57" s="189">
        <v>10084.209999999999</v>
      </c>
      <c r="AN57" s="189">
        <v>9996.58</v>
      </c>
      <c r="AO57" s="189">
        <v>20218.769999999997</v>
      </c>
      <c r="AP57" s="189">
        <v>20142.819999999996</v>
      </c>
      <c r="AQ57" s="189">
        <v>19747.599999999995</v>
      </c>
      <c r="AR57" s="189">
        <v>19478.29</v>
      </c>
      <c r="AS57" s="189">
        <v>19364.79</v>
      </c>
      <c r="AT57" s="189">
        <v>19072.079999999998</v>
      </c>
      <c r="AU57" s="189">
        <v>18666.78</v>
      </c>
      <c r="AV57" s="189">
        <v>18575.149999999994</v>
      </c>
      <c r="AW57" s="189">
        <v>18388.580000000002</v>
      </c>
      <c r="AX57" s="189">
        <v>18190.68</v>
      </c>
      <c r="AY57" s="189">
        <v>18078.510000000002</v>
      </c>
      <c r="AZ57" s="189">
        <v>17814.98</v>
      </c>
      <c r="BA57" s="189">
        <v>17883.46</v>
      </c>
      <c r="BB57" s="189">
        <v>17894.88</v>
      </c>
      <c r="BC57" s="189">
        <v>17829.09</v>
      </c>
      <c r="BD57" s="189">
        <v>17690.240000000002</v>
      </c>
      <c r="BE57" s="189">
        <v>17606.599999999999</v>
      </c>
      <c r="BF57" s="189">
        <v>19830.54</v>
      </c>
      <c r="BG57" s="189">
        <v>19878.21</v>
      </c>
      <c r="BH57" s="189">
        <v>19832.98</v>
      </c>
      <c r="BI57" s="189">
        <v>19645.450000000004</v>
      </c>
      <c r="BJ57" s="189">
        <v>19583.09</v>
      </c>
      <c r="BK57" s="189">
        <v>19079.330000000002</v>
      </c>
      <c r="BL57" s="189">
        <v>18934.580000000002</v>
      </c>
      <c r="BM57" s="189">
        <v>18826.03</v>
      </c>
      <c r="BN57" s="189">
        <v>18572.68</v>
      </c>
      <c r="BO57" s="189">
        <v>18507.050000000003</v>
      </c>
      <c r="BP57" s="189">
        <v>18628.47</v>
      </c>
      <c r="BQ57" s="189">
        <v>18403.080000000002</v>
      </c>
      <c r="BR57" s="189">
        <v>18235.759999999998</v>
      </c>
      <c r="BS57" s="189">
        <v>18108.640000000003</v>
      </c>
      <c r="BT57" s="189">
        <v>17121.240000000002</v>
      </c>
      <c r="BU57" s="189">
        <v>16552.260000000002</v>
      </c>
      <c r="BV57" s="189">
        <v>16438.36</v>
      </c>
      <c r="BW57" s="189">
        <v>20053.940000000002</v>
      </c>
      <c r="BX57" s="189">
        <v>19901.740000000002</v>
      </c>
      <c r="BY57" s="189">
        <v>18857.599999999999</v>
      </c>
      <c r="BZ57" s="189">
        <v>18267.300000000003</v>
      </c>
      <c r="CA57" s="189">
        <v>17913.59</v>
      </c>
      <c r="CB57" s="189">
        <v>17546.45</v>
      </c>
      <c r="CC57" s="189">
        <v>17568.829999999998</v>
      </c>
      <c r="CD57" s="189">
        <v>17510.810000000001</v>
      </c>
      <c r="CE57" s="189">
        <v>17771.89</v>
      </c>
      <c r="CF57" s="189">
        <v>17730.000000000004</v>
      </c>
      <c r="CG57" s="189">
        <v>17923.900000000001</v>
      </c>
      <c r="CH57" s="189">
        <v>18502.229999999992</v>
      </c>
      <c r="CI57" s="189">
        <v>18620.999999999996</v>
      </c>
      <c r="CJ57" s="189">
        <v>18574.600000000002</v>
      </c>
      <c r="CK57" s="189">
        <v>19025.79</v>
      </c>
      <c r="CL57" s="189">
        <v>19324.500000000004</v>
      </c>
      <c r="CM57" s="189">
        <v>19323.590000000004</v>
      </c>
      <c r="CN57" s="189">
        <v>20969.249999999996</v>
      </c>
      <c r="CO57" s="189">
        <v>21084.73</v>
      </c>
      <c r="CP57" s="189">
        <v>21601.350000000002</v>
      </c>
      <c r="CQ57" s="189">
        <v>21984.630000000005</v>
      </c>
      <c r="CR57" s="189">
        <v>22022.670000000002</v>
      </c>
      <c r="CS57" s="189">
        <v>21743.63</v>
      </c>
      <c r="CT57" s="189">
        <v>21661.82</v>
      </c>
      <c r="CU57" s="189">
        <v>21628.86</v>
      </c>
      <c r="CV57" s="189">
        <v>22179.51</v>
      </c>
      <c r="CW57" s="189">
        <v>22224.820000000003</v>
      </c>
      <c r="CX57" s="189">
        <v>22402.489999999994</v>
      </c>
      <c r="CY57" s="189">
        <v>22930.07</v>
      </c>
      <c r="CZ57" s="189">
        <v>23150.59</v>
      </c>
      <c r="DA57" s="189">
        <v>23512.78</v>
      </c>
      <c r="DB57" s="189">
        <v>23999.119999999999</v>
      </c>
      <c r="DC57" s="189">
        <v>24267.13</v>
      </c>
      <c r="DD57" s="189">
        <v>24263.440000000002</v>
      </c>
      <c r="DE57" s="189">
        <v>25556.799999999999</v>
      </c>
      <c r="DF57" s="189">
        <v>26044.690000000002</v>
      </c>
      <c r="DG57" s="189">
        <v>26605.890000000003</v>
      </c>
      <c r="DH57" s="189">
        <v>26895</v>
      </c>
      <c r="DI57" s="189">
        <v>26990.63</v>
      </c>
      <c r="DJ57" s="189">
        <v>27156.04</v>
      </c>
      <c r="DK57" s="189">
        <v>27233.809999999998</v>
      </c>
      <c r="DL57" s="189">
        <v>28110.22</v>
      </c>
      <c r="DM57" s="189">
        <v>28491.200000000001</v>
      </c>
      <c r="DN57" s="189">
        <v>28629.229999999996</v>
      </c>
      <c r="DO57" s="189">
        <v>25883.94</v>
      </c>
      <c r="DP57" s="189">
        <v>23940.639999999999</v>
      </c>
      <c r="DQ57" s="189">
        <v>24343.15</v>
      </c>
      <c r="DR57" s="189">
        <v>22828.510000000002</v>
      </c>
      <c r="DS57" s="189">
        <v>23157.23</v>
      </c>
      <c r="DT57" s="189">
        <v>22247.01</v>
      </c>
      <c r="DU57" s="189">
        <v>22035.919999999998</v>
      </c>
      <c r="DV57" s="189">
        <v>38570.54</v>
      </c>
      <c r="DW57" s="189">
        <v>36458.39</v>
      </c>
      <c r="DX57" s="189">
        <v>36754.300000000003</v>
      </c>
      <c r="DY57" s="189">
        <v>36368.03</v>
      </c>
      <c r="DZ57" s="189">
        <v>36123.480000000003</v>
      </c>
      <c r="EA57" s="189">
        <v>35554.85</v>
      </c>
      <c r="EB57" s="189">
        <v>35137.819999999992</v>
      </c>
      <c r="EC57" s="189">
        <v>33652.06</v>
      </c>
      <c r="ED57" s="189">
        <v>32025.870000000003</v>
      </c>
      <c r="EE57" s="189">
        <v>30988.51</v>
      </c>
      <c r="EF57" s="189">
        <v>30402.19</v>
      </c>
      <c r="EG57" s="189">
        <v>29012.899999999998</v>
      </c>
      <c r="EH57" s="189">
        <v>28320.100000000002</v>
      </c>
      <c r="EI57" s="189">
        <v>28101.66</v>
      </c>
      <c r="EJ57" s="189">
        <v>27462.140000000003</v>
      </c>
      <c r="EK57" s="189">
        <v>27192.81</v>
      </c>
      <c r="EL57" s="189">
        <v>26852.329999999998</v>
      </c>
      <c r="EM57" s="189">
        <v>33484.630000000005</v>
      </c>
      <c r="EN57" s="189">
        <v>33171.359999999993</v>
      </c>
      <c r="EO57" s="189">
        <v>32649.39</v>
      </c>
      <c r="EP57" s="189">
        <v>32092.36</v>
      </c>
      <c r="EQ57" s="189">
        <v>31778.789999999997</v>
      </c>
      <c r="ER57" s="189">
        <v>31616</v>
      </c>
      <c r="ES57" s="189">
        <v>31956.68</v>
      </c>
      <c r="ET57" s="189">
        <v>31819.82</v>
      </c>
      <c r="EU57" s="189">
        <v>31490.789999999997</v>
      </c>
      <c r="EV57" s="189">
        <v>30971.309999999998</v>
      </c>
      <c r="EW57" s="189">
        <v>30869.200000000004</v>
      </c>
      <c r="EX57" s="189">
        <v>30845.83</v>
      </c>
      <c r="EY57" s="189">
        <v>30681.61</v>
      </c>
      <c r="EZ57" s="189">
        <v>30528.720000000001</v>
      </c>
      <c r="FA57" s="189">
        <v>30421.810000000005</v>
      </c>
      <c r="FB57" s="189">
        <v>30003.98</v>
      </c>
      <c r="FC57" s="189">
        <v>29922.77</v>
      </c>
      <c r="FD57" s="189">
        <v>34462.200000000004</v>
      </c>
      <c r="FE57" s="189">
        <v>34050.71</v>
      </c>
      <c r="FF57" s="189">
        <v>33612.620000000003</v>
      </c>
      <c r="FG57" s="189">
        <v>33265.219999999994</v>
      </c>
      <c r="FH57" s="189">
        <v>33117.149999999994</v>
      </c>
      <c r="FI57" s="189">
        <v>33175.870000000003</v>
      </c>
      <c r="FJ57" s="189">
        <v>31791.69</v>
      </c>
      <c r="FK57" s="189">
        <v>30983.08</v>
      </c>
      <c r="FL57" s="189">
        <v>29881.040000000001</v>
      </c>
      <c r="FM57" s="189">
        <v>28979.21</v>
      </c>
      <c r="FN57" s="189">
        <v>28678.09</v>
      </c>
      <c r="FO57" s="189">
        <v>27472.679999999997</v>
      </c>
      <c r="FP57" s="189">
        <v>27018.420000000002</v>
      </c>
      <c r="FQ57" s="189">
        <v>26489.380000000005</v>
      </c>
      <c r="FR57" s="189">
        <v>26224.18</v>
      </c>
      <c r="FS57" s="189">
        <v>25570.280000000002</v>
      </c>
      <c r="FT57" s="189">
        <v>25715.449999999997</v>
      </c>
      <c r="FU57" s="189">
        <v>31600.260000000002</v>
      </c>
      <c r="FV57" s="189">
        <v>30792.239999999998</v>
      </c>
      <c r="FW57" s="189">
        <v>30445.64</v>
      </c>
      <c r="FX57" s="189">
        <v>29563.73</v>
      </c>
      <c r="FY57" s="189">
        <v>29865.440000000002</v>
      </c>
      <c r="FZ57" s="189">
        <v>29100.61</v>
      </c>
      <c r="GA57" s="189">
        <v>28179.949999999997</v>
      </c>
      <c r="GB57" s="189">
        <v>26998.36</v>
      </c>
      <c r="GC57" s="189">
        <v>26682.730000000007</v>
      </c>
      <c r="GD57" s="189">
        <v>26599.25</v>
      </c>
      <c r="GE57" s="189">
        <v>26750.260000000006</v>
      </c>
      <c r="GF57" s="189">
        <v>26183.14</v>
      </c>
      <c r="GG57" s="189">
        <v>25961.17</v>
      </c>
      <c r="GH57" s="189">
        <v>25798.23</v>
      </c>
      <c r="GI57" s="189">
        <v>25517.590000000004</v>
      </c>
      <c r="GJ57" s="189">
        <v>24175.760000000006</v>
      </c>
      <c r="GK57" s="189">
        <v>23772.06</v>
      </c>
    </row>
    <row r="58" spans="1:193" s="191" customFormat="1" x14ac:dyDescent="0.15">
      <c r="A58" s="1"/>
      <c r="B58" s="1"/>
      <c r="C58" s="1"/>
      <c r="D58" s="171"/>
      <c r="E58" s="132" t="s">
        <v>5091</v>
      </c>
      <c r="F58" s="132" t="s">
        <v>5092</v>
      </c>
      <c r="G58" s="189">
        <v>14867.610000000002</v>
      </c>
      <c r="H58" s="189">
        <v>14852.679999999998</v>
      </c>
      <c r="I58" s="189">
        <v>14860.1</v>
      </c>
      <c r="J58" s="189">
        <v>14891.250000000002</v>
      </c>
      <c r="K58" s="189">
        <v>14900.64</v>
      </c>
      <c r="L58" s="189">
        <v>14637.63</v>
      </c>
      <c r="M58" s="189">
        <v>14337.970000000001</v>
      </c>
      <c r="N58" s="189">
        <v>14391.31</v>
      </c>
      <c r="O58" s="189">
        <v>14148.82</v>
      </c>
      <c r="P58" s="189">
        <v>13635.769999999999</v>
      </c>
      <c r="Q58" s="189">
        <v>13488.6</v>
      </c>
      <c r="R58" s="189">
        <v>13351.73</v>
      </c>
      <c r="S58" s="189">
        <v>12948.629999999997</v>
      </c>
      <c r="T58" s="189">
        <v>12933.099999999999</v>
      </c>
      <c r="U58" s="189">
        <v>13143.33</v>
      </c>
      <c r="V58" s="189">
        <v>13189.650000000001</v>
      </c>
      <c r="W58" s="189">
        <v>13112.13</v>
      </c>
      <c r="X58" s="189">
        <v>17255.66</v>
      </c>
      <c r="Y58" s="189">
        <v>17024.669999999998</v>
      </c>
      <c r="Z58" s="189">
        <v>17240.84</v>
      </c>
      <c r="AA58" s="189">
        <v>17287.09</v>
      </c>
      <c r="AB58" s="189">
        <v>17109.149999999998</v>
      </c>
      <c r="AC58" s="189">
        <v>16689.09</v>
      </c>
      <c r="AD58" s="189">
        <v>16595.63</v>
      </c>
      <c r="AE58" s="189">
        <v>16493.98</v>
      </c>
      <c r="AF58" s="189">
        <v>16287.170000000002</v>
      </c>
      <c r="AG58" s="189">
        <v>16128.47</v>
      </c>
      <c r="AH58" s="189">
        <v>16034.909999999998</v>
      </c>
      <c r="AI58" s="189">
        <v>15712.009999999997</v>
      </c>
      <c r="AJ58" s="189">
        <v>15287.47</v>
      </c>
      <c r="AK58" s="189">
        <v>15154.199999999999</v>
      </c>
      <c r="AL58" s="189">
        <v>14850.449999999999</v>
      </c>
      <c r="AM58" s="189">
        <v>14980.309999999998</v>
      </c>
      <c r="AN58" s="189">
        <v>14949.78</v>
      </c>
      <c r="AO58" s="189">
        <v>14709.06</v>
      </c>
      <c r="AP58" s="189">
        <v>14701.89</v>
      </c>
      <c r="AQ58" s="189">
        <v>14494.95</v>
      </c>
      <c r="AR58" s="189">
        <v>14655.550000000001</v>
      </c>
      <c r="AS58" s="189">
        <v>15053.549999999997</v>
      </c>
      <c r="AT58" s="189">
        <v>15210.529999999999</v>
      </c>
      <c r="AU58" s="189">
        <v>14798.320000000002</v>
      </c>
      <c r="AV58" s="189">
        <v>14507.5</v>
      </c>
      <c r="AW58" s="189">
        <v>14310.740000000002</v>
      </c>
      <c r="AX58" s="189">
        <v>14244.9</v>
      </c>
      <c r="AY58" s="189">
        <v>14182.83</v>
      </c>
      <c r="AZ58" s="189">
        <v>14285.22</v>
      </c>
      <c r="BA58" s="189">
        <v>14225.480000000001</v>
      </c>
      <c r="BB58" s="189">
        <v>14058.37</v>
      </c>
      <c r="BC58" s="189">
        <v>14135.410000000002</v>
      </c>
      <c r="BD58" s="189">
        <v>13907.630000000001</v>
      </c>
      <c r="BE58" s="189">
        <v>13954.789999999997</v>
      </c>
      <c r="BF58" s="189">
        <v>16983.830000000002</v>
      </c>
      <c r="BG58" s="189">
        <v>16816.38</v>
      </c>
      <c r="BH58" s="189">
        <v>16970.97</v>
      </c>
      <c r="BI58" s="189">
        <v>16489.820000000003</v>
      </c>
      <c r="BJ58" s="189">
        <v>16577.780000000002</v>
      </c>
      <c r="BK58" s="189">
        <v>15899.340000000002</v>
      </c>
      <c r="BL58" s="189">
        <v>15490.43</v>
      </c>
      <c r="BM58" s="189">
        <v>15352.82</v>
      </c>
      <c r="BN58" s="189">
        <v>15429.660000000003</v>
      </c>
      <c r="BO58" s="189">
        <v>15557.710000000003</v>
      </c>
      <c r="BP58" s="189">
        <v>15569.4</v>
      </c>
      <c r="BQ58" s="189">
        <v>15352.44</v>
      </c>
      <c r="BR58" s="189">
        <v>15280.679999999998</v>
      </c>
      <c r="BS58" s="189">
        <v>15225.269999999999</v>
      </c>
      <c r="BT58" s="189">
        <v>15253.519999999999</v>
      </c>
      <c r="BU58" s="189">
        <v>14803.02</v>
      </c>
      <c r="BV58" s="189">
        <v>14986.13</v>
      </c>
      <c r="BW58" s="189">
        <v>22409.21</v>
      </c>
      <c r="BX58" s="189">
        <v>22369.219999999994</v>
      </c>
      <c r="BY58" s="189">
        <v>22247.839999999997</v>
      </c>
      <c r="BZ58" s="189">
        <v>21830.36</v>
      </c>
      <c r="CA58" s="189">
        <v>21786.83</v>
      </c>
      <c r="CB58" s="189">
        <v>21526.710000000003</v>
      </c>
      <c r="CC58" s="189">
        <v>20919.949999999997</v>
      </c>
      <c r="CD58" s="189">
        <v>20768.090000000004</v>
      </c>
      <c r="CE58" s="189">
        <v>20829.34</v>
      </c>
      <c r="CF58" s="189">
        <v>20710.240000000002</v>
      </c>
      <c r="CG58" s="189">
        <v>20622.530000000002</v>
      </c>
      <c r="CH58" s="189">
        <v>20406.739999999998</v>
      </c>
      <c r="CI58" s="189">
        <v>20614.119999999995</v>
      </c>
      <c r="CJ58" s="189">
        <v>20397.620000000003</v>
      </c>
      <c r="CK58" s="189">
        <v>20545.699999999997</v>
      </c>
      <c r="CL58" s="189">
        <v>21002.219999999994</v>
      </c>
      <c r="CM58" s="189">
        <v>21303.11</v>
      </c>
      <c r="CN58" s="189">
        <v>21519.480000000003</v>
      </c>
      <c r="CO58" s="189">
        <v>21342.21</v>
      </c>
      <c r="CP58" s="189">
        <v>21348.670000000006</v>
      </c>
      <c r="CQ58" s="189">
        <v>21914.859999999997</v>
      </c>
      <c r="CR58" s="189">
        <v>21995.970000000005</v>
      </c>
      <c r="CS58" s="189">
        <v>21442.379999999997</v>
      </c>
      <c r="CT58" s="189">
        <v>20912.390000000003</v>
      </c>
      <c r="CU58" s="189">
        <v>20934.22</v>
      </c>
      <c r="CV58" s="189">
        <v>20455.95</v>
      </c>
      <c r="CW58" s="189">
        <v>20697.919999999998</v>
      </c>
      <c r="CX58" s="189">
        <v>20800.440000000002</v>
      </c>
      <c r="CY58" s="189">
        <v>21099.279999999999</v>
      </c>
      <c r="CZ58" s="189">
        <v>20771.559999999994</v>
      </c>
      <c r="DA58" s="189">
        <v>21135.920000000002</v>
      </c>
      <c r="DB58" s="189">
        <v>21868.810000000005</v>
      </c>
      <c r="DC58" s="189">
        <v>21487.43</v>
      </c>
      <c r="DD58" s="189">
        <v>21274.73</v>
      </c>
      <c r="DE58" s="189">
        <v>22367.63</v>
      </c>
      <c r="DF58" s="189">
        <v>23498.04</v>
      </c>
      <c r="DG58" s="189">
        <v>23327.64</v>
      </c>
      <c r="DH58" s="189">
        <v>23363.41</v>
      </c>
      <c r="DI58" s="189">
        <v>23609.960000000003</v>
      </c>
      <c r="DJ58" s="189">
        <v>22654.89</v>
      </c>
      <c r="DK58" s="189">
        <v>22421.070000000003</v>
      </c>
      <c r="DL58" s="189">
        <v>22699.649999999998</v>
      </c>
      <c r="DM58" s="189">
        <v>23403.240000000005</v>
      </c>
      <c r="DN58" s="189">
        <v>23418.249999999996</v>
      </c>
      <c r="DO58" s="189">
        <v>23629.91</v>
      </c>
      <c r="DP58" s="189">
        <v>26577.219999999998</v>
      </c>
      <c r="DQ58" s="189">
        <v>26776.23</v>
      </c>
      <c r="DR58" s="189">
        <v>26878.700000000004</v>
      </c>
      <c r="DS58" s="189">
        <v>26134.99</v>
      </c>
      <c r="DT58" s="189">
        <v>26291.89</v>
      </c>
      <c r="DU58" s="189">
        <v>26421.119999999995</v>
      </c>
      <c r="DV58" s="189">
        <v>28973.210000000006</v>
      </c>
      <c r="DW58" s="189">
        <v>29043.35</v>
      </c>
      <c r="DX58" s="189">
        <v>29406.060000000005</v>
      </c>
      <c r="DY58" s="189">
        <v>29249.95</v>
      </c>
      <c r="DZ58" s="189">
        <v>29034.17</v>
      </c>
      <c r="EA58" s="189">
        <v>27478.029999999995</v>
      </c>
      <c r="EB58" s="189">
        <v>26805.780000000002</v>
      </c>
      <c r="EC58" s="189">
        <v>27568.94</v>
      </c>
      <c r="ED58" s="189">
        <v>27641.61</v>
      </c>
      <c r="EE58" s="189">
        <v>28691.210000000003</v>
      </c>
      <c r="EF58" s="189">
        <v>28436.680000000004</v>
      </c>
      <c r="EG58" s="189">
        <v>28067.489999999994</v>
      </c>
      <c r="EH58" s="189">
        <v>26813.39</v>
      </c>
      <c r="EI58" s="189">
        <v>25955.000000000004</v>
      </c>
      <c r="EJ58" s="189">
        <v>25778.080000000002</v>
      </c>
      <c r="EK58" s="189">
        <v>26100.580000000005</v>
      </c>
      <c r="EL58" s="189">
        <v>25750.17</v>
      </c>
      <c r="EM58" s="189">
        <v>30680.890000000003</v>
      </c>
      <c r="EN58" s="189">
        <v>30098.22</v>
      </c>
      <c r="EO58" s="189">
        <v>30592.530000000002</v>
      </c>
      <c r="EP58" s="189">
        <v>30714.570000000007</v>
      </c>
      <c r="EQ58" s="189">
        <v>30401.270000000004</v>
      </c>
      <c r="ER58" s="189">
        <v>29978.500000000004</v>
      </c>
      <c r="ES58" s="189">
        <v>29651.130000000005</v>
      </c>
      <c r="ET58" s="189">
        <v>29445.989999999994</v>
      </c>
      <c r="EU58" s="189">
        <v>28427.72</v>
      </c>
      <c r="EV58" s="189">
        <v>27505.8</v>
      </c>
      <c r="EW58" s="189">
        <v>26511.740000000005</v>
      </c>
      <c r="EX58" s="189">
        <v>25320.029999999992</v>
      </c>
      <c r="EY58" s="189">
        <v>24303.319999999996</v>
      </c>
      <c r="EZ58" s="189">
        <v>24374.670000000002</v>
      </c>
      <c r="FA58" s="189">
        <v>22989.980000000003</v>
      </c>
      <c r="FB58" s="189">
        <v>21346.78</v>
      </c>
      <c r="FC58" s="189">
        <v>21147.489999999998</v>
      </c>
      <c r="FD58" s="189">
        <v>30436.410000000003</v>
      </c>
      <c r="FE58" s="189">
        <v>30640.160000000003</v>
      </c>
      <c r="FF58" s="189">
        <v>29401.609999999997</v>
      </c>
      <c r="FG58" s="189">
        <v>27311.610000000004</v>
      </c>
      <c r="FH58" s="189">
        <v>26959.439999999995</v>
      </c>
      <c r="FI58" s="189">
        <v>26407.230000000003</v>
      </c>
      <c r="FJ58" s="189">
        <v>26280.99</v>
      </c>
      <c r="FK58" s="189">
        <v>26471.379999999997</v>
      </c>
      <c r="FL58" s="189">
        <v>26240.509999999995</v>
      </c>
      <c r="FM58" s="189">
        <v>26121.089999999997</v>
      </c>
      <c r="FN58" s="189">
        <v>26288.720000000001</v>
      </c>
      <c r="FO58" s="189">
        <v>26465.099999999995</v>
      </c>
      <c r="FP58" s="189">
        <v>26565.799999999996</v>
      </c>
      <c r="FQ58" s="189">
        <v>26461.62</v>
      </c>
      <c r="FR58" s="189">
        <v>26632.52</v>
      </c>
      <c r="FS58" s="189">
        <v>25668.220000000005</v>
      </c>
      <c r="FT58" s="189">
        <v>25394.489999999994</v>
      </c>
      <c r="FU58" s="189">
        <v>28531.820000000007</v>
      </c>
      <c r="FV58" s="189">
        <v>28411.47</v>
      </c>
      <c r="FW58" s="189">
        <v>28608.760000000002</v>
      </c>
      <c r="FX58" s="189">
        <v>28102.320000000003</v>
      </c>
      <c r="FY58" s="189">
        <v>28040.010000000002</v>
      </c>
      <c r="FZ58" s="189">
        <v>27023.030000000002</v>
      </c>
      <c r="GA58" s="189">
        <v>27036.660000000003</v>
      </c>
      <c r="GB58" s="189">
        <v>26835.86</v>
      </c>
      <c r="GC58" s="189">
        <v>27103.809999999998</v>
      </c>
      <c r="GD58" s="189">
        <v>27369.939999999995</v>
      </c>
      <c r="GE58" s="189">
        <v>27385.390000000003</v>
      </c>
      <c r="GF58" s="189">
        <v>27937.769999999997</v>
      </c>
      <c r="GG58" s="189">
        <v>27770.519999999993</v>
      </c>
      <c r="GH58" s="189">
        <v>27513.919999999995</v>
      </c>
      <c r="GI58" s="189">
        <v>27527.070000000003</v>
      </c>
      <c r="GJ58" s="189">
        <v>27142.229999999992</v>
      </c>
      <c r="GK58" s="189">
        <v>26945.69</v>
      </c>
    </row>
    <row r="59" spans="1:193" s="191" customFormat="1" x14ac:dyDescent="0.15">
      <c r="A59" s="1"/>
      <c r="B59" s="1"/>
      <c r="C59" s="1"/>
      <c r="D59" s="171"/>
      <c r="E59" s="132" t="s">
        <v>5107</v>
      </c>
      <c r="F59" s="132" t="s">
        <v>5108</v>
      </c>
      <c r="G59" s="189">
        <v>2712.2799999999997</v>
      </c>
      <c r="H59" s="189">
        <v>2712.2200000000003</v>
      </c>
      <c r="I59" s="189">
        <v>2528.61</v>
      </c>
      <c r="J59" s="189">
        <v>2630.47</v>
      </c>
      <c r="K59" s="189">
        <v>2519.06</v>
      </c>
      <c r="L59" s="189">
        <v>2398.5500000000002</v>
      </c>
      <c r="M59" s="189">
        <v>2345.56</v>
      </c>
      <c r="N59" s="189">
        <v>2345.38</v>
      </c>
      <c r="O59" s="189">
        <v>2426.7199999999998</v>
      </c>
      <c r="P59" s="189">
        <v>2359.36</v>
      </c>
      <c r="Q59" s="189">
        <v>2359.36</v>
      </c>
      <c r="R59" s="189">
        <v>2527.0500000000002</v>
      </c>
      <c r="S59" s="189">
        <v>2525.86</v>
      </c>
      <c r="T59" s="189">
        <v>2542.3000000000002</v>
      </c>
      <c r="U59" s="189">
        <v>2569.6799999999998</v>
      </c>
      <c r="V59" s="189">
        <v>2594.12</v>
      </c>
      <c r="W59" s="189">
        <v>2589.4499999999998</v>
      </c>
      <c r="X59" s="189">
        <v>658.76</v>
      </c>
      <c r="Y59" s="189">
        <v>655.9</v>
      </c>
      <c r="Z59" s="189">
        <v>708.07</v>
      </c>
      <c r="AA59" s="189">
        <v>747.87</v>
      </c>
      <c r="AB59" s="189">
        <v>747.74</v>
      </c>
      <c r="AC59" s="189">
        <v>730.04</v>
      </c>
      <c r="AD59" s="189">
        <v>730.04</v>
      </c>
      <c r="AE59" s="189">
        <v>748.75</v>
      </c>
      <c r="AF59" s="189">
        <v>757.57</v>
      </c>
      <c r="AG59" s="189">
        <v>757.57</v>
      </c>
      <c r="AH59" s="189">
        <v>758</v>
      </c>
      <c r="AI59" s="189">
        <v>764.55</v>
      </c>
      <c r="AJ59" s="189">
        <v>762.01</v>
      </c>
      <c r="AK59" s="189">
        <v>781.01</v>
      </c>
      <c r="AL59" s="189">
        <v>799.51</v>
      </c>
      <c r="AM59" s="189">
        <v>817.08</v>
      </c>
      <c r="AN59" s="189">
        <v>838.08</v>
      </c>
      <c r="AO59" s="189">
        <v>3378.33</v>
      </c>
      <c r="AP59" s="189">
        <v>3165.5</v>
      </c>
      <c r="AQ59" s="189">
        <v>3127.75</v>
      </c>
      <c r="AR59" s="189">
        <v>3153</v>
      </c>
      <c r="AS59" s="189">
        <v>3243.25</v>
      </c>
      <c r="AT59" s="189">
        <v>3284</v>
      </c>
      <c r="AU59" s="189">
        <v>3271.75</v>
      </c>
      <c r="AV59" s="189">
        <v>3182.08</v>
      </c>
      <c r="AW59" s="189">
        <v>3245.79</v>
      </c>
      <c r="AX59" s="189">
        <v>3346.55</v>
      </c>
      <c r="AY59" s="189">
        <v>3327.3900000000003</v>
      </c>
      <c r="AZ59" s="189">
        <v>3410.0299999999997</v>
      </c>
      <c r="BA59" s="189">
        <v>3357.25</v>
      </c>
      <c r="BB59" s="189">
        <v>3357.21</v>
      </c>
      <c r="BC59" s="189">
        <v>3182.6800000000003</v>
      </c>
      <c r="BD59" s="189">
        <v>3163.99</v>
      </c>
      <c r="BE59" s="189">
        <v>3179.54</v>
      </c>
      <c r="BF59" s="189">
        <v>3860.24</v>
      </c>
      <c r="BG59" s="189">
        <v>3861.0499999999997</v>
      </c>
      <c r="BH59" s="189">
        <v>3718.83</v>
      </c>
      <c r="BI59" s="189">
        <v>3703.2700000000004</v>
      </c>
      <c r="BJ59" s="189">
        <v>3750.21</v>
      </c>
      <c r="BK59" s="189">
        <v>3599.37</v>
      </c>
      <c r="BL59" s="189">
        <v>3537.26</v>
      </c>
      <c r="BM59" s="189">
        <v>3561.2299999999996</v>
      </c>
      <c r="BN59" s="189">
        <v>3629.96</v>
      </c>
      <c r="BO59" s="189">
        <v>3590.87</v>
      </c>
      <c r="BP59" s="189">
        <v>3611.3</v>
      </c>
      <c r="BQ59" s="189">
        <v>3681.95</v>
      </c>
      <c r="BR59" s="189">
        <v>3692.8100000000004</v>
      </c>
      <c r="BS59" s="189">
        <v>3746.16</v>
      </c>
      <c r="BT59" s="189">
        <v>3736.7700000000004</v>
      </c>
      <c r="BU59" s="189">
        <v>3715.9399999999996</v>
      </c>
      <c r="BV59" s="189">
        <v>3671.58</v>
      </c>
      <c r="BW59" s="189">
        <v>4291.5</v>
      </c>
      <c r="BX59" s="189">
        <v>4364.92</v>
      </c>
      <c r="BY59" s="189">
        <v>4373.93</v>
      </c>
      <c r="BZ59" s="189">
        <v>4359.18</v>
      </c>
      <c r="CA59" s="189">
        <v>4366.1900000000005</v>
      </c>
      <c r="CB59" s="189">
        <v>4315.67</v>
      </c>
      <c r="CC59" s="189">
        <v>4232.3500000000004</v>
      </c>
      <c r="CD59" s="189">
        <v>4221.26</v>
      </c>
      <c r="CE59" s="189">
        <v>4288.01</v>
      </c>
      <c r="CF59" s="189">
        <v>4302.45</v>
      </c>
      <c r="CG59" s="189">
        <v>4336.57</v>
      </c>
      <c r="CH59" s="189">
        <v>4534.22</v>
      </c>
      <c r="CI59" s="189">
        <v>4457.32</v>
      </c>
      <c r="CJ59" s="189">
        <v>4544.47</v>
      </c>
      <c r="CK59" s="189">
        <v>4783.72</v>
      </c>
      <c r="CL59" s="189">
        <v>4894.91</v>
      </c>
      <c r="CM59" s="189">
        <v>4922.58</v>
      </c>
      <c r="CN59" s="189">
        <v>5216.5300000000007</v>
      </c>
      <c r="CO59" s="189">
        <v>5290.76</v>
      </c>
      <c r="CP59" s="189">
        <v>5518.3099999999995</v>
      </c>
      <c r="CQ59" s="189">
        <v>5660.88</v>
      </c>
      <c r="CR59" s="189">
        <v>5729.18</v>
      </c>
      <c r="CS59" s="189">
        <v>5730.09</v>
      </c>
      <c r="CT59" s="189">
        <v>5651.02</v>
      </c>
      <c r="CU59" s="189">
        <v>5649.01</v>
      </c>
      <c r="CV59" s="189">
        <v>5805.55</v>
      </c>
      <c r="CW59" s="189">
        <v>5813.67</v>
      </c>
      <c r="CX59" s="189">
        <v>5988.58</v>
      </c>
      <c r="CY59" s="189">
        <v>6187.51</v>
      </c>
      <c r="CZ59" s="189">
        <v>6263.4</v>
      </c>
      <c r="DA59" s="189">
        <v>6261.79</v>
      </c>
      <c r="DB59" s="189">
        <v>5932.9400000000005</v>
      </c>
      <c r="DC59" s="189">
        <v>6023.45</v>
      </c>
      <c r="DD59" s="189">
        <v>6100.71</v>
      </c>
      <c r="DE59" s="189">
        <v>7198.65</v>
      </c>
      <c r="DF59" s="189">
        <v>7200.71</v>
      </c>
      <c r="DG59" s="189">
        <v>6895.56</v>
      </c>
      <c r="DH59" s="189">
        <v>7073.4</v>
      </c>
      <c r="DI59" s="189">
        <v>7171.34</v>
      </c>
      <c r="DJ59" s="189">
        <v>7069.16</v>
      </c>
      <c r="DK59" s="189">
        <v>6938.7999999999993</v>
      </c>
      <c r="DL59" s="189">
        <v>7038.23</v>
      </c>
      <c r="DM59" s="189">
        <v>7136.71</v>
      </c>
      <c r="DN59" s="189">
        <v>7176.27</v>
      </c>
      <c r="DO59" s="189">
        <v>7161.71</v>
      </c>
      <c r="DP59" s="189">
        <v>7148.15</v>
      </c>
      <c r="DQ59" s="189">
        <v>7150.6399999999994</v>
      </c>
      <c r="DR59" s="189">
        <v>6696.3600000000006</v>
      </c>
      <c r="DS59" s="189">
        <v>6915.0400000000009</v>
      </c>
      <c r="DT59" s="189">
        <v>6978.6900000000005</v>
      </c>
      <c r="DU59" s="189">
        <v>6949.51</v>
      </c>
      <c r="DV59" s="189">
        <v>8402.57</v>
      </c>
      <c r="DW59" s="189">
        <v>7781.33</v>
      </c>
      <c r="DX59" s="189">
        <v>8127.6</v>
      </c>
      <c r="DY59" s="189">
        <v>8193.0400000000009</v>
      </c>
      <c r="DZ59" s="189">
        <v>8136.17</v>
      </c>
      <c r="EA59" s="189">
        <v>7872.99</v>
      </c>
      <c r="EB59" s="189">
        <v>7806.47</v>
      </c>
      <c r="EC59" s="189">
        <v>7912.06</v>
      </c>
      <c r="ED59" s="189">
        <v>7635.62</v>
      </c>
      <c r="EE59" s="189">
        <v>7622.51</v>
      </c>
      <c r="EF59" s="189">
        <v>7619.77</v>
      </c>
      <c r="EG59" s="189">
        <v>7594.66</v>
      </c>
      <c r="EH59" s="189">
        <v>7545.1900000000005</v>
      </c>
      <c r="EI59" s="189">
        <v>7425.16</v>
      </c>
      <c r="EJ59" s="189">
        <v>7449.3099999999995</v>
      </c>
      <c r="EK59" s="189">
        <v>7437.29</v>
      </c>
      <c r="EL59" s="189">
        <v>7452.39</v>
      </c>
      <c r="EM59" s="189">
        <v>9939.65</v>
      </c>
      <c r="EN59" s="189">
        <v>9756.9699999999993</v>
      </c>
      <c r="EO59" s="189">
        <v>9864.8700000000008</v>
      </c>
      <c r="EP59" s="189">
        <v>9896.3000000000011</v>
      </c>
      <c r="EQ59" s="189">
        <v>9843.67</v>
      </c>
      <c r="ER59" s="189">
        <v>9598.66</v>
      </c>
      <c r="ES59" s="189">
        <v>9027.1</v>
      </c>
      <c r="ET59" s="189">
        <v>8820.2300000000014</v>
      </c>
      <c r="EU59" s="189">
        <v>8671.19</v>
      </c>
      <c r="EV59" s="189">
        <v>8465.5199999999986</v>
      </c>
      <c r="EW59" s="189">
        <v>8372.17</v>
      </c>
      <c r="EX59" s="189">
        <v>8146.5499999999993</v>
      </c>
      <c r="EY59" s="189">
        <v>7963.5900000000011</v>
      </c>
      <c r="EZ59" s="189">
        <v>7854.619999999999</v>
      </c>
      <c r="FA59" s="189">
        <v>7772.9899999999989</v>
      </c>
      <c r="FB59" s="189">
        <v>7689.98</v>
      </c>
      <c r="FC59" s="189">
        <v>7709.88</v>
      </c>
      <c r="FD59" s="189">
        <v>10966.12</v>
      </c>
      <c r="FE59" s="189">
        <v>10848.9</v>
      </c>
      <c r="FF59" s="189">
        <v>10757.720000000001</v>
      </c>
      <c r="FG59" s="189">
        <v>11054.98</v>
      </c>
      <c r="FH59" s="189">
        <v>11071.640000000001</v>
      </c>
      <c r="FI59" s="189">
        <v>10914.79</v>
      </c>
      <c r="FJ59" s="189">
        <v>10383.660000000002</v>
      </c>
      <c r="FK59" s="189">
        <v>10366.089999999998</v>
      </c>
      <c r="FL59" s="189">
        <v>10258.640000000001</v>
      </c>
      <c r="FM59" s="189">
        <v>10654.57</v>
      </c>
      <c r="FN59" s="189">
        <v>10883.83</v>
      </c>
      <c r="FO59" s="189">
        <v>10957.86</v>
      </c>
      <c r="FP59" s="189">
        <v>11851.74</v>
      </c>
      <c r="FQ59" s="189">
        <v>11814.32</v>
      </c>
      <c r="FR59" s="189">
        <v>12121.910000000002</v>
      </c>
      <c r="FS59" s="189">
        <v>12400.72</v>
      </c>
      <c r="FT59" s="189">
        <v>12327.829999999998</v>
      </c>
      <c r="FU59" s="189">
        <v>15015.12</v>
      </c>
      <c r="FV59" s="189">
        <v>14707.810000000001</v>
      </c>
      <c r="FW59" s="189">
        <v>15131.989999999998</v>
      </c>
      <c r="FX59" s="189">
        <v>15351.480000000001</v>
      </c>
      <c r="FY59" s="189">
        <v>15355.449999999999</v>
      </c>
      <c r="FZ59" s="189">
        <v>15403.49</v>
      </c>
      <c r="GA59" s="189">
        <v>15586.259999999998</v>
      </c>
      <c r="GB59" s="189">
        <v>15950.750000000002</v>
      </c>
      <c r="GC59" s="189">
        <v>17166.22</v>
      </c>
      <c r="GD59" s="189">
        <v>18534.940000000002</v>
      </c>
      <c r="GE59" s="189">
        <v>18725.760000000002</v>
      </c>
      <c r="GF59" s="189">
        <v>18612.72</v>
      </c>
      <c r="GG59" s="189">
        <v>18654.429999999997</v>
      </c>
      <c r="GH59" s="189">
        <v>18538.55</v>
      </c>
      <c r="GI59" s="189">
        <v>18478.13</v>
      </c>
      <c r="GJ59" s="189">
        <v>18412.249999999996</v>
      </c>
      <c r="GK59" s="189">
        <v>18455.730000000003</v>
      </c>
    </row>
    <row r="60" spans="1:193" s="191" customFormat="1" x14ac:dyDescent="0.15">
      <c r="A60" s="1"/>
      <c r="B60" s="1"/>
      <c r="C60" s="1"/>
      <c r="D60" s="171"/>
      <c r="E60" s="132" t="s">
        <v>5129</v>
      </c>
      <c r="F60" s="132" t="s">
        <v>5130</v>
      </c>
      <c r="G60" s="189">
        <v>2989.45</v>
      </c>
      <c r="H60" s="189">
        <v>2892.9799999999996</v>
      </c>
      <c r="I60" s="189">
        <v>2869.85</v>
      </c>
      <c r="J60" s="189">
        <v>2918.91</v>
      </c>
      <c r="K60" s="189">
        <v>2898.1299999999997</v>
      </c>
      <c r="L60" s="189">
        <v>2936.05</v>
      </c>
      <c r="M60" s="189">
        <v>2941.13</v>
      </c>
      <c r="N60" s="189">
        <v>2923.15</v>
      </c>
      <c r="O60" s="189">
        <v>2916.93</v>
      </c>
      <c r="P60" s="189">
        <v>2724.56</v>
      </c>
      <c r="Q60" s="189">
        <v>2750.3599999999997</v>
      </c>
      <c r="R60" s="189">
        <v>2771.38</v>
      </c>
      <c r="S60" s="189">
        <v>2874.06</v>
      </c>
      <c r="T60" s="189">
        <v>2854.99</v>
      </c>
      <c r="U60" s="189">
        <v>2820.6099999999997</v>
      </c>
      <c r="V60" s="189">
        <v>2917.78</v>
      </c>
      <c r="W60" s="189">
        <v>2971.1099999999997</v>
      </c>
      <c r="X60" s="189">
        <v>3738.1900000000005</v>
      </c>
      <c r="Y60" s="189">
        <v>3760.31</v>
      </c>
      <c r="Z60" s="189">
        <v>3741.8799999999997</v>
      </c>
      <c r="AA60" s="189">
        <v>3823.6999999999994</v>
      </c>
      <c r="AB60" s="189">
        <v>3837.05</v>
      </c>
      <c r="AC60" s="189">
        <v>3872.89</v>
      </c>
      <c r="AD60" s="189">
        <v>3988.53</v>
      </c>
      <c r="AE60" s="189">
        <v>3946.2000000000003</v>
      </c>
      <c r="AF60" s="189">
        <v>3937.7900000000004</v>
      </c>
      <c r="AG60" s="189">
        <v>3829.5599999999995</v>
      </c>
      <c r="AH60" s="189">
        <v>3768.3099999999995</v>
      </c>
      <c r="AI60" s="189">
        <v>3762.3999999999996</v>
      </c>
      <c r="AJ60" s="189">
        <v>3708.7000000000003</v>
      </c>
      <c r="AK60" s="189">
        <v>3717.9700000000003</v>
      </c>
      <c r="AL60" s="189">
        <v>3730.79</v>
      </c>
      <c r="AM60" s="189">
        <v>3635.7000000000003</v>
      </c>
      <c r="AN60" s="189">
        <v>3616.9</v>
      </c>
      <c r="AO60" s="189">
        <v>4198.7700000000004</v>
      </c>
      <c r="AP60" s="189">
        <v>4240.8999999999996</v>
      </c>
      <c r="AQ60" s="189">
        <v>4343.97</v>
      </c>
      <c r="AR60" s="189">
        <v>4278.99</v>
      </c>
      <c r="AS60" s="189">
        <v>4259.78</v>
      </c>
      <c r="AT60" s="189">
        <v>4141.5200000000004</v>
      </c>
      <c r="AU60" s="189">
        <v>4118.1299999999992</v>
      </c>
      <c r="AV60" s="189">
        <v>4092.3199999999997</v>
      </c>
      <c r="AW60" s="189">
        <v>3899.09</v>
      </c>
      <c r="AX60" s="189">
        <v>3879.4300000000003</v>
      </c>
      <c r="AY60" s="189">
        <v>3923.39</v>
      </c>
      <c r="AZ60" s="189">
        <v>4035.59</v>
      </c>
      <c r="BA60" s="189">
        <v>4051.48</v>
      </c>
      <c r="BB60" s="189">
        <v>4044.0799999999995</v>
      </c>
      <c r="BC60" s="189">
        <v>4004.37</v>
      </c>
      <c r="BD60" s="189">
        <v>3945.83</v>
      </c>
      <c r="BE60" s="189">
        <v>3920.3599999999997</v>
      </c>
      <c r="BF60" s="189">
        <v>5378.59</v>
      </c>
      <c r="BG60" s="189">
        <v>5506.97</v>
      </c>
      <c r="BH60" s="189">
        <v>5475.2500000000009</v>
      </c>
      <c r="BI60" s="189">
        <v>5396.72</v>
      </c>
      <c r="BJ60" s="189">
        <v>5340.4899999999989</v>
      </c>
      <c r="BK60" s="189">
        <v>5226.0199999999995</v>
      </c>
      <c r="BL60" s="189">
        <v>5133.4900000000007</v>
      </c>
      <c r="BM60" s="189">
        <v>5088.4500000000007</v>
      </c>
      <c r="BN60" s="189">
        <v>5134.5199999999986</v>
      </c>
      <c r="BO60" s="189">
        <v>5041.2600000000011</v>
      </c>
      <c r="BP60" s="189">
        <v>4976.71</v>
      </c>
      <c r="BQ60" s="189">
        <v>4923.95</v>
      </c>
      <c r="BR60" s="189">
        <v>4762.03</v>
      </c>
      <c r="BS60" s="189">
        <v>4733.2699999999995</v>
      </c>
      <c r="BT60" s="189">
        <v>4551.4500000000007</v>
      </c>
      <c r="BU60" s="189">
        <v>4555.53</v>
      </c>
      <c r="BV60" s="189">
        <v>4502.71</v>
      </c>
      <c r="BW60" s="189">
        <v>5106.58</v>
      </c>
      <c r="BX60" s="189">
        <v>5053.2</v>
      </c>
      <c r="BY60" s="189">
        <v>4835.93</v>
      </c>
      <c r="BZ60" s="189">
        <v>4842.87</v>
      </c>
      <c r="CA60" s="189">
        <v>4772.29</v>
      </c>
      <c r="CB60" s="189">
        <v>4730.68</v>
      </c>
      <c r="CC60" s="189">
        <v>4722.6699999999992</v>
      </c>
      <c r="CD60" s="189">
        <v>4732.29</v>
      </c>
      <c r="CE60" s="189">
        <v>4764.08</v>
      </c>
      <c r="CF60" s="189">
        <v>4777.66</v>
      </c>
      <c r="CG60" s="189">
        <v>4754.29</v>
      </c>
      <c r="CH60" s="189">
        <v>4776.8</v>
      </c>
      <c r="CI60" s="189">
        <v>4826.7099999999991</v>
      </c>
      <c r="CJ60" s="189">
        <v>4850.51</v>
      </c>
      <c r="CK60" s="189">
        <v>4776.4599999999991</v>
      </c>
      <c r="CL60" s="189">
        <v>4834.38</v>
      </c>
      <c r="CM60" s="189">
        <v>4868.3500000000004</v>
      </c>
      <c r="CN60" s="189">
        <v>6593.87</v>
      </c>
      <c r="CO60" s="189">
        <v>6583.7000000000007</v>
      </c>
      <c r="CP60" s="189">
        <v>6704.4400000000005</v>
      </c>
      <c r="CQ60" s="189">
        <v>6633.66</v>
      </c>
      <c r="CR60" s="189">
        <v>6570.4499999999989</v>
      </c>
      <c r="CS60" s="189">
        <v>6474.9699999999993</v>
      </c>
      <c r="CT60" s="189">
        <v>6527.4599999999991</v>
      </c>
      <c r="CU60" s="189">
        <v>6438.2800000000007</v>
      </c>
      <c r="CV60" s="189">
        <v>6552.8399999999992</v>
      </c>
      <c r="CW60" s="189">
        <v>6449.15</v>
      </c>
      <c r="CX60" s="189">
        <v>6378.47</v>
      </c>
      <c r="CY60" s="189">
        <v>6306.78</v>
      </c>
      <c r="CZ60" s="189">
        <v>6450.67</v>
      </c>
      <c r="DA60" s="189">
        <v>6477.7999999999993</v>
      </c>
      <c r="DB60" s="189">
        <v>6338.4000000000005</v>
      </c>
      <c r="DC60" s="189">
        <v>6424.5700000000006</v>
      </c>
      <c r="DD60" s="189">
        <v>6504.0700000000015</v>
      </c>
      <c r="DE60" s="189">
        <v>7482.12</v>
      </c>
      <c r="DF60" s="189">
        <v>7532.83</v>
      </c>
      <c r="DG60" s="189">
        <v>7506.4000000000005</v>
      </c>
      <c r="DH60" s="189">
        <v>7395.74</v>
      </c>
      <c r="DI60" s="189">
        <v>7363.3</v>
      </c>
      <c r="DJ60" s="189">
        <v>7065.11</v>
      </c>
      <c r="DK60" s="189">
        <v>7067.11</v>
      </c>
      <c r="DL60" s="189">
        <v>6664.6399999999994</v>
      </c>
      <c r="DM60" s="189">
        <v>6396.630000000001</v>
      </c>
      <c r="DN60" s="189">
        <v>6427.2800000000007</v>
      </c>
      <c r="DO60" s="189">
        <v>6484.41</v>
      </c>
      <c r="DP60" s="189">
        <v>6351.2199999999993</v>
      </c>
      <c r="DQ60" s="189">
        <v>6194.7500000000009</v>
      </c>
      <c r="DR60" s="189">
        <v>6122.3</v>
      </c>
      <c r="DS60" s="189">
        <v>5865.81</v>
      </c>
      <c r="DT60" s="189">
        <v>5637.92</v>
      </c>
      <c r="DU60" s="189">
        <v>5525.97</v>
      </c>
      <c r="DV60" s="189">
        <v>10026</v>
      </c>
      <c r="DW60" s="189">
        <v>9824.9800000000014</v>
      </c>
      <c r="DX60" s="189">
        <v>9555.09</v>
      </c>
      <c r="DY60" s="189">
        <v>9213.909999999998</v>
      </c>
      <c r="DZ60" s="189">
        <v>9134.7400000000016</v>
      </c>
      <c r="EA60" s="189">
        <v>8424.7000000000007</v>
      </c>
      <c r="EB60" s="189">
        <v>7674.01</v>
      </c>
      <c r="EC60" s="189">
        <v>7496.9599999999991</v>
      </c>
      <c r="ED60" s="189">
        <v>7319.7399999999989</v>
      </c>
      <c r="EE60" s="189">
        <v>7121.59</v>
      </c>
      <c r="EF60" s="189">
        <v>7266.65</v>
      </c>
      <c r="EG60" s="189">
        <v>7114.68</v>
      </c>
      <c r="EH60" s="189">
        <v>6912.3399999999992</v>
      </c>
      <c r="EI60" s="189">
        <v>6913.0200000000013</v>
      </c>
      <c r="EJ60" s="189">
        <v>6940.39</v>
      </c>
      <c r="EK60" s="189">
        <v>7068.0199999999995</v>
      </c>
      <c r="EL60" s="189">
        <v>6929.1599999999989</v>
      </c>
      <c r="EM60" s="189">
        <v>5082.2</v>
      </c>
      <c r="EN60" s="189">
        <v>5230.4099999999989</v>
      </c>
      <c r="EO60" s="189">
        <v>5440.42</v>
      </c>
      <c r="EP60" s="189">
        <v>5432.34</v>
      </c>
      <c r="EQ60" s="189">
        <v>5492.92</v>
      </c>
      <c r="ER60" s="189">
        <v>5469.3200000000006</v>
      </c>
      <c r="ES60" s="189">
        <v>5292.29</v>
      </c>
      <c r="ET60" s="189">
        <v>5268.17</v>
      </c>
      <c r="EU60" s="189">
        <v>5242.4599999999991</v>
      </c>
      <c r="EV60" s="189">
        <v>5470.19</v>
      </c>
      <c r="EW60" s="189">
        <v>5411.3</v>
      </c>
      <c r="EX60" s="189">
        <v>5190.63</v>
      </c>
      <c r="EY60" s="189">
        <v>5097.2199999999993</v>
      </c>
      <c r="EZ60" s="189">
        <v>5107.4999999999991</v>
      </c>
      <c r="FA60" s="189">
        <v>4931.0999999999995</v>
      </c>
      <c r="FB60" s="189">
        <v>4838.2700000000004</v>
      </c>
      <c r="FC60" s="189">
        <v>4831.4499999999989</v>
      </c>
      <c r="FD60" s="189">
        <v>6497.3199999999979</v>
      </c>
      <c r="FE60" s="189">
        <v>6456.4399999999987</v>
      </c>
      <c r="FF60" s="189">
        <v>6120.98</v>
      </c>
      <c r="FG60" s="189">
        <v>6122.13</v>
      </c>
      <c r="FH60" s="189">
        <v>6083.01</v>
      </c>
      <c r="FI60" s="189">
        <v>6067.7699999999995</v>
      </c>
      <c r="FJ60" s="189">
        <v>5887.69</v>
      </c>
      <c r="FK60" s="189">
        <v>5839.4</v>
      </c>
      <c r="FL60" s="189">
        <v>5753.2</v>
      </c>
      <c r="FM60" s="189">
        <v>5644.8</v>
      </c>
      <c r="FN60" s="189">
        <v>5573.7300000000005</v>
      </c>
      <c r="FO60" s="189">
        <v>5289.35</v>
      </c>
      <c r="FP60" s="189">
        <v>5150.18</v>
      </c>
      <c r="FQ60" s="189">
        <v>5082.8900000000003</v>
      </c>
      <c r="FR60" s="189">
        <v>4871.5600000000004</v>
      </c>
      <c r="FS60" s="189">
        <v>4737.0199999999995</v>
      </c>
      <c r="FT60" s="189">
        <v>4652.9899999999989</v>
      </c>
      <c r="FU60" s="189">
        <v>9292.7699999999986</v>
      </c>
      <c r="FV60" s="189">
        <v>9169.4500000000007</v>
      </c>
      <c r="FW60" s="189">
        <v>8916.86</v>
      </c>
      <c r="FX60" s="189">
        <v>8774.2800000000007</v>
      </c>
      <c r="FY60" s="189">
        <v>8606.32</v>
      </c>
      <c r="FZ60" s="189">
        <v>8553.2799999999988</v>
      </c>
      <c r="GA60" s="189">
        <v>8266.98</v>
      </c>
      <c r="GB60" s="189">
        <v>8241.23</v>
      </c>
      <c r="GC60" s="189">
        <v>8300.23</v>
      </c>
      <c r="GD60" s="189">
        <v>8136.5</v>
      </c>
      <c r="GE60" s="189">
        <v>8063.0599999999995</v>
      </c>
      <c r="GF60" s="189">
        <v>7424.7800000000007</v>
      </c>
      <c r="GG60" s="189">
        <v>7346.9999999999991</v>
      </c>
      <c r="GH60" s="189">
        <v>7391.7599999999993</v>
      </c>
      <c r="GI60" s="189">
        <v>7436.08</v>
      </c>
      <c r="GJ60" s="189">
        <v>8193.4599999999991</v>
      </c>
      <c r="GK60" s="189">
        <v>8242.9200000000019</v>
      </c>
    </row>
    <row r="61" spans="1:193" s="191" customFormat="1" x14ac:dyDescent="0.15">
      <c r="A61" s="1"/>
      <c r="B61" s="1"/>
      <c r="C61" s="1"/>
      <c r="D61" s="171"/>
      <c r="E61" s="132" t="s">
        <v>5060</v>
      </c>
      <c r="F61" s="132" t="s">
        <v>5061</v>
      </c>
      <c r="G61" s="189">
        <v>62125.8</v>
      </c>
      <c r="H61" s="189">
        <v>61292.92</v>
      </c>
      <c r="I61" s="189">
        <v>61090</v>
      </c>
      <c r="J61" s="189">
        <v>64448.929999999993</v>
      </c>
      <c r="K61" s="189">
        <v>61124.03</v>
      </c>
      <c r="L61" s="189">
        <v>60236.95</v>
      </c>
      <c r="M61" s="189">
        <v>60742.400000000009</v>
      </c>
      <c r="N61" s="189">
        <v>62118.57</v>
      </c>
      <c r="O61" s="189">
        <v>61743.76</v>
      </c>
      <c r="P61" s="189">
        <v>60760.11</v>
      </c>
      <c r="Q61" s="189">
        <v>60867.72</v>
      </c>
      <c r="R61" s="189">
        <v>64524.590000000004</v>
      </c>
      <c r="S61" s="189">
        <v>66874.63</v>
      </c>
      <c r="T61" s="189">
        <v>68016.87000000001</v>
      </c>
      <c r="U61" s="189">
        <v>72751.16</v>
      </c>
      <c r="V61" s="189">
        <v>72903.360000000001</v>
      </c>
      <c r="W61" s="189">
        <v>74021.19</v>
      </c>
      <c r="X61" s="189">
        <v>79958.790000000008</v>
      </c>
      <c r="Y61" s="189">
        <v>80687.28</v>
      </c>
      <c r="Z61" s="189">
        <v>86800.890000000014</v>
      </c>
      <c r="AA61" s="189">
        <v>88710.98</v>
      </c>
      <c r="AB61" s="189">
        <v>90181.87999999999</v>
      </c>
      <c r="AC61" s="189">
        <v>91552.299999999988</v>
      </c>
      <c r="AD61" s="189">
        <v>92911.89</v>
      </c>
      <c r="AE61" s="189">
        <v>92916.430000000008</v>
      </c>
      <c r="AF61" s="189">
        <v>93117.650000000009</v>
      </c>
      <c r="AG61" s="189">
        <v>97439.330000000016</v>
      </c>
      <c r="AH61" s="189">
        <v>97656.700000000012</v>
      </c>
      <c r="AI61" s="189">
        <v>98389.36</v>
      </c>
      <c r="AJ61" s="189">
        <v>99920.09</v>
      </c>
      <c r="AK61" s="189">
        <v>101656.12</v>
      </c>
      <c r="AL61" s="189">
        <v>102454.53</v>
      </c>
      <c r="AM61" s="189">
        <v>101765.37000000001</v>
      </c>
      <c r="AN61" s="189">
        <v>100832.26</v>
      </c>
      <c r="AO61" s="189">
        <v>120099.26999999999</v>
      </c>
      <c r="AP61" s="189">
        <v>121377.09999999999</v>
      </c>
      <c r="AQ61" s="189">
        <v>116308.62</v>
      </c>
      <c r="AR61" s="189">
        <v>116720.54999999999</v>
      </c>
      <c r="AS61" s="189">
        <v>116336.79999999999</v>
      </c>
      <c r="AT61" s="189">
        <v>114281.41</v>
      </c>
      <c r="AU61" s="189">
        <v>116337.70999999999</v>
      </c>
      <c r="AV61" s="189">
        <v>116372.54</v>
      </c>
      <c r="AW61" s="189">
        <v>116380.79</v>
      </c>
      <c r="AX61" s="189">
        <v>115157.73000000001</v>
      </c>
      <c r="AY61" s="189">
        <v>115289.29</v>
      </c>
      <c r="AZ61" s="189">
        <v>116253.18</v>
      </c>
      <c r="BA61" s="189">
        <v>121227.91999999998</v>
      </c>
      <c r="BB61" s="189">
        <v>121165.91</v>
      </c>
      <c r="BC61" s="189">
        <v>120165.86</v>
      </c>
      <c r="BD61" s="189">
        <v>114191.54</v>
      </c>
      <c r="BE61" s="189">
        <v>112470.43000000002</v>
      </c>
      <c r="BF61" s="189">
        <v>126430.91</v>
      </c>
      <c r="BG61" s="189">
        <v>126507.04000000001</v>
      </c>
      <c r="BH61" s="189">
        <v>125176.09000000001</v>
      </c>
      <c r="BI61" s="189">
        <v>121187.4</v>
      </c>
      <c r="BJ61" s="189">
        <v>121131.16</v>
      </c>
      <c r="BK61" s="189">
        <v>119664.14</v>
      </c>
      <c r="BL61" s="189">
        <v>118213.85</v>
      </c>
      <c r="BM61" s="189">
        <v>116332.12</v>
      </c>
      <c r="BN61" s="189">
        <v>114434.23000000001</v>
      </c>
      <c r="BO61" s="189">
        <v>116210.75</v>
      </c>
      <c r="BP61" s="189">
        <v>116468.6</v>
      </c>
      <c r="BQ61" s="189">
        <v>114004.12999999999</v>
      </c>
      <c r="BR61" s="189">
        <v>112521.12</v>
      </c>
      <c r="BS61" s="189">
        <v>110215.51</v>
      </c>
      <c r="BT61" s="189">
        <v>103235.83</v>
      </c>
      <c r="BU61" s="189">
        <v>83763.039999999994</v>
      </c>
      <c r="BV61" s="189">
        <v>74324.77</v>
      </c>
      <c r="BW61" s="189">
        <v>92523.67</v>
      </c>
      <c r="BX61" s="189">
        <v>91345.340000000011</v>
      </c>
      <c r="BY61" s="189">
        <v>84994.76</v>
      </c>
      <c r="BZ61" s="189">
        <v>67672.47</v>
      </c>
      <c r="CA61" s="189">
        <v>64637.209999999992</v>
      </c>
      <c r="CB61" s="189">
        <v>68063.179999999993</v>
      </c>
      <c r="CC61" s="189">
        <v>57984.12999999999</v>
      </c>
      <c r="CD61" s="189">
        <v>56268.34</v>
      </c>
      <c r="CE61" s="189">
        <v>54749.64</v>
      </c>
      <c r="CF61" s="189">
        <v>51185.18</v>
      </c>
      <c r="CG61" s="189">
        <v>51901.62</v>
      </c>
      <c r="CH61" s="189">
        <v>58584.22</v>
      </c>
      <c r="CI61" s="189">
        <v>60767.039999999994</v>
      </c>
      <c r="CJ61" s="189">
        <v>66922.489999999991</v>
      </c>
      <c r="CK61" s="189">
        <v>70446.23</v>
      </c>
      <c r="CL61" s="189">
        <v>73403.69</v>
      </c>
      <c r="CM61" s="189">
        <v>74956.72</v>
      </c>
      <c r="CN61" s="189">
        <v>99430.469999999987</v>
      </c>
      <c r="CO61" s="189">
        <v>105133.79</v>
      </c>
      <c r="CP61" s="189">
        <v>110026.40000000001</v>
      </c>
      <c r="CQ61" s="189">
        <v>112159.76</v>
      </c>
      <c r="CR61" s="189">
        <v>113732.62999999999</v>
      </c>
      <c r="CS61" s="189">
        <v>113329.48000000001</v>
      </c>
      <c r="CT61" s="189">
        <v>116252.03</v>
      </c>
      <c r="CU61" s="189">
        <v>112455.06</v>
      </c>
      <c r="CV61" s="189">
        <v>114167.54000000001</v>
      </c>
      <c r="CW61" s="189">
        <v>116102.03</v>
      </c>
      <c r="CX61" s="189">
        <v>115674.26</v>
      </c>
      <c r="CY61" s="189">
        <v>116375.94999999998</v>
      </c>
      <c r="CZ61" s="189">
        <v>115304.34000000001</v>
      </c>
      <c r="DA61" s="189">
        <v>115622.25</v>
      </c>
      <c r="DB61" s="189">
        <v>114252.16</v>
      </c>
      <c r="DC61" s="189">
        <v>117205.97</v>
      </c>
      <c r="DD61" s="189">
        <v>120627.33000000002</v>
      </c>
      <c r="DE61" s="189">
        <v>118845.84</v>
      </c>
      <c r="DF61" s="189">
        <v>119166.65</v>
      </c>
      <c r="DG61" s="189">
        <v>119945.35999999999</v>
      </c>
      <c r="DH61" s="189">
        <v>119679.11</v>
      </c>
      <c r="DI61" s="189">
        <v>118993.47</v>
      </c>
      <c r="DJ61" s="189">
        <v>120665.98000000001</v>
      </c>
      <c r="DK61" s="189">
        <v>123075.13</v>
      </c>
      <c r="DL61" s="189">
        <v>122327.91999999998</v>
      </c>
      <c r="DM61" s="189">
        <v>122000.81</v>
      </c>
      <c r="DN61" s="189">
        <v>123038.64000000001</v>
      </c>
      <c r="DO61" s="189">
        <v>124243.13999999998</v>
      </c>
      <c r="DP61" s="189">
        <v>124597.09999999999</v>
      </c>
      <c r="DQ61" s="189">
        <v>125896.54</v>
      </c>
      <c r="DR61" s="189">
        <v>124197.72</v>
      </c>
      <c r="DS61" s="189">
        <v>117341.04999999999</v>
      </c>
      <c r="DT61" s="189">
        <v>113827.81000000001</v>
      </c>
      <c r="DU61" s="189">
        <v>111982.79</v>
      </c>
      <c r="DV61" s="189">
        <v>146361.84</v>
      </c>
      <c r="DW61" s="189">
        <v>142720.51</v>
      </c>
      <c r="DX61" s="189">
        <v>135454.63</v>
      </c>
      <c r="DY61" s="189">
        <v>129761.39000000001</v>
      </c>
      <c r="DZ61" s="189">
        <v>127787.38999999998</v>
      </c>
      <c r="EA61" s="189">
        <v>120449.98999999999</v>
      </c>
      <c r="EB61" s="189">
        <v>117975.40999999999</v>
      </c>
      <c r="EC61" s="189">
        <v>118930.34999999999</v>
      </c>
      <c r="ED61" s="189">
        <v>120055.8</v>
      </c>
      <c r="EE61" s="189">
        <v>121309.72</v>
      </c>
      <c r="EF61" s="189">
        <v>121823.26</v>
      </c>
      <c r="EG61" s="189">
        <v>118702.7</v>
      </c>
      <c r="EH61" s="189">
        <v>114892.92</v>
      </c>
      <c r="EI61" s="189">
        <v>112024.85999999999</v>
      </c>
      <c r="EJ61" s="189">
        <v>104397.12</v>
      </c>
      <c r="EK61" s="189">
        <v>100289.21</v>
      </c>
      <c r="EL61" s="189">
        <v>99087.089999999967</v>
      </c>
      <c r="EM61" s="189">
        <v>112368.71999999997</v>
      </c>
      <c r="EN61" s="189">
        <v>109515.11</v>
      </c>
      <c r="EO61" s="189">
        <v>103635.54</v>
      </c>
      <c r="EP61" s="189">
        <v>100093.68</v>
      </c>
      <c r="EQ61" s="189">
        <v>99895.37000000001</v>
      </c>
      <c r="ER61" s="189">
        <v>96316.87999999999</v>
      </c>
      <c r="ES61" s="189">
        <v>93764.849999999991</v>
      </c>
      <c r="ET61" s="189">
        <v>92756.040000000008</v>
      </c>
      <c r="EU61" s="189">
        <v>90730.040000000008</v>
      </c>
      <c r="EV61" s="189">
        <v>87934.729999999981</v>
      </c>
      <c r="EW61" s="189">
        <v>86986.010000000009</v>
      </c>
      <c r="EX61" s="189">
        <v>83398.850000000006</v>
      </c>
      <c r="EY61" s="189">
        <v>83710.890000000014</v>
      </c>
      <c r="EZ61" s="189">
        <v>83894.86</v>
      </c>
      <c r="FA61" s="189">
        <v>82283.81</v>
      </c>
      <c r="FB61" s="189">
        <v>81657.009999999995</v>
      </c>
      <c r="FC61" s="189">
        <v>81585.72</v>
      </c>
      <c r="FD61" s="189">
        <v>92338.900000000009</v>
      </c>
      <c r="FE61" s="189">
        <v>92107.930000000008</v>
      </c>
      <c r="FF61" s="189">
        <v>91388.430000000008</v>
      </c>
      <c r="FG61" s="189">
        <v>91088.33</v>
      </c>
      <c r="FH61" s="189">
        <v>91448.059999999983</v>
      </c>
      <c r="FI61" s="189">
        <v>89773.61</v>
      </c>
      <c r="FJ61" s="189">
        <v>86856.55</v>
      </c>
      <c r="FK61" s="189">
        <v>85936.61</v>
      </c>
      <c r="FL61" s="189">
        <v>85198.22</v>
      </c>
      <c r="FM61" s="189">
        <v>84286.78</v>
      </c>
      <c r="FN61" s="189">
        <v>83135.179999999993</v>
      </c>
      <c r="FO61" s="189">
        <v>82876.739999999991</v>
      </c>
      <c r="FP61" s="189">
        <v>83032.37</v>
      </c>
      <c r="FQ61" s="189">
        <v>82758.12</v>
      </c>
      <c r="FR61" s="189">
        <v>82238.740000000005</v>
      </c>
      <c r="FS61" s="189">
        <v>82172.900000000009</v>
      </c>
      <c r="FT61" s="189">
        <v>82093.430000000008</v>
      </c>
      <c r="FU61" s="189">
        <v>90307.98</v>
      </c>
      <c r="FV61" s="189">
        <v>89867.090000000011</v>
      </c>
      <c r="FW61" s="189">
        <v>90594.74000000002</v>
      </c>
      <c r="FX61" s="189">
        <v>90775.23000000001</v>
      </c>
      <c r="FY61" s="189">
        <v>90528.62999999999</v>
      </c>
      <c r="FZ61" s="189">
        <v>88415.12</v>
      </c>
      <c r="GA61" s="189">
        <v>84744.15</v>
      </c>
      <c r="GB61" s="189">
        <v>83982.68</v>
      </c>
      <c r="GC61" s="189">
        <v>83373.260000000009</v>
      </c>
      <c r="GD61" s="189">
        <v>83101.83</v>
      </c>
      <c r="GE61" s="189">
        <v>82985.430000000008</v>
      </c>
      <c r="GF61" s="189">
        <v>85044.450000000012</v>
      </c>
      <c r="GG61" s="189">
        <v>85382.019999999975</v>
      </c>
      <c r="GH61" s="189">
        <v>85508.75</v>
      </c>
      <c r="GI61" s="189">
        <v>85487.840000000011</v>
      </c>
      <c r="GJ61" s="189">
        <v>84555.77</v>
      </c>
      <c r="GK61" s="189">
        <v>84632.91</v>
      </c>
    </row>
    <row r="62" spans="1:193" s="191" customFormat="1" x14ac:dyDescent="0.15">
      <c r="A62" s="1"/>
      <c r="B62" s="1"/>
      <c r="C62" s="1"/>
      <c r="D62" s="171"/>
      <c r="E62" s="132" t="s">
        <v>5064</v>
      </c>
      <c r="F62" s="132" t="s">
        <v>5065</v>
      </c>
      <c r="G62" s="189">
        <v>8258.7800000000007</v>
      </c>
      <c r="H62" s="189">
        <v>8000.26</v>
      </c>
      <c r="I62" s="189">
        <v>7999.22</v>
      </c>
      <c r="J62" s="189">
        <v>7561.6600000000008</v>
      </c>
      <c r="K62" s="189">
        <v>7626.69</v>
      </c>
      <c r="L62" s="189">
        <v>7520.0999999999995</v>
      </c>
      <c r="M62" s="189">
        <v>8039.5700000000015</v>
      </c>
      <c r="N62" s="189">
        <v>8213.2000000000007</v>
      </c>
      <c r="O62" s="189">
        <v>8481.67</v>
      </c>
      <c r="P62" s="189">
        <v>8674.82</v>
      </c>
      <c r="Q62" s="189">
        <v>8646.66</v>
      </c>
      <c r="R62" s="189">
        <v>8855.56</v>
      </c>
      <c r="S62" s="189">
        <v>9050.91</v>
      </c>
      <c r="T62" s="189">
        <v>9249.23</v>
      </c>
      <c r="U62" s="189">
        <v>9397.5500000000011</v>
      </c>
      <c r="V62" s="189">
        <v>9699.5300000000007</v>
      </c>
      <c r="W62" s="189">
        <v>9643.7099999999991</v>
      </c>
      <c r="X62" s="189">
        <v>10373.5</v>
      </c>
      <c r="Y62" s="189">
        <v>10468.290000000001</v>
      </c>
      <c r="Z62" s="189">
        <v>10610.07</v>
      </c>
      <c r="AA62" s="189">
        <v>10888.09</v>
      </c>
      <c r="AB62" s="189">
        <v>11169.050000000001</v>
      </c>
      <c r="AC62" s="189">
        <v>10929.630000000001</v>
      </c>
      <c r="AD62" s="189">
        <v>10941.300000000001</v>
      </c>
      <c r="AE62" s="189">
        <v>10820.81</v>
      </c>
      <c r="AF62" s="189">
        <v>10814.75</v>
      </c>
      <c r="AG62" s="189">
        <v>11004.85</v>
      </c>
      <c r="AH62" s="189">
        <v>10965.8</v>
      </c>
      <c r="AI62" s="189">
        <v>10627.61</v>
      </c>
      <c r="AJ62" s="189">
        <v>10841.649999999998</v>
      </c>
      <c r="AK62" s="189">
        <v>10659.9</v>
      </c>
      <c r="AL62" s="189">
        <v>10237.64</v>
      </c>
      <c r="AM62" s="189">
        <v>10263.800000000003</v>
      </c>
      <c r="AN62" s="189">
        <v>10219.800000000001</v>
      </c>
      <c r="AO62" s="189">
        <v>12197.29</v>
      </c>
      <c r="AP62" s="189">
        <v>12340.44</v>
      </c>
      <c r="AQ62" s="189">
        <v>11951.880000000001</v>
      </c>
      <c r="AR62" s="189">
        <v>11757.599999999999</v>
      </c>
      <c r="AS62" s="189">
        <v>11612.369999999999</v>
      </c>
      <c r="AT62" s="189">
        <v>11468.109999999999</v>
      </c>
      <c r="AU62" s="189">
        <v>11691.92</v>
      </c>
      <c r="AV62" s="189">
        <v>11617.65</v>
      </c>
      <c r="AW62" s="189">
        <v>11962.619999999999</v>
      </c>
      <c r="AX62" s="189">
        <v>11711.939999999999</v>
      </c>
      <c r="AY62" s="189">
        <v>11942.720000000001</v>
      </c>
      <c r="AZ62" s="189">
        <v>12542.149999999998</v>
      </c>
      <c r="BA62" s="189">
        <v>14039.559999999998</v>
      </c>
      <c r="BB62" s="189">
        <v>14443.109999999999</v>
      </c>
      <c r="BC62" s="189">
        <v>14942.55</v>
      </c>
      <c r="BD62" s="189">
        <v>15157.060000000001</v>
      </c>
      <c r="BE62" s="189">
        <v>15531.819999999998</v>
      </c>
      <c r="BF62" s="189">
        <v>15904.79</v>
      </c>
      <c r="BG62" s="189">
        <v>16085.5</v>
      </c>
      <c r="BH62" s="189">
        <v>16700.82</v>
      </c>
      <c r="BI62" s="189">
        <v>16821.770000000004</v>
      </c>
      <c r="BJ62" s="189">
        <v>17768.97</v>
      </c>
      <c r="BK62" s="189">
        <v>17396.47</v>
      </c>
      <c r="BL62" s="189">
        <v>17514.79</v>
      </c>
      <c r="BM62" s="189">
        <v>17486.829999999998</v>
      </c>
      <c r="BN62" s="189">
        <v>16220.650000000001</v>
      </c>
      <c r="BO62" s="189">
        <v>16475.010000000002</v>
      </c>
      <c r="BP62" s="189">
        <v>16470.63</v>
      </c>
      <c r="BQ62" s="189">
        <v>16868.330000000002</v>
      </c>
      <c r="BR62" s="189">
        <v>16731.55</v>
      </c>
      <c r="BS62" s="189">
        <v>16690.489999999998</v>
      </c>
      <c r="BT62" s="189">
        <v>15734.28</v>
      </c>
      <c r="BU62" s="189">
        <v>14938.529999999999</v>
      </c>
      <c r="BV62" s="189">
        <v>14446.140000000003</v>
      </c>
      <c r="BW62" s="189">
        <v>18516.510000000002</v>
      </c>
      <c r="BX62" s="189">
        <v>18483.43</v>
      </c>
      <c r="BY62" s="189">
        <v>17336.73</v>
      </c>
      <c r="BZ62" s="189">
        <v>16507.48</v>
      </c>
      <c r="CA62" s="189">
        <v>16260.310000000001</v>
      </c>
      <c r="CB62" s="189">
        <v>14942.02</v>
      </c>
      <c r="CC62" s="189">
        <v>13734.009999999998</v>
      </c>
      <c r="CD62" s="189">
        <v>13541.53</v>
      </c>
      <c r="CE62" s="189">
        <v>13949.48</v>
      </c>
      <c r="CF62" s="189">
        <v>14808.670000000002</v>
      </c>
      <c r="CG62" s="189">
        <v>15070.949999999999</v>
      </c>
      <c r="CH62" s="189">
        <v>15427.23</v>
      </c>
      <c r="CI62" s="189">
        <v>16990.73</v>
      </c>
      <c r="CJ62" s="189">
        <v>17735.73</v>
      </c>
      <c r="CK62" s="189">
        <v>17597.670000000002</v>
      </c>
      <c r="CL62" s="189">
        <v>17168.900000000001</v>
      </c>
      <c r="CM62" s="189">
        <v>17143.13</v>
      </c>
      <c r="CN62" s="189">
        <v>18744.03</v>
      </c>
      <c r="CO62" s="189">
        <v>19398.490000000002</v>
      </c>
      <c r="CP62" s="189">
        <v>19602.599999999999</v>
      </c>
      <c r="CQ62" s="189">
        <v>19130.150000000001</v>
      </c>
      <c r="CR62" s="189">
        <v>19171.600000000002</v>
      </c>
      <c r="CS62" s="189">
        <v>19155.730000000003</v>
      </c>
      <c r="CT62" s="189">
        <v>18841.71</v>
      </c>
      <c r="CU62" s="189">
        <v>18930.88</v>
      </c>
      <c r="CV62" s="189">
        <v>18051.939999999995</v>
      </c>
      <c r="CW62" s="189">
        <v>18282.09</v>
      </c>
      <c r="CX62" s="189">
        <v>18483.7</v>
      </c>
      <c r="CY62" s="189">
        <v>18707.299999999996</v>
      </c>
      <c r="CZ62" s="189">
        <v>18708.740000000002</v>
      </c>
      <c r="DA62" s="189">
        <v>18148.63</v>
      </c>
      <c r="DB62" s="189">
        <v>18204.21</v>
      </c>
      <c r="DC62" s="189">
        <v>18214.599999999995</v>
      </c>
      <c r="DD62" s="189">
        <v>18265.12</v>
      </c>
      <c r="DE62" s="189">
        <v>43772.94000000001</v>
      </c>
      <c r="DF62" s="189">
        <v>44230.409999999996</v>
      </c>
      <c r="DG62" s="189">
        <v>44683.47</v>
      </c>
      <c r="DH62" s="189">
        <v>44966.01</v>
      </c>
      <c r="DI62" s="189">
        <v>45117.26999999999</v>
      </c>
      <c r="DJ62" s="189">
        <v>45882.549999999996</v>
      </c>
      <c r="DK62" s="189">
        <v>46074.759999999987</v>
      </c>
      <c r="DL62" s="189">
        <v>44731.619999999995</v>
      </c>
      <c r="DM62" s="189">
        <v>44991.61</v>
      </c>
      <c r="DN62" s="189">
        <v>44752.5</v>
      </c>
      <c r="DO62" s="189">
        <v>44566.02</v>
      </c>
      <c r="DP62" s="189">
        <v>46606.39</v>
      </c>
      <c r="DQ62" s="189">
        <v>46822.06</v>
      </c>
      <c r="DR62" s="189">
        <v>47417.65</v>
      </c>
      <c r="DS62" s="189">
        <v>46975.279999999992</v>
      </c>
      <c r="DT62" s="189">
        <v>46567.88</v>
      </c>
      <c r="DU62" s="189">
        <v>46717.64</v>
      </c>
      <c r="DV62" s="189">
        <v>52929.55</v>
      </c>
      <c r="DW62" s="189">
        <v>53707.469999999994</v>
      </c>
      <c r="DX62" s="189">
        <v>52964.570000000007</v>
      </c>
      <c r="DY62" s="189">
        <v>52651.32</v>
      </c>
      <c r="DZ62" s="189">
        <v>52625.53</v>
      </c>
      <c r="EA62" s="189">
        <v>52439.179999999993</v>
      </c>
      <c r="EB62" s="189">
        <v>51270.61</v>
      </c>
      <c r="EC62" s="189">
        <v>50559.270000000004</v>
      </c>
      <c r="ED62" s="189">
        <v>50368.090000000004</v>
      </c>
      <c r="EE62" s="189">
        <v>49882.69</v>
      </c>
      <c r="EF62" s="189">
        <v>49725.07</v>
      </c>
      <c r="EG62" s="189">
        <v>49968.38</v>
      </c>
      <c r="EH62" s="189">
        <v>48812.38</v>
      </c>
      <c r="EI62" s="189">
        <v>48731.99</v>
      </c>
      <c r="EJ62" s="189">
        <v>48048.47</v>
      </c>
      <c r="EK62" s="189">
        <v>46534.270000000004</v>
      </c>
      <c r="EL62" s="189">
        <v>45947.490000000005</v>
      </c>
      <c r="EM62" s="189">
        <v>53352.22</v>
      </c>
      <c r="EN62" s="189">
        <v>52487.739999999991</v>
      </c>
      <c r="EO62" s="189">
        <v>50567.29</v>
      </c>
      <c r="EP62" s="189">
        <v>50513.64</v>
      </c>
      <c r="EQ62" s="189">
        <v>49695.79</v>
      </c>
      <c r="ER62" s="189">
        <v>47289.64</v>
      </c>
      <c r="ES62" s="189">
        <v>45499.26</v>
      </c>
      <c r="ET62" s="189">
        <v>45277.69000000001</v>
      </c>
      <c r="EU62" s="189">
        <v>44843.079999999987</v>
      </c>
      <c r="EV62" s="189">
        <v>43201.01999999999</v>
      </c>
      <c r="EW62" s="189">
        <v>43170.210000000006</v>
      </c>
      <c r="EX62" s="189">
        <v>41407.12999999999</v>
      </c>
      <c r="EY62" s="189">
        <v>40638.610000000008</v>
      </c>
      <c r="EZ62" s="189">
        <v>39906.720000000001</v>
      </c>
      <c r="FA62" s="189">
        <v>39183.919999999991</v>
      </c>
      <c r="FB62" s="189">
        <v>39113.96</v>
      </c>
      <c r="FC62" s="189">
        <v>39283.769999999997</v>
      </c>
      <c r="FD62" s="189">
        <v>43127.77</v>
      </c>
      <c r="FE62" s="189">
        <v>43444.94</v>
      </c>
      <c r="FF62" s="189">
        <v>42422.67</v>
      </c>
      <c r="FG62" s="189">
        <v>42896.389999999992</v>
      </c>
      <c r="FH62" s="189">
        <v>43309.74</v>
      </c>
      <c r="FI62" s="189">
        <v>42071.290000000008</v>
      </c>
      <c r="FJ62" s="189">
        <v>40152.5</v>
      </c>
      <c r="FK62" s="189">
        <v>40025.839999999997</v>
      </c>
      <c r="FL62" s="189">
        <v>39522.870000000003</v>
      </c>
      <c r="FM62" s="189">
        <v>39691.85</v>
      </c>
      <c r="FN62" s="189">
        <v>39699.229999999996</v>
      </c>
      <c r="FO62" s="189">
        <v>39674.280000000006</v>
      </c>
      <c r="FP62" s="189">
        <v>40169.9</v>
      </c>
      <c r="FQ62" s="189">
        <v>40324.720000000001</v>
      </c>
      <c r="FR62" s="189">
        <v>39835.62999999999</v>
      </c>
      <c r="FS62" s="189">
        <v>39759.840000000004</v>
      </c>
      <c r="FT62" s="189">
        <v>39845.060000000005</v>
      </c>
      <c r="FU62" s="189">
        <v>41432.510000000009</v>
      </c>
      <c r="FV62" s="189">
        <v>41863.93</v>
      </c>
      <c r="FW62" s="189">
        <v>41907.349999999991</v>
      </c>
      <c r="FX62" s="189">
        <v>41151.919999999998</v>
      </c>
      <c r="FY62" s="189">
        <v>41093.530000000006</v>
      </c>
      <c r="FZ62" s="189">
        <v>40647.040000000001</v>
      </c>
      <c r="GA62" s="189">
        <v>39341.760000000002</v>
      </c>
      <c r="GB62" s="189">
        <v>38672.119999999995</v>
      </c>
      <c r="GC62" s="189">
        <v>38152.300000000003</v>
      </c>
      <c r="GD62" s="189">
        <v>38723.42</v>
      </c>
      <c r="GE62" s="189">
        <v>39099.729999999996</v>
      </c>
      <c r="GF62" s="189">
        <v>39677.379999999997</v>
      </c>
      <c r="GG62" s="189">
        <v>40731.110000000008</v>
      </c>
      <c r="GH62" s="189">
        <v>40961.07</v>
      </c>
      <c r="GI62" s="189">
        <v>41818.97</v>
      </c>
      <c r="GJ62" s="189">
        <v>41300.710000000006</v>
      </c>
      <c r="GK62" s="189">
        <v>41206.390000000007</v>
      </c>
    </row>
    <row r="63" spans="1:193" s="191" customFormat="1" x14ac:dyDescent="0.15">
      <c r="A63" s="1"/>
      <c r="B63" s="1"/>
      <c r="C63" s="1"/>
      <c r="D63" s="171"/>
      <c r="E63" s="132" t="s">
        <v>5150</v>
      </c>
      <c r="F63" s="132" t="s">
        <v>5151</v>
      </c>
      <c r="G63" s="189">
        <v>4861.2</v>
      </c>
      <c r="H63" s="189">
        <v>4779.96</v>
      </c>
      <c r="I63" s="189">
        <v>4709.5600000000004</v>
      </c>
      <c r="J63" s="189">
        <v>3788.75</v>
      </c>
      <c r="K63" s="189">
        <v>4709.6299999999992</v>
      </c>
      <c r="L63" s="189">
        <v>5171.66</v>
      </c>
      <c r="M63" s="189">
        <v>6385.55</v>
      </c>
      <c r="N63" s="189">
        <v>8770.09</v>
      </c>
      <c r="O63" s="189">
        <v>8913.9600000000009</v>
      </c>
      <c r="P63" s="189">
        <v>8333.7999999999993</v>
      </c>
      <c r="Q63" s="189">
        <v>8430.2099999999991</v>
      </c>
      <c r="R63" s="189">
        <v>8125.33</v>
      </c>
      <c r="S63" s="189">
        <v>8152.7</v>
      </c>
      <c r="T63" s="189">
        <v>9284.74</v>
      </c>
      <c r="U63" s="189">
        <v>10364.359999999999</v>
      </c>
      <c r="V63" s="189">
        <v>11287.74</v>
      </c>
      <c r="W63" s="189">
        <v>13294.050000000001</v>
      </c>
      <c r="X63" s="189">
        <v>8552.2899999999991</v>
      </c>
      <c r="Y63" s="189">
        <v>10435.26</v>
      </c>
      <c r="Z63" s="189">
        <v>11314.59</v>
      </c>
      <c r="AA63" s="189">
        <v>12731.560000000001</v>
      </c>
      <c r="AB63" s="189">
        <v>14674.96</v>
      </c>
      <c r="AC63" s="189">
        <v>15096.63</v>
      </c>
      <c r="AD63" s="189">
        <v>15945.4</v>
      </c>
      <c r="AE63" s="189">
        <v>16943.989999999998</v>
      </c>
      <c r="AF63" s="189">
        <v>16755.13</v>
      </c>
      <c r="AG63" s="189">
        <v>16612.96</v>
      </c>
      <c r="AH63" s="189">
        <v>16012.94</v>
      </c>
      <c r="AI63" s="189">
        <v>15558.97</v>
      </c>
      <c r="AJ63" s="189">
        <v>14646.609999999999</v>
      </c>
      <c r="AK63" s="189">
        <v>14278.039999999999</v>
      </c>
      <c r="AL63" s="189">
        <v>13715.38</v>
      </c>
      <c r="AM63" s="189">
        <v>12629.220000000001</v>
      </c>
      <c r="AN63" s="189">
        <v>12236.11</v>
      </c>
      <c r="AO63" s="189">
        <v>21656.15</v>
      </c>
      <c r="AP63" s="189">
        <v>20403.099999999999</v>
      </c>
      <c r="AQ63" s="189">
        <v>19985.73</v>
      </c>
      <c r="AR63" s="189">
        <v>19198.689999999999</v>
      </c>
      <c r="AS63" s="189">
        <v>18741.870000000003</v>
      </c>
      <c r="AT63" s="189">
        <v>18078.14</v>
      </c>
      <c r="AU63" s="189">
        <v>17676.420000000002</v>
      </c>
      <c r="AV63" s="189">
        <v>17685.64</v>
      </c>
      <c r="AW63" s="189">
        <v>18155.64</v>
      </c>
      <c r="AX63" s="189">
        <v>18942.759999999998</v>
      </c>
      <c r="AY63" s="189">
        <v>21063.11</v>
      </c>
      <c r="AZ63" s="189">
        <v>23640.819999999996</v>
      </c>
      <c r="BA63" s="189">
        <v>25902.590000000004</v>
      </c>
      <c r="BB63" s="189">
        <v>25530.92</v>
      </c>
      <c r="BC63" s="189">
        <v>27495.230000000003</v>
      </c>
      <c r="BD63" s="189">
        <v>28559.940000000006</v>
      </c>
      <c r="BE63" s="189">
        <v>29181.13</v>
      </c>
      <c r="BF63" s="189">
        <v>29945.32</v>
      </c>
      <c r="BG63" s="189">
        <v>29762.199999999997</v>
      </c>
      <c r="BH63" s="189">
        <v>30107.239999999998</v>
      </c>
      <c r="BI63" s="189">
        <v>32212.720000000001</v>
      </c>
      <c r="BJ63" s="189">
        <v>32804.51</v>
      </c>
      <c r="BK63" s="189">
        <v>32997.800000000003</v>
      </c>
      <c r="BL63" s="189">
        <v>30691.77</v>
      </c>
      <c r="BM63" s="189">
        <v>29339.839999999997</v>
      </c>
      <c r="BN63" s="189">
        <v>26379.64</v>
      </c>
      <c r="BO63" s="189">
        <v>25403.86</v>
      </c>
      <c r="BP63" s="189">
        <v>24598.949999999997</v>
      </c>
      <c r="BQ63" s="189">
        <v>22607.839999999997</v>
      </c>
      <c r="BR63" s="189">
        <v>20507.66</v>
      </c>
      <c r="BS63" s="189">
        <v>19677.929999999997</v>
      </c>
      <c r="BT63" s="189">
        <v>17156.150000000001</v>
      </c>
      <c r="BU63" s="189">
        <v>13691.78</v>
      </c>
      <c r="BV63" s="189">
        <v>13414.38</v>
      </c>
      <c r="BW63" s="189">
        <v>22009.329999999998</v>
      </c>
      <c r="BX63" s="189">
        <v>21420.82</v>
      </c>
      <c r="BY63" s="189">
        <v>19386.3</v>
      </c>
      <c r="BZ63" s="189">
        <v>16069.979999999998</v>
      </c>
      <c r="CA63" s="189">
        <v>15265.230000000001</v>
      </c>
      <c r="CB63" s="189">
        <v>14945.369999999999</v>
      </c>
      <c r="CC63" s="189">
        <v>14626.21</v>
      </c>
      <c r="CD63" s="189">
        <v>14886.29</v>
      </c>
      <c r="CE63" s="189">
        <v>16336.46</v>
      </c>
      <c r="CF63" s="189">
        <v>17847.420000000002</v>
      </c>
      <c r="CG63" s="189">
        <v>18811.480000000003</v>
      </c>
      <c r="CH63" s="189">
        <v>19215.689999999999</v>
      </c>
      <c r="CI63" s="189">
        <v>19611.27</v>
      </c>
      <c r="CJ63" s="189">
        <v>19684.239999999998</v>
      </c>
      <c r="CK63" s="189">
        <v>18883.89</v>
      </c>
      <c r="CL63" s="189">
        <v>17891.270000000004</v>
      </c>
      <c r="CM63" s="189">
        <v>17701.100000000002</v>
      </c>
      <c r="CN63" s="189">
        <v>26029.560000000005</v>
      </c>
      <c r="CO63" s="189">
        <v>24757.949999999997</v>
      </c>
      <c r="CP63" s="189">
        <v>23458.6</v>
      </c>
      <c r="CQ63" s="189">
        <v>22304.95</v>
      </c>
      <c r="CR63" s="189">
        <v>22224.679999999997</v>
      </c>
      <c r="CS63" s="189">
        <v>22003.46</v>
      </c>
      <c r="CT63" s="189">
        <v>21475.62</v>
      </c>
      <c r="CU63" s="189">
        <v>22237.62</v>
      </c>
      <c r="CV63" s="189">
        <v>21877.850000000002</v>
      </c>
      <c r="CW63" s="189">
        <v>21657.06</v>
      </c>
      <c r="CX63" s="189">
        <v>22123.289999999997</v>
      </c>
      <c r="CY63" s="189">
        <v>21935</v>
      </c>
      <c r="CZ63" s="189">
        <v>22119.26</v>
      </c>
      <c r="DA63" s="189">
        <v>21623.45</v>
      </c>
      <c r="DB63" s="189">
        <v>22338.52</v>
      </c>
      <c r="DC63" s="189">
        <v>22655.289999999997</v>
      </c>
      <c r="DD63" s="189">
        <v>22554.760000000002</v>
      </c>
      <c r="DE63" s="189">
        <v>22098.980000000003</v>
      </c>
      <c r="DF63" s="189">
        <v>21420.83</v>
      </c>
      <c r="DG63" s="189">
        <v>22515.379999999997</v>
      </c>
      <c r="DH63" s="189">
        <v>22723.079999999998</v>
      </c>
      <c r="DI63" s="189">
        <v>22643.69</v>
      </c>
      <c r="DJ63" s="189">
        <v>23223.049999999996</v>
      </c>
      <c r="DK63" s="189">
        <v>22460.809999999998</v>
      </c>
      <c r="DL63" s="189">
        <v>22354.67</v>
      </c>
      <c r="DM63" s="189">
        <v>22436.95</v>
      </c>
      <c r="DN63" s="189">
        <v>21852.500000000004</v>
      </c>
      <c r="DO63" s="189">
        <v>21454.77</v>
      </c>
      <c r="DP63" s="189">
        <v>20623.59</v>
      </c>
      <c r="DQ63" s="189">
        <v>19913.420000000002</v>
      </c>
      <c r="DR63" s="189">
        <v>19406.39</v>
      </c>
      <c r="DS63" s="189">
        <v>17626.23</v>
      </c>
      <c r="DT63" s="189">
        <v>17494.850000000002</v>
      </c>
      <c r="DU63" s="189">
        <v>17733.14</v>
      </c>
      <c r="DV63" s="189">
        <v>19767.27</v>
      </c>
      <c r="DW63" s="189">
        <v>18818.18</v>
      </c>
      <c r="DX63" s="189">
        <v>17974.62</v>
      </c>
      <c r="DY63" s="189">
        <v>17510.48</v>
      </c>
      <c r="DZ63" s="189">
        <v>17512.63</v>
      </c>
      <c r="EA63" s="189">
        <v>16838.59</v>
      </c>
      <c r="EB63" s="189">
        <v>16992.05</v>
      </c>
      <c r="EC63" s="189">
        <v>16132.11</v>
      </c>
      <c r="ED63" s="189">
        <v>15895.710000000001</v>
      </c>
      <c r="EE63" s="189">
        <v>15517.439999999999</v>
      </c>
      <c r="EF63" s="189">
        <v>14611.71</v>
      </c>
      <c r="EG63" s="189">
        <v>13395.11</v>
      </c>
      <c r="EH63" s="189">
        <v>13032.63</v>
      </c>
      <c r="EI63" s="189">
        <v>12847.46</v>
      </c>
      <c r="EJ63" s="189">
        <v>12597.109999999999</v>
      </c>
      <c r="EK63" s="189">
        <v>12630.69</v>
      </c>
      <c r="EL63" s="189">
        <v>12532.439999999999</v>
      </c>
      <c r="EM63" s="189">
        <v>15709.930000000002</v>
      </c>
      <c r="EN63" s="189">
        <v>15272.57</v>
      </c>
      <c r="EO63" s="189">
        <v>15151.729999999998</v>
      </c>
      <c r="EP63" s="189">
        <v>15614.66</v>
      </c>
      <c r="EQ63" s="189">
        <v>15770.380000000001</v>
      </c>
      <c r="ER63" s="189">
        <v>13899.54</v>
      </c>
      <c r="ES63" s="189">
        <v>13570.21</v>
      </c>
      <c r="ET63" s="189">
        <v>13322.3</v>
      </c>
      <c r="EU63" s="189">
        <v>12972.2</v>
      </c>
      <c r="EV63" s="189">
        <v>13362.789999999999</v>
      </c>
      <c r="EW63" s="189">
        <v>13545.49</v>
      </c>
      <c r="EX63" s="189">
        <v>12420.17</v>
      </c>
      <c r="EY63" s="189">
        <v>11072.97</v>
      </c>
      <c r="EZ63" s="189">
        <v>10834.66</v>
      </c>
      <c r="FA63" s="189">
        <v>9635.31</v>
      </c>
      <c r="FB63" s="189">
        <v>8894.2899999999991</v>
      </c>
      <c r="FC63" s="189">
        <v>8900.31</v>
      </c>
      <c r="FD63" s="189">
        <v>13066.77</v>
      </c>
      <c r="FE63" s="189">
        <v>12965.5</v>
      </c>
      <c r="FF63" s="189">
        <v>11504.249999999998</v>
      </c>
      <c r="FG63" s="189">
        <v>10696.320000000002</v>
      </c>
      <c r="FH63" s="189">
        <v>10669.109999999999</v>
      </c>
      <c r="FI63" s="189">
        <v>10569.810000000001</v>
      </c>
      <c r="FJ63" s="189">
        <v>9347.7100000000009</v>
      </c>
      <c r="FK63" s="189">
        <v>9382.9600000000009</v>
      </c>
      <c r="FL63" s="189">
        <v>8499.92</v>
      </c>
      <c r="FM63" s="189">
        <v>8710.02</v>
      </c>
      <c r="FN63" s="189">
        <v>9044.33</v>
      </c>
      <c r="FO63" s="189">
        <v>9298.6</v>
      </c>
      <c r="FP63" s="189">
        <v>9755.7200000000012</v>
      </c>
      <c r="FQ63" s="189">
        <v>9798.43</v>
      </c>
      <c r="FR63" s="189">
        <v>10272.25</v>
      </c>
      <c r="FS63" s="189">
        <v>11298.24</v>
      </c>
      <c r="FT63" s="189">
        <v>11270.94</v>
      </c>
      <c r="FU63" s="189">
        <v>11351.28</v>
      </c>
      <c r="FV63" s="189">
        <v>11607.23</v>
      </c>
      <c r="FW63" s="189">
        <v>12895.329999999998</v>
      </c>
      <c r="FX63" s="189">
        <v>13471.22</v>
      </c>
      <c r="FY63" s="189">
        <v>13298.289999999999</v>
      </c>
      <c r="FZ63" s="189">
        <v>13366.58</v>
      </c>
      <c r="GA63" s="189">
        <v>13724.19</v>
      </c>
      <c r="GB63" s="189">
        <v>14788.320000000002</v>
      </c>
      <c r="GC63" s="189">
        <v>17023.530000000002</v>
      </c>
      <c r="GD63" s="189">
        <v>17736.11</v>
      </c>
      <c r="GE63" s="189">
        <v>17998.250000000004</v>
      </c>
      <c r="GF63" s="189">
        <v>18853.399999999998</v>
      </c>
      <c r="GG63" s="189">
        <v>19621.089999999997</v>
      </c>
      <c r="GH63" s="189">
        <v>19953.41</v>
      </c>
      <c r="GI63" s="189">
        <v>20225.55</v>
      </c>
      <c r="GJ63" s="189">
        <v>18776.77</v>
      </c>
      <c r="GK63" s="189">
        <v>18792.400000000001</v>
      </c>
    </row>
    <row r="64" spans="1:193" s="191" customFormat="1" x14ac:dyDescent="0.15">
      <c r="A64" s="1"/>
      <c r="B64" s="1"/>
      <c r="C64" s="1"/>
      <c r="D64" s="171"/>
      <c r="E64" s="132" t="s">
        <v>5056</v>
      </c>
      <c r="F64" s="132" t="s">
        <v>5194</v>
      </c>
      <c r="G64" s="189">
        <v>2358.79</v>
      </c>
      <c r="H64" s="189">
        <v>2308.38</v>
      </c>
      <c r="I64" s="189">
        <v>1993.77</v>
      </c>
      <c r="J64" s="189">
        <v>1881.5900000000001</v>
      </c>
      <c r="K64" s="189">
        <v>1789.75</v>
      </c>
      <c r="L64" s="189">
        <v>1742.8200000000002</v>
      </c>
      <c r="M64" s="189">
        <v>1602.94</v>
      </c>
      <c r="N64" s="189">
        <v>1607.48</v>
      </c>
      <c r="O64" s="189">
        <v>1587.56</v>
      </c>
      <c r="P64" s="189">
        <v>1513.7700000000002</v>
      </c>
      <c r="Q64" s="189">
        <v>1508.6900000000003</v>
      </c>
      <c r="R64" s="189">
        <v>1487.2799999999997</v>
      </c>
      <c r="S64" s="189">
        <v>1617.3400000000001</v>
      </c>
      <c r="T64" s="189">
        <v>1691.93</v>
      </c>
      <c r="U64" s="189">
        <v>1791.4099999999999</v>
      </c>
      <c r="V64" s="189">
        <v>1926.4899999999998</v>
      </c>
      <c r="W64" s="189">
        <v>1875.1599999999999</v>
      </c>
      <c r="X64" s="189">
        <v>2431.5099999999998</v>
      </c>
      <c r="Y64" s="189">
        <v>2646.86</v>
      </c>
      <c r="Z64" s="189">
        <v>2723.1200000000003</v>
      </c>
      <c r="AA64" s="189">
        <v>2873.03</v>
      </c>
      <c r="AB64" s="189">
        <v>3106.78</v>
      </c>
      <c r="AC64" s="189">
        <v>3227.18</v>
      </c>
      <c r="AD64" s="189">
        <v>3360.09</v>
      </c>
      <c r="AE64" s="189">
        <v>3372.6499999999996</v>
      </c>
      <c r="AF64" s="189">
        <v>3377.88</v>
      </c>
      <c r="AG64" s="189">
        <v>3437.41</v>
      </c>
      <c r="AH64" s="189">
        <v>3189.6399999999994</v>
      </c>
      <c r="AI64" s="189">
        <v>3164.48</v>
      </c>
      <c r="AJ64" s="189">
        <v>3045.43</v>
      </c>
      <c r="AK64" s="189">
        <v>3027.4799999999996</v>
      </c>
      <c r="AL64" s="189">
        <v>2993.37</v>
      </c>
      <c r="AM64" s="189">
        <v>2988.26</v>
      </c>
      <c r="AN64" s="189">
        <v>2991.17</v>
      </c>
      <c r="AO64" s="189">
        <v>4287.2100000000009</v>
      </c>
      <c r="AP64" s="189">
        <v>4232.13</v>
      </c>
      <c r="AQ64" s="189">
        <v>4168.43</v>
      </c>
      <c r="AR64" s="189">
        <v>4192.4399999999996</v>
      </c>
      <c r="AS64" s="189">
        <v>4220.6299999999992</v>
      </c>
      <c r="AT64" s="189">
        <v>4248.6499999999996</v>
      </c>
      <c r="AU64" s="189">
        <v>4242.6400000000003</v>
      </c>
      <c r="AV64" s="189">
        <v>4261.0599999999995</v>
      </c>
      <c r="AW64" s="189">
        <v>4398.25</v>
      </c>
      <c r="AX64" s="189">
        <v>4537.3</v>
      </c>
      <c r="AY64" s="189">
        <v>4547.0600000000004</v>
      </c>
      <c r="AZ64" s="189">
        <v>4583.7699999999995</v>
      </c>
      <c r="BA64" s="189">
        <v>4620.24</v>
      </c>
      <c r="BB64" s="189">
        <v>4643.5200000000004</v>
      </c>
      <c r="BC64" s="189">
        <v>4756.4399999999996</v>
      </c>
      <c r="BD64" s="189">
        <v>4956.91</v>
      </c>
      <c r="BE64" s="189">
        <v>4989.2299999999996</v>
      </c>
      <c r="BF64" s="189">
        <v>5930</v>
      </c>
      <c r="BG64" s="189">
        <v>6072.31</v>
      </c>
      <c r="BH64" s="189">
        <v>6192.6900000000005</v>
      </c>
      <c r="BI64" s="189">
        <v>6472.9299999999994</v>
      </c>
      <c r="BJ64" s="189">
        <v>6581.6600000000008</v>
      </c>
      <c r="BK64" s="189">
        <v>6868.5700000000006</v>
      </c>
      <c r="BL64" s="189">
        <v>6687.5</v>
      </c>
      <c r="BM64" s="189">
        <v>6707.0500000000011</v>
      </c>
      <c r="BN64" s="189">
        <v>6536.05</v>
      </c>
      <c r="BO64" s="189">
        <v>6507.55</v>
      </c>
      <c r="BP64" s="189">
        <v>6479.64</v>
      </c>
      <c r="BQ64" s="189">
        <v>6331.21</v>
      </c>
      <c r="BR64" s="189">
        <v>5923.1299999999992</v>
      </c>
      <c r="BS64" s="189">
        <v>5735.3099999999995</v>
      </c>
      <c r="BT64" s="189">
        <v>5444.8499999999995</v>
      </c>
      <c r="BU64" s="189">
        <v>5252.2800000000007</v>
      </c>
      <c r="BV64" s="189">
        <v>5185.7299999999996</v>
      </c>
      <c r="BW64" s="189">
        <v>6800.75</v>
      </c>
      <c r="BX64" s="189">
        <v>6549.58</v>
      </c>
      <c r="BY64" s="189">
        <v>6087.4400000000005</v>
      </c>
      <c r="BZ64" s="189">
        <v>5780.85</v>
      </c>
      <c r="CA64" s="189">
        <v>5675.88</v>
      </c>
      <c r="CB64" s="189">
        <v>5569.3799999999992</v>
      </c>
      <c r="CC64" s="189">
        <v>5412.6200000000008</v>
      </c>
      <c r="CD64" s="189">
        <v>5421.46</v>
      </c>
      <c r="CE64" s="189">
        <v>5401.15</v>
      </c>
      <c r="CF64" s="189">
        <v>5404.48</v>
      </c>
      <c r="CG64" s="189">
        <v>5482.71</v>
      </c>
      <c r="CH64" s="189">
        <v>5639.84</v>
      </c>
      <c r="CI64" s="189">
        <v>5712.16</v>
      </c>
      <c r="CJ64" s="189">
        <v>5674.84</v>
      </c>
      <c r="CK64" s="189">
        <v>5719.7999999999993</v>
      </c>
      <c r="CL64" s="189">
        <v>5810.25</v>
      </c>
      <c r="CM64" s="189">
        <v>5830.9</v>
      </c>
      <c r="CN64" s="189">
        <v>6677.47</v>
      </c>
      <c r="CO64" s="189">
        <v>6625.07</v>
      </c>
      <c r="CP64" s="189">
        <v>6738.67</v>
      </c>
      <c r="CQ64" s="189">
        <v>6868.68</v>
      </c>
      <c r="CR64" s="189">
        <v>6904.28</v>
      </c>
      <c r="CS64" s="189">
        <v>6573.93</v>
      </c>
      <c r="CT64" s="189">
        <v>6573.97</v>
      </c>
      <c r="CU64" s="189">
        <v>6544.45</v>
      </c>
      <c r="CV64" s="189">
        <v>6795.64</v>
      </c>
      <c r="CW64" s="189">
        <v>6879.5</v>
      </c>
      <c r="CX64" s="189">
        <v>6896.5</v>
      </c>
      <c r="CY64" s="189">
        <v>6866.82</v>
      </c>
      <c r="CZ64" s="189">
        <v>6770.5999999999995</v>
      </c>
      <c r="DA64" s="189">
        <v>6741.65</v>
      </c>
      <c r="DB64" s="189">
        <v>6676.22</v>
      </c>
      <c r="DC64" s="189">
        <v>6668.9400000000005</v>
      </c>
      <c r="DD64" s="189">
        <v>6668.06</v>
      </c>
      <c r="DE64" s="189">
        <v>11729.029999999999</v>
      </c>
      <c r="DF64" s="189">
        <v>11961.92</v>
      </c>
      <c r="DG64" s="189">
        <v>12182.84</v>
      </c>
      <c r="DH64" s="189">
        <v>12156.36</v>
      </c>
      <c r="DI64" s="189">
        <v>12011.25</v>
      </c>
      <c r="DJ64" s="189">
        <v>12000.09</v>
      </c>
      <c r="DK64" s="189">
        <v>12000.39</v>
      </c>
      <c r="DL64" s="189">
        <v>12111.04</v>
      </c>
      <c r="DM64" s="189">
        <v>12252.71</v>
      </c>
      <c r="DN64" s="189">
        <v>12462.86</v>
      </c>
      <c r="DO64" s="189">
        <v>12617.25</v>
      </c>
      <c r="DP64" s="189">
        <v>13762.25</v>
      </c>
      <c r="DQ64" s="189">
        <v>13787.210000000001</v>
      </c>
      <c r="DR64" s="189">
        <v>13561.779999999999</v>
      </c>
      <c r="DS64" s="189">
        <v>13764.31</v>
      </c>
      <c r="DT64" s="189">
        <v>13599.59</v>
      </c>
      <c r="DU64" s="189">
        <v>13586.26</v>
      </c>
      <c r="DV64" s="189">
        <v>16526.47</v>
      </c>
      <c r="DW64" s="189">
        <v>16393.36</v>
      </c>
      <c r="DX64" s="189">
        <v>16991.239999999998</v>
      </c>
      <c r="DY64" s="189">
        <v>17381.05</v>
      </c>
      <c r="DZ64" s="189">
        <v>17206.599999999999</v>
      </c>
      <c r="EA64" s="189">
        <v>16971.77</v>
      </c>
      <c r="EB64" s="189">
        <v>16159.410000000003</v>
      </c>
      <c r="EC64" s="189">
        <v>15908.109999999999</v>
      </c>
      <c r="ED64" s="189">
        <v>15825.340000000002</v>
      </c>
      <c r="EE64" s="189">
        <v>15319.3</v>
      </c>
      <c r="EF64" s="189">
        <v>15291.3</v>
      </c>
      <c r="EG64" s="189">
        <v>15202.069999999998</v>
      </c>
      <c r="EH64" s="189">
        <v>14710.61</v>
      </c>
      <c r="EI64" s="189">
        <v>14575.79</v>
      </c>
      <c r="EJ64" s="189">
        <v>14119.05</v>
      </c>
      <c r="EK64" s="189">
        <v>13880.08</v>
      </c>
      <c r="EL64" s="189">
        <v>13809.84</v>
      </c>
      <c r="EM64" s="189">
        <v>16443.88</v>
      </c>
      <c r="EN64" s="189">
        <v>16294.970000000001</v>
      </c>
      <c r="EO64" s="189">
        <v>16053.100000000002</v>
      </c>
      <c r="EP64" s="189">
        <v>16018.02</v>
      </c>
      <c r="EQ64" s="189">
        <v>15978.01</v>
      </c>
      <c r="ER64" s="189">
        <v>15863.279999999999</v>
      </c>
      <c r="ES64" s="189">
        <v>15347.6</v>
      </c>
      <c r="ET64" s="189">
        <v>15659.76</v>
      </c>
      <c r="EU64" s="189">
        <v>15496.340000000002</v>
      </c>
      <c r="EV64" s="189">
        <v>15234.81</v>
      </c>
      <c r="EW64" s="189">
        <v>15283.780000000002</v>
      </c>
      <c r="EX64" s="189">
        <v>15370.2</v>
      </c>
      <c r="EY64" s="189">
        <v>14646.609999999999</v>
      </c>
      <c r="EZ64" s="189">
        <v>14242.640000000001</v>
      </c>
      <c r="FA64" s="189">
        <v>13711.970000000001</v>
      </c>
      <c r="FB64" s="189">
        <v>13233.86</v>
      </c>
      <c r="FC64" s="189">
        <v>13473.520000000002</v>
      </c>
      <c r="FD64" s="189">
        <v>17565.57</v>
      </c>
      <c r="FE64" s="189">
        <v>17461.2</v>
      </c>
      <c r="FF64" s="189">
        <v>17439.620000000003</v>
      </c>
      <c r="FG64" s="189">
        <v>16678.990000000002</v>
      </c>
      <c r="FH64" s="189">
        <v>16956.96</v>
      </c>
      <c r="FI64" s="189">
        <v>16437.46</v>
      </c>
      <c r="FJ64" s="189">
        <v>15241.63</v>
      </c>
      <c r="FK64" s="189">
        <v>15268.510000000002</v>
      </c>
      <c r="FL64" s="189">
        <v>15189.31</v>
      </c>
      <c r="FM64" s="189">
        <v>14918.65</v>
      </c>
      <c r="FN64" s="189">
        <v>14641.170000000002</v>
      </c>
      <c r="FO64" s="189">
        <v>15090.1</v>
      </c>
      <c r="FP64" s="189">
        <v>15069.590000000002</v>
      </c>
      <c r="FQ64" s="189">
        <v>15438.86</v>
      </c>
      <c r="FR64" s="189">
        <v>16023.22</v>
      </c>
      <c r="FS64" s="189">
        <v>16523.86</v>
      </c>
      <c r="FT64" s="189">
        <v>16869.330000000002</v>
      </c>
      <c r="FU64" s="189">
        <v>18753.830000000002</v>
      </c>
      <c r="FV64" s="189">
        <v>19305.07</v>
      </c>
      <c r="FW64" s="189">
        <v>20600.080000000002</v>
      </c>
      <c r="FX64" s="189">
        <v>21073.879999999997</v>
      </c>
      <c r="FY64" s="189">
        <v>21541.759999999998</v>
      </c>
      <c r="FZ64" s="189">
        <v>20401.510000000002</v>
      </c>
      <c r="GA64" s="189">
        <v>19488.78</v>
      </c>
      <c r="GB64" s="189">
        <v>18649.089999999997</v>
      </c>
      <c r="GC64" s="189">
        <v>19278.370000000003</v>
      </c>
      <c r="GD64" s="189">
        <v>18725.500000000004</v>
      </c>
      <c r="GE64" s="189">
        <v>19942.95</v>
      </c>
      <c r="GF64" s="189">
        <v>20315.089999999997</v>
      </c>
      <c r="GG64" s="189">
        <v>20960.12</v>
      </c>
      <c r="GH64" s="189">
        <v>22482.91</v>
      </c>
      <c r="GI64" s="189">
        <v>24645.26</v>
      </c>
      <c r="GJ64" s="189">
        <v>24023.079999999998</v>
      </c>
      <c r="GK64" s="189">
        <v>23441.52</v>
      </c>
    </row>
    <row r="65" spans="1:193" s="191" customFormat="1" x14ac:dyDescent="0.15">
      <c r="A65" s="1"/>
      <c r="B65" s="1"/>
      <c r="C65" s="1"/>
      <c r="D65" s="171"/>
      <c r="E65" s="132" t="s">
        <v>5137</v>
      </c>
      <c r="F65" s="132" t="s">
        <v>5138</v>
      </c>
      <c r="G65" s="189">
        <v>2565.16</v>
      </c>
      <c r="H65" s="189">
        <v>2573.56</v>
      </c>
      <c r="I65" s="189">
        <v>2431.0299999999997</v>
      </c>
      <c r="J65" s="189">
        <v>2388.7600000000002</v>
      </c>
      <c r="K65" s="189">
        <v>2367.0599999999995</v>
      </c>
      <c r="L65" s="189">
        <v>2320.96</v>
      </c>
      <c r="M65" s="189">
        <v>1977.6999999999998</v>
      </c>
      <c r="N65" s="189">
        <v>1928.9300000000003</v>
      </c>
      <c r="O65" s="189">
        <v>1843.8300000000002</v>
      </c>
      <c r="P65" s="189">
        <v>1787.9</v>
      </c>
      <c r="Q65" s="189">
        <v>1743.99</v>
      </c>
      <c r="R65" s="189">
        <v>1640.9799999999998</v>
      </c>
      <c r="S65" s="189">
        <v>1313.2099999999998</v>
      </c>
      <c r="T65" s="189">
        <v>1305.6799999999998</v>
      </c>
      <c r="U65" s="189">
        <v>1390.52</v>
      </c>
      <c r="V65" s="189">
        <v>1410.2700000000002</v>
      </c>
      <c r="W65" s="189">
        <v>1373.9299999999998</v>
      </c>
      <c r="X65" s="189">
        <v>1400.87</v>
      </c>
      <c r="Y65" s="189">
        <v>1518.6499999999999</v>
      </c>
      <c r="Z65" s="189">
        <v>1675.22</v>
      </c>
      <c r="AA65" s="189">
        <v>1712.23</v>
      </c>
      <c r="AB65" s="189">
        <v>1672.82</v>
      </c>
      <c r="AC65" s="189">
        <v>1757.7900000000002</v>
      </c>
      <c r="AD65" s="189">
        <v>1730.57</v>
      </c>
      <c r="AE65" s="189">
        <v>1744.0900000000001</v>
      </c>
      <c r="AF65" s="189">
        <v>1738.6599999999999</v>
      </c>
      <c r="AG65" s="189">
        <v>1616.49</v>
      </c>
      <c r="AH65" s="189">
        <v>1491.28</v>
      </c>
      <c r="AI65" s="189">
        <v>1500.03</v>
      </c>
      <c r="AJ65" s="189">
        <v>1264.95</v>
      </c>
      <c r="AK65" s="189">
        <v>1198.2</v>
      </c>
      <c r="AL65" s="189">
        <v>1088.55</v>
      </c>
      <c r="AM65" s="189">
        <v>1047.75</v>
      </c>
      <c r="AN65" s="189">
        <v>947.83999999999992</v>
      </c>
      <c r="AO65" s="189">
        <v>1697.7399999999998</v>
      </c>
      <c r="AP65" s="189">
        <v>1660.2500000000002</v>
      </c>
      <c r="AQ65" s="189">
        <v>1547.25</v>
      </c>
      <c r="AR65" s="189">
        <v>1689.7900000000002</v>
      </c>
      <c r="AS65" s="189">
        <v>1643.8</v>
      </c>
      <c r="AT65" s="189">
        <v>1530.3500000000001</v>
      </c>
      <c r="AU65" s="189">
        <v>1286.1399999999999</v>
      </c>
      <c r="AV65" s="189">
        <v>1300.77</v>
      </c>
      <c r="AW65" s="189">
        <v>1243.3400000000001</v>
      </c>
      <c r="AX65" s="189">
        <v>1345.86</v>
      </c>
      <c r="AY65" s="189">
        <v>1459.06</v>
      </c>
      <c r="AZ65" s="189">
        <v>1461.0600000000002</v>
      </c>
      <c r="BA65" s="189">
        <v>1524.6100000000001</v>
      </c>
      <c r="BB65" s="189">
        <v>1517.3200000000002</v>
      </c>
      <c r="BC65" s="189">
        <v>1382.4899999999998</v>
      </c>
      <c r="BD65" s="189">
        <v>1346.14</v>
      </c>
      <c r="BE65" s="189">
        <v>1261.81</v>
      </c>
      <c r="BF65" s="189">
        <v>1899.0500000000002</v>
      </c>
      <c r="BG65" s="189">
        <v>2097.37</v>
      </c>
      <c r="BH65" s="189">
        <v>2029.99</v>
      </c>
      <c r="BI65" s="189">
        <v>2063.3000000000002</v>
      </c>
      <c r="BJ65" s="189">
        <v>1963.68</v>
      </c>
      <c r="BK65" s="189">
        <v>1957.71</v>
      </c>
      <c r="BL65" s="189">
        <v>1894.47</v>
      </c>
      <c r="BM65" s="189">
        <v>1837.96</v>
      </c>
      <c r="BN65" s="189">
        <v>1777.48</v>
      </c>
      <c r="BO65" s="189">
        <v>1836.9</v>
      </c>
      <c r="BP65" s="189">
        <v>1864.4500000000003</v>
      </c>
      <c r="BQ65" s="189">
        <v>1761</v>
      </c>
      <c r="BR65" s="189">
        <v>1470.38</v>
      </c>
      <c r="BS65" s="189">
        <v>1441.4</v>
      </c>
      <c r="BT65" s="189">
        <v>1331.72</v>
      </c>
      <c r="BU65" s="189">
        <v>1339.0900000000001</v>
      </c>
      <c r="BV65" s="189">
        <v>1443.5700000000002</v>
      </c>
      <c r="BW65" s="189">
        <v>1761.13</v>
      </c>
      <c r="BX65" s="189">
        <v>1722.66</v>
      </c>
      <c r="BY65" s="189">
        <v>1605.29</v>
      </c>
      <c r="BZ65" s="189">
        <v>1640.45</v>
      </c>
      <c r="CA65" s="189">
        <v>1726.6599999999999</v>
      </c>
      <c r="CB65" s="189">
        <v>1771.9099999999999</v>
      </c>
      <c r="CC65" s="189">
        <v>2050.58</v>
      </c>
      <c r="CD65" s="189">
        <v>2154.92</v>
      </c>
      <c r="CE65" s="189">
        <v>2521.44</v>
      </c>
      <c r="CF65" s="189">
        <v>3111.06</v>
      </c>
      <c r="CG65" s="189">
        <v>3147.8300000000004</v>
      </c>
      <c r="CH65" s="189">
        <v>3292.08</v>
      </c>
      <c r="CI65" s="189">
        <v>3271.5299999999997</v>
      </c>
      <c r="CJ65" s="189">
        <v>3256.2400000000002</v>
      </c>
      <c r="CK65" s="189">
        <v>3265.67</v>
      </c>
      <c r="CL65" s="189">
        <v>3202.1</v>
      </c>
      <c r="CM65" s="189">
        <v>3179.1400000000003</v>
      </c>
      <c r="CN65" s="189">
        <v>3972.63</v>
      </c>
      <c r="CO65" s="189">
        <v>3919.64</v>
      </c>
      <c r="CP65" s="189">
        <v>3942.9</v>
      </c>
      <c r="CQ65" s="189">
        <v>3929.95</v>
      </c>
      <c r="CR65" s="189">
        <v>3924.6499999999996</v>
      </c>
      <c r="CS65" s="189">
        <v>3949.5</v>
      </c>
      <c r="CT65" s="189">
        <v>4055.54</v>
      </c>
      <c r="CU65" s="189">
        <v>4047.7599999999998</v>
      </c>
      <c r="CV65" s="189">
        <v>4158.12</v>
      </c>
      <c r="CW65" s="189">
        <v>4277.05</v>
      </c>
      <c r="CX65" s="189">
        <v>4398.1499999999996</v>
      </c>
      <c r="CY65" s="189">
        <v>4511.41</v>
      </c>
      <c r="CZ65" s="189">
        <v>4542.0199999999995</v>
      </c>
      <c r="DA65" s="189">
        <v>4536.33</v>
      </c>
      <c r="DB65" s="189">
        <v>4547.9599999999991</v>
      </c>
      <c r="DC65" s="189">
        <v>4561.7299999999996</v>
      </c>
      <c r="DD65" s="189">
        <v>4361.6400000000003</v>
      </c>
      <c r="DE65" s="189">
        <v>5682.58</v>
      </c>
      <c r="DF65" s="189">
        <v>5760.37</v>
      </c>
      <c r="DG65" s="189">
        <v>5795.87</v>
      </c>
      <c r="DH65" s="189">
        <v>5882.4500000000007</v>
      </c>
      <c r="DI65" s="189">
        <v>5821.5599999999995</v>
      </c>
      <c r="DJ65" s="189">
        <v>5606.7699999999995</v>
      </c>
      <c r="DK65" s="189">
        <v>5578.6200000000008</v>
      </c>
      <c r="DL65" s="189">
        <v>5530.0199999999995</v>
      </c>
      <c r="DM65" s="189">
        <v>5533.4</v>
      </c>
      <c r="DN65" s="189">
        <v>5441.75</v>
      </c>
      <c r="DO65" s="189">
        <v>5407.6699999999992</v>
      </c>
      <c r="DP65" s="189">
        <v>5362.6399999999994</v>
      </c>
      <c r="DQ65" s="189">
        <v>5522.57</v>
      </c>
      <c r="DR65" s="189">
        <v>5658.7800000000007</v>
      </c>
      <c r="DS65" s="189">
        <v>5642.71</v>
      </c>
      <c r="DT65" s="189">
        <v>5338</v>
      </c>
      <c r="DU65" s="189">
        <v>5233.1500000000005</v>
      </c>
      <c r="DV65" s="189">
        <v>6988.43</v>
      </c>
      <c r="DW65" s="189">
        <v>7227.05</v>
      </c>
      <c r="DX65" s="189">
        <v>7234.7300000000005</v>
      </c>
      <c r="DY65" s="189">
        <v>7211.25</v>
      </c>
      <c r="DZ65" s="189">
        <v>7352.9600000000009</v>
      </c>
      <c r="EA65" s="189">
        <v>7372.99</v>
      </c>
      <c r="EB65" s="189">
        <v>6723.23</v>
      </c>
      <c r="EC65" s="189">
        <v>6685.0199999999995</v>
      </c>
      <c r="ED65" s="189">
        <v>6702.4800000000005</v>
      </c>
      <c r="EE65" s="189">
        <v>6404.5199999999995</v>
      </c>
      <c r="EF65" s="189">
        <v>6231.68</v>
      </c>
      <c r="EG65" s="189">
        <v>5935.0499999999993</v>
      </c>
      <c r="EH65" s="189">
        <v>5607.7300000000005</v>
      </c>
      <c r="EI65" s="189">
        <v>5634.4000000000005</v>
      </c>
      <c r="EJ65" s="189">
        <v>5449.0400000000009</v>
      </c>
      <c r="EK65" s="189">
        <v>4692.16</v>
      </c>
      <c r="EL65" s="189">
        <v>4731.09</v>
      </c>
      <c r="EM65" s="189">
        <v>6428.47</v>
      </c>
      <c r="EN65" s="189">
        <v>6666.67</v>
      </c>
      <c r="EO65" s="189">
        <v>6550.29</v>
      </c>
      <c r="EP65" s="189">
        <v>6000.61</v>
      </c>
      <c r="EQ65" s="189">
        <v>6027.97</v>
      </c>
      <c r="ER65" s="189">
        <v>5493.9000000000005</v>
      </c>
      <c r="ES65" s="189">
        <v>5013.01</v>
      </c>
      <c r="ET65" s="189">
        <v>4794.71</v>
      </c>
      <c r="EU65" s="189">
        <v>4787.37</v>
      </c>
      <c r="EV65" s="189">
        <v>4815.88</v>
      </c>
      <c r="EW65" s="189">
        <v>4820.6699999999992</v>
      </c>
      <c r="EX65" s="189">
        <v>4582.12</v>
      </c>
      <c r="EY65" s="189">
        <v>4525.2200000000012</v>
      </c>
      <c r="EZ65" s="189">
        <v>4455.34</v>
      </c>
      <c r="FA65" s="189">
        <v>4311.43</v>
      </c>
      <c r="FB65" s="189">
        <v>4079.7500000000005</v>
      </c>
      <c r="FC65" s="189">
        <v>4212.0599999999995</v>
      </c>
      <c r="FD65" s="189">
        <v>4773.5099999999993</v>
      </c>
      <c r="FE65" s="189">
        <v>4770.7899999999991</v>
      </c>
      <c r="FF65" s="189">
        <v>4682.99</v>
      </c>
      <c r="FG65" s="189">
        <v>4542.869999999999</v>
      </c>
      <c r="FH65" s="189">
        <v>4694.7</v>
      </c>
      <c r="FI65" s="189">
        <v>4808.4500000000007</v>
      </c>
      <c r="FJ65" s="189">
        <v>4805.7700000000004</v>
      </c>
      <c r="FK65" s="189">
        <v>4762.75</v>
      </c>
      <c r="FL65" s="189">
        <v>4822.1100000000006</v>
      </c>
      <c r="FM65" s="189">
        <v>4624.8600000000006</v>
      </c>
      <c r="FN65" s="189">
        <v>4591.01</v>
      </c>
      <c r="FO65" s="189">
        <v>4498.3899999999994</v>
      </c>
      <c r="FP65" s="189">
        <v>4582.25</v>
      </c>
      <c r="FQ65" s="189">
        <v>4613.1399999999994</v>
      </c>
      <c r="FR65" s="189">
        <v>4777.75</v>
      </c>
      <c r="FS65" s="189">
        <v>4749.42</v>
      </c>
      <c r="FT65" s="189">
        <v>4690.8599999999997</v>
      </c>
      <c r="FU65" s="189">
        <v>5698.1</v>
      </c>
      <c r="FV65" s="189">
        <v>5747.369999999999</v>
      </c>
      <c r="FW65" s="189">
        <v>5881.34</v>
      </c>
      <c r="FX65" s="189">
        <v>6075.89</v>
      </c>
      <c r="FY65" s="189">
        <v>6083.49</v>
      </c>
      <c r="FZ65" s="189">
        <v>6012.3900000000012</v>
      </c>
      <c r="GA65" s="189">
        <v>5838.0299999999988</v>
      </c>
      <c r="GB65" s="189">
        <v>5703.76</v>
      </c>
      <c r="GC65" s="189">
        <v>5784.3200000000006</v>
      </c>
      <c r="GD65" s="189">
        <v>5467.7000000000007</v>
      </c>
      <c r="GE65" s="189">
        <v>5436.2099999999991</v>
      </c>
      <c r="GF65" s="189">
        <v>5373.7</v>
      </c>
      <c r="GG65" s="189">
        <v>5033.57</v>
      </c>
      <c r="GH65" s="189">
        <v>4973.47</v>
      </c>
      <c r="GI65" s="189">
        <v>4866.41</v>
      </c>
      <c r="GJ65" s="189">
        <v>4732.5700000000006</v>
      </c>
      <c r="GK65" s="189">
        <v>4691.51</v>
      </c>
    </row>
    <row r="66" spans="1:193" s="191" customFormat="1" x14ac:dyDescent="0.15">
      <c r="A66" s="1"/>
      <c r="B66" s="1"/>
      <c r="C66" s="1"/>
      <c r="D66" s="171"/>
      <c r="E66" s="132" t="s">
        <v>5028</v>
      </c>
      <c r="F66" s="132" t="s">
        <v>5029</v>
      </c>
      <c r="G66" s="189">
        <v>135639.01999999999</v>
      </c>
      <c r="H66" s="189">
        <v>136604.84000000003</v>
      </c>
      <c r="I66" s="189">
        <v>133422.5</v>
      </c>
      <c r="J66" s="189">
        <v>133056.20000000001</v>
      </c>
      <c r="K66" s="189">
        <v>123799.56999999998</v>
      </c>
      <c r="L66" s="189">
        <v>119023.93000000001</v>
      </c>
      <c r="M66" s="189">
        <v>120212.22000000002</v>
      </c>
      <c r="N66" s="189">
        <v>118662.30000000002</v>
      </c>
      <c r="O66" s="189">
        <v>113585.02999999997</v>
      </c>
      <c r="P66" s="189">
        <v>110258.20000000003</v>
      </c>
      <c r="Q66" s="189">
        <v>107495.56000000001</v>
      </c>
      <c r="R66" s="189">
        <v>107171.34</v>
      </c>
      <c r="S66" s="189">
        <v>106441.51999999999</v>
      </c>
      <c r="T66" s="189">
        <v>106454.02000000002</v>
      </c>
      <c r="U66" s="189">
        <v>102936.16999999998</v>
      </c>
      <c r="V66" s="189">
        <v>102804.18000000001</v>
      </c>
      <c r="W66" s="189">
        <v>103018.22000000002</v>
      </c>
      <c r="X66" s="189">
        <v>123169.59000000001</v>
      </c>
      <c r="Y66" s="189">
        <v>120424.88999999998</v>
      </c>
      <c r="Z66" s="189">
        <v>120148.42</v>
      </c>
      <c r="AA66" s="189">
        <v>122896.58999999998</v>
      </c>
      <c r="AB66" s="189">
        <v>122712.01</v>
      </c>
      <c r="AC66" s="189">
        <v>127838.81999999999</v>
      </c>
      <c r="AD66" s="189">
        <v>126781.26999999999</v>
      </c>
      <c r="AE66" s="189">
        <v>120300.21999999999</v>
      </c>
      <c r="AF66" s="189">
        <v>111751.59000000001</v>
      </c>
      <c r="AG66" s="189">
        <v>108783.62000000001</v>
      </c>
      <c r="AH66" s="189">
        <v>105335.79999999997</v>
      </c>
      <c r="AI66" s="189">
        <v>97739.540000000008</v>
      </c>
      <c r="AJ66" s="189">
        <v>97485.569999999978</v>
      </c>
      <c r="AK66" s="189">
        <v>97521.310000000012</v>
      </c>
      <c r="AL66" s="189">
        <v>101716.80000000005</v>
      </c>
      <c r="AM66" s="189">
        <v>101539.47000000002</v>
      </c>
      <c r="AN66" s="189">
        <v>101050.03000000001</v>
      </c>
      <c r="AO66" s="189">
        <v>108148.27</v>
      </c>
      <c r="AP66" s="189">
        <v>109005.04</v>
      </c>
      <c r="AQ66" s="189">
        <v>115232.14</v>
      </c>
      <c r="AR66" s="189">
        <v>114786.76999999997</v>
      </c>
      <c r="AS66" s="189">
        <v>114580.78999999998</v>
      </c>
      <c r="AT66" s="189">
        <v>111388.36999999998</v>
      </c>
      <c r="AU66" s="189">
        <v>105677.42000000003</v>
      </c>
      <c r="AV66" s="189">
        <v>101134.13999999998</v>
      </c>
      <c r="AW66" s="189">
        <v>93341.1</v>
      </c>
      <c r="AX66" s="189">
        <v>91410.11000000003</v>
      </c>
      <c r="AY66" s="189">
        <v>91304.540000000037</v>
      </c>
      <c r="AZ66" s="189">
        <v>93675.460000000021</v>
      </c>
      <c r="BA66" s="189">
        <v>95136.02</v>
      </c>
      <c r="BB66" s="189">
        <v>93096.810000000027</v>
      </c>
      <c r="BC66" s="189">
        <v>90064.74</v>
      </c>
      <c r="BD66" s="189">
        <v>91534.799999999988</v>
      </c>
      <c r="BE66" s="189">
        <v>91140.37</v>
      </c>
      <c r="BF66" s="189">
        <v>108198.52999999998</v>
      </c>
      <c r="BG66" s="189">
        <v>108184.84999999998</v>
      </c>
      <c r="BH66" s="189">
        <v>107423.95</v>
      </c>
      <c r="BI66" s="189">
        <v>111442.69000000002</v>
      </c>
      <c r="BJ66" s="189">
        <v>110002.63999999998</v>
      </c>
      <c r="BK66" s="189">
        <v>112876.61000000002</v>
      </c>
      <c r="BL66" s="189">
        <v>111658.29999999999</v>
      </c>
      <c r="BM66" s="189">
        <v>112772.60999999997</v>
      </c>
      <c r="BN66" s="189">
        <v>123961.25</v>
      </c>
      <c r="BO66" s="189">
        <v>126181.15999999999</v>
      </c>
      <c r="BP66" s="189">
        <v>125762.57999999999</v>
      </c>
      <c r="BQ66" s="189">
        <v>105218.57000000002</v>
      </c>
      <c r="BR66" s="189">
        <v>95201.819999999992</v>
      </c>
      <c r="BS66" s="189">
        <v>86591.75</v>
      </c>
      <c r="BT66" s="189">
        <v>69958.940000000017</v>
      </c>
      <c r="BU66" s="189">
        <v>67505.080000000016</v>
      </c>
      <c r="BV66" s="189">
        <v>42536.049999999996</v>
      </c>
      <c r="BW66" s="189">
        <v>113038.79000000001</v>
      </c>
      <c r="BX66" s="189">
        <v>108108.46999999999</v>
      </c>
      <c r="BY66" s="189">
        <v>97881.8</v>
      </c>
      <c r="BZ66" s="189">
        <v>96454.200000000012</v>
      </c>
      <c r="CA66" s="189">
        <v>82988.840000000011</v>
      </c>
      <c r="CB66" s="189">
        <v>73804.860000000015</v>
      </c>
      <c r="CC66" s="189">
        <v>71165.389999999985</v>
      </c>
      <c r="CD66" s="189">
        <v>70099.239999999991</v>
      </c>
      <c r="CE66" s="189">
        <v>81254.409999999974</v>
      </c>
      <c r="CF66" s="189">
        <v>82165.66</v>
      </c>
      <c r="CG66" s="189">
        <v>87053.12000000001</v>
      </c>
      <c r="CH66" s="189">
        <v>113342.04</v>
      </c>
      <c r="CI66" s="189">
        <v>116834.16999999997</v>
      </c>
      <c r="CJ66" s="189">
        <v>125486.08000000002</v>
      </c>
      <c r="CK66" s="189">
        <v>134062.64000000001</v>
      </c>
      <c r="CL66" s="189">
        <v>138620.95000000004</v>
      </c>
      <c r="CM66" s="189">
        <v>137851.71</v>
      </c>
      <c r="CN66" s="189">
        <v>132390.90000000002</v>
      </c>
      <c r="CO66" s="189">
        <v>141559.06000000003</v>
      </c>
      <c r="CP66" s="189">
        <v>151318.28000000006</v>
      </c>
      <c r="CQ66" s="189">
        <v>157121.18999999997</v>
      </c>
      <c r="CR66" s="189">
        <v>156558.31</v>
      </c>
      <c r="CS66" s="189">
        <v>154653.07000000004</v>
      </c>
      <c r="CT66" s="189">
        <v>153527.93000000002</v>
      </c>
      <c r="CU66" s="189">
        <v>158680.83000000005</v>
      </c>
      <c r="CV66" s="189">
        <v>159978.12999999995</v>
      </c>
      <c r="CW66" s="189">
        <v>165615.55000000002</v>
      </c>
      <c r="CX66" s="189">
        <v>167362.56999999998</v>
      </c>
      <c r="CY66" s="189">
        <v>175750.68</v>
      </c>
      <c r="CZ66" s="189">
        <v>180886.22</v>
      </c>
      <c r="DA66" s="189">
        <v>173702.51000000004</v>
      </c>
      <c r="DB66" s="189">
        <v>170233.07</v>
      </c>
      <c r="DC66" s="189">
        <v>169084.83000000002</v>
      </c>
      <c r="DD66" s="189">
        <v>173549.44999999998</v>
      </c>
      <c r="DE66" s="189">
        <v>187135.61000000002</v>
      </c>
      <c r="DF66" s="189">
        <v>186903.17999999993</v>
      </c>
      <c r="DG66" s="189">
        <v>186213.74999999997</v>
      </c>
      <c r="DH66" s="189">
        <v>195331.35</v>
      </c>
      <c r="DI66" s="189">
        <v>204707.85</v>
      </c>
      <c r="DJ66" s="189">
        <v>208030.2</v>
      </c>
      <c r="DK66" s="189">
        <v>206409.18</v>
      </c>
      <c r="DL66" s="189">
        <v>202972.56</v>
      </c>
      <c r="DM66" s="189">
        <v>194670.96999999994</v>
      </c>
      <c r="DN66" s="189">
        <v>197334.08000000002</v>
      </c>
      <c r="DO66" s="189">
        <v>190206.89</v>
      </c>
      <c r="DP66" s="189">
        <v>180998.18000000002</v>
      </c>
      <c r="DQ66" s="189">
        <v>172973.71000000002</v>
      </c>
      <c r="DR66" s="189">
        <v>167008.77999999997</v>
      </c>
      <c r="DS66" s="189">
        <v>183043.86000000004</v>
      </c>
      <c r="DT66" s="189">
        <v>189283.58</v>
      </c>
      <c r="DU66" s="189">
        <v>192522.37000000005</v>
      </c>
      <c r="DV66" s="189">
        <v>191116.95</v>
      </c>
      <c r="DW66" s="189">
        <v>183175.48000000004</v>
      </c>
      <c r="DX66" s="189">
        <v>203857.38</v>
      </c>
      <c r="DY66" s="189">
        <v>209751.96000000002</v>
      </c>
      <c r="DZ66" s="189">
        <v>211736.80000000002</v>
      </c>
      <c r="EA66" s="189">
        <v>216309.49</v>
      </c>
      <c r="EB66" s="189">
        <v>215644.55000000002</v>
      </c>
      <c r="EC66" s="189">
        <v>234042.19999999998</v>
      </c>
      <c r="ED66" s="189">
        <v>268901.23999999993</v>
      </c>
      <c r="EE66" s="189">
        <v>271729.14</v>
      </c>
      <c r="EF66" s="189">
        <v>278274.13</v>
      </c>
      <c r="EG66" s="189">
        <v>278677.24000000011</v>
      </c>
      <c r="EH66" s="189">
        <v>276287.91999999993</v>
      </c>
      <c r="EI66" s="189">
        <v>273939.34999999998</v>
      </c>
      <c r="EJ66" s="189">
        <v>289887.31000000006</v>
      </c>
      <c r="EK66" s="189">
        <v>295337.02000000014</v>
      </c>
      <c r="EL66" s="189">
        <v>303633.28000000003</v>
      </c>
      <c r="EM66" s="189">
        <v>303622.21999999997</v>
      </c>
      <c r="EN66" s="189">
        <v>300449.4800000001</v>
      </c>
      <c r="EO66" s="189">
        <v>316473.31999999995</v>
      </c>
      <c r="EP66" s="189">
        <v>321783.34999999992</v>
      </c>
      <c r="EQ66" s="189">
        <v>335305.57</v>
      </c>
      <c r="ER66" s="189">
        <v>349581.22000000009</v>
      </c>
      <c r="ES66" s="189">
        <v>348464.56999999995</v>
      </c>
      <c r="ET66" s="189">
        <v>355288.31</v>
      </c>
      <c r="EU66" s="189">
        <v>387819.14999999997</v>
      </c>
      <c r="EV66" s="189">
        <v>390502.83999999997</v>
      </c>
      <c r="EW66" s="189">
        <v>380646.27999999997</v>
      </c>
      <c r="EX66" s="189">
        <v>358846.13</v>
      </c>
      <c r="EY66" s="189">
        <v>361302.19000000006</v>
      </c>
      <c r="EZ66" s="189">
        <v>350903.22</v>
      </c>
      <c r="FA66" s="189">
        <v>354921.68999999994</v>
      </c>
      <c r="FB66" s="189">
        <v>354567.22</v>
      </c>
      <c r="FC66" s="189">
        <v>347969.02000000008</v>
      </c>
      <c r="FD66" s="189">
        <v>387636.4</v>
      </c>
      <c r="FE66" s="189">
        <v>374322.55</v>
      </c>
      <c r="FF66" s="189">
        <v>378716.28</v>
      </c>
      <c r="FG66" s="189">
        <v>375164.48999999993</v>
      </c>
      <c r="FH66" s="189">
        <v>370930.02999999997</v>
      </c>
      <c r="FI66" s="189">
        <v>333376.51999999996</v>
      </c>
      <c r="FJ66" s="189">
        <v>329515.07999999996</v>
      </c>
      <c r="FK66" s="189">
        <v>323782.33999999997</v>
      </c>
      <c r="FL66" s="189">
        <v>322734.21999999991</v>
      </c>
      <c r="FM66" s="189">
        <v>322271.56000000006</v>
      </c>
      <c r="FN66" s="189">
        <v>301499.88999999996</v>
      </c>
      <c r="FO66" s="189">
        <v>287854.95</v>
      </c>
      <c r="FP66" s="189">
        <v>267179.02000000008</v>
      </c>
      <c r="FQ66" s="189">
        <v>224414.13000000003</v>
      </c>
      <c r="FR66" s="189">
        <v>213976.01</v>
      </c>
      <c r="FS66" s="189">
        <v>209562.22</v>
      </c>
      <c r="FT66" s="189">
        <v>209038.52</v>
      </c>
      <c r="FU66" s="189">
        <v>289228.49</v>
      </c>
      <c r="FV66" s="189">
        <v>242186.52999999997</v>
      </c>
      <c r="FW66" s="189">
        <v>229547.01</v>
      </c>
      <c r="FX66" s="189">
        <v>229889.74</v>
      </c>
      <c r="FY66" s="189">
        <v>229722.30999999997</v>
      </c>
      <c r="FZ66" s="189">
        <v>249132.02</v>
      </c>
      <c r="GA66" s="189">
        <v>248698.47999999998</v>
      </c>
      <c r="GB66" s="189">
        <v>262835.88</v>
      </c>
      <c r="GC66" s="189">
        <v>276638.06</v>
      </c>
      <c r="GD66" s="189">
        <v>277759.08999999997</v>
      </c>
      <c r="GE66" s="189">
        <v>260330.09000000003</v>
      </c>
      <c r="GF66" s="189">
        <v>240186.65</v>
      </c>
      <c r="GG66" s="189">
        <v>236174.48</v>
      </c>
      <c r="GH66" s="189">
        <v>226012.35</v>
      </c>
      <c r="GI66" s="189">
        <v>228929.12</v>
      </c>
      <c r="GJ66" s="189">
        <v>226943.98</v>
      </c>
      <c r="GK66" s="189">
        <v>221639.51999999993</v>
      </c>
    </row>
    <row r="67" spans="1:193" s="191" customFormat="1" x14ac:dyDescent="0.15">
      <c r="A67" s="1"/>
      <c r="B67" s="1"/>
      <c r="C67" s="1"/>
      <c r="D67" s="171"/>
      <c r="E67" s="132" t="s">
        <v>5040</v>
      </c>
      <c r="F67" s="132" t="s">
        <v>5041</v>
      </c>
      <c r="G67" s="189">
        <v>13344.679999999998</v>
      </c>
      <c r="H67" s="189">
        <v>13702.689999999999</v>
      </c>
      <c r="I67" s="189">
        <v>13680.38</v>
      </c>
      <c r="J67" s="189">
        <v>13138.940000000002</v>
      </c>
      <c r="K67" s="189">
        <v>12429.420000000002</v>
      </c>
      <c r="L67" s="189">
        <v>12123.189999999999</v>
      </c>
      <c r="M67" s="189">
        <v>12954.54</v>
      </c>
      <c r="N67" s="189">
        <v>13193.56</v>
      </c>
      <c r="O67" s="189">
        <v>13494</v>
      </c>
      <c r="P67" s="189">
        <v>12415.310000000001</v>
      </c>
      <c r="Q67" s="189">
        <v>12677.86</v>
      </c>
      <c r="R67" s="189">
        <v>15120.14</v>
      </c>
      <c r="S67" s="189">
        <v>15222.09</v>
      </c>
      <c r="T67" s="189">
        <v>15678.21</v>
      </c>
      <c r="U67" s="189">
        <v>15321.72</v>
      </c>
      <c r="V67" s="189">
        <v>15665.549999999997</v>
      </c>
      <c r="W67" s="189">
        <v>17283.010000000002</v>
      </c>
      <c r="X67" s="189">
        <v>18299.52</v>
      </c>
      <c r="Y67" s="189">
        <v>18445.809999999998</v>
      </c>
      <c r="Z67" s="189">
        <v>18785.039999999997</v>
      </c>
      <c r="AA67" s="189">
        <v>20051.54</v>
      </c>
      <c r="AB67" s="189">
        <v>20669.000000000007</v>
      </c>
      <c r="AC67" s="189">
        <v>24885.829999999998</v>
      </c>
      <c r="AD67" s="189">
        <v>25118.39</v>
      </c>
      <c r="AE67" s="189">
        <v>23263.829999999998</v>
      </c>
      <c r="AF67" s="189">
        <v>21529.89</v>
      </c>
      <c r="AG67" s="189">
        <v>21182.260000000002</v>
      </c>
      <c r="AH67" s="189">
        <v>21279.599999999999</v>
      </c>
      <c r="AI67" s="189">
        <v>20570.87</v>
      </c>
      <c r="AJ67" s="189">
        <v>20024.240000000002</v>
      </c>
      <c r="AK67" s="189">
        <v>21281.840000000004</v>
      </c>
      <c r="AL67" s="189">
        <v>20916.570000000003</v>
      </c>
      <c r="AM67" s="189">
        <v>21101.050000000003</v>
      </c>
      <c r="AN67" s="189">
        <v>21310.71</v>
      </c>
      <c r="AO67" s="189">
        <v>20393.89</v>
      </c>
      <c r="AP67" s="189">
        <v>21082.93</v>
      </c>
      <c r="AQ67" s="189">
        <v>21343.8</v>
      </c>
      <c r="AR67" s="189">
        <v>21697.1</v>
      </c>
      <c r="AS67" s="189">
        <v>21535.57</v>
      </c>
      <c r="AT67" s="189">
        <v>22030.149999999998</v>
      </c>
      <c r="AU67" s="189">
        <v>23029.1</v>
      </c>
      <c r="AV67" s="189">
        <v>22734.7</v>
      </c>
      <c r="AW67" s="189">
        <v>18757.319999999996</v>
      </c>
      <c r="AX67" s="189">
        <v>17633.680000000004</v>
      </c>
      <c r="AY67" s="189">
        <v>17653.219999999998</v>
      </c>
      <c r="AZ67" s="189">
        <v>18804.850000000002</v>
      </c>
      <c r="BA67" s="189">
        <v>19658.179999999997</v>
      </c>
      <c r="BB67" s="189">
        <v>19358.95</v>
      </c>
      <c r="BC67" s="189">
        <v>12791.99</v>
      </c>
      <c r="BD67" s="189">
        <v>10527.979999999998</v>
      </c>
      <c r="BE67" s="189">
        <v>7892.67</v>
      </c>
      <c r="BF67" s="189">
        <v>22802.33</v>
      </c>
      <c r="BG67" s="189">
        <v>22952.57</v>
      </c>
      <c r="BH67" s="189">
        <v>17943.53</v>
      </c>
      <c r="BI67" s="189">
        <v>16557.759999999998</v>
      </c>
      <c r="BJ67" s="189">
        <v>15708.490000000002</v>
      </c>
      <c r="BK67" s="189">
        <v>14725.739999999998</v>
      </c>
      <c r="BL67" s="189">
        <v>15026.240000000002</v>
      </c>
      <c r="BM67" s="189">
        <v>14231.789999999999</v>
      </c>
      <c r="BN67" s="189">
        <v>13739.3</v>
      </c>
      <c r="BO67" s="189">
        <v>12850.3</v>
      </c>
      <c r="BP67" s="189">
        <v>13874.34</v>
      </c>
      <c r="BQ67" s="189">
        <v>11338.92</v>
      </c>
      <c r="BR67" s="189">
        <v>8419.1399999999976</v>
      </c>
      <c r="BS67" s="189">
        <v>6145.96</v>
      </c>
      <c r="BT67" s="189">
        <v>-1283.8899999999999</v>
      </c>
      <c r="BU67" s="189">
        <v>-2779.33</v>
      </c>
      <c r="BV67" s="189">
        <v>-6912.85</v>
      </c>
      <c r="BW67" s="189">
        <v>15191.76</v>
      </c>
      <c r="BX67" s="189">
        <v>13178.66</v>
      </c>
      <c r="BY67" s="189">
        <v>9089.15</v>
      </c>
      <c r="BZ67" s="189">
        <v>8616.49</v>
      </c>
      <c r="CA67" s="189">
        <v>6893.07</v>
      </c>
      <c r="CB67" s="189">
        <v>6795.0300000000007</v>
      </c>
      <c r="CC67" s="189">
        <v>7000.8799999999992</v>
      </c>
      <c r="CD67" s="189">
        <v>7705.25</v>
      </c>
      <c r="CE67" s="189">
        <v>8725.9699999999993</v>
      </c>
      <c r="CF67" s="189">
        <v>9403.39</v>
      </c>
      <c r="CG67" s="189">
        <v>9406.7300000000014</v>
      </c>
      <c r="CH67" s="189">
        <v>11996.99</v>
      </c>
      <c r="CI67" s="189">
        <v>12992.59</v>
      </c>
      <c r="CJ67" s="189">
        <v>15027.4</v>
      </c>
      <c r="CK67" s="189">
        <v>16804.560000000001</v>
      </c>
      <c r="CL67" s="189">
        <v>16886.510000000002</v>
      </c>
      <c r="CM67" s="189">
        <v>17421.099999999999</v>
      </c>
      <c r="CN67" s="189">
        <v>17373.02</v>
      </c>
      <c r="CO67" s="189">
        <v>19903.070000000003</v>
      </c>
      <c r="CP67" s="189">
        <v>20759.350000000002</v>
      </c>
      <c r="CQ67" s="189">
        <v>20373.060000000001</v>
      </c>
      <c r="CR67" s="189">
        <v>20469.97</v>
      </c>
      <c r="CS67" s="189">
        <v>23112.2</v>
      </c>
      <c r="CT67" s="189">
        <v>23386.260000000006</v>
      </c>
      <c r="CU67" s="189">
        <v>24868.450000000004</v>
      </c>
      <c r="CV67" s="189">
        <v>28874.2</v>
      </c>
      <c r="CW67" s="189">
        <v>29085.51</v>
      </c>
      <c r="CX67" s="189">
        <v>30220.500000000004</v>
      </c>
      <c r="CY67" s="189">
        <v>29156.240000000002</v>
      </c>
      <c r="CZ67" s="189">
        <v>29840.880000000001</v>
      </c>
      <c r="DA67" s="189">
        <v>27366.190000000002</v>
      </c>
      <c r="DB67" s="189">
        <v>22780.840000000007</v>
      </c>
      <c r="DC67" s="189">
        <v>20850.32</v>
      </c>
      <c r="DD67" s="189">
        <v>19310.140000000003</v>
      </c>
      <c r="DE67" s="189">
        <v>26598.799999999999</v>
      </c>
      <c r="DF67" s="189">
        <v>25963.800000000003</v>
      </c>
      <c r="DG67" s="189">
        <v>24162.559999999998</v>
      </c>
      <c r="DH67" s="189">
        <v>24830.160000000003</v>
      </c>
      <c r="DI67" s="189">
        <v>24583.54</v>
      </c>
      <c r="DJ67" s="189">
        <v>25553.75</v>
      </c>
      <c r="DK67" s="189">
        <v>25983.38</v>
      </c>
      <c r="DL67" s="189">
        <v>26218.929999999997</v>
      </c>
      <c r="DM67" s="189">
        <v>26856.16</v>
      </c>
      <c r="DN67" s="189">
        <v>26381.170000000006</v>
      </c>
      <c r="DO67" s="189">
        <v>25651.579999999998</v>
      </c>
      <c r="DP67" s="189">
        <v>21635.690000000002</v>
      </c>
      <c r="DQ67" s="189">
        <v>16987.11</v>
      </c>
      <c r="DR67" s="189">
        <v>14176.94</v>
      </c>
      <c r="DS67" s="189">
        <v>12776.479999999998</v>
      </c>
      <c r="DT67" s="189">
        <v>12861.36</v>
      </c>
      <c r="DU67" s="189">
        <v>12133.509999999998</v>
      </c>
      <c r="DV67" s="189">
        <v>20919.560000000001</v>
      </c>
      <c r="DW67" s="189">
        <v>19225.730000000003</v>
      </c>
      <c r="DX67" s="189">
        <v>20308.05</v>
      </c>
      <c r="DY67" s="189">
        <v>20166.839999999997</v>
      </c>
      <c r="DZ67" s="189">
        <v>19501.699999999997</v>
      </c>
      <c r="EA67" s="189">
        <v>18927.05</v>
      </c>
      <c r="EB67" s="189">
        <v>19433.730000000003</v>
      </c>
      <c r="EC67" s="189">
        <v>21147.219999999998</v>
      </c>
      <c r="ED67" s="189">
        <v>22816.91</v>
      </c>
      <c r="EE67" s="189">
        <v>22408.89000000001</v>
      </c>
      <c r="EF67" s="189">
        <v>22144.31</v>
      </c>
      <c r="EG67" s="189">
        <v>16786.18</v>
      </c>
      <c r="EH67" s="189">
        <v>16184.130000000001</v>
      </c>
      <c r="EI67" s="189">
        <v>14303.98</v>
      </c>
      <c r="EJ67" s="189">
        <v>14450.46</v>
      </c>
      <c r="EK67" s="189">
        <v>14369.050000000001</v>
      </c>
      <c r="EL67" s="189">
        <v>14311.41</v>
      </c>
      <c r="EM67" s="189">
        <v>21997.11</v>
      </c>
      <c r="EN67" s="189">
        <v>20634.53</v>
      </c>
      <c r="EO67" s="189">
        <v>20232.900000000001</v>
      </c>
      <c r="EP67" s="189">
        <v>20043.169999999998</v>
      </c>
      <c r="EQ67" s="189">
        <v>20264.29</v>
      </c>
      <c r="ER67" s="189">
        <v>18405.990000000002</v>
      </c>
      <c r="ES67" s="189">
        <v>18836.419999999998</v>
      </c>
      <c r="ET67" s="189">
        <v>20712.759999999998</v>
      </c>
      <c r="EU67" s="189">
        <v>28018.819999999996</v>
      </c>
      <c r="EV67" s="189">
        <v>28997.469999999998</v>
      </c>
      <c r="EW67" s="189">
        <v>30596.890000000003</v>
      </c>
      <c r="EX67" s="189">
        <v>34135.619999999995</v>
      </c>
      <c r="EY67" s="189">
        <v>34316.720000000001</v>
      </c>
      <c r="EZ67" s="189">
        <v>35143.75</v>
      </c>
      <c r="FA67" s="189">
        <v>35397.82</v>
      </c>
      <c r="FB67" s="189">
        <v>35660.109999999993</v>
      </c>
      <c r="FC67" s="189">
        <v>36290.719999999994</v>
      </c>
      <c r="FD67" s="189">
        <v>34646.6</v>
      </c>
      <c r="FE67" s="189">
        <v>35336.25</v>
      </c>
      <c r="FF67" s="189">
        <v>35469.599999999999</v>
      </c>
      <c r="FG67" s="189">
        <v>35310.339999999997</v>
      </c>
      <c r="FH67" s="189">
        <v>36508.980000000003</v>
      </c>
      <c r="FI67" s="189">
        <v>37734.850000000013</v>
      </c>
      <c r="FJ67" s="189">
        <v>38398.590000000004</v>
      </c>
      <c r="FK67" s="189">
        <v>39147.47</v>
      </c>
      <c r="FL67" s="189">
        <v>39858.57</v>
      </c>
      <c r="FM67" s="189">
        <v>39294.250000000007</v>
      </c>
      <c r="FN67" s="189">
        <v>42354.539999999994</v>
      </c>
      <c r="FO67" s="189">
        <v>41734.619999999995</v>
      </c>
      <c r="FP67" s="189">
        <v>42345.720000000008</v>
      </c>
      <c r="FQ67" s="189">
        <v>42658.1</v>
      </c>
      <c r="FR67" s="189">
        <v>45270.289999999994</v>
      </c>
      <c r="FS67" s="189">
        <v>46240.209999999992</v>
      </c>
      <c r="FT67" s="189">
        <v>46980.98000000001</v>
      </c>
      <c r="FU67" s="189">
        <v>46259.260000000009</v>
      </c>
      <c r="FV67" s="189">
        <v>45849.770000000004</v>
      </c>
      <c r="FW67" s="189">
        <v>48212.15</v>
      </c>
      <c r="FX67" s="189">
        <v>49359.689999999995</v>
      </c>
      <c r="FY67" s="189">
        <v>49841.380000000005</v>
      </c>
      <c r="FZ67" s="189">
        <v>53711.939999999995</v>
      </c>
      <c r="GA67" s="189">
        <v>54727.939999999995</v>
      </c>
      <c r="GB67" s="189">
        <v>56265.35</v>
      </c>
      <c r="GC67" s="189">
        <v>57733.19</v>
      </c>
      <c r="GD67" s="189">
        <v>57485.570000000007</v>
      </c>
      <c r="GE67" s="189">
        <v>55863.98</v>
      </c>
      <c r="GF67" s="189">
        <v>50989.960000000014</v>
      </c>
      <c r="GG67" s="189">
        <v>49523.19</v>
      </c>
      <c r="GH67" s="189">
        <v>44904.329999999987</v>
      </c>
      <c r="GI67" s="189">
        <v>39225.839999999997</v>
      </c>
      <c r="GJ67" s="189">
        <v>38689.97</v>
      </c>
      <c r="GK67" s="189">
        <v>37668.929999999993</v>
      </c>
    </row>
    <row r="68" spans="1:193" s="191" customFormat="1" x14ac:dyDescent="0.15">
      <c r="A68" s="1"/>
      <c r="B68" s="1"/>
      <c r="C68" s="1"/>
      <c r="D68" s="171"/>
      <c r="E68" s="132" t="s">
        <v>5085</v>
      </c>
      <c r="F68" s="132" t="s">
        <v>5086</v>
      </c>
      <c r="G68" s="189">
        <v>37036.129999999997</v>
      </c>
      <c r="H68" s="189">
        <v>36261.94000000001</v>
      </c>
      <c r="I68" s="189">
        <v>36905.93</v>
      </c>
      <c r="J68" s="189">
        <v>36362.689999999995</v>
      </c>
      <c r="K68" s="189">
        <v>37048.779999999992</v>
      </c>
      <c r="L68" s="189">
        <v>33689.26</v>
      </c>
      <c r="M68" s="189">
        <v>34217.549999999996</v>
      </c>
      <c r="N68" s="189">
        <v>33194.660000000003</v>
      </c>
      <c r="O68" s="189">
        <v>32021.269999999997</v>
      </c>
      <c r="P68" s="189">
        <v>31212.76</v>
      </c>
      <c r="Q68" s="189">
        <v>30698.180000000004</v>
      </c>
      <c r="R68" s="189">
        <v>29237.06</v>
      </c>
      <c r="S68" s="189">
        <v>28961.4</v>
      </c>
      <c r="T68" s="189">
        <v>28683.140000000003</v>
      </c>
      <c r="U68" s="189">
        <v>25787.16</v>
      </c>
      <c r="V68" s="189">
        <v>25802.839999999997</v>
      </c>
      <c r="W68" s="189">
        <v>25909.07</v>
      </c>
      <c r="X68" s="189">
        <v>37905.379999999997</v>
      </c>
      <c r="Y68" s="189">
        <v>37377.54</v>
      </c>
      <c r="Z68" s="189">
        <v>35908.25</v>
      </c>
      <c r="AA68" s="189">
        <v>35711.06</v>
      </c>
      <c r="AB68" s="189">
        <v>35862.459999999992</v>
      </c>
      <c r="AC68" s="189">
        <v>35123.82</v>
      </c>
      <c r="AD68" s="189">
        <v>35110.12000000001</v>
      </c>
      <c r="AE68" s="189">
        <v>35176.409999999996</v>
      </c>
      <c r="AF68" s="189">
        <v>32065.900000000005</v>
      </c>
      <c r="AG68" s="189">
        <v>31533.320000000003</v>
      </c>
      <c r="AH68" s="189">
        <v>25838.130000000008</v>
      </c>
      <c r="AI68" s="189">
        <v>20369.319999999996</v>
      </c>
      <c r="AJ68" s="189">
        <v>19169.369999999995</v>
      </c>
      <c r="AK68" s="189">
        <v>18265.27</v>
      </c>
      <c r="AL68" s="189">
        <v>13148.580000000002</v>
      </c>
      <c r="AM68" s="189">
        <v>12566.879999999997</v>
      </c>
      <c r="AN68" s="189">
        <v>11232.229999999998</v>
      </c>
      <c r="AO68" s="189">
        <v>25667.27</v>
      </c>
      <c r="AP68" s="189">
        <v>24823.959999999992</v>
      </c>
      <c r="AQ68" s="189">
        <v>23641.93</v>
      </c>
      <c r="AR68" s="189">
        <v>23876.92</v>
      </c>
      <c r="AS68" s="189">
        <v>23348.720000000001</v>
      </c>
      <c r="AT68" s="189">
        <v>20644.209999999995</v>
      </c>
      <c r="AU68" s="189">
        <v>20936.760000000002</v>
      </c>
      <c r="AV68" s="189">
        <v>20101.05</v>
      </c>
      <c r="AW68" s="189">
        <v>21487.979999999996</v>
      </c>
      <c r="AX68" s="189">
        <v>23109.069999999992</v>
      </c>
      <c r="AY68" s="189">
        <v>26403.59</v>
      </c>
      <c r="AZ68" s="189">
        <v>30611.530000000002</v>
      </c>
      <c r="BA68" s="189">
        <v>31626.129999999997</v>
      </c>
      <c r="BB68" s="189">
        <v>33111.839999999997</v>
      </c>
      <c r="BC68" s="189">
        <v>35791.43</v>
      </c>
      <c r="BD68" s="189">
        <v>42121.939999999995</v>
      </c>
      <c r="BE68" s="189">
        <v>43034.409999999996</v>
      </c>
      <c r="BF68" s="189">
        <v>36742.950000000004</v>
      </c>
      <c r="BG68" s="189">
        <v>37867.25</v>
      </c>
      <c r="BH68" s="189">
        <v>40436.530000000006</v>
      </c>
      <c r="BI68" s="189">
        <v>45849.07</v>
      </c>
      <c r="BJ68" s="189">
        <v>47498.449999999983</v>
      </c>
      <c r="BK68" s="189">
        <v>48104.56</v>
      </c>
      <c r="BL68" s="189">
        <v>48101.100000000013</v>
      </c>
      <c r="BM68" s="189">
        <v>50969.469999999987</v>
      </c>
      <c r="BN68" s="189">
        <v>55237.599999999999</v>
      </c>
      <c r="BO68" s="189">
        <v>55630.94</v>
      </c>
      <c r="BP68" s="189">
        <v>55109.369999999995</v>
      </c>
      <c r="BQ68" s="189">
        <v>45491.5</v>
      </c>
      <c r="BR68" s="189">
        <v>37907.340000000004</v>
      </c>
      <c r="BS68" s="189">
        <v>31040.329999999998</v>
      </c>
      <c r="BT68" s="189">
        <v>28492.81</v>
      </c>
      <c r="BU68" s="189">
        <v>23350.1</v>
      </c>
      <c r="BV68" s="189">
        <v>14133.609999999999</v>
      </c>
      <c r="BW68" s="189">
        <v>45360.03</v>
      </c>
      <c r="BX68" s="189">
        <v>40782.750000000007</v>
      </c>
      <c r="BY68" s="189">
        <v>39098.81</v>
      </c>
      <c r="BZ68" s="189">
        <v>36120.329999999987</v>
      </c>
      <c r="CA68" s="189">
        <v>31435.47</v>
      </c>
      <c r="CB68" s="189">
        <v>25970.019999999997</v>
      </c>
      <c r="CC68" s="189">
        <v>26130.040000000008</v>
      </c>
      <c r="CD68" s="189">
        <v>27166.6</v>
      </c>
      <c r="CE68" s="189">
        <v>30016.35</v>
      </c>
      <c r="CF68" s="189">
        <v>28603.649999999998</v>
      </c>
      <c r="CG68" s="189">
        <v>31883.96000000001</v>
      </c>
      <c r="CH68" s="189">
        <v>42308.139999999992</v>
      </c>
      <c r="CI68" s="189">
        <v>43604.77</v>
      </c>
      <c r="CJ68" s="189">
        <v>44365.450000000004</v>
      </c>
      <c r="CK68" s="189">
        <v>42046.840000000011</v>
      </c>
      <c r="CL68" s="189">
        <v>42043.81</v>
      </c>
      <c r="CM68" s="189">
        <v>41489.490000000013</v>
      </c>
      <c r="CN68" s="189">
        <v>51400.33</v>
      </c>
      <c r="CO68" s="189">
        <v>51820.6</v>
      </c>
      <c r="CP68" s="189">
        <v>47922.77</v>
      </c>
      <c r="CQ68" s="189">
        <v>48212.099999999991</v>
      </c>
      <c r="CR68" s="189">
        <v>47632.239999999983</v>
      </c>
      <c r="CS68" s="189">
        <v>47227.889999999992</v>
      </c>
      <c r="CT68" s="189">
        <v>47253.31</v>
      </c>
      <c r="CU68" s="189">
        <v>48442.129999999983</v>
      </c>
      <c r="CV68" s="189">
        <v>53109.410000000011</v>
      </c>
      <c r="CW68" s="189">
        <v>52477.680000000008</v>
      </c>
      <c r="CX68" s="189">
        <v>52279.65</v>
      </c>
      <c r="CY68" s="189">
        <v>48817.459999999977</v>
      </c>
      <c r="CZ68" s="189">
        <v>47161.39</v>
      </c>
      <c r="DA68" s="189">
        <v>42122.469999999994</v>
      </c>
      <c r="DB68" s="189">
        <v>38034.30999999999</v>
      </c>
      <c r="DC68" s="189">
        <v>38031.529999999992</v>
      </c>
      <c r="DD68" s="189">
        <v>37801.320000000007</v>
      </c>
      <c r="DE68" s="189">
        <v>48684.339999999989</v>
      </c>
      <c r="DF68" s="189">
        <v>45923.48</v>
      </c>
      <c r="DG68" s="189">
        <v>45501.32</v>
      </c>
      <c r="DH68" s="189">
        <v>45709.409999999996</v>
      </c>
      <c r="DI68" s="189">
        <v>46342.060000000005</v>
      </c>
      <c r="DJ68" s="189">
        <v>44905.090000000004</v>
      </c>
      <c r="DK68" s="189">
        <v>44861.429999999993</v>
      </c>
      <c r="DL68" s="189">
        <v>42180.530000000006</v>
      </c>
      <c r="DM68" s="189">
        <v>39410.339999999997</v>
      </c>
      <c r="DN68" s="189">
        <v>38403.25</v>
      </c>
      <c r="DO68" s="189">
        <v>34383.58</v>
      </c>
      <c r="DP68" s="189">
        <v>29862.68</v>
      </c>
      <c r="DQ68" s="189">
        <v>23718.679999999997</v>
      </c>
      <c r="DR68" s="189">
        <v>17638.269999999993</v>
      </c>
      <c r="DS68" s="189">
        <v>16178.199999999997</v>
      </c>
      <c r="DT68" s="189">
        <v>15564.480000000003</v>
      </c>
      <c r="DU68" s="189">
        <v>16159.85</v>
      </c>
      <c r="DV68" s="189">
        <v>28586.900000000005</v>
      </c>
      <c r="DW68" s="189">
        <v>23913.040000000001</v>
      </c>
      <c r="DX68" s="189">
        <v>24014.06</v>
      </c>
      <c r="DY68" s="189">
        <v>23136.86</v>
      </c>
      <c r="DZ68" s="189">
        <v>24752.490000000009</v>
      </c>
      <c r="EA68" s="189">
        <v>24876.11</v>
      </c>
      <c r="EB68" s="189">
        <v>24708.959999999999</v>
      </c>
      <c r="EC68" s="189">
        <v>26972.580000000005</v>
      </c>
      <c r="ED68" s="189">
        <v>28268.129999999997</v>
      </c>
      <c r="EE68" s="189">
        <v>28288.189999999995</v>
      </c>
      <c r="EF68" s="189">
        <v>27360.460000000003</v>
      </c>
      <c r="EG68" s="189">
        <v>25965.34</v>
      </c>
      <c r="EH68" s="189">
        <v>25443.64</v>
      </c>
      <c r="EI68" s="189">
        <v>26262.749999999996</v>
      </c>
      <c r="EJ68" s="189">
        <v>27678.67</v>
      </c>
      <c r="EK68" s="189">
        <v>29039.42</v>
      </c>
      <c r="EL68" s="189">
        <v>28944.05</v>
      </c>
      <c r="EM68" s="189">
        <v>29507.769999999997</v>
      </c>
      <c r="EN68" s="189">
        <v>30165.969999999998</v>
      </c>
      <c r="EO68" s="189">
        <v>33571.440000000002</v>
      </c>
      <c r="EP68" s="189">
        <v>34399.47</v>
      </c>
      <c r="EQ68" s="189">
        <v>34778.86</v>
      </c>
      <c r="ER68" s="189">
        <v>31584.139999999996</v>
      </c>
      <c r="ES68" s="189">
        <v>31129.170000000002</v>
      </c>
      <c r="ET68" s="189">
        <v>31680.83</v>
      </c>
      <c r="EU68" s="189">
        <v>31123.26</v>
      </c>
      <c r="EV68" s="189">
        <v>31580.959999999999</v>
      </c>
      <c r="EW68" s="189">
        <v>31619.230000000003</v>
      </c>
      <c r="EX68" s="189">
        <v>26263.7</v>
      </c>
      <c r="EY68" s="189">
        <v>25560.73</v>
      </c>
      <c r="EZ68" s="189">
        <v>25115.980000000003</v>
      </c>
      <c r="FA68" s="189">
        <v>20012.899999999998</v>
      </c>
      <c r="FB68" s="189">
        <v>19235.919999999998</v>
      </c>
      <c r="FC68" s="189">
        <v>18771.91</v>
      </c>
      <c r="FD68" s="189">
        <v>30526.759999999995</v>
      </c>
      <c r="FE68" s="189">
        <v>29694.82</v>
      </c>
      <c r="FF68" s="189">
        <v>25953.269999999993</v>
      </c>
      <c r="FG68" s="189">
        <v>24777.449999999997</v>
      </c>
      <c r="FH68" s="189">
        <v>24768.510000000002</v>
      </c>
      <c r="FI68" s="189">
        <v>24031.699999999997</v>
      </c>
      <c r="FJ68" s="189">
        <v>23547.93</v>
      </c>
      <c r="FK68" s="189">
        <v>22932.06</v>
      </c>
      <c r="FL68" s="189">
        <v>24480.719999999998</v>
      </c>
      <c r="FM68" s="189">
        <v>24212.07</v>
      </c>
      <c r="FN68" s="189">
        <v>24156.230000000003</v>
      </c>
      <c r="FO68" s="189">
        <v>26964.110000000004</v>
      </c>
      <c r="FP68" s="189">
        <v>26588.469999999994</v>
      </c>
      <c r="FQ68" s="189">
        <v>27422.87</v>
      </c>
      <c r="FR68" s="189">
        <v>28541.32</v>
      </c>
      <c r="FS68" s="189">
        <v>28225.56</v>
      </c>
      <c r="FT68" s="189">
        <v>28651.939999999995</v>
      </c>
      <c r="FU68" s="189">
        <v>30406.260000000006</v>
      </c>
      <c r="FV68" s="189">
        <v>30598.359999999997</v>
      </c>
      <c r="FW68" s="189">
        <v>31661.48</v>
      </c>
      <c r="FX68" s="189">
        <v>31351.100000000002</v>
      </c>
      <c r="FY68" s="189">
        <v>31258.789999999997</v>
      </c>
      <c r="FZ68" s="189">
        <v>29535.86</v>
      </c>
      <c r="GA68" s="189">
        <v>29907.859999999997</v>
      </c>
      <c r="GB68" s="189">
        <v>29504.25</v>
      </c>
      <c r="GC68" s="189">
        <v>28314.950000000004</v>
      </c>
      <c r="GD68" s="189">
        <v>28761.409999999996</v>
      </c>
      <c r="GE68" s="189">
        <v>24871.510000000002</v>
      </c>
      <c r="GF68" s="189">
        <v>21993.609999999997</v>
      </c>
      <c r="GG68" s="189">
        <v>21334.959999999995</v>
      </c>
      <c r="GH68" s="189">
        <v>20223.36</v>
      </c>
      <c r="GI68" s="189">
        <v>16349.330000000002</v>
      </c>
      <c r="GJ68" s="189">
        <v>16036.300000000001</v>
      </c>
      <c r="GK68" s="189">
        <v>15210.380000000001</v>
      </c>
    </row>
    <row r="69" spans="1:193" s="191" customFormat="1" x14ac:dyDescent="0.15">
      <c r="A69" s="1"/>
      <c r="B69" s="1"/>
      <c r="C69" s="1"/>
      <c r="D69" s="171"/>
      <c r="E69" s="132" t="s">
        <v>5071</v>
      </c>
      <c r="F69" s="132" t="s">
        <v>5070</v>
      </c>
      <c r="G69" s="189">
        <v>43879.11</v>
      </c>
      <c r="H69" s="189">
        <v>43121.499999999993</v>
      </c>
      <c r="I69" s="189">
        <v>43683.709999999992</v>
      </c>
      <c r="J69" s="189">
        <v>42698.68</v>
      </c>
      <c r="K69" s="189">
        <v>42685.62</v>
      </c>
      <c r="L69" s="189">
        <v>41415.259999999995</v>
      </c>
      <c r="M69" s="189">
        <v>39257.17</v>
      </c>
      <c r="N69" s="189">
        <v>38974.74</v>
      </c>
      <c r="O69" s="189">
        <v>38383.81</v>
      </c>
      <c r="P69" s="189">
        <v>38061.070000000007</v>
      </c>
      <c r="Q69" s="189">
        <v>37977.83</v>
      </c>
      <c r="R69" s="189">
        <v>38850.19</v>
      </c>
      <c r="S69" s="189">
        <v>39252.67</v>
      </c>
      <c r="T69" s="189">
        <v>39880.950000000004</v>
      </c>
      <c r="U69" s="189">
        <v>39030.89</v>
      </c>
      <c r="V69" s="189">
        <v>37606.94</v>
      </c>
      <c r="W69" s="189">
        <v>37304.32</v>
      </c>
      <c r="X69" s="189">
        <v>42121.149999999994</v>
      </c>
      <c r="Y69" s="189">
        <v>43148.34</v>
      </c>
      <c r="Z69" s="189">
        <v>42153.02</v>
      </c>
      <c r="AA69" s="189">
        <v>41363.570000000007</v>
      </c>
      <c r="AB69" s="189">
        <v>41204.240000000005</v>
      </c>
      <c r="AC69" s="189">
        <v>42079.039999999994</v>
      </c>
      <c r="AD69" s="189">
        <v>40799.1</v>
      </c>
      <c r="AE69" s="189">
        <v>41101.920000000006</v>
      </c>
      <c r="AF69" s="189">
        <v>42283.969999999994</v>
      </c>
      <c r="AG69" s="189">
        <v>43100.939999999995</v>
      </c>
      <c r="AH69" s="189">
        <v>43211.719999999994</v>
      </c>
      <c r="AI69" s="189">
        <v>43309.490000000005</v>
      </c>
      <c r="AJ69" s="189">
        <v>40212.979999999996</v>
      </c>
      <c r="AK69" s="189">
        <v>39865.069999999992</v>
      </c>
      <c r="AL69" s="189">
        <v>39311.61</v>
      </c>
      <c r="AM69" s="189">
        <v>40640.590000000004</v>
      </c>
      <c r="AN69" s="189">
        <v>40058.839999999997</v>
      </c>
      <c r="AO69" s="189">
        <v>43792.390000000007</v>
      </c>
      <c r="AP69" s="189">
        <v>43290.28</v>
      </c>
      <c r="AQ69" s="189">
        <v>42912.640000000007</v>
      </c>
      <c r="AR69" s="189">
        <v>44888.250000000007</v>
      </c>
      <c r="AS69" s="189">
        <v>44754.930000000008</v>
      </c>
      <c r="AT69" s="189">
        <v>42648.319999999992</v>
      </c>
      <c r="AU69" s="189">
        <v>42537.26999999999</v>
      </c>
      <c r="AV69" s="189">
        <v>41990.659999999996</v>
      </c>
      <c r="AW69" s="189">
        <v>40765.81</v>
      </c>
      <c r="AX69" s="189">
        <v>40656.540000000008</v>
      </c>
      <c r="AY69" s="189">
        <v>40892.899999999994</v>
      </c>
      <c r="AZ69" s="189">
        <v>40404.89</v>
      </c>
      <c r="BA69" s="189">
        <v>39584.57</v>
      </c>
      <c r="BB69" s="189">
        <v>39451.050000000003</v>
      </c>
      <c r="BC69" s="189">
        <v>38242.97</v>
      </c>
      <c r="BD69" s="189">
        <v>37638.89</v>
      </c>
      <c r="BE69" s="189">
        <v>37880.61</v>
      </c>
      <c r="BF69" s="189">
        <v>46066.13</v>
      </c>
      <c r="BG69" s="189">
        <v>45876.61</v>
      </c>
      <c r="BH69" s="189">
        <v>44892.659999999996</v>
      </c>
      <c r="BI69" s="189">
        <v>44563.090000000004</v>
      </c>
      <c r="BJ69" s="189">
        <v>44542.01</v>
      </c>
      <c r="BK69" s="189">
        <v>43231.03</v>
      </c>
      <c r="BL69" s="189">
        <v>42046.170000000006</v>
      </c>
      <c r="BM69" s="189">
        <v>41511.509999999995</v>
      </c>
      <c r="BN69" s="189">
        <v>39674.530000000006</v>
      </c>
      <c r="BO69" s="189">
        <v>39321.050000000003</v>
      </c>
      <c r="BP69" s="189">
        <v>39303.880000000005</v>
      </c>
      <c r="BQ69" s="189">
        <v>36889.520000000004</v>
      </c>
      <c r="BR69" s="189">
        <v>36456.319999999992</v>
      </c>
      <c r="BS69" s="189">
        <v>36602.120000000003</v>
      </c>
      <c r="BT69" s="189">
        <v>35200.840000000004</v>
      </c>
      <c r="BU69" s="189">
        <v>35296.840000000004</v>
      </c>
      <c r="BV69" s="189">
        <v>34811.58</v>
      </c>
      <c r="BW69" s="189">
        <v>39306.719999999994</v>
      </c>
      <c r="BX69" s="189">
        <v>38611.51</v>
      </c>
      <c r="BY69" s="189">
        <v>36181.360000000001</v>
      </c>
      <c r="BZ69" s="189">
        <v>36026.269999999997</v>
      </c>
      <c r="CA69" s="189">
        <v>35750.35</v>
      </c>
      <c r="CB69" s="189">
        <v>33510.019999999997</v>
      </c>
      <c r="CC69" s="189">
        <v>32611.500000000004</v>
      </c>
      <c r="CD69" s="189">
        <v>32265.079999999998</v>
      </c>
      <c r="CE69" s="189">
        <v>31816.37</v>
      </c>
      <c r="CF69" s="189">
        <v>30894.18</v>
      </c>
      <c r="CG69" s="189">
        <v>31967.37</v>
      </c>
      <c r="CH69" s="189">
        <v>32553.46</v>
      </c>
      <c r="CI69" s="189">
        <v>34497.199999999997</v>
      </c>
      <c r="CJ69" s="189">
        <v>34091</v>
      </c>
      <c r="CK69" s="189">
        <v>33433.300000000003</v>
      </c>
      <c r="CL69" s="189">
        <v>33900.46</v>
      </c>
      <c r="CM69" s="189">
        <v>34441.57</v>
      </c>
      <c r="CN69" s="189">
        <v>35534.51</v>
      </c>
      <c r="CO69" s="189">
        <v>35291.950000000004</v>
      </c>
      <c r="CP69" s="189">
        <v>34718.910000000003</v>
      </c>
      <c r="CQ69" s="189">
        <v>35269.449999999997</v>
      </c>
      <c r="CR69" s="189">
        <v>36025.439999999995</v>
      </c>
      <c r="CS69" s="189">
        <v>36756.9</v>
      </c>
      <c r="CT69" s="189">
        <v>38840.200000000004</v>
      </c>
      <c r="CU69" s="189">
        <v>39311.969999999994</v>
      </c>
      <c r="CV69" s="189">
        <v>40226.81</v>
      </c>
      <c r="CW69" s="189">
        <v>40722.03</v>
      </c>
      <c r="CX69" s="189">
        <v>40420.589999999997</v>
      </c>
      <c r="CY69" s="189">
        <v>39527.56</v>
      </c>
      <c r="CZ69" s="189">
        <v>39376.129999999997</v>
      </c>
      <c r="DA69" s="189">
        <v>39159.989999999991</v>
      </c>
      <c r="DB69" s="189">
        <v>38541.78</v>
      </c>
      <c r="DC69" s="189">
        <v>36903.19</v>
      </c>
      <c r="DD69" s="189">
        <v>36833.840000000004</v>
      </c>
      <c r="DE69" s="189">
        <v>43679.48</v>
      </c>
      <c r="DF69" s="189">
        <v>43463.240000000005</v>
      </c>
      <c r="DG69" s="189">
        <v>43313.16</v>
      </c>
      <c r="DH69" s="189">
        <v>41968.950000000004</v>
      </c>
      <c r="DI69" s="189">
        <v>41775.890000000007</v>
      </c>
      <c r="DJ69" s="189">
        <v>39196.46</v>
      </c>
      <c r="DK69" s="189">
        <v>38924.270000000004</v>
      </c>
      <c r="DL69" s="189">
        <v>38586.090000000004</v>
      </c>
      <c r="DM69" s="189">
        <v>37506.590000000004</v>
      </c>
      <c r="DN69" s="189">
        <v>38758.99</v>
      </c>
      <c r="DO69" s="189">
        <v>38650.860000000008</v>
      </c>
      <c r="DP69" s="189">
        <v>38931.829999999994</v>
      </c>
      <c r="DQ69" s="189">
        <v>36993.629999999997</v>
      </c>
      <c r="DR69" s="189">
        <v>36319.979999999996</v>
      </c>
      <c r="DS69" s="189">
        <v>35793.47</v>
      </c>
      <c r="DT69" s="189">
        <v>35431.11</v>
      </c>
      <c r="DU69" s="189">
        <v>34970.39</v>
      </c>
      <c r="DV69" s="189">
        <v>41717.26</v>
      </c>
      <c r="DW69" s="189">
        <v>40936.060000000005</v>
      </c>
      <c r="DX69" s="189">
        <v>41152.000000000007</v>
      </c>
      <c r="DY69" s="189">
        <v>41122.83</v>
      </c>
      <c r="DZ69" s="189">
        <v>40865.130000000005</v>
      </c>
      <c r="EA69" s="189">
        <v>38987.43</v>
      </c>
      <c r="EB69" s="189">
        <v>37830.15</v>
      </c>
      <c r="EC69" s="189">
        <v>37983.519999999997</v>
      </c>
      <c r="ED69" s="189">
        <v>37560.090000000004</v>
      </c>
      <c r="EE69" s="189">
        <v>36079.85</v>
      </c>
      <c r="EF69" s="189">
        <v>35286.9</v>
      </c>
      <c r="EG69" s="189">
        <v>34459.82</v>
      </c>
      <c r="EH69" s="189">
        <v>33908.639999999999</v>
      </c>
      <c r="EI69" s="189">
        <v>32502.14</v>
      </c>
      <c r="EJ69" s="189">
        <v>31677.360000000004</v>
      </c>
      <c r="EK69" s="189">
        <v>31838.399999999998</v>
      </c>
      <c r="EL69" s="189">
        <v>32171.489999999998</v>
      </c>
      <c r="EM69" s="189">
        <v>38702.33</v>
      </c>
      <c r="EN69" s="189">
        <v>37192.629999999997</v>
      </c>
      <c r="EO69" s="189">
        <v>37250.130000000005</v>
      </c>
      <c r="EP69" s="189">
        <v>37730.229999999996</v>
      </c>
      <c r="EQ69" s="189">
        <v>37983.619999999995</v>
      </c>
      <c r="ER69" s="189">
        <v>37802.559999999998</v>
      </c>
      <c r="ES69" s="189">
        <v>38032.250000000007</v>
      </c>
      <c r="ET69" s="189">
        <v>37357.699999999997</v>
      </c>
      <c r="EU69" s="189">
        <v>38620.570000000007</v>
      </c>
      <c r="EV69" s="189">
        <v>39368.160000000003</v>
      </c>
      <c r="EW69" s="189">
        <v>39356.86</v>
      </c>
      <c r="EX69" s="189">
        <v>39547.300000000003</v>
      </c>
      <c r="EY69" s="189">
        <v>37962.089999999997</v>
      </c>
      <c r="EZ69" s="189">
        <v>37457</v>
      </c>
      <c r="FA69" s="189">
        <v>35225.78</v>
      </c>
      <c r="FB69" s="189">
        <v>34078.629999999997</v>
      </c>
      <c r="FC69" s="189">
        <v>33298.03</v>
      </c>
      <c r="FD69" s="189">
        <v>41960.42</v>
      </c>
      <c r="FE69" s="189">
        <v>41637.46</v>
      </c>
      <c r="FF69" s="189">
        <v>39821</v>
      </c>
      <c r="FG69" s="189">
        <v>38305.379999999997</v>
      </c>
      <c r="FH69" s="189">
        <v>37312.81</v>
      </c>
      <c r="FI69" s="189">
        <v>34494.69</v>
      </c>
      <c r="FJ69" s="189">
        <v>34285.4</v>
      </c>
      <c r="FK69" s="189">
        <v>33488.82</v>
      </c>
      <c r="FL69" s="189">
        <v>33386.78</v>
      </c>
      <c r="FM69" s="189">
        <v>34129.369999999995</v>
      </c>
      <c r="FN69" s="189">
        <v>32448.76</v>
      </c>
      <c r="FO69" s="189">
        <v>30752.42</v>
      </c>
      <c r="FP69" s="189">
        <v>30310.63</v>
      </c>
      <c r="FQ69" s="189">
        <v>31136.16</v>
      </c>
      <c r="FR69" s="189">
        <v>31554.379999999997</v>
      </c>
      <c r="FS69" s="189">
        <v>30874.58</v>
      </c>
      <c r="FT69" s="189">
        <v>30987.65</v>
      </c>
      <c r="FU69" s="189">
        <v>35030.729999999996</v>
      </c>
      <c r="FV69" s="189">
        <v>35693.599999999999</v>
      </c>
      <c r="FW69" s="189">
        <v>36321.21</v>
      </c>
      <c r="FX69" s="189">
        <v>35277.259999999995</v>
      </c>
      <c r="FY69" s="189">
        <v>35329.07</v>
      </c>
      <c r="FZ69" s="189">
        <v>35010.94</v>
      </c>
      <c r="GA69" s="189">
        <v>34724.18</v>
      </c>
      <c r="GB69" s="189">
        <v>34414.969999999994</v>
      </c>
      <c r="GC69" s="189">
        <v>34320.050000000003</v>
      </c>
      <c r="GD69" s="189">
        <v>34211.810000000005</v>
      </c>
      <c r="GE69" s="189">
        <v>33242.04</v>
      </c>
      <c r="GF69" s="189">
        <v>32972.730000000003</v>
      </c>
      <c r="GG69" s="189">
        <v>32907.32</v>
      </c>
      <c r="GH69" s="189">
        <v>32669.82</v>
      </c>
      <c r="GI69" s="189">
        <v>31630.149999999998</v>
      </c>
      <c r="GJ69" s="189">
        <v>29598.77</v>
      </c>
      <c r="GK69" s="189">
        <v>29485.06</v>
      </c>
    </row>
    <row r="70" spans="1:193" s="191" customFormat="1" x14ac:dyDescent="0.15">
      <c r="A70" s="1"/>
      <c r="B70" s="1"/>
      <c r="C70" s="1"/>
      <c r="D70" s="171"/>
      <c r="E70" s="132" t="s">
        <v>5051</v>
      </c>
      <c r="F70" s="132" t="s">
        <v>5050</v>
      </c>
      <c r="G70" s="189">
        <v>31417.08</v>
      </c>
      <c r="H70" s="189">
        <v>32614.940000000002</v>
      </c>
      <c r="I70" s="189">
        <v>32620.850000000002</v>
      </c>
      <c r="J70" s="189">
        <v>37059.100000000006</v>
      </c>
      <c r="K70" s="189">
        <v>36767.89</v>
      </c>
      <c r="L70" s="189">
        <v>36131.43</v>
      </c>
      <c r="M70" s="189">
        <v>37416.850000000006</v>
      </c>
      <c r="N70" s="189">
        <v>37251.54</v>
      </c>
      <c r="O70" s="189">
        <v>36115.700000000004</v>
      </c>
      <c r="P70" s="189">
        <v>36812.6</v>
      </c>
      <c r="Q70" s="189">
        <v>37005.369999999995</v>
      </c>
      <c r="R70" s="189">
        <v>36845.549999999996</v>
      </c>
      <c r="S70" s="189">
        <v>36701.829999999994</v>
      </c>
      <c r="T70" s="189">
        <v>36565.879999999997</v>
      </c>
      <c r="U70" s="189">
        <v>36881.580000000009</v>
      </c>
      <c r="V70" s="189">
        <v>35312.29</v>
      </c>
      <c r="W70" s="189">
        <v>36579.25</v>
      </c>
      <c r="X70" s="189">
        <v>40208.800000000003</v>
      </c>
      <c r="Y70" s="189">
        <v>39810.78</v>
      </c>
      <c r="Z70" s="189">
        <v>40578</v>
      </c>
      <c r="AA70" s="189">
        <v>38328.17</v>
      </c>
      <c r="AB70" s="189">
        <v>39859.040000000001</v>
      </c>
      <c r="AC70" s="189">
        <v>40359.07</v>
      </c>
      <c r="AD70" s="189">
        <v>39459.07</v>
      </c>
      <c r="AE70" s="189">
        <v>38339.71</v>
      </c>
      <c r="AF70" s="189">
        <v>38229.12000000001</v>
      </c>
      <c r="AG70" s="189">
        <v>36294.510000000009</v>
      </c>
      <c r="AH70" s="189">
        <v>36162.449999999997</v>
      </c>
      <c r="AI70" s="189">
        <v>33290.959999999999</v>
      </c>
      <c r="AJ70" s="189">
        <v>32572.28</v>
      </c>
      <c r="AK70" s="189">
        <v>30318.750000000007</v>
      </c>
      <c r="AL70" s="189">
        <v>29614.410000000003</v>
      </c>
      <c r="AM70" s="189">
        <v>29905.58</v>
      </c>
      <c r="AN70" s="189">
        <v>29957.570000000003</v>
      </c>
      <c r="AO70" s="189">
        <v>33887.43</v>
      </c>
      <c r="AP70" s="189">
        <v>32785.090000000004</v>
      </c>
      <c r="AQ70" s="189">
        <v>31662.05</v>
      </c>
      <c r="AR70" s="189">
        <v>32370.11</v>
      </c>
      <c r="AS70" s="189">
        <v>32820.519999999997</v>
      </c>
      <c r="AT70" s="189">
        <v>35132.689999999995</v>
      </c>
      <c r="AU70" s="189">
        <v>33470.26</v>
      </c>
      <c r="AV70" s="189">
        <v>32851.019999999997</v>
      </c>
      <c r="AW70" s="189">
        <v>33026.86</v>
      </c>
      <c r="AX70" s="189">
        <v>31916.75</v>
      </c>
      <c r="AY70" s="189">
        <v>32386.620000000003</v>
      </c>
      <c r="AZ70" s="189">
        <v>32498.84</v>
      </c>
      <c r="BA70" s="189">
        <v>32828.729999999996</v>
      </c>
      <c r="BB70" s="189">
        <v>32536.330000000005</v>
      </c>
      <c r="BC70" s="189">
        <v>31297.75</v>
      </c>
      <c r="BD70" s="189">
        <v>31269.32</v>
      </c>
      <c r="BE70" s="189">
        <v>31295.239999999998</v>
      </c>
      <c r="BF70" s="189">
        <v>33366.65</v>
      </c>
      <c r="BG70" s="189">
        <v>33108.19</v>
      </c>
      <c r="BH70" s="189">
        <v>31753.989999999998</v>
      </c>
      <c r="BI70" s="189">
        <v>31934.68</v>
      </c>
      <c r="BJ70" s="189">
        <v>31560.03</v>
      </c>
      <c r="BK70" s="189">
        <v>30228.579999999998</v>
      </c>
      <c r="BL70" s="189">
        <v>28642.1</v>
      </c>
      <c r="BM70" s="189">
        <v>23555.599999999999</v>
      </c>
      <c r="BN70" s="189">
        <v>22033.58</v>
      </c>
      <c r="BO70" s="189">
        <v>21491.62</v>
      </c>
      <c r="BP70" s="189">
        <v>19823.669999999998</v>
      </c>
      <c r="BQ70" s="189">
        <v>14750.740000000002</v>
      </c>
      <c r="BR70" s="189">
        <v>2441.48</v>
      </c>
      <c r="BS70" s="189">
        <v>-2310.4700000000003</v>
      </c>
      <c r="BT70" s="189">
        <v>-4248.4199999999992</v>
      </c>
      <c r="BU70" s="189">
        <v>-843.41999999999962</v>
      </c>
      <c r="BV70" s="189">
        <v>1194.3399999999997</v>
      </c>
      <c r="BW70" s="189">
        <v>14243.210000000001</v>
      </c>
      <c r="BX70" s="189">
        <v>7651.96</v>
      </c>
      <c r="BY70" s="189">
        <v>5406.4</v>
      </c>
      <c r="BZ70" s="189">
        <v>7001.42</v>
      </c>
      <c r="CA70" s="189">
        <v>10654.22</v>
      </c>
      <c r="CB70" s="189">
        <v>9647.7900000000009</v>
      </c>
      <c r="CC70" s="189">
        <v>8680.1</v>
      </c>
      <c r="CD70" s="189">
        <v>6530.33</v>
      </c>
      <c r="CE70" s="189">
        <v>10040.969999999999</v>
      </c>
      <c r="CF70" s="189">
        <v>12077.849999999999</v>
      </c>
      <c r="CG70" s="189">
        <v>13383.12</v>
      </c>
      <c r="CH70" s="189">
        <v>17894.7</v>
      </c>
      <c r="CI70" s="189">
        <v>17263.760000000002</v>
      </c>
      <c r="CJ70" s="189">
        <v>20261.059999999998</v>
      </c>
      <c r="CK70" s="189">
        <v>21721.100000000002</v>
      </c>
      <c r="CL70" s="189">
        <v>22709.160000000003</v>
      </c>
      <c r="CM70" s="189">
        <v>23040.560000000001</v>
      </c>
      <c r="CN70" s="189">
        <v>20665.41</v>
      </c>
      <c r="CO70" s="189">
        <v>23447.109999999997</v>
      </c>
      <c r="CP70" s="189">
        <v>23377.579999999998</v>
      </c>
      <c r="CQ70" s="189">
        <v>26803.649999999998</v>
      </c>
      <c r="CR70" s="189">
        <v>27672.47</v>
      </c>
      <c r="CS70" s="189">
        <v>27710.050000000003</v>
      </c>
      <c r="CT70" s="189">
        <v>29156.46</v>
      </c>
      <c r="CU70" s="189">
        <v>29065.399999999998</v>
      </c>
      <c r="CV70" s="189">
        <v>27410.260000000002</v>
      </c>
      <c r="CW70" s="189">
        <v>28334.120000000003</v>
      </c>
      <c r="CX70" s="189">
        <v>26205.78</v>
      </c>
      <c r="CY70" s="189">
        <v>21990.92</v>
      </c>
      <c r="CZ70" s="189">
        <v>21669.750000000004</v>
      </c>
      <c r="DA70" s="189">
        <v>20360.260000000002</v>
      </c>
      <c r="DB70" s="189">
        <v>16218.819999999998</v>
      </c>
      <c r="DC70" s="189">
        <v>15303.249999999998</v>
      </c>
      <c r="DD70" s="189">
        <v>17356.59</v>
      </c>
      <c r="DE70" s="189">
        <v>28400.689999999995</v>
      </c>
      <c r="DF70" s="189">
        <v>29026.03</v>
      </c>
      <c r="DG70" s="189">
        <v>30036.939999999995</v>
      </c>
      <c r="DH70" s="189">
        <v>27984.739999999998</v>
      </c>
      <c r="DI70" s="189">
        <v>29211.749999999996</v>
      </c>
      <c r="DJ70" s="189">
        <v>28063.69</v>
      </c>
      <c r="DK70" s="189">
        <v>25570.12</v>
      </c>
      <c r="DL70" s="189">
        <v>25942.960000000003</v>
      </c>
      <c r="DM70" s="189">
        <v>20688.330000000002</v>
      </c>
      <c r="DN70" s="189">
        <v>20521.650000000001</v>
      </c>
      <c r="DO70" s="189">
        <v>17850.750000000004</v>
      </c>
      <c r="DP70" s="189">
        <v>14763.81</v>
      </c>
      <c r="DQ70" s="189">
        <v>13005.98</v>
      </c>
      <c r="DR70" s="189">
        <v>9903.1</v>
      </c>
      <c r="DS70" s="189">
        <v>9189.4500000000007</v>
      </c>
      <c r="DT70" s="189">
        <v>6821.58</v>
      </c>
      <c r="DU70" s="189">
        <v>10066.200000000001</v>
      </c>
      <c r="DV70" s="189">
        <v>17337.86</v>
      </c>
      <c r="DW70" s="189">
        <v>15213.33</v>
      </c>
      <c r="DX70" s="189">
        <v>13607.900000000001</v>
      </c>
      <c r="DY70" s="189">
        <v>14829.23</v>
      </c>
      <c r="DZ70" s="189">
        <v>16043.05</v>
      </c>
      <c r="EA70" s="189">
        <v>19499.859999999997</v>
      </c>
      <c r="EB70" s="189">
        <v>19156.330000000002</v>
      </c>
      <c r="EC70" s="189">
        <v>21206.39</v>
      </c>
      <c r="ED70" s="189">
        <v>16496.57</v>
      </c>
      <c r="EE70" s="189">
        <v>20050.11</v>
      </c>
      <c r="EF70" s="189">
        <v>19351.510000000002</v>
      </c>
      <c r="EG70" s="189">
        <v>18402</v>
      </c>
      <c r="EH70" s="189">
        <v>14765.529999999997</v>
      </c>
      <c r="EI70" s="189">
        <v>13083.08</v>
      </c>
      <c r="EJ70" s="189">
        <v>14195.77</v>
      </c>
      <c r="EK70" s="189">
        <v>14714.24</v>
      </c>
      <c r="EL70" s="189">
        <v>16039.81</v>
      </c>
      <c r="EM70" s="189">
        <v>23553.93</v>
      </c>
      <c r="EN70" s="189">
        <v>23963.39</v>
      </c>
      <c r="EO70" s="189">
        <v>25489.879999999997</v>
      </c>
      <c r="EP70" s="189">
        <v>25011.54</v>
      </c>
      <c r="EQ70" s="189">
        <v>26088.46</v>
      </c>
      <c r="ER70" s="189">
        <v>34579.24</v>
      </c>
      <c r="ES70" s="189">
        <v>35807.9</v>
      </c>
      <c r="ET70" s="189">
        <v>34830.5</v>
      </c>
      <c r="EU70" s="189">
        <v>36202.910000000003</v>
      </c>
      <c r="EV70" s="189">
        <v>34141.440000000002</v>
      </c>
      <c r="EW70" s="189">
        <v>31469.620000000003</v>
      </c>
      <c r="EX70" s="189">
        <v>30118.71</v>
      </c>
      <c r="EY70" s="189">
        <v>28322.670000000002</v>
      </c>
      <c r="EZ70" s="189">
        <v>29272.829999999998</v>
      </c>
      <c r="FA70" s="189">
        <v>24338.39</v>
      </c>
      <c r="FB70" s="189">
        <v>33387.89</v>
      </c>
      <c r="FC70" s="189">
        <v>33469.329999999994</v>
      </c>
      <c r="FD70" s="189">
        <v>37003.210000000006</v>
      </c>
      <c r="FE70" s="189">
        <v>39718.400000000001</v>
      </c>
      <c r="FF70" s="189">
        <v>38280.78</v>
      </c>
      <c r="FG70" s="189">
        <v>43090.039999999994</v>
      </c>
      <c r="FH70" s="189">
        <v>42840.94</v>
      </c>
      <c r="FI70" s="189">
        <v>41486.93</v>
      </c>
      <c r="FJ70" s="189">
        <v>40848.740000000005</v>
      </c>
      <c r="FK70" s="189">
        <v>40685.93</v>
      </c>
      <c r="FL70" s="189">
        <v>38868.93</v>
      </c>
      <c r="FM70" s="189">
        <v>39169.1</v>
      </c>
      <c r="FN70" s="189">
        <v>37070.39</v>
      </c>
      <c r="FO70" s="189">
        <v>36921.000000000007</v>
      </c>
      <c r="FP70" s="189">
        <v>38469.31</v>
      </c>
      <c r="FQ70" s="189">
        <v>62884.94999999999</v>
      </c>
      <c r="FR70" s="189">
        <v>73686.049999999988</v>
      </c>
      <c r="FS70" s="189">
        <v>88223.17</v>
      </c>
      <c r="FT70" s="189">
        <v>93754.74</v>
      </c>
      <c r="FU70" s="189">
        <v>43397.200000000004</v>
      </c>
      <c r="FV70" s="189">
        <v>45250.49</v>
      </c>
      <c r="FW70" s="189">
        <v>45251.64</v>
      </c>
      <c r="FX70" s="189">
        <v>46886.360000000008</v>
      </c>
      <c r="FY70" s="189">
        <v>46290.359999999993</v>
      </c>
      <c r="FZ70" s="189">
        <v>48042.179999999993</v>
      </c>
      <c r="GA70" s="189">
        <v>47948.34</v>
      </c>
      <c r="GB70" s="189">
        <v>48580.44</v>
      </c>
      <c r="GC70" s="189">
        <v>48667.82</v>
      </c>
      <c r="GD70" s="189">
        <v>53396.439999999995</v>
      </c>
      <c r="GE70" s="189">
        <v>54409.93</v>
      </c>
      <c r="GF70" s="189">
        <v>56585.700000000004</v>
      </c>
      <c r="GG70" s="189">
        <v>60755.51999999999</v>
      </c>
      <c r="GH70" s="189">
        <v>61393.31</v>
      </c>
      <c r="GI70" s="189">
        <v>62564.530000000006</v>
      </c>
      <c r="GJ70" s="189">
        <v>69282.340000000011</v>
      </c>
      <c r="GK70" s="189">
        <v>70327.92</v>
      </c>
    </row>
    <row r="71" spans="1:193" s="193" customFormat="1" x14ac:dyDescent="0.15">
      <c r="A71" s="1"/>
      <c r="B71" s="1"/>
      <c r="C71" s="1"/>
      <c r="D71" s="171"/>
      <c r="E71" s="132"/>
      <c r="F71" s="132"/>
      <c r="G71" s="192"/>
      <c r="H71" s="192"/>
      <c r="I71" s="192"/>
      <c r="J71" s="192"/>
      <c r="K71" s="192"/>
      <c r="L71" s="192"/>
      <c r="M71" s="192"/>
      <c r="N71" s="192"/>
      <c r="O71" s="192"/>
      <c r="P71" s="192"/>
      <c r="Q71" s="192"/>
      <c r="R71" s="192"/>
      <c r="S71" s="192"/>
      <c r="T71" s="192"/>
      <c r="U71" s="192"/>
      <c r="V71" s="192"/>
      <c r="W71" s="192"/>
      <c r="X71" s="192"/>
      <c r="Y71" s="192"/>
      <c r="Z71" s="192"/>
      <c r="AA71" s="192"/>
      <c r="AB71" s="192"/>
      <c r="AC71" s="192"/>
      <c r="AD71" s="192"/>
      <c r="AE71" s="192"/>
      <c r="AF71" s="192"/>
      <c r="AG71" s="192"/>
      <c r="AH71" s="192"/>
      <c r="AI71" s="192"/>
      <c r="AJ71" s="192"/>
      <c r="AK71" s="192"/>
      <c r="AL71" s="192"/>
      <c r="AM71" s="192"/>
      <c r="AN71" s="192"/>
      <c r="AO71" s="192"/>
      <c r="AP71" s="192"/>
      <c r="AQ71" s="192"/>
      <c r="AR71" s="192"/>
      <c r="AS71" s="192"/>
      <c r="AT71" s="192"/>
      <c r="AU71" s="192"/>
      <c r="AV71" s="192"/>
      <c r="AW71" s="192"/>
      <c r="AX71" s="192"/>
      <c r="AY71" s="192"/>
      <c r="AZ71" s="192"/>
      <c r="BA71" s="192"/>
      <c r="BB71" s="192"/>
      <c r="BC71" s="192"/>
      <c r="BD71" s="192"/>
      <c r="BE71" s="192"/>
      <c r="BF71" s="192"/>
      <c r="BG71" s="192"/>
      <c r="BH71" s="192"/>
      <c r="BI71" s="192"/>
      <c r="BJ71" s="192"/>
      <c r="BK71" s="192"/>
      <c r="BL71" s="192"/>
      <c r="BM71" s="192"/>
      <c r="BN71" s="192"/>
      <c r="BO71" s="192"/>
      <c r="BP71" s="192"/>
      <c r="BQ71" s="192"/>
      <c r="BR71" s="192"/>
      <c r="BS71" s="192"/>
      <c r="BT71" s="192"/>
      <c r="BU71" s="192"/>
      <c r="BV71" s="192"/>
      <c r="BW71" s="192"/>
      <c r="BX71" s="192"/>
      <c r="BY71" s="192"/>
      <c r="BZ71" s="192"/>
      <c r="CA71" s="192"/>
      <c r="CB71" s="192"/>
      <c r="CC71" s="192"/>
      <c r="CD71" s="192"/>
      <c r="CE71" s="192"/>
      <c r="CF71" s="192"/>
      <c r="CG71" s="192"/>
      <c r="CH71" s="192"/>
      <c r="CI71" s="192"/>
      <c r="CJ71" s="192"/>
      <c r="CK71" s="192"/>
      <c r="CL71" s="192"/>
      <c r="CM71" s="192"/>
      <c r="CN71" s="192"/>
      <c r="CO71" s="192"/>
      <c r="CP71" s="192"/>
      <c r="CQ71" s="192"/>
      <c r="CR71" s="192"/>
      <c r="CS71" s="192"/>
      <c r="CT71" s="192"/>
      <c r="CU71" s="192"/>
      <c r="CV71" s="192"/>
      <c r="CW71" s="192"/>
      <c r="CX71" s="192"/>
      <c r="CY71" s="192"/>
      <c r="CZ71" s="192"/>
      <c r="DA71" s="192"/>
      <c r="DB71" s="192"/>
      <c r="DC71" s="192"/>
      <c r="DD71" s="192"/>
      <c r="DE71" s="192"/>
      <c r="DF71" s="192"/>
      <c r="DG71" s="192"/>
      <c r="DH71" s="192"/>
      <c r="DI71" s="192"/>
      <c r="DJ71" s="192"/>
      <c r="DK71" s="192"/>
      <c r="DL71" s="192"/>
      <c r="DM71" s="192"/>
      <c r="DN71" s="192"/>
      <c r="DO71" s="192"/>
      <c r="DP71" s="192"/>
      <c r="DQ71" s="192"/>
      <c r="DR71" s="192"/>
      <c r="DS71" s="192"/>
      <c r="DT71" s="192"/>
      <c r="DU71" s="192"/>
      <c r="DV71" s="192"/>
      <c r="DW71" s="192"/>
      <c r="DX71" s="192"/>
      <c r="DY71" s="192"/>
      <c r="DZ71" s="192"/>
      <c r="EA71" s="192"/>
      <c r="EB71" s="192"/>
      <c r="EC71" s="192"/>
      <c r="ED71" s="192"/>
      <c r="EE71" s="192"/>
      <c r="EF71" s="192"/>
      <c r="EG71" s="192"/>
      <c r="EH71" s="192"/>
      <c r="EI71" s="192"/>
      <c r="EJ71" s="192"/>
      <c r="EK71" s="192"/>
      <c r="EL71" s="192"/>
      <c r="EM71" s="192"/>
      <c r="EN71" s="192"/>
      <c r="EO71" s="192"/>
      <c r="EP71" s="192"/>
      <c r="EQ71" s="192"/>
      <c r="ER71" s="192"/>
      <c r="ES71" s="192"/>
      <c r="ET71" s="192"/>
      <c r="EU71" s="192"/>
      <c r="EV71" s="192"/>
      <c r="EW71" s="192"/>
      <c r="EX71" s="192"/>
      <c r="EY71" s="192"/>
      <c r="EZ71" s="192"/>
      <c r="FA71" s="192"/>
      <c r="FB71" s="192"/>
      <c r="FC71" s="192"/>
      <c r="FD71" s="192"/>
      <c r="FE71" s="192"/>
      <c r="FF71" s="192"/>
      <c r="FG71" s="192"/>
      <c r="FH71" s="192"/>
      <c r="FI71" s="192"/>
      <c r="FJ71" s="192"/>
      <c r="FK71" s="192"/>
      <c r="FL71" s="192"/>
    </row>
    <row r="72" spans="1:193" s="193" customFormat="1" x14ac:dyDescent="0.15">
      <c r="A72" s="1"/>
      <c r="B72" s="1"/>
      <c r="C72" s="1"/>
      <c r="D72" s="171"/>
      <c r="E72" s="132"/>
      <c r="F72" s="132"/>
      <c r="G72" s="192"/>
      <c r="H72" s="192"/>
      <c r="I72" s="192"/>
      <c r="J72" s="192"/>
      <c r="K72" s="192"/>
      <c r="L72" s="192"/>
      <c r="M72" s="192"/>
      <c r="N72" s="192"/>
      <c r="O72" s="192"/>
      <c r="P72" s="192"/>
      <c r="Q72" s="192"/>
      <c r="R72" s="192"/>
      <c r="S72" s="192"/>
      <c r="T72" s="192"/>
      <c r="U72" s="192"/>
      <c r="V72" s="192"/>
      <c r="W72" s="192"/>
      <c r="X72" s="192"/>
      <c r="Y72" s="192"/>
      <c r="Z72" s="192"/>
      <c r="AA72" s="192"/>
      <c r="AB72" s="192"/>
      <c r="AC72" s="192"/>
      <c r="AD72" s="192"/>
      <c r="AE72" s="192"/>
      <c r="AF72" s="192"/>
      <c r="AG72" s="192"/>
      <c r="AH72" s="192"/>
      <c r="AI72" s="192"/>
      <c r="AJ72" s="192"/>
      <c r="AK72" s="192"/>
      <c r="AL72" s="192"/>
      <c r="AM72" s="192"/>
      <c r="AN72" s="192"/>
      <c r="AO72" s="192"/>
      <c r="AP72" s="192"/>
      <c r="AQ72" s="192"/>
      <c r="AR72" s="192"/>
      <c r="AS72" s="192"/>
      <c r="AT72" s="192"/>
      <c r="AU72" s="192"/>
      <c r="AV72" s="192"/>
      <c r="AW72" s="192"/>
      <c r="AX72" s="192"/>
      <c r="AY72" s="192"/>
      <c r="AZ72" s="192"/>
      <c r="BA72" s="192"/>
      <c r="BB72" s="192"/>
      <c r="BC72" s="192"/>
      <c r="BD72" s="192"/>
      <c r="BE72" s="192"/>
      <c r="BF72" s="192"/>
      <c r="BG72" s="192"/>
      <c r="BH72" s="192"/>
      <c r="BI72" s="192"/>
      <c r="BJ72" s="192"/>
      <c r="BK72" s="192"/>
      <c r="BL72" s="192"/>
      <c r="BM72" s="192"/>
      <c r="BN72" s="192"/>
      <c r="BO72" s="192"/>
      <c r="BP72" s="192"/>
      <c r="BQ72" s="192"/>
      <c r="BR72" s="192"/>
      <c r="BS72" s="192"/>
      <c r="BT72" s="192"/>
      <c r="BU72" s="192"/>
      <c r="BV72" s="192"/>
      <c r="BW72" s="192"/>
      <c r="BX72" s="192"/>
      <c r="BY72" s="192"/>
      <c r="BZ72" s="192"/>
      <c r="CA72" s="192"/>
      <c r="CB72" s="192"/>
      <c r="CC72" s="192"/>
      <c r="CD72" s="192"/>
      <c r="CE72" s="192"/>
      <c r="CF72" s="192"/>
      <c r="CG72" s="192"/>
      <c r="CH72" s="192"/>
      <c r="CI72" s="192"/>
      <c r="CJ72" s="192"/>
      <c r="CK72" s="192"/>
      <c r="CL72" s="192"/>
      <c r="CM72" s="192"/>
      <c r="CN72" s="192"/>
      <c r="CO72" s="192"/>
      <c r="CP72" s="192"/>
      <c r="CQ72" s="192"/>
      <c r="CR72" s="192"/>
      <c r="CS72" s="192"/>
      <c r="CT72" s="192"/>
      <c r="CU72" s="192"/>
      <c r="CV72" s="192"/>
      <c r="CW72" s="192"/>
      <c r="CX72" s="192"/>
      <c r="CY72" s="192"/>
      <c r="CZ72" s="192"/>
      <c r="DA72" s="192"/>
      <c r="DB72" s="192"/>
      <c r="DC72" s="192"/>
      <c r="DD72" s="192"/>
      <c r="DE72" s="192"/>
      <c r="DF72" s="192"/>
      <c r="DG72" s="192"/>
      <c r="DH72" s="192"/>
      <c r="DI72" s="192"/>
      <c r="DJ72" s="192"/>
      <c r="DK72" s="192"/>
      <c r="DL72" s="192"/>
      <c r="DM72" s="192"/>
      <c r="DN72" s="192"/>
      <c r="DO72" s="192"/>
      <c r="DP72" s="192"/>
      <c r="DQ72" s="192"/>
      <c r="DR72" s="192"/>
      <c r="DS72" s="192"/>
      <c r="DT72" s="192"/>
      <c r="DU72" s="192"/>
      <c r="DV72" s="192"/>
      <c r="DW72" s="192"/>
      <c r="DX72" s="192"/>
      <c r="DY72" s="192"/>
      <c r="DZ72" s="192"/>
      <c r="EA72" s="192"/>
      <c r="EB72" s="192"/>
      <c r="EC72" s="192"/>
      <c r="ED72" s="192"/>
      <c r="EE72" s="192"/>
      <c r="EF72" s="192"/>
      <c r="EG72" s="192"/>
      <c r="EH72" s="192"/>
      <c r="EI72" s="192"/>
      <c r="EJ72" s="192"/>
      <c r="EK72" s="192"/>
      <c r="EL72" s="192"/>
      <c r="EM72" s="192"/>
      <c r="EN72" s="192"/>
      <c r="EO72" s="192"/>
      <c r="EP72" s="192"/>
      <c r="EQ72" s="192"/>
      <c r="ER72" s="192"/>
      <c r="ES72" s="192"/>
      <c r="ET72" s="192"/>
      <c r="EU72" s="192"/>
      <c r="EV72" s="192"/>
      <c r="EW72" s="192"/>
      <c r="EX72" s="192"/>
      <c r="EY72" s="192"/>
      <c r="EZ72" s="192"/>
      <c r="FA72" s="192"/>
      <c r="FB72" s="192"/>
      <c r="FC72" s="192"/>
      <c r="FD72" s="192"/>
      <c r="FE72" s="192"/>
      <c r="FF72" s="192"/>
      <c r="FG72" s="192"/>
      <c r="FH72" s="192"/>
      <c r="FI72" s="192"/>
      <c r="FJ72" s="192"/>
      <c r="FK72" s="192"/>
      <c r="FL72" s="192"/>
    </row>
    <row r="73" spans="1:193" x14ac:dyDescent="0.15">
      <c r="EP73" s="1"/>
      <c r="EQ73" s="1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</row>
    <row r="74" spans="1:193" x14ac:dyDescent="0.15">
      <c r="EP74" s="1"/>
      <c r="EQ74" s="1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</row>
    <row r="75" spans="1:193" x14ac:dyDescent="0.15">
      <c r="EP75" s="1"/>
      <c r="EQ75" s="1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</row>
    <row r="76" spans="1:193" x14ac:dyDescent="0.15">
      <c r="EP76" s="1"/>
      <c r="EQ76" s="1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</row>
    <row r="77" spans="1:193" x14ac:dyDescent="0.15">
      <c r="EP77" s="1"/>
      <c r="EQ77" s="1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</row>
    <row r="78" spans="1:193" x14ac:dyDescent="0.15">
      <c r="EP78" s="1"/>
      <c r="EQ78" s="1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</row>
    <row r="79" spans="1:193" x14ac:dyDescent="0.15">
      <c r="EP79" s="1"/>
      <c r="EQ79" s="1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</row>
    <row r="80" spans="1:193" x14ac:dyDescent="0.15">
      <c r="EP80" s="1"/>
      <c r="EQ80" s="1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</row>
    <row r="81" spans="146:168" x14ac:dyDescent="0.15">
      <c r="EP81" s="1"/>
      <c r="EQ81" s="1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</row>
    <row r="82" spans="146:168" x14ac:dyDescent="0.15">
      <c r="EP82" s="1"/>
      <c r="EQ82" s="1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</row>
    <row r="83" spans="146:168" x14ac:dyDescent="0.15">
      <c r="EP83" s="1"/>
      <c r="EQ83" s="1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</row>
    <row r="84" spans="146:168" x14ac:dyDescent="0.15">
      <c r="EP84" s="1"/>
      <c r="EQ84" s="1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</row>
    <row r="85" spans="146:168" x14ac:dyDescent="0.15">
      <c r="EP85" s="1"/>
      <c r="EQ85" s="1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</row>
    <row r="86" spans="146:168" x14ac:dyDescent="0.15">
      <c r="EP86" s="1"/>
      <c r="EQ86" s="1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</row>
    <row r="87" spans="146:168" x14ac:dyDescent="0.15">
      <c r="EP87" s="1"/>
      <c r="EQ87" s="1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</row>
    <row r="88" spans="146:168" x14ac:dyDescent="0.15">
      <c r="EP88" s="1"/>
      <c r="EQ88" s="1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</row>
    <row r="89" spans="146:168" x14ac:dyDescent="0.15">
      <c r="EP89" s="1"/>
      <c r="EQ89" s="1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</row>
    <row r="90" spans="146:168" x14ac:dyDescent="0.15">
      <c r="EP90" s="1"/>
      <c r="EQ90" s="1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</row>
    <row r="91" spans="146:168" x14ac:dyDescent="0.15">
      <c r="EP91" s="1"/>
      <c r="EQ91" s="1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</row>
    <row r="92" spans="146:168" x14ac:dyDescent="0.15">
      <c r="EP92" s="1"/>
      <c r="EQ92" s="1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</row>
    <row r="93" spans="146:168" x14ac:dyDescent="0.15">
      <c r="EP93" s="1"/>
      <c r="EQ93" s="1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</row>
    <row r="94" spans="146:168" x14ac:dyDescent="0.15">
      <c r="EP94" s="1"/>
      <c r="EQ94" s="1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</row>
    <row r="95" spans="146:168" x14ac:dyDescent="0.15">
      <c r="EP95" s="1"/>
      <c r="EQ95" s="1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</row>
    <row r="96" spans="146:168" x14ac:dyDescent="0.15">
      <c r="EP96" s="1"/>
      <c r="EQ96" s="1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</row>
    <row r="97" spans="146:168" x14ac:dyDescent="0.15">
      <c r="EP97" s="1"/>
      <c r="EQ97" s="1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</row>
    <row r="98" spans="146:168" x14ac:dyDescent="0.15">
      <c r="EP98" s="1"/>
      <c r="EQ98" s="1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</row>
    <row r="99" spans="146:168" x14ac:dyDescent="0.15">
      <c r="EP99" s="1"/>
      <c r="EQ99" s="1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</row>
    <row r="100" spans="146:168" x14ac:dyDescent="0.15">
      <c r="EP100" s="1"/>
      <c r="EQ100" s="1"/>
      <c r="ES100" s="10"/>
      <c r="ET100" s="10"/>
      <c r="EU100" s="10"/>
      <c r="EV100" s="10"/>
      <c r="EW100" s="10"/>
      <c r="EX100" s="10"/>
      <c r="EY100" s="10"/>
      <c r="EZ100" s="10"/>
      <c r="FA100" s="10"/>
      <c r="FB100" s="10"/>
      <c r="FC100" s="10"/>
      <c r="FD100" s="10"/>
      <c r="FE100" s="10"/>
      <c r="FF100" s="10"/>
      <c r="FG100" s="10"/>
      <c r="FH100" s="10"/>
      <c r="FI100" s="10"/>
      <c r="FJ100" s="10"/>
      <c r="FK100" s="10"/>
      <c r="FL100" s="10"/>
    </row>
    <row r="101" spans="146:168" x14ac:dyDescent="0.15">
      <c r="EP101" s="1"/>
      <c r="EQ101" s="1"/>
      <c r="ES101" s="10"/>
      <c r="ET101" s="10"/>
      <c r="EU101" s="10"/>
      <c r="EV101" s="10"/>
      <c r="EW101" s="10"/>
      <c r="EX101" s="10"/>
      <c r="EY101" s="10"/>
      <c r="EZ101" s="10"/>
      <c r="FA101" s="10"/>
      <c r="FB101" s="10"/>
      <c r="FC101" s="10"/>
      <c r="FD101" s="10"/>
      <c r="FE101" s="10"/>
      <c r="FF101" s="10"/>
      <c r="FG101" s="10"/>
      <c r="FH101" s="10"/>
      <c r="FI101" s="10"/>
      <c r="FJ101" s="10"/>
      <c r="FK101" s="10"/>
      <c r="FL101" s="10"/>
    </row>
    <row r="102" spans="146:168" x14ac:dyDescent="0.15">
      <c r="EP102" s="1"/>
      <c r="EQ102" s="1"/>
      <c r="ES102" s="10"/>
      <c r="ET102" s="10"/>
      <c r="EU102" s="10"/>
      <c r="EV102" s="10"/>
      <c r="EW102" s="10"/>
      <c r="EX102" s="10"/>
      <c r="EY102" s="10"/>
      <c r="EZ102" s="10"/>
      <c r="FA102" s="10"/>
      <c r="FB102" s="10"/>
      <c r="FC102" s="10"/>
      <c r="FD102" s="10"/>
      <c r="FE102" s="10"/>
      <c r="FF102" s="10"/>
      <c r="FG102" s="10"/>
      <c r="FH102" s="10"/>
      <c r="FI102" s="10"/>
      <c r="FJ102" s="10"/>
      <c r="FK102" s="10"/>
      <c r="FL102" s="10"/>
    </row>
    <row r="103" spans="146:168" x14ac:dyDescent="0.15">
      <c r="EP103" s="1"/>
      <c r="EQ103" s="1"/>
      <c r="ES103" s="10"/>
      <c r="ET103" s="10"/>
      <c r="EU103" s="10"/>
      <c r="EV103" s="10"/>
      <c r="EW103" s="10"/>
      <c r="EX103" s="10"/>
      <c r="EY103" s="10"/>
      <c r="EZ103" s="10"/>
      <c r="FA103" s="10"/>
      <c r="FB103" s="10"/>
      <c r="FC103" s="10"/>
      <c r="FD103" s="10"/>
      <c r="FE103" s="10"/>
      <c r="FF103" s="10"/>
      <c r="FG103" s="10"/>
      <c r="FH103" s="10"/>
      <c r="FI103" s="10"/>
      <c r="FJ103" s="10"/>
      <c r="FK103" s="10"/>
      <c r="FL103" s="10"/>
    </row>
    <row r="104" spans="146:168" x14ac:dyDescent="0.15">
      <c r="EP104" s="1"/>
      <c r="EQ104" s="1"/>
      <c r="ES104" s="10"/>
      <c r="ET104" s="10"/>
      <c r="EU104" s="10"/>
      <c r="EV104" s="10"/>
      <c r="EW104" s="10"/>
      <c r="EX104" s="10"/>
      <c r="EY104" s="10"/>
      <c r="EZ104" s="10"/>
      <c r="FA104" s="10"/>
      <c r="FB104" s="10"/>
      <c r="FC104" s="10"/>
      <c r="FD104" s="10"/>
      <c r="FE104" s="10"/>
      <c r="FF104" s="10"/>
      <c r="FG104" s="10"/>
      <c r="FH104" s="10"/>
      <c r="FI104" s="10"/>
      <c r="FJ104" s="10"/>
      <c r="FK104" s="10"/>
      <c r="FL104" s="10"/>
    </row>
    <row r="105" spans="146:168" x14ac:dyDescent="0.15">
      <c r="EP105" s="1"/>
      <c r="EQ105" s="1"/>
      <c r="ES105" s="10"/>
      <c r="ET105" s="10"/>
      <c r="EU105" s="10"/>
      <c r="EV105" s="10"/>
      <c r="EW105" s="10"/>
      <c r="EX105" s="10"/>
      <c r="EY105" s="10"/>
      <c r="EZ105" s="10"/>
      <c r="FA105" s="10"/>
      <c r="FB105" s="10"/>
      <c r="FC105" s="10"/>
      <c r="FD105" s="10"/>
      <c r="FE105" s="10"/>
      <c r="FF105" s="10"/>
      <c r="FG105" s="10"/>
      <c r="FH105" s="10"/>
      <c r="FI105" s="10"/>
      <c r="FJ105" s="10"/>
      <c r="FK105" s="10"/>
      <c r="FL105" s="10"/>
    </row>
    <row r="106" spans="146:168" x14ac:dyDescent="0.15">
      <c r="EP106" s="1"/>
      <c r="EQ106" s="1"/>
      <c r="ES106" s="10"/>
      <c r="ET106" s="10"/>
      <c r="EU106" s="10"/>
      <c r="EV106" s="10"/>
      <c r="EW106" s="10"/>
      <c r="EX106" s="10"/>
      <c r="EY106" s="10"/>
      <c r="EZ106" s="10"/>
      <c r="FA106" s="10"/>
      <c r="FB106" s="10"/>
      <c r="FC106" s="10"/>
      <c r="FD106" s="10"/>
      <c r="FE106" s="10"/>
      <c r="FF106" s="10"/>
      <c r="FG106" s="10"/>
      <c r="FH106" s="10"/>
      <c r="FI106" s="10"/>
      <c r="FJ106" s="10"/>
      <c r="FK106" s="10"/>
      <c r="FL106" s="10"/>
    </row>
    <row r="107" spans="146:168" x14ac:dyDescent="0.15">
      <c r="EP107" s="1"/>
      <c r="EQ107" s="1"/>
      <c r="ES107" s="10"/>
      <c r="ET107" s="10"/>
      <c r="EU107" s="10"/>
      <c r="EV107" s="10"/>
      <c r="EW107" s="10"/>
      <c r="EX107" s="10"/>
      <c r="EY107" s="10"/>
      <c r="EZ107" s="10"/>
      <c r="FA107" s="10"/>
      <c r="FB107" s="10"/>
      <c r="FC107" s="10"/>
      <c r="FD107" s="10"/>
      <c r="FE107" s="10"/>
      <c r="FF107" s="10"/>
      <c r="FG107" s="10"/>
      <c r="FH107" s="10"/>
      <c r="FI107" s="10"/>
      <c r="FJ107" s="10"/>
      <c r="FK107" s="10"/>
      <c r="FL107" s="10"/>
    </row>
    <row r="108" spans="146:168" x14ac:dyDescent="0.15">
      <c r="EP108" s="1"/>
      <c r="EQ108" s="1"/>
      <c r="ES108" s="10"/>
      <c r="ET108" s="10"/>
      <c r="EU108" s="10"/>
      <c r="EV108" s="10"/>
      <c r="EW108" s="10"/>
      <c r="EX108" s="10"/>
      <c r="EY108" s="10"/>
      <c r="EZ108" s="10"/>
      <c r="FA108" s="10"/>
      <c r="FB108" s="10"/>
      <c r="FC108" s="10"/>
      <c r="FD108" s="10"/>
      <c r="FE108" s="10"/>
      <c r="FF108" s="10"/>
      <c r="FG108" s="10"/>
      <c r="FH108" s="10"/>
      <c r="FI108" s="10"/>
      <c r="FJ108" s="10"/>
      <c r="FK108" s="10"/>
      <c r="FL108" s="10"/>
    </row>
    <row r="109" spans="146:168" x14ac:dyDescent="0.15">
      <c r="EP109" s="1"/>
      <c r="EQ109" s="1"/>
      <c r="ES109" s="10"/>
      <c r="ET109" s="10"/>
      <c r="EU109" s="10"/>
      <c r="EV109" s="10"/>
      <c r="EW109" s="10"/>
      <c r="EX109" s="10"/>
      <c r="EY109" s="10"/>
      <c r="EZ109" s="10"/>
      <c r="FA109" s="10"/>
      <c r="FB109" s="10"/>
      <c r="FC109" s="10"/>
      <c r="FD109" s="10"/>
      <c r="FE109" s="10"/>
      <c r="FF109" s="10"/>
      <c r="FG109" s="10"/>
      <c r="FH109" s="10"/>
      <c r="FI109" s="10"/>
      <c r="FJ109" s="10"/>
      <c r="FK109" s="10"/>
      <c r="FL109" s="10"/>
    </row>
    <row r="110" spans="146:168" x14ac:dyDescent="0.15">
      <c r="EP110" s="1"/>
      <c r="EQ110" s="1"/>
      <c r="ES110" s="10"/>
      <c r="ET110" s="10"/>
      <c r="EU110" s="10"/>
      <c r="EV110" s="10"/>
      <c r="EW110" s="10"/>
      <c r="EX110" s="10"/>
      <c r="EY110" s="10"/>
      <c r="EZ110" s="10"/>
      <c r="FA110" s="10"/>
      <c r="FB110" s="10"/>
      <c r="FC110" s="10"/>
      <c r="FD110" s="10"/>
      <c r="FE110" s="10"/>
      <c r="FF110" s="10"/>
      <c r="FG110" s="10"/>
      <c r="FH110" s="10"/>
      <c r="FI110" s="10"/>
      <c r="FJ110" s="10"/>
      <c r="FK110" s="10"/>
      <c r="FL110" s="10"/>
    </row>
    <row r="111" spans="146:168" x14ac:dyDescent="0.15">
      <c r="EP111" s="1"/>
      <c r="EQ111" s="1"/>
      <c r="ES111" s="10"/>
      <c r="ET111" s="10"/>
      <c r="EU111" s="10"/>
      <c r="EV111" s="10"/>
      <c r="EW111" s="10"/>
      <c r="EX111" s="10"/>
      <c r="EY111" s="10"/>
      <c r="EZ111" s="10"/>
      <c r="FA111" s="10"/>
      <c r="FB111" s="10"/>
      <c r="FC111" s="10"/>
      <c r="FD111" s="10"/>
      <c r="FE111" s="10"/>
      <c r="FF111" s="10"/>
      <c r="FG111" s="10"/>
      <c r="FH111" s="10"/>
      <c r="FI111" s="10"/>
      <c r="FJ111" s="10"/>
      <c r="FK111" s="10"/>
      <c r="FL111" s="10"/>
    </row>
    <row r="112" spans="146:168" x14ac:dyDescent="0.15">
      <c r="EP112" s="1"/>
      <c r="EQ112" s="1"/>
      <c r="ES112" s="10"/>
      <c r="ET112" s="10"/>
      <c r="EU112" s="10"/>
      <c r="EV112" s="10"/>
      <c r="EW112" s="10"/>
      <c r="EX112" s="10"/>
      <c r="EY112" s="10"/>
      <c r="EZ112" s="10"/>
      <c r="FA112" s="10"/>
      <c r="FB112" s="10"/>
      <c r="FC112" s="10"/>
      <c r="FD112" s="10"/>
      <c r="FE112" s="10"/>
      <c r="FF112" s="10"/>
      <c r="FG112" s="10"/>
      <c r="FH112" s="10"/>
      <c r="FI112" s="10"/>
      <c r="FJ112" s="10"/>
      <c r="FK112" s="10"/>
      <c r="FL112" s="10"/>
    </row>
    <row r="113" spans="146:168" x14ac:dyDescent="0.15">
      <c r="EP113" s="1"/>
      <c r="EQ113" s="1"/>
      <c r="ES113" s="10"/>
      <c r="ET113" s="10"/>
      <c r="EU113" s="10"/>
      <c r="EV113" s="10"/>
      <c r="EW113" s="10"/>
      <c r="EX113" s="10"/>
      <c r="EY113" s="10"/>
      <c r="EZ113" s="10"/>
      <c r="FA113" s="10"/>
      <c r="FB113" s="10"/>
      <c r="FC113" s="10"/>
      <c r="FD113" s="10"/>
      <c r="FE113" s="10"/>
      <c r="FF113" s="10"/>
      <c r="FG113" s="10"/>
      <c r="FH113" s="10"/>
      <c r="FI113" s="10"/>
      <c r="FJ113" s="10"/>
      <c r="FK113" s="10"/>
      <c r="FL113" s="10"/>
    </row>
    <row r="114" spans="146:168" x14ac:dyDescent="0.15">
      <c r="EP114" s="1"/>
      <c r="EQ114" s="1"/>
      <c r="ES114" s="10"/>
      <c r="ET114" s="10"/>
      <c r="EU114" s="10"/>
      <c r="EV114" s="10"/>
      <c r="EW114" s="10"/>
      <c r="EX114" s="10"/>
      <c r="EY114" s="10"/>
      <c r="EZ114" s="10"/>
      <c r="FA114" s="10"/>
      <c r="FB114" s="10"/>
      <c r="FC114" s="10"/>
      <c r="FD114" s="10"/>
      <c r="FE114" s="10"/>
      <c r="FF114" s="10"/>
      <c r="FG114" s="10"/>
      <c r="FH114" s="10"/>
      <c r="FI114" s="10"/>
      <c r="FJ114" s="10"/>
      <c r="FK114" s="10"/>
      <c r="FL114" s="10"/>
    </row>
    <row r="115" spans="146:168" x14ac:dyDescent="0.15">
      <c r="EP115" s="1"/>
      <c r="EQ115" s="1"/>
      <c r="ES115" s="10"/>
      <c r="ET115" s="10"/>
      <c r="EU115" s="10"/>
      <c r="EV115" s="10"/>
      <c r="EW115" s="10"/>
      <c r="EX115" s="10"/>
      <c r="EY115" s="10"/>
      <c r="EZ115" s="10"/>
      <c r="FA115" s="10"/>
      <c r="FB115" s="10"/>
      <c r="FC115" s="10"/>
      <c r="FD115" s="10"/>
      <c r="FE115" s="10"/>
      <c r="FF115" s="10"/>
      <c r="FG115" s="10"/>
      <c r="FH115" s="10"/>
      <c r="FI115" s="10"/>
      <c r="FJ115" s="10"/>
      <c r="FK115" s="10"/>
      <c r="FL115" s="10"/>
    </row>
    <row r="116" spans="146:168" x14ac:dyDescent="0.15">
      <c r="EP116" s="1"/>
      <c r="EQ116" s="1"/>
      <c r="ES116" s="10"/>
      <c r="ET116" s="10"/>
      <c r="EU116" s="10"/>
      <c r="EV116" s="10"/>
      <c r="EW116" s="10"/>
      <c r="EX116" s="10"/>
      <c r="EY116" s="10"/>
      <c r="EZ116" s="10"/>
      <c r="FA116" s="10"/>
      <c r="FB116" s="10"/>
      <c r="FC116" s="10"/>
      <c r="FD116" s="10"/>
      <c r="FE116" s="10"/>
      <c r="FF116" s="10"/>
      <c r="FG116" s="10"/>
      <c r="FH116" s="10"/>
      <c r="FI116" s="10"/>
      <c r="FJ116" s="10"/>
      <c r="FK116" s="10"/>
      <c r="FL116" s="10"/>
    </row>
    <row r="117" spans="146:168" x14ac:dyDescent="0.15">
      <c r="EP117" s="1"/>
      <c r="EQ117" s="1"/>
      <c r="ES117" s="10"/>
      <c r="ET117" s="10"/>
      <c r="EU117" s="10"/>
      <c r="EV117" s="10"/>
      <c r="EW117" s="10"/>
      <c r="EX117" s="10"/>
      <c r="EY117" s="10"/>
      <c r="EZ117" s="10"/>
      <c r="FA117" s="10"/>
      <c r="FB117" s="10"/>
      <c r="FC117" s="10"/>
      <c r="FD117" s="10"/>
      <c r="FE117" s="10"/>
      <c r="FF117" s="10"/>
      <c r="FG117" s="10"/>
      <c r="FH117" s="10"/>
      <c r="FI117" s="10"/>
      <c r="FJ117" s="10"/>
      <c r="FK117" s="10"/>
      <c r="FL117" s="10"/>
    </row>
    <row r="118" spans="146:168" x14ac:dyDescent="0.15">
      <c r="EP118" s="1"/>
      <c r="EQ118" s="1"/>
      <c r="ES118" s="10"/>
      <c r="ET118" s="10"/>
      <c r="EU118" s="10"/>
      <c r="EV118" s="10"/>
      <c r="EW118" s="10"/>
      <c r="EX118" s="10"/>
      <c r="EY118" s="10"/>
      <c r="EZ118" s="10"/>
      <c r="FA118" s="10"/>
      <c r="FB118" s="10"/>
      <c r="FC118" s="10"/>
      <c r="FD118" s="10"/>
      <c r="FE118" s="10"/>
      <c r="FF118" s="10"/>
      <c r="FG118" s="10"/>
      <c r="FH118" s="10"/>
      <c r="FI118" s="10"/>
      <c r="FJ118" s="10"/>
      <c r="FK118" s="10"/>
      <c r="FL118" s="10"/>
    </row>
    <row r="119" spans="146:168" x14ac:dyDescent="0.15">
      <c r="EP119" s="1"/>
      <c r="EQ119" s="1"/>
      <c r="ES119" s="10"/>
      <c r="ET119" s="10"/>
      <c r="EU119" s="10"/>
      <c r="EV119" s="10"/>
      <c r="EW119" s="10"/>
      <c r="EX119" s="10"/>
      <c r="EY119" s="10"/>
      <c r="EZ119" s="10"/>
      <c r="FA119" s="10"/>
      <c r="FB119" s="10"/>
      <c r="FC119" s="10"/>
      <c r="FD119" s="10"/>
      <c r="FE119" s="10"/>
      <c r="FF119" s="10"/>
      <c r="FG119" s="10"/>
      <c r="FH119" s="10"/>
      <c r="FI119" s="10"/>
      <c r="FJ119" s="10"/>
      <c r="FK119" s="10"/>
      <c r="FL119" s="10"/>
    </row>
    <row r="120" spans="146:168" x14ac:dyDescent="0.15">
      <c r="EP120" s="1"/>
      <c r="EQ120" s="1"/>
      <c r="ES120" s="10"/>
      <c r="ET120" s="10"/>
      <c r="EU120" s="10"/>
      <c r="EV120" s="10"/>
      <c r="EW120" s="10"/>
      <c r="EX120" s="10"/>
      <c r="EY120" s="10"/>
      <c r="EZ120" s="10"/>
      <c r="FA120" s="10"/>
      <c r="FB120" s="10"/>
      <c r="FC120" s="10"/>
      <c r="FD120" s="10"/>
      <c r="FE120" s="10"/>
      <c r="FF120" s="10"/>
      <c r="FG120" s="10"/>
      <c r="FH120" s="10"/>
      <c r="FI120" s="10"/>
      <c r="FJ120" s="10"/>
      <c r="FK120" s="10"/>
      <c r="FL120" s="10"/>
    </row>
    <row r="121" spans="146:168" x14ac:dyDescent="0.15">
      <c r="EP121" s="1"/>
      <c r="EQ121" s="1"/>
      <c r="ES121" s="10"/>
      <c r="ET121" s="10"/>
      <c r="EU121" s="10"/>
      <c r="EV121" s="10"/>
      <c r="EW121" s="10"/>
      <c r="EX121" s="10"/>
      <c r="EY121" s="10"/>
      <c r="EZ121" s="10"/>
      <c r="FA121" s="10"/>
      <c r="FB121" s="10"/>
      <c r="FC121" s="10"/>
      <c r="FD121" s="10"/>
      <c r="FE121" s="10"/>
      <c r="FF121" s="10"/>
      <c r="FG121" s="10"/>
      <c r="FH121" s="10"/>
      <c r="FI121" s="10"/>
      <c r="FJ121" s="10"/>
      <c r="FK121" s="10"/>
      <c r="FL121" s="10"/>
    </row>
    <row r="122" spans="146:168" x14ac:dyDescent="0.15">
      <c r="EP122" s="1"/>
      <c r="EQ122" s="1"/>
      <c r="ES122" s="10"/>
      <c r="ET122" s="10"/>
      <c r="EU122" s="10"/>
      <c r="EV122" s="10"/>
      <c r="EW122" s="10"/>
      <c r="EX122" s="10"/>
      <c r="EY122" s="10"/>
      <c r="EZ122" s="10"/>
      <c r="FA122" s="10"/>
      <c r="FB122" s="10"/>
      <c r="FC122" s="10"/>
      <c r="FD122" s="10"/>
      <c r="FE122" s="10"/>
      <c r="FF122" s="10"/>
      <c r="FG122" s="10"/>
      <c r="FH122" s="10"/>
      <c r="FI122" s="10"/>
      <c r="FJ122" s="10"/>
      <c r="FK122" s="10"/>
      <c r="FL122" s="10"/>
    </row>
    <row r="123" spans="146:168" x14ac:dyDescent="0.15">
      <c r="EP123" s="1"/>
      <c r="EQ123" s="1"/>
      <c r="ES123" s="10"/>
      <c r="ET123" s="10"/>
      <c r="EU123" s="10"/>
      <c r="EV123" s="10"/>
      <c r="EW123" s="10"/>
      <c r="EX123" s="10"/>
      <c r="EY123" s="10"/>
      <c r="EZ123" s="10"/>
      <c r="FA123" s="10"/>
      <c r="FB123" s="10"/>
      <c r="FC123" s="10"/>
      <c r="FD123" s="10"/>
      <c r="FE123" s="10"/>
      <c r="FF123" s="10"/>
      <c r="FG123" s="10"/>
      <c r="FH123" s="10"/>
      <c r="FI123" s="10"/>
      <c r="FJ123" s="10"/>
      <c r="FK123" s="10"/>
      <c r="FL123" s="10"/>
    </row>
    <row r="124" spans="146:168" x14ac:dyDescent="0.15">
      <c r="EP124" s="1"/>
      <c r="EQ124" s="1"/>
      <c r="ES124" s="10"/>
      <c r="ET124" s="10"/>
      <c r="EU124" s="10"/>
      <c r="EV124" s="10"/>
      <c r="EW124" s="10"/>
      <c r="EX124" s="10"/>
      <c r="EY124" s="10"/>
      <c r="EZ124" s="10"/>
      <c r="FA124" s="10"/>
      <c r="FB124" s="10"/>
      <c r="FC124" s="10"/>
      <c r="FD124" s="10"/>
      <c r="FE124" s="10"/>
      <c r="FF124" s="10"/>
      <c r="FG124" s="10"/>
      <c r="FH124" s="10"/>
      <c r="FI124" s="10"/>
      <c r="FJ124" s="10"/>
      <c r="FK124" s="10"/>
      <c r="FL124" s="10"/>
    </row>
    <row r="125" spans="146:168" x14ac:dyDescent="0.15">
      <c r="EP125" s="1"/>
      <c r="EQ125" s="1"/>
      <c r="ES125" s="10"/>
      <c r="ET125" s="10"/>
      <c r="EU125" s="10"/>
      <c r="EV125" s="10"/>
      <c r="EW125" s="10"/>
      <c r="EX125" s="10"/>
      <c r="EY125" s="10"/>
      <c r="EZ125" s="10"/>
      <c r="FA125" s="10"/>
      <c r="FB125" s="10"/>
      <c r="FC125" s="10"/>
      <c r="FD125" s="10"/>
      <c r="FE125" s="10"/>
      <c r="FF125" s="10"/>
      <c r="FG125" s="10"/>
      <c r="FH125" s="10"/>
      <c r="FI125" s="10"/>
      <c r="FJ125" s="10"/>
      <c r="FK125" s="10"/>
      <c r="FL125" s="10"/>
    </row>
    <row r="126" spans="146:168" x14ac:dyDescent="0.15">
      <c r="EP126" s="1"/>
      <c r="EQ126" s="1"/>
      <c r="ES126" s="10"/>
      <c r="ET126" s="10"/>
      <c r="EU126" s="10"/>
      <c r="EV126" s="10"/>
      <c r="EW126" s="10"/>
      <c r="EX126" s="10"/>
      <c r="EY126" s="10"/>
      <c r="EZ126" s="10"/>
      <c r="FA126" s="10"/>
      <c r="FB126" s="10"/>
      <c r="FC126" s="10"/>
      <c r="FD126" s="10"/>
      <c r="FE126" s="10"/>
      <c r="FF126" s="10"/>
      <c r="FG126" s="10"/>
      <c r="FH126" s="10"/>
      <c r="FI126" s="10"/>
      <c r="FJ126" s="10"/>
      <c r="FK126" s="10"/>
      <c r="FL126" s="10"/>
    </row>
    <row r="127" spans="146:168" x14ac:dyDescent="0.15">
      <c r="EP127" s="1"/>
      <c r="EQ127" s="1"/>
      <c r="ES127" s="10"/>
      <c r="ET127" s="10"/>
      <c r="EU127" s="10"/>
      <c r="EV127" s="10"/>
      <c r="EW127" s="10"/>
      <c r="EX127" s="10"/>
      <c r="EY127" s="10"/>
      <c r="EZ127" s="10"/>
      <c r="FA127" s="10"/>
      <c r="FB127" s="10"/>
      <c r="FC127" s="10"/>
      <c r="FD127" s="10"/>
      <c r="FE127" s="10"/>
      <c r="FF127" s="10"/>
      <c r="FG127" s="10"/>
      <c r="FH127" s="10"/>
      <c r="FI127" s="10"/>
      <c r="FJ127" s="10"/>
      <c r="FK127" s="10"/>
      <c r="FL127" s="10"/>
    </row>
    <row r="128" spans="146:168" x14ac:dyDescent="0.15">
      <c r="EP128" s="1"/>
      <c r="EQ128" s="1"/>
      <c r="ES128" s="10"/>
      <c r="ET128" s="10"/>
      <c r="EU128" s="10"/>
      <c r="EV128" s="10"/>
      <c r="EW128" s="10"/>
      <c r="EX128" s="10"/>
      <c r="EY128" s="10"/>
      <c r="EZ128" s="10"/>
      <c r="FA128" s="10"/>
      <c r="FB128" s="10"/>
      <c r="FC128" s="10"/>
      <c r="FD128" s="10"/>
      <c r="FE128" s="10"/>
      <c r="FF128" s="10"/>
      <c r="FG128" s="10"/>
      <c r="FH128" s="10"/>
      <c r="FI128" s="10"/>
      <c r="FJ128" s="10"/>
      <c r="FK128" s="10"/>
      <c r="FL128" s="10"/>
    </row>
    <row r="129" spans="146:168" x14ac:dyDescent="0.15">
      <c r="EP129" s="1"/>
      <c r="EQ129" s="1"/>
      <c r="ES129" s="10"/>
      <c r="ET129" s="10"/>
      <c r="EU129" s="10"/>
      <c r="EV129" s="10"/>
      <c r="EW129" s="10"/>
      <c r="EX129" s="10"/>
      <c r="EY129" s="10"/>
      <c r="EZ129" s="10"/>
      <c r="FA129" s="10"/>
      <c r="FB129" s="10"/>
      <c r="FC129" s="10"/>
      <c r="FD129" s="10"/>
      <c r="FE129" s="10"/>
      <c r="FF129" s="10"/>
      <c r="FG129" s="10"/>
      <c r="FH129" s="10"/>
      <c r="FI129" s="10"/>
      <c r="FJ129" s="10"/>
      <c r="FK129" s="10"/>
      <c r="FL129" s="10"/>
    </row>
    <row r="130" spans="146:168" x14ac:dyDescent="0.15">
      <c r="EP130" s="1"/>
      <c r="EQ130" s="1"/>
      <c r="ES130" s="10"/>
      <c r="ET130" s="10"/>
      <c r="EU130" s="10"/>
      <c r="EV130" s="10"/>
      <c r="EW130" s="10"/>
      <c r="EX130" s="10"/>
      <c r="EY130" s="10"/>
      <c r="EZ130" s="10"/>
      <c r="FA130" s="10"/>
      <c r="FB130" s="10"/>
      <c r="FC130" s="10"/>
      <c r="FD130" s="10"/>
      <c r="FE130" s="10"/>
      <c r="FF130" s="10"/>
      <c r="FG130" s="10"/>
      <c r="FH130" s="10"/>
      <c r="FI130" s="10"/>
      <c r="FJ130" s="10"/>
      <c r="FK130" s="10"/>
      <c r="FL130" s="10"/>
    </row>
    <row r="131" spans="146:168" x14ac:dyDescent="0.15">
      <c r="EP131" s="1"/>
      <c r="EQ131" s="1"/>
      <c r="ES131" s="10"/>
      <c r="ET131" s="10"/>
      <c r="EU131" s="10"/>
      <c r="EV131" s="10"/>
      <c r="EW131" s="10"/>
      <c r="EX131" s="10"/>
      <c r="EY131" s="10"/>
      <c r="EZ131" s="10"/>
      <c r="FA131" s="10"/>
      <c r="FB131" s="10"/>
      <c r="FC131" s="10"/>
      <c r="FD131" s="10"/>
      <c r="FE131" s="10"/>
      <c r="FF131" s="10"/>
      <c r="FG131" s="10"/>
      <c r="FH131" s="10"/>
      <c r="FI131" s="10"/>
      <c r="FJ131" s="10"/>
      <c r="FK131" s="10"/>
      <c r="FL131" s="10"/>
    </row>
    <row r="132" spans="146:168" x14ac:dyDescent="0.15">
      <c r="EP132" s="1"/>
      <c r="EQ132" s="1"/>
      <c r="ES132" s="10"/>
      <c r="ET132" s="10"/>
      <c r="EU132" s="10"/>
      <c r="EV132" s="10"/>
      <c r="EW132" s="10"/>
      <c r="EX132" s="10"/>
      <c r="EY132" s="10"/>
      <c r="EZ132" s="10"/>
      <c r="FA132" s="10"/>
      <c r="FB132" s="10"/>
      <c r="FC132" s="10"/>
      <c r="FD132" s="10"/>
      <c r="FE132" s="10"/>
      <c r="FF132" s="10"/>
      <c r="FG132" s="10"/>
      <c r="FH132" s="10"/>
      <c r="FI132" s="10"/>
      <c r="FJ132" s="10"/>
      <c r="FK132" s="10"/>
      <c r="FL132" s="10"/>
    </row>
    <row r="133" spans="146:168" x14ac:dyDescent="0.15">
      <c r="EP133" s="1"/>
      <c r="EQ133" s="1"/>
      <c r="ES133" s="10"/>
      <c r="ET133" s="10"/>
      <c r="EU133" s="10"/>
      <c r="EV133" s="10"/>
      <c r="EW133" s="10"/>
      <c r="EX133" s="10"/>
      <c r="EY133" s="10"/>
      <c r="EZ133" s="10"/>
      <c r="FA133" s="10"/>
      <c r="FB133" s="10"/>
      <c r="FC133" s="10"/>
      <c r="FD133" s="10"/>
      <c r="FE133" s="10"/>
      <c r="FF133" s="10"/>
      <c r="FG133" s="10"/>
      <c r="FH133" s="10"/>
      <c r="FI133" s="10"/>
      <c r="FJ133" s="10"/>
      <c r="FK133" s="10"/>
      <c r="FL133" s="10"/>
    </row>
    <row r="134" spans="146:168" x14ac:dyDescent="0.15">
      <c r="EP134" s="1"/>
      <c r="EQ134" s="1"/>
      <c r="ES134" s="10"/>
      <c r="ET134" s="10"/>
      <c r="EU134" s="10"/>
      <c r="EV134" s="10"/>
      <c r="EW134" s="10"/>
      <c r="EX134" s="10"/>
      <c r="EY134" s="10"/>
      <c r="EZ134" s="10"/>
      <c r="FA134" s="10"/>
      <c r="FB134" s="10"/>
      <c r="FC134" s="10"/>
      <c r="FD134" s="10"/>
      <c r="FE134" s="10"/>
      <c r="FF134" s="10"/>
      <c r="FG134" s="10"/>
      <c r="FH134" s="10"/>
      <c r="FI134" s="10"/>
      <c r="FJ134" s="10"/>
      <c r="FK134" s="10"/>
      <c r="FL134" s="10"/>
    </row>
    <row r="135" spans="146:168" x14ac:dyDescent="0.15">
      <c r="EP135" s="1"/>
      <c r="EQ135" s="1"/>
      <c r="ES135" s="10"/>
      <c r="ET135" s="10"/>
      <c r="EU135" s="10"/>
      <c r="EV135" s="10"/>
      <c r="EW135" s="10"/>
      <c r="EX135" s="10"/>
      <c r="EY135" s="10"/>
      <c r="EZ135" s="10"/>
      <c r="FA135" s="10"/>
      <c r="FB135" s="10"/>
      <c r="FC135" s="10"/>
      <c r="FD135" s="10"/>
      <c r="FE135" s="10"/>
      <c r="FF135" s="10"/>
      <c r="FG135" s="10"/>
      <c r="FH135" s="10"/>
      <c r="FI135" s="10"/>
      <c r="FJ135" s="10"/>
      <c r="FK135" s="10"/>
      <c r="FL135" s="10"/>
    </row>
    <row r="136" spans="146:168" x14ac:dyDescent="0.15">
      <c r="EP136" s="1"/>
      <c r="EQ136" s="1"/>
      <c r="ES136" s="10"/>
      <c r="ET136" s="10"/>
      <c r="EU136" s="10"/>
      <c r="EV136" s="10"/>
      <c r="EW136" s="10"/>
      <c r="EX136" s="10"/>
      <c r="EY136" s="10"/>
      <c r="EZ136" s="10"/>
      <c r="FA136" s="10"/>
      <c r="FB136" s="10"/>
      <c r="FC136" s="10"/>
      <c r="FD136" s="10"/>
      <c r="FE136" s="10"/>
      <c r="FF136" s="10"/>
      <c r="FG136" s="10"/>
      <c r="FH136" s="10"/>
      <c r="FI136" s="10"/>
      <c r="FJ136" s="10"/>
      <c r="FK136" s="10"/>
      <c r="FL136" s="10"/>
    </row>
    <row r="137" spans="146:168" x14ac:dyDescent="0.15">
      <c r="EP137" s="1"/>
      <c r="EQ137" s="1"/>
      <c r="ES137" s="10"/>
      <c r="ET137" s="10"/>
      <c r="EU137" s="10"/>
      <c r="EV137" s="10"/>
      <c r="EW137" s="10"/>
      <c r="EX137" s="10"/>
      <c r="EY137" s="10"/>
      <c r="EZ137" s="10"/>
      <c r="FA137" s="10"/>
      <c r="FB137" s="10"/>
      <c r="FC137" s="10"/>
      <c r="FD137" s="10"/>
      <c r="FE137" s="10"/>
      <c r="FF137" s="10"/>
      <c r="FG137" s="10"/>
      <c r="FH137" s="10"/>
      <c r="FI137" s="10"/>
      <c r="FJ137" s="10"/>
      <c r="FK137" s="10"/>
      <c r="FL137" s="10"/>
    </row>
    <row r="138" spans="146:168" x14ac:dyDescent="0.15">
      <c r="EP138" s="1"/>
      <c r="EQ138" s="1"/>
      <c r="ES138" s="10"/>
      <c r="ET138" s="10"/>
      <c r="EU138" s="10"/>
      <c r="EV138" s="10"/>
      <c r="EW138" s="10"/>
      <c r="EX138" s="10"/>
      <c r="EY138" s="10"/>
      <c r="EZ138" s="10"/>
      <c r="FA138" s="10"/>
      <c r="FB138" s="10"/>
      <c r="FC138" s="10"/>
      <c r="FD138" s="10"/>
      <c r="FE138" s="10"/>
      <c r="FF138" s="10"/>
      <c r="FG138" s="10"/>
      <c r="FH138" s="10"/>
      <c r="FI138" s="10"/>
      <c r="FJ138" s="10"/>
      <c r="FK138" s="10"/>
      <c r="FL138" s="10"/>
    </row>
    <row r="139" spans="146:168" x14ac:dyDescent="0.15">
      <c r="EP139" s="1"/>
      <c r="EQ139" s="1"/>
      <c r="ES139" s="10"/>
      <c r="ET139" s="10"/>
      <c r="EU139" s="10"/>
      <c r="EV139" s="10"/>
      <c r="EW139" s="10"/>
      <c r="EX139" s="10"/>
      <c r="EY139" s="10"/>
      <c r="EZ139" s="10"/>
      <c r="FA139" s="10"/>
      <c r="FB139" s="10"/>
      <c r="FC139" s="10"/>
      <c r="FD139" s="10"/>
      <c r="FE139" s="10"/>
      <c r="FF139" s="10"/>
      <c r="FG139" s="10"/>
      <c r="FH139" s="10"/>
      <c r="FI139" s="10"/>
      <c r="FJ139" s="10"/>
      <c r="FK139" s="10"/>
      <c r="FL139" s="10"/>
    </row>
    <row r="140" spans="146:168" x14ac:dyDescent="0.15">
      <c r="EP140" s="1"/>
      <c r="EQ140" s="1"/>
      <c r="ES140" s="10"/>
      <c r="ET140" s="10"/>
      <c r="EU140" s="10"/>
      <c r="EV140" s="10"/>
      <c r="EW140" s="10"/>
      <c r="EX140" s="10"/>
      <c r="EY140" s="10"/>
      <c r="EZ140" s="10"/>
      <c r="FA140" s="10"/>
      <c r="FB140" s="10"/>
      <c r="FC140" s="10"/>
      <c r="FD140" s="10"/>
      <c r="FE140" s="10"/>
      <c r="FF140" s="10"/>
      <c r="FG140" s="10"/>
      <c r="FH140" s="10"/>
      <c r="FI140" s="10"/>
      <c r="FJ140" s="10"/>
      <c r="FK140" s="10"/>
      <c r="FL140" s="10"/>
    </row>
    <row r="141" spans="146:168" x14ac:dyDescent="0.15">
      <c r="EP141" s="1"/>
      <c r="EQ141" s="1"/>
      <c r="ES141" s="10"/>
      <c r="ET141" s="10"/>
      <c r="EU141" s="10"/>
      <c r="EV141" s="10"/>
      <c r="EW141" s="10"/>
      <c r="EX141" s="10"/>
      <c r="EY141" s="10"/>
      <c r="EZ141" s="10"/>
      <c r="FA141" s="10"/>
      <c r="FB141" s="10"/>
      <c r="FC141" s="10"/>
      <c r="FD141" s="10"/>
      <c r="FE141" s="10"/>
      <c r="FF141" s="10"/>
      <c r="FG141" s="10"/>
      <c r="FH141" s="10"/>
      <c r="FI141" s="10"/>
      <c r="FJ141" s="10"/>
      <c r="FK141" s="10"/>
      <c r="FL141" s="10"/>
    </row>
    <row r="142" spans="146:168" x14ac:dyDescent="0.15">
      <c r="EP142" s="1"/>
      <c r="EQ142" s="1"/>
      <c r="ES142" s="10"/>
      <c r="ET142" s="10"/>
      <c r="EU142" s="10"/>
      <c r="EV142" s="10"/>
      <c r="EW142" s="10"/>
      <c r="EX142" s="10"/>
      <c r="EY142" s="10"/>
      <c r="EZ142" s="10"/>
      <c r="FA142" s="10"/>
      <c r="FB142" s="10"/>
      <c r="FC142" s="10"/>
      <c r="FD142" s="10"/>
      <c r="FE142" s="10"/>
      <c r="FF142" s="10"/>
      <c r="FG142" s="10"/>
      <c r="FH142" s="10"/>
      <c r="FI142" s="10"/>
      <c r="FJ142" s="10"/>
      <c r="FK142" s="10"/>
      <c r="FL142" s="10"/>
    </row>
    <row r="143" spans="146:168" x14ac:dyDescent="0.15">
      <c r="EP143" s="1"/>
      <c r="EQ143" s="1"/>
      <c r="ES143" s="10"/>
      <c r="ET143" s="10"/>
      <c r="EU143" s="10"/>
      <c r="EV143" s="10"/>
      <c r="EW143" s="10"/>
      <c r="EX143" s="10"/>
      <c r="EY143" s="10"/>
      <c r="EZ143" s="10"/>
      <c r="FA143" s="10"/>
      <c r="FB143" s="10"/>
      <c r="FC143" s="10"/>
      <c r="FD143" s="10"/>
      <c r="FE143" s="10"/>
      <c r="FF143" s="10"/>
      <c r="FG143" s="10"/>
      <c r="FH143" s="10"/>
      <c r="FI143" s="10"/>
      <c r="FJ143" s="10"/>
      <c r="FK143" s="10"/>
      <c r="FL143" s="10"/>
    </row>
    <row r="144" spans="146:168" x14ac:dyDescent="0.15">
      <c r="EP144" s="1"/>
      <c r="EQ144" s="1"/>
      <c r="ES144" s="10"/>
      <c r="ET144" s="10"/>
      <c r="EU144" s="10"/>
      <c r="EV144" s="10"/>
      <c r="EW144" s="10"/>
      <c r="EX144" s="10"/>
      <c r="EY144" s="10"/>
      <c r="EZ144" s="10"/>
      <c r="FA144" s="10"/>
      <c r="FB144" s="10"/>
      <c r="FC144" s="10"/>
      <c r="FD144" s="10"/>
      <c r="FE144" s="10"/>
      <c r="FF144" s="10"/>
      <c r="FG144" s="10"/>
      <c r="FH144" s="10"/>
      <c r="FI144" s="10"/>
      <c r="FJ144" s="10"/>
      <c r="FK144" s="10"/>
      <c r="FL144" s="10"/>
    </row>
    <row r="145" spans="146:168" x14ac:dyDescent="0.15">
      <c r="EP145" s="1"/>
      <c r="EQ145" s="1"/>
      <c r="ES145" s="10"/>
      <c r="ET145" s="10"/>
      <c r="EU145" s="10"/>
      <c r="EV145" s="10"/>
      <c r="EW145" s="10"/>
      <c r="EX145" s="10"/>
      <c r="EY145" s="10"/>
      <c r="EZ145" s="10"/>
      <c r="FA145" s="10"/>
      <c r="FB145" s="10"/>
      <c r="FC145" s="10"/>
      <c r="FD145" s="10"/>
      <c r="FE145" s="10"/>
      <c r="FF145" s="10"/>
      <c r="FG145" s="10"/>
      <c r="FH145" s="10"/>
      <c r="FI145" s="10"/>
      <c r="FJ145" s="10"/>
      <c r="FK145" s="10"/>
      <c r="FL145" s="10"/>
    </row>
    <row r="146" spans="146:168" x14ac:dyDescent="0.15">
      <c r="EP146" s="1"/>
      <c r="EQ146" s="1"/>
      <c r="ES146" s="10"/>
      <c r="ET146" s="10"/>
      <c r="EU146" s="10"/>
      <c r="EV146" s="10"/>
      <c r="EW146" s="10"/>
      <c r="EX146" s="10"/>
      <c r="EY146" s="10"/>
      <c r="EZ146" s="10"/>
      <c r="FA146" s="10"/>
      <c r="FB146" s="10"/>
      <c r="FC146" s="10"/>
      <c r="FD146" s="10"/>
      <c r="FE146" s="10"/>
      <c r="FF146" s="10"/>
      <c r="FG146" s="10"/>
      <c r="FH146" s="10"/>
      <c r="FI146" s="10"/>
      <c r="FJ146" s="10"/>
      <c r="FK146" s="10"/>
      <c r="FL146" s="10"/>
    </row>
    <row r="147" spans="146:168" x14ac:dyDescent="0.15">
      <c r="EP147" s="1"/>
      <c r="EQ147" s="1"/>
      <c r="ES147" s="10"/>
      <c r="ET147" s="10"/>
      <c r="EU147" s="10"/>
      <c r="EV147" s="10"/>
      <c r="EW147" s="10"/>
      <c r="EX147" s="10"/>
      <c r="EY147" s="10"/>
      <c r="EZ147" s="10"/>
      <c r="FA147" s="10"/>
      <c r="FB147" s="10"/>
      <c r="FC147" s="10"/>
      <c r="FD147" s="10"/>
      <c r="FE147" s="10"/>
      <c r="FF147" s="10"/>
      <c r="FG147" s="10"/>
      <c r="FH147" s="10"/>
      <c r="FI147" s="10"/>
      <c r="FJ147" s="10"/>
      <c r="FK147" s="10"/>
      <c r="FL147" s="10"/>
    </row>
    <row r="148" spans="146:168" x14ac:dyDescent="0.15">
      <c r="EP148" s="1"/>
      <c r="EQ148" s="1"/>
      <c r="ES148" s="10"/>
      <c r="ET148" s="10"/>
      <c r="EU148" s="10"/>
      <c r="EV148" s="10"/>
      <c r="EW148" s="10"/>
      <c r="EX148" s="10"/>
      <c r="EY148" s="10"/>
      <c r="EZ148" s="10"/>
      <c r="FA148" s="10"/>
      <c r="FB148" s="10"/>
      <c r="FC148" s="10"/>
      <c r="FD148" s="10"/>
      <c r="FE148" s="10"/>
      <c r="FF148" s="10"/>
      <c r="FG148" s="10"/>
      <c r="FH148" s="10"/>
      <c r="FI148" s="10"/>
      <c r="FJ148" s="10"/>
      <c r="FK148" s="10"/>
      <c r="FL148" s="10"/>
    </row>
    <row r="149" spans="146:168" x14ac:dyDescent="0.15">
      <c r="EP149" s="1"/>
      <c r="EQ149" s="1"/>
      <c r="ES149" s="10"/>
      <c r="ET149" s="10"/>
      <c r="EU149" s="10"/>
      <c r="EV149" s="10"/>
      <c r="EW149" s="10"/>
      <c r="EX149" s="10"/>
      <c r="EY149" s="10"/>
      <c r="EZ149" s="10"/>
      <c r="FA149" s="10"/>
      <c r="FB149" s="10"/>
      <c r="FC149" s="10"/>
      <c r="FD149" s="10"/>
      <c r="FE149" s="10"/>
      <c r="FF149" s="10"/>
      <c r="FG149" s="10"/>
      <c r="FH149" s="10"/>
      <c r="FI149" s="10"/>
      <c r="FJ149" s="10"/>
      <c r="FK149" s="10"/>
      <c r="FL149" s="10"/>
    </row>
    <row r="150" spans="146:168" x14ac:dyDescent="0.15">
      <c r="EP150" s="1"/>
      <c r="EQ150" s="1"/>
      <c r="ES150" s="10"/>
      <c r="ET150" s="10"/>
      <c r="EU150" s="10"/>
      <c r="EV150" s="10"/>
      <c r="EW150" s="10"/>
      <c r="EX150" s="10"/>
      <c r="EY150" s="10"/>
      <c r="EZ150" s="10"/>
      <c r="FA150" s="10"/>
      <c r="FB150" s="10"/>
      <c r="FC150" s="10"/>
      <c r="FD150" s="10"/>
      <c r="FE150" s="10"/>
      <c r="FF150" s="10"/>
      <c r="FG150" s="10"/>
      <c r="FH150" s="10"/>
      <c r="FI150" s="10"/>
      <c r="FJ150" s="10"/>
      <c r="FK150" s="10"/>
      <c r="FL150" s="10"/>
    </row>
    <row r="151" spans="146:168" x14ac:dyDescent="0.15">
      <c r="EP151" s="1"/>
      <c r="EQ151" s="1"/>
      <c r="ES151" s="10"/>
      <c r="ET151" s="10"/>
      <c r="EU151" s="10"/>
      <c r="EV151" s="10"/>
      <c r="EW151" s="10"/>
      <c r="EX151" s="10"/>
      <c r="EY151" s="10"/>
      <c r="EZ151" s="10"/>
      <c r="FA151" s="10"/>
      <c r="FB151" s="10"/>
      <c r="FC151" s="10"/>
      <c r="FD151" s="10"/>
      <c r="FE151" s="10"/>
      <c r="FF151" s="10"/>
      <c r="FG151" s="10"/>
      <c r="FH151" s="10"/>
      <c r="FI151" s="10"/>
      <c r="FJ151" s="10"/>
      <c r="FK151" s="10"/>
      <c r="FL151" s="10"/>
    </row>
    <row r="152" spans="146:168" x14ac:dyDescent="0.15">
      <c r="EP152" s="1"/>
      <c r="EQ152" s="1"/>
      <c r="ES152" s="10"/>
      <c r="ET152" s="10"/>
      <c r="EU152" s="10"/>
      <c r="EV152" s="10"/>
      <c r="EW152" s="10"/>
      <c r="EX152" s="10"/>
      <c r="EY152" s="10"/>
      <c r="EZ152" s="10"/>
      <c r="FA152" s="10"/>
      <c r="FB152" s="10"/>
      <c r="FC152" s="10"/>
      <c r="FD152" s="10"/>
      <c r="FE152" s="10"/>
      <c r="FF152" s="10"/>
      <c r="FG152" s="10"/>
      <c r="FH152" s="10"/>
      <c r="FI152" s="10"/>
      <c r="FJ152" s="10"/>
      <c r="FK152" s="10"/>
      <c r="FL152" s="10"/>
    </row>
    <row r="153" spans="146:168" x14ac:dyDescent="0.15">
      <c r="EP153" s="1"/>
      <c r="EQ153" s="1"/>
      <c r="ES153" s="10"/>
      <c r="ET153" s="10"/>
      <c r="EU153" s="10"/>
      <c r="EV153" s="10"/>
      <c r="EW153" s="10"/>
      <c r="EX153" s="10"/>
      <c r="EY153" s="10"/>
      <c r="EZ153" s="10"/>
      <c r="FA153" s="10"/>
      <c r="FB153" s="10"/>
      <c r="FC153" s="10"/>
      <c r="FD153" s="10"/>
      <c r="FE153" s="10"/>
      <c r="FF153" s="10"/>
      <c r="FG153" s="10"/>
      <c r="FH153" s="10"/>
      <c r="FI153" s="10"/>
      <c r="FJ153" s="10"/>
      <c r="FK153" s="10"/>
      <c r="FL153" s="10"/>
    </row>
    <row r="154" spans="146:168" x14ac:dyDescent="0.15">
      <c r="EP154" s="1"/>
      <c r="EQ154" s="1"/>
      <c r="ES154" s="10"/>
      <c r="ET154" s="10"/>
      <c r="EU154" s="10"/>
      <c r="EV154" s="10"/>
      <c r="EW154" s="10"/>
      <c r="EX154" s="10"/>
      <c r="EY154" s="10"/>
      <c r="EZ154" s="10"/>
      <c r="FA154" s="10"/>
      <c r="FB154" s="10"/>
      <c r="FC154" s="10"/>
      <c r="FD154" s="10"/>
      <c r="FE154" s="10"/>
      <c r="FF154" s="10"/>
      <c r="FG154" s="10"/>
      <c r="FH154" s="10"/>
      <c r="FI154" s="10"/>
      <c r="FJ154" s="10"/>
      <c r="FK154" s="10"/>
      <c r="FL154" s="10"/>
    </row>
    <row r="155" spans="146:168" x14ac:dyDescent="0.15">
      <c r="EP155" s="1"/>
      <c r="EQ155" s="1"/>
      <c r="ES155" s="10"/>
      <c r="ET155" s="10"/>
      <c r="EU155" s="10"/>
      <c r="EV155" s="10"/>
      <c r="EW155" s="10"/>
      <c r="EX155" s="10"/>
      <c r="EY155" s="10"/>
      <c r="EZ155" s="10"/>
      <c r="FA155" s="10"/>
      <c r="FB155" s="10"/>
      <c r="FC155" s="10"/>
      <c r="FD155" s="10"/>
      <c r="FE155" s="10"/>
      <c r="FF155" s="10"/>
      <c r="FG155" s="10"/>
      <c r="FH155" s="10"/>
      <c r="FI155" s="10"/>
      <c r="FJ155" s="10"/>
      <c r="FK155" s="10"/>
      <c r="FL155" s="10"/>
    </row>
    <row r="156" spans="146:168" x14ac:dyDescent="0.15">
      <c r="EP156" s="1"/>
      <c r="EQ156" s="1"/>
      <c r="ES156" s="10"/>
      <c r="ET156" s="10"/>
      <c r="EU156" s="10"/>
      <c r="EV156" s="10"/>
      <c r="EW156" s="10"/>
      <c r="EX156" s="10"/>
      <c r="EY156" s="10"/>
      <c r="EZ156" s="10"/>
      <c r="FA156" s="10"/>
      <c r="FB156" s="10"/>
      <c r="FC156" s="10"/>
      <c r="FD156" s="10"/>
      <c r="FE156" s="10"/>
      <c r="FF156" s="10"/>
      <c r="FG156" s="10"/>
      <c r="FH156" s="10"/>
      <c r="FI156" s="10"/>
      <c r="FJ156" s="10"/>
      <c r="FK156" s="10"/>
      <c r="FL156" s="10"/>
    </row>
    <row r="157" spans="146:168" x14ac:dyDescent="0.15">
      <c r="EP157" s="1"/>
      <c r="EQ157" s="1"/>
      <c r="ES157" s="10"/>
      <c r="ET157" s="10"/>
      <c r="EU157" s="10"/>
      <c r="EV157" s="10"/>
      <c r="EW157" s="10"/>
      <c r="EX157" s="10"/>
      <c r="EY157" s="10"/>
      <c r="EZ157" s="10"/>
      <c r="FA157" s="10"/>
      <c r="FB157" s="10"/>
      <c r="FC157" s="10"/>
      <c r="FD157" s="10"/>
      <c r="FE157" s="10"/>
      <c r="FF157" s="10"/>
      <c r="FG157" s="10"/>
      <c r="FH157" s="10"/>
      <c r="FI157" s="10"/>
      <c r="FJ157" s="10"/>
      <c r="FK157" s="10"/>
      <c r="FL157" s="10"/>
    </row>
    <row r="158" spans="146:168" x14ac:dyDescent="0.15">
      <c r="EP158" s="1"/>
      <c r="EQ158" s="1"/>
      <c r="ES158" s="10"/>
      <c r="ET158" s="10"/>
      <c r="EU158" s="10"/>
      <c r="EV158" s="10"/>
      <c r="EW158" s="10"/>
      <c r="EX158" s="10"/>
      <c r="EY158" s="10"/>
      <c r="EZ158" s="10"/>
      <c r="FA158" s="10"/>
      <c r="FB158" s="10"/>
      <c r="FC158" s="10"/>
      <c r="FD158" s="10"/>
      <c r="FE158" s="10"/>
      <c r="FF158" s="10"/>
      <c r="FG158" s="10"/>
      <c r="FH158" s="10"/>
      <c r="FI158" s="10"/>
      <c r="FJ158" s="10"/>
      <c r="FK158" s="10"/>
      <c r="FL158" s="10"/>
    </row>
    <row r="159" spans="146:168" x14ac:dyDescent="0.15">
      <c r="EP159" s="1"/>
      <c r="EQ159" s="1"/>
      <c r="ES159" s="10"/>
      <c r="ET159" s="10"/>
      <c r="EU159" s="10"/>
      <c r="EV159" s="10"/>
      <c r="EW159" s="10"/>
      <c r="EX159" s="10"/>
      <c r="EY159" s="10"/>
      <c r="EZ159" s="10"/>
      <c r="FA159" s="10"/>
      <c r="FB159" s="10"/>
      <c r="FC159" s="10"/>
      <c r="FD159" s="10"/>
      <c r="FE159" s="10"/>
      <c r="FF159" s="10"/>
      <c r="FG159" s="10"/>
      <c r="FH159" s="10"/>
      <c r="FI159" s="10"/>
      <c r="FJ159" s="10"/>
      <c r="FK159" s="10"/>
      <c r="FL159" s="10"/>
    </row>
    <row r="160" spans="146:168" x14ac:dyDescent="0.15">
      <c r="EP160" s="1"/>
      <c r="EQ160" s="1"/>
      <c r="ES160" s="10"/>
      <c r="ET160" s="10"/>
      <c r="EU160" s="10"/>
      <c r="EV160" s="10"/>
      <c r="EW160" s="10"/>
      <c r="EX160" s="10"/>
      <c r="EY160" s="10"/>
      <c r="EZ160" s="10"/>
      <c r="FA160" s="10"/>
      <c r="FB160" s="10"/>
      <c r="FC160" s="10"/>
      <c r="FD160" s="10"/>
      <c r="FE160" s="10"/>
      <c r="FF160" s="10"/>
      <c r="FG160" s="10"/>
      <c r="FH160" s="10"/>
      <c r="FI160" s="10"/>
      <c r="FJ160" s="10"/>
      <c r="FK160" s="10"/>
      <c r="FL160" s="10"/>
    </row>
    <row r="161" spans="146:168" x14ac:dyDescent="0.15">
      <c r="EP161" s="1"/>
      <c r="EQ161" s="1"/>
      <c r="ES161" s="10"/>
      <c r="ET161" s="10"/>
      <c r="EU161" s="10"/>
      <c r="EV161" s="10"/>
      <c r="EW161" s="10"/>
      <c r="EX161" s="10"/>
      <c r="EY161" s="10"/>
      <c r="EZ161" s="10"/>
      <c r="FA161" s="10"/>
      <c r="FB161" s="10"/>
      <c r="FC161" s="10"/>
      <c r="FD161" s="10"/>
      <c r="FE161" s="10"/>
      <c r="FF161" s="10"/>
      <c r="FG161" s="10"/>
      <c r="FH161" s="10"/>
      <c r="FI161" s="10"/>
      <c r="FJ161" s="10"/>
      <c r="FK161" s="10"/>
      <c r="FL161" s="10"/>
    </row>
    <row r="162" spans="146:168" x14ac:dyDescent="0.15">
      <c r="EP162" s="1"/>
      <c r="EQ162" s="1"/>
      <c r="ES162" s="10"/>
      <c r="ET162" s="10"/>
      <c r="EU162" s="10"/>
      <c r="EV162" s="10"/>
      <c r="EW162" s="10"/>
      <c r="EX162" s="10"/>
      <c r="EY162" s="10"/>
      <c r="EZ162" s="10"/>
      <c r="FA162" s="10"/>
      <c r="FB162" s="10"/>
      <c r="FC162" s="10"/>
      <c r="FD162" s="10"/>
      <c r="FE162" s="10"/>
      <c r="FF162" s="10"/>
      <c r="FG162" s="10"/>
      <c r="FH162" s="10"/>
      <c r="FI162" s="10"/>
      <c r="FJ162" s="10"/>
      <c r="FK162" s="10"/>
      <c r="FL162" s="10"/>
    </row>
    <row r="163" spans="146:168" x14ac:dyDescent="0.15">
      <c r="EP163" s="1"/>
      <c r="EQ163" s="1"/>
      <c r="ES163" s="10"/>
      <c r="ET163" s="10"/>
      <c r="EU163" s="10"/>
      <c r="EV163" s="10"/>
      <c r="EW163" s="10"/>
      <c r="EX163" s="10"/>
      <c r="EY163" s="10"/>
      <c r="EZ163" s="10"/>
      <c r="FA163" s="10"/>
      <c r="FB163" s="10"/>
      <c r="FC163" s="10"/>
      <c r="FD163" s="10"/>
      <c r="FE163" s="10"/>
      <c r="FF163" s="10"/>
      <c r="FG163" s="10"/>
      <c r="FH163" s="10"/>
      <c r="FI163" s="10"/>
      <c r="FJ163" s="10"/>
      <c r="FK163" s="10"/>
      <c r="FL163" s="10"/>
    </row>
    <row r="164" spans="146:168" x14ac:dyDescent="0.15">
      <c r="EP164" s="1"/>
      <c r="EQ164" s="1"/>
      <c r="ES164" s="10"/>
      <c r="ET164" s="10"/>
      <c r="EU164" s="10"/>
      <c r="EV164" s="10"/>
      <c r="EW164" s="10"/>
      <c r="EX164" s="10"/>
      <c r="EY164" s="10"/>
      <c r="EZ164" s="10"/>
      <c r="FA164" s="10"/>
      <c r="FB164" s="10"/>
      <c r="FC164" s="10"/>
      <c r="FD164" s="10"/>
      <c r="FE164" s="10"/>
      <c r="FF164" s="10"/>
      <c r="FG164" s="10"/>
      <c r="FH164" s="10"/>
      <c r="FI164" s="10"/>
      <c r="FJ164" s="10"/>
      <c r="FK164" s="10"/>
      <c r="FL164" s="10"/>
    </row>
    <row r="165" spans="146:168" x14ac:dyDescent="0.15">
      <c r="EP165" s="1"/>
      <c r="EQ165" s="1"/>
      <c r="ES165" s="10"/>
      <c r="ET165" s="10"/>
      <c r="EU165" s="10"/>
      <c r="EV165" s="10"/>
      <c r="EW165" s="10"/>
      <c r="EX165" s="10"/>
      <c r="EY165" s="10"/>
      <c r="EZ165" s="10"/>
      <c r="FA165" s="10"/>
      <c r="FB165" s="10"/>
      <c r="FC165" s="10"/>
      <c r="FD165" s="10"/>
      <c r="FE165" s="10"/>
      <c r="FF165" s="10"/>
      <c r="FG165" s="10"/>
      <c r="FH165" s="10"/>
      <c r="FI165" s="10"/>
      <c r="FJ165" s="10"/>
      <c r="FK165" s="10"/>
      <c r="FL165" s="10"/>
    </row>
    <row r="166" spans="146:168" x14ac:dyDescent="0.15">
      <c r="EP166" s="1"/>
      <c r="EQ166" s="1"/>
      <c r="ES166" s="10"/>
      <c r="ET166" s="10"/>
      <c r="EU166" s="10"/>
      <c r="EV166" s="10"/>
      <c r="EW166" s="10"/>
      <c r="EX166" s="10"/>
      <c r="EY166" s="10"/>
      <c r="EZ166" s="10"/>
      <c r="FA166" s="10"/>
      <c r="FB166" s="10"/>
      <c r="FC166" s="10"/>
      <c r="FD166" s="10"/>
      <c r="FE166" s="10"/>
      <c r="FF166" s="10"/>
      <c r="FG166" s="10"/>
      <c r="FH166" s="10"/>
      <c r="FI166" s="10"/>
      <c r="FJ166" s="10"/>
      <c r="FK166" s="10"/>
      <c r="FL166" s="10"/>
    </row>
    <row r="167" spans="146:168" x14ac:dyDescent="0.15">
      <c r="EP167" s="1"/>
      <c r="EQ167" s="1"/>
      <c r="ES167" s="10"/>
      <c r="ET167" s="10"/>
      <c r="EU167" s="10"/>
      <c r="EV167" s="10"/>
      <c r="EW167" s="10"/>
      <c r="EX167" s="10"/>
      <c r="EY167" s="10"/>
      <c r="EZ167" s="10"/>
      <c r="FA167" s="10"/>
      <c r="FB167" s="10"/>
      <c r="FC167" s="10"/>
      <c r="FD167" s="10"/>
      <c r="FE167" s="10"/>
      <c r="FF167" s="10"/>
      <c r="FG167" s="10"/>
      <c r="FH167" s="10"/>
      <c r="FI167" s="10"/>
      <c r="FJ167" s="10"/>
      <c r="FK167" s="10"/>
      <c r="FL167" s="10"/>
    </row>
    <row r="168" spans="146:168" x14ac:dyDescent="0.15">
      <c r="EP168" s="1"/>
      <c r="EQ168" s="1"/>
      <c r="ES168" s="10"/>
      <c r="ET168" s="10"/>
      <c r="EU168" s="10"/>
      <c r="EV168" s="10"/>
      <c r="EW168" s="10"/>
      <c r="EX168" s="10"/>
      <c r="EY168" s="10"/>
      <c r="EZ168" s="10"/>
      <c r="FA168" s="10"/>
      <c r="FB168" s="10"/>
      <c r="FC168" s="10"/>
      <c r="FD168" s="10"/>
      <c r="FE168" s="10"/>
      <c r="FF168" s="10"/>
      <c r="FG168" s="10"/>
      <c r="FH168" s="10"/>
      <c r="FI168" s="10"/>
      <c r="FJ168" s="10"/>
      <c r="FK168" s="10"/>
      <c r="FL168" s="10"/>
    </row>
    <row r="169" spans="146:168" x14ac:dyDescent="0.15">
      <c r="EP169" s="1"/>
      <c r="EQ169" s="1"/>
      <c r="ES169" s="10"/>
      <c r="ET169" s="10"/>
      <c r="EU169" s="10"/>
      <c r="EV169" s="10"/>
      <c r="EW169" s="10"/>
      <c r="EX169" s="10"/>
      <c r="EY169" s="10"/>
      <c r="EZ169" s="10"/>
      <c r="FA169" s="10"/>
      <c r="FB169" s="10"/>
      <c r="FC169" s="10"/>
      <c r="FD169" s="10"/>
      <c r="FE169" s="10"/>
      <c r="FF169" s="10"/>
      <c r="FG169" s="10"/>
      <c r="FH169" s="10"/>
      <c r="FI169" s="10"/>
      <c r="FJ169" s="10"/>
      <c r="FK169" s="10"/>
      <c r="FL169" s="10"/>
    </row>
    <row r="170" spans="146:168" x14ac:dyDescent="0.15">
      <c r="EP170" s="1"/>
      <c r="EQ170" s="1"/>
      <c r="ES170" s="10"/>
      <c r="ET170" s="10"/>
      <c r="EU170" s="10"/>
      <c r="EV170" s="10"/>
      <c r="EW170" s="10"/>
      <c r="EX170" s="10"/>
      <c r="EY170" s="10"/>
      <c r="EZ170" s="10"/>
      <c r="FA170" s="10"/>
      <c r="FB170" s="10"/>
      <c r="FC170" s="10"/>
      <c r="FD170" s="10"/>
      <c r="FE170" s="10"/>
      <c r="FF170" s="10"/>
      <c r="FG170" s="10"/>
      <c r="FH170" s="10"/>
      <c r="FI170" s="10"/>
      <c r="FJ170" s="10"/>
      <c r="FK170" s="10"/>
      <c r="FL170" s="10"/>
    </row>
    <row r="171" spans="146:168" x14ac:dyDescent="0.15">
      <c r="EP171" s="1"/>
      <c r="EQ171" s="1"/>
      <c r="ES171" s="10"/>
      <c r="ET171" s="10"/>
      <c r="EU171" s="10"/>
      <c r="EV171" s="10"/>
      <c r="EW171" s="10"/>
      <c r="EX171" s="10"/>
      <c r="EY171" s="10"/>
      <c r="EZ171" s="10"/>
      <c r="FA171" s="10"/>
      <c r="FB171" s="10"/>
      <c r="FC171" s="10"/>
      <c r="FD171" s="10"/>
      <c r="FE171" s="10"/>
      <c r="FF171" s="10"/>
      <c r="FG171" s="10"/>
      <c r="FH171" s="10"/>
      <c r="FI171" s="10"/>
      <c r="FJ171" s="10"/>
      <c r="FK171" s="10"/>
      <c r="FL171" s="10"/>
    </row>
    <row r="172" spans="146:168" x14ac:dyDescent="0.15">
      <c r="EP172" s="1"/>
      <c r="EQ172" s="1"/>
      <c r="ES172" s="10"/>
      <c r="ET172" s="10"/>
      <c r="EU172" s="10"/>
      <c r="EV172" s="10"/>
      <c r="EW172" s="10"/>
      <c r="EX172" s="10"/>
      <c r="EY172" s="10"/>
      <c r="EZ172" s="10"/>
      <c r="FA172" s="10"/>
      <c r="FB172" s="10"/>
      <c r="FC172" s="10"/>
      <c r="FD172" s="10"/>
      <c r="FE172" s="10"/>
      <c r="FF172" s="10"/>
      <c r="FG172" s="10"/>
      <c r="FH172" s="10"/>
      <c r="FI172" s="10"/>
      <c r="FJ172" s="10"/>
      <c r="FK172" s="10"/>
      <c r="FL172" s="10"/>
    </row>
    <row r="173" spans="146:168" x14ac:dyDescent="0.15">
      <c r="EP173" s="1"/>
      <c r="EQ173" s="1"/>
      <c r="ES173" s="10"/>
      <c r="ET173" s="10"/>
      <c r="EU173" s="10"/>
      <c r="EV173" s="10"/>
      <c r="EW173" s="10"/>
      <c r="EX173" s="10"/>
      <c r="EY173" s="10"/>
      <c r="EZ173" s="10"/>
      <c r="FA173" s="10"/>
      <c r="FB173" s="10"/>
      <c r="FC173" s="10"/>
      <c r="FD173" s="10"/>
      <c r="FE173" s="10"/>
      <c r="FF173" s="10"/>
      <c r="FG173" s="10"/>
      <c r="FH173" s="10"/>
      <c r="FI173" s="10"/>
      <c r="FJ173" s="10"/>
      <c r="FK173" s="10"/>
      <c r="FL173" s="10"/>
    </row>
    <row r="174" spans="146:168" x14ac:dyDescent="0.15">
      <c r="EP174" s="1"/>
      <c r="EQ174" s="1"/>
      <c r="ES174" s="10"/>
      <c r="ET174" s="10"/>
      <c r="EU174" s="10"/>
      <c r="EV174" s="10"/>
      <c r="EW174" s="10"/>
      <c r="EX174" s="10"/>
      <c r="EY174" s="10"/>
      <c r="EZ174" s="10"/>
      <c r="FA174" s="10"/>
      <c r="FB174" s="10"/>
      <c r="FC174" s="10"/>
      <c r="FD174" s="10"/>
      <c r="FE174" s="10"/>
      <c r="FF174" s="10"/>
      <c r="FG174" s="10"/>
      <c r="FH174" s="10"/>
      <c r="FI174" s="10"/>
      <c r="FJ174" s="10"/>
      <c r="FK174" s="10"/>
      <c r="FL174" s="10"/>
    </row>
    <row r="175" spans="146:168" x14ac:dyDescent="0.15">
      <c r="EP175" s="1"/>
      <c r="EQ175" s="1"/>
      <c r="ES175" s="10"/>
      <c r="ET175" s="10"/>
      <c r="EU175" s="10"/>
      <c r="EV175" s="10"/>
      <c r="EW175" s="10"/>
      <c r="EX175" s="10"/>
      <c r="EY175" s="10"/>
      <c r="EZ175" s="10"/>
      <c r="FA175" s="10"/>
      <c r="FB175" s="10"/>
      <c r="FC175" s="10"/>
      <c r="FD175" s="10"/>
      <c r="FE175" s="10"/>
      <c r="FF175" s="10"/>
      <c r="FG175" s="10"/>
      <c r="FH175" s="10"/>
      <c r="FI175" s="10"/>
      <c r="FJ175" s="10"/>
      <c r="FK175" s="10"/>
      <c r="FL175" s="10"/>
    </row>
    <row r="176" spans="146:168" x14ac:dyDescent="0.15">
      <c r="EP176" s="1"/>
      <c r="EQ176" s="1"/>
      <c r="ES176" s="10"/>
      <c r="ET176" s="10"/>
      <c r="EU176" s="10"/>
      <c r="EV176" s="10"/>
      <c r="EW176" s="10"/>
      <c r="EX176" s="10"/>
      <c r="EY176" s="10"/>
      <c r="EZ176" s="10"/>
      <c r="FA176" s="10"/>
      <c r="FB176" s="10"/>
      <c r="FC176" s="10"/>
      <c r="FD176" s="10"/>
      <c r="FE176" s="10"/>
      <c r="FF176" s="10"/>
      <c r="FG176" s="10"/>
      <c r="FH176" s="10"/>
      <c r="FI176" s="10"/>
      <c r="FJ176" s="10"/>
      <c r="FK176" s="10"/>
      <c r="FL176" s="10"/>
    </row>
    <row r="177" spans="146:168" x14ac:dyDescent="0.15">
      <c r="EP177" s="1"/>
      <c r="EQ177" s="1"/>
      <c r="ES177" s="10"/>
      <c r="ET177" s="10"/>
      <c r="EU177" s="10"/>
      <c r="EV177" s="10"/>
      <c r="EW177" s="10"/>
      <c r="EX177" s="10"/>
      <c r="EY177" s="10"/>
      <c r="EZ177" s="10"/>
      <c r="FA177" s="10"/>
      <c r="FB177" s="10"/>
      <c r="FC177" s="10"/>
      <c r="FD177" s="10"/>
      <c r="FE177" s="10"/>
      <c r="FF177" s="10"/>
      <c r="FG177" s="10"/>
      <c r="FH177" s="10"/>
      <c r="FI177" s="10"/>
      <c r="FJ177" s="10"/>
      <c r="FK177" s="10"/>
      <c r="FL177" s="10"/>
    </row>
    <row r="178" spans="146:168" x14ac:dyDescent="0.15">
      <c r="EP178" s="1"/>
      <c r="EQ178" s="1"/>
      <c r="ES178" s="10"/>
      <c r="ET178" s="10"/>
      <c r="EU178" s="10"/>
      <c r="EV178" s="10"/>
      <c r="EW178" s="10"/>
      <c r="EX178" s="10"/>
      <c r="EY178" s="10"/>
      <c r="EZ178" s="10"/>
      <c r="FA178" s="10"/>
      <c r="FB178" s="10"/>
      <c r="FC178" s="10"/>
      <c r="FD178" s="10"/>
      <c r="FE178" s="10"/>
      <c r="FF178" s="10"/>
      <c r="FG178" s="10"/>
      <c r="FH178" s="10"/>
      <c r="FI178" s="10"/>
      <c r="FJ178" s="10"/>
      <c r="FK178" s="10"/>
      <c r="FL178" s="10"/>
    </row>
    <row r="179" spans="146:168" x14ac:dyDescent="0.15">
      <c r="EP179" s="1"/>
      <c r="EQ179" s="1"/>
      <c r="ES179" s="10"/>
      <c r="ET179" s="10"/>
      <c r="EU179" s="10"/>
      <c r="EV179" s="10"/>
      <c r="EW179" s="10"/>
      <c r="EX179" s="10"/>
      <c r="EY179" s="10"/>
      <c r="EZ179" s="10"/>
      <c r="FA179" s="10"/>
      <c r="FB179" s="10"/>
      <c r="FC179" s="10"/>
      <c r="FD179" s="10"/>
      <c r="FE179" s="10"/>
      <c r="FF179" s="10"/>
      <c r="FG179" s="10"/>
      <c r="FH179" s="10"/>
      <c r="FI179" s="10"/>
      <c r="FJ179" s="10"/>
      <c r="FK179" s="10"/>
      <c r="FL179" s="10"/>
    </row>
    <row r="180" spans="146:168" x14ac:dyDescent="0.15">
      <c r="EP180" s="1"/>
      <c r="EQ180" s="1"/>
      <c r="ES180" s="10"/>
      <c r="ET180" s="10"/>
      <c r="EU180" s="10"/>
      <c r="EV180" s="10"/>
      <c r="EW180" s="10"/>
      <c r="EX180" s="10"/>
      <c r="EY180" s="10"/>
      <c r="EZ180" s="10"/>
      <c r="FA180" s="10"/>
      <c r="FB180" s="10"/>
      <c r="FC180" s="10"/>
      <c r="FD180" s="10"/>
      <c r="FE180" s="10"/>
      <c r="FF180" s="10"/>
      <c r="FG180" s="10"/>
      <c r="FH180" s="10"/>
      <c r="FI180" s="10"/>
      <c r="FJ180" s="10"/>
      <c r="FK180" s="10"/>
      <c r="FL180" s="10"/>
    </row>
    <row r="181" spans="146:168" x14ac:dyDescent="0.15">
      <c r="EP181" s="1"/>
      <c r="EQ181" s="1"/>
      <c r="ES181" s="10"/>
      <c r="ET181" s="10"/>
      <c r="EU181" s="10"/>
      <c r="EV181" s="10"/>
      <c r="EW181" s="10"/>
      <c r="EX181" s="10"/>
      <c r="EY181" s="10"/>
      <c r="EZ181" s="10"/>
      <c r="FA181" s="10"/>
      <c r="FB181" s="10"/>
      <c r="FC181" s="10"/>
      <c r="FD181" s="10"/>
      <c r="FE181" s="10"/>
      <c r="FF181" s="10"/>
      <c r="FG181" s="10"/>
      <c r="FH181" s="10"/>
      <c r="FI181" s="10"/>
      <c r="FJ181" s="10"/>
      <c r="FK181" s="10"/>
      <c r="FL181" s="10"/>
    </row>
    <row r="182" spans="146:168" x14ac:dyDescent="0.15">
      <c r="EP182" s="1"/>
      <c r="EQ182" s="1"/>
      <c r="ES182" s="10"/>
      <c r="ET182" s="10"/>
      <c r="EU182" s="10"/>
      <c r="EV182" s="10"/>
      <c r="EW182" s="10"/>
      <c r="EX182" s="10"/>
      <c r="EY182" s="10"/>
      <c r="EZ182" s="10"/>
      <c r="FA182" s="10"/>
      <c r="FB182" s="10"/>
      <c r="FC182" s="10"/>
      <c r="FD182" s="10"/>
      <c r="FE182" s="10"/>
      <c r="FF182" s="10"/>
      <c r="FG182" s="10"/>
      <c r="FH182" s="10"/>
      <c r="FI182" s="10"/>
      <c r="FJ182" s="10"/>
      <c r="FK182" s="10"/>
      <c r="FL182" s="10"/>
    </row>
    <row r="183" spans="146:168" x14ac:dyDescent="0.15">
      <c r="EP183" s="1"/>
      <c r="EQ183" s="1"/>
      <c r="ES183" s="10"/>
      <c r="ET183" s="10"/>
      <c r="EU183" s="10"/>
      <c r="EV183" s="10"/>
      <c r="EW183" s="10"/>
      <c r="EX183" s="10"/>
      <c r="EY183" s="10"/>
      <c r="EZ183" s="10"/>
      <c r="FA183" s="10"/>
      <c r="FB183" s="10"/>
      <c r="FC183" s="10"/>
      <c r="FD183" s="10"/>
      <c r="FE183" s="10"/>
      <c r="FF183" s="10"/>
      <c r="FG183" s="10"/>
      <c r="FH183" s="10"/>
      <c r="FI183" s="10"/>
      <c r="FJ183" s="10"/>
      <c r="FK183" s="10"/>
      <c r="FL183" s="10"/>
    </row>
    <row r="184" spans="146:168" x14ac:dyDescent="0.15">
      <c r="EP184" s="1"/>
      <c r="EQ184" s="1"/>
      <c r="ES184" s="10"/>
      <c r="ET184" s="10"/>
      <c r="EU184" s="10"/>
      <c r="EV184" s="10"/>
      <c r="EW184" s="10"/>
      <c r="EX184" s="10"/>
      <c r="EY184" s="10"/>
      <c r="EZ184" s="10"/>
      <c r="FA184" s="10"/>
      <c r="FB184" s="10"/>
      <c r="FC184" s="10"/>
      <c r="FD184" s="10"/>
      <c r="FE184" s="10"/>
      <c r="FF184" s="10"/>
      <c r="FG184" s="10"/>
      <c r="FH184" s="10"/>
      <c r="FI184" s="10"/>
      <c r="FJ184" s="10"/>
      <c r="FK184" s="10"/>
      <c r="FL184" s="10"/>
    </row>
    <row r="185" spans="146:168" x14ac:dyDescent="0.15">
      <c r="EP185" s="1"/>
      <c r="EQ185" s="1"/>
      <c r="ES185" s="10"/>
      <c r="ET185" s="10"/>
      <c r="EU185" s="10"/>
      <c r="EV185" s="10"/>
      <c r="EW185" s="10"/>
      <c r="EX185" s="10"/>
      <c r="EY185" s="10"/>
      <c r="EZ185" s="10"/>
      <c r="FA185" s="10"/>
      <c r="FB185" s="10"/>
      <c r="FC185" s="10"/>
      <c r="FD185" s="10"/>
      <c r="FE185" s="10"/>
      <c r="FF185" s="10"/>
      <c r="FG185" s="10"/>
      <c r="FH185" s="10"/>
      <c r="FI185" s="10"/>
      <c r="FJ185" s="10"/>
      <c r="FK185" s="10"/>
      <c r="FL185" s="10"/>
    </row>
    <row r="186" spans="146:168" x14ac:dyDescent="0.15">
      <c r="EP186" s="1"/>
      <c r="EQ186" s="1"/>
      <c r="ES186" s="10"/>
      <c r="ET186" s="10"/>
      <c r="EU186" s="10"/>
      <c r="EV186" s="10"/>
      <c r="EW186" s="10"/>
      <c r="EX186" s="10"/>
      <c r="EY186" s="10"/>
      <c r="EZ186" s="10"/>
      <c r="FA186" s="10"/>
      <c r="FB186" s="10"/>
      <c r="FC186" s="10"/>
      <c r="FD186" s="10"/>
      <c r="FE186" s="10"/>
      <c r="FF186" s="10"/>
      <c r="FG186" s="10"/>
      <c r="FH186" s="10"/>
      <c r="FI186" s="10"/>
      <c r="FJ186" s="10"/>
      <c r="FK186" s="10"/>
      <c r="FL186" s="10"/>
    </row>
    <row r="187" spans="146:168" x14ac:dyDescent="0.15">
      <c r="EP187" s="1"/>
      <c r="EQ187" s="1"/>
      <c r="ES187" s="10"/>
      <c r="ET187" s="10"/>
      <c r="EU187" s="10"/>
      <c r="EV187" s="10"/>
      <c r="EW187" s="10"/>
      <c r="EX187" s="10"/>
      <c r="EY187" s="10"/>
      <c r="EZ187" s="10"/>
      <c r="FA187" s="10"/>
      <c r="FB187" s="10"/>
      <c r="FC187" s="10"/>
      <c r="FD187" s="10"/>
      <c r="FE187" s="10"/>
      <c r="FF187" s="10"/>
      <c r="FG187" s="10"/>
      <c r="FH187" s="10"/>
      <c r="FI187" s="10"/>
      <c r="FJ187" s="10"/>
      <c r="FK187" s="10"/>
      <c r="FL187" s="10"/>
    </row>
    <row r="188" spans="146:168" x14ac:dyDescent="0.15">
      <c r="EP188" s="1"/>
      <c r="EQ188" s="1"/>
      <c r="ES188" s="10"/>
      <c r="ET188" s="10"/>
      <c r="EU188" s="10"/>
      <c r="EV188" s="10"/>
      <c r="EW188" s="10"/>
      <c r="EX188" s="10"/>
      <c r="EY188" s="10"/>
      <c r="EZ188" s="10"/>
      <c r="FA188" s="10"/>
      <c r="FB188" s="10"/>
      <c r="FC188" s="10"/>
      <c r="FD188" s="10"/>
      <c r="FE188" s="10"/>
      <c r="FF188" s="10"/>
      <c r="FG188" s="10"/>
      <c r="FH188" s="10"/>
      <c r="FI188" s="10"/>
      <c r="FJ188" s="10"/>
      <c r="FK188" s="10"/>
      <c r="FL188" s="10"/>
    </row>
    <row r="189" spans="146:168" x14ac:dyDescent="0.15">
      <c r="EP189" s="1"/>
      <c r="EQ189" s="1"/>
      <c r="ES189" s="10"/>
      <c r="ET189" s="10"/>
      <c r="EU189" s="10"/>
      <c r="EV189" s="10"/>
      <c r="EW189" s="10"/>
      <c r="EX189" s="10"/>
      <c r="EY189" s="10"/>
      <c r="EZ189" s="10"/>
      <c r="FA189" s="10"/>
      <c r="FB189" s="10"/>
      <c r="FC189" s="10"/>
      <c r="FD189" s="10"/>
      <c r="FE189" s="10"/>
      <c r="FF189" s="10"/>
      <c r="FG189" s="10"/>
      <c r="FH189" s="10"/>
      <c r="FI189" s="10"/>
      <c r="FJ189" s="10"/>
      <c r="FK189" s="10"/>
      <c r="FL189" s="10"/>
    </row>
    <row r="190" spans="146:168" x14ac:dyDescent="0.15">
      <c r="EP190" s="1"/>
      <c r="EQ190" s="1"/>
      <c r="ES190" s="10"/>
      <c r="ET190" s="10"/>
      <c r="EU190" s="10"/>
      <c r="EV190" s="10"/>
      <c r="EW190" s="10"/>
      <c r="EX190" s="10"/>
      <c r="EY190" s="10"/>
      <c r="EZ190" s="10"/>
      <c r="FA190" s="10"/>
      <c r="FB190" s="10"/>
      <c r="FC190" s="10"/>
      <c r="FD190" s="10"/>
      <c r="FE190" s="10"/>
      <c r="FF190" s="10"/>
      <c r="FG190" s="10"/>
      <c r="FH190" s="10"/>
      <c r="FI190" s="10"/>
      <c r="FJ190" s="10"/>
      <c r="FK190" s="10"/>
      <c r="FL190" s="10"/>
    </row>
    <row r="191" spans="146:168" x14ac:dyDescent="0.15">
      <c r="EP191" s="1"/>
      <c r="EQ191" s="1"/>
      <c r="ES191" s="10"/>
      <c r="ET191" s="10"/>
      <c r="EU191" s="10"/>
      <c r="EV191" s="10"/>
      <c r="EW191" s="10"/>
      <c r="EX191" s="10"/>
      <c r="EY191" s="10"/>
      <c r="EZ191" s="10"/>
      <c r="FA191" s="10"/>
      <c r="FB191" s="10"/>
      <c r="FC191" s="10"/>
      <c r="FD191" s="10"/>
      <c r="FE191" s="10"/>
      <c r="FF191" s="10"/>
      <c r="FG191" s="10"/>
      <c r="FH191" s="10"/>
      <c r="FI191" s="10"/>
      <c r="FJ191" s="10"/>
      <c r="FK191" s="10"/>
      <c r="FL191" s="10"/>
    </row>
    <row r="192" spans="146:168" x14ac:dyDescent="0.15">
      <c r="EP192" s="1"/>
      <c r="EQ192" s="1"/>
      <c r="ES192" s="10"/>
      <c r="ET192" s="10"/>
      <c r="EU192" s="10"/>
      <c r="EV192" s="10"/>
      <c r="EW192" s="10"/>
      <c r="EX192" s="10"/>
      <c r="EY192" s="10"/>
      <c r="EZ192" s="10"/>
      <c r="FA192" s="10"/>
      <c r="FB192" s="10"/>
      <c r="FC192" s="10"/>
      <c r="FD192" s="10"/>
      <c r="FE192" s="10"/>
      <c r="FF192" s="10"/>
      <c r="FG192" s="10"/>
      <c r="FH192" s="10"/>
      <c r="FI192" s="10"/>
      <c r="FJ192" s="10"/>
      <c r="FK192" s="10"/>
      <c r="FL192" s="10"/>
    </row>
    <row r="193" spans="146:168" x14ac:dyDescent="0.15">
      <c r="EP193" s="1"/>
      <c r="EQ193" s="1"/>
      <c r="ES193" s="10"/>
      <c r="ET193" s="10"/>
      <c r="EU193" s="10"/>
      <c r="EV193" s="10"/>
      <c r="EW193" s="10"/>
      <c r="EX193" s="10"/>
      <c r="EY193" s="10"/>
      <c r="EZ193" s="10"/>
      <c r="FA193" s="10"/>
      <c r="FB193" s="10"/>
      <c r="FC193" s="10"/>
      <c r="FD193" s="10"/>
      <c r="FE193" s="10"/>
      <c r="FF193" s="10"/>
      <c r="FG193" s="10"/>
      <c r="FH193" s="10"/>
      <c r="FI193" s="10"/>
      <c r="FJ193" s="10"/>
      <c r="FK193" s="10"/>
      <c r="FL193" s="10"/>
    </row>
    <row r="194" spans="146:168" x14ac:dyDescent="0.15">
      <c r="EP194" s="1"/>
      <c r="EQ194" s="1"/>
      <c r="ES194" s="10"/>
      <c r="ET194" s="10"/>
      <c r="EU194" s="10"/>
      <c r="EV194" s="10"/>
      <c r="EW194" s="10"/>
      <c r="EX194" s="10"/>
      <c r="EY194" s="10"/>
      <c r="EZ194" s="10"/>
      <c r="FA194" s="10"/>
      <c r="FB194" s="10"/>
      <c r="FC194" s="10"/>
      <c r="FD194" s="10"/>
      <c r="FE194" s="10"/>
      <c r="FF194" s="10"/>
      <c r="FG194" s="10"/>
      <c r="FH194" s="10"/>
      <c r="FI194" s="10"/>
      <c r="FJ194" s="10"/>
      <c r="FK194" s="10"/>
      <c r="FL194" s="10"/>
    </row>
    <row r="195" spans="146:168" x14ac:dyDescent="0.15">
      <c r="EP195" s="1"/>
      <c r="EQ195" s="1"/>
      <c r="ES195" s="10"/>
      <c r="ET195" s="10"/>
      <c r="EU195" s="10"/>
      <c r="EV195" s="10"/>
      <c r="EW195" s="10"/>
      <c r="EX195" s="10"/>
      <c r="EY195" s="10"/>
      <c r="EZ195" s="10"/>
      <c r="FA195" s="10"/>
      <c r="FB195" s="10"/>
      <c r="FC195" s="10"/>
      <c r="FD195" s="10"/>
      <c r="FE195" s="10"/>
      <c r="FF195" s="10"/>
      <c r="FG195" s="10"/>
      <c r="FH195" s="10"/>
      <c r="FI195" s="10"/>
      <c r="FJ195" s="10"/>
      <c r="FK195" s="10"/>
      <c r="FL195" s="10"/>
    </row>
    <row r="196" spans="146:168" x14ac:dyDescent="0.15">
      <c r="EP196" s="1"/>
      <c r="EQ196" s="1"/>
      <c r="ES196" s="10"/>
      <c r="ET196" s="10"/>
      <c r="EU196" s="10"/>
      <c r="EV196" s="10"/>
      <c r="EW196" s="10"/>
      <c r="EX196" s="10"/>
      <c r="EY196" s="10"/>
      <c r="EZ196" s="10"/>
      <c r="FA196" s="10"/>
      <c r="FB196" s="10"/>
      <c r="FC196" s="10"/>
      <c r="FD196" s="10"/>
      <c r="FE196" s="10"/>
      <c r="FF196" s="10"/>
      <c r="FG196" s="10"/>
      <c r="FH196" s="10"/>
      <c r="FI196" s="10"/>
      <c r="FJ196" s="10"/>
      <c r="FK196" s="10"/>
      <c r="FL196" s="10"/>
    </row>
    <row r="197" spans="146:168" x14ac:dyDescent="0.15">
      <c r="EP197" s="1"/>
      <c r="EQ197" s="1"/>
      <c r="ES197" s="10"/>
      <c r="ET197" s="10"/>
      <c r="EU197" s="10"/>
      <c r="EV197" s="10"/>
      <c r="EW197" s="10"/>
      <c r="EX197" s="10"/>
      <c r="EY197" s="10"/>
      <c r="EZ197" s="10"/>
      <c r="FA197" s="10"/>
      <c r="FB197" s="10"/>
      <c r="FC197" s="10"/>
      <c r="FD197" s="10"/>
      <c r="FE197" s="10"/>
      <c r="FF197" s="10"/>
      <c r="FG197" s="10"/>
      <c r="FH197" s="10"/>
      <c r="FI197" s="10"/>
      <c r="FJ197" s="10"/>
      <c r="FK197" s="10"/>
      <c r="FL197" s="10"/>
    </row>
    <row r="198" spans="146:168" x14ac:dyDescent="0.15">
      <c r="EP198" s="1"/>
      <c r="EQ198" s="1"/>
      <c r="ES198" s="10"/>
      <c r="ET198" s="10"/>
      <c r="EU198" s="10"/>
      <c r="EV198" s="10"/>
      <c r="EW198" s="10"/>
      <c r="EX198" s="10"/>
      <c r="EY198" s="10"/>
      <c r="EZ198" s="10"/>
      <c r="FA198" s="10"/>
      <c r="FB198" s="10"/>
      <c r="FC198" s="10"/>
      <c r="FD198" s="10"/>
      <c r="FE198" s="10"/>
      <c r="FF198" s="10"/>
      <c r="FG198" s="10"/>
      <c r="FH198" s="10"/>
      <c r="FI198" s="10"/>
      <c r="FJ198" s="10"/>
      <c r="FK198" s="10"/>
      <c r="FL198" s="10"/>
    </row>
    <row r="199" spans="146:168" x14ac:dyDescent="0.15">
      <c r="EP199" s="1"/>
      <c r="EQ199" s="1"/>
      <c r="ES199" s="10"/>
      <c r="ET199" s="10"/>
      <c r="EU199" s="10"/>
      <c r="EV199" s="10"/>
      <c r="EW199" s="10"/>
      <c r="EX199" s="10"/>
      <c r="EY199" s="10"/>
      <c r="EZ199" s="10"/>
      <c r="FA199" s="10"/>
      <c r="FB199" s="10"/>
      <c r="FC199" s="10"/>
      <c r="FD199" s="10"/>
      <c r="FE199" s="10"/>
      <c r="FF199" s="10"/>
      <c r="FG199" s="10"/>
      <c r="FH199" s="10"/>
      <c r="FI199" s="10"/>
      <c r="FJ199" s="10"/>
      <c r="FK199" s="10"/>
      <c r="FL199" s="10"/>
    </row>
    <row r="200" spans="146:168" x14ac:dyDescent="0.15">
      <c r="EP200" s="1"/>
      <c r="EQ200" s="1"/>
      <c r="ES200" s="10"/>
      <c r="ET200" s="10"/>
      <c r="EU200" s="10"/>
      <c r="EV200" s="10"/>
      <c r="EW200" s="10"/>
      <c r="EX200" s="10"/>
      <c r="EY200" s="10"/>
      <c r="EZ200" s="10"/>
      <c r="FA200" s="10"/>
      <c r="FB200" s="10"/>
      <c r="FC200" s="10"/>
      <c r="FD200" s="10"/>
      <c r="FE200" s="10"/>
      <c r="FF200" s="10"/>
      <c r="FG200" s="10"/>
      <c r="FH200" s="10"/>
      <c r="FI200" s="10"/>
      <c r="FJ200" s="10"/>
      <c r="FK200" s="10"/>
      <c r="FL200" s="10"/>
    </row>
    <row r="201" spans="146:168" x14ac:dyDescent="0.15">
      <c r="EP201" s="1"/>
      <c r="EQ201" s="1"/>
      <c r="ES201" s="10"/>
      <c r="ET201" s="10"/>
      <c r="EU201" s="10"/>
      <c r="EV201" s="10"/>
      <c r="EW201" s="10"/>
      <c r="EX201" s="10"/>
      <c r="EY201" s="10"/>
      <c r="EZ201" s="10"/>
      <c r="FA201" s="10"/>
      <c r="FB201" s="10"/>
      <c r="FC201" s="10"/>
      <c r="FD201" s="10"/>
      <c r="FE201" s="10"/>
      <c r="FF201" s="10"/>
      <c r="FG201" s="10"/>
      <c r="FH201" s="10"/>
      <c r="FI201" s="10"/>
      <c r="FJ201" s="10"/>
      <c r="FK201" s="10"/>
      <c r="FL201" s="10"/>
    </row>
    <row r="202" spans="146:168" x14ac:dyDescent="0.15">
      <c r="EP202" s="1"/>
      <c r="EQ202" s="1"/>
      <c r="ES202" s="10"/>
      <c r="ET202" s="10"/>
      <c r="EU202" s="10"/>
      <c r="EV202" s="10"/>
      <c r="EW202" s="10"/>
      <c r="EX202" s="10"/>
      <c r="EY202" s="10"/>
      <c r="EZ202" s="10"/>
      <c r="FA202" s="10"/>
      <c r="FB202" s="10"/>
      <c r="FC202" s="10"/>
      <c r="FD202" s="10"/>
      <c r="FE202" s="10"/>
      <c r="FF202" s="10"/>
      <c r="FG202" s="10"/>
      <c r="FH202" s="10"/>
      <c r="FI202" s="10"/>
      <c r="FJ202" s="10"/>
      <c r="FK202" s="10"/>
      <c r="FL202" s="10"/>
    </row>
    <row r="203" spans="146:168" x14ac:dyDescent="0.15">
      <c r="EP203" s="1"/>
      <c r="EQ203" s="1"/>
      <c r="ES203" s="10"/>
      <c r="ET203" s="10"/>
      <c r="EU203" s="10"/>
      <c r="EV203" s="10"/>
      <c r="EW203" s="10"/>
      <c r="EX203" s="10"/>
      <c r="EY203" s="10"/>
      <c r="EZ203" s="10"/>
      <c r="FA203" s="10"/>
      <c r="FB203" s="10"/>
      <c r="FC203" s="10"/>
      <c r="FD203" s="10"/>
      <c r="FE203" s="10"/>
      <c r="FF203" s="10"/>
      <c r="FG203" s="10"/>
      <c r="FH203" s="10"/>
      <c r="FI203" s="10"/>
      <c r="FJ203" s="10"/>
      <c r="FK203" s="10"/>
      <c r="FL203" s="10"/>
    </row>
    <row r="204" spans="146:168" x14ac:dyDescent="0.15">
      <c r="EP204" s="1"/>
      <c r="EQ204" s="1"/>
      <c r="ES204" s="10"/>
      <c r="ET204" s="10"/>
      <c r="EU204" s="10"/>
      <c r="EV204" s="10"/>
      <c r="EW204" s="10"/>
      <c r="EX204" s="10"/>
      <c r="EY204" s="10"/>
      <c r="EZ204" s="10"/>
      <c r="FA204" s="10"/>
      <c r="FB204" s="10"/>
      <c r="FC204" s="10"/>
      <c r="FD204" s="10"/>
      <c r="FE204" s="10"/>
      <c r="FF204" s="10"/>
      <c r="FG204" s="10"/>
      <c r="FH204" s="10"/>
      <c r="FI204" s="10"/>
      <c r="FJ204" s="10"/>
      <c r="FK204" s="10"/>
      <c r="FL204" s="10"/>
    </row>
    <row r="205" spans="146:168" x14ac:dyDescent="0.15">
      <c r="EP205" s="1"/>
      <c r="EQ205" s="1"/>
      <c r="ES205" s="10"/>
      <c r="ET205" s="10"/>
      <c r="EU205" s="10"/>
      <c r="EV205" s="10"/>
      <c r="EW205" s="10"/>
      <c r="EX205" s="10"/>
      <c r="EY205" s="10"/>
      <c r="EZ205" s="10"/>
      <c r="FA205" s="10"/>
      <c r="FB205" s="10"/>
      <c r="FC205" s="10"/>
      <c r="FD205" s="10"/>
      <c r="FE205" s="10"/>
      <c r="FF205" s="10"/>
      <c r="FG205" s="10"/>
      <c r="FH205" s="10"/>
      <c r="FI205" s="10"/>
      <c r="FJ205" s="10"/>
      <c r="FK205" s="10"/>
      <c r="FL205" s="10"/>
    </row>
    <row r="206" spans="146:168" x14ac:dyDescent="0.15">
      <c r="EP206" s="1"/>
      <c r="EQ206" s="1"/>
      <c r="ES206" s="10"/>
      <c r="ET206" s="10"/>
      <c r="EU206" s="10"/>
      <c r="EV206" s="10"/>
      <c r="EW206" s="10"/>
      <c r="EX206" s="10"/>
      <c r="EY206" s="10"/>
      <c r="EZ206" s="10"/>
      <c r="FA206" s="10"/>
      <c r="FB206" s="10"/>
      <c r="FC206" s="10"/>
      <c r="FD206" s="10"/>
      <c r="FE206" s="10"/>
      <c r="FF206" s="10"/>
      <c r="FG206" s="10"/>
      <c r="FH206" s="10"/>
      <c r="FI206" s="10"/>
      <c r="FJ206" s="10"/>
      <c r="FK206" s="10"/>
      <c r="FL206" s="10"/>
    </row>
    <row r="207" spans="146:168" x14ac:dyDescent="0.15">
      <c r="EP207" s="1"/>
      <c r="EQ207" s="1"/>
      <c r="ES207" s="10"/>
      <c r="ET207" s="10"/>
      <c r="EU207" s="10"/>
      <c r="EV207" s="10"/>
      <c r="EW207" s="10"/>
      <c r="EX207" s="10"/>
      <c r="EY207" s="10"/>
      <c r="EZ207" s="10"/>
      <c r="FA207" s="10"/>
      <c r="FB207" s="10"/>
      <c r="FC207" s="10"/>
      <c r="FD207" s="10"/>
      <c r="FE207" s="10"/>
      <c r="FF207" s="10"/>
      <c r="FG207" s="10"/>
      <c r="FH207" s="10"/>
      <c r="FI207" s="10"/>
      <c r="FJ207" s="10"/>
      <c r="FK207" s="10"/>
      <c r="FL207" s="10"/>
    </row>
    <row r="208" spans="146:168" x14ac:dyDescent="0.15">
      <c r="EP208" s="1"/>
      <c r="EQ208" s="1"/>
      <c r="ES208" s="10"/>
      <c r="ET208" s="10"/>
      <c r="EU208" s="10"/>
      <c r="EV208" s="10"/>
      <c r="EW208" s="10"/>
      <c r="EX208" s="10"/>
      <c r="EY208" s="10"/>
      <c r="EZ208" s="10"/>
      <c r="FA208" s="10"/>
      <c r="FB208" s="10"/>
      <c r="FC208" s="10"/>
      <c r="FD208" s="10"/>
      <c r="FE208" s="10"/>
      <c r="FF208" s="10"/>
      <c r="FG208" s="10"/>
      <c r="FH208" s="10"/>
      <c r="FI208" s="10"/>
      <c r="FJ208" s="10"/>
      <c r="FK208" s="10"/>
      <c r="FL208" s="10"/>
    </row>
    <row r="209" spans="146:168" x14ac:dyDescent="0.15">
      <c r="EP209" s="1"/>
      <c r="EQ209" s="1"/>
      <c r="ES209" s="10"/>
      <c r="ET209" s="10"/>
      <c r="EU209" s="10"/>
      <c r="EV209" s="10"/>
      <c r="EW209" s="10"/>
      <c r="EX209" s="10"/>
      <c r="EY209" s="10"/>
      <c r="EZ209" s="10"/>
      <c r="FA209" s="10"/>
      <c r="FB209" s="10"/>
      <c r="FC209" s="10"/>
      <c r="FD209" s="10"/>
      <c r="FE209" s="10"/>
      <c r="FF209" s="10"/>
      <c r="FG209" s="10"/>
      <c r="FH209" s="10"/>
      <c r="FI209" s="10"/>
      <c r="FJ209" s="10"/>
      <c r="FK209" s="10"/>
      <c r="FL209" s="10"/>
    </row>
    <row r="210" spans="146:168" x14ac:dyDescent="0.15">
      <c r="EP210" s="1"/>
      <c r="EQ210" s="1"/>
      <c r="ES210" s="10"/>
      <c r="ET210" s="10"/>
      <c r="EU210" s="10"/>
      <c r="EV210" s="10"/>
      <c r="EW210" s="10"/>
      <c r="EX210" s="10"/>
      <c r="EY210" s="10"/>
      <c r="EZ210" s="10"/>
      <c r="FA210" s="10"/>
      <c r="FB210" s="10"/>
      <c r="FC210" s="10"/>
      <c r="FD210" s="10"/>
      <c r="FE210" s="10"/>
      <c r="FF210" s="10"/>
      <c r="FG210" s="10"/>
      <c r="FH210" s="10"/>
      <c r="FI210" s="10"/>
      <c r="FJ210" s="10"/>
      <c r="FK210" s="10"/>
      <c r="FL210" s="10"/>
    </row>
    <row r="211" spans="146:168" x14ac:dyDescent="0.15">
      <c r="EP211" s="1"/>
      <c r="EQ211" s="1"/>
      <c r="ES211" s="10"/>
      <c r="ET211" s="10"/>
      <c r="EU211" s="10"/>
      <c r="EV211" s="10"/>
      <c r="EW211" s="10"/>
      <c r="EX211" s="10"/>
      <c r="EY211" s="10"/>
      <c r="EZ211" s="10"/>
      <c r="FA211" s="10"/>
      <c r="FB211" s="10"/>
      <c r="FC211" s="10"/>
      <c r="FD211" s="10"/>
      <c r="FE211" s="10"/>
      <c r="FF211" s="10"/>
      <c r="FG211" s="10"/>
      <c r="FH211" s="10"/>
      <c r="FI211" s="10"/>
      <c r="FJ211" s="10"/>
      <c r="FK211" s="10"/>
      <c r="FL211" s="10"/>
    </row>
    <row r="212" spans="146:168" x14ac:dyDescent="0.15">
      <c r="EP212" s="1"/>
      <c r="EQ212" s="1"/>
      <c r="ES212" s="10"/>
      <c r="ET212" s="10"/>
      <c r="EU212" s="10"/>
      <c r="EV212" s="10"/>
      <c r="EW212" s="10"/>
      <c r="EX212" s="10"/>
      <c r="EY212" s="10"/>
      <c r="EZ212" s="10"/>
      <c r="FA212" s="10"/>
      <c r="FB212" s="10"/>
      <c r="FC212" s="10"/>
      <c r="FD212" s="10"/>
      <c r="FE212" s="10"/>
      <c r="FF212" s="10"/>
      <c r="FG212" s="10"/>
      <c r="FH212" s="10"/>
      <c r="FI212" s="10"/>
      <c r="FJ212" s="10"/>
      <c r="FK212" s="10"/>
      <c r="FL212" s="10"/>
    </row>
    <row r="213" spans="146:168" x14ac:dyDescent="0.15">
      <c r="EP213" s="1"/>
      <c r="EQ213" s="1"/>
      <c r="ES213" s="10"/>
      <c r="ET213" s="10"/>
      <c r="EU213" s="10"/>
      <c r="EV213" s="10"/>
      <c r="EW213" s="10"/>
      <c r="EX213" s="10"/>
      <c r="EY213" s="10"/>
      <c r="EZ213" s="10"/>
      <c r="FA213" s="10"/>
      <c r="FB213" s="10"/>
      <c r="FC213" s="10"/>
      <c r="FD213" s="10"/>
      <c r="FE213" s="10"/>
      <c r="FF213" s="10"/>
      <c r="FG213" s="10"/>
      <c r="FH213" s="10"/>
      <c r="FI213" s="10"/>
      <c r="FJ213" s="10"/>
      <c r="FK213" s="10"/>
      <c r="FL213" s="10"/>
    </row>
    <row r="214" spans="146:168" x14ac:dyDescent="0.15">
      <c r="EP214" s="1"/>
      <c r="EQ214" s="1"/>
      <c r="ES214" s="10"/>
      <c r="ET214" s="10"/>
      <c r="EU214" s="10"/>
      <c r="EV214" s="10"/>
      <c r="EW214" s="10"/>
      <c r="EX214" s="10"/>
      <c r="EY214" s="10"/>
      <c r="EZ214" s="10"/>
      <c r="FA214" s="10"/>
      <c r="FB214" s="10"/>
      <c r="FC214" s="10"/>
      <c r="FD214" s="10"/>
      <c r="FE214" s="10"/>
      <c r="FF214" s="10"/>
      <c r="FG214" s="10"/>
      <c r="FH214" s="10"/>
      <c r="FI214" s="10"/>
      <c r="FJ214" s="10"/>
      <c r="FK214" s="10"/>
      <c r="FL214" s="10"/>
    </row>
    <row r="215" spans="146:168" x14ac:dyDescent="0.15">
      <c r="EP215" s="1"/>
      <c r="EQ215" s="1"/>
      <c r="ES215" s="10"/>
      <c r="ET215" s="10"/>
      <c r="EU215" s="10"/>
      <c r="EV215" s="10"/>
      <c r="EW215" s="10"/>
      <c r="EX215" s="10"/>
      <c r="EY215" s="10"/>
      <c r="EZ215" s="10"/>
      <c r="FA215" s="10"/>
      <c r="FB215" s="10"/>
      <c r="FC215" s="10"/>
      <c r="FD215" s="10"/>
      <c r="FE215" s="10"/>
      <c r="FF215" s="10"/>
      <c r="FG215" s="10"/>
      <c r="FH215" s="10"/>
      <c r="FI215" s="10"/>
      <c r="FJ215" s="10"/>
      <c r="FK215" s="10"/>
      <c r="FL215" s="10"/>
    </row>
    <row r="216" spans="146:168" x14ac:dyDescent="0.15">
      <c r="EP216" s="1"/>
      <c r="EQ216" s="1"/>
      <c r="ES216" s="10"/>
      <c r="ET216" s="10"/>
      <c r="EU216" s="10"/>
      <c r="EV216" s="10"/>
      <c r="EW216" s="10"/>
      <c r="EX216" s="10"/>
      <c r="EY216" s="10"/>
      <c r="EZ216" s="10"/>
      <c r="FA216" s="10"/>
      <c r="FB216" s="10"/>
      <c r="FC216" s="10"/>
      <c r="FD216" s="10"/>
      <c r="FE216" s="10"/>
      <c r="FF216" s="10"/>
      <c r="FG216" s="10"/>
      <c r="FH216" s="10"/>
      <c r="FI216" s="10"/>
      <c r="FJ216" s="10"/>
      <c r="FK216" s="10"/>
      <c r="FL216" s="10"/>
    </row>
    <row r="217" spans="146:168" x14ac:dyDescent="0.15">
      <c r="EP217" s="1"/>
      <c r="EQ217" s="1"/>
      <c r="ES217" s="10"/>
      <c r="ET217" s="10"/>
      <c r="EU217" s="10"/>
      <c r="EV217" s="10"/>
      <c r="EW217" s="10"/>
      <c r="EX217" s="10"/>
      <c r="EY217" s="10"/>
      <c r="EZ217" s="10"/>
      <c r="FA217" s="10"/>
      <c r="FB217" s="10"/>
      <c r="FC217" s="10"/>
      <c r="FD217" s="10"/>
      <c r="FE217" s="10"/>
      <c r="FF217" s="10"/>
      <c r="FG217" s="10"/>
      <c r="FH217" s="10"/>
      <c r="FI217" s="10"/>
      <c r="FJ217" s="10"/>
      <c r="FK217" s="10"/>
      <c r="FL217" s="10"/>
    </row>
    <row r="218" spans="146:168" x14ac:dyDescent="0.15">
      <c r="EP218" s="1"/>
      <c r="EQ218" s="1"/>
      <c r="ES218" s="10"/>
      <c r="ET218" s="10"/>
      <c r="EU218" s="10"/>
      <c r="EV218" s="10"/>
      <c r="EW218" s="10"/>
      <c r="EX218" s="10"/>
      <c r="EY218" s="10"/>
      <c r="EZ218" s="10"/>
      <c r="FA218" s="10"/>
      <c r="FB218" s="10"/>
      <c r="FC218" s="10"/>
      <c r="FD218" s="10"/>
      <c r="FE218" s="10"/>
      <c r="FF218" s="10"/>
      <c r="FG218" s="10"/>
      <c r="FH218" s="10"/>
      <c r="FI218" s="10"/>
      <c r="FJ218" s="10"/>
      <c r="FK218" s="10"/>
      <c r="FL218" s="10"/>
    </row>
    <row r="219" spans="146:168" x14ac:dyDescent="0.15">
      <c r="EP219" s="1"/>
      <c r="EQ219" s="1"/>
      <c r="ES219" s="10"/>
      <c r="ET219" s="10"/>
      <c r="EU219" s="10"/>
      <c r="EV219" s="10"/>
      <c r="EW219" s="10"/>
      <c r="EX219" s="10"/>
      <c r="EY219" s="10"/>
      <c r="EZ219" s="10"/>
      <c r="FA219" s="10"/>
      <c r="FB219" s="10"/>
      <c r="FC219" s="10"/>
      <c r="FD219" s="10"/>
      <c r="FE219" s="10"/>
      <c r="FF219" s="10"/>
      <c r="FG219" s="10"/>
      <c r="FH219" s="10"/>
      <c r="FI219" s="10"/>
      <c r="FJ219" s="10"/>
      <c r="FK219" s="10"/>
      <c r="FL219" s="10"/>
    </row>
    <row r="220" spans="146:168" x14ac:dyDescent="0.15">
      <c r="EP220" s="1"/>
      <c r="EQ220" s="1"/>
      <c r="ES220" s="10"/>
      <c r="ET220" s="10"/>
      <c r="EU220" s="10"/>
      <c r="EV220" s="10"/>
      <c r="EW220" s="10"/>
      <c r="EX220" s="10"/>
      <c r="EY220" s="10"/>
      <c r="EZ220" s="10"/>
      <c r="FA220" s="10"/>
      <c r="FB220" s="10"/>
      <c r="FC220" s="10"/>
      <c r="FD220" s="10"/>
      <c r="FE220" s="10"/>
      <c r="FF220" s="10"/>
      <c r="FG220" s="10"/>
      <c r="FH220" s="10"/>
      <c r="FI220" s="10"/>
      <c r="FJ220" s="10"/>
      <c r="FK220" s="10"/>
      <c r="FL220" s="10"/>
    </row>
    <row r="221" spans="146:168" x14ac:dyDescent="0.15">
      <c r="EP221" s="1"/>
      <c r="EQ221" s="1"/>
      <c r="ES221" s="10"/>
      <c r="ET221" s="10"/>
      <c r="EU221" s="10"/>
      <c r="EV221" s="10"/>
      <c r="EW221" s="10"/>
      <c r="EX221" s="10"/>
      <c r="EY221" s="10"/>
      <c r="EZ221" s="10"/>
      <c r="FA221" s="10"/>
      <c r="FB221" s="10"/>
      <c r="FC221" s="10"/>
      <c r="FD221" s="10"/>
      <c r="FE221" s="10"/>
      <c r="FF221" s="10"/>
      <c r="FG221" s="10"/>
      <c r="FH221" s="10"/>
      <c r="FI221" s="10"/>
      <c r="FJ221" s="10"/>
      <c r="FK221" s="10"/>
      <c r="FL221" s="10"/>
    </row>
    <row r="222" spans="146:168" x14ac:dyDescent="0.15">
      <c r="EP222" s="1"/>
      <c r="EQ222" s="1"/>
      <c r="ES222" s="10"/>
      <c r="ET222" s="10"/>
      <c r="EU222" s="10"/>
      <c r="EV222" s="10"/>
      <c r="EW222" s="10"/>
      <c r="EX222" s="10"/>
      <c r="EY222" s="10"/>
      <c r="EZ222" s="10"/>
      <c r="FA222" s="10"/>
      <c r="FB222" s="10"/>
      <c r="FC222" s="10"/>
      <c r="FD222" s="10"/>
      <c r="FE222" s="10"/>
      <c r="FF222" s="10"/>
      <c r="FG222" s="10"/>
      <c r="FH222" s="10"/>
      <c r="FI222" s="10"/>
      <c r="FJ222" s="10"/>
      <c r="FK222" s="10"/>
      <c r="FL222" s="10"/>
    </row>
    <row r="223" spans="146:168" x14ac:dyDescent="0.15">
      <c r="EP223" s="1"/>
      <c r="EQ223" s="1"/>
      <c r="ES223" s="10"/>
      <c r="ET223" s="10"/>
      <c r="EU223" s="10"/>
      <c r="EV223" s="10"/>
      <c r="EW223" s="10"/>
      <c r="EX223" s="10"/>
      <c r="EY223" s="10"/>
      <c r="EZ223" s="10"/>
      <c r="FA223" s="10"/>
      <c r="FB223" s="10"/>
      <c r="FC223" s="10"/>
      <c r="FD223" s="10"/>
      <c r="FE223" s="10"/>
      <c r="FF223" s="10"/>
      <c r="FG223" s="10"/>
      <c r="FH223" s="10"/>
      <c r="FI223" s="10"/>
      <c r="FJ223" s="10"/>
      <c r="FK223" s="10"/>
      <c r="FL223" s="10"/>
    </row>
    <row r="224" spans="146:168" x14ac:dyDescent="0.15">
      <c r="EP224" s="1"/>
      <c r="EQ224" s="1"/>
      <c r="ES224" s="10"/>
      <c r="ET224" s="10"/>
      <c r="EU224" s="10"/>
      <c r="EV224" s="10"/>
      <c r="EW224" s="10"/>
      <c r="EX224" s="10"/>
      <c r="EY224" s="10"/>
      <c r="EZ224" s="10"/>
      <c r="FA224" s="10"/>
      <c r="FB224" s="10"/>
      <c r="FC224" s="10"/>
      <c r="FD224" s="10"/>
      <c r="FE224" s="10"/>
      <c r="FF224" s="10"/>
      <c r="FG224" s="10"/>
      <c r="FH224" s="10"/>
      <c r="FI224" s="10"/>
      <c r="FJ224" s="10"/>
      <c r="FK224" s="10"/>
      <c r="FL224" s="10"/>
    </row>
    <row r="225" spans="146:168" x14ac:dyDescent="0.15">
      <c r="EP225" s="1"/>
      <c r="EQ225" s="1"/>
      <c r="ES225" s="10"/>
      <c r="ET225" s="10"/>
      <c r="EU225" s="10"/>
      <c r="EV225" s="10"/>
      <c r="EW225" s="10"/>
      <c r="EX225" s="10"/>
      <c r="EY225" s="10"/>
      <c r="EZ225" s="10"/>
      <c r="FA225" s="10"/>
      <c r="FB225" s="10"/>
      <c r="FC225" s="10"/>
      <c r="FD225" s="10"/>
      <c r="FE225" s="10"/>
      <c r="FF225" s="10"/>
      <c r="FG225" s="10"/>
      <c r="FH225" s="10"/>
      <c r="FI225" s="10"/>
      <c r="FJ225" s="10"/>
      <c r="FK225" s="10"/>
      <c r="FL225" s="10"/>
    </row>
    <row r="226" spans="146:168" x14ac:dyDescent="0.15">
      <c r="EP226" s="1"/>
      <c r="EQ226" s="1"/>
      <c r="ES226" s="10"/>
      <c r="ET226" s="10"/>
      <c r="EU226" s="10"/>
      <c r="EV226" s="10"/>
      <c r="EW226" s="10"/>
      <c r="EX226" s="10"/>
      <c r="EY226" s="10"/>
      <c r="EZ226" s="10"/>
      <c r="FA226" s="10"/>
      <c r="FB226" s="10"/>
      <c r="FC226" s="10"/>
      <c r="FD226" s="10"/>
      <c r="FE226" s="10"/>
      <c r="FF226" s="10"/>
      <c r="FG226" s="10"/>
      <c r="FH226" s="10"/>
      <c r="FI226" s="10"/>
      <c r="FJ226" s="10"/>
      <c r="FK226" s="10"/>
      <c r="FL226" s="10"/>
    </row>
    <row r="227" spans="146:168" x14ac:dyDescent="0.15">
      <c r="EP227" s="1"/>
      <c r="EQ227" s="1"/>
      <c r="ES227" s="10"/>
      <c r="ET227" s="10"/>
      <c r="EU227" s="10"/>
      <c r="EV227" s="10"/>
      <c r="EW227" s="10"/>
      <c r="EX227" s="10"/>
      <c r="EY227" s="10"/>
      <c r="EZ227" s="10"/>
      <c r="FA227" s="10"/>
      <c r="FB227" s="10"/>
      <c r="FC227" s="10"/>
      <c r="FD227" s="10"/>
      <c r="FE227" s="10"/>
      <c r="FF227" s="10"/>
      <c r="FG227" s="10"/>
      <c r="FH227" s="10"/>
      <c r="FI227" s="10"/>
      <c r="FJ227" s="10"/>
      <c r="FK227" s="10"/>
      <c r="FL227" s="10"/>
    </row>
    <row r="228" spans="146:168" x14ac:dyDescent="0.15">
      <c r="EP228" s="1"/>
      <c r="EQ228" s="1"/>
      <c r="ES228" s="10"/>
      <c r="ET228" s="10"/>
      <c r="EU228" s="10"/>
      <c r="EV228" s="10"/>
      <c r="EW228" s="10"/>
      <c r="EX228" s="10"/>
      <c r="EY228" s="10"/>
      <c r="EZ228" s="10"/>
      <c r="FA228" s="10"/>
      <c r="FB228" s="10"/>
      <c r="FC228" s="10"/>
      <c r="FD228" s="10"/>
      <c r="FE228" s="10"/>
      <c r="FF228" s="10"/>
      <c r="FG228" s="10"/>
      <c r="FH228" s="10"/>
      <c r="FI228" s="10"/>
      <c r="FJ228" s="10"/>
      <c r="FK228" s="10"/>
      <c r="FL228" s="10"/>
    </row>
    <row r="229" spans="146:168" x14ac:dyDescent="0.15">
      <c r="EP229" s="1"/>
      <c r="EQ229" s="1"/>
      <c r="ES229" s="10"/>
      <c r="ET229" s="10"/>
      <c r="EU229" s="10"/>
      <c r="EV229" s="10"/>
      <c r="EW229" s="10"/>
      <c r="EX229" s="10"/>
      <c r="EY229" s="10"/>
      <c r="EZ229" s="10"/>
      <c r="FA229" s="10"/>
      <c r="FB229" s="10"/>
      <c r="FC229" s="10"/>
      <c r="FD229" s="10"/>
      <c r="FE229" s="10"/>
      <c r="FF229" s="10"/>
      <c r="FG229" s="10"/>
      <c r="FH229" s="10"/>
      <c r="FI229" s="10"/>
      <c r="FJ229" s="10"/>
      <c r="FK229" s="10"/>
      <c r="FL229" s="10"/>
    </row>
    <row r="230" spans="146:168" x14ac:dyDescent="0.15">
      <c r="EP230" s="1"/>
      <c r="EQ230" s="1"/>
      <c r="ES230" s="10"/>
      <c r="ET230" s="10"/>
      <c r="EU230" s="10"/>
      <c r="EV230" s="10"/>
      <c r="EW230" s="10"/>
      <c r="EX230" s="10"/>
      <c r="EY230" s="10"/>
      <c r="EZ230" s="10"/>
      <c r="FA230" s="10"/>
      <c r="FB230" s="10"/>
      <c r="FC230" s="10"/>
      <c r="FD230" s="10"/>
      <c r="FE230" s="10"/>
      <c r="FF230" s="10"/>
      <c r="FG230" s="10"/>
      <c r="FH230" s="10"/>
      <c r="FI230" s="10"/>
      <c r="FJ230" s="10"/>
      <c r="FK230" s="10"/>
      <c r="FL230" s="10"/>
    </row>
    <row r="231" spans="146:168" x14ac:dyDescent="0.15">
      <c r="EP231" s="1"/>
      <c r="EQ231" s="1"/>
      <c r="ES231" s="10"/>
      <c r="ET231" s="10"/>
      <c r="EU231" s="10"/>
      <c r="EV231" s="10"/>
      <c r="EW231" s="10"/>
      <c r="EX231" s="10"/>
      <c r="EY231" s="10"/>
      <c r="EZ231" s="10"/>
      <c r="FA231" s="10"/>
      <c r="FB231" s="10"/>
      <c r="FC231" s="10"/>
      <c r="FD231" s="10"/>
      <c r="FE231" s="10"/>
      <c r="FF231" s="10"/>
      <c r="FG231" s="10"/>
      <c r="FH231" s="10"/>
      <c r="FI231" s="10"/>
      <c r="FJ231" s="10"/>
      <c r="FK231" s="10"/>
      <c r="FL231" s="10"/>
    </row>
    <row r="232" spans="146:168" x14ac:dyDescent="0.15">
      <c r="EP232" s="1"/>
      <c r="EQ232" s="1"/>
      <c r="ES232" s="10"/>
      <c r="ET232" s="10"/>
      <c r="EU232" s="10"/>
      <c r="EV232" s="10"/>
      <c r="EW232" s="10"/>
      <c r="EX232" s="10"/>
      <c r="EY232" s="10"/>
      <c r="EZ232" s="10"/>
      <c r="FA232" s="10"/>
      <c r="FB232" s="10"/>
      <c r="FC232" s="10"/>
      <c r="FD232" s="10"/>
      <c r="FE232" s="10"/>
      <c r="FF232" s="10"/>
      <c r="FG232" s="10"/>
      <c r="FH232" s="10"/>
      <c r="FI232" s="10"/>
      <c r="FJ232" s="10"/>
      <c r="FK232" s="10"/>
      <c r="FL232" s="10"/>
    </row>
    <row r="233" spans="146:168" x14ac:dyDescent="0.15">
      <c r="EP233" s="1"/>
      <c r="EQ233" s="1"/>
      <c r="ES233" s="10"/>
      <c r="ET233" s="10"/>
      <c r="EU233" s="10"/>
      <c r="EV233" s="10"/>
      <c r="EW233" s="10"/>
      <c r="EX233" s="10"/>
      <c r="EY233" s="10"/>
      <c r="EZ233" s="10"/>
      <c r="FA233" s="10"/>
      <c r="FB233" s="10"/>
      <c r="FC233" s="10"/>
      <c r="FD233" s="10"/>
      <c r="FE233" s="10"/>
      <c r="FF233" s="10"/>
      <c r="FG233" s="10"/>
      <c r="FH233" s="10"/>
      <c r="FI233" s="10"/>
      <c r="FJ233" s="10"/>
      <c r="FK233" s="10"/>
      <c r="FL233" s="10"/>
    </row>
    <row r="234" spans="146:168" x14ac:dyDescent="0.15">
      <c r="EP234" s="1"/>
      <c r="EQ234" s="1"/>
      <c r="ES234" s="10"/>
      <c r="ET234" s="10"/>
      <c r="EU234" s="10"/>
      <c r="EV234" s="10"/>
      <c r="EW234" s="10"/>
      <c r="EX234" s="10"/>
      <c r="EY234" s="10"/>
      <c r="EZ234" s="10"/>
      <c r="FA234" s="10"/>
      <c r="FB234" s="10"/>
      <c r="FC234" s="10"/>
      <c r="FD234" s="10"/>
      <c r="FE234" s="10"/>
      <c r="FF234" s="10"/>
      <c r="FG234" s="10"/>
      <c r="FH234" s="10"/>
      <c r="FI234" s="10"/>
      <c r="FJ234" s="10"/>
      <c r="FK234" s="10"/>
      <c r="FL234" s="10"/>
    </row>
    <row r="235" spans="146:168" x14ac:dyDescent="0.15">
      <c r="EP235" s="1"/>
      <c r="EQ235" s="1"/>
      <c r="ES235" s="10"/>
      <c r="ET235" s="10"/>
      <c r="EU235" s="10"/>
      <c r="EV235" s="10"/>
      <c r="EW235" s="10"/>
      <c r="EX235" s="10"/>
      <c r="EY235" s="10"/>
      <c r="EZ235" s="10"/>
      <c r="FA235" s="10"/>
      <c r="FB235" s="10"/>
      <c r="FC235" s="10"/>
      <c r="FD235" s="10"/>
      <c r="FE235" s="10"/>
      <c r="FF235" s="10"/>
      <c r="FG235" s="10"/>
      <c r="FH235" s="10"/>
      <c r="FI235" s="10"/>
      <c r="FJ235" s="10"/>
      <c r="FK235" s="10"/>
      <c r="FL235" s="10"/>
    </row>
    <row r="236" spans="146:168" x14ac:dyDescent="0.15">
      <c r="EP236" s="1"/>
      <c r="EQ236" s="1"/>
      <c r="ES236" s="10"/>
      <c r="ET236" s="10"/>
      <c r="EU236" s="10"/>
      <c r="EV236" s="10"/>
      <c r="EW236" s="10"/>
      <c r="EX236" s="10"/>
      <c r="EY236" s="10"/>
      <c r="EZ236" s="10"/>
      <c r="FA236" s="10"/>
      <c r="FB236" s="10"/>
      <c r="FC236" s="10"/>
      <c r="FD236" s="10"/>
      <c r="FE236" s="10"/>
      <c r="FF236" s="10"/>
      <c r="FG236" s="10"/>
      <c r="FH236" s="10"/>
      <c r="FI236" s="10"/>
      <c r="FJ236" s="10"/>
      <c r="FK236" s="10"/>
      <c r="FL236" s="10"/>
    </row>
    <row r="237" spans="146:168" x14ac:dyDescent="0.15">
      <c r="EP237" s="1"/>
      <c r="EQ237" s="1"/>
      <c r="ES237" s="10"/>
      <c r="ET237" s="10"/>
      <c r="EU237" s="10"/>
      <c r="EV237" s="10"/>
      <c r="EW237" s="10"/>
      <c r="EX237" s="10"/>
      <c r="EY237" s="10"/>
      <c r="EZ237" s="10"/>
      <c r="FA237" s="10"/>
      <c r="FB237" s="10"/>
      <c r="FC237" s="10"/>
      <c r="FD237" s="10"/>
      <c r="FE237" s="10"/>
      <c r="FF237" s="10"/>
      <c r="FG237" s="10"/>
      <c r="FH237" s="10"/>
      <c r="FI237" s="10"/>
      <c r="FJ237" s="10"/>
      <c r="FK237" s="10"/>
      <c r="FL237" s="10"/>
    </row>
    <row r="238" spans="146:168" x14ac:dyDescent="0.15">
      <c r="EP238" s="1"/>
      <c r="EQ238" s="1"/>
      <c r="ES238" s="10"/>
      <c r="ET238" s="10"/>
      <c r="EU238" s="10"/>
      <c r="EV238" s="10"/>
      <c r="EW238" s="10"/>
      <c r="EX238" s="10"/>
      <c r="EY238" s="10"/>
      <c r="EZ238" s="10"/>
      <c r="FA238" s="10"/>
      <c r="FB238" s="10"/>
      <c r="FC238" s="10"/>
      <c r="FD238" s="10"/>
      <c r="FE238" s="10"/>
      <c r="FF238" s="10"/>
      <c r="FG238" s="10"/>
      <c r="FH238" s="10"/>
      <c r="FI238" s="10"/>
      <c r="FJ238" s="10"/>
      <c r="FK238" s="10"/>
      <c r="FL238" s="10"/>
    </row>
    <row r="239" spans="146:168" x14ac:dyDescent="0.15">
      <c r="EP239" s="1"/>
      <c r="EQ239" s="1"/>
      <c r="ES239" s="10"/>
      <c r="ET239" s="10"/>
      <c r="EU239" s="10"/>
      <c r="EV239" s="10"/>
      <c r="EW239" s="10"/>
      <c r="EX239" s="10"/>
      <c r="EY239" s="10"/>
      <c r="EZ239" s="10"/>
      <c r="FA239" s="10"/>
      <c r="FB239" s="10"/>
      <c r="FC239" s="10"/>
      <c r="FD239" s="10"/>
      <c r="FE239" s="10"/>
      <c r="FF239" s="10"/>
      <c r="FG239" s="10"/>
      <c r="FH239" s="10"/>
      <c r="FI239" s="10"/>
      <c r="FJ239" s="10"/>
      <c r="FK239" s="10"/>
      <c r="FL239" s="10"/>
    </row>
    <row r="240" spans="146:168" x14ac:dyDescent="0.15">
      <c r="EP240" s="1"/>
      <c r="EQ240" s="1"/>
      <c r="ES240" s="10"/>
      <c r="ET240" s="10"/>
      <c r="EU240" s="10"/>
      <c r="EV240" s="10"/>
      <c r="EW240" s="10"/>
      <c r="EX240" s="10"/>
      <c r="EY240" s="10"/>
      <c r="EZ240" s="10"/>
      <c r="FA240" s="10"/>
      <c r="FB240" s="10"/>
      <c r="FC240" s="10"/>
      <c r="FD240" s="10"/>
      <c r="FE240" s="10"/>
      <c r="FF240" s="10"/>
      <c r="FG240" s="10"/>
      <c r="FH240" s="10"/>
      <c r="FI240" s="10"/>
      <c r="FJ240" s="10"/>
      <c r="FK240" s="10"/>
      <c r="FL240" s="10"/>
    </row>
    <row r="241" spans="146:168" x14ac:dyDescent="0.15">
      <c r="EP241" s="1"/>
      <c r="EQ241" s="1"/>
      <c r="ES241" s="10"/>
      <c r="ET241" s="10"/>
      <c r="EU241" s="10"/>
      <c r="EV241" s="10"/>
      <c r="EW241" s="10"/>
      <c r="EX241" s="10"/>
      <c r="EY241" s="10"/>
      <c r="EZ241" s="10"/>
      <c r="FA241" s="10"/>
      <c r="FB241" s="10"/>
      <c r="FC241" s="10"/>
      <c r="FD241" s="10"/>
      <c r="FE241" s="10"/>
      <c r="FF241" s="10"/>
      <c r="FG241" s="10"/>
      <c r="FH241" s="10"/>
      <c r="FI241" s="10"/>
      <c r="FJ241" s="10"/>
      <c r="FK241" s="10"/>
      <c r="FL241" s="10"/>
    </row>
    <row r="242" spans="146:168" x14ac:dyDescent="0.15">
      <c r="EP242" s="1"/>
      <c r="EQ242" s="1"/>
      <c r="ES242" s="10"/>
      <c r="ET242" s="10"/>
      <c r="EU242" s="10"/>
      <c r="EV242" s="10"/>
      <c r="EW242" s="10"/>
      <c r="EX242" s="10"/>
      <c r="EY242" s="10"/>
      <c r="EZ242" s="10"/>
      <c r="FA242" s="10"/>
      <c r="FB242" s="10"/>
      <c r="FC242" s="10"/>
      <c r="FD242" s="10"/>
      <c r="FE242" s="10"/>
      <c r="FF242" s="10"/>
      <c r="FG242" s="10"/>
      <c r="FH242" s="10"/>
      <c r="FI242" s="10"/>
      <c r="FJ242" s="10"/>
      <c r="FK242" s="10"/>
      <c r="FL242" s="10"/>
    </row>
    <row r="243" spans="146:168" x14ac:dyDescent="0.15">
      <c r="EP243" s="1"/>
      <c r="EQ243" s="1"/>
      <c r="ES243" s="10"/>
      <c r="ET243" s="10"/>
      <c r="EU243" s="10"/>
      <c r="EV243" s="10"/>
      <c r="EW243" s="10"/>
      <c r="EX243" s="10"/>
      <c r="EY243" s="10"/>
      <c r="EZ243" s="10"/>
      <c r="FA243" s="10"/>
      <c r="FB243" s="10"/>
      <c r="FC243" s="10"/>
      <c r="FD243" s="10"/>
      <c r="FE243" s="10"/>
      <c r="FF243" s="10"/>
      <c r="FG243" s="10"/>
      <c r="FH243" s="10"/>
      <c r="FI243" s="10"/>
      <c r="FJ243" s="10"/>
      <c r="FK243" s="10"/>
      <c r="FL243" s="10"/>
    </row>
    <row r="244" spans="146:168" x14ac:dyDescent="0.15">
      <c r="EP244" s="1"/>
      <c r="EQ244" s="1"/>
      <c r="ES244" s="10"/>
      <c r="ET244" s="10"/>
      <c r="EU244" s="10"/>
      <c r="EV244" s="10"/>
      <c r="EW244" s="10"/>
      <c r="EX244" s="10"/>
      <c r="EY244" s="10"/>
      <c r="EZ244" s="10"/>
      <c r="FA244" s="10"/>
      <c r="FB244" s="10"/>
      <c r="FC244" s="10"/>
      <c r="FD244" s="10"/>
      <c r="FE244" s="10"/>
      <c r="FF244" s="10"/>
      <c r="FG244" s="10"/>
      <c r="FH244" s="10"/>
      <c r="FI244" s="10"/>
      <c r="FJ244" s="10"/>
      <c r="FK244" s="10"/>
      <c r="FL244" s="10"/>
    </row>
    <row r="245" spans="146:168" x14ac:dyDescent="0.15">
      <c r="EP245" s="1"/>
      <c r="EQ245" s="1"/>
      <c r="ES245" s="10"/>
      <c r="ET245" s="10"/>
      <c r="EU245" s="10"/>
      <c r="EV245" s="10"/>
      <c r="EW245" s="10"/>
      <c r="EX245" s="10"/>
      <c r="EY245" s="10"/>
      <c r="EZ245" s="10"/>
      <c r="FA245" s="10"/>
      <c r="FB245" s="10"/>
      <c r="FC245" s="10"/>
      <c r="FD245" s="10"/>
      <c r="FE245" s="10"/>
      <c r="FF245" s="10"/>
      <c r="FG245" s="10"/>
      <c r="FH245" s="10"/>
      <c r="FI245" s="10"/>
      <c r="FJ245" s="10"/>
      <c r="FK245" s="10"/>
      <c r="FL245" s="10"/>
    </row>
    <row r="246" spans="146:168" x14ac:dyDescent="0.15">
      <c r="EP246" s="1"/>
      <c r="EQ246" s="1"/>
      <c r="ES246" s="10"/>
      <c r="ET246" s="10"/>
      <c r="EU246" s="10"/>
      <c r="EV246" s="10"/>
      <c r="EW246" s="10"/>
      <c r="EX246" s="10"/>
      <c r="EY246" s="10"/>
      <c r="EZ246" s="10"/>
      <c r="FA246" s="10"/>
      <c r="FB246" s="10"/>
      <c r="FC246" s="10"/>
      <c r="FD246" s="10"/>
      <c r="FE246" s="10"/>
      <c r="FF246" s="10"/>
      <c r="FG246" s="10"/>
      <c r="FH246" s="10"/>
      <c r="FI246" s="10"/>
      <c r="FJ246" s="10"/>
      <c r="FK246" s="10"/>
      <c r="FL246" s="10"/>
    </row>
    <row r="247" spans="146:168" x14ac:dyDescent="0.15">
      <c r="EP247" s="1"/>
      <c r="EQ247" s="1"/>
      <c r="ES247" s="10"/>
      <c r="ET247" s="10"/>
      <c r="EU247" s="10"/>
      <c r="EV247" s="10"/>
      <c r="EW247" s="10"/>
      <c r="EX247" s="10"/>
      <c r="EY247" s="10"/>
      <c r="EZ247" s="10"/>
      <c r="FA247" s="10"/>
      <c r="FB247" s="10"/>
      <c r="FC247" s="10"/>
      <c r="FD247" s="10"/>
      <c r="FE247" s="10"/>
      <c r="FF247" s="10"/>
      <c r="FG247" s="10"/>
      <c r="FH247" s="10"/>
      <c r="FI247" s="10"/>
      <c r="FJ247" s="10"/>
      <c r="FK247" s="10"/>
      <c r="FL247" s="10"/>
    </row>
    <row r="248" spans="146:168" x14ac:dyDescent="0.15">
      <c r="EP248" s="1"/>
      <c r="EQ248" s="1"/>
      <c r="ES248" s="10"/>
      <c r="ET248" s="10"/>
      <c r="EU248" s="10"/>
      <c r="EV248" s="10"/>
      <c r="EW248" s="10"/>
      <c r="EX248" s="10"/>
      <c r="EY248" s="10"/>
      <c r="EZ248" s="10"/>
      <c r="FA248" s="10"/>
      <c r="FB248" s="10"/>
      <c r="FC248" s="10"/>
      <c r="FD248" s="10"/>
      <c r="FE248" s="10"/>
      <c r="FF248" s="10"/>
      <c r="FG248" s="10"/>
      <c r="FH248" s="10"/>
      <c r="FI248" s="10"/>
      <c r="FJ248" s="10"/>
      <c r="FK248" s="10"/>
      <c r="FL248" s="10"/>
    </row>
    <row r="249" spans="146:168" x14ac:dyDescent="0.15">
      <c r="EP249" s="1"/>
      <c r="EQ249" s="1"/>
      <c r="ES249" s="10"/>
      <c r="ET249" s="10"/>
      <c r="EU249" s="10"/>
      <c r="EV249" s="10"/>
      <c r="EW249" s="10"/>
      <c r="EX249" s="10"/>
      <c r="EY249" s="10"/>
      <c r="EZ249" s="10"/>
      <c r="FA249" s="10"/>
      <c r="FB249" s="10"/>
      <c r="FC249" s="10"/>
      <c r="FD249" s="10"/>
      <c r="FE249" s="10"/>
      <c r="FF249" s="10"/>
      <c r="FG249" s="10"/>
      <c r="FH249" s="10"/>
      <c r="FI249" s="10"/>
      <c r="FJ249" s="10"/>
      <c r="FK249" s="10"/>
      <c r="FL249" s="10"/>
    </row>
    <row r="250" spans="146:168" x14ac:dyDescent="0.15">
      <c r="EP250" s="1"/>
      <c r="EQ250" s="1"/>
      <c r="ES250" s="10"/>
      <c r="ET250" s="10"/>
      <c r="EU250" s="10"/>
      <c r="EV250" s="10"/>
      <c r="EW250" s="10"/>
      <c r="EX250" s="10"/>
      <c r="EY250" s="10"/>
      <c r="EZ250" s="10"/>
      <c r="FA250" s="10"/>
      <c r="FB250" s="10"/>
      <c r="FC250" s="10"/>
      <c r="FD250" s="10"/>
      <c r="FE250" s="10"/>
      <c r="FF250" s="10"/>
      <c r="FG250" s="10"/>
      <c r="FH250" s="10"/>
      <c r="FI250" s="10"/>
      <c r="FJ250" s="10"/>
      <c r="FK250" s="10"/>
      <c r="FL250" s="10"/>
    </row>
    <row r="251" spans="146:168" x14ac:dyDescent="0.15">
      <c r="EP251" s="1"/>
      <c r="EQ251" s="1"/>
      <c r="ES251" s="10"/>
      <c r="ET251" s="10"/>
      <c r="EU251" s="10"/>
      <c r="EV251" s="10"/>
      <c r="EW251" s="10"/>
      <c r="EX251" s="10"/>
      <c r="EY251" s="10"/>
      <c r="EZ251" s="10"/>
      <c r="FA251" s="10"/>
      <c r="FB251" s="10"/>
      <c r="FC251" s="10"/>
      <c r="FD251" s="10"/>
      <c r="FE251" s="10"/>
      <c r="FF251" s="10"/>
      <c r="FG251" s="10"/>
      <c r="FH251" s="10"/>
      <c r="FI251" s="10"/>
      <c r="FJ251" s="10"/>
      <c r="FK251" s="10"/>
      <c r="FL251" s="10"/>
    </row>
    <row r="252" spans="146:168" x14ac:dyDescent="0.15">
      <c r="EP252" s="1"/>
      <c r="EQ252" s="1"/>
      <c r="ES252" s="10"/>
      <c r="ET252" s="10"/>
      <c r="EU252" s="10"/>
      <c r="EV252" s="10"/>
      <c r="EW252" s="10"/>
      <c r="EX252" s="10"/>
      <c r="EY252" s="10"/>
      <c r="EZ252" s="10"/>
      <c r="FA252" s="10"/>
      <c r="FB252" s="10"/>
      <c r="FC252" s="10"/>
      <c r="FD252" s="10"/>
      <c r="FE252" s="10"/>
      <c r="FF252" s="10"/>
      <c r="FG252" s="10"/>
      <c r="FH252" s="10"/>
      <c r="FI252" s="10"/>
      <c r="FJ252" s="10"/>
      <c r="FK252" s="10"/>
      <c r="FL252" s="10"/>
    </row>
    <row r="253" spans="146:168" x14ac:dyDescent="0.15">
      <c r="EP253" s="1"/>
      <c r="EQ253" s="1"/>
      <c r="ES253" s="10"/>
      <c r="ET253" s="10"/>
      <c r="EU253" s="10"/>
      <c r="EV253" s="10"/>
      <c r="EW253" s="10"/>
      <c r="EX253" s="10"/>
      <c r="EY253" s="10"/>
      <c r="EZ253" s="10"/>
      <c r="FA253" s="10"/>
      <c r="FB253" s="10"/>
      <c r="FC253" s="10"/>
      <c r="FD253" s="10"/>
      <c r="FE253" s="10"/>
      <c r="FF253" s="10"/>
      <c r="FG253" s="10"/>
      <c r="FH253" s="10"/>
      <c r="FI253" s="10"/>
      <c r="FJ253" s="10"/>
      <c r="FK253" s="10"/>
      <c r="FL253" s="10"/>
    </row>
    <row r="254" spans="146:168" x14ac:dyDescent="0.15">
      <c r="EP254" s="1"/>
      <c r="EQ254" s="1"/>
      <c r="ES254" s="10"/>
      <c r="ET254" s="10"/>
      <c r="EU254" s="10"/>
      <c r="EV254" s="10"/>
      <c r="EW254" s="10"/>
      <c r="EX254" s="10"/>
      <c r="EY254" s="10"/>
      <c r="EZ254" s="10"/>
      <c r="FA254" s="10"/>
      <c r="FB254" s="10"/>
      <c r="FC254" s="10"/>
      <c r="FD254" s="10"/>
      <c r="FE254" s="10"/>
      <c r="FF254" s="10"/>
      <c r="FG254" s="10"/>
      <c r="FH254" s="10"/>
      <c r="FI254" s="10"/>
      <c r="FJ254" s="10"/>
      <c r="FK254" s="10"/>
      <c r="FL254" s="10"/>
    </row>
    <row r="255" spans="146:168" x14ac:dyDescent="0.15">
      <c r="EP255" s="1"/>
      <c r="EQ255" s="1"/>
      <c r="ES255" s="10"/>
      <c r="ET255" s="10"/>
      <c r="EU255" s="10"/>
      <c r="EV255" s="10"/>
      <c r="EW255" s="10"/>
      <c r="EX255" s="10"/>
      <c r="EY255" s="10"/>
      <c r="EZ255" s="10"/>
      <c r="FA255" s="10"/>
      <c r="FB255" s="10"/>
      <c r="FC255" s="10"/>
      <c r="FD255" s="10"/>
      <c r="FE255" s="10"/>
      <c r="FF255" s="10"/>
      <c r="FG255" s="10"/>
      <c r="FH255" s="10"/>
      <c r="FI255" s="10"/>
      <c r="FJ255" s="10"/>
      <c r="FK255" s="10"/>
      <c r="FL255" s="10"/>
    </row>
    <row r="256" spans="146:168" x14ac:dyDescent="0.15">
      <c r="EP256" s="1"/>
      <c r="EQ256" s="1"/>
      <c r="ES256" s="10"/>
      <c r="ET256" s="10"/>
      <c r="EU256" s="10"/>
      <c r="EV256" s="10"/>
      <c r="EW256" s="10"/>
      <c r="EX256" s="10"/>
      <c r="EY256" s="10"/>
      <c r="EZ256" s="10"/>
      <c r="FA256" s="10"/>
      <c r="FB256" s="10"/>
      <c r="FC256" s="10"/>
      <c r="FD256" s="10"/>
      <c r="FE256" s="10"/>
      <c r="FF256" s="10"/>
      <c r="FG256" s="10"/>
      <c r="FH256" s="10"/>
      <c r="FI256" s="10"/>
      <c r="FJ256" s="10"/>
      <c r="FK256" s="10"/>
      <c r="FL256" s="10"/>
    </row>
    <row r="257" spans="146:168" x14ac:dyDescent="0.15">
      <c r="EP257" s="1"/>
      <c r="EQ257" s="1"/>
      <c r="ES257" s="10"/>
      <c r="ET257" s="10"/>
      <c r="EU257" s="10"/>
      <c r="EV257" s="10"/>
      <c r="EW257" s="10"/>
      <c r="EX257" s="10"/>
      <c r="EY257" s="10"/>
      <c r="EZ257" s="10"/>
      <c r="FA257" s="10"/>
      <c r="FB257" s="10"/>
      <c r="FC257" s="10"/>
      <c r="FD257" s="10"/>
      <c r="FE257" s="10"/>
      <c r="FF257" s="10"/>
      <c r="FG257" s="10"/>
      <c r="FH257" s="10"/>
      <c r="FI257" s="10"/>
      <c r="FJ257" s="10"/>
      <c r="FK257" s="10"/>
      <c r="FL257" s="10"/>
    </row>
    <row r="258" spans="146:168" x14ac:dyDescent="0.15">
      <c r="EP258" s="1"/>
      <c r="EQ258" s="1"/>
      <c r="ES258" s="10"/>
      <c r="ET258" s="10"/>
      <c r="EU258" s="10"/>
      <c r="EV258" s="10"/>
      <c r="EW258" s="10"/>
      <c r="EX258" s="10"/>
      <c r="EY258" s="10"/>
      <c r="EZ258" s="10"/>
      <c r="FA258" s="10"/>
      <c r="FB258" s="10"/>
      <c r="FC258" s="10"/>
      <c r="FD258" s="10"/>
      <c r="FE258" s="10"/>
      <c r="FF258" s="10"/>
      <c r="FG258" s="10"/>
      <c r="FH258" s="10"/>
      <c r="FI258" s="10"/>
      <c r="FJ258" s="10"/>
      <c r="FK258" s="10"/>
      <c r="FL258" s="10"/>
    </row>
    <row r="259" spans="146:168" x14ac:dyDescent="0.15">
      <c r="EP259" s="1"/>
      <c r="EQ259" s="1"/>
      <c r="ES259" s="10"/>
      <c r="ET259" s="10"/>
      <c r="EU259" s="10"/>
      <c r="EV259" s="10"/>
      <c r="EW259" s="10"/>
      <c r="EX259" s="10"/>
      <c r="EY259" s="10"/>
      <c r="EZ259" s="10"/>
      <c r="FA259" s="10"/>
      <c r="FB259" s="10"/>
      <c r="FC259" s="10"/>
      <c r="FD259" s="10"/>
      <c r="FE259" s="10"/>
      <c r="FF259" s="10"/>
      <c r="FG259" s="10"/>
      <c r="FH259" s="10"/>
      <c r="FI259" s="10"/>
      <c r="FJ259" s="10"/>
      <c r="FK259" s="10"/>
      <c r="FL259" s="10"/>
    </row>
    <row r="260" spans="146:168" x14ac:dyDescent="0.15">
      <c r="EP260" s="1"/>
      <c r="EQ260" s="1"/>
      <c r="ES260" s="10"/>
      <c r="ET260" s="10"/>
      <c r="EU260" s="10"/>
      <c r="EV260" s="10"/>
      <c r="EW260" s="10"/>
      <c r="EX260" s="10"/>
      <c r="EY260" s="10"/>
      <c r="EZ260" s="10"/>
      <c r="FA260" s="10"/>
      <c r="FB260" s="10"/>
      <c r="FC260" s="10"/>
      <c r="FD260" s="10"/>
      <c r="FE260" s="10"/>
      <c r="FF260" s="10"/>
      <c r="FG260" s="10"/>
      <c r="FH260" s="10"/>
      <c r="FI260" s="10"/>
      <c r="FJ260" s="10"/>
      <c r="FK260" s="10"/>
      <c r="FL260" s="10"/>
    </row>
    <row r="261" spans="146:168" x14ac:dyDescent="0.15">
      <c r="EP261" s="1"/>
      <c r="EQ261" s="1"/>
      <c r="ES261" s="10"/>
      <c r="ET261" s="10"/>
      <c r="EU261" s="10"/>
      <c r="EV261" s="10"/>
      <c r="EW261" s="10"/>
      <c r="EX261" s="10"/>
      <c r="EY261" s="10"/>
      <c r="EZ261" s="10"/>
      <c r="FA261" s="10"/>
      <c r="FB261" s="10"/>
      <c r="FC261" s="10"/>
      <c r="FD261" s="10"/>
      <c r="FE261" s="10"/>
      <c r="FF261" s="10"/>
      <c r="FG261" s="10"/>
      <c r="FH261" s="10"/>
      <c r="FI261" s="10"/>
      <c r="FJ261" s="10"/>
      <c r="FK261" s="10"/>
      <c r="FL261" s="10"/>
    </row>
    <row r="262" spans="146:168" x14ac:dyDescent="0.15">
      <c r="EP262" s="1"/>
      <c r="EQ262" s="1"/>
      <c r="ES262" s="10"/>
      <c r="ET262" s="10"/>
      <c r="EU262" s="10"/>
      <c r="EV262" s="10"/>
      <c r="EW262" s="10"/>
      <c r="EX262" s="10"/>
      <c r="EY262" s="10"/>
      <c r="EZ262" s="10"/>
      <c r="FA262" s="10"/>
      <c r="FB262" s="10"/>
      <c r="FC262" s="10"/>
      <c r="FD262" s="10"/>
      <c r="FE262" s="10"/>
      <c r="FF262" s="10"/>
      <c r="FG262" s="10"/>
      <c r="FH262" s="10"/>
      <c r="FI262" s="10"/>
      <c r="FJ262" s="10"/>
      <c r="FK262" s="10"/>
      <c r="FL262" s="10"/>
    </row>
    <row r="263" spans="146:168" x14ac:dyDescent="0.15">
      <c r="EP263" s="1"/>
      <c r="EQ263" s="1"/>
      <c r="ES263" s="10"/>
      <c r="ET263" s="10"/>
      <c r="EU263" s="10"/>
      <c r="EV263" s="10"/>
      <c r="EW263" s="10"/>
      <c r="EX263" s="10"/>
      <c r="EY263" s="10"/>
      <c r="EZ263" s="10"/>
      <c r="FA263" s="10"/>
      <c r="FB263" s="10"/>
      <c r="FC263" s="10"/>
      <c r="FD263" s="10"/>
      <c r="FE263" s="10"/>
      <c r="FF263" s="10"/>
      <c r="FG263" s="10"/>
      <c r="FH263" s="10"/>
      <c r="FI263" s="10"/>
      <c r="FJ263" s="10"/>
      <c r="FK263" s="10"/>
      <c r="FL263" s="10"/>
    </row>
    <row r="264" spans="146:168" x14ac:dyDescent="0.15">
      <c r="EP264" s="1"/>
      <c r="EQ264" s="1"/>
      <c r="ES264" s="10"/>
      <c r="ET264" s="10"/>
      <c r="EU264" s="10"/>
      <c r="EV264" s="10"/>
      <c r="EW264" s="10"/>
      <c r="EX264" s="10"/>
      <c r="EY264" s="10"/>
      <c r="EZ264" s="10"/>
      <c r="FA264" s="10"/>
      <c r="FB264" s="10"/>
      <c r="FC264" s="10"/>
      <c r="FD264" s="10"/>
      <c r="FE264" s="10"/>
      <c r="FF264" s="10"/>
      <c r="FG264" s="10"/>
      <c r="FH264" s="10"/>
      <c r="FI264" s="10"/>
      <c r="FJ264" s="10"/>
      <c r="FK264" s="10"/>
      <c r="FL264" s="10"/>
    </row>
    <row r="265" spans="146:168" x14ac:dyDescent="0.15">
      <c r="EP265" s="1"/>
      <c r="EQ265" s="1"/>
      <c r="ES265" s="10"/>
      <c r="ET265" s="10"/>
      <c r="EU265" s="10"/>
      <c r="EV265" s="10"/>
      <c r="EW265" s="10"/>
      <c r="EX265" s="10"/>
      <c r="EY265" s="10"/>
      <c r="EZ265" s="10"/>
      <c r="FA265" s="10"/>
      <c r="FB265" s="10"/>
      <c r="FC265" s="10"/>
      <c r="FD265" s="10"/>
      <c r="FE265" s="10"/>
      <c r="FF265" s="10"/>
      <c r="FG265" s="10"/>
      <c r="FH265" s="10"/>
      <c r="FI265" s="10"/>
      <c r="FJ265" s="10"/>
      <c r="FK265" s="10"/>
      <c r="FL265" s="10"/>
    </row>
    <row r="266" spans="146:168" x14ac:dyDescent="0.15">
      <c r="EP266" s="1"/>
      <c r="EQ266" s="1"/>
      <c r="ES266" s="10"/>
      <c r="ET266" s="10"/>
      <c r="EU266" s="10"/>
      <c r="EV266" s="10"/>
      <c r="EW266" s="10"/>
      <c r="EX266" s="10"/>
      <c r="EY266" s="10"/>
      <c r="EZ266" s="10"/>
      <c r="FA266" s="10"/>
      <c r="FB266" s="10"/>
      <c r="FC266" s="10"/>
      <c r="FD266" s="10"/>
      <c r="FE266" s="10"/>
      <c r="FF266" s="10"/>
      <c r="FG266" s="10"/>
      <c r="FH266" s="10"/>
      <c r="FI266" s="10"/>
      <c r="FJ266" s="10"/>
      <c r="FK266" s="10"/>
      <c r="FL266" s="10"/>
    </row>
    <row r="267" spans="146:168" x14ac:dyDescent="0.15">
      <c r="EP267" s="1"/>
      <c r="EQ267" s="1"/>
      <c r="ES267" s="10"/>
      <c r="ET267" s="10"/>
      <c r="EU267" s="10"/>
      <c r="EV267" s="10"/>
      <c r="EW267" s="10"/>
      <c r="EX267" s="10"/>
      <c r="EY267" s="10"/>
      <c r="EZ267" s="10"/>
      <c r="FA267" s="10"/>
      <c r="FB267" s="10"/>
      <c r="FC267" s="10"/>
      <c r="FD267" s="10"/>
      <c r="FE267" s="10"/>
      <c r="FF267" s="10"/>
      <c r="FG267" s="10"/>
      <c r="FH267" s="10"/>
      <c r="FI267" s="10"/>
      <c r="FJ267" s="10"/>
      <c r="FK267" s="10"/>
      <c r="FL267" s="10"/>
    </row>
    <row r="268" spans="146:168" x14ac:dyDescent="0.15">
      <c r="EP268" s="1"/>
      <c r="EQ268" s="1"/>
      <c r="ES268" s="10"/>
      <c r="ET268" s="10"/>
      <c r="EU268" s="10"/>
      <c r="EV268" s="10"/>
      <c r="EW268" s="10"/>
      <c r="EX268" s="10"/>
      <c r="EY268" s="10"/>
      <c r="EZ268" s="10"/>
      <c r="FA268" s="10"/>
      <c r="FB268" s="10"/>
      <c r="FC268" s="10"/>
      <c r="FD268" s="10"/>
      <c r="FE268" s="10"/>
      <c r="FF268" s="10"/>
      <c r="FG268" s="10"/>
      <c r="FH268" s="10"/>
      <c r="FI268" s="10"/>
      <c r="FJ268" s="10"/>
      <c r="FK268" s="10"/>
      <c r="FL268" s="10"/>
    </row>
    <row r="269" spans="146:168" x14ac:dyDescent="0.15">
      <c r="EP269" s="1"/>
      <c r="EQ269" s="1"/>
      <c r="ES269" s="10"/>
      <c r="ET269" s="10"/>
      <c r="EU269" s="10"/>
      <c r="EV269" s="10"/>
      <c r="EW269" s="10"/>
      <c r="EX269" s="10"/>
      <c r="EY269" s="10"/>
      <c r="EZ269" s="10"/>
      <c r="FA269" s="10"/>
      <c r="FB269" s="10"/>
      <c r="FC269" s="10"/>
      <c r="FD269" s="10"/>
      <c r="FE269" s="10"/>
      <c r="FF269" s="10"/>
      <c r="FG269" s="10"/>
      <c r="FH269" s="10"/>
      <c r="FI269" s="10"/>
      <c r="FJ269" s="10"/>
      <c r="FK269" s="10"/>
      <c r="FL269" s="10"/>
    </row>
    <row r="270" spans="146:168" x14ac:dyDescent="0.15">
      <c r="EP270" s="1"/>
      <c r="EQ270" s="1"/>
      <c r="ES270" s="10"/>
      <c r="ET270" s="10"/>
      <c r="EU270" s="10"/>
      <c r="EV270" s="10"/>
      <c r="EW270" s="10"/>
      <c r="EX270" s="10"/>
      <c r="EY270" s="10"/>
      <c r="EZ270" s="10"/>
      <c r="FA270" s="10"/>
      <c r="FB270" s="10"/>
      <c r="FC270" s="10"/>
      <c r="FD270" s="10"/>
      <c r="FE270" s="10"/>
      <c r="FF270" s="10"/>
      <c r="FG270" s="10"/>
      <c r="FH270" s="10"/>
      <c r="FI270" s="10"/>
      <c r="FJ270" s="10"/>
      <c r="FK270" s="10"/>
      <c r="FL270" s="10"/>
    </row>
    <row r="271" spans="146:168" x14ac:dyDescent="0.15">
      <c r="EP271" s="1"/>
      <c r="EQ271" s="1"/>
      <c r="ES271" s="10"/>
      <c r="ET271" s="10"/>
      <c r="EU271" s="10"/>
      <c r="EV271" s="10"/>
      <c r="EW271" s="10"/>
      <c r="EX271" s="10"/>
      <c r="EY271" s="10"/>
      <c r="EZ271" s="10"/>
      <c r="FA271" s="10"/>
      <c r="FB271" s="10"/>
      <c r="FC271" s="10"/>
      <c r="FD271" s="10"/>
      <c r="FE271" s="10"/>
      <c r="FF271" s="10"/>
      <c r="FG271" s="10"/>
      <c r="FH271" s="10"/>
      <c r="FI271" s="10"/>
      <c r="FJ271" s="10"/>
      <c r="FK271" s="10"/>
      <c r="FL271" s="10"/>
    </row>
    <row r="272" spans="146:168" x14ac:dyDescent="0.15">
      <c r="EP272" s="1"/>
      <c r="EQ272" s="1"/>
      <c r="ES272" s="10"/>
      <c r="ET272" s="10"/>
      <c r="EU272" s="10"/>
      <c r="EV272" s="10"/>
      <c r="EW272" s="10"/>
      <c r="EX272" s="10"/>
      <c r="EY272" s="10"/>
      <c r="EZ272" s="10"/>
      <c r="FA272" s="10"/>
      <c r="FB272" s="10"/>
      <c r="FC272" s="10"/>
      <c r="FD272" s="10"/>
      <c r="FE272" s="10"/>
      <c r="FF272" s="10"/>
      <c r="FG272" s="10"/>
      <c r="FH272" s="10"/>
      <c r="FI272" s="10"/>
      <c r="FJ272" s="10"/>
      <c r="FK272" s="10"/>
      <c r="FL272" s="10"/>
    </row>
    <row r="273" spans="146:168" x14ac:dyDescent="0.15">
      <c r="EP273" s="1"/>
      <c r="EQ273" s="1"/>
      <c r="ES273" s="10"/>
      <c r="ET273" s="10"/>
      <c r="EU273" s="10"/>
      <c r="EV273" s="10"/>
      <c r="EW273" s="10"/>
      <c r="EX273" s="10"/>
      <c r="EY273" s="10"/>
      <c r="EZ273" s="10"/>
      <c r="FA273" s="10"/>
      <c r="FB273" s="10"/>
      <c r="FC273" s="10"/>
      <c r="FD273" s="10"/>
      <c r="FE273" s="10"/>
      <c r="FF273" s="10"/>
      <c r="FG273" s="10"/>
      <c r="FH273" s="10"/>
      <c r="FI273" s="10"/>
      <c r="FJ273" s="10"/>
      <c r="FK273" s="10"/>
      <c r="FL273" s="10"/>
    </row>
    <row r="274" spans="146:168" x14ac:dyDescent="0.15">
      <c r="EP274" s="1"/>
      <c r="EQ274" s="1"/>
      <c r="ES274" s="10"/>
      <c r="ET274" s="10"/>
      <c r="EU274" s="10"/>
      <c r="EV274" s="10"/>
      <c r="EW274" s="10"/>
      <c r="EX274" s="10"/>
      <c r="EY274" s="10"/>
      <c r="EZ274" s="10"/>
      <c r="FA274" s="10"/>
      <c r="FB274" s="10"/>
      <c r="FC274" s="10"/>
      <c r="FD274" s="10"/>
      <c r="FE274" s="10"/>
      <c r="FF274" s="10"/>
      <c r="FG274" s="10"/>
      <c r="FH274" s="10"/>
      <c r="FI274" s="10"/>
      <c r="FJ274" s="10"/>
      <c r="FK274" s="10"/>
      <c r="FL274" s="10"/>
    </row>
    <row r="275" spans="146:168" x14ac:dyDescent="0.15">
      <c r="EP275" s="1"/>
      <c r="EQ275" s="1"/>
      <c r="ES275" s="10"/>
      <c r="ET275" s="10"/>
      <c r="EU275" s="10"/>
      <c r="EV275" s="10"/>
      <c r="EW275" s="10"/>
      <c r="EX275" s="10"/>
      <c r="EY275" s="10"/>
      <c r="EZ275" s="10"/>
      <c r="FA275" s="10"/>
      <c r="FB275" s="10"/>
      <c r="FC275" s="10"/>
      <c r="FD275" s="10"/>
      <c r="FE275" s="10"/>
      <c r="FF275" s="10"/>
      <c r="FG275" s="10"/>
      <c r="FH275" s="10"/>
      <c r="FI275" s="10"/>
      <c r="FJ275" s="10"/>
      <c r="FK275" s="10"/>
      <c r="FL275" s="10"/>
    </row>
    <row r="276" spans="146:168" x14ac:dyDescent="0.15">
      <c r="EP276" s="1"/>
      <c r="EQ276" s="1"/>
      <c r="ES276" s="10"/>
      <c r="ET276" s="10"/>
      <c r="EU276" s="10"/>
      <c r="EV276" s="10"/>
      <c r="EW276" s="10"/>
      <c r="EX276" s="10"/>
      <c r="EY276" s="10"/>
      <c r="EZ276" s="10"/>
      <c r="FA276" s="10"/>
      <c r="FB276" s="10"/>
      <c r="FC276" s="10"/>
      <c r="FD276" s="10"/>
      <c r="FE276" s="10"/>
      <c r="FF276" s="10"/>
      <c r="FG276" s="10"/>
      <c r="FH276" s="10"/>
      <c r="FI276" s="10"/>
      <c r="FJ276" s="10"/>
      <c r="FK276" s="10"/>
      <c r="FL276" s="10"/>
    </row>
    <row r="277" spans="146:168" x14ac:dyDescent="0.15">
      <c r="EP277" s="1"/>
      <c r="EQ277" s="1"/>
      <c r="ES277" s="10"/>
      <c r="ET277" s="10"/>
      <c r="EU277" s="10"/>
      <c r="EV277" s="10"/>
      <c r="EW277" s="10"/>
      <c r="EX277" s="10"/>
      <c r="EY277" s="10"/>
      <c r="EZ277" s="10"/>
      <c r="FA277" s="10"/>
      <c r="FB277" s="10"/>
      <c r="FC277" s="10"/>
      <c r="FD277" s="10"/>
      <c r="FE277" s="10"/>
      <c r="FF277" s="10"/>
      <c r="FG277" s="10"/>
      <c r="FH277" s="10"/>
      <c r="FI277" s="10"/>
      <c r="FJ277" s="10"/>
      <c r="FK277" s="10"/>
      <c r="FL277" s="10"/>
    </row>
    <row r="278" spans="146:168" x14ac:dyDescent="0.15">
      <c r="EP278" s="1"/>
      <c r="EQ278" s="1"/>
      <c r="ES278" s="10"/>
      <c r="ET278" s="10"/>
      <c r="EU278" s="10"/>
      <c r="EV278" s="10"/>
      <c r="EW278" s="10"/>
      <c r="EX278" s="10"/>
      <c r="EY278" s="10"/>
      <c r="EZ278" s="10"/>
      <c r="FA278" s="10"/>
      <c r="FB278" s="10"/>
      <c r="FC278" s="10"/>
      <c r="FD278" s="10"/>
      <c r="FE278" s="10"/>
      <c r="FF278" s="10"/>
      <c r="FG278" s="10"/>
      <c r="FH278" s="10"/>
      <c r="FI278" s="10"/>
      <c r="FJ278" s="10"/>
      <c r="FK278" s="10"/>
      <c r="FL278" s="10"/>
    </row>
    <row r="279" spans="146:168" x14ac:dyDescent="0.15">
      <c r="EP279" s="1"/>
      <c r="EQ279" s="1"/>
      <c r="ES279" s="10"/>
      <c r="ET279" s="10"/>
      <c r="EU279" s="10"/>
      <c r="EV279" s="10"/>
      <c r="EW279" s="10"/>
      <c r="EX279" s="10"/>
      <c r="EY279" s="10"/>
      <c r="EZ279" s="10"/>
      <c r="FA279" s="10"/>
      <c r="FB279" s="10"/>
      <c r="FC279" s="10"/>
      <c r="FD279" s="10"/>
      <c r="FE279" s="10"/>
      <c r="FF279" s="10"/>
      <c r="FG279" s="10"/>
      <c r="FH279" s="10"/>
      <c r="FI279" s="10"/>
      <c r="FJ279" s="10"/>
      <c r="FK279" s="10"/>
      <c r="FL279" s="10"/>
    </row>
    <row r="280" spans="146:168" x14ac:dyDescent="0.15">
      <c r="EP280" s="1"/>
      <c r="EQ280" s="1"/>
      <c r="ES280" s="10"/>
      <c r="ET280" s="10"/>
      <c r="EU280" s="10"/>
      <c r="EV280" s="10"/>
      <c r="EW280" s="10"/>
      <c r="EX280" s="10"/>
      <c r="EY280" s="10"/>
      <c r="EZ280" s="10"/>
      <c r="FA280" s="10"/>
      <c r="FB280" s="10"/>
      <c r="FC280" s="10"/>
      <c r="FD280" s="10"/>
      <c r="FE280" s="10"/>
      <c r="FF280" s="10"/>
      <c r="FG280" s="10"/>
      <c r="FH280" s="10"/>
      <c r="FI280" s="10"/>
      <c r="FJ280" s="10"/>
      <c r="FK280" s="10"/>
      <c r="FL280" s="10"/>
    </row>
    <row r="281" spans="146:168" x14ac:dyDescent="0.15">
      <c r="EP281" s="1"/>
      <c r="EQ281" s="1"/>
      <c r="ES281" s="10"/>
      <c r="ET281" s="10"/>
      <c r="EU281" s="10"/>
      <c r="EV281" s="10"/>
      <c r="EW281" s="10"/>
      <c r="EX281" s="10"/>
      <c r="EY281" s="10"/>
      <c r="EZ281" s="10"/>
      <c r="FA281" s="10"/>
      <c r="FB281" s="10"/>
      <c r="FC281" s="10"/>
      <c r="FD281" s="10"/>
      <c r="FE281" s="10"/>
      <c r="FF281" s="10"/>
      <c r="FG281" s="10"/>
      <c r="FH281" s="10"/>
      <c r="FI281" s="10"/>
      <c r="FJ281" s="10"/>
      <c r="FK281" s="10"/>
      <c r="FL281" s="10"/>
    </row>
    <row r="282" spans="146:168" x14ac:dyDescent="0.15">
      <c r="EP282" s="1"/>
      <c r="EQ282" s="1"/>
      <c r="ES282" s="10"/>
      <c r="ET282" s="10"/>
      <c r="EU282" s="10"/>
      <c r="EV282" s="10"/>
      <c r="EW282" s="10"/>
      <c r="EX282" s="10"/>
      <c r="EY282" s="10"/>
      <c r="EZ282" s="10"/>
      <c r="FA282" s="10"/>
      <c r="FB282" s="10"/>
      <c r="FC282" s="10"/>
      <c r="FD282" s="10"/>
      <c r="FE282" s="10"/>
      <c r="FF282" s="10"/>
      <c r="FG282" s="10"/>
      <c r="FH282" s="10"/>
      <c r="FI282" s="10"/>
      <c r="FJ282" s="10"/>
      <c r="FK282" s="10"/>
      <c r="FL282" s="10"/>
    </row>
    <row r="283" spans="146:168" x14ac:dyDescent="0.15">
      <c r="EP283" s="1"/>
      <c r="EQ283" s="1"/>
      <c r="ES283" s="10"/>
      <c r="ET283" s="10"/>
      <c r="EU283" s="10"/>
      <c r="EV283" s="10"/>
      <c r="EW283" s="10"/>
      <c r="EX283" s="10"/>
      <c r="EY283" s="10"/>
      <c r="EZ283" s="10"/>
      <c r="FA283" s="10"/>
      <c r="FB283" s="10"/>
      <c r="FC283" s="10"/>
      <c r="FD283" s="10"/>
      <c r="FE283" s="10"/>
      <c r="FF283" s="10"/>
      <c r="FG283" s="10"/>
      <c r="FH283" s="10"/>
      <c r="FI283" s="10"/>
      <c r="FJ283" s="10"/>
      <c r="FK283" s="10"/>
      <c r="FL283" s="10"/>
    </row>
    <row r="284" spans="146:168" x14ac:dyDescent="0.15">
      <c r="EP284" s="1"/>
      <c r="EQ284" s="1"/>
      <c r="ES284" s="10"/>
      <c r="ET284" s="10"/>
      <c r="EU284" s="10"/>
      <c r="EV284" s="10"/>
      <c r="EW284" s="10"/>
      <c r="EX284" s="10"/>
      <c r="EY284" s="10"/>
      <c r="EZ284" s="10"/>
      <c r="FA284" s="10"/>
      <c r="FB284" s="10"/>
      <c r="FC284" s="10"/>
      <c r="FD284" s="10"/>
      <c r="FE284" s="10"/>
      <c r="FF284" s="10"/>
      <c r="FG284" s="10"/>
      <c r="FH284" s="10"/>
      <c r="FI284" s="10"/>
      <c r="FJ284" s="10"/>
      <c r="FK284" s="10"/>
      <c r="FL284" s="10"/>
    </row>
    <row r="285" spans="146:168" x14ac:dyDescent="0.15">
      <c r="EP285" s="1"/>
      <c r="EQ285" s="1"/>
      <c r="ES285" s="10"/>
      <c r="ET285" s="10"/>
      <c r="EU285" s="10"/>
      <c r="EV285" s="10"/>
      <c r="EW285" s="10"/>
      <c r="EX285" s="10"/>
      <c r="EY285" s="10"/>
      <c r="EZ285" s="10"/>
      <c r="FA285" s="10"/>
      <c r="FB285" s="10"/>
      <c r="FC285" s="10"/>
      <c r="FD285" s="10"/>
      <c r="FE285" s="10"/>
      <c r="FF285" s="10"/>
      <c r="FG285" s="10"/>
      <c r="FH285" s="10"/>
      <c r="FI285" s="10"/>
      <c r="FJ285" s="10"/>
      <c r="FK285" s="10"/>
      <c r="FL285" s="10"/>
    </row>
    <row r="286" spans="146:168" x14ac:dyDescent="0.15">
      <c r="EP286" s="1"/>
      <c r="EQ286" s="1"/>
      <c r="ES286" s="10"/>
      <c r="ET286" s="10"/>
      <c r="EU286" s="10"/>
      <c r="EV286" s="10"/>
      <c r="EW286" s="10"/>
      <c r="EX286" s="10"/>
      <c r="EY286" s="10"/>
      <c r="EZ286" s="10"/>
      <c r="FA286" s="10"/>
      <c r="FB286" s="10"/>
      <c r="FC286" s="10"/>
      <c r="FD286" s="10"/>
      <c r="FE286" s="10"/>
      <c r="FF286" s="10"/>
      <c r="FG286" s="10"/>
      <c r="FH286" s="10"/>
      <c r="FI286" s="10"/>
      <c r="FJ286" s="10"/>
      <c r="FK286" s="10"/>
      <c r="FL286" s="10"/>
    </row>
    <row r="287" spans="146:168" x14ac:dyDescent="0.15">
      <c r="EP287" s="1"/>
      <c r="EQ287" s="1"/>
      <c r="ES287" s="10"/>
      <c r="ET287" s="10"/>
      <c r="EU287" s="10"/>
      <c r="EV287" s="10"/>
      <c r="EW287" s="10"/>
      <c r="EX287" s="10"/>
      <c r="EY287" s="10"/>
      <c r="EZ287" s="10"/>
      <c r="FA287" s="10"/>
      <c r="FB287" s="10"/>
      <c r="FC287" s="10"/>
      <c r="FD287" s="10"/>
      <c r="FE287" s="10"/>
      <c r="FF287" s="10"/>
      <c r="FG287" s="10"/>
      <c r="FH287" s="10"/>
      <c r="FI287" s="10"/>
      <c r="FJ287" s="10"/>
      <c r="FK287" s="10"/>
      <c r="FL287" s="10"/>
    </row>
    <row r="288" spans="146:168" x14ac:dyDescent="0.15">
      <c r="EP288" s="1"/>
      <c r="EQ288" s="1"/>
      <c r="ES288" s="10"/>
      <c r="ET288" s="10"/>
      <c r="EU288" s="10"/>
      <c r="EV288" s="10"/>
      <c r="EW288" s="10"/>
      <c r="EX288" s="10"/>
      <c r="EY288" s="10"/>
      <c r="EZ288" s="10"/>
      <c r="FA288" s="10"/>
      <c r="FB288" s="10"/>
      <c r="FC288" s="10"/>
      <c r="FD288" s="10"/>
      <c r="FE288" s="10"/>
      <c r="FF288" s="10"/>
      <c r="FG288" s="10"/>
      <c r="FH288" s="10"/>
      <c r="FI288" s="10"/>
      <c r="FJ288" s="10"/>
      <c r="FK288" s="10"/>
      <c r="FL288" s="10"/>
    </row>
    <row r="289" spans="146:168" x14ac:dyDescent="0.15">
      <c r="EP289" s="1"/>
      <c r="EQ289" s="1"/>
      <c r="ES289" s="10"/>
      <c r="ET289" s="10"/>
      <c r="EU289" s="10"/>
      <c r="EV289" s="10"/>
      <c r="EW289" s="10"/>
      <c r="EX289" s="10"/>
      <c r="EY289" s="10"/>
      <c r="EZ289" s="10"/>
      <c r="FA289" s="10"/>
      <c r="FB289" s="10"/>
      <c r="FC289" s="10"/>
      <c r="FD289" s="10"/>
      <c r="FE289" s="10"/>
      <c r="FF289" s="10"/>
      <c r="FG289" s="10"/>
      <c r="FH289" s="10"/>
      <c r="FI289" s="10"/>
      <c r="FJ289" s="10"/>
      <c r="FK289" s="10"/>
      <c r="FL289" s="10"/>
    </row>
    <row r="290" spans="146:168" x14ac:dyDescent="0.15">
      <c r="EP290" s="1"/>
      <c r="EQ290" s="1"/>
      <c r="ES290" s="10"/>
      <c r="ET290" s="10"/>
      <c r="EU290" s="10"/>
      <c r="EV290" s="10"/>
      <c r="EW290" s="10"/>
      <c r="EX290" s="10"/>
      <c r="EY290" s="10"/>
      <c r="EZ290" s="10"/>
      <c r="FA290" s="10"/>
      <c r="FB290" s="10"/>
      <c r="FC290" s="10"/>
      <c r="FD290" s="10"/>
      <c r="FE290" s="10"/>
      <c r="FF290" s="10"/>
      <c r="FG290" s="10"/>
      <c r="FH290" s="10"/>
      <c r="FI290" s="10"/>
      <c r="FJ290" s="10"/>
      <c r="FK290" s="10"/>
      <c r="FL290" s="10"/>
    </row>
    <row r="291" spans="146:168" x14ac:dyDescent="0.15">
      <c r="EP291" s="1"/>
      <c r="EQ291" s="1"/>
      <c r="ES291" s="10"/>
      <c r="ET291" s="10"/>
      <c r="EU291" s="10"/>
      <c r="EV291" s="10"/>
      <c r="EW291" s="10"/>
      <c r="EX291" s="10"/>
      <c r="EY291" s="10"/>
      <c r="EZ291" s="10"/>
      <c r="FA291" s="10"/>
      <c r="FB291" s="10"/>
      <c r="FC291" s="10"/>
      <c r="FD291" s="10"/>
      <c r="FE291" s="10"/>
      <c r="FF291" s="10"/>
      <c r="FG291" s="10"/>
      <c r="FH291" s="10"/>
      <c r="FI291" s="10"/>
      <c r="FJ291" s="10"/>
      <c r="FK291" s="10"/>
      <c r="FL291" s="10"/>
    </row>
    <row r="292" spans="146:168" x14ac:dyDescent="0.15">
      <c r="EP292" s="1"/>
      <c r="EQ292" s="1"/>
      <c r="ES292" s="10"/>
      <c r="ET292" s="10"/>
      <c r="EU292" s="10"/>
      <c r="EV292" s="10"/>
      <c r="EW292" s="10"/>
      <c r="EX292" s="10"/>
      <c r="EY292" s="10"/>
      <c r="EZ292" s="10"/>
      <c r="FA292" s="10"/>
      <c r="FB292" s="10"/>
      <c r="FC292" s="10"/>
      <c r="FD292" s="10"/>
      <c r="FE292" s="10"/>
      <c r="FF292" s="10"/>
      <c r="FG292" s="10"/>
      <c r="FH292" s="10"/>
      <c r="FI292" s="10"/>
      <c r="FJ292" s="10"/>
      <c r="FK292" s="10"/>
      <c r="FL292" s="10"/>
    </row>
    <row r="293" spans="146:168" x14ac:dyDescent="0.15">
      <c r="EP293" s="1"/>
      <c r="EQ293" s="1"/>
      <c r="ES293" s="10"/>
      <c r="ET293" s="10"/>
      <c r="EU293" s="10"/>
      <c r="EV293" s="10"/>
      <c r="EW293" s="10"/>
      <c r="EX293" s="10"/>
      <c r="EY293" s="10"/>
      <c r="EZ293" s="10"/>
      <c r="FA293" s="10"/>
      <c r="FB293" s="10"/>
      <c r="FC293" s="10"/>
      <c r="FD293" s="10"/>
      <c r="FE293" s="10"/>
      <c r="FF293" s="10"/>
      <c r="FG293" s="10"/>
      <c r="FH293" s="10"/>
      <c r="FI293" s="10"/>
      <c r="FJ293" s="10"/>
      <c r="FK293" s="10"/>
      <c r="FL293" s="10"/>
    </row>
    <row r="294" spans="146:168" x14ac:dyDescent="0.15">
      <c r="EP294" s="1"/>
      <c r="EQ294" s="1"/>
      <c r="ES294" s="10"/>
      <c r="ET294" s="10"/>
      <c r="EU294" s="10"/>
      <c r="EV294" s="10"/>
      <c r="EW294" s="10"/>
      <c r="EX294" s="10"/>
      <c r="EY294" s="10"/>
      <c r="EZ294" s="10"/>
      <c r="FA294" s="10"/>
      <c r="FB294" s="10"/>
      <c r="FC294" s="10"/>
      <c r="FD294" s="10"/>
      <c r="FE294" s="10"/>
      <c r="FF294" s="10"/>
      <c r="FG294" s="10"/>
      <c r="FH294" s="10"/>
      <c r="FI294" s="10"/>
      <c r="FJ294" s="10"/>
      <c r="FK294" s="10"/>
      <c r="FL294" s="10"/>
    </row>
    <row r="295" spans="146:168" x14ac:dyDescent="0.15">
      <c r="EP295" s="1"/>
      <c r="EQ295" s="1"/>
      <c r="ES295" s="10"/>
      <c r="ET295" s="10"/>
      <c r="EU295" s="10"/>
      <c r="EV295" s="10"/>
      <c r="EW295" s="10"/>
      <c r="EX295" s="10"/>
      <c r="EY295" s="10"/>
      <c r="EZ295" s="10"/>
      <c r="FA295" s="10"/>
      <c r="FB295" s="10"/>
      <c r="FC295" s="10"/>
      <c r="FD295" s="10"/>
      <c r="FE295" s="10"/>
      <c r="FF295" s="10"/>
      <c r="FG295" s="10"/>
      <c r="FH295" s="10"/>
      <c r="FI295" s="10"/>
      <c r="FJ295" s="10"/>
      <c r="FK295" s="10"/>
      <c r="FL295" s="10"/>
    </row>
    <row r="296" spans="146:168" x14ac:dyDescent="0.15">
      <c r="EP296" s="1"/>
      <c r="EQ296" s="1"/>
      <c r="ES296" s="10"/>
      <c r="ET296" s="10"/>
      <c r="EU296" s="10"/>
      <c r="EV296" s="10"/>
      <c r="EW296" s="10"/>
      <c r="EX296" s="10"/>
      <c r="EY296" s="10"/>
      <c r="EZ296" s="10"/>
      <c r="FA296" s="10"/>
      <c r="FB296" s="10"/>
      <c r="FC296" s="10"/>
      <c r="FD296" s="10"/>
      <c r="FE296" s="10"/>
      <c r="FF296" s="10"/>
      <c r="FG296" s="10"/>
      <c r="FH296" s="10"/>
      <c r="FI296" s="10"/>
      <c r="FJ296" s="10"/>
      <c r="FK296" s="10"/>
      <c r="FL296" s="10"/>
    </row>
    <row r="297" spans="146:168" x14ac:dyDescent="0.15">
      <c r="EP297" s="1"/>
      <c r="EQ297" s="1"/>
      <c r="ES297" s="10"/>
      <c r="ET297" s="10"/>
      <c r="EU297" s="10"/>
      <c r="EV297" s="10"/>
      <c r="EW297" s="10"/>
      <c r="EX297" s="10"/>
      <c r="EY297" s="10"/>
      <c r="EZ297" s="10"/>
      <c r="FA297" s="10"/>
      <c r="FB297" s="10"/>
      <c r="FC297" s="10"/>
      <c r="FD297" s="10"/>
      <c r="FE297" s="10"/>
      <c r="FF297" s="10"/>
      <c r="FG297" s="10"/>
      <c r="FH297" s="10"/>
      <c r="FI297" s="10"/>
      <c r="FJ297" s="10"/>
      <c r="FK297" s="10"/>
      <c r="FL297" s="10"/>
    </row>
    <row r="298" spans="146:168" x14ac:dyDescent="0.15">
      <c r="EP298" s="1"/>
      <c r="EQ298" s="1"/>
      <c r="ES298" s="10"/>
      <c r="ET298" s="10"/>
      <c r="EU298" s="10"/>
      <c r="EV298" s="10"/>
      <c r="EW298" s="10"/>
      <c r="EX298" s="10"/>
      <c r="EY298" s="10"/>
      <c r="EZ298" s="10"/>
      <c r="FA298" s="10"/>
      <c r="FB298" s="10"/>
      <c r="FC298" s="10"/>
      <c r="FD298" s="10"/>
      <c r="FE298" s="10"/>
      <c r="FF298" s="10"/>
      <c r="FG298" s="10"/>
      <c r="FH298" s="10"/>
      <c r="FI298" s="10"/>
      <c r="FJ298" s="10"/>
      <c r="FK298" s="10"/>
      <c r="FL298" s="10"/>
    </row>
    <row r="299" spans="146:168" x14ac:dyDescent="0.15">
      <c r="EP299" s="1"/>
      <c r="EQ299" s="1"/>
      <c r="ES299" s="10"/>
      <c r="ET299" s="10"/>
      <c r="EU299" s="10"/>
      <c r="EV299" s="10"/>
      <c r="EW299" s="10"/>
      <c r="EX299" s="10"/>
      <c r="EY299" s="10"/>
      <c r="EZ299" s="10"/>
      <c r="FA299" s="10"/>
      <c r="FB299" s="10"/>
      <c r="FC299" s="10"/>
      <c r="FD299" s="10"/>
      <c r="FE299" s="10"/>
      <c r="FF299" s="10"/>
      <c r="FG299" s="10"/>
      <c r="FH299" s="10"/>
      <c r="FI299" s="10"/>
      <c r="FJ299" s="10"/>
      <c r="FK299" s="10"/>
      <c r="FL299" s="10"/>
    </row>
    <row r="300" spans="146:168" x14ac:dyDescent="0.15">
      <c r="EP300" s="1"/>
      <c r="EQ300" s="1"/>
      <c r="ES300" s="10"/>
      <c r="ET300" s="10"/>
      <c r="EU300" s="10"/>
      <c r="EV300" s="10"/>
      <c r="EW300" s="10"/>
      <c r="EX300" s="10"/>
      <c r="EY300" s="10"/>
      <c r="EZ300" s="10"/>
      <c r="FA300" s="10"/>
      <c r="FB300" s="10"/>
      <c r="FC300" s="10"/>
      <c r="FD300" s="10"/>
      <c r="FE300" s="10"/>
      <c r="FF300" s="10"/>
      <c r="FG300" s="10"/>
      <c r="FH300" s="10"/>
      <c r="FI300" s="10"/>
      <c r="FJ300" s="10"/>
      <c r="FK300" s="10"/>
      <c r="FL300" s="10"/>
    </row>
    <row r="301" spans="146:168" x14ac:dyDescent="0.15">
      <c r="EP301" s="1"/>
      <c r="EQ301" s="1"/>
      <c r="ES301" s="10"/>
      <c r="ET301" s="10"/>
      <c r="EU301" s="10"/>
      <c r="EV301" s="10"/>
      <c r="EW301" s="10"/>
      <c r="EX301" s="10"/>
      <c r="EY301" s="10"/>
      <c r="EZ301" s="10"/>
      <c r="FA301" s="10"/>
      <c r="FB301" s="10"/>
      <c r="FC301" s="10"/>
      <c r="FD301" s="10"/>
      <c r="FE301" s="10"/>
      <c r="FF301" s="10"/>
      <c r="FG301" s="10"/>
      <c r="FH301" s="10"/>
      <c r="FI301" s="10"/>
      <c r="FJ301" s="10"/>
      <c r="FK301" s="10"/>
      <c r="FL301" s="10"/>
    </row>
    <row r="302" spans="146:168" x14ac:dyDescent="0.15">
      <c r="EP302" s="1"/>
      <c r="EQ302" s="1"/>
      <c r="ES302" s="10"/>
      <c r="ET302" s="10"/>
      <c r="EU302" s="10"/>
      <c r="EV302" s="10"/>
      <c r="EW302" s="10"/>
      <c r="EX302" s="10"/>
      <c r="EY302" s="10"/>
      <c r="EZ302" s="10"/>
      <c r="FA302" s="10"/>
      <c r="FB302" s="10"/>
      <c r="FC302" s="10"/>
      <c r="FD302" s="10"/>
      <c r="FE302" s="10"/>
      <c r="FF302" s="10"/>
      <c r="FG302" s="10"/>
      <c r="FH302" s="10"/>
      <c r="FI302" s="10"/>
      <c r="FJ302" s="10"/>
      <c r="FK302" s="10"/>
      <c r="FL302" s="10"/>
    </row>
    <row r="303" spans="146:168" x14ac:dyDescent="0.15">
      <c r="EP303" s="1"/>
      <c r="EQ303" s="1"/>
      <c r="ES303" s="10"/>
      <c r="ET303" s="10"/>
      <c r="EU303" s="10"/>
      <c r="EV303" s="10"/>
      <c r="EW303" s="10"/>
      <c r="EX303" s="10"/>
      <c r="EY303" s="10"/>
      <c r="EZ303" s="10"/>
      <c r="FA303" s="10"/>
      <c r="FB303" s="10"/>
      <c r="FC303" s="10"/>
      <c r="FD303" s="10"/>
      <c r="FE303" s="10"/>
      <c r="FF303" s="10"/>
      <c r="FG303" s="10"/>
      <c r="FH303" s="10"/>
      <c r="FI303" s="10"/>
      <c r="FJ303" s="10"/>
      <c r="FK303" s="10"/>
      <c r="FL303" s="10"/>
    </row>
    <row r="304" spans="146:168" x14ac:dyDescent="0.15">
      <c r="EP304" s="1"/>
      <c r="EQ304" s="1"/>
      <c r="ES304" s="10"/>
      <c r="ET304" s="10"/>
      <c r="EU304" s="10"/>
      <c r="EV304" s="10"/>
      <c r="EW304" s="10"/>
      <c r="EX304" s="10"/>
      <c r="EY304" s="10"/>
      <c r="EZ304" s="10"/>
      <c r="FA304" s="10"/>
      <c r="FB304" s="10"/>
      <c r="FC304" s="10"/>
      <c r="FD304" s="10"/>
      <c r="FE304" s="10"/>
      <c r="FF304" s="10"/>
      <c r="FG304" s="10"/>
      <c r="FH304" s="10"/>
      <c r="FI304" s="10"/>
      <c r="FJ304" s="10"/>
      <c r="FK304" s="10"/>
      <c r="FL304" s="10"/>
    </row>
    <row r="305" spans="146:168" x14ac:dyDescent="0.15">
      <c r="EP305" s="1"/>
      <c r="EQ305" s="1"/>
      <c r="ES305" s="10"/>
      <c r="ET305" s="10"/>
      <c r="EU305" s="10"/>
      <c r="EV305" s="10"/>
      <c r="EW305" s="10"/>
      <c r="EX305" s="10"/>
      <c r="EY305" s="10"/>
      <c r="EZ305" s="10"/>
      <c r="FA305" s="10"/>
      <c r="FB305" s="10"/>
      <c r="FC305" s="10"/>
      <c r="FD305" s="10"/>
      <c r="FE305" s="10"/>
      <c r="FF305" s="10"/>
      <c r="FG305" s="10"/>
      <c r="FH305" s="10"/>
      <c r="FI305" s="10"/>
      <c r="FJ305" s="10"/>
      <c r="FK305" s="10"/>
      <c r="FL305" s="10"/>
    </row>
    <row r="306" spans="146:168" x14ac:dyDescent="0.15">
      <c r="EP306" s="1"/>
      <c r="EQ306" s="1"/>
      <c r="ES306" s="10"/>
      <c r="ET306" s="10"/>
      <c r="EU306" s="10"/>
      <c r="EV306" s="10"/>
      <c r="EW306" s="10"/>
      <c r="EX306" s="10"/>
      <c r="EY306" s="10"/>
      <c r="EZ306" s="10"/>
      <c r="FA306" s="10"/>
      <c r="FB306" s="10"/>
      <c r="FC306" s="10"/>
      <c r="FD306" s="10"/>
      <c r="FE306" s="10"/>
      <c r="FF306" s="10"/>
      <c r="FG306" s="10"/>
      <c r="FH306" s="10"/>
      <c r="FI306" s="10"/>
      <c r="FJ306" s="10"/>
      <c r="FK306" s="10"/>
      <c r="FL306" s="10"/>
    </row>
    <row r="307" spans="146:168" x14ac:dyDescent="0.15">
      <c r="EP307" s="1"/>
      <c r="EQ307" s="1"/>
      <c r="ES307" s="10"/>
      <c r="ET307" s="10"/>
      <c r="EU307" s="10"/>
      <c r="EV307" s="10"/>
      <c r="EW307" s="10"/>
      <c r="EX307" s="10"/>
      <c r="EY307" s="10"/>
      <c r="EZ307" s="10"/>
      <c r="FA307" s="10"/>
      <c r="FB307" s="10"/>
      <c r="FC307" s="10"/>
      <c r="FD307" s="10"/>
      <c r="FE307" s="10"/>
      <c r="FF307" s="10"/>
      <c r="FG307" s="10"/>
      <c r="FH307" s="10"/>
      <c r="FI307" s="10"/>
      <c r="FJ307" s="10"/>
      <c r="FK307" s="10"/>
      <c r="FL307" s="10"/>
    </row>
    <row r="308" spans="146:168" x14ac:dyDescent="0.15">
      <c r="EP308" s="1"/>
      <c r="EQ308" s="1"/>
      <c r="ES308" s="10"/>
      <c r="ET308" s="10"/>
      <c r="EU308" s="10"/>
      <c r="EV308" s="10"/>
      <c r="EW308" s="10"/>
      <c r="EX308" s="10"/>
      <c r="EY308" s="10"/>
      <c r="EZ308" s="10"/>
      <c r="FA308" s="10"/>
      <c r="FB308" s="10"/>
      <c r="FC308" s="10"/>
      <c r="FD308" s="10"/>
      <c r="FE308" s="10"/>
      <c r="FF308" s="10"/>
      <c r="FG308" s="10"/>
      <c r="FH308" s="10"/>
      <c r="FI308" s="10"/>
      <c r="FJ308" s="10"/>
      <c r="FK308" s="10"/>
      <c r="FL308" s="10"/>
    </row>
    <row r="309" spans="146:168" x14ac:dyDescent="0.15">
      <c r="EP309" s="1"/>
      <c r="EQ309" s="1"/>
      <c r="ES309" s="10"/>
      <c r="ET309" s="10"/>
      <c r="EU309" s="10"/>
      <c r="EV309" s="10"/>
      <c r="EW309" s="10"/>
      <c r="EX309" s="10"/>
      <c r="EY309" s="10"/>
      <c r="EZ309" s="10"/>
      <c r="FA309" s="10"/>
      <c r="FB309" s="10"/>
      <c r="FC309" s="10"/>
      <c r="FD309" s="10"/>
      <c r="FE309" s="10"/>
      <c r="FF309" s="10"/>
      <c r="FG309" s="10"/>
      <c r="FH309" s="10"/>
      <c r="FI309" s="10"/>
      <c r="FJ309" s="10"/>
      <c r="FK309" s="10"/>
      <c r="FL309" s="10"/>
    </row>
    <row r="310" spans="146:168" x14ac:dyDescent="0.15">
      <c r="EP310" s="1"/>
      <c r="EQ310" s="1"/>
      <c r="ES310" s="10"/>
      <c r="ET310" s="10"/>
      <c r="EU310" s="10"/>
      <c r="EV310" s="10"/>
      <c r="EW310" s="10"/>
      <c r="EX310" s="10"/>
      <c r="EY310" s="10"/>
      <c r="EZ310" s="10"/>
      <c r="FA310" s="10"/>
      <c r="FB310" s="10"/>
      <c r="FC310" s="10"/>
      <c r="FD310" s="10"/>
      <c r="FE310" s="10"/>
      <c r="FF310" s="10"/>
      <c r="FG310" s="10"/>
      <c r="FH310" s="10"/>
      <c r="FI310" s="10"/>
      <c r="FJ310" s="10"/>
      <c r="FK310" s="10"/>
      <c r="FL310" s="10"/>
    </row>
    <row r="311" spans="146:168" x14ac:dyDescent="0.15">
      <c r="EP311" s="1"/>
      <c r="EQ311" s="1"/>
      <c r="ES311" s="10"/>
      <c r="ET311" s="10"/>
      <c r="EU311" s="10"/>
      <c r="EV311" s="10"/>
      <c r="EW311" s="10"/>
      <c r="EX311" s="10"/>
      <c r="EY311" s="10"/>
      <c r="EZ311" s="10"/>
      <c r="FA311" s="10"/>
      <c r="FB311" s="10"/>
      <c r="FC311" s="10"/>
      <c r="FD311" s="10"/>
      <c r="FE311" s="10"/>
      <c r="FF311" s="10"/>
      <c r="FG311" s="10"/>
      <c r="FH311" s="10"/>
      <c r="FI311" s="10"/>
      <c r="FJ311" s="10"/>
      <c r="FK311" s="10"/>
      <c r="FL311" s="10"/>
    </row>
    <row r="312" spans="146:168" x14ac:dyDescent="0.15">
      <c r="EP312" s="1"/>
      <c r="EQ312" s="1"/>
      <c r="ES312" s="10"/>
      <c r="ET312" s="10"/>
      <c r="EU312" s="10"/>
      <c r="EV312" s="10"/>
      <c r="EW312" s="10"/>
      <c r="EX312" s="10"/>
      <c r="EY312" s="10"/>
      <c r="EZ312" s="10"/>
      <c r="FA312" s="10"/>
      <c r="FB312" s="10"/>
      <c r="FC312" s="10"/>
      <c r="FD312" s="10"/>
      <c r="FE312" s="10"/>
      <c r="FF312" s="10"/>
      <c r="FG312" s="10"/>
      <c r="FH312" s="10"/>
      <c r="FI312" s="10"/>
      <c r="FJ312" s="10"/>
      <c r="FK312" s="10"/>
      <c r="FL312" s="10"/>
    </row>
    <row r="313" spans="146:168" x14ac:dyDescent="0.15">
      <c r="EP313" s="1"/>
      <c r="EQ313" s="1"/>
      <c r="ES313" s="10"/>
      <c r="ET313" s="10"/>
      <c r="EU313" s="10"/>
      <c r="EV313" s="10"/>
      <c r="EW313" s="10"/>
      <c r="EX313" s="10"/>
      <c r="EY313" s="10"/>
      <c r="EZ313" s="10"/>
      <c r="FA313" s="10"/>
      <c r="FB313" s="10"/>
      <c r="FC313" s="10"/>
      <c r="FD313" s="10"/>
      <c r="FE313" s="10"/>
      <c r="FF313" s="10"/>
      <c r="FG313" s="10"/>
      <c r="FH313" s="10"/>
      <c r="FI313" s="10"/>
      <c r="FJ313" s="10"/>
      <c r="FK313" s="10"/>
      <c r="FL313" s="10"/>
    </row>
    <row r="314" spans="146:168" x14ac:dyDescent="0.15">
      <c r="EP314" s="1"/>
      <c r="EQ314" s="1"/>
      <c r="ES314" s="10"/>
      <c r="ET314" s="10"/>
      <c r="EU314" s="10"/>
      <c r="EV314" s="10"/>
      <c r="EW314" s="10"/>
      <c r="EX314" s="10"/>
      <c r="EY314" s="10"/>
      <c r="EZ314" s="10"/>
      <c r="FA314" s="10"/>
      <c r="FB314" s="10"/>
      <c r="FC314" s="10"/>
      <c r="FD314" s="10"/>
      <c r="FE314" s="10"/>
      <c r="FF314" s="10"/>
      <c r="FG314" s="10"/>
      <c r="FH314" s="10"/>
      <c r="FI314" s="10"/>
      <c r="FJ314" s="10"/>
      <c r="FK314" s="10"/>
      <c r="FL314" s="10"/>
    </row>
    <row r="315" spans="146:168" x14ac:dyDescent="0.15">
      <c r="EP315" s="1"/>
      <c r="EQ315" s="1"/>
      <c r="ES315" s="10"/>
      <c r="ET315" s="10"/>
      <c r="EU315" s="10"/>
      <c r="EV315" s="10"/>
      <c r="EW315" s="10"/>
      <c r="EX315" s="10"/>
      <c r="EY315" s="10"/>
      <c r="EZ315" s="10"/>
      <c r="FA315" s="10"/>
      <c r="FB315" s="10"/>
      <c r="FC315" s="10"/>
      <c r="FD315" s="10"/>
      <c r="FE315" s="10"/>
      <c r="FF315" s="10"/>
      <c r="FG315" s="10"/>
      <c r="FH315" s="10"/>
      <c r="FI315" s="10"/>
      <c r="FJ315" s="10"/>
      <c r="FK315" s="10"/>
      <c r="FL315" s="10"/>
    </row>
    <row r="316" spans="146:168" x14ac:dyDescent="0.15">
      <c r="EP316" s="1"/>
      <c r="EQ316" s="1"/>
      <c r="ES316" s="10"/>
      <c r="ET316" s="10"/>
      <c r="EU316" s="10"/>
      <c r="EV316" s="10"/>
      <c r="EW316" s="10"/>
      <c r="EX316" s="10"/>
      <c r="EY316" s="10"/>
      <c r="EZ316" s="10"/>
      <c r="FA316" s="10"/>
      <c r="FB316" s="10"/>
      <c r="FC316" s="10"/>
      <c r="FD316" s="10"/>
      <c r="FE316" s="10"/>
      <c r="FF316" s="10"/>
      <c r="FG316" s="10"/>
      <c r="FH316" s="10"/>
      <c r="FI316" s="10"/>
      <c r="FJ316" s="10"/>
      <c r="FK316" s="10"/>
      <c r="FL316" s="10"/>
    </row>
    <row r="317" spans="146:168" x14ac:dyDescent="0.15">
      <c r="EP317" s="1"/>
      <c r="EQ317" s="1"/>
      <c r="ES317" s="10"/>
      <c r="ET317" s="10"/>
      <c r="EU317" s="10"/>
      <c r="EV317" s="10"/>
      <c r="EW317" s="10"/>
      <c r="EX317" s="10"/>
      <c r="EY317" s="10"/>
      <c r="EZ317" s="10"/>
      <c r="FA317" s="10"/>
      <c r="FB317" s="10"/>
      <c r="FC317" s="10"/>
      <c r="FD317" s="10"/>
      <c r="FE317" s="10"/>
      <c r="FF317" s="10"/>
      <c r="FG317" s="10"/>
      <c r="FH317" s="10"/>
      <c r="FI317" s="10"/>
      <c r="FJ317" s="10"/>
      <c r="FK317" s="10"/>
      <c r="FL317" s="10"/>
    </row>
    <row r="318" spans="146:168" x14ac:dyDescent="0.15">
      <c r="EP318" s="1"/>
      <c r="EQ318" s="1"/>
      <c r="ES318" s="10"/>
      <c r="ET318" s="10"/>
      <c r="EU318" s="10"/>
      <c r="EV318" s="10"/>
      <c r="EW318" s="10"/>
      <c r="EX318" s="10"/>
      <c r="EY318" s="10"/>
      <c r="EZ318" s="10"/>
      <c r="FA318" s="10"/>
      <c r="FB318" s="10"/>
      <c r="FC318" s="10"/>
      <c r="FD318" s="10"/>
      <c r="FE318" s="10"/>
      <c r="FF318" s="10"/>
      <c r="FG318" s="10"/>
      <c r="FH318" s="10"/>
      <c r="FI318" s="10"/>
      <c r="FJ318" s="10"/>
      <c r="FK318" s="10"/>
      <c r="FL318" s="10"/>
    </row>
    <row r="319" spans="146:168" x14ac:dyDescent="0.15">
      <c r="EP319" s="1"/>
      <c r="EQ319" s="1"/>
      <c r="ES319" s="10"/>
      <c r="ET319" s="10"/>
      <c r="EU319" s="10"/>
      <c r="EV319" s="10"/>
      <c r="EW319" s="10"/>
      <c r="EX319" s="10"/>
      <c r="EY319" s="10"/>
      <c r="EZ319" s="10"/>
      <c r="FA319" s="10"/>
      <c r="FB319" s="10"/>
      <c r="FC319" s="10"/>
      <c r="FD319" s="10"/>
      <c r="FE319" s="10"/>
      <c r="FF319" s="10"/>
      <c r="FG319" s="10"/>
      <c r="FH319" s="10"/>
      <c r="FI319" s="10"/>
      <c r="FJ319" s="10"/>
      <c r="FK319" s="10"/>
      <c r="FL319" s="10"/>
    </row>
    <row r="320" spans="146:168" x14ac:dyDescent="0.15">
      <c r="EP320" s="1"/>
      <c r="EQ320" s="1"/>
      <c r="ES320" s="10"/>
      <c r="ET320" s="10"/>
      <c r="EU320" s="10"/>
      <c r="EV320" s="10"/>
      <c r="EW320" s="10"/>
      <c r="EX320" s="10"/>
      <c r="EY320" s="10"/>
      <c r="EZ320" s="10"/>
      <c r="FA320" s="10"/>
      <c r="FB320" s="10"/>
      <c r="FC320" s="10"/>
      <c r="FD320" s="10"/>
      <c r="FE320" s="10"/>
      <c r="FF320" s="10"/>
      <c r="FG320" s="10"/>
      <c r="FH320" s="10"/>
      <c r="FI320" s="10"/>
      <c r="FJ320" s="10"/>
      <c r="FK320" s="10"/>
      <c r="FL320" s="10"/>
    </row>
    <row r="321" spans="146:168" x14ac:dyDescent="0.15">
      <c r="EP321" s="1"/>
      <c r="EQ321" s="1"/>
      <c r="ES321" s="10"/>
      <c r="ET321" s="10"/>
      <c r="EU321" s="10"/>
      <c r="EV321" s="10"/>
      <c r="EW321" s="10"/>
      <c r="EX321" s="10"/>
      <c r="EY321" s="10"/>
      <c r="EZ321" s="10"/>
      <c r="FA321" s="10"/>
      <c r="FB321" s="10"/>
      <c r="FC321" s="10"/>
      <c r="FD321" s="10"/>
      <c r="FE321" s="10"/>
      <c r="FF321" s="10"/>
      <c r="FG321" s="10"/>
      <c r="FH321" s="10"/>
      <c r="FI321" s="10"/>
      <c r="FJ321" s="10"/>
      <c r="FK321" s="10"/>
      <c r="FL321" s="10"/>
    </row>
    <row r="322" spans="146:168" x14ac:dyDescent="0.15">
      <c r="EP322" s="1"/>
      <c r="EQ322" s="1"/>
      <c r="ES322" s="10"/>
      <c r="ET322" s="10"/>
      <c r="EU322" s="10"/>
      <c r="EV322" s="10"/>
      <c r="EW322" s="10"/>
      <c r="EX322" s="10"/>
      <c r="EY322" s="10"/>
      <c r="EZ322" s="10"/>
      <c r="FA322" s="10"/>
      <c r="FB322" s="10"/>
      <c r="FC322" s="10"/>
      <c r="FD322" s="10"/>
      <c r="FE322" s="10"/>
      <c r="FF322" s="10"/>
      <c r="FG322" s="10"/>
      <c r="FH322" s="10"/>
      <c r="FI322" s="10"/>
      <c r="FJ322" s="10"/>
      <c r="FK322" s="10"/>
      <c r="FL322" s="10"/>
    </row>
    <row r="323" spans="146:168" x14ac:dyDescent="0.15">
      <c r="EP323" s="1"/>
      <c r="EQ323" s="1"/>
      <c r="ES323" s="10"/>
      <c r="ET323" s="10"/>
      <c r="EU323" s="10"/>
      <c r="EV323" s="10"/>
      <c r="EW323" s="10"/>
      <c r="EX323" s="10"/>
      <c r="EY323" s="10"/>
      <c r="EZ323" s="10"/>
      <c r="FA323" s="10"/>
      <c r="FB323" s="10"/>
      <c r="FC323" s="10"/>
      <c r="FD323" s="10"/>
      <c r="FE323" s="10"/>
      <c r="FF323" s="10"/>
      <c r="FG323" s="10"/>
      <c r="FH323" s="10"/>
      <c r="FI323" s="10"/>
      <c r="FJ323" s="10"/>
      <c r="FK323" s="10"/>
      <c r="FL323" s="10"/>
    </row>
    <row r="324" spans="146:168" x14ac:dyDescent="0.15">
      <c r="EP324" s="1"/>
      <c r="EQ324" s="1"/>
      <c r="ES324" s="10"/>
      <c r="ET324" s="10"/>
      <c r="EU324" s="10"/>
      <c r="EV324" s="10"/>
      <c r="EW324" s="10"/>
      <c r="EX324" s="10"/>
      <c r="EY324" s="10"/>
      <c r="EZ324" s="10"/>
      <c r="FA324" s="10"/>
      <c r="FB324" s="10"/>
      <c r="FC324" s="10"/>
      <c r="FD324" s="10"/>
      <c r="FE324" s="10"/>
      <c r="FF324" s="10"/>
      <c r="FG324" s="10"/>
      <c r="FH324" s="10"/>
      <c r="FI324" s="10"/>
      <c r="FJ324" s="10"/>
      <c r="FK324" s="10"/>
      <c r="FL324" s="10"/>
    </row>
    <row r="325" spans="146:168" x14ac:dyDescent="0.15">
      <c r="EP325" s="1"/>
      <c r="EQ325" s="1"/>
      <c r="ES325" s="10"/>
      <c r="ET325" s="10"/>
      <c r="EU325" s="10"/>
      <c r="EV325" s="10"/>
      <c r="EW325" s="10"/>
      <c r="EX325" s="10"/>
      <c r="EY325" s="10"/>
      <c r="EZ325" s="10"/>
      <c r="FA325" s="10"/>
      <c r="FB325" s="10"/>
      <c r="FC325" s="10"/>
      <c r="FD325" s="10"/>
      <c r="FE325" s="10"/>
      <c r="FF325" s="10"/>
      <c r="FG325" s="10"/>
      <c r="FH325" s="10"/>
      <c r="FI325" s="10"/>
      <c r="FJ325" s="10"/>
      <c r="FK325" s="10"/>
      <c r="FL325" s="10"/>
    </row>
    <row r="326" spans="146:168" x14ac:dyDescent="0.15">
      <c r="EP326" s="1"/>
      <c r="EQ326" s="1"/>
      <c r="ES326" s="10"/>
      <c r="ET326" s="10"/>
      <c r="EU326" s="10"/>
      <c r="EV326" s="10"/>
      <c r="EW326" s="10"/>
      <c r="EX326" s="10"/>
      <c r="EY326" s="10"/>
      <c r="EZ326" s="10"/>
      <c r="FA326" s="10"/>
      <c r="FB326" s="10"/>
      <c r="FC326" s="10"/>
      <c r="FD326" s="10"/>
      <c r="FE326" s="10"/>
      <c r="FF326" s="10"/>
      <c r="FG326" s="10"/>
      <c r="FH326" s="10"/>
      <c r="FI326" s="10"/>
      <c r="FJ326" s="10"/>
      <c r="FK326" s="10"/>
      <c r="FL326" s="10"/>
    </row>
    <row r="327" spans="146:168" x14ac:dyDescent="0.15">
      <c r="EP327" s="1"/>
      <c r="EQ327" s="1"/>
      <c r="ES327" s="10"/>
      <c r="ET327" s="10"/>
      <c r="EU327" s="10"/>
      <c r="EV327" s="10"/>
      <c r="EW327" s="10"/>
      <c r="EX327" s="10"/>
      <c r="EY327" s="10"/>
      <c r="EZ327" s="10"/>
      <c r="FA327" s="10"/>
      <c r="FB327" s="10"/>
      <c r="FC327" s="10"/>
      <c r="FD327" s="10"/>
      <c r="FE327" s="10"/>
      <c r="FF327" s="10"/>
      <c r="FG327" s="10"/>
      <c r="FH327" s="10"/>
      <c r="FI327" s="10"/>
      <c r="FJ327" s="10"/>
      <c r="FK327" s="10"/>
      <c r="FL327" s="10"/>
    </row>
    <row r="328" spans="146:168" x14ac:dyDescent="0.15">
      <c r="EP328" s="1"/>
      <c r="EQ328" s="1"/>
      <c r="ES328" s="10"/>
      <c r="ET328" s="10"/>
      <c r="EU328" s="10"/>
      <c r="EV328" s="10"/>
      <c r="EW328" s="10"/>
      <c r="EX328" s="10"/>
      <c r="EY328" s="10"/>
      <c r="EZ328" s="10"/>
      <c r="FA328" s="10"/>
      <c r="FB328" s="10"/>
      <c r="FC328" s="10"/>
      <c r="FD328" s="10"/>
      <c r="FE328" s="10"/>
      <c r="FF328" s="10"/>
      <c r="FG328" s="10"/>
      <c r="FH328" s="10"/>
      <c r="FI328" s="10"/>
      <c r="FJ328" s="10"/>
      <c r="FK328" s="10"/>
      <c r="FL328" s="10"/>
    </row>
    <row r="329" spans="146:168" x14ac:dyDescent="0.15">
      <c r="EP329" s="1"/>
      <c r="EQ329" s="1"/>
      <c r="ES329" s="10"/>
      <c r="ET329" s="10"/>
      <c r="EU329" s="10"/>
      <c r="EV329" s="10"/>
      <c r="EW329" s="10"/>
      <c r="EX329" s="10"/>
      <c r="EY329" s="10"/>
      <c r="EZ329" s="10"/>
      <c r="FA329" s="10"/>
      <c r="FB329" s="10"/>
      <c r="FC329" s="10"/>
      <c r="FD329" s="10"/>
      <c r="FE329" s="10"/>
      <c r="FF329" s="10"/>
      <c r="FG329" s="10"/>
      <c r="FH329" s="10"/>
      <c r="FI329" s="10"/>
      <c r="FJ329" s="10"/>
      <c r="FK329" s="10"/>
      <c r="FL329" s="10"/>
    </row>
    <row r="330" spans="146:168" x14ac:dyDescent="0.15">
      <c r="EP330" s="1"/>
      <c r="EQ330" s="1"/>
      <c r="ES330" s="10"/>
      <c r="ET330" s="10"/>
      <c r="EU330" s="10"/>
      <c r="EV330" s="10"/>
      <c r="EW330" s="10"/>
      <c r="EX330" s="10"/>
      <c r="EY330" s="10"/>
      <c r="EZ330" s="10"/>
      <c r="FA330" s="10"/>
      <c r="FB330" s="10"/>
      <c r="FC330" s="10"/>
      <c r="FD330" s="10"/>
      <c r="FE330" s="10"/>
      <c r="FF330" s="10"/>
      <c r="FG330" s="10"/>
      <c r="FH330" s="10"/>
      <c r="FI330" s="10"/>
      <c r="FJ330" s="10"/>
      <c r="FK330" s="10"/>
      <c r="FL330" s="10"/>
    </row>
    <row r="331" spans="146:168" x14ac:dyDescent="0.15">
      <c r="EP331" s="1"/>
      <c r="EQ331" s="1"/>
      <c r="ES331" s="10"/>
      <c r="ET331" s="10"/>
      <c r="EU331" s="10"/>
      <c r="EV331" s="10"/>
      <c r="EW331" s="10"/>
      <c r="EX331" s="10"/>
      <c r="EY331" s="10"/>
      <c r="EZ331" s="10"/>
      <c r="FA331" s="10"/>
      <c r="FB331" s="10"/>
      <c r="FC331" s="10"/>
      <c r="FD331" s="10"/>
      <c r="FE331" s="10"/>
      <c r="FF331" s="10"/>
      <c r="FG331" s="10"/>
      <c r="FH331" s="10"/>
      <c r="FI331" s="10"/>
      <c r="FJ331" s="10"/>
      <c r="FK331" s="10"/>
      <c r="FL331" s="10"/>
    </row>
    <row r="332" spans="146:168" x14ac:dyDescent="0.15">
      <c r="EP332" s="1"/>
      <c r="EQ332" s="1"/>
      <c r="ES332" s="10"/>
      <c r="ET332" s="10"/>
      <c r="EU332" s="10"/>
      <c r="EV332" s="10"/>
      <c r="EW332" s="10"/>
      <c r="EX332" s="10"/>
      <c r="EY332" s="10"/>
      <c r="EZ332" s="10"/>
      <c r="FA332" s="10"/>
      <c r="FB332" s="10"/>
      <c r="FC332" s="10"/>
      <c r="FD332" s="10"/>
      <c r="FE332" s="10"/>
      <c r="FF332" s="10"/>
      <c r="FG332" s="10"/>
      <c r="FH332" s="10"/>
      <c r="FI332" s="10"/>
      <c r="FJ332" s="10"/>
      <c r="FK332" s="10"/>
      <c r="FL332" s="10"/>
    </row>
    <row r="333" spans="146:168" x14ac:dyDescent="0.15">
      <c r="EP333" s="1"/>
      <c r="EQ333" s="1"/>
      <c r="ES333" s="10"/>
      <c r="ET333" s="10"/>
      <c r="EU333" s="10"/>
      <c r="EV333" s="10"/>
      <c r="EW333" s="10"/>
      <c r="EX333" s="10"/>
      <c r="EY333" s="10"/>
      <c r="EZ333" s="10"/>
      <c r="FA333" s="10"/>
      <c r="FB333" s="10"/>
      <c r="FC333" s="10"/>
      <c r="FD333" s="10"/>
      <c r="FE333" s="10"/>
      <c r="FF333" s="10"/>
      <c r="FG333" s="10"/>
      <c r="FH333" s="10"/>
      <c r="FI333" s="10"/>
      <c r="FJ333" s="10"/>
      <c r="FK333" s="10"/>
      <c r="FL333" s="10"/>
    </row>
    <row r="334" spans="146:168" x14ac:dyDescent="0.15">
      <c r="EP334" s="1"/>
      <c r="EQ334" s="1"/>
      <c r="ES334" s="10"/>
      <c r="ET334" s="10"/>
      <c r="EU334" s="10"/>
      <c r="EV334" s="10"/>
      <c r="EW334" s="10"/>
      <c r="EX334" s="10"/>
      <c r="EY334" s="10"/>
      <c r="EZ334" s="10"/>
      <c r="FA334" s="10"/>
      <c r="FB334" s="10"/>
      <c r="FC334" s="10"/>
      <c r="FD334" s="10"/>
      <c r="FE334" s="10"/>
      <c r="FF334" s="10"/>
      <c r="FG334" s="10"/>
      <c r="FH334" s="10"/>
      <c r="FI334" s="10"/>
      <c r="FJ334" s="10"/>
      <c r="FK334" s="10"/>
      <c r="FL334" s="10"/>
    </row>
    <row r="335" spans="146:168" x14ac:dyDescent="0.15">
      <c r="EP335" s="1"/>
      <c r="EQ335" s="1"/>
      <c r="ES335" s="10"/>
      <c r="ET335" s="10"/>
      <c r="EU335" s="10"/>
      <c r="EV335" s="10"/>
      <c r="EW335" s="10"/>
      <c r="EX335" s="10"/>
      <c r="EY335" s="10"/>
      <c r="EZ335" s="10"/>
      <c r="FA335" s="10"/>
      <c r="FB335" s="10"/>
      <c r="FC335" s="10"/>
      <c r="FD335" s="10"/>
      <c r="FE335" s="10"/>
      <c r="FF335" s="10"/>
      <c r="FG335" s="10"/>
      <c r="FH335" s="10"/>
      <c r="FI335" s="10"/>
      <c r="FJ335" s="10"/>
      <c r="FK335" s="10"/>
      <c r="FL335" s="10"/>
    </row>
    <row r="336" spans="146:168" x14ac:dyDescent="0.15">
      <c r="EP336" s="1"/>
      <c r="EQ336" s="1"/>
      <c r="ES336" s="10"/>
      <c r="ET336" s="10"/>
      <c r="EU336" s="10"/>
      <c r="EV336" s="10"/>
      <c r="EW336" s="10"/>
      <c r="EX336" s="10"/>
      <c r="EY336" s="10"/>
      <c r="EZ336" s="10"/>
      <c r="FA336" s="10"/>
      <c r="FB336" s="10"/>
      <c r="FC336" s="10"/>
      <c r="FD336" s="10"/>
      <c r="FE336" s="10"/>
      <c r="FF336" s="10"/>
      <c r="FG336" s="10"/>
      <c r="FH336" s="10"/>
      <c r="FI336" s="10"/>
      <c r="FJ336" s="10"/>
      <c r="FK336" s="10"/>
      <c r="FL336" s="10"/>
    </row>
    <row r="337" spans="146:168" x14ac:dyDescent="0.15">
      <c r="EP337" s="1"/>
      <c r="EQ337" s="1"/>
      <c r="ES337" s="10"/>
      <c r="ET337" s="10"/>
      <c r="EU337" s="10"/>
      <c r="EV337" s="10"/>
      <c r="EW337" s="10"/>
      <c r="EX337" s="10"/>
      <c r="EY337" s="10"/>
      <c r="EZ337" s="10"/>
      <c r="FA337" s="10"/>
      <c r="FB337" s="10"/>
      <c r="FC337" s="10"/>
      <c r="FD337" s="10"/>
      <c r="FE337" s="10"/>
      <c r="FF337" s="10"/>
      <c r="FG337" s="10"/>
      <c r="FH337" s="10"/>
      <c r="FI337" s="10"/>
      <c r="FJ337" s="10"/>
      <c r="FK337" s="10"/>
      <c r="FL337" s="10"/>
    </row>
    <row r="338" spans="146:168" x14ac:dyDescent="0.15">
      <c r="EP338" s="1"/>
      <c r="EQ338" s="1"/>
      <c r="ES338" s="10"/>
      <c r="ET338" s="10"/>
      <c r="EU338" s="10"/>
      <c r="EV338" s="10"/>
      <c r="EW338" s="10"/>
      <c r="EX338" s="10"/>
      <c r="EY338" s="10"/>
      <c r="EZ338" s="10"/>
      <c r="FA338" s="10"/>
      <c r="FB338" s="10"/>
      <c r="FC338" s="10"/>
      <c r="FD338" s="10"/>
      <c r="FE338" s="10"/>
      <c r="FF338" s="10"/>
      <c r="FG338" s="10"/>
      <c r="FH338" s="10"/>
      <c r="FI338" s="10"/>
      <c r="FJ338" s="10"/>
      <c r="FK338" s="10"/>
      <c r="FL338" s="10"/>
    </row>
    <row r="339" spans="146:168" x14ac:dyDescent="0.15">
      <c r="EP339" s="1"/>
      <c r="EQ339" s="1"/>
      <c r="ES339" s="10"/>
      <c r="ET339" s="10"/>
      <c r="EU339" s="10"/>
      <c r="EV339" s="10"/>
      <c r="EW339" s="10"/>
      <c r="EX339" s="10"/>
      <c r="EY339" s="10"/>
      <c r="EZ339" s="10"/>
      <c r="FA339" s="10"/>
      <c r="FB339" s="10"/>
      <c r="FC339" s="10"/>
      <c r="FD339" s="10"/>
      <c r="FE339" s="10"/>
      <c r="FF339" s="10"/>
      <c r="FG339" s="10"/>
      <c r="FH339" s="10"/>
      <c r="FI339" s="10"/>
      <c r="FJ339" s="10"/>
      <c r="FK339" s="10"/>
      <c r="FL339" s="10"/>
    </row>
    <row r="340" spans="146:168" x14ac:dyDescent="0.15">
      <c r="EP340" s="1"/>
      <c r="EQ340" s="1"/>
      <c r="ES340" s="10"/>
      <c r="ET340" s="10"/>
      <c r="EU340" s="10"/>
      <c r="EV340" s="10"/>
      <c r="EW340" s="10"/>
      <c r="EX340" s="10"/>
      <c r="EY340" s="10"/>
      <c r="EZ340" s="10"/>
      <c r="FA340" s="10"/>
      <c r="FB340" s="10"/>
      <c r="FC340" s="10"/>
      <c r="FD340" s="10"/>
      <c r="FE340" s="10"/>
      <c r="FF340" s="10"/>
      <c r="FG340" s="10"/>
      <c r="FH340" s="10"/>
      <c r="FI340" s="10"/>
      <c r="FJ340" s="10"/>
      <c r="FK340" s="10"/>
      <c r="FL340" s="10"/>
    </row>
    <row r="341" spans="146:168" x14ac:dyDescent="0.15">
      <c r="EP341" s="1"/>
      <c r="EQ341" s="1"/>
      <c r="ES341" s="10"/>
      <c r="ET341" s="10"/>
      <c r="EU341" s="10"/>
      <c r="EV341" s="10"/>
      <c r="EW341" s="10"/>
      <c r="EX341" s="10"/>
      <c r="EY341" s="10"/>
      <c r="EZ341" s="10"/>
      <c r="FA341" s="10"/>
      <c r="FB341" s="10"/>
      <c r="FC341" s="10"/>
      <c r="FD341" s="10"/>
      <c r="FE341" s="10"/>
      <c r="FF341" s="10"/>
      <c r="FG341" s="10"/>
      <c r="FH341" s="10"/>
      <c r="FI341" s="10"/>
      <c r="FJ341" s="10"/>
      <c r="FK341" s="10"/>
      <c r="FL341" s="10"/>
    </row>
    <row r="342" spans="146:168" x14ac:dyDescent="0.15">
      <c r="EP342" s="1"/>
      <c r="EQ342" s="1"/>
      <c r="ES342" s="10"/>
      <c r="ET342" s="10"/>
      <c r="EU342" s="10"/>
      <c r="EV342" s="10"/>
      <c r="EW342" s="10"/>
      <c r="EX342" s="10"/>
      <c r="EY342" s="10"/>
      <c r="EZ342" s="10"/>
      <c r="FA342" s="10"/>
      <c r="FB342" s="10"/>
      <c r="FC342" s="10"/>
      <c r="FD342" s="10"/>
      <c r="FE342" s="10"/>
      <c r="FF342" s="10"/>
      <c r="FG342" s="10"/>
      <c r="FH342" s="10"/>
      <c r="FI342" s="10"/>
      <c r="FJ342" s="10"/>
      <c r="FK342" s="10"/>
      <c r="FL342" s="10"/>
    </row>
    <row r="343" spans="146:168" x14ac:dyDescent="0.15">
      <c r="EP343" s="1"/>
      <c r="EQ343" s="1"/>
      <c r="ES343" s="10"/>
      <c r="ET343" s="10"/>
      <c r="EU343" s="10"/>
      <c r="EV343" s="10"/>
      <c r="EW343" s="10"/>
      <c r="EX343" s="10"/>
      <c r="EY343" s="10"/>
      <c r="EZ343" s="10"/>
      <c r="FA343" s="10"/>
      <c r="FB343" s="10"/>
      <c r="FC343" s="10"/>
      <c r="FD343" s="10"/>
      <c r="FE343" s="10"/>
      <c r="FF343" s="10"/>
      <c r="FG343" s="10"/>
      <c r="FH343" s="10"/>
      <c r="FI343" s="10"/>
      <c r="FJ343" s="10"/>
      <c r="FK343" s="10"/>
      <c r="FL343" s="10"/>
    </row>
    <row r="344" spans="146:168" x14ac:dyDescent="0.15">
      <c r="EP344" s="1"/>
      <c r="EQ344" s="1"/>
      <c r="ES344" s="10"/>
      <c r="ET344" s="10"/>
      <c r="EU344" s="10"/>
      <c r="EV344" s="10"/>
      <c r="EW344" s="10"/>
      <c r="EX344" s="10"/>
      <c r="EY344" s="10"/>
      <c r="EZ344" s="10"/>
      <c r="FA344" s="10"/>
      <c r="FB344" s="10"/>
      <c r="FC344" s="10"/>
      <c r="FD344" s="10"/>
      <c r="FE344" s="10"/>
      <c r="FF344" s="10"/>
      <c r="FG344" s="10"/>
      <c r="FH344" s="10"/>
      <c r="FI344" s="10"/>
      <c r="FJ344" s="10"/>
      <c r="FK344" s="10"/>
      <c r="FL344" s="10"/>
    </row>
    <row r="345" spans="146:168" x14ac:dyDescent="0.15">
      <c r="EP345" s="1"/>
      <c r="EQ345" s="1"/>
      <c r="ES345" s="10"/>
      <c r="ET345" s="10"/>
      <c r="EU345" s="10"/>
      <c r="EV345" s="10"/>
      <c r="EW345" s="10"/>
      <c r="EX345" s="10"/>
      <c r="EY345" s="10"/>
      <c r="EZ345" s="10"/>
      <c r="FA345" s="10"/>
      <c r="FB345" s="10"/>
      <c r="FC345" s="10"/>
      <c r="FD345" s="10"/>
      <c r="FE345" s="10"/>
      <c r="FF345" s="10"/>
      <c r="FG345" s="10"/>
      <c r="FH345" s="10"/>
      <c r="FI345" s="10"/>
      <c r="FJ345" s="10"/>
      <c r="FK345" s="10"/>
      <c r="FL345" s="10"/>
    </row>
    <row r="346" spans="146:168" x14ac:dyDescent="0.15">
      <c r="EP346" s="1"/>
      <c r="EQ346" s="1"/>
      <c r="ES346" s="10"/>
      <c r="ET346" s="10"/>
      <c r="EU346" s="10"/>
      <c r="EV346" s="10"/>
      <c r="EW346" s="10"/>
      <c r="EX346" s="10"/>
      <c r="EY346" s="10"/>
      <c r="EZ346" s="10"/>
      <c r="FA346" s="10"/>
      <c r="FB346" s="10"/>
      <c r="FC346" s="10"/>
      <c r="FD346" s="10"/>
      <c r="FE346" s="10"/>
      <c r="FF346" s="10"/>
      <c r="FG346" s="10"/>
      <c r="FH346" s="10"/>
      <c r="FI346" s="10"/>
      <c r="FJ346" s="10"/>
      <c r="FK346" s="10"/>
      <c r="FL346" s="10"/>
    </row>
    <row r="347" spans="146:168" x14ac:dyDescent="0.15">
      <c r="EP347" s="1"/>
      <c r="EQ347" s="1"/>
      <c r="ES347" s="10"/>
      <c r="ET347" s="10"/>
      <c r="EU347" s="10"/>
      <c r="EV347" s="10"/>
      <c r="EW347" s="10"/>
      <c r="EX347" s="10"/>
      <c r="EY347" s="10"/>
      <c r="EZ347" s="10"/>
      <c r="FA347" s="10"/>
      <c r="FB347" s="10"/>
      <c r="FC347" s="10"/>
      <c r="FD347" s="10"/>
      <c r="FE347" s="10"/>
      <c r="FF347" s="10"/>
      <c r="FG347" s="10"/>
      <c r="FH347" s="10"/>
      <c r="FI347" s="10"/>
      <c r="FJ347" s="10"/>
      <c r="FK347" s="10"/>
      <c r="FL347" s="10"/>
    </row>
    <row r="348" spans="146:168" x14ac:dyDescent="0.15">
      <c r="EP348" s="1"/>
      <c r="EQ348" s="1"/>
      <c r="ES348" s="10"/>
      <c r="ET348" s="10"/>
      <c r="EU348" s="10"/>
      <c r="EV348" s="10"/>
      <c r="EW348" s="10"/>
      <c r="EX348" s="10"/>
      <c r="EY348" s="10"/>
      <c r="EZ348" s="10"/>
      <c r="FA348" s="10"/>
      <c r="FB348" s="10"/>
      <c r="FC348" s="10"/>
      <c r="FD348" s="10"/>
      <c r="FE348" s="10"/>
      <c r="FF348" s="10"/>
      <c r="FG348" s="10"/>
      <c r="FH348" s="10"/>
      <c r="FI348" s="10"/>
      <c r="FJ348" s="10"/>
      <c r="FK348" s="10"/>
      <c r="FL348" s="10"/>
    </row>
    <row r="349" spans="146:168" x14ac:dyDescent="0.15">
      <c r="EP349" s="1"/>
      <c r="EQ349" s="1"/>
      <c r="ES349" s="10"/>
      <c r="ET349" s="10"/>
      <c r="EU349" s="10"/>
      <c r="EV349" s="10"/>
      <c r="EW349" s="10"/>
      <c r="EX349" s="10"/>
      <c r="EY349" s="10"/>
      <c r="EZ349" s="10"/>
      <c r="FA349" s="10"/>
      <c r="FB349" s="10"/>
      <c r="FC349" s="10"/>
      <c r="FD349" s="10"/>
      <c r="FE349" s="10"/>
      <c r="FF349" s="10"/>
      <c r="FG349" s="10"/>
      <c r="FH349" s="10"/>
      <c r="FI349" s="10"/>
      <c r="FJ349" s="10"/>
      <c r="FK349" s="10"/>
      <c r="FL349" s="10"/>
    </row>
    <row r="350" spans="146:168" x14ac:dyDescent="0.15">
      <c r="EP350" s="1"/>
      <c r="EQ350" s="1"/>
      <c r="ES350" s="10"/>
      <c r="ET350" s="10"/>
      <c r="EU350" s="10"/>
      <c r="EV350" s="10"/>
      <c r="EW350" s="10"/>
      <c r="EX350" s="10"/>
      <c r="EY350" s="10"/>
      <c r="EZ350" s="10"/>
      <c r="FA350" s="10"/>
      <c r="FB350" s="10"/>
      <c r="FC350" s="10"/>
      <c r="FD350" s="10"/>
      <c r="FE350" s="10"/>
      <c r="FF350" s="10"/>
      <c r="FG350" s="10"/>
      <c r="FH350" s="10"/>
      <c r="FI350" s="10"/>
      <c r="FJ350" s="10"/>
      <c r="FK350" s="10"/>
      <c r="FL350" s="10"/>
    </row>
    <row r="351" spans="146:168" x14ac:dyDescent="0.15">
      <c r="EP351" s="1"/>
      <c r="EQ351" s="1"/>
      <c r="ES351" s="10"/>
      <c r="ET351" s="10"/>
      <c r="EU351" s="10"/>
      <c r="EV351" s="10"/>
      <c r="EW351" s="10"/>
      <c r="EX351" s="10"/>
      <c r="EY351" s="10"/>
      <c r="EZ351" s="10"/>
      <c r="FA351" s="10"/>
      <c r="FB351" s="10"/>
      <c r="FC351" s="10"/>
      <c r="FD351" s="10"/>
      <c r="FE351" s="10"/>
      <c r="FF351" s="10"/>
      <c r="FG351" s="10"/>
      <c r="FH351" s="10"/>
      <c r="FI351" s="10"/>
      <c r="FJ351" s="10"/>
      <c r="FK351" s="10"/>
      <c r="FL351" s="10"/>
    </row>
    <row r="352" spans="146:168" x14ac:dyDescent="0.15">
      <c r="EP352" s="1"/>
      <c r="EQ352" s="1"/>
      <c r="ES352" s="10"/>
      <c r="ET352" s="10"/>
      <c r="EU352" s="10"/>
      <c r="EV352" s="10"/>
      <c r="EW352" s="10"/>
      <c r="EX352" s="10"/>
      <c r="EY352" s="10"/>
      <c r="EZ352" s="10"/>
      <c r="FA352" s="10"/>
      <c r="FB352" s="10"/>
      <c r="FC352" s="10"/>
      <c r="FD352" s="10"/>
      <c r="FE352" s="10"/>
      <c r="FF352" s="10"/>
      <c r="FG352" s="10"/>
      <c r="FH352" s="10"/>
      <c r="FI352" s="10"/>
      <c r="FJ352" s="10"/>
      <c r="FK352" s="10"/>
      <c r="FL352" s="10"/>
    </row>
    <row r="353" spans="146:168" x14ac:dyDescent="0.15">
      <c r="EP353" s="1"/>
      <c r="EQ353" s="1"/>
      <c r="ES353" s="10"/>
      <c r="ET353" s="10"/>
      <c r="EU353" s="10"/>
      <c r="EV353" s="10"/>
      <c r="EW353" s="10"/>
      <c r="EX353" s="10"/>
      <c r="EY353" s="10"/>
      <c r="EZ353" s="10"/>
      <c r="FA353" s="10"/>
      <c r="FB353" s="10"/>
      <c r="FC353" s="10"/>
      <c r="FD353" s="10"/>
      <c r="FE353" s="10"/>
      <c r="FF353" s="10"/>
      <c r="FG353" s="10"/>
      <c r="FH353" s="10"/>
      <c r="FI353" s="10"/>
      <c r="FJ353" s="10"/>
      <c r="FK353" s="10"/>
      <c r="FL353" s="10"/>
    </row>
    <row r="354" spans="146:168" x14ac:dyDescent="0.15">
      <c r="EP354" s="1"/>
      <c r="EQ354" s="1"/>
      <c r="ES354" s="10"/>
      <c r="ET354" s="10"/>
      <c r="EU354" s="10"/>
      <c r="EV354" s="10"/>
      <c r="EW354" s="10"/>
      <c r="EX354" s="10"/>
      <c r="EY354" s="10"/>
      <c r="EZ354" s="10"/>
      <c r="FA354" s="10"/>
      <c r="FB354" s="10"/>
      <c r="FC354" s="10"/>
      <c r="FD354" s="10"/>
      <c r="FE354" s="10"/>
      <c r="FF354" s="10"/>
      <c r="FG354" s="10"/>
      <c r="FH354" s="10"/>
      <c r="FI354" s="10"/>
      <c r="FJ354" s="10"/>
      <c r="FK354" s="10"/>
      <c r="FL354" s="10"/>
    </row>
    <row r="355" spans="146:168" x14ac:dyDescent="0.15">
      <c r="EP355" s="1"/>
      <c r="EQ355" s="1"/>
      <c r="ES355" s="10"/>
      <c r="ET355" s="10"/>
      <c r="EU355" s="10"/>
      <c r="EV355" s="10"/>
      <c r="EW355" s="10"/>
      <c r="EX355" s="10"/>
      <c r="EY355" s="10"/>
      <c r="EZ355" s="10"/>
      <c r="FA355" s="10"/>
      <c r="FB355" s="10"/>
      <c r="FC355" s="10"/>
      <c r="FD355" s="10"/>
      <c r="FE355" s="10"/>
      <c r="FF355" s="10"/>
      <c r="FG355" s="10"/>
      <c r="FH355" s="10"/>
      <c r="FI355" s="10"/>
      <c r="FJ355" s="10"/>
      <c r="FK355" s="10"/>
      <c r="FL355" s="10"/>
    </row>
    <row r="356" spans="146:168" x14ac:dyDescent="0.15">
      <c r="EP356" s="1"/>
      <c r="EQ356" s="1"/>
      <c r="ES356" s="10"/>
      <c r="ET356" s="10"/>
      <c r="EU356" s="10"/>
      <c r="EV356" s="10"/>
      <c r="EW356" s="10"/>
      <c r="EX356" s="10"/>
      <c r="EY356" s="10"/>
      <c r="EZ356" s="10"/>
      <c r="FA356" s="10"/>
      <c r="FB356" s="10"/>
      <c r="FC356" s="10"/>
      <c r="FD356" s="10"/>
      <c r="FE356" s="10"/>
      <c r="FF356" s="10"/>
      <c r="FG356" s="10"/>
      <c r="FH356" s="10"/>
      <c r="FI356" s="10"/>
      <c r="FJ356" s="10"/>
      <c r="FK356" s="10"/>
      <c r="FL356" s="10"/>
    </row>
    <row r="357" spans="146:168" x14ac:dyDescent="0.15">
      <c r="EP357" s="1"/>
      <c r="EQ357" s="1"/>
      <c r="ES357" s="10"/>
      <c r="ET357" s="10"/>
      <c r="EU357" s="10"/>
      <c r="EV357" s="10"/>
      <c r="EW357" s="10"/>
      <c r="EX357" s="10"/>
      <c r="EY357" s="10"/>
      <c r="EZ357" s="10"/>
      <c r="FA357" s="10"/>
      <c r="FB357" s="10"/>
      <c r="FC357" s="10"/>
      <c r="FD357" s="10"/>
      <c r="FE357" s="10"/>
      <c r="FF357" s="10"/>
      <c r="FG357" s="10"/>
      <c r="FH357" s="10"/>
      <c r="FI357" s="10"/>
      <c r="FJ357" s="10"/>
      <c r="FK357" s="10"/>
      <c r="FL357" s="10"/>
    </row>
    <row r="358" spans="146:168" x14ac:dyDescent="0.15">
      <c r="EP358" s="1"/>
      <c r="EQ358" s="1"/>
      <c r="ES358" s="10"/>
      <c r="ET358" s="10"/>
      <c r="EU358" s="10"/>
      <c r="EV358" s="10"/>
      <c r="EW358" s="10"/>
      <c r="EX358" s="10"/>
      <c r="EY358" s="10"/>
      <c r="EZ358" s="10"/>
      <c r="FA358" s="10"/>
      <c r="FB358" s="10"/>
      <c r="FC358" s="10"/>
      <c r="FD358" s="10"/>
      <c r="FE358" s="10"/>
      <c r="FF358" s="10"/>
      <c r="FG358" s="10"/>
      <c r="FH358" s="10"/>
      <c r="FI358" s="10"/>
      <c r="FJ358" s="10"/>
      <c r="FK358" s="10"/>
      <c r="FL358" s="10"/>
    </row>
    <row r="359" spans="146:168" x14ac:dyDescent="0.15">
      <c r="EP359" s="1"/>
      <c r="EQ359" s="1"/>
      <c r="ES359" s="10"/>
      <c r="ET359" s="10"/>
      <c r="EU359" s="10"/>
      <c r="EV359" s="10"/>
      <c r="EW359" s="10"/>
      <c r="EX359" s="10"/>
      <c r="EY359" s="10"/>
      <c r="EZ359" s="10"/>
      <c r="FA359" s="10"/>
      <c r="FB359" s="10"/>
      <c r="FC359" s="10"/>
      <c r="FD359" s="10"/>
      <c r="FE359" s="10"/>
      <c r="FF359" s="10"/>
      <c r="FG359" s="10"/>
      <c r="FH359" s="10"/>
      <c r="FI359" s="10"/>
      <c r="FJ359" s="10"/>
      <c r="FK359" s="10"/>
      <c r="FL359" s="10"/>
    </row>
    <row r="360" spans="146:168" x14ac:dyDescent="0.15">
      <c r="EP360" s="1"/>
      <c r="EQ360" s="1"/>
      <c r="ES360" s="10"/>
      <c r="ET360" s="10"/>
      <c r="EU360" s="10"/>
      <c r="EV360" s="10"/>
      <c r="EW360" s="10"/>
      <c r="EX360" s="10"/>
      <c r="EY360" s="10"/>
      <c r="EZ360" s="10"/>
      <c r="FA360" s="10"/>
      <c r="FB360" s="10"/>
      <c r="FC360" s="10"/>
      <c r="FD360" s="10"/>
      <c r="FE360" s="10"/>
      <c r="FF360" s="10"/>
      <c r="FG360" s="10"/>
      <c r="FH360" s="10"/>
      <c r="FI360" s="10"/>
      <c r="FJ360" s="10"/>
      <c r="FK360" s="10"/>
      <c r="FL360" s="10"/>
    </row>
    <row r="361" spans="146:168" x14ac:dyDescent="0.15">
      <c r="EP361" s="1"/>
      <c r="EQ361" s="1"/>
      <c r="ES361" s="10"/>
      <c r="ET361" s="10"/>
      <c r="EU361" s="10"/>
      <c r="EV361" s="10"/>
      <c r="EW361" s="10"/>
      <c r="EX361" s="10"/>
      <c r="EY361" s="10"/>
      <c r="EZ361" s="10"/>
      <c r="FA361" s="10"/>
      <c r="FB361" s="10"/>
      <c r="FC361" s="10"/>
      <c r="FD361" s="10"/>
      <c r="FE361" s="10"/>
      <c r="FF361" s="10"/>
      <c r="FG361" s="10"/>
      <c r="FH361" s="10"/>
      <c r="FI361" s="10"/>
      <c r="FJ361" s="10"/>
      <c r="FK361" s="10"/>
      <c r="FL361" s="10"/>
    </row>
    <row r="362" spans="146:168" x14ac:dyDescent="0.15">
      <c r="EP362" s="1"/>
      <c r="EQ362" s="1"/>
      <c r="ES362" s="10"/>
      <c r="ET362" s="10"/>
      <c r="EU362" s="10"/>
      <c r="EV362" s="10"/>
      <c r="EW362" s="10"/>
      <c r="EX362" s="10"/>
      <c r="EY362" s="10"/>
      <c r="EZ362" s="10"/>
      <c r="FA362" s="10"/>
      <c r="FB362" s="10"/>
      <c r="FC362" s="10"/>
      <c r="FD362" s="10"/>
      <c r="FE362" s="10"/>
      <c r="FF362" s="10"/>
      <c r="FG362" s="10"/>
      <c r="FH362" s="10"/>
      <c r="FI362" s="10"/>
      <c r="FJ362" s="10"/>
      <c r="FK362" s="10"/>
      <c r="FL362" s="10"/>
    </row>
    <row r="363" spans="146:168" x14ac:dyDescent="0.15">
      <c r="EP363" s="1"/>
      <c r="EQ363" s="1"/>
      <c r="ES363" s="10"/>
      <c r="ET363" s="10"/>
      <c r="EU363" s="10"/>
      <c r="EV363" s="10"/>
      <c r="EW363" s="10"/>
      <c r="EX363" s="10"/>
      <c r="EY363" s="10"/>
      <c r="EZ363" s="10"/>
      <c r="FA363" s="10"/>
      <c r="FB363" s="10"/>
      <c r="FC363" s="10"/>
      <c r="FD363" s="10"/>
      <c r="FE363" s="10"/>
      <c r="FF363" s="10"/>
      <c r="FG363" s="10"/>
      <c r="FH363" s="10"/>
      <c r="FI363" s="10"/>
      <c r="FJ363" s="10"/>
      <c r="FK363" s="10"/>
      <c r="FL363" s="10"/>
    </row>
    <row r="364" spans="146:168" x14ac:dyDescent="0.15">
      <c r="EP364" s="1"/>
      <c r="EQ364" s="1"/>
      <c r="ES364" s="10"/>
      <c r="ET364" s="10"/>
      <c r="EU364" s="10"/>
      <c r="EV364" s="10"/>
      <c r="EW364" s="10"/>
      <c r="EX364" s="10"/>
      <c r="EY364" s="10"/>
      <c r="EZ364" s="10"/>
      <c r="FA364" s="10"/>
      <c r="FB364" s="10"/>
      <c r="FC364" s="10"/>
      <c r="FD364" s="10"/>
      <c r="FE364" s="10"/>
      <c r="FF364" s="10"/>
      <c r="FG364" s="10"/>
      <c r="FH364" s="10"/>
      <c r="FI364" s="10"/>
      <c r="FJ364" s="10"/>
      <c r="FK364" s="10"/>
      <c r="FL364" s="10"/>
    </row>
    <row r="365" spans="146:168" x14ac:dyDescent="0.15">
      <c r="EP365" s="1"/>
      <c r="EQ365" s="1"/>
      <c r="ES365" s="10"/>
      <c r="ET365" s="10"/>
      <c r="EU365" s="10"/>
      <c r="EV365" s="10"/>
      <c r="EW365" s="10"/>
      <c r="EX365" s="10"/>
      <c r="EY365" s="10"/>
      <c r="EZ365" s="10"/>
      <c r="FA365" s="10"/>
      <c r="FB365" s="10"/>
      <c r="FC365" s="10"/>
      <c r="FD365" s="10"/>
      <c r="FE365" s="10"/>
      <c r="FF365" s="10"/>
      <c r="FG365" s="10"/>
      <c r="FH365" s="10"/>
      <c r="FI365" s="10"/>
      <c r="FJ365" s="10"/>
      <c r="FK365" s="10"/>
      <c r="FL365" s="10"/>
    </row>
    <row r="366" spans="146:168" x14ac:dyDescent="0.15">
      <c r="EP366" s="1"/>
      <c r="EQ366" s="1"/>
      <c r="ES366" s="10"/>
      <c r="ET366" s="10"/>
      <c r="EU366" s="10"/>
      <c r="EV366" s="10"/>
      <c r="EW366" s="10"/>
      <c r="EX366" s="10"/>
      <c r="EY366" s="10"/>
      <c r="EZ366" s="10"/>
      <c r="FA366" s="10"/>
      <c r="FB366" s="10"/>
      <c r="FC366" s="10"/>
      <c r="FD366" s="10"/>
      <c r="FE366" s="10"/>
      <c r="FF366" s="10"/>
      <c r="FG366" s="10"/>
      <c r="FH366" s="10"/>
      <c r="FI366" s="10"/>
      <c r="FJ366" s="10"/>
      <c r="FK366" s="10"/>
      <c r="FL366" s="10"/>
    </row>
    <row r="367" spans="146:168" x14ac:dyDescent="0.15">
      <c r="EP367" s="1"/>
      <c r="EQ367" s="1"/>
      <c r="ES367" s="10"/>
      <c r="ET367" s="10"/>
      <c r="EU367" s="10"/>
      <c r="EV367" s="10"/>
      <c r="EW367" s="10"/>
      <c r="EX367" s="10"/>
      <c r="EY367" s="10"/>
      <c r="EZ367" s="10"/>
      <c r="FA367" s="10"/>
      <c r="FB367" s="10"/>
      <c r="FC367" s="10"/>
      <c r="FD367" s="10"/>
      <c r="FE367" s="10"/>
      <c r="FF367" s="10"/>
      <c r="FG367" s="10"/>
      <c r="FH367" s="10"/>
      <c r="FI367" s="10"/>
      <c r="FJ367" s="10"/>
      <c r="FK367" s="10"/>
      <c r="FL367" s="10"/>
    </row>
    <row r="368" spans="146:168" x14ac:dyDescent="0.15">
      <c r="EP368" s="1"/>
      <c r="EQ368" s="1"/>
      <c r="ES368" s="10"/>
      <c r="ET368" s="10"/>
      <c r="EU368" s="10"/>
      <c r="EV368" s="10"/>
      <c r="EW368" s="10"/>
      <c r="EX368" s="10"/>
      <c r="EY368" s="10"/>
      <c r="EZ368" s="10"/>
      <c r="FA368" s="10"/>
      <c r="FB368" s="10"/>
      <c r="FC368" s="10"/>
      <c r="FD368" s="10"/>
      <c r="FE368" s="10"/>
      <c r="FF368" s="10"/>
      <c r="FG368" s="10"/>
      <c r="FH368" s="10"/>
      <c r="FI368" s="10"/>
      <c r="FJ368" s="10"/>
      <c r="FK368" s="10"/>
      <c r="FL368" s="10"/>
    </row>
    <row r="369" spans="146:168" x14ac:dyDescent="0.15">
      <c r="EP369" s="1"/>
      <c r="EQ369" s="1"/>
      <c r="ES369" s="10"/>
      <c r="ET369" s="10"/>
      <c r="EU369" s="10"/>
      <c r="EV369" s="10"/>
      <c r="EW369" s="10"/>
      <c r="EX369" s="10"/>
      <c r="EY369" s="10"/>
      <c r="EZ369" s="10"/>
      <c r="FA369" s="10"/>
      <c r="FB369" s="10"/>
      <c r="FC369" s="10"/>
      <c r="FD369" s="10"/>
      <c r="FE369" s="10"/>
      <c r="FF369" s="10"/>
      <c r="FG369" s="10"/>
      <c r="FH369" s="10"/>
      <c r="FI369" s="10"/>
      <c r="FJ369" s="10"/>
      <c r="FK369" s="10"/>
      <c r="FL369" s="10"/>
    </row>
    <row r="370" spans="146:168" x14ac:dyDescent="0.15">
      <c r="EP370" s="1"/>
      <c r="EQ370" s="1"/>
      <c r="ES370" s="10"/>
      <c r="ET370" s="10"/>
      <c r="EU370" s="10"/>
      <c r="EV370" s="10"/>
      <c r="EW370" s="10"/>
      <c r="EX370" s="10"/>
      <c r="EY370" s="10"/>
      <c r="EZ370" s="10"/>
      <c r="FA370" s="10"/>
      <c r="FB370" s="10"/>
      <c r="FC370" s="10"/>
      <c r="FD370" s="10"/>
      <c r="FE370" s="10"/>
      <c r="FF370" s="10"/>
      <c r="FG370" s="10"/>
      <c r="FH370" s="10"/>
      <c r="FI370" s="10"/>
      <c r="FJ370" s="10"/>
      <c r="FK370" s="10"/>
      <c r="FL370" s="10"/>
    </row>
    <row r="371" spans="146:168" x14ac:dyDescent="0.15">
      <c r="EP371" s="1"/>
      <c r="EQ371" s="1"/>
      <c r="ES371" s="10"/>
      <c r="ET371" s="10"/>
      <c r="EU371" s="10"/>
      <c r="EV371" s="10"/>
      <c r="EW371" s="10"/>
      <c r="EX371" s="10"/>
      <c r="EY371" s="10"/>
      <c r="EZ371" s="10"/>
      <c r="FA371" s="10"/>
      <c r="FB371" s="10"/>
      <c r="FC371" s="10"/>
      <c r="FD371" s="10"/>
      <c r="FE371" s="10"/>
      <c r="FF371" s="10"/>
      <c r="FG371" s="10"/>
      <c r="FH371" s="10"/>
      <c r="FI371" s="10"/>
      <c r="FJ371" s="10"/>
      <c r="FK371" s="10"/>
      <c r="FL371" s="10"/>
    </row>
    <row r="372" spans="146:168" x14ac:dyDescent="0.15">
      <c r="EP372" s="1"/>
      <c r="EQ372" s="1"/>
      <c r="ES372" s="10"/>
      <c r="ET372" s="10"/>
      <c r="EU372" s="10"/>
      <c r="EV372" s="10"/>
      <c r="EW372" s="10"/>
      <c r="EX372" s="10"/>
      <c r="EY372" s="10"/>
      <c r="EZ372" s="10"/>
      <c r="FA372" s="10"/>
      <c r="FB372" s="10"/>
      <c r="FC372" s="10"/>
      <c r="FD372" s="10"/>
      <c r="FE372" s="10"/>
      <c r="FF372" s="10"/>
      <c r="FG372" s="10"/>
      <c r="FH372" s="10"/>
      <c r="FI372" s="10"/>
      <c r="FJ372" s="10"/>
      <c r="FK372" s="10"/>
      <c r="FL372" s="10"/>
    </row>
    <row r="373" spans="146:168" x14ac:dyDescent="0.15">
      <c r="EP373" s="1"/>
      <c r="EQ373" s="1"/>
      <c r="ES373" s="10"/>
      <c r="ET373" s="10"/>
      <c r="EU373" s="10"/>
      <c r="EV373" s="10"/>
      <c r="EW373" s="10"/>
      <c r="EX373" s="10"/>
      <c r="EY373" s="10"/>
      <c r="EZ373" s="10"/>
      <c r="FA373" s="10"/>
      <c r="FB373" s="10"/>
      <c r="FC373" s="10"/>
      <c r="FD373" s="10"/>
      <c r="FE373" s="10"/>
      <c r="FF373" s="10"/>
      <c r="FG373" s="10"/>
      <c r="FH373" s="10"/>
      <c r="FI373" s="10"/>
      <c r="FJ373" s="10"/>
      <c r="FK373" s="10"/>
      <c r="FL373" s="10"/>
    </row>
    <row r="374" spans="146:168" x14ac:dyDescent="0.15">
      <c r="EP374" s="1"/>
      <c r="EQ374" s="1"/>
      <c r="ES374" s="10"/>
      <c r="ET374" s="10"/>
      <c r="EU374" s="10"/>
      <c r="EV374" s="10"/>
      <c r="EW374" s="10"/>
      <c r="EX374" s="10"/>
      <c r="EY374" s="10"/>
      <c r="EZ374" s="10"/>
      <c r="FA374" s="10"/>
      <c r="FB374" s="10"/>
      <c r="FC374" s="10"/>
      <c r="FD374" s="10"/>
      <c r="FE374" s="10"/>
      <c r="FF374" s="10"/>
      <c r="FG374" s="10"/>
      <c r="FH374" s="10"/>
      <c r="FI374" s="10"/>
      <c r="FJ374" s="10"/>
      <c r="FK374" s="10"/>
      <c r="FL374" s="10"/>
    </row>
    <row r="375" spans="146:168" x14ac:dyDescent="0.15">
      <c r="EP375" s="1"/>
      <c r="EQ375" s="1"/>
      <c r="ES375" s="10"/>
      <c r="ET375" s="10"/>
      <c r="EU375" s="10"/>
      <c r="EV375" s="10"/>
      <c r="EW375" s="10"/>
      <c r="EX375" s="10"/>
      <c r="EY375" s="10"/>
      <c r="EZ375" s="10"/>
      <c r="FA375" s="10"/>
      <c r="FB375" s="10"/>
      <c r="FC375" s="10"/>
      <c r="FD375" s="10"/>
      <c r="FE375" s="10"/>
      <c r="FF375" s="10"/>
      <c r="FG375" s="10"/>
      <c r="FH375" s="10"/>
      <c r="FI375" s="10"/>
      <c r="FJ375" s="10"/>
      <c r="FK375" s="10"/>
      <c r="FL375" s="10"/>
    </row>
    <row r="376" spans="146:168" x14ac:dyDescent="0.15">
      <c r="EP376" s="1"/>
      <c r="EQ376" s="1"/>
      <c r="ES376" s="10"/>
      <c r="ET376" s="10"/>
      <c r="EU376" s="10"/>
      <c r="EV376" s="10"/>
      <c r="EW376" s="10"/>
      <c r="EX376" s="10"/>
      <c r="EY376" s="10"/>
      <c r="EZ376" s="10"/>
      <c r="FA376" s="10"/>
      <c r="FB376" s="10"/>
      <c r="FC376" s="10"/>
      <c r="FD376" s="10"/>
      <c r="FE376" s="10"/>
      <c r="FF376" s="10"/>
      <c r="FG376" s="10"/>
      <c r="FH376" s="10"/>
      <c r="FI376" s="10"/>
      <c r="FJ376" s="10"/>
      <c r="FK376" s="10"/>
      <c r="FL376" s="10"/>
    </row>
    <row r="377" spans="146:168" x14ac:dyDescent="0.15">
      <c r="EP377" s="1"/>
      <c r="EQ377" s="1"/>
      <c r="ES377" s="10"/>
      <c r="ET377" s="10"/>
      <c r="EU377" s="10"/>
      <c r="EV377" s="10"/>
      <c r="EW377" s="10"/>
      <c r="EX377" s="10"/>
      <c r="EY377" s="10"/>
      <c r="EZ377" s="10"/>
      <c r="FA377" s="10"/>
      <c r="FB377" s="10"/>
      <c r="FC377" s="10"/>
      <c r="FD377" s="10"/>
      <c r="FE377" s="10"/>
      <c r="FF377" s="10"/>
      <c r="FG377" s="10"/>
      <c r="FH377" s="10"/>
      <c r="FI377" s="10"/>
      <c r="FJ377" s="10"/>
      <c r="FK377" s="10"/>
      <c r="FL377" s="10"/>
    </row>
    <row r="378" spans="146:168" x14ac:dyDescent="0.15">
      <c r="EP378" s="1"/>
      <c r="EQ378" s="1"/>
      <c r="ES378" s="10"/>
      <c r="ET378" s="10"/>
      <c r="EU378" s="10"/>
      <c r="EV378" s="10"/>
      <c r="EW378" s="10"/>
      <c r="EX378" s="10"/>
      <c r="EY378" s="10"/>
      <c r="EZ378" s="10"/>
      <c r="FA378" s="10"/>
      <c r="FB378" s="10"/>
      <c r="FC378" s="10"/>
      <c r="FD378" s="10"/>
      <c r="FE378" s="10"/>
      <c r="FF378" s="10"/>
      <c r="FG378" s="10"/>
      <c r="FH378" s="10"/>
      <c r="FI378" s="10"/>
      <c r="FJ378" s="10"/>
      <c r="FK378" s="10"/>
      <c r="FL378" s="10"/>
    </row>
    <row r="379" spans="146:168" x14ac:dyDescent="0.15">
      <c r="EP379" s="1"/>
      <c r="EQ379" s="1"/>
      <c r="ES379" s="10"/>
      <c r="ET379" s="10"/>
      <c r="EU379" s="10"/>
      <c r="EV379" s="10"/>
      <c r="EW379" s="10"/>
      <c r="EX379" s="10"/>
      <c r="EY379" s="10"/>
      <c r="EZ379" s="10"/>
      <c r="FA379" s="10"/>
      <c r="FB379" s="10"/>
      <c r="FC379" s="10"/>
      <c r="FD379" s="10"/>
      <c r="FE379" s="10"/>
      <c r="FF379" s="10"/>
      <c r="FG379" s="10"/>
      <c r="FH379" s="10"/>
      <c r="FI379" s="10"/>
      <c r="FJ379" s="10"/>
      <c r="FK379" s="10"/>
      <c r="FL379" s="10"/>
    </row>
    <row r="380" spans="146:168" x14ac:dyDescent="0.15">
      <c r="EP380" s="1"/>
      <c r="EQ380" s="1"/>
      <c r="ES380" s="10"/>
      <c r="ET380" s="10"/>
      <c r="EU380" s="10"/>
      <c r="EV380" s="10"/>
      <c r="EW380" s="10"/>
      <c r="EX380" s="10"/>
      <c r="EY380" s="10"/>
      <c r="EZ380" s="10"/>
      <c r="FA380" s="10"/>
      <c r="FB380" s="10"/>
      <c r="FC380" s="10"/>
      <c r="FD380" s="10"/>
      <c r="FE380" s="10"/>
      <c r="FF380" s="10"/>
      <c r="FG380" s="10"/>
      <c r="FH380" s="10"/>
      <c r="FI380" s="10"/>
      <c r="FJ380" s="10"/>
      <c r="FK380" s="10"/>
      <c r="FL380" s="10"/>
    </row>
    <row r="381" spans="146:168" x14ac:dyDescent="0.15">
      <c r="EP381" s="1"/>
      <c r="EQ381" s="1"/>
      <c r="ES381" s="10"/>
      <c r="ET381" s="10"/>
      <c r="EU381" s="10"/>
      <c r="EV381" s="10"/>
      <c r="EW381" s="10"/>
      <c r="EX381" s="10"/>
      <c r="EY381" s="10"/>
      <c r="EZ381" s="10"/>
      <c r="FA381" s="10"/>
      <c r="FB381" s="10"/>
      <c r="FC381" s="10"/>
      <c r="FD381" s="10"/>
      <c r="FE381" s="10"/>
      <c r="FF381" s="10"/>
      <c r="FG381" s="10"/>
      <c r="FH381" s="10"/>
      <c r="FI381" s="10"/>
      <c r="FJ381" s="10"/>
      <c r="FK381" s="10"/>
      <c r="FL381" s="10"/>
    </row>
    <row r="382" spans="146:168" x14ac:dyDescent="0.15">
      <c r="EP382" s="1"/>
      <c r="EQ382" s="1"/>
      <c r="ES382" s="10"/>
      <c r="ET382" s="10"/>
      <c r="EU382" s="10"/>
      <c r="EV382" s="10"/>
      <c r="EW382" s="10"/>
      <c r="EX382" s="10"/>
      <c r="EY382" s="10"/>
      <c r="EZ382" s="10"/>
      <c r="FA382" s="10"/>
      <c r="FB382" s="10"/>
      <c r="FC382" s="10"/>
      <c r="FD382" s="10"/>
      <c r="FE382" s="10"/>
      <c r="FF382" s="10"/>
      <c r="FG382" s="10"/>
      <c r="FH382" s="10"/>
      <c r="FI382" s="10"/>
      <c r="FJ382" s="10"/>
      <c r="FK382" s="10"/>
      <c r="FL382" s="10"/>
    </row>
    <row r="383" spans="146:168" x14ac:dyDescent="0.15">
      <c r="EP383" s="1"/>
      <c r="EQ383" s="1"/>
      <c r="ES383" s="10"/>
      <c r="ET383" s="10"/>
      <c r="EU383" s="10"/>
      <c r="EV383" s="10"/>
      <c r="EW383" s="10"/>
      <c r="EX383" s="10"/>
      <c r="EY383" s="10"/>
      <c r="EZ383" s="10"/>
      <c r="FA383" s="10"/>
      <c r="FB383" s="10"/>
      <c r="FC383" s="10"/>
      <c r="FD383" s="10"/>
      <c r="FE383" s="10"/>
      <c r="FF383" s="10"/>
      <c r="FG383" s="10"/>
      <c r="FH383" s="10"/>
      <c r="FI383" s="10"/>
      <c r="FJ383" s="10"/>
      <c r="FK383" s="10"/>
      <c r="FL383" s="10"/>
    </row>
    <row r="384" spans="146:168" x14ac:dyDescent="0.15">
      <c r="EP384" s="1"/>
      <c r="EQ384" s="1"/>
      <c r="ES384" s="10"/>
      <c r="ET384" s="10"/>
      <c r="EU384" s="10"/>
      <c r="EV384" s="10"/>
      <c r="EW384" s="10"/>
      <c r="EX384" s="10"/>
      <c r="EY384" s="10"/>
      <c r="EZ384" s="10"/>
      <c r="FA384" s="10"/>
      <c r="FB384" s="10"/>
      <c r="FC384" s="10"/>
      <c r="FD384" s="10"/>
      <c r="FE384" s="10"/>
      <c r="FF384" s="10"/>
      <c r="FG384" s="10"/>
      <c r="FH384" s="10"/>
      <c r="FI384" s="10"/>
      <c r="FJ384" s="10"/>
      <c r="FK384" s="10"/>
      <c r="FL384" s="10"/>
    </row>
    <row r="385" spans="146:168" x14ac:dyDescent="0.15">
      <c r="EP385" s="1"/>
      <c r="EQ385" s="1"/>
      <c r="ES385" s="10"/>
      <c r="ET385" s="10"/>
      <c r="EU385" s="10"/>
      <c r="EV385" s="10"/>
      <c r="EW385" s="10"/>
      <c r="EX385" s="10"/>
      <c r="EY385" s="10"/>
      <c r="EZ385" s="10"/>
      <c r="FA385" s="10"/>
      <c r="FB385" s="10"/>
      <c r="FC385" s="10"/>
      <c r="FD385" s="10"/>
      <c r="FE385" s="10"/>
      <c r="FF385" s="10"/>
      <c r="FG385" s="10"/>
      <c r="FH385" s="10"/>
      <c r="FI385" s="10"/>
      <c r="FJ385" s="10"/>
      <c r="FK385" s="10"/>
      <c r="FL385" s="10"/>
    </row>
    <row r="386" spans="146:168" x14ac:dyDescent="0.15">
      <c r="EP386" s="1"/>
      <c r="EQ386" s="1"/>
      <c r="ES386" s="10"/>
      <c r="ET386" s="10"/>
      <c r="EU386" s="10"/>
      <c r="EV386" s="10"/>
      <c r="EW386" s="10"/>
      <c r="EX386" s="10"/>
      <c r="EY386" s="10"/>
      <c r="EZ386" s="10"/>
      <c r="FA386" s="10"/>
      <c r="FB386" s="10"/>
      <c r="FC386" s="10"/>
      <c r="FD386" s="10"/>
      <c r="FE386" s="10"/>
      <c r="FF386" s="10"/>
      <c r="FG386" s="10"/>
      <c r="FH386" s="10"/>
      <c r="FI386" s="10"/>
      <c r="FJ386" s="10"/>
      <c r="FK386" s="10"/>
      <c r="FL386" s="10"/>
    </row>
    <row r="387" spans="146:168" x14ac:dyDescent="0.15">
      <c r="EP387" s="1"/>
      <c r="EQ387" s="1"/>
      <c r="ES387" s="10"/>
      <c r="ET387" s="10"/>
      <c r="EU387" s="10"/>
      <c r="EV387" s="10"/>
      <c r="EW387" s="10"/>
      <c r="EX387" s="10"/>
      <c r="EY387" s="10"/>
      <c r="EZ387" s="10"/>
      <c r="FA387" s="10"/>
      <c r="FB387" s="10"/>
      <c r="FC387" s="10"/>
      <c r="FD387" s="10"/>
      <c r="FE387" s="10"/>
      <c r="FF387" s="10"/>
      <c r="FG387" s="10"/>
      <c r="FH387" s="10"/>
      <c r="FI387" s="10"/>
      <c r="FJ387" s="10"/>
      <c r="FK387" s="10"/>
      <c r="FL387" s="10"/>
    </row>
    <row r="388" spans="146:168" x14ac:dyDescent="0.15">
      <c r="EP388" s="1"/>
      <c r="EQ388" s="1"/>
      <c r="ES388" s="10"/>
      <c r="ET388" s="10"/>
      <c r="EU388" s="10"/>
      <c r="EV388" s="10"/>
      <c r="EW388" s="10"/>
      <c r="EX388" s="10"/>
      <c r="EY388" s="10"/>
      <c r="EZ388" s="10"/>
      <c r="FA388" s="10"/>
      <c r="FB388" s="10"/>
      <c r="FC388" s="10"/>
      <c r="FD388" s="10"/>
      <c r="FE388" s="10"/>
      <c r="FF388" s="10"/>
      <c r="FG388" s="10"/>
      <c r="FH388" s="10"/>
      <c r="FI388" s="10"/>
      <c r="FJ388" s="10"/>
      <c r="FK388" s="10"/>
      <c r="FL388" s="10"/>
    </row>
    <row r="389" spans="146:168" x14ac:dyDescent="0.15">
      <c r="EP389" s="1"/>
      <c r="EQ389" s="1"/>
      <c r="ES389" s="10"/>
      <c r="ET389" s="10"/>
      <c r="EU389" s="10"/>
      <c r="EV389" s="10"/>
      <c r="EW389" s="10"/>
      <c r="EX389" s="10"/>
      <c r="EY389" s="10"/>
      <c r="EZ389" s="10"/>
      <c r="FA389" s="10"/>
      <c r="FB389" s="10"/>
      <c r="FC389" s="10"/>
      <c r="FD389" s="10"/>
      <c r="FE389" s="10"/>
      <c r="FF389" s="10"/>
      <c r="FG389" s="10"/>
      <c r="FH389" s="10"/>
      <c r="FI389" s="10"/>
      <c r="FJ389" s="10"/>
      <c r="FK389" s="10"/>
      <c r="FL389" s="10"/>
    </row>
    <row r="390" spans="146:168" x14ac:dyDescent="0.15">
      <c r="EP390" s="1"/>
      <c r="EQ390" s="1"/>
      <c r="ES390" s="10"/>
      <c r="ET390" s="10"/>
      <c r="EU390" s="10"/>
      <c r="EV390" s="10"/>
      <c r="EW390" s="10"/>
      <c r="EX390" s="10"/>
      <c r="EY390" s="10"/>
      <c r="EZ390" s="10"/>
      <c r="FA390" s="10"/>
      <c r="FB390" s="10"/>
      <c r="FC390" s="10"/>
      <c r="FD390" s="10"/>
      <c r="FE390" s="10"/>
      <c r="FF390" s="10"/>
      <c r="FG390" s="10"/>
      <c r="FH390" s="10"/>
      <c r="FI390" s="10"/>
      <c r="FJ390" s="10"/>
      <c r="FK390" s="10"/>
      <c r="FL390" s="10"/>
    </row>
    <row r="391" spans="146:168" x14ac:dyDescent="0.15">
      <c r="EP391" s="1"/>
      <c r="EQ391" s="1"/>
      <c r="ES391" s="10"/>
      <c r="ET391" s="10"/>
      <c r="EU391" s="10"/>
      <c r="EV391" s="10"/>
      <c r="EW391" s="10"/>
      <c r="EX391" s="10"/>
      <c r="EY391" s="10"/>
      <c r="EZ391" s="10"/>
      <c r="FA391" s="10"/>
      <c r="FB391" s="10"/>
      <c r="FC391" s="10"/>
      <c r="FD391" s="10"/>
      <c r="FE391" s="10"/>
      <c r="FF391" s="10"/>
      <c r="FG391" s="10"/>
      <c r="FH391" s="10"/>
      <c r="FI391" s="10"/>
      <c r="FJ391" s="10"/>
      <c r="FK391" s="10"/>
      <c r="FL391" s="10"/>
    </row>
    <row r="392" spans="146:168" x14ac:dyDescent="0.15">
      <c r="EP392" s="1"/>
      <c r="EQ392" s="1"/>
      <c r="ES392" s="10"/>
      <c r="ET392" s="10"/>
      <c r="EU392" s="10"/>
      <c r="EV392" s="10"/>
      <c r="EW392" s="10"/>
      <c r="EX392" s="10"/>
      <c r="EY392" s="10"/>
      <c r="EZ392" s="10"/>
      <c r="FA392" s="10"/>
      <c r="FB392" s="10"/>
      <c r="FC392" s="10"/>
      <c r="FD392" s="10"/>
      <c r="FE392" s="10"/>
      <c r="FF392" s="10"/>
      <c r="FG392" s="10"/>
      <c r="FH392" s="10"/>
      <c r="FI392" s="10"/>
      <c r="FJ392" s="10"/>
      <c r="FK392" s="10"/>
      <c r="FL392" s="10"/>
    </row>
    <row r="393" spans="146:168" x14ac:dyDescent="0.15">
      <c r="EP393" s="1"/>
      <c r="EQ393" s="1"/>
      <c r="ES393" s="10"/>
      <c r="ET393" s="10"/>
      <c r="EU393" s="10"/>
      <c r="EV393" s="10"/>
      <c r="EW393" s="10"/>
      <c r="EX393" s="10"/>
      <c r="EY393" s="10"/>
      <c r="EZ393" s="10"/>
      <c r="FA393" s="10"/>
      <c r="FB393" s="10"/>
      <c r="FC393" s="10"/>
      <c r="FD393" s="10"/>
      <c r="FE393" s="10"/>
      <c r="FF393" s="10"/>
      <c r="FG393" s="10"/>
      <c r="FH393" s="10"/>
      <c r="FI393" s="10"/>
      <c r="FJ393" s="10"/>
      <c r="FK393" s="10"/>
      <c r="FL393" s="10"/>
    </row>
    <row r="394" spans="146:168" x14ac:dyDescent="0.15">
      <c r="EP394" s="1"/>
      <c r="EQ394" s="1"/>
      <c r="ES394" s="10"/>
      <c r="ET394" s="10"/>
      <c r="EU394" s="10"/>
      <c r="EV394" s="10"/>
      <c r="EW394" s="10"/>
      <c r="EX394" s="10"/>
      <c r="EY394" s="10"/>
      <c r="EZ394" s="10"/>
      <c r="FA394" s="10"/>
      <c r="FB394" s="10"/>
      <c r="FC394" s="10"/>
      <c r="FD394" s="10"/>
      <c r="FE394" s="10"/>
      <c r="FF394" s="10"/>
      <c r="FG394" s="10"/>
      <c r="FH394" s="10"/>
      <c r="FI394" s="10"/>
      <c r="FJ394" s="10"/>
      <c r="FK394" s="10"/>
      <c r="FL394" s="10"/>
    </row>
    <row r="395" spans="146:168" x14ac:dyDescent="0.15">
      <c r="EP395" s="1"/>
      <c r="EQ395" s="1"/>
      <c r="ES395" s="10"/>
      <c r="ET395" s="10"/>
      <c r="EU395" s="10"/>
      <c r="EV395" s="10"/>
      <c r="EW395" s="10"/>
      <c r="EX395" s="10"/>
      <c r="EY395" s="10"/>
      <c r="EZ395" s="10"/>
      <c r="FA395" s="10"/>
      <c r="FB395" s="10"/>
      <c r="FC395" s="10"/>
      <c r="FD395" s="10"/>
      <c r="FE395" s="10"/>
      <c r="FF395" s="10"/>
      <c r="FG395" s="10"/>
      <c r="FH395" s="10"/>
      <c r="FI395" s="10"/>
      <c r="FJ395" s="10"/>
      <c r="FK395" s="10"/>
      <c r="FL395" s="10"/>
    </row>
    <row r="396" spans="146:168" x14ac:dyDescent="0.15">
      <c r="EP396" s="1"/>
      <c r="EQ396" s="1"/>
      <c r="ES396" s="10"/>
      <c r="ET396" s="10"/>
      <c r="EU396" s="10"/>
      <c r="EV396" s="10"/>
      <c r="EW396" s="10"/>
      <c r="EX396" s="10"/>
      <c r="EY396" s="10"/>
      <c r="EZ396" s="10"/>
      <c r="FA396" s="10"/>
      <c r="FB396" s="10"/>
      <c r="FC396" s="10"/>
      <c r="FD396" s="10"/>
      <c r="FE396" s="10"/>
      <c r="FF396" s="10"/>
      <c r="FG396" s="10"/>
      <c r="FH396" s="10"/>
      <c r="FI396" s="10"/>
      <c r="FJ396" s="10"/>
      <c r="FK396" s="10"/>
      <c r="FL396" s="10"/>
    </row>
    <row r="397" spans="146:168" x14ac:dyDescent="0.15">
      <c r="EP397" s="1"/>
      <c r="EQ397" s="1"/>
      <c r="ES397" s="10"/>
      <c r="ET397" s="10"/>
      <c r="EU397" s="10"/>
      <c r="EV397" s="10"/>
      <c r="EW397" s="10"/>
      <c r="EX397" s="10"/>
      <c r="EY397" s="10"/>
      <c r="EZ397" s="10"/>
      <c r="FA397" s="10"/>
      <c r="FB397" s="10"/>
      <c r="FC397" s="10"/>
      <c r="FD397" s="10"/>
      <c r="FE397" s="10"/>
      <c r="FF397" s="10"/>
      <c r="FG397" s="10"/>
      <c r="FH397" s="10"/>
      <c r="FI397" s="10"/>
      <c r="FJ397" s="10"/>
      <c r="FK397" s="10"/>
      <c r="FL397" s="10"/>
    </row>
    <row r="398" spans="146:168" x14ac:dyDescent="0.15">
      <c r="EP398" s="1"/>
      <c r="EQ398" s="1"/>
      <c r="ES398" s="10"/>
      <c r="ET398" s="10"/>
      <c r="EU398" s="10"/>
      <c r="EV398" s="10"/>
      <c r="EW398" s="10"/>
      <c r="EX398" s="10"/>
      <c r="EY398" s="10"/>
      <c r="EZ398" s="10"/>
      <c r="FA398" s="10"/>
      <c r="FB398" s="10"/>
      <c r="FC398" s="10"/>
      <c r="FD398" s="10"/>
      <c r="FE398" s="10"/>
      <c r="FF398" s="10"/>
      <c r="FG398" s="10"/>
      <c r="FH398" s="10"/>
      <c r="FI398" s="10"/>
      <c r="FJ398" s="10"/>
      <c r="FK398" s="10"/>
      <c r="FL398" s="10"/>
    </row>
    <row r="399" spans="146:168" x14ac:dyDescent="0.15">
      <c r="EP399" s="1"/>
      <c r="EQ399" s="1"/>
      <c r="ES399" s="10"/>
      <c r="ET399" s="10"/>
      <c r="EU399" s="10"/>
      <c r="EV399" s="10"/>
      <c r="EW399" s="10"/>
      <c r="EX399" s="10"/>
      <c r="EY399" s="10"/>
      <c r="EZ399" s="10"/>
      <c r="FA399" s="10"/>
      <c r="FB399" s="10"/>
      <c r="FC399" s="10"/>
      <c r="FD399" s="10"/>
      <c r="FE399" s="10"/>
      <c r="FF399" s="10"/>
      <c r="FG399" s="10"/>
      <c r="FH399" s="10"/>
      <c r="FI399" s="10"/>
      <c r="FJ399" s="10"/>
      <c r="FK399" s="10"/>
      <c r="FL399" s="10"/>
    </row>
    <row r="400" spans="146:168" x14ac:dyDescent="0.15">
      <c r="EP400" s="1"/>
      <c r="EQ400" s="1"/>
      <c r="ES400" s="10"/>
      <c r="ET400" s="10"/>
      <c r="EU400" s="10"/>
      <c r="EV400" s="10"/>
      <c r="EW400" s="10"/>
      <c r="EX400" s="10"/>
      <c r="EY400" s="10"/>
      <c r="EZ400" s="10"/>
      <c r="FA400" s="10"/>
      <c r="FB400" s="10"/>
      <c r="FC400" s="10"/>
      <c r="FD400" s="10"/>
      <c r="FE400" s="10"/>
      <c r="FF400" s="10"/>
      <c r="FG400" s="10"/>
      <c r="FH400" s="10"/>
      <c r="FI400" s="10"/>
      <c r="FJ400" s="10"/>
      <c r="FK400" s="10"/>
      <c r="FL400" s="10"/>
    </row>
    <row r="401" spans="146:168" x14ac:dyDescent="0.15">
      <c r="EP401" s="1"/>
      <c r="EQ401" s="1"/>
      <c r="ES401" s="10"/>
      <c r="ET401" s="10"/>
      <c r="EU401" s="10"/>
      <c r="EV401" s="10"/>
      <c r="EW401" s="10"/>
      <c r="EX401" s="10"/>
      <c r="EY401" s="10"/>
      <c r="EZ401" s="10"/>
      <c r="FA401" s="10"/>
      <c r="FB401" s="10"/>
      <c r="FC401" s="10"/>
      <c r="FD401" s="10"/>
      <c r="FE401" s="10"/>
      <c r="FF401" s="10"/>
      <c r="FG401" s="10"/>
      <c r="FH401" s="10"/>
      <c r="FI401" s="10"/>
      <c r="FJ401" s="10"/>
      <c r="FK401" s="10"/>
      <c r="FL401" s="10"/>
    </row>
    <row r="402" spans="146:168" x14ac:dyDescent="0.15">
      <c r="EP402" s="1"/>
      <c r="EQ402" s="1"/>
      <c r="ES402" s="10"/>
      <c r="ET402" s="10"/>
      <c r="EU402" s="10"/>
      <c r="EV402" s="10"/>
      <c r="EW402" s="10"/>
      <c r="EX402" s="10"/>
      <c r="EY402" s="10"/>
      <c r="EZ402" s="10"/>
      <c r="FA402" s="10"/>
      <c r="FB402" s="10"/>
      <c r="FC402" s="10"/>
      <c r="FD402" s="10"/>
      <c r="FE402" s="10"/>
      <c r="FF402" s="10"/>
      <c r="FG402" s="10"/>
      <c r="FH402" s="10"/>
      <c r="FI402" s="10"/>
      <c r="FJ402" s="10"/>
      <c r="FK402" s="10"/>
      <c r="FL402" s="10"/>
    </row>
    <row r="403" spans="146:168" x14ac:dyDescent="0.15">
      <c r="EP403" s="1"/>
      <c r="EQ403" s="1"/>
      <c r="ES403" s="10"/>
      <c r="ET403" s="10"/>
      <c r="EU403" s="10"/>
      <c r="EV403" s="10"/>
      <c r="EW403" s="10"/>
      <c r="EX403" s="10"/>
      <c r="EY403" s="10"/>
      <c r="EZ403" s="10"/>
      <c r="FA403" s="10"/>
      <c r="FB403" s="10"/>
      <c r="FC403" s="10"/>
      <c r="FD403" s="10"/>
      <c r="FE403" s="10"/>
      <c r="FF403" s="10"/>
      <c r="FG403" s="10"/>
      <c r="FH403" s="10"/>
      <c r="FI403" s="10"/>
      <c r="FJ403" s="10"/>
      <c r="FK403" s="10"/>
      <c r="FL403" s="10"/>
    </row>
    <row r="404" spans="146:168" x14ac:dyDescent="0.15">
      <c r="EP404" s="1"/>
      <c r="EQ404" s="1"/>
      <c r="ES404" s="10"/>
      <c r="ET404" s="10"/>
      <c r="EU404" s="10"/>
      <c r="EV404" s="10"/>
      <c r="EW404" s="10"/>
      <c r="EX404" s="10"/>
      <c r="EY404" s="10"/>
      <c r="EZ404" s="10"/>
      <c r="FA404" s="10"/>
      <c r="FB404" s="10"/>
      <c r="FC404" s="10"/>
      <c r="FD404" s="10"/>
      <c r="FE404" s="10"/>
      <c r="FF404" s="10"/>
      <c r="FG404" s="10"/>
      <c r="FH404" s="10"/>
      <c r="FI404" s="10"/>
      <c r="FJ404" s="10"/>
      <c r="FK404" s="10"/>
      <c r="FL404" s="10"/>
    </row>
    <row r="405" spans="146:168" x14ac:dyDescent="0.15">
      <c r="EP405" s="1"/>
      <c r="EQ405" s="1"/>
      <c r="ES405" s="10"/>
      <c r="ET405" s="10"/>
      <c r="EU405" s="10"/>
      <c r="EV405" s="10"/>
      <c r="EW405" s="10"/>
      <c r="EX405" s="10"/>
      <c r="EY405" s="10"/>
      <c r="EZ405" s="10"/>
      <c r="FA405" s="10"/>
      <c r="FB405" s="10"/>
      <c r="FC405" s="10"/>
      <c r="FD405" s="10"/>
      <c r="FE405" s="10"/>
      <c r="FF405" s="10"/>
      <c r="FG405" s="10"/>
      <c r="FH405" s="10"/>
      <c r="FI405" s="10"/>
      <c r="FJ405" s="10"/>
      <c r="FK405" s="10"/>
      <c r="FL405" s="10"/>
    </row>
    <row r="406" spans="146:168" x14ac:dyDescent="0.15">
      <c r="EP406" s="1"/>
      <c r="EQ406" s="1"/>
      <c r="ES406" s="10"/>
      <c r="ET406" s="10"/>
      <c r="EU406" s="10"/>
      <c r="EV406" s="10"/>
      <c r="EW406" s="10"/>
      <c r="EX406" s="10"/>
      <c r="EY406" s="10"/>
      <c r="EZ406" s="10"/>
      <c r="FA406" s="10"/>
      <c r="FB406" s="10"/>
      <c r="FC406" s="10"/>
      <c r="FD406" s="10"/>
      <c r="FE406" s="10"/>
      <c r="FF406" s="10"/>
      <c r="FG406" s="10"/>
      <c r="FH406" s="10"/>
      <c r="FI406" s="10"/>
      <c r="FJ406" s="10"/>
      <c r="FK406" s="10"/>
      <c r="FL406" s="10"/>
    </row>
    <row r="407" spans="146:168" x14ac:dyDescent="0.15">
      <c r="EP407" s="1"/>
      <c r="EQ407" s="1"/>
      <c r="ES407" s="10"/>
      <c r="ET407" s="10"/>
      <c r="EU407" s="10"/>
      <c r="EV407" s="10"/>
      <c r="EW407" s="10"/>
      <c r="EX407" s="10"/>
      <c r="EY407" s="10"/>
      <c r="EZ407" s="10"/>
      <c r="FA407" s="10"/>
      <c r="FB407" s="10"/>
      <c r="FC407" s="10"/>
      <c r="FD407" s="10"/>
      <c r="FE407" s="10"/>
      <c r="FF407" s="10"/>
      <c r="FG407" s="10"/>
      <c r="FH407" s="10"/>
      <c r="FI407" s="10"/>
      <c r="FJ407" s="10"/>
      <c r="FK407" s="10"/>
      <c r="FL407" s="10"/>
    </row>
    <row r="408" spans="146:168" x14ac:dyDescent="0.15">
      <c r="EP408" s="1"/>
      <c r="EQ408" s="1"/>
      <c r="ES408" s="10"/>
      <c r="ET408" s="10"/>
      <c r="EU408" s="10"/>
      <c r="EV408" s="10"/>
      <c r="EW408" s="10"/>
      <c r="EX408" s="10"/>
      <c r="EY408" s="10"/>
      <c r="EZ408" s="10"/>
      <c r="FA408" s="10"/>
      <c r="FB408" s="10"/>
      <c r="FC408" s="10"/>
      <c r="FD408" s="10"/>
      <c r="FE408" s="10"/>
      <c r="FF408" s="10"/>
      <c r="FG408" s="10"/>
      <c r="FH408" s="10"/>
      <c r="FI408" s="10"/>
      <c r="FJ408" s="10"/>
      <c r="FK408" s="10"/>
      <c r="FL408" s="10"/>
    </row>
    <row r="409" spans="146:168" x14ac:dyDescent="0.15">
      <c r="EP409" s="1"/>
      <c r="EQ409" s="1"/>
      <c r="ES409" s="10"/>
      <c r="ET409" s="10"/>
      <c r="EU409" s="10"/>
      <c r="EV409" s="10"/>
      <c r="EW409" s="10"/>
      <c r="EX409" s="10"/>
      <c r="EY409" s="10"/>
      <c r="EZ409" s="10"/>
      <c r="FA409" s="10"/>
      <c r="FB409" s="10"/>
      <c r="FC409" s="10"/>
      <c r="FD409" s="10"/>
      <c r="FE409" s="10"/>
      <c r="FF409" s="10"/>
      <c r="FG409" s="10"/>
      <c r="FH409" s="10"/>
      <c r="FI409" s="10"/>
      <c r="FJ409" s="10"/>
      <c r="FK409" s="10"/>
      <c r="FL409" s="10"/>
    </row>
    <row r="410" spans="146:168" x14ac:dyDescent="0.15">
      <c r="EP410" s="1"/>
      <c r="EQ410" s="1"/>
      <c r="ES410" s="10"/>
      <c r="ET410" s="10"/>
      <c r="EU410" s="10"/>
      <c r="EV410" s="10"/>
      <c r="EW410" s="10"/>
      <c r="EX410" s="10"/>
      <c r="EY410" s="10"/>
      <c r="EZ410" s="10"/>
      <c r="FA410" s="10"/>
      <c r="FB410" s="10"/>
      <c r="FC410" s="10"/>
      <c r="FD410" s="10"/>
      <c r="FE410" s="10"/>
      <c r="FF410" s="10"/>
      <c r="FG410" s="10"/>
      <c r="FH410" s="10"/>
      <c r="FI410" s="10"/>
      <c r="FJ410" s="10"/>
      <c r="FK410" s="10"/>
      <c r="FL410" s="10"/>
    </row>
    <row r="411" spans="146:168" x14ac:dyDescent="0.15">
      <c r="EP411" s="1"/>
      <c r="EQ411" s="1"/>
      <c r="ES411" s="10"/>
      <c r="ET411" s="10"/>
      <c r="EU411" s="10"/>
      <c r="EV411" s="10"/>
      <c r="EW411" s="10"/>
      <c r="EX411" s="10"/>
      <c r="EY411" s="10"/>
      <c r="EZ411" s="10"/>
      <c r="FA411" s="10"/>
      <c r="FB411" s="10"/>
      <c r="FC411" s="10"/>
      <c r="FD411" s="10"/>
      <c r="FE411" s="10"/>
      <c r="FF411" s="10"/>
      <c r="FG411" s="10"/>
      <c r="FH411" s="10"/>
      <c r="FI411" s="10"/>
      <c r="FJ411" s="10"/>
      <c r="FK411" s="10"/>
      <c r="FL411" s="10"/>
    </row>
    <row r="412" spans="146:168" x14ac:dyDescent="0.15">
      <c r="EP412" s="1"/>
      <c r="EQ412" s="1"/>
      <c r="ES412" s="10"/>
      <c r="ET412" s="10"/>
      <c r="EU412" s="10"/>
      <c r="EV412" s="10"/>
      <c r="EW412" s="10"/>
      <c r="EX412" s="10"/>
      <c r="EY412" s="10"/>
      <c r="EZ412" s="10"/>
      <c r="FA412" s="10"/>
      <c r="FB412" s="10"/>
      <c r="FC412" s="10"/>
      <c r="FD412" s="10"/>
      <c r="FE412" s="10"/>
      <c r="FF412" s="10"/>
      <c r="FG412" s="10"/>
      <c r="FH412" s="10"/>
      <c r="FI412" s="10"/>
      <c r="FJ412" s="10"/>
      <c r="FK412" s="10"/>
      <c r="FL412" s="10"/>
    </row>
    <row r="413" spans="146:168" x14ac:dyDescent="0.15">
      <c r="EP413" s="1"/>
      <c r="EQ413" s="1"/>
      <c r="ES413" s="10"/>
      <c r="ET413" s="10"/>
      <c r="EU413" s="10"/>
      <c r="EV413" s="10"/>
      <c r="EW413" s="10"/>
      <c r="EX413" s="10"/>
      <c r="EY413" s="10"/>
      <c r="EZ413" s="10"/>
      <c r="FA413" s="10"/>
      <c r="FB413" s="10"/>
      <c r="FC413" s="10"/>
      <c r="FD413" s="10"/>
      <c r="FE413" s="10"/>
      <c r="FF413" s="10"/>
      <c r="FG413" s="10"/>
      <c r="FH413" s="10"/>
      <c r="FI413" s="10"/>
      <c r="FJ413" s="10"/>
      <c r="FK413" s="10"/>
      <c r="FL413" s="10"/>
    </row>
    <row r="414" spans="146:168" x14ac:dyDescent="0.15">
      <c r="EP414" s="1"/>
      <c r="EQ414" s="1"/>
      <c r="ES414" s="10"/>
      <c r="ET414" s="10"/>
      <c r="EU414" s="10"/>
      <c r="EV414" s="10"/>
      <c r="EW414" s="10"/>
      <c r="EX414" s="10"/>
      <c r="EY414" s="10"/>
      <c r="EZ414" s="10"/>
      <c r="FA414" s="10"/>
      <c r="FB414" s="10"/>
      <c r="FC414" s="10"/>
      <c r="FD414" s="10"/>
      <c r="FE414" s="10"/>
      <c r="FF414" s="10"/>
      <c r="FG414" s="10"/>
      <c r="FH414" s="10"/>
      <c r="FI414" s="10"/>
      <c r="FJ414" s="10"/>
      <c r="FK414" s="10"/>
      <c r="FL414" s="10"/>
    </row>
    <row r="415" spans="146:168" x14ac:dyDescent="0.15">
      <c r="EP415" s="1"/>
      <c r="EQ415" s="1"/>
      <c r="ES415" s="10"/>
      <c r="ET415" s="10"/>
      <c r="EU415" s="10"/>
      <c r="EV415" s="10"/>
      <c r="EW415" s="10"/>
      <c r="EX415" s="10"/>
      <c r="EY415" s="10"/>
      <c r="EZ415" s="10"/>
      <c r="FA415" s="10"/>
      <c r="FB415" s="10"/>
      <c r="FC415" s="10"/>
      <c r="FD415" s="10"/>
      <c r="FE415" s="10"/>
      <c r="FF415" s="10"/>
      <c r="FG415" s="10"/>
      <c r="FH415" s="10"/>
      <c r="FI415" s="10"/>
      <c r="FJ415" s="10"/>
      <c r="FK415" s="10"/>
      <c r="FL415" s="10"/>
    </row>
    <row r="416" spans="146:168" x14ac:dyDescent="0.15">
      <c r="EP416" s="1"/>
      <c r="EQ416" s="1"/>
      <c r="ES416" s="10"/>
      <c r="ET416" s="10"/>
      <c r="EU416" s="10"/>
      <c r="EV416" s="10"/>
      <c r="EW416" s="10"/>
      <c r="EX416" s="10"/>
      <c r="EY416" s="10"/>
      <c r="EZ416" s="10"/>
      <c r="FA416" s="10"/>
      <c r="FB416" s="10"/>
      <c r="FC416" s="10"/>
      <c r="FD416" s="10"/>
      <c r="FE416" s="10"/>
      <c r="FF416" s="10"/>
      <c r="FG416" s="10"/>
      <c r="FH416" s="10"/>
      <c r="FI416" s="10"/>
      <c r="FJ416" s="10"/>
      <c r="FK416" s="10"/>
      <c r="FL416" s="10"/>
    </row>
    <row r="417" spans="146:168" x14ac:dyDescent="0.15">
      <c r="EP417" s="1"/>
      <c r="EQ417" s="1"/>
      <c r="ES417" s="10"/>
      <c r="ET417" s="10"/>
      <c r="EU417" s="10"/>
      <c r="EV417" s="10"/>
      <c r="EW417" s="10"/>
      <c r="EX417" s="10"/>
      <c r="EY417" s="10"/>
      <c r="EZ417" s="10"/>
      <c r="FA417" s="10"/>
      <c r="FB417" s="10"/>
      <c r="FC417" s="10"/>
      <c r="FD417" s="10"/>
      <c r="FE417" s="10"/>
      <c r="FF417" s="10"/>
      <c r="FG417" s="10"/>
      <c r="FH417" s="10"/>
      <c r="FI417" s="10"/>
      <c r="FJ417" s="10"/>
      <c r="FK417" s="10"/>
      <c r="FL417" s="10"/>
    </row>
    <row r="418" spans="146:168" x14ac:dyDescent="0.15">
      <c r="EP418" s="1"/>
      <c r="EQ418" s="1"/>
      <c r="ES418" s="10"/>
      <c r="ET418" s="10"/>
      <c r="EU418" s="10"/>
      <c r="EV418" s="10"/>
      <c r="EW418" s="10"/>
      <c r="EX418" s="10"/>
      <c r="EY418" s="10"/>
      <c r="EZ418" s="10"/>
      <c r="FA418" s="10"/>
      <c r="FB418" s="10"/>
      <c r="FC418" s="10"/>
      <c r="FD418" s="10"/>
      <c r="FE418" s="10"/>
      <c r="FF418" s="10"/>
      <c r="FG418" s="10"/>
      <c r="FH418" s="10"/>
      <c r="FI418" s="10"/>
      <c r="FJ418" s="10"/>
      <c r="FK418" s="10"/>
      <c r="FL418" s="10"/>
    </row>
    <row r="419" spans="146:168" x14ac:dyDescent="0.15">
      <c r="EP419" s="1"/>
      <c r="EQ419" s="1"/>
      <c r="ES419" s="10"/>
      <c r="ET419" s="10"/>
      <c r="EU419" s="10"/>
      <c r="EV419" s="10"/>
      <c r="EW419" s="10"/>
      <c r="EX419" s="10"/>
      <c r="EY419" s="10"/>
      <c r="EZ419" s="10"/>
      <c r="FA419" s="10"/>
      <c r="FB419" s="10"/>
      <c r="FC419" s="10"/>
      <c r="FD419" s="10"/>
      <c r="FE419" s="10"/>
      <c r="FF419" s="10"/>
      <c r="FG419" s="10"/>
      <c r="FH419" s="10"/>
      <c r="FI419" s="10"/>
      <c r="FJ419" s="10"/>
      <c r="FK419" s="10"/>
      <c r="FL419" s="10"/>
    </row>
    <row r="420" spans="146:168" x14ac:dyDescent="0.15">
      <c r="EP420" s="1"/>
      <c r="EQ420" s="1"/>
      <c r="ES420" s="10"/>
      <c r="ET420" s="10"/>
      <c r="EU420" s="10"/>
      <c r="EV420" s="10"/>
      <c r="EW420" s="10"/>
      <c r="EX420" s="10"/>
      <c r="EY420" s="10"/>
      <c r="EZ420" s="10"/>
      <c r="FA420" s="10"/>
      <c r="FB420" s="10"/>
      <c r="FC420" s="10"/>
      <c r="FD420" s="10"/>
      <c r="FE420" s="10"/>
      <c r="FF420" s="10"/>
      <c r="FG420" s="10"/>
      <c r="FH420" s="10"/>
      <c r="FI420" s="10"/>
      <c r="FJ420" s="10"/>
      <c r="FK420" s="10"/>
      <c r="FL420" s="10"/>
    </row>
    <row r="421" spans="146:168" x14ac:dyDescent="0.15">
      <c r="EP421" s="1"/>
      <c r="EQ421" s="1"/>
      <c r="ES421" s="10"/>
      <c r="ET421" s="10"/>
      <c r="EU421" s="10"/>
      <c r="EV421" s="10"/>
      <c r="EW421" s="10"/>
      <c r="EX421" s="10"/>
      <c r="EY421" s="10"/>
      <c r="EZ421" s="10"/>
      <c r="FA421" s="10"/>
      <c r="FB421" s="10"/>
      <c r="FC421" s="10"/>
      <c r="FD421" s="10"/>
      <c r="FE421" s="10"/>
      <c r="FF421" s="10"/>
      <c r="FG421" s="10"/>
      <c r="FH421" s="10"/>
      <c r="FI421" s="10"/>
      <c r="FJ421" s="10"/>
      <c r="FK421" s="10"/>
      <c r="FL421" s="10"/>
    </row>
    <row r="422" spans="146:168" x14ac:dyDescent="0.15">
      <c r="EP422" s="1"/>
      <c r="EQ422" s="1"/>
      <c r="ES422" s="10"/>
      <c r="ET422" s="10"/>
      <c r="EU422" s="10"/>
      <c r="EV422" s="10"/>
      <c r="EW422" s="10"/>
      <c r="EX422" s="10"/>
      <c r="EY422" s="10"/>
      <c r="EZ422" s="10"/>
      <c r="FA422" s="10"/>
      <c r="FB422" s="10"/>
      <c r="FC422" s="10"/>
      <c r="FD422" s="10"/>
      <c r="FE422" s="10"/>
      <c r="FF422" s="10"/>
      <c r="FG422" s="10"/>
      <c r="FH422" s="10"/>
      <c r="FI422" s="10"/>
      <c r="FJ422" s="10"/>
      <c r="FK422" s="10"/>
      <c r="FL422" s="10"/>
    </row>
    <row r="423" spans="146:168" x14ac:dyDescent="0.15">
      <c r="EP423" s="1"/>
      <c r="EQ423" s="1"/>
      <c r="ES423" s="10"/>
      <c r="ET423" s="10"/>
      <c r="EU423" s="10"/>
      <c r="EV423" s="10"/>
      <c r="EW423" s="10"/>
      <c r="EX423" s="10"/>
      <c r="EY423" s="10"/>
      <c r="EZ423" s="10"/>
      <c r="FA423" s="10"/>
      <c r="FB423" s="10"/>
      <c r="FC423" s="10"/>
      <c r="FD423" s="10"/>
      <c r="FE423" s="10"/>
      <c r="FF423" s="10"/>
      <c r="FG423" s="10"/>
      <c r="FH423" s="10"/>
      <c r="FI423" s="10"/>
      <c r="FJ423" s="10"/>
      <c r="FK423" s="10"/>
      <c r="FL423" s="10"/>
    </row>
    <row r="424" spans="146:168" x14ac:dyDescent="0.15">
      <c r="EP424" s="1"/>
      <c r="EQ424" s="1"/>
      <c r="ES424" s="10"/>
      <c r="ET424" s="10"/>
      <c r="EU424" s="10"/>
      <c r="EV424" s="10"/>
      <c r="EW424" s="10"/>
      <c r="EX424" s="10"/>
      <c r="EY424" s="10"/>
      <c r="EZ424" s="10"/>
      <c r="FA424" s="10"/>
      <c r="FB424" s="10"/>
      <c r="FC424" s="10"/>
      <c r="FD424" s="10"/>
      <c r="FE424" s="10"/>
      <c r="FF424" s="10"/>
      <c r="FG424" s="10"/>
      <c r="FH424" s="10"/>
      <c r="FI424" s="10"/>
      <c r="FJ424" s="10"/>
      <c r="FK424" s="10"/>
      <c r="FL424" s="10"/>
    </row>
    <row r="425" spans="146:168" x14ac:dyDescent="0.15">
      <c r="EP425" s="1"/>
      <c r="EQ425" s="1"/>
      <c r="ES425" s="10"/>
      <c r="ET425" s="10"/>
      <c r="EU425" s="10"/>
      <c r="EV425" s="10"/>
      <c r="EW425" s="10"/>
      <c r="EX425" s="10"/>
      <c r="EY425" s="10"/>
      <c r="EZ425" s="10"/>
      <c r="FA425" s="10"/>
      <c r="FB425" s="10"/>
      <c r="FC425" s="10"/>
      <c r="FD425" s="10"/>
      <c r="FE425" s="10"/>
      <c r="FF425" s="10"/>
      <c r="FG425" s="10"/>
      <c r="FH425" s="10"/>
      <c r="FI425" s="10"/>
      <c r="FJ425" s="10"/>
      <c r="FK425" s="10"/>
      <c r="FL425" s="10"/>
    </row>
    <row r="426" spans="146:168" x14ac:dyDescent="0.15">
      <c r="EP426" s="1"/>
      <c r="EQ426" s="1"/>
      <c r="ES426" s="10"/>
      <c r="ET426" s="10"/>
      <c r="EU426" s="10"/>
      <c r="EV426" s="10"/>
      <c r="EW426" s="10"/>
      <c r="EX426" s="10"/>
      <c r="EY426" s="10"/>
      <c r="EZ426" s="10"/>
      <c r="FA426" s="10"/>
      <c r="FB426" s="10"/>
      <c r="FC426" s="10"/>
      <c r="FD426" s="10"/>
      <c r="FE426" s="10"/>
      <c r="FF426" s="10"/>
      <c r="FG426" s="10"/>
      <c r="FH426" s="10"/>
      <c r="FI426" s="10"/>
      <c r="FJ426" s="10"/>
      <c r="FK426" s="10"/>
      <c r="FL426" s="10"/>
    </row>
    <row r="427" spans="146:168" x14ac:dyDescent="0.15">
      <c r="EP427" s="1"/>
      <c r="EQ427" s="1"/>
      <c r="ES427" s="10"/>
      <c r="ET427" s="10"/>
      <c r="EU427" s="10"/>
      <c r="EV427" s="10"/>
      <c r="EW427" s="10"/>
      <c r="EX427" s="10"/>
      <c r="EY427" s="10"/>
      <c r="EZ427" s="10"/>
      <c r="FA427" s="10"/>
      <c r="FB427" s="10"/>
      <c r="FC427" s="10"/>
      <c r="FD427" s="10"/>
      <c r="FE427" s="10"/>
      <c r="FF427" s="10"/>
      <c r="FG427" s="10"/>
      <c r="FH427" s="10"/>
      <c r="FI427" s="10"/>
      <c r="FJ427" s="10"/>
      <c r="FK427" s="10"/>
      <c r="FL427" s="10"/>
    </row>
    <row r="428" spans="146:168" x14ac:dyDescent="0.15">
      <c r="EP428" s="1"/>
      <c r="EQ428" s="1"/>
      <c r="ES428" s="10"/>
      <c r="ET428" s="10"/>
      <c r="EU428" s="10"/>
      <c r="EV428" s="10"/>
      <c r="EW428" s="10"/>
      <c r="EX428" s="10"/>
      <c r="EY428" s="10"/>
      <c r="EZ428" s="10"/>
      <c r="FA428" s="10"/>
      <c r="FB428" s="10"/>
      <c r="FC428" s="10"/>
      <c r="FD428" s="10"/>
      <c r="FE428" s="10"/>
      <c r="FF428" s="10"/>
      <c r="FG428" s="10"/>
      <c r="FH428" s="10"/>
      <c r="FI428" s="10"/>
      <c r="FJ428" s="10"/>
      <c r="FK428" s="10"/>
      <c r="FL428" s="10"/>
    </row>
    <row r="429" spans="146:168" x14ac:dyDescent="0.15">
      <c r="EP429" s="1"/>
      <c r="EQ429" s="1"/>
      <c r="ES429" s="10"/>
      <c r="ET429" s="10"/>
      <c r="EU429" s="10"/>
      <c r="EV429" s="10"/>
      <c r="EW429" s="10"/>
      <c r="EX429" s="10"/>
      <c r="EY429" s="10"/>
      <c r="EZ429" s="10"/>
      <c r="FA429" s="10"/>
      <c r="FB429" s="10"/>
      <c r="FC429" s="10"/>
      <c r="FD429" s="10"/>
      <c r="FE429" s="10"/>
      <c r="FF429" s="10"/>
      <c r="FG429" s="10"/>
      <c r="FH429" s="10"/>
      <c r="FI429" s="10"/>
      <c r="FJ429" s="10"/>
      <c r="FK429" s="10"/>
      <c r="FL429" s="10"/>
    </row>
    <row r="430" spans="146:168" x14ac:dyDescent="0.15">
      <c r="EP430" s="1"/>
      <c r="EQ430" s="1"/>
      <c r="ES430" s="10"/>
      <c r="ET430" s="10"/>
      <c r="EU430" s="10"/>
      <c r="EV430" s="10"/>
      <c r="EW430" s="10"/>
      <c r="EX430" s="10"/>
      <c r="EY430" s="10"/>
      <c r="EZ430" s="10"/>
      <c r="FA430" s="10"/>
      <c r="FB430" s="10"/>
      <c r="FC430" s="10"/>
      <c r="FD430" s="10"/>
      <c r="FE430" s="10"/>
      <c r="FF430" s="10"/>
      <c r="FG430" s="10"/>
      <c r="FH430" s="10"/>
      <c r="FI430" s="10"/>
      <c r="FJ430" s="10"/>
      <c r="FK430" s="10"/>
      <c r="FL430" s="10"/>
    </row>
    <row r="431" spans="146:168" x14ac:dyDescent="0.15">
      <c r="EP431" s="1"/>
      <c r="EQ431" s="1"/>
      <c r="ES431" s="10"/>
      <c r="ET431" s="10"/>
      <c r="EU431" s="10"/>
      <c r="EV431" s="10"/>
      <c r="EW431" s="10"/>
      <c r="EX431" s="10"/>
      <c r="EY431" s="10"/>
      <c r="EZ431" s="10"/>
      <c r="FA431" s="10"/>
      <c r="FB431" s="10"/>
      <c r="FC431" s="10"/>
      <c r="FD431" s="10"/>
      <c r="FE431" s="10"/>
      <c r="FF431" s="10"/>
      <c r="FG431" s="10"/>
      <c r="FH431" s="10"/>
      <c r="FI431" s="10"/>
      <c r="FJ431" s="10"/>
      <c r="FK431" s="10"/>
      <c r="FL431" s="10"/>
    </row>
    <row r="432" spans="146:168" x14ac:dyDescent="0.15">
      <c r="EP432" s="1"/>
      <c r="EQ432" s="1"/>
      <c r="ES432" s="10"/>
      <c r="ET432" s="10"/>
      <c r="EU432" s="10"/>
      <c r="EV432" s="10"/>
      <c r="EW432" s="10"/>
      <c r="EX432" s="10"/>
      <c r="EY432" s="10"/>
      <c r="EZ432" s="10"/>
      <c r="FA432" s="10"/>
      <c r="FB432" s="10"/>
      <c r="FC432" s="10"/>
      <c r="FD432" s="10"/>
      <c r="FE432" s="10"/>
      <c r="FF432" s="10"/>
      <c r="FG432" s="10"/>
      <c r="FH432" s="10"/>
      <c r="FI432" s="10"/>
      <c r="FJ432" s="10"/>
      <c r="FK432" s="10"/>
      <c r="FL432" s="10"/>
    </row>
    <row r="433" spans="146:168" x14ac:dyDescent="0.15">
      <c r="EP433" s="1"/>
      <c r="EQ433" s="1"/>
      <c r="ES433" s="10"/>
      <c r="ET433" s="10"/>
      <c r="EU433" s="10"/>
      <c r="EV433" s="10"/>
      <c r="EW433" s="10"/>
      <c r="EX433" s="10"/>
      <c r="EY433" s="10"/>
      <c r="EZ433" s="10"/>
      <c r="FA433" s="10"/>
      <c r="FB433" s="10"/>
      <c r="FC433" s="10"/>
      <c r="FD433" s="10"/>
      <c r="FE433" s="10"/>
      <c r="FF433" s="10"/>
      <c r="FG433" s="10"/>
      <c r="FH433" s="10"/>
      <c r="FI433" s="10"/>
      <c r="FJ433" s="10"/>
      <c r="FK433" s="10"/>
      <c r="FL433" s="10"/>
    </row>
    <row r="434" spans="146:168" x14ac:dyDescent="0.15">
      <c r="EP434" s="1"/>
      <c r="EQ434" s="1"/>
      <c r="ES434" s="10"/>
      <c r="ET434" s="10"/>
      <c r="EU434" s="10"/>
      <c r="EV434" s="10"/>
      <c r="EW434" s="10"/>
      <c r="EX434" s="10"/>
      <c r="EY434" s="10"/>
      <c r="EZ434" s="10"/>
      <c r="FA434" s="10"/>
      <c r="FB434" s="10"/>
      <c r="FC434" s="10"/>
      <c r="FD434" s="10"/>
      <c r="FE434" s="10"/>
      <c r="FF434" s="10"/>
      <c r="FG434" s="10"/>
      <c r="FH434" s="10"/>
      <c r="FI434" s="10"/>
      <c r="FJ434" s="10"/>
      <c r="FK434" s="10"/>
      <c r="FL434" s="10"/>
    </row>
    <row r="435" spans="146:168" x14ac:dyDescent="0.15">
      <c r="EP435" s="1"/>
      <c r="EQ435" s="1"/>
      <c r="ES435" s="10"/>
      <c r="ET435" s="10"/>
      <c r="EU435" s="10"/>
      <c r="EV435" s="10"/>
      <c r="EW435" s="10"/>
      <c r="EX435" s="10"/>
      <c r="EY435" s="10"/>
      <c r="EZ435" s="10"/>
      <c r="FA435" s="10"/>
      <c r="FB435" s="10"/>
      <c r="FC435" s="10"/>
      <c r="FD435" s="10"/>
      <c r="FE435" s="10"/>
      <c r="FF435" s="10"/>
      <c r="FG435" s="10"/>
      <c r="FH435" s="10"/>
      <c r="FI435" s="10"/>
      <c r="FJ435" s="10"/>
      <c r="FK435" s="10"/>
      <c r="FL435" s="10"/>
    </row>
    <row r="436" spans="146:168" x14ac:dyDescent="0.15">
      <c r="EP436" s="1"/>
      <c r="EQ436" s="1"/>
      <c r="ES436" s="10"/>
      <c r="ET436" s="10"/>
      <c r="EU436" s="10"/>
      <c r="EV436" s="10"/>
      <c r="EW436" s="10"/>
      <c r="EX436" s="10"/>
      <c r="EY436" s="10"/>
      <c r="EZ436" s="10"/>
      <c r="FA436" s="10"/>
      <c r="FB436" s="10"/>
      <c r="FC436" s="10"/>
      <c r="FD436" s="10"/>
      <c r="FE436" s="10"/>
      <c r="FF436" s="10"/>
      <c r="FG436" s="10"/>
      <c r="FH436" s="10"/>
      <c r="FI436" s="10"/>
      <c r="FJ436" s="10"/>
      <c r="FK436" s="10"/>
      <c r="FL436" s="10"/>
    </row>
    <row r="437" spans="146:168" x14ac:dyDescent="0.15">
      <c r="EP437" s="1"/>
      <c r="EQ437" s="1"/>
      <c r="ES437" s="10"/>
      <c r="ET437" s="10"/>
      <c r="EU437" s="10"/>
      <c r="EV437" s="10"/>
      <c r="EW437" s="10"/>
      <c r="EX437" s="10"/>
      <c r="EY437" s="10"/>
      <c r="EZ437" s="10"/>
      <c r="FA437" s="10"/>
      <c r="FB437" s="10"/>
      <c r="FC437" s="10"/>
      <c r="FD437" s="10"/>
      <c r="FE437" s="10"/>
      <c r="FF437" s="10"/>
      <c r="FG437" s="10"/>
      <c r="FH437" s="10"/>
      <c r="FI437" s="10"/>
      <c r="FJ437" s="10"/>
      <c r="FK437" s="10"/>
      <c r="FL437" s="10"/>
    </row>
    <row r="438" spans="146:168" x14ac:dyDescent="0.15">
      <c r="EP438" s="1"/>
      <c r="EQ438" s="1"/>
      <c r="ES438" s="10"/>
      <c r="ET438" s="10"/>
      <c r="EU438" s="10"/>
      <c r="EV438" s="10"/>
      <c r="EW438" s="10"/>
      <c r="EX438" s="10"/>
      <c r="EY438" s="10"/>
      <c r="EZ438" s="10"/>
      <c r="FA438" s="10"/>
      <c r="FB438" s="10"/>
      <c r="FC438" s="10"/>
      <c r="FD438" s="10"/>
      <c r="FE438" s="10"/>
      <c r="FF438" s="10"/>
      <c r="FG438" s="10"/>
      <c r="FH438" s="10"/>
      <c r="FI438" s="10"/>
      <c r="FJ438" s="10"/>
      <c r="FK438" s="10"/>
      <c r="FL438" s="10"/>
    </row>
    <row r="439" spans="146:168" x14ac:dyDescent="0.15">
      <c r="EP439" s="1"/>
      <c r="EQ439" s="1"/>
      <c r="ES439" s="10"/>
      <c r="ET439" s="10"/>
      <c r="EU439" s="10"/>
      <c r="EV439" s="10"/>
      <c r="EW439" s="10"/>
      <c r="EX439" s="10"/>
      <c r="EY439" s="10"/>
      <c r="EZ439" s="10"/>
      <c r="FA439" s="10"/>
      <c r="FB439" s="10"/>
      <c r="FC439" s="10"/>
      <c r="FD439" s="10"/>
      <c r="FE439" s="10"/>
      <c r="FF439" s="10"/>
      <c r="FG439" s="10"/>
      <c r="FH439" s="10"/>
      <c r="FI439" s="10"/>
      <c r="FJ439" s="10"/>
      <c r="FK439" s="10"/>
      <c r="FL439" s="10"/>
    </row>
    <row r="440" spans="146:168" x14ac:dyDescent="0.15">
      <c r="EP440" s="1"/>
      <c r="EQ440" s="1"/>
      <c r="ES440" s="10"/>
      <c r="ET440" s="10"/>
      <c r="EU440" s="10"/>
      <c r="EV440" s="10"/>
      <c r="EW440" s="10"/>
      <c r="EX440" s="10"/>
      <c r="EY440" s="10"/>
      <c r="EZ440" s="10"/>
      <c r="FA440" s="10"/>
      <c r="FB440" s="10"/>
      <c r="FC440" s="10"/>
      <c r="FD440" s="10"/>
      <c r="FE440" s="10"/>
      <c r="FF440" s="10"/>
      <c r="FG440" s="10"/>
      <c r="FH440" s="10"/>
      <c r="FI440" s="10"/>
      <c r="FJ440" s="10"/>
      <c r="FK440" s="10"/>
      <c r="FL440" s="10"/>
    </row>
    <row r="441" spans="146:168" x14ac:dyDescent="0.15">
      <c r="EP441" s="1"/>
      <c r="EQ441" s="1"/>
      <c r="ES441" s="10"/>
      <c r="ET441" s="10"/>
      <c r="EU441" s="10"/>
      <c r="EV441" s="10"/>
      <c r="EW441" s="10"/>
      <c r="EX441" s="10"/>
      <c r="EY441" s="10"/>
      <c r="EZ441" s="10"/>
      <c r="FA441" s="10"/>
      <c r="FB441" s="10"/>
      <c r="FC441" s="10"/>
      <c r="FD441" s="10"/>
      <c r="FE441" s="10"/>
      <c r="FF441" s="10"/>
      <c r="FG441" s="10"/>
      <c r="FH441" s="10"/>
      <c r="FI441" s="10"/>
      <c r="FJ441" s="10"/>
      <c r="FK441" s="10"/>
      <c r="FL441" s="10"/>
    </row>
    <row r="442" spans="146:168" x14ac:dyDescent="0.15">
      <c r="EP442" s="1"/>
      <c r="EQ442" s="1"/>
      <c r="ES442" s="10"/>
      <c r="ET442" s="10"/>
      <c r="EU442" s="10"/>
      <c r="EV442" s="10"/>
      <c r="EW442" s="10"/>
      <c r="EX442" s="10"/>
      <c r="EY442" s="10"/>
      <c r="EZ442" s="10"/>
      <c r="FA442" s="10"/>
      <c r="FB442" s="10"/>
      <c r="FC442" s="10"/>
      <c r="FD442" s="10"/>
      <c r="FE442" s="10"/>
      <c r="FF442" s="10"/>
      <c r="FG442" s="10"/>
      <c r="FH442" s="10"/>
      <c r="FI442" s="10"/>
      <c r="FJ442" s="10"/>
      <c r="FK442" s="10"/>
      <c r="FL442" s="10"/>
    </row>
    <row r="443" spans="146:168" x14ac:dyDescent="0.15">
      <c r="EP443" s="1"/>
      <c r="EQ443" s="1"/>
      <c r="ES443" s="10"/>
      <c r="ET443" s="10"/>
      <c r="EU443" s="10"/>
      <c r="EV443" s="10"/>
      <c r="EW443" s="10"/>
      <c r="EX443" s="10"/>
      <c r="EY443" s="10"/>
      <c r="EZ443" s="10"/>
      <c r="FA443" s="10"/>
      <c r="FB443" s="10"/>
      <c r="FC443" s="10"/>
      <c r="FD443" s="10"/>
      <c r="FE443" s="10"/>
      <c r="FF443" s="10"/>
      <c r="FG443" s="10"/>
      <c r="FH443" s="10"/>
      <c r="FI443" s="10"/>
      <c r="FJ443" s="10"/>
      <c r="FK443" s="10"/>
      <c r="FL443" s="10"/>
    </row>
    <row r="444" spans="146:168" x14ac:dyDescent="0.15">
      <c r="EP444" s="1"/>
      <c r="EQ444" s="1"/>
      <c r="ES444" s="10"/>
      <c r="ET444" s="10"/>
      <c r="EU444" s="10"/>
      <c r="EV444" s="10"/>
      <c r="EW444" s="10"/>
      <c r="EX444" s="10"/>
      <c r="EY444" s="10"/>
      <c r="EZ444" s="10"/>
      <c r="FA444" s="10"/>
      <c r="FB444" s="10"/>
      <c r="FC444" s="10"/>
      <c r="FD444" s="10"/>
      <c r="FE444" s="10"/>
      <c r="FF444" s="10"/>
      <c r="FG444" s="10"/>
      <c r="FH444" s="10"/>
      <c r="FI444" s="10"/>
      <c r="FJ444" s="10"/>
      <c r="FK444" s="10"/>
      <c r="FL444" s="10"/>
    </row>
    <row r="445" spans="146:168" x14ac:dyDescent="0.15">
      <c r="EP445" s="1"/>
      <c r="EQ445" s="1"/>
      <c r="ES445" s="10"/>
      <c r="ET445" s="10"/>
      <c r="EU445" s="10"/>
      <c r="EV445" s="10"/>
      <c r="EW445" s="10"/>
      <c r="EX445" s="10"/>
      <c r="EY445" s="10"/>
      <c r="EZ445" s="10"/>
      <c r="FA445" s="10"/>
      <c r="FB445" s="10"/>
      <c r="FC445" s="10"/>
      <c r="FD445" s="10"/>
      <c r="FE445" s="10"/>
      <c r="FF445" s="10"/>
      <c r="FG445" s="10"/>
      <c r="FH445" s="10"/>
      <c r="FI445" s="10"/>
      <c r="FJ445" s="10"/>
      <c r="FK445" s="10"/>
      <c r="FL445" s="10"/>
    </row>
    <row r="446" spans="146:168" x14ac:dyDescent="0.15">
      <c r="EP446" s="1"/>
      <c r="EQ446" s="1"/>
      <c r="ES446" s="10"/>
      <c r="ET446" s="10"/>
      <c r="EU446" s="10"/>
      <c r="EV446" s="10"/>
      <c r="EW446" s="10"/>
      <c r="EX446" s="10"/>
      <c r="EY446" s="10"/>
      <c r="EZ446" s="10"/>
      <c r="FA446" s="10"/>
      <c r="FB446" s="10"/>
      <c r="FC446" s="10"/>
      <c r="FD446" s="10"/>
      <c r="FE446" s="10"/>
      <c r="FF446" s="10"/>
      <c r="FG446" s="10"/>
      <c r="FH446" s="10"/>
      <c r="FI446" s="10"/>
      <c r="FJ446" s="10"/>
      <c r="FK446" s="10"/>
      <c r="FL446" s="10"/>
    </row>
    <row r="447" spans="146:168" x14ac:dyDescent="0.15">
      <c r="EP447" s="1"/>
      <c r="EQ447" s="1"/>
      <c r="ES447" s="10"/>
      <c r="ET447" s="10"/>
      <c r="EU447" s="10"/>
      <c r="EV447" s="10"/>
      <c r="EW447" s="10"/>
      <c r="EX447" s="10"/>
      <c r="EY447" s="10"/>
      <c r="EZ447" s="10"/>
      <c r="FA447" s="10"/>
      <c r="FB447" s="10"/>
      <c r="FC447" s="10"/>
      <c r="FD447" s="10"/>
      <c r="FE447" s="10"/>
      <c r="FF447" s="10"/>
      <c r="FG447" s="10"/>
      <c r="FH447" s="10"/>
      <c r="FI447" s="10"/>
      <c r="FJ447" s="10"/>
      <c r="FK447" s="10"/>
      <c r="FL447" s="10"/>
    </row>
    <row r="448" spans="146:168" x14ac:dyDescent="0.15">
      <c r="EP448" s="1"/>
      <c r="EQ448" s="1"/>
      <c r="ES448" s="10"/>
      <c r="ET448" s="10"/>
      <c r="EU448" s="10"/>
      <c r="EV448" s="10"/>
      <c r="EW448" s="10"/>
      <c r="EX448" s="10"/>
      <c r="EY448" s="10"/>
      <c r="EZ448" s="10"/>
      <c r="FA448" s="10"/>
      <c r="FB448" s="10"/>
      <c r="FC448" s="10"/>
      <c r="FD448" s="10"/>
      <c r="FE448" s="10"/>
      <c r="FF448" s="10"/>
      <c r="FG448" s="10"/>
      <c r="FH448" s="10"/>
      <c r="FI448" s="10"/>
      <c r="FJ448" s="10"/>
      <c r="FK448" s="10"/>
      <c r="FL448" s="10"/>
    </row>
    <row r="449" spans="146:168" x14ac:dyDescent="0.15">
      <c r="EP449" s="1"/>
      <c r="EQ449" s="1"/>
      <c r="ES449" s="10"/>
      <c r="ET449" s="10"/>
      <c r="EU449" s="10"/>
      <c r="EV449" s="10"/>
      <c r="EW449" s="10"/>
      <c r="EX449" s="10"/>
      <c r="EY449" s="10"/>
      <c r="EZ449" s="10"/>
      <c r="FA449" s="10"/>
      <c r="FB449" s="10"/>
      <c r="FC449" s="10"/>
      <c r="FD449" s="10"/>
      <c r="FE449" s="10"/>
      <c r="FF449" s="10"/>
      <c r="FG449" s="10"/>
      <c r="FH449" s="10"/>
      <c r="FI449" s="10"/>
      <c r="FJ449" s="10"/>
      <c r="FK449" s="10"/>
      <c r="FL449" s="10"/>
    </row>
    <row r="450" spans="146:168" x14ac:dyDescent="0.15">
      <c r="EP450" s="1"/>
      <c r="EQ450" s="1"/>
      <c r="ES450" s="10"/>
      <c r="ET450" s="10"/>
      <c r="EU450" s="10"/>
      <c r="EV450" s="10"/>
      <c r="EW450" s="10"/>
      <c r="EX450" s="10"/>
      <c r="EY450" s="10"/>
      <c r="EZ450" s="10"/>
      <c r="FA450" s="10"/>
      <c r="FB450" s="10"/>
      <c r="FC450" s="10"/>
      <c r="FD450" s="10"/>
      <c r="FE450" s="10"/>
      <c r="FF450" s="10"/>
      <c r="FG450" s="10"/>
      <c r="FH450" s="10"/>
      <c r="FI450" s="10"/>
      <c r="FJ450" s="10"/>
      <c r="FK450" s="10"/>
      <c r="FL450" s="10"/>
    </row>
    <row r="451" spans="146:168" x14ac:dyDescent="0.15">
      <c r="EP451" s="1"/>
      <c r="EQ451" s="1"/>
      <c r="ES451" s="10"/>
      <c r="ET451" s="10"/>
      <c r="EU451" s="10"/>
      <c r="EV451" s="10"/>
      <c r="EW451" s="10"/>
      <c r="EX451" s="10"/>
      <c r="EY451" s="10"/>
      <c r="EZ451" s="10"/>
      <c r="FA451" s="10"/>
      <c r="FB451" s="10"/>
      <c r="FC451" s="10"/>
      <c r="FD451" s="10"/>
      <c r="FE451" s="10"/>
      <c r="FF451" s="10"/>
      <c r="FG451" s="10"/>
      <c r="FH451" s="10"/>
      <c r="FI451" s="10"/>
      <c r="FJ451" s="10"/>
      <c r="FK451" s="10"/>
      <c r="FL451" s="10"/>
    </row>
    <row r="452" spans="146:168" x14ac:dyDescent="0.15">
      <c r="EP452" s="1"/>
      <c r="EQ452" s="1"/>
      <c r="ES452" s="10"/>
      <c r="ET452" s="10"/>
      <c r="EU452" s="10"/>
      <c r="EV452" s="10"/>
      <c r="EW452" s="10"/>
      <c r="EX452" s="10"/>
      <c r="EY452" s="10"/>
      <c r="EZ452" s="10"/>
      <c r="FA452" s="10"/>
      <c r="FB452" s="10"/>
      <c r="FC452" s="10"/>
      <c r="FD452" s="10"/>
      <c r="FE452" s="10"/>
      <c r="FF452" s="10"/>
      <c r="FG452" s="10"/>
      <c r="FH452" s="10"/>
      <c r="FI452" s="10"/>
      <c r="FJ452" s="10"/>
      <c r="FK452" s="10"/>
      <c r="FL452" s="10"/>
    </row>
    <row r="453" spans="146:168" x14ac:dyDescent="0.15">
      <c r="EP453" s="1"/>
      <c r="EQ453" s="1"/>
      <c r="ES453" s="10"/>
      <c r="ET453" s="10"/>
      <c r="EU453" s="10"/>
      <c r="EV453" s="10"/>
      <c r="EW453" s="10"/>
      <c r="EX453" s="10"/>
      <c r="EY453" s="10"/>
      <c r="EZ453" s="10"/>
      <c r="FA453" s="10"/>
      <c r="FB453" s="10"/>
      <c r="FC453" s="10"/>
      <c r="FD453" s="10"/>
      <c r="FE453" s="10"/>
      <c r="FF453" s="10"/>
      <c r="FG453" s="10"/>
      <c r="FH453" s="10"/>
      <c r="FI453" s="10"/>
      <c r="FJ453" s="10"/>
      <c r="FK453" s="10"/>
      <c r="FL453" s="10"/>
    </row>
    <row r="454" spans="146:168" x14ac:dyDescent="0.15">
      <c r="EP454" s="1"/>
      <c r="EQ454" s="1"/>
      <c r="ES454" s="10"/>
      <c r="ET454" s="10"/>
      <c r="EU454" s="10"/>
      <c r="EV454" s="10"/>
      <c r="EW454" s="10"/>
      <c r="EX454" s="10"/>
      <c r="EY454" s="10"/>
      <c r="EZ454" s="10"/>
      <c r="FA454" s="10"/>
      <c r="FB454" s="10"/>
      <c r="FC454" s="10"/>
      <c r="FD454" s="10"/>
      <c r="FE454" s="10"/>
      <c r="FF454" s="10"/>
      <c r="FG454" s="10"/>
      <c r="FH454" s="10"/>
      <c r="FI454" s="10"/>
      <c r="FJ454" s="10"/>
      <c r="FK454" s="10"/>
      <c r="FL454" s="10"/>
    </row>
    <row r="455" spans="146:168" x14ac:dyDescent="0.15">
      <c r="EP455" s="1"/>
      <c r="EQ455" s="1"/>
      <c r="ES455" s="10"/>
      <c r="ET455" s="10"/>
      <c r="EU455" s="10"/>
      <c r="EV455" s="10"/>
      <c r="EW455" s="10"/>
      <c r="EX455" s="10"/>
      <c r="EY455" s="10"/>
      <c r="EZ455" s="10"/>
      <c r="FA455" s="10"/>
      <c r="FB455" s="10"/>
      <c r="FC455" s="10"/>
      <c r="FD455" s="10"/>
      <c r="FE455" s="10"/>
      <c r="FF455" s="10"/>
      <c r="FG455" s="10"/>
      <c r="FH455" s="10"/>
      <c r="FI455" s="10"/>
      <c r="FJ455" s="10"/>
      <c r="FK455" s="10"/>
      <c r="FL455" s="10"/>
    </row>
    <row r="456" spans="146:168" x14ac:dyDescent="0.15">
      <c r="EP456" s="1"/>
      <c r="EQ456" s="1"/>
      <c r="ES456" s="10"/>
      <c r="ET456" s="10"/>
      <c r="EU456" s="10"/>
      <c r="EV456" s="10"/>
      <c r="EW456" s="10"/>
      <c r="EX456" s="10"/>
      <c r="EY456" s="10"/>
      <c r="EZ456" s="10"/>
      <c r="FA456" s="10"/>
      <c r="FB456" s="10"/>
      <c r="FC456" s="10"/>
      <c r="FD456" s="10"/>
      <c r="FE456" s="10"/>
      <c r="FF456" s="10"/>
      <c r="FG456" s="10"/>
      <c r="FH456" s="10"/>
      <c r="FI456" s="10"/>
      <c r="FJ456" s="10"/>
      <c r="FK456" s="10"/>
      <c r="FL456" s="10"/>
    </row>
    <row r="457" spans="146:168" x14ac:dyDescent="0.15">
      <c r="EP457" s="1"/>
      <c r="EQ457" s="1"/>
      <c r="ES457" s="10"/>
      <c r="ET457" s="10"/>
      <c r="EU457" s="10"/>
      <c r="EV457" s="10"/>
      <c r="EW457" s="10"/>
      <c r="EX457" s="10"/>
      <c r="EY457" s="10"/>
      <c r="EZ457" s="10"/>
      <c r="FA457" s="10"/>
      <c r="FB457" s="10"/>
      <c r="FC457" s="10"/>
      <c r="FD457" s="10"/>
      <c r="FE457" s="10"/>
      <c r="FF457" s="10"/>
      <c r="FG457" s="10"/>
      <c r="FH457" s="10"/>
      <c r="FI457" s="10"/>
      <c r="FJ457" s="10"/>
      <c r="FK457" s="10"/>
      <c r="FL457" s="10"/>
    </row>
    <row r="458" spans="146:168" x14ac:dyDescent="0.15">
      <c r="EP458" s="1"/>
      <c r="EQ458" s="1"/>
      <c r="ES458" s="10"/>
      <c r="ET458" s="10"/>
      <c r="EU458" s="10"/>
      <c r="EV458" s="10"/>
      <c r="EW458" s="10"/>
      <c r="EX458" s="10"/>
      <c r="EY458" s="10"/>
      <c r="EZ458" s="10"/>
      <c r="FA458" s="10"/>
      <c r="FB458" s="10"/>
      <c r="FC458" s="10"/>
      <c r="FD458" s="10"/>
      <c r="FE458" s="10"/>
      <c r="FF458" s="10"/>
      <c r="FG458" s="10"/>
      <c r="FH458" s="10"/>
      <c r="FI458" s="10"/>
      <c r="FJ458" s="10"/>
      <c r="FK458" s="10"/>
      <c r="FL458" s="10"/>
    </row>
    <row r="459" spans="146:168" x14ac:dyDescent="0.15">
      <c r="EP459" s="1"/>
      <c r="EQ459" s="1"/>
      <c r="ES459" s="10"/>
      <c r="ET459" s="10"/>
      <c r="EU459" s="10"/>
      <c r="EV459" s="10"/>
      <c r="EW459" s="10"/>
      <c r="EX459" s="10"/>
      <c r="EY459" s="10"/>
      <c r="EZ459" s="10"/>
      <c r="FA459" s="10"/>
      <c r="FB459" s="10"/>
      <c r="FC459" s="10"/>
      <c r="FD459" s="10"/>
      <c r="FE459" s="10"/>
      <c r="FF459" s="10"/>
      <c r="FG459" s="10"/>
      <c r="FH459" s="10"/>
      <c r="FI459" s="10"/>
      <c r="FJ459" s="10"/>
      <c r="FK459" s="10"/>
      <c r="FL459" s="10"/>
    </row>
    <row r="460" spans="146:168" x14ac:dyDescent="0.15">
      <c r="EP460" s="1"/>
      <c r="EQ460" s="1"/>
      <c r="ES460" s="10"/>
      <c r="ET460" s="10"/>
      <c r="EU460" s="10"/>
      <c r="EV460" s="10"/>
      <c r="EW460" s="10"/>
      <c r="EX460" s="10"/>
      <c r="EY460" s="10"/>
      <c r="EZ460" s="10"/>
      <c r="FA460" s="10"/>
      <c r="FB460" s="10"/>
      <c r="FC460" s="10"/>
      <c r="FD460" s="10"/>
      <c r="FE460" s="10"/>
      <c r="FF460" s="10"/>
      <c r="FG460" s="10"/>
      <c r="FH460" s="10"/>
      <c r="FI460" s="10"/>
      <c r="FJ460" s="10"/>
      <c r="FK460" s="10"/>
      <c r="FL460" s="10"/>
    </row>
    <row r="461" spans="146:168" x14ac:dyDescent="0.15">
      <c r="EP461" s="1"/>
      <c r="EQ461" s="1"/>
      <c r="ES461" s="10"/>
      <c r="ET461" s="10"/>
      <c r="EU461" s="10"/>
      <c r="EV461" s="10"/>
      <c r="EW461" s="10"/>
      <c r="EX461" s="10"/>
      <c r="EY461" s="10"/>
      <c r="EZ461" s="10"/>
      <c r="FA461" s="10"/>
      <c r="FB461" s="10"/>
      <c r="FC461" s="10"/>
      <c r="FD461" s="10"/>
      <c r="FE461" s="10"/>
      <c r="FF461" s="10"/>
      <c r="FG461" s="10"/>
      <c r="FH461" s="10"/>
      <c r="FI461" s="10"/>
      <c r="FJ461" s="10"/>
      <c r="FK461" s="10"/>
      <c r="FL461" s="10"/>
    </row>
    <row r="462" spans="146:168" x14ac:dyDescent="0.15">
      <c r="EP462" s="1"/>
      <c r="EQ462" s="1"/>
      <c r="ES462" s="10"/>
      <c r="ET462" s="10"/>
      <c r="EU462" s="10"/>
      <c r="EV462" s="10"/>
      <c r="EW462" s="10"/>
      <c r="EX462" s="10"/>
      <c r="EY462" s="10"/>
      <c r="EZ462" s="10"/>
      <c r="FA462" s="10"/>
      <c r="FB462" s="10"/>
      <c r="FC462" s="10"/>
      <c r="FD462" s="10"/>
      <c r="FE462" s="10"/>
      <c r="FF462" s="10"/>
      <c r="FG462" s="10"/>
      <c r="FH462" s="10"/>
      <c r="FI462" s="10"/>
      <c r="FJ462" s="10"/>
      <c r="FK462" s="10"/>
      <c r="FL462" s="10"/>
    </row>
    <row r="463" spans="146:168" x14ac:dyDescent="0.15">
      <c r="EP463" s="1"/>
      <c r="EQ463" s="1"/>
      <c r="ES463" s="10"/>
      <c r="ET463" s="10"/>
      <c r="EU463" s="10"/>
      <c r="EV463" s="10"/>
      <c r="EW463" s="10"/>
      <c r="EX463" s="10"/>
      <c r="EY463" s="10"/>
      <c r="EZ463" s="10"/>
      <c r="FA463" s="10"/>
      <c r="FB463" s="10"/>
      <c r="FC463" s="10"/>
      <c r="FD463" s="10"/>
      <c r="FE463" s="10"/>
      <c r="FF463" s="10"/>
      <c r="FG463" s="10"/>
      <c r="FH463" s="10"/>
      <c r="FI463" s="10"/>
      <c r="FJ463" s="10"/>
      <c r="FK463" s="10"/>
      <c r="FL463" s="10"/>
    </row>
    <row r="464" spans="146:168" x14ac:dyDescent="0.15">
      <c r="EP464" s="1"/>
      <c r="EQ464" s="1"/>
      <c r="ES464" s="10"/>
      <c r="ET464" s="10"/>
      <c r="EU464" s="10"/>
      <c r="EV464" s="10"/>
      <c r="EW464" s="10"/>
      <c r="EX464" s="10"/>
      <c r="EY464" s="10"/>
      <c r="EZ464" s="10"/>
      <c r="FA464" s="10"/>
      <c r="FB464" s="10"/>
      <c r="FC464" s="10"/>
      <c r="FD464" s="10"/>
      <c r="FE464" s="10"/>
      <c r="FF464" s="10"/>
      <c r="FG464" s="10"/>
      <c r="FH464" s="10"/>
      <c r="FI464" s="10"/>
      <c r="FJ464" s="10"/>
      <c r="FK464" s="10"/>
      <c r="FL464" s="10"/>
    </row>
    <row r="465" spans="146:168" x14ac:dyDescent="0.15">
      <c r="EP465" s="1"/>
      <c r="EQ465" s="1"/>
      <c r="ES465" s="10"/>
      <c r="ET465" s="10"/>
      <c r="EU465" s="10"/>
      <c r="EV465" s="10"/>
      <c r="EW465" s="10"/>
      <c r="EX465" s="10"/>
      <c r="EY465" s="10"/>
      <c r="EZ465" s="10"/>
      <c r="FA465" s="10"/>
      <c r="FB465" s="10"/>
      <c r="FC465" s="10"/>
      <c r="FD465" s="10"/>
      <c r="FE465" s="10"/>
      <c r="FF465" s="10"/>
      <c r="FG465" s="10"/>
      <c r="FH465" s="10"/>
      <c r="FI465" s="10"/>
      <c r="FJ465" s="10"/>
      <c r="FK465" s="10"/>
      <c r="FL465" s="10"/>
    </row>
    <row r="466" spans="146:168" x14ac:dyDescent="0.15">
      <c r="EP466" s="1"/>
      <c r="EQ466" s="1"/>
      <c r="ES466" s="10"/>
      <c r="ET466" s="10"/>
      <c r="EU466" s="10"/>
      <c r="EV466" s="10"/>
      <c r="EW466" s="10"/>
      <c r="EX466" s="10"/>
      <c r="EY466" s="10"/>
      <c r="EZ466" s="10"/>
      <c r="FA466" s="10"/>
      <c r="FB466" s="10"/>
      <c r="FC466" s="10"/>
      <c r="FD466" s="10"/>
      <c r="FE466" s="10"/>
      <c r="FF466" s="10"/>
      <c r="FG466" s="10"/>
      <c r="FH466" s="10"/>
      <c r="FI466" s="10"/>
      <c r="FJ466" s="10"/>
      <c r="FK466" s="10"/>
      <c r="FL466" s="10"/>
    </row>
    <row r="467" spans="146:168" x14ac:dyDescent="0.15">
      <c r="EP467" s="1"/>
      <c r="EQ467" s="1"/>
      <c r="ES467" s="10"/>
      <c r="ET467" s="10"/>
      <c r="EU467" s="10"/>
      <c r="EV467" s="10"/>
      <c r="EW467" s="10"/>
      <c r="EX467" s="10"/>
      <c r="EY467" s="10"/>
      <c r="EZ467" s="10"/>
      <c r="FA467" s="10"/>
      <c r="FB467" s="10"/>
      <c r="FC467" s="10"/>
      <c r="FD467" s="10"/>
      <c r="FE467" s="10"/>
      <c r="FF467" s="10"/>
      <c r="FG467" s="10"/>
      <c r="FH467" s="10"/>
      <c r="FI467" s="10"/>
      <c r="FJ467" s="10"/>
      <c r="FK467" s="10"/>
      <c r="FL467" s="10"/>
    </row>
    <row r="468" spans="146:168" x14ac:dyDescent="0.15">
      <c r="EP468" s="1"/>
      <c r="EQ468" s="1"/>
      <c r="ES468" s="10"/>
      <c r="ET468" s="10"/>
      <c r="EU468" s="10"/>
      <c r="EV468" s="10"/>
      <c r="EW468" s="10"/>
      <c r="EX468" s="10"/>
      <c r="EY468" s="10"/>
      <c r="EZ468" s="10"/>
      <c r="FA468" s="10"/>
      <c r="FB468" s="10"/>
      <c r="FC468" s="10"/>
      <c r="FD468" s="10"/>
      <c r="FE468" s="10"/>
      <c r="FF468" s="10"/>
      <c r="FG468" s="10"/>
      <c r="FH468" s="10"/>
      <c r="FI468" s="10"/>
      <c r="FJ468" s="10"/>
      <c r="FK468" s="10"/>
      <c r="FL468" s="10"/>
    </row>
    <row r="469" spans="146:168" x14ac:dyDescent="0.15">
      <c r="EP469" s="1"/>
      <c r="EQ469" s="1"/>
      <c r="ES469" s="10"/>
      <c r="ET469" s="10"/>
      <c r="EU469" s="10"/>
      <c r="EV469" s="10"/>
      <c r="EW469" s="10"/>
      <c r="EX469" s="10"/>
      <c r="EY469" s="10"/>
      <c r="EZ469" s="10"/>
      <c r="FA469" s="10"/>
      <c r="FB469" s="10"/>
      <c r="FC469" s="10"/>
      <c r="FD469" s="10"/>
      <c r="FE469" s="10"/>
      <c r="FF469" s="10"/>
      <c r="FG469" s="10"/>
      <c r="FH469" s="10"/>
      <c r="FI469" s="10"/>
      <c r="FJ469" s="10"/>
      <c r="FK469" s="10"/>
      <c r="FL469" s="10"/>
    </row>
    <row r="470" spans="146:168" x14ac:dyDescent="0.15">
      <c r="EP470" s="1"/>
      <c r="EQ470" s="1"/>
      <c r="ES470" s="10"/>
      <c r="ET470" s="10"/>
      <c r="EU470" s="10"/>
      <c r="EV470" s="10"/>
      <c r="EW470" s="10"/>
      <c r="EX470" s="10"/>
      <c r="EY470" s="10"/>
      <c r="EZ470" s="10"/>
      <c r="FA470" s="10"/>
      <c r="FB470" s="10"/>
      <c r="FC470" s="10"/>
      <c r="FD470" s="10"/>
      <c r="FE470" s="10"/>
      <c r="FF470" s="10"/>
      <c r="FG470" s="10"/>
      <c r="FH470" s="10"/>
      <c r="FI470" s="10"/>
      <c r="FJ470" s="10"/>
      <c r="FK470" s="10"/>
      <c r="FL470" s="10"/>
    </row>
    <row r="471" spans="146:168" x14ac:dyDescent="0.15">
      <c r="EP471" s="1"/>
      <c r="EQ471" s="1"/>
      <c r="ES471" s="10"/>
      <c r="ET471" s="10"/>
      <c r="EU471" s="10"/>
      <c r="EV471" s="10"/>
      <c r="EW471" s="10"/>
      <c r="EX471" s="10"/>
      <c r="EY471" s="10"/>
      <c r="EZ471" s="10"/>
      <c r="FA471" s="10"/>
      <c r="FB471" s="10"/>
      <c r="FC471" s="10"/>
      <c r="FD471" s="10"/>
      <c r="FE471" s="10"/>
      <c r="FF471" s="10"/>
      <c r="FG471" s="10"/>
      <c r="FH471" s="10"/>
      <c r="FI471" s="10"/>
      <c r="FJ471" s="10"/>
      <c r="FK471" s="10"/>
      <c r="FL471" s="10"/>
    </row>
    <row r="472" spans="146:168" x14ac:dyDescent="0.15">
      <c r="EP472" s="1"/>
      <c r="EQ472" s="1"/>
      <c r="ES472" s="10"/>
      <c r="ET472" s="10"/>
      <c r="EU472" s="10"/>
      <c r="EV472" s="10"/>
      <c r="EW472" s="10"/>
      <c r="EX472" s="10"/>
      <c r="EY472" s="10"/>
      <c r="EZ472" s="10"/>
      <c r="FA472" s="10"/>
      <c r="FB472" s="10"/>
      <c r="FC472" s="10"/>
      <c r="FD472" s="10"/>
      <c r="FE472" s="10"/>
      <c r="FF472" s="10"/>
      <c r="FG472" s="10"/>
      <c r="FH472" s="10"/>
      <c r="FI472" s="10"/>
      <c r="FJ472" s="10"/>
      <c r="FK472" s="10"/>
      <c r="FL472" s="10"/>
    </row>
    <row r="473" spans="146:168" x14ac:dyDescent="0.15">
      <c r="EP473" s="1"/>
      <c r="EQ473" s="1"/>
      <c r="ES473" s="10"/>
      <c r="ET473" s="10"/>
      <c r="EU473" s="10"/>
      <c r="EV473" s="10"/>
      <c r="EW473" s="10"/>
      <c r="EX473" s="10"/>
      <c r="EY473" s="10"/>
      <c r="EZ473" s="10"/>
      <c r="FA473" s="10"/>
      <c r="FB473" s="10"/>
      <c r="FC473" s="10"/>
      <c r="FD473" s="10"/>
      <c r="FE473" s="10"/>
      <c r="FF473" s="10"/>
      <c r="FG473" s="10"/>
      <c r="FH473" s="10"/>
      <c r="FI473" s="10"/>
      <c r="FJ473" s="10"/>
      <c r="FK473" s="10"/>
      <c r="FL473" s="10"/>
    </row>
    <row r="474" spans="146:168" x14ac:dyDescent="0.15">
      <c r="EP474" s="1"/>
      <c r="EQ474" s="1"/>
      <c r="ES474" s="10"/>
      <c r="ET474" s="10"/>
      <c r="EU474" s="10"/>
      <c r="EV474" s="10"/>
      <c r="EW474" s="10"/>
      <c r="EX474" s="10"/>
      <c r="EY474" s="10"/>
      <c r="EZ474" s="10"/>
      <c r="FA474" s="10"/>
      <c r="FB474" s="10"/>
      <c r="FC474" s="10"/>
      <c r="FD474" s="10"/>
      <c r="FE474" s="10"/>
      <c r="FF474" s="10"/>
      <c r="FG474" s="10"/>
      <c r="FH474" s="10"/>
      <c r="FI474" s="10"/>
      <c r="FJ474" s="10"/>
      <c r="FK474" s="10"/>
      <c r="FL474" s="10"/>
    </row>
    <row r="475" spans="146:168" x14ac:dyDescent="0.15">
      <c r="EP475" s="1"/>
      <c r="EQ475" s="1"/>
      <c r="ES475" s="10"/>
      <c r="ET475" s="10"/>
      <c r="EU475" s="10"/>
      <c r="EV475" s="10"/>
      <c r="EW475" s="10"/>
      <c r="EX475" s="10"/>
      <c r="EY475" s="10"/>
      <c r="EZ475" s="10"/>
      <c r="FA475" s="10"/>
      <c r="FB475" s="10"/>
      <c r="FC475" s="10"/>
      <c r="FD475" s="10"/>
      <c r="FE475" s="10"/>
      <c r="FF475" s="10"/>
      <c r="FG475" s="10"/>
      <c r="FH475" s="10"/>
      <c r="FI475" s="10"/>
      <c r="FJ475" s="10"/>
      <c r="FK475" s="10"/>
      <c r="FL475" s="10"/>
    </row>
    <row r="476" spans="146:168" x14ac:dyDescent="0.15">
      <c r="EP476" s="1"/>
      <c r="EQ476" s="1"/>
      <c r="ES476" s="10"/>
      <c r="ET476" s="10"/>
      <c r="EU476" s="10"/>
      <c r="EV476" s="10"/>
      <c r="EW476" s="10"/>
      <c r="EX476" s="10"/>
      <c r="EY476" s="10"/>
      <c r="EZ476" s="10"/>
      <c r="FA476" s="10"/>
      <c r="FB476" s="10"/>
      <c r="FC476" s="10"/>
      <c r="FD476" s="10"/>
      <c r="FE476" s="10"/>
      <c r="FF476" s="10"/>
      <c r="FG476" s="10"/>
      <c r="FH476" s="10"/>
      <c r="FI476" s="10"/>
      <c r="FJ476" s="10"/>
      <c r="FK476" s="10"/>
      <c r="FL476" s="10"/>
    </row>
    <row r="477" spans="146:168" x14ac:dyDescent="0.15">
      <c r="EP477" s="1"/>
      <c r="EQ477" s="1"/>
      <c r="ES477" s="10"/>
      <c r="ET477" s="10"/>
      <c r="EU477" s="10"/>
      <c r="EV477" s="10"/>
      <c r="EW477" s="10"/>
      <c r="EX477" s="10"/>
      <c r="EY477" s="10"/>
      <c r="EZ477" s="10"/>
      <c r="FA477" s="10"/>
      <c r="FB477" s="10"/>
      <c r="FC477" s="10"/>
      <c r="FD477" s="10"/>
      <c r="FE477" s="10"/>
      <c r="FF477" s="10"/>
      <c r="FG477" s="10"/>
      <c r="FH477" s="10"/>
      <c r="FI477" s="10"/>
      <c r="FJ477" s="10"/>
      <c r="FK477" s="10"/>
      <c r="FL477" s="10"/>
    </row>
    <row r="478" spans="146:168" x14ac:dyDescent="0.15">
      <c r="EP478" s="1"/>
      <c r="EQ478" s="1"/>
      <c r="ES478" s="10"/>
      <c r="ET478" s="10"/>
      <c r="EU478" s="10"/>
      <c r="EV478" s="10"/>
      <c r="EW478" s="10"/>
      <c r="EX478" s="10"/>
      <c r="EY478" s="10"/>
      <c r="EZ478" s="10"/>
      <c r="FA478" s="10"/>
      <c r="FB478" s="10"/>
      <c r="FC478" s="10"/>
      <c r="FD478" s="10"/>
      <c r="FE478" s="10"/>
      <c r="FF478" s="10"/>
      <c r="FG478" s="10"/>
      <c r="FH478" s="10"/>
      <c r="FI478" s="10"/>
      <c r="FJ478" s="10"/>
      <c r="FK478" s="10"/>
      <c r="FL478" s="10"/>
    </row>
    <row r="479" spans="146:168" x14ac:dyDescent="0.15">
      <c r="EP479" s="1"/>
      <c r="EQ479" s="1"/>
      <c r="ES479" s="10"/>
      <c r="ET479" s="10"/>
      <c r="EU479" s="10"/>
      <c r="EV479" s="10"/>
      <c r="EW479" s="10"/>
      <c r="EX479" s="10"/>
      <c r="EY479" s="10"/>
      <c r="EZ479" s="10"/>
      <c r="FA479" s="10"/>
      <c r="FB479" s="10"/>
      <c r="FC479" s="10"/>
      <c r="FD479" s="10"/>
      <c r="FE479" s="10"/>
      <c r="FF479" s="10"/>
      <c r="FG479" s="10"/>
      <c r="FH479" s="10"/>
      <c r="FI479" s="10"/>
      <c r="FJ479" s="10"/>
      <c r="FK479" s="10"/>
      <c r="FL479" s="10"/>
    </row>
    <row r="480" spans="146:168" x14ac:dyDescent="0.15">
      <c r="EP480" s="1"/>
      <c r="EQ480" s="1"/>
      <c r="ES480" s="10"/>
      <c r="ET480" s="10"/>
      <c r="EU480" s="10"/>
      <c r="EV480" s="10"/>
      <c r="EW480" s="10"/>
      <c r="EX480" s="10"/>
      <c r="EY480" s="10"/>
      <c r="EZ480" s="10"/>
      <c r="FA480" s="10"/>
      <c r="FB480" s="10"/>
      <c r="FC480" s="10"/>
      <c r="FD480" s="10"/>
      <c r="FE480" s="10"/>
      <c r="FF480" s="10"/>
      <c r="FG480" s="10"/>
      <c r="FH480" s="10"/>
      <c r="FI480" s="10"/>
      <c r="FJ480" s="10"/>
      <c r="FK480" s="10"/>
      <c r="FL480" s="10"/>
    </row>
    <row r="481" spans="146:168" x14ac:dyDescent="0.15">
      <c r="EP481" s="1"/>
      <c r="EQ481" s="1"/>
      <c r="ES481" s="10"/>
      <c r="ET481" s="10"/>
      <c r="EU481" s="10"/>
      <c r="EV481" s="10"/>
      <c r="EW481" s="10"/>
      <c r="EX481" s="10"/>
      <c r="EY481" s="10"/>
      <c r="EZ481" s="10"/>
      <c r="FA481" s="10"/>
      <c r="FB481" s="10"/>
      <c r="FC481" s="10"/>
      <c r="FD481" s="10"/>
      <c r="FE481" s="10"/>
      <c r="FF481" s="10"/>
      <c r="FG481" s="10"/>
      <c r="FH481" s="10"/>
      <c r="FI481" s="10"/>
      <c r="FJ481" s="10"/>
      <c r="FK481" s="10"/>
      <c r="FL481" s="10"/>
    </row>
    <row r="482" spans="146:168" x14ac:dyDescent="0.15">
      <c r="EP482" s="1"/>
      <c r="EQ482" s="1"/>
      <c r="ES482" s="10"/>
      <c r="ET482" s="10"/>
      <c r="EU482" s="10"/>
      <c r="EV482" s="10"/>
      <c r="EW482" s="10"/>
      <c r="EX482" s="10"/>
      <c r="EY482" s="10"/>
      <c r="EZ482" s="10"/>
      <c r="FA482" s="10"/>
      <c r="FB482" s="10"/>
      <c r="FC482" s="10"/>
      <c r="FD482" s="10"/>
      <c r="FE482" s="10"/>
      <c r="FF482" s="10"/>
      <c r="FG482" s="10"/>
      <c r="FH482" s="10"/>
      <c r="FI482" s="10"/>
      <c r="FJ482" s="10"/>
      <c r="FK482" s="10"/>
      <c r="FL482" s="10"/>
    </row>
    <row r="483" spans="146:168" x14ac:dyDescent="0.15">
      <c r="EP483" s="1"/>
      <c r="EQ483" s="1"/>
      <c r="ES483" s="10"/>
      <c r="ET483" s="10"/>
      <c r="EU483" s="10"/>
      <c r="EV483" s="10"/>
      <c r="EW483" s="10"/>
      <c r="EX483" s="10"/>
      <c r="EY483" s="10"/>
      <c r="EZ483" s="10"/>
      <c r="FA483" s="10"/>
      <c r="FB483" s="10"/>
      <c r="FC483" s="10"/>
      <c r="FD483" s="10"/>
      <c r="FE483" s="10"/>
      <c r="FF483" s="10"/>
      <c r="FG483" s="10"/>
      <c r="FH483" s="10"/>
      <c r="FI483" s="10"/>
      <c r="FJ483" s="10"/>
      <c r="FK483" s="10"/>
      <c r="FL483" s="10"/>
    </row>
    <row r="484" spans="146:168" x14ac:dyDescent="0.15">
      <c r="EP484" s="1"/>
      <c r="EQ484" s="1"/>
      <c r="ES484" s="10"/>
      <c r="ET484" s="10"/>
      <c r="EU484" s="10"/>
      <c r="EV484" s="10"/>
      <c r="EW484" s="10"/>
      <c r="EX484" s="10"/>
      <c r="EY484" s="10"/>
      <c r="EZ484" s="10"/>
      <c r="FA484" s="10"/>
      <c r="FB484" s="10"/>
      <c r="FC484" s="10"/>
      <c r="FD484" s="10"/>
      <c r="FE484" s="10"/>
      <c r="FF484" s="10"/>
      <c r="FG484" s="10"/>
      <c r="FH484" s="10"/>
      <c r="FI484" s="10"/>
      <c r="FJ484" s="10"/>
      <c r="FK484" s="10"/>
      <c r="FL484" s="10"/>
    </row>
    <row r="485" spans="146:168" x14ac:dyDescent="0.15">
      <c r="EP485" s="1"/>
      <c r="EQ485" s="1"/>
      <c r="ES485" s="10"/>
      <c r="ET485" s="10"/>
      <c r="EU485" s="10"/>
      <c r="EV485" s="10"/>
      <c r="EW485" s="10"/>
      <c r="EX485" s="10"/>
      <c r="EY485" s="10"/>
      <c r="EZ485" s="10"/>
      <c r="FA485" s="10"/>
      <c r="FB485" s="10"/>
      <c r="FC485" s="10"/>
      <c r="FD485" s="10"/>
      <c r="FE485" s="10"/>
      <c r="FF485" s="10"/>
      <c r="FG485" s="10"/>
      <c r="FH485" s="10"/>
      <c r="FI485" s="10"/>
      <c r="FJ485" s="10"/>
      <c r="FK485" s="10"/>
      <c r="FL485" s="10"/>
    </row>
    <row r="486" spans="146:168" x14ac:dyDescent="0.15">
      <c r="EP486" s="1"/>
      <c r="EQ486" s="1"/>
      <c r="ES486" s="10"/>
      <c r="ET486" s="10"/>
      <c r="EU486" s="10"/>
      <c r="EV486" s="10"/>
      <c r="EW486" s="10"/>
      <c r="EX486" s="10"/>
      <c r="EY486" s="10"/>
      <c r="EZ486" s="10"/>
      <c r="FA486" s="10"/>
      <c r="FB486" s="10"/>
      <c r="FC486" s="10"/>
      <c r="FD486" s="10"/>
      <c r="FE486" s="10"/>
      <c r="FF486" s="10"/>
      <c r="FG486" s="10"/>
      <c r="FH486" s="10"/>
      <c r="FI486" s="10"/>
      <c r="FJ486" s="10"/>
      <c r="FK486" s="10"/>
      <c r="FL486" s="10"/>
    </row>
    <row r="487" spans="146:168" x14ac:dyDescent="0.15">
      <c r="EP487" s="1"/>
      <c r="EQ487" s="1"/>
      <c r="ES487" s="10"/>
      <c r="ET487" s="10"/>
      <c r="EU487" s="10"/>
      <c r="EV487" s="10"/>
      <c r="EW487" s="10"/>
      <c r="EX487" s="10"/>
      <c r="EY487" s="10"/>
      <c r="EZ487" s="10"/>
      <c r="FA487" s="10"/>
      <c r="FB487" s="10"/>
      <c r="FC487" s="10"/>
      <c r="FD487" s="10"/>
      <c r="FE487" s="10"/>
      <c r="FF487" s="10"/>
      <c r="FG487" s="10"/>
      <c r="FH487" s="10"/>
      <c r="FI487" s="10"/>
      <c r="FJ487" s="10"/>
      <c r="FK487" s="10"/>
      <c r="FL487" s="10"/>
    </row>
    <row r="488" spans="146:168" x14ac:dyDescent="0.15">
      <c r="EP488" s="1"/>
      <c r="EQ488" s="1"/>
      <c r="ES488" s="10"/>
      <c r="ET488" s="10"/>
      <c r="EU488" s="10"/>
      <c r="EV488" s="10"/>
      <c r="EW488" s="10"/>
      <c r="EX488" s="10"/>
      <c r="EY488" s="10"/>
      <c r="EZ488" s="10"/>
      <c r="FA488" s="10"/>
      <c r="FB488" s="10"/>
      <c r="FC488" s="10"/>
      <c r="FD488" s="10"/>
      <c r="FE488" s="10"/>
      <c r="FF488" s="10"/>
      <c r="FG488" s="10"/>
      <c r="FH488" s="10"/>
      <c r="FI488" s="10"/>
      <c r="FJ488" s="10"/>
      <c r="FK488" s="10"/>
      <c r="FL488" s="10"/>
    </row>
    <row r="489" spans="146:168" x14ac:dyDescent="0.15">
      <c r="EP489" s="1"/>
      <c r="EQ489" s="1"/>
      <c r="ES489" s="10"/>
      <c r="ET489" s="10"/>
      <c r="EU489" s="10"/>
      <c r="EV489" s="10"/>
      <c r="EW489" s="10"/>
      <c r="EX489" s="10"/>
      <c r="EY489" s="10"/>
      <c r="EZ489" s="10"/>
      <c r="FA489" s="10"/>
      <c r="FB489" s="10"/>
      <c r="FC489" s="10"/>
      <c r="FD489" s="10"/>
      <c r="FE489" s="10"/>
      <c r="FF489" s="10"/>
      <c r="FG489" s="10"/>
      <c r="FH489" s="10"/>
      <c r="FI489" s="10"/>
      <c r="FJ489" s="10"/>
      <c r="FK489" s="10"/>
      <c r="FL489" s="10"/>
    </row>
    <row r="490" spans="146:168" x14ac:dyDescent="0.15">
      <c r="EP490" s="1"/>
      <c r="EQ490" s="1"/>
      <c r="ES490" s="10"/>
      <c r="ET490" s="10"/>
      <c r="EU490" s="10"/>
      <c r="EV490" s="10"/>
      <c r="EW490" s="10"/>
      <c r="EX490" s="10"/>
      <c r="EY490" s="10"/>
      <c r="EZ490" s="10"/>
      <c r="FA490" s="10"/>
      <c r="FB490" s="10"/>
      <c r="FC490" s="10"/>
      <c r="FD490" s="10"/>
      <c r="FE490" s="10"/>
      <c r="FF490" s="10"/>
      <c r="FG490" s="10"/>
      <c r="FH490" s="10"/>
      <c r="FI490" s="10"/>
      <c r="FJ490" s="10"/>
      <c r="FK490" s="10"/>
      <c r="FL490" s="10"/>
    </row>
    <row r="491" spans="146:168" x14ac:dyDescent="0.15">
      <c r="EP491" s="1"/>
      <c r="EQ491" s="1"/>
      <c r="ES491" s="10"/>
      <c r="ET491" s="10"/>
      <c r="EU491" s="10"/>
      <c r="EV491" s="10"/>
      <c r="EW491" s="10"/>
      <c r="EX491" s="10"/>
      <c r="EY491" s="10"/>
      <c r="EZ491" s="10"/>
      <c r="FA491" s="10"/>
      <c r="FB491" s="10"/>
      <c r="FC491" s="10"/>
      <c r="FD491" s="10"/>
      <c r="FE491" s="10"/>
      <c r="FF491" s="10"/>
      <c r="FG491" s="10"/>
      <c r="FH491" s="10"/>
      <c r="FI491" s="10"/>
      <c r="FJ491" s="10"/>
      <c r="FK491" s="10"/>
      <c r="FL491" s="10"/>
    </row>
    <row r="492" spans="146:168" x14ac:dyDescent="0.15">
      <c r="EP492" s="1"/>
      <c r="EQ492" s="1"/>
      <c r="ES492" s="10"/>
      <c r="ET492" s="10"/>
      <c r="EU492" s="10"/>
      <c r="EV492" s="10"/>
      <c r="EW492" s="10"/>
      <c r="EX492" s="10"/>
      <c r="EY492" s="10"/>
      <c r="EZ492" s="10"/>
      <c r="FA492" s="10"/>
      <c r="FB492" s="10"/>
      <c r="FC492" s="10"/>
      <c r="FD492" s="10"/>
      <c r="FE492" s="10"/>
      <c r="FF492" s="10"/>
      <c r="FG492" s="10"/>
      <c r="FH492" s="10"/>
      <c r="FI492" s="10"/>
      <c r="FJ492" s="10"/>
      <c r="FK492" s="10"/>
      <c r="FL492" s="10"/>
    </row>
    <row r="493" spans="146:168" x14ac:dyDescent="0.15">
      <c r="EP493" s="1"/>
      <c r="EQ493" s="1"/>
      <c r="ES493" s="10"/>
      <c r="ET493" s="10"/>
      <c r="EU493" s="10"/>
      <c r="EV493" s="10"/>
      <c r="EW493" s="10"/>
      <c r="EX493" s="10"/>
      <c r="EY493" s="10"/>
      <c r="EZ493" s="10"/>
      <c r="FA493" s="10"/>
      <c r="FB493" s="10"/>
      <c r="FC493" s="10"/>
      <c r="FD493" s="10"/>
      <c r="FE493" s="10"/>
      <c r="FF493" s="10"/>
      <c r="FG493" s="10"/>
      <c r="FH493" s="10"/>
      <c r="FI493" s="10"/>
      <c r="FJ493" s="10"/>
      <c r="FK493" s="10"/>
      <c r="FL493" s="10"/>
    </row>
    <row r="494" spans="146:168" x14ac:dyDescent="0.15">
      <c r="EP494" s="1"/>
      <c r="EQ494" s="1"/>
      <c r="ES494" s="10"/>
      <c r="ET494" s="10"/>
      <c r="EU494" s="10"/>
      <c r="EV494" s="10"/>
      <c r="EW494" s="10"/>
      <c r="EX494" s="10"/>
      <c r="EY494" s="10"/>
      <c r="EZ494" s="10"/>
      <c r="FA494" s="10"/>
      <c r="FB494" s="10"/>
      <c r="FC494" s="10"/>
      <c r="FD494" s="10"/>
      <c r="FE494" s="10"/>
      <c r="FF494" s="10"/>
      <c r="FG494" s="10"/>
      <c r="FH494" s="10"/>
      <c r="FI494" s="10"/>
      <c r="FJ494" s="10"/>
      <c r="FK494" s="10"/>
      <c r="FL494" s="10"/>
    </row>
    <row r="495" spans="146:168" x14ac:dyDescent="0.15">
      <c r="EP495" s="1"/>
      <c r="EQ495" s="1"/>
      <c r="ES495" s="10"/>
      <c r="ET495" s="10"/>
      <c r="EU495" s="10"/>
      <c r="EV495" s="10"/>
      <c r="EW495" s="10"/>
      <c r="EX495" s="10"/>
      <c r="EY495" s="10"/>
      <c r="EZ495" s="10"/>
      <c r="FA495" s="10"/>
      <c r="FB495" s="10"/>
      <c r="FC495" s="10"/>
      <c r="FD495" s="10"/>
      <c r="FE495" s="10"/>
      <c r="FF495" s="10"/>
      <c r="FG495" s="10"/>
      <c r="FH495" s="10"/>
      <c r="FI495" s="10"/>
      <c r="FJ495" s="10"/>
      <c r="FK495" s="10"/>
      <c r="FL495" s="10"/>
    </row>
    <row r="496" spans="146:168" x14ac:dyDescent="0.15">
      <c r="EP496" s="1"/>
      <c r="EQ496" s="1"/>
      <c r="ES496" s="10"/>
      <c r="ET496" s="10"/>
      <c r="EU496" s="10"/>
      <c r="EV496" s="10"/>
      <c r="EW496" s="10"/>
      <c r="EX496" s="10"/>
      <c r="EY496" s="10"/>
      <c r="EZ496" s="10"/>
      <c r="FA496" s="10"/>
      <c r="FB496" s="10"/>
      <c r="FC496" s="10"/>
      <c r="FD496" s="10"/>
      <c r="FE496" s="10"/>
      <c r="FF496" s="10"/>
      <c r="FG496" s="10"/>
      <c r="FH496" s="10"/>
      <c r="FI496" s="10"/>
      <c r="FJ496" s="10"/>
      <c r="FK496" s="10"/>
      <c r="FL496" s="10"/>
    </row>
    <row r="497" spans="146:168" x14ac:dyDescent="0.15">
      <c r="EP497" s="1"/>
      <c r="EQ497" s="1"/>
      <c r="ES497" s="10"/>
      <c r="ET497" s="10"/>
      <c r="EU497" s="10"/>
      <c r="EV497" s="10"/>
      <c r="EW497" s="10"/>
      <c r="EX497" s="10"/>
      <c r="EY497" s="10"/>
      <c r="EZ497" s="10"/>
      <c r="FA497" s="10"/>
      <c r="FB497" s="10"/>
      <c r="FC497" s="10"/>
      <c r="FD497" s="10"/>
      <c r="FE497" s="10"/>
      <c r="FF497" s="10"/>
      <c r="FG497" s="10"/>
      <c r="FH497" s="10"/>
      <c r="FI497" s="10"/>
      <c r="FJ497" s="10"/>
      <c r="FK497" s="10"/>
      <c r="FL497" s="10"/>
    </row>
    <row r="498" spans="146:168" x14ac:dyDescent="0.15">
      <c r="EP498" s="1"/>
      <c r="EQ498" s="1"/>
      <c r="ES498" s="10"/>
      <c r="ET498" s="10"/>
      <c r="EU498" s="10"/>
      <c r="EV498" s="10"/>
      <c r="EW498" s="10"/>
      <c r="EX498" s="10"/>
      <c r="EY498" s="10"/>
      <c r="EZ498" s="10"/>
      <c r="FA498" s="10"/>
      <c r="FB498" s="10"/>
      <c r="FC498" s="10"/>
      <c r="FD498" s="10"/>
      <c r="FE498" s="10"/>
      <c r="FF498" s="10"/>
      <c r="FG498" s="10"/>
      <c r="FH498" s="10"/>
      <c r="FI498" s="10"/>
      <c r="FJ498" s="10"/>
      <c r="FK498" s="10"/>
      <c r="FL498" s="10"/>
    </row>
    <row r="499" spans="146:168" x14ac:dyDescent="0.15">
      <c r="EP499" s="1"/>
      <c r="EQ499" s="1"/>
      <c r="ES499" s="10"/>
      <c r="ET499" s="10"/>
      <c r="EU499" s="10"/>
      <c r="EV499" s="10"/>
      <c r="EW499" s="10"/>
      <c r="EX499" s="10"/>
      <c r="EY499" s="10"/>
      <c r="EZ499" s="10"/>
      <c r="FA499" s="10"/>
      <c r="FB499" s="10"/>
      <c r="FC499" s="10"/>
      <c r="FD499" s="10"/>
      <c r="FE499" s="10"/>
      <c r="FF499" s="10"/>
      <c r="FG499" s="10"/>
      <c r="FH499" s="10"/>
      <c r="FI499" s="10"/>
      <c r="FJ499" s="10"/>
      <c r="FK499" s="10"/>
      <c r="FL499" s="10"/>
    </row>
    <row r="500" spans="146:168" x14ac:dyDescent="0.15">
      <c r="EP500" s="1"/>
      <c r="EQ500" s="1"/>
      <c r="ES500" s="10"/>
      <c r="ET500" s="10"/>
      <c r="EU500" s="10"/>
      <c r="EV500" s="10"/>
      <c r="EW500" s="10"/>
      <c r="EX500" s="10"/>
      <c r="EY500" s="10"/>
      <c r="EZ500" s="10"/>
      <c r="FA500" s="10"/>
      <c r="FB500" s="10"/>
      <c r="FC500" s="10"/>
      <c r="FD500" s="10"/>
      <c r="FE500" s="10"/>
      <c r="FF500" s="10"/>
      <c r="FG500" s="10"/>
      <c r="FH500" s="10"/>
      <c r="FI500" s="10"/>
      <c r="FJ500" s="10"/>
      <c r="FK500" s="10"/>
      <c r="FL500" s="10"/>
    </row>
    <row r="501" spans="146:168" x14ac:dyDescent="0.15">
      <c r="EP501" s="1"/>
      <c r="EQ501" s="1"/>
      <c r="ES501" s="10"/>
      <c r="ET501" s="10"/>
      <c r="EU501" s="10"/>
      <c r="EV501" s="10"/>
      <c r="EW501" s="10"/>
      <c r="EX501" s="10"/>
      <c r="EY501" s="10"/>
      <c r="EZ501" s="10"/>
      <c r="FA501" s="10"/>
      <c r="FB501" s="10"/>
      <c r="FC501" s="10"/>
      <c r="FD501" s="10"/>
      <c r="FE501" s="10"/>
      <c r="FF501" s="10"/>
      <c r="FG501" s="10"/>
      <c r="FH501" s="10"/>
      <c r="FI501" s="10"/>
      <c r="FJ501" s="10"/>
      <c r="FK501" s="10"/>
      <c r="FL501" s="10"/>
    </row>
    <row r="502" spans="146:168" x14ac:dyDescent="0.15">
      <c r="EP502" s="1"/>
      <c r="EQ502" s="1"/>
      <c r="ES502" s="10"/>
      <c r="ET502" s="10"/>
      <c r="EU502" s="10"/>
      <c r="EV502" s="10"/>
      <c r="EW502" s="10"/>
      <c r="EX502" s="10"/>
      <c r="EY502" s="10"/>
      <c r="EZ502" s="10"/>
      <c r="FA502" s="10"/>
      <c r="FB502" s="10"/>
      <c r="FC502" s="10"/>
      <c r="FD502" s="10"/>
      <c r="FE502" s="10"/>
      <c r="FF502" s="10"/>
      <c r="FG502" s="10"/>
      <c r="FH502" s="10"/>
      <c r="FI502" s="10"/>
      <c r="FJ502" s="10"/>
      <c r="FK502" s="10"/>
      <c r="FL502" s="10"/>
    </row>
    <row r="503" spans="146:168" x14ac:dyDescent="0.15">
      <c r="EP503" s="1"/>
      <c r="EQ503" s="1"/>
      <c r="ES503" s="10"/>
      <c r="ET503" s="10"/>
      <c r="EU503" s="10"/>
      <c r="EV503" s="10"/>
      <c r="EW503" s="10"/>
      <c r="EX503" s="10"/>
      <c r="EY503" s="10"/>
      <c r="EZ503" s="10"/>
      <c r="FA503" s="10"/>
      <c r="FB503" s="10"/>
      <c r="FC503" s="10"/>
      <c r="FD503" s="10"/>
      <c r="FE503" s="10"/>
      <c r="FF503" s="10"/>
      <c r="FG503" s="10"/>
      <c r="FH503" s="10"/>
      <c r="FI503" s="10"/>
      <c r="FJ503" s="10"/>
      <c r="FK503" s="10"/>
      <c r="FL503" s="10"/>
    </row>
    <row r="504" spans="146:168" x14ac:dyDescent="0.15">
      <c r="EP504" s="1"/>
      <c r="EQ504" s="1"/>
      <c r="ES504" s="10"/>
      <c r="ET504" s="10"/>
      <c r="EU504" s="10"/>
      <c r="EV504" s="10"/>
      <c r="EW504" s="10"/>
      <c r="EX504" s="10"/>
      <c r="EY504" s="10"/>
      <c r="EZ504" s="10"/>
      <c r="FA504" s="10"/>
      <c r="FB504" s="10"/>
      <c r="FC504" s="10"/>
      <c r="FD504" s="10"/>
      <c r="FE504" s="10"/>
      <c r="FF504" s="10"/>
      <c r="FG504" s="10"/>
      <c r="FH504" s="10"/>
      <c r="FI504" s="10"/>
      <c r="FJ504" s="10"/>
      <c r="FK504" s="10"/>
      <c r="FL504" s="10"/>
    </row>
    <row r="505" spans="146:168" x14ac:dyDescent="0.15">
      <c r="EP505" s="1"/>
      <c r="EQ505" s="1"/>
      <c r="ES505" s="10"/>
      <c r="ET505" s="10"/>
      <c r="EU505" s="10"/>
      <c r="EV505" s="10"/>
      <c r="EW505" s="10"/>
      <c r="EX505" s="10"/>
      <c r="EY505" s="10"/>
      <c r="EZ505" s="10"/>
      <c r="FA505" s="10"/>
      <c r="FB505" s="10"/>
      <c r="FC505" s="10"/>
      <c r="FD505" s="10"/>
      <c r="FE505" s="10"/>
      <c r="FF505" s="10"/>
      <c r="FG505" s="10"/>
      <c r="FH505" s="10"/>
      <c r="FI505" s="10"/>
      <c r="FJ505" s="10"/>
      <c r="FK505" s="10"/>
      <c r="FL505" s="10"/>
    </row>
    <row r="506" spans="146:168" x14ac:dyDescent="0.15">
      <c r="EP506" s="1"/>
      <c r="EQ506" s="1"/>
      <c r="ES506" s="10"/>
      <c r="ET506" s="10"/>
      <c r="EU506" s="10"/>
      <c r="EV506" s="10"/>
      <c r="EW506" s="10"/>
      <c r="EX506" s="10"/>
      <c r="EY506" s="10"/>
      <c r="EZ506" s="10"/>
      <c r="FA506" s="10"/>
      <c r="FB506" s="10"/>
      <c r="FC506" s="10"/>
      <c r="FD506" s="10"/>
      <c r="FE506" s="10"/>
      <c r="FF506" s="10"/>
      <c r="FG506" s="10"/>
      <c r="FH506" s="10"/>
      <c r="FI506" s="10"/>
      <c r="FJ506" s="10"/>
      <c r="FK506" s="10"/>
      <c r="FL506" s="10"/>
    </row>
    <row r="507" spans="146:168" x14ac:dyDescent="0.15">
      <c r="EP507" s="1"/>
      <c r="EQ507" s="1"/>
      <c r="ES507" s="10"/>
      <c r="ET507" s="10"/>
      <c r="EU507" s="10"/>
      <c r="EV507" s="10"/>
      <c r="EW507" s="10"/>
      <c r="EX507" s="10"/>
      <c r="EY507" s="10"/>
      <c r="EZ507" s="10"/>
      <c r="FA507" s="10"/>
      <c r="FB507" s="10"/>
      <c r="FC507" s="10"/>
      <c r="FD507" s="10"/>
      <c r="FE507" s="10"/>
      <c r="FF507" s="10"/>
      <c r="FG507" s="10"/>
      <c r="FH507" s="10"/>
      <c r="FI507" s="10"/>
      <c r="FJ507" s="10"/>
      <c r="FK507" s="10"/>
      <c r="FL507" s="10"/>
    </row>
    <row r="508" spans="146:168" x14ac:dyDescent="0.15">
      <c r="EP508" s="1"/>
      <c r="EQ508" s="1"/>
      <c r="ES508" s="10"/>
      <c r="ET508" s="10"/>
      <c r="EU508" s="10"/>
      <c r="EV508" s="10"/>
      <c r="EW508" s="10"/>
      <c r="EX508" s="10"/>
      <c r="EY508" s="10"/>
      <c r="EZ508" s="10"/>
      <c r="FA508" s="10"/>
      <c r="FB508" s="10"/>
      <c r="FC508" s="10"/>
      <c r="FD508" s="10"/>
      <c r="FE508" s="10"/>
      <c r="FF508" s="10"/>
      <c r="FG508" s="10"/>
      <c r="FH508" s="10"/>
      <c r="FI508" s="10"/>
      <c r="FJ508" s="10"/>
      <c r="FK508" s="10"/>
      <c r="FL508" s="10"/>
    </row>
    <row r="509" spans="146:168" x14ac:dyDescent="0.15">
      <c r="EP509" s="1"/>
      <c r="EQ509" s="1"/>
      <c r="ES509" s="10"/>
      <c r="ET509" s="10"/>
      <c r="EU509" s="10"/>
      <c r="EV509" s="10"/>
      <c r="EW509" s="10"/>
      <c r="EX509" s="10"/>
      <c r="EY509" s="10"/>
      <c r="EZ509" s="10"/>
      <c r="FA509" s="10"/>
      <c r="FB509" s="10"/>
      <c r="FC509" s="10"/>
      <c r="FD509" s="10"/>
      <c r="FE509" s="10"/>
      <c r="FF509" s="10"/>
      <c r="FG509" s="10"/>
      <c r="FH509" s="10"/>
      <c r="FI509" s="10"/>
      <c r="FJ509" s="10"/>
      <c r="FK509" s="10"/>
      <c r="FL509" s="10"/>
    </row>
    <row r="510" spans="146:168" x14ac:dyDescent="0.15">
      <c r="EP510" s="1"/>
      <c r="EQ510" s="1"/>
      <c r="ES510" s="10"/>
      <c r="ET510" s="10"/>
      <c r="EU510" s="10"/>
      <c r="EV510" s="10"/>
      <c r="EW510" s="10"/>
      <c r="EX510" s="10"/>
      <c r="EY510" s="10"/>
      <c r="EZ510" s="10"/>
      <c r="FA510" s="10"/>
      <c r="FB510" s="10"/>
      <c r="FC510" s="10"/>
      <c r="FD510" s="10"/>
      <c r="FE510" s="10"/>
      <c r="FF510" s="10"/>
      <c r="FG510" s="10"/>
      <c r="FH510" s="10"/>
      <c r="FI510" s="10"/>
      <c r="FJ510" s="10"/>
      <c r="FK510" s="10"/>
      <c r="FL510" s="10"/>
    </row>
    <row r="511" spans="146:168" x14ac:dyDescent="0.15">
      <c r="EP511" s="1"/>
      <c r="EQ511" s="1"/>
      <c r="ES511" s="10"/>
      <c r="ET511" s="10"/>
      <c r="EU511" s="10"/>
      <c r="EV511" s="10"/>
      <c r="EW511" s="10"/>
      <c r="EX511" s="10"/>
      <c r="EY511" s="10"/>
      <c r="EZ511" s="10"/>
      <c r="FA511" s="10"/>
      <c r="FB511" s="10"/>
      <c r="FC511" s="10"/>
      <c r="FD511" s="10"/>
      <c r="FE511" s="10"/>
      <c r="FF511" s="10"/>
      <c r="FG511" s="10"/>
      <c r="FH511" s="10"/>
      <c r="FI511" s="10"/>
      <c r="FJ511" s="10"/>
      <c r="FK511" s="10"/>
      <c r="FL511" s="10"/>
    </row>
    <row r="512" spans="146:168" x14ac:dyDescent="0.15">
      <c r="EP512" s="1"/>
      <c r="EQ512" s="1"/>
      <c r="ES512" s="10"/>
      <c r="ET512" s="10"/>
      <c r="EU512" s="10"/>
      <c r="EV512" s="10"/>
      <c r="EW512" s="10"/>
      <c r="EX512" s="10"/>
      <c r="EY512" s="10"/>
      <c r="EZ512" s="10"/>
      <c r="FA512" s="10"/>
      <c r="FB512" s="10"/>
      <c r="FC512" s="10"/>
      <c r="FD512" s="10"/>
      <c r="FE512" s="10"/>
      <c r="FF512" s="10"/>
      <c r="FG512" s="10"/>
      <c r="FH512" s="10"/>
      <c r="FI512" s="10"/>
      <c r="FJ512" s="10"/>
      <c r="FK512" s="10"/>
      <c r="FL512" s="10"/>
    </row>
    <row r="513" spans="146:168" x14ac:dyDescent="0.15">
      <c r="EP513" s="1"/>
      <c r="EQ513" s="1"/>
      <c r="ES513" s="10"/>
      <c r="ET513" s="10"/>
      <c r="EU513" s="10"/>
      <c r="EV513" s="10"/>
      <c r="EW513" s="10"/>
      <c r="EX513" s="10"/>
      <c r="EY513" s="10"/>
      <c r="EZ513" s="10"/>
      <c r="FA513" s="10"/>
      <c r="FB513" s="10"/>
      <c r="FC513" s="10"/>
      <c r="FD513" s="10"/>
      <c r="FE513" s="10"/>
      <c r="FF513" s="10"/>
      <c r="FG513" s="10"/>
      <c r="FH513" s="10"/>
      <c r="FI513" s="10"/>
      <c r="FJ513" s="10"/>
      <c r="FK513" s="10"/>
      <c r="FL513" s="10"/>
    </row>
    <row r="514" spans="146:168" x14ac:dyDescent="0.15">
      <c r="EP514" s="1"/>
      <c r="EQ514" s="1"/>
      <c r="ES514" s="10"/>
      <c r="ET514" s="10"/>
      <c r="EU514" s="10"/>
      <c r="EV514" s="10"/>
      <c r="EW514" s="10"/>
      <c r="EX514" s="10"/>
      <c r="EY514" s="10"/>
      <c r="EZ514" s="10"/>
      <c r="FA514" s="10"/>
      <c r="FB514" s="10"/>
      <c r="FC514" s="10"/>
      <c r="FD514" s="10"/>
      <c r="FE514" s="10"/>
      <c r="FF514" s="10"/>
      <c r="FG514" s="10"/>
      <c r="FH514" s="10"/>
      <c r="FI514" s="10"/>
      <c r="FJ514" s="10"/>
      <c r="FK514" s="10"/>
      <c r="FL514" s="10"/>
    </row>
    <row r="515" spans="146:168" x14ac:dyDescent="0.15">
      <c r="EP515" s="1"/>
      <c r="EQ515" s="1"/>
      <c r="ES515" s="10"/>
      <c r="ET515" s="10"/>
      <c r="EU515" s="10"/>
      <c r="EV515" s="10"/>
      <c r="EW515" s="10"/>
      <c r="EX515" s="10"/>
      <c r="EY515" s="10"/>
      <c r="EZ515" s="10"/>
      <c r="FA515" s="10"/>
      <c r="FB515" s="10"/>
      <c r="FC515" s="10"/>
      <c r="FD515" s="10"/>
      <c r="FE515" s="10"/>
      <c r="FF515" s="10"/>
      <c r="FG515" s="10"/>
      <c r="FH515" s="10"/>
      <c r="FI515" s="10"/>
      <c r="FJ515" s="10"/>
      <c r="FK515" s="10"/>
      <c r="FL515" s="10"/>
    </row>
    <row r="516" spans="146:168" x14ac:dyDescent="0.15">
      <c r="EP516" s="1"/>
      <c r="EQ516" s="1"/>
      <c r="ES516" s="10"/>
      <c r="ET516" s="10"/>
      <c r="EU516" s="10"/>
      <c r="EV516" s="10"/>
      <c r="EW516" s="10"/>
      <c r="EX516" s="10"/>
      <c r="EY516" s="10"/>
      <c r="EZ516" s="10"/>
      <c r="FA516" s="10"/>
      <c r="FB516" s="10"/>
      <c r="FC516" s="10"/>
      <c r="FD516" s="10"/>
      <c r="FE516" s="10"/>
      <c r="FF516" s="10"/>
      <c r="FG516" s="10"/>
      <c r="FH516" s="10"/>
      <c r="FI516" s="10"/>
      <c r="FJ516" s="10"/>
      <c r="FK516" s="10"/>
      <c r="FL516" s="10"/>
    </row>
    <row r="517" spans="146:168" x14ac:dyDescent="0.15">
      <c r="EP517" s="1"/>
      <c r="EQ517" s="1"/>
      <c r="ES517" s="10"/>
      <c r="ET517" s="10"/>
      <c r="EU517" s="10"/>
      <c r="EV517" s="10"/>
      <c r="EW517" s="10"/>
      <c r="EX517" s="10"/>
      <c r="EY517" s="10"/>
      <c r="EZ517" s="10"/>
      <c r="FA517" s="10"/>
      <c r="FB517" s="10"/>
      <c r="FC517" s="10"/>
      <c r="FD517" s="10"/>
      <c r="FE517" s="10"/>
      <c r="FF517" s="10"/>
      <c r="FG517" s="10"/>
      <c r="FH517" s="10"/>
      <c r="FI517" s="10"/>
      <c r="FJ517" s="10"/>
      <c r="FK517" s="10"/>
      <c r="FL517" s="10"/>
    </row>
    <row r="518" spans="146:168" x14ac:dyDescent="0.15">
      <c r="EP518" s="1"/>
      <c r="EQ518" s="1"/>
      <c r="ES518" s="10"/>
      <c r="ET518" s="10"/>
      <c r="EU518" s="10"/>
      <c r="EV518" s="10"/>
      <c r="EW518" s="10"/>
      <c r="EX518" s="10"/>
      <c r="EY518" s="10"/>
      <c r="EZ518" s="10"/>
      <c r="FA518" s="10"/>
      <c r="FB518" s="10"/>
      <c r="FC518" s="10"/>
      <c r="FD518" s="10"/>
      <c r="FE518" s="10"/>
      <c r="FF518" s="10"/>
      <c r="FG518" s="10"/>
      <c r="FH518" s="10"/>
      <c r="FI518" s="10"/>
      <c r="FJ518" s="10"/>
      <c r="FK518" s="10"/>
      <c r="FL518" s="10"/>
    </row>
    <row r="519" spans="146:168" x14ac:dyDescent="0.15">
      <c r="EP519" s="1"/>
      <c r="EQ519" s="1"/>
      <c r="ES519" s="10"/>
      <c r="ET519" s="10"/>
      <c r="EU519" s="10"/>
      <c r="EV519" s="10"/>
      <c r="EW519" s="10"/>
      <c r="EX519" s="10"/>
      <c r="EY519" s="10"/>
      <c r="EZ519" s="10"/>
      <c r="FA519" s="10"/>
      <c r="FB519" s="10"/>
      <c r="FC519" s="10"/>
      <c r="FD519" s="10"/>
      <c r="FE519" s="10"/>
      <c r="FF519" s="10"/>
      <c r="FG519" s="10"/>
      <c r="FH519" s="10"/>
      <c r="FI519" s="10"/>
      <c r="FJ519" s="10"/>
      <c r="FK519" s="10"/>
      <c r="FL519" s="10"/>
    </row>
    <row r="520" spans="146:168" x14ac:dyDescent="0.15">
      <c r="EP520" s="1"/>
      <c r="EQ520" s="1"/>
      <c r="ES520" s="10"/>
      <c r="ET520" s="10"/>
      <c r="EU520" s="10"/>
      <c r="EV520" s="10"/>
      <c r="EW520" s="10"/>
      <c r="EX520" s="10"/>
      <c r="EY520" s="10"/>
      <c r="EZ520" s="10"/>
      <c r="FA520" s="10"/>
      <c r="FB520" s="10"/>
      <c r="FC520" s="10"/>
      <c r="FD520" s="10"/>
      <c r="FE520" s="10"/>
      <c r="FF520" s="10"/>
      <c r="FG520" s="10"/>
      <c r="FH520" s="10"/>
      <c r="FI520" s="10"/>
      <c r="FJ520" s="10"/>
      <c r="FK520" s="10"/>
      <c r="FL520" s="10"/>
    </row>
    <row r="521" spans="146:168" x14ac:dyDescent="0.15">
      <c r="EP521" s="1"/>
      <c r="EQ521" s="1"/>
      <c r="ES521" s="10"/>
      <c r="ET521" s="10"/>
      <c r="EU521" s="10"/>
      <c r="EV521" s="10"/>
      <c r="EW521" s="10"/>
      <c r="EX521" s="10"/>
      <c r="EY521" s="10"/>
      <c r="EZ521" s="10"/>
      <c r="FA521" s="10"/>
      <c r="FB521" s="10"/>
      <c r="FC521" s="10"/>
      <c r="FD521" s="10"/>
      <c r="FE521" s="10"/>
      <c r="FF521" s="10"/>
      <c r="FG521" s="10"/>
      <c r="FH521" s="10"/>
      <c r="FI521" s="10"/>
      <c r="FJ521" s="10"/>
      <c r="FK521" s="10"/>
      <c r="FL521" s="10"/>
    </row>
    <row r="522" spans="146:168" x14ac:dyDescent="0.15">
      <c r="EP522" s="1"/>
      <c r="EQ522" s="1"/>
      <c r="ES522" s="10"/>
      <c r="ET522" s="10"/>
      <c r="EU522" s="10"/>
      <c r="EV522" s="10"/>
      <c r="EW522" s="10"/>
      <c r="EX522" s="10"/>
      <c r="EY522" s="10"/>
      <c r="EZ522" s="10"/>
      <c r="FA522" s="10"/>
      <c r="FB522" s="10"/>
      <c r="FC522" s="10"/>
      <c r="FD522" s="10"/>
      <c r="FE522" s="10"/>
      <c r="FF522" s="10"/>
      <c r="FG522" s="10"/>
      <c r="FH522" s="10"/>
      <c r="FI522" s="10"/>
      <c r="FJ522" s="10"/>
      <c r="FK522" s="10"/>
      <c r="FL522" s="10"/>
    </row>
    <row r="523" spans="146:168" x14ac:dyDescent="0.15">
      <c r="EP523" s="1"/>
      <c r="EQ523" s="1"/>
      <c r="ES523" s="10"/>
      <c r="ET523" s="10"/>
      <c r="EU523" s="10"/>
      <c r="EV523" s="10"/>
      <c r="EW523" s="10"/>
      <c r="EX523" s="10"/>
      <c r="EY523" s="10"/>
      <c r="EZ523" s="10"/>
      <c r="FA523" s="10"/>
      <c r="FB523" s="10"/>
      <c r="FC523" s="10"/>
      <c r="FD523" s="10"/>
      <c r="FE523" s="10"/>
      <c r="FF523" s="10"/>
      <c r="FG523" s="10"/>
      <c r="FH523" s="10"/>
      <c r="FI523" s="10"/>
      <c r="FJ523" s="10"/>
      <c r="FK523" s="10"/>
      <c r="FL523" s="10"/>
    </row>
    <row r="524" spans="146:168" x14ac:dyDescent="0.15">
      <c r="EP524" s="1"/>
      <c r="EQ524" s="1"/>
      <c r="ES524" s="10"/>
      <c r="ET524" s="10"/>
      <c r="EU524" s="10"/>
      <c r="EV524" s="10"/>
      <c r="EW524" s="10"/>
      <c r="EX524" s="10"/>
      <c r="EY524" s="10"/>
      <c r="EZ524" s="10"/>
      <c r="FA524" s="10"/>
      <c r="FB524" s="10"/>
      <c r="FC524" s="10"/>
      <c r="FD524" s="10"/>
      <c r="FE524" s="10"/>
      <c r="FF524" s="10"/>
      <c r="FG524" s="10"/>
      <c r="FH524" s="10"/>
      <c r="FI524" s="10"/>
      <c r="FJ524" s="10"/>
      <c r="FK524" s="10"/>
      <c r="FL524" s="10"/>
    </row>
    <row r="525" spans="146:168" x14ac:dyDescent="0.15">
      <c r="EP525" s="1"/>
      <c r="EQ525" s="1"/>
      <c r="ES525" s="10"/>
      <c r="ET525" s="10"/>
      <c r="EU525" s="10"/>
      <c r="EV525" s="10"/>
      <c r="EW525" s="10"/>
      <c r="EX525" s="10"/>
      <c r="EY525" s="10"/>
      <c r="EZ525" s="10"/>
      <c r="FA525" s="10"/>
      <c r="FB525" s="10"/>
      <c r="FC525" s="10"/>
      <c r="FD525" s="10"/>
      <c r="FE525" s="10"/>
      <c r="FF525" s="10"/>
      <c r="FG525" s="10"/>
      <c r="FH525" s="10"/>
      <c r="FI525" s="10"/>
      <c r="FJ525" s="10"/>
      <c r="FK525" s="10"/>
      <c r="FL525" s="10"/>
    </row>
    <row r="526" spans="146:168" x14ac:dyDescent="0.15">
      <c r="EP526" s="1"/>
      <c r="EQ526" s="1"/>
      <c r="ES526" s="10"/>
      <c r="ET526" s="10"/>
      <c r="EU526" s="10"/>
      <c r="EV526" s="10"/>
      <c r="EW526" s="10"/>
      <c r="EX526" s="10"/>
      <c r="EY526" s="10"/>
      <c r="EZ526" s="10"/>
      <c r="FA526" s="10"/>
      <c r="FB526" s="10"/>
      <c r="FC526" s="10"/>
      <c r="FD526" s="10"/>
      <c r="FE526" s="10"/>
      <c r="FF526" s="10"/>
      <c r="FG526" s="10"/>
      <c r="FH526" s="10"/>
      <c r="FI526" s="10"/>
      <c r="FJ526" s="10"/>
      <c r="FK526" s="10"/>
      <c r="FL526" s="10"/>
    </row>
    <row r="527" spans="146:168" x14ac:dyDescent="0.15">
      <c r="EP527" s="1"/>
      <c r="EQ527" s="1"/>
      <c r="ES527" s="10"/>
      <c r="ET527" s="10"/>
      <c r="EU527" s="10"/>
      <c r="EV527" s="10"/>
      <c r="EW527" s="10"/>
      <c r="EX527" s="10"/>
      <c r="EY527" s="10"/>
      <c r="EZ527" s="10"/>
      <c r="FA527" s="10"/>
      <c r="FB527" s="10"/>
      <c r="FC527" s="10"/>
      <c r="FD527" s="10"/>
      <c r="FE527" s="10"/>
      <c r="FF527" s="10"/>
      <c r="FG527" s="10"/>
      <c r="FH527" s="10"/>
      <c r="FI527" s="10"/>
      <c r="FJ527" s="10"/>
      <c r="FK527" s="10"/>
      <c r="FL527" s="10"/>
    </row>
    <row r="528" spans="146:168" x14ac:dyDescent="0.15">
      <c r="EP528" s="1"/>
      <c r="EQ528" s="1"/>
      <c r="ES528" s="10"/>
      <c r="ET528" s="10"/>
      <c r="EU528" s="10"/>
      <c r="EV528" s="10"/>
      <c r="EW528" s="10"/>
      <c r="EX528" s="10"/>
      <c r="EY528" s="10"/>
      <c r="EZ528" s="10"/>
      <c r="FA528" s="10"/>
      <c r="FB528" s="10"/>
      <c r="FC528" s="10"/>
      <c r="FD528" s="10"/>
      <c r="FE528" s="10"/>
      <c r="FF528" s="10"/>
      <c r="FG528" s="10"/>
      <c r="FH528" s="10"/>
      <c r="FI528" s="10"/>
      <c r="FJ528" s="10"/>
      <c r="FK528" s="10"/>
      <c r="FL528" s="10"/>
    </row>
    <row r="529" spans="146:168" x14ac:dyDescent="0.15">
      <c r="EP529" s="1"/>
      <c r="EQ529" s="1"/>
      <c r="ES529" s="10"/>
      <c r="ET529" s="10"/>
      <c r="EU529" s="10"/>
      <c r="EV529" s="10"/>
      <c r="EW529" s="10"/>
      <c r="EX529" s="10"/>
      <c r="EY529" s="10"/>
      <c r="EZ529" s="10"/>
      <c r="FA529" s="10"/>
      <c r="FB529" s="10"/>
      <c r="FC529" s="10"/>
      <c r="FD529" s="10"/>
      <c r="FE529" s="10"/>
      <c r="FF529" s="10"/>
      <c r="FG529" s="10"/>
      <c r="FH529" s="10"/>
      <c r="FI529" s="10"/>
      <c r="FJ529" s="10"/>
      <c r="FK529" s="10"/>
      <c r="FL529" s="10"/>
    </row>
    <row r="530" spans="146:168" x14ac:dyDescent="0.15">
      <c r="EP530" s="1"/>
      <c r="EQ530" s="1"/>
      <c r="ES530" s="10"/>
      <c r="ET530" s="10"/>
      <c r="EU530" s="10"/>
      <c r="EV530" s="10"/>
      <c r="EW530" s="10"/>
      <c r="EX530" s="10"/>
      <c r="EY530" s="10"/>
      <c r="EZ530" s="10"/>
      <c r="FA530" s="10"/>
      <c r="FB530" s="10"/>
      <c r="FC530" s="10"/>
      <c r="FD530" s="10"/>
      <c r="FE530" s="10"/>
      <c r="FF530" s="10"/>
      <c r="FG530" s="10"/>
      <c r="FH530" s="10"/>
      <c r="FI530" s="10"/>
      <c r="FJ530" s="10"/>
      <c r="FK530" s="10"/>
      <c r="FL530" s="10"/>
    </row>
    <row r="531" spans="146:168" x14ac:dyDescent="0.15">
      <c r="EP531" s="1"/>
      <c r="EQ531" s="1"/>
      <c r="ES531" s="10"/>
      <c r="ET531" s="10"/>
      <c r="EU531" s="10"/>
      <c r="EV531" s="10"/>
      <c r="EW531" s="10"/>
      <c r="EX531" s="10"/>
      <c r="EY531" s="10"/>
      <c r="EZ531" s="10"/>
      <c r="FA531" s="10"/>
      <c r="FB531" s="10"/>
      <c r="FC531" s="10"/>
      <c r="FD531" s="10"/>
      <c r="FE531" s="10"/>
      <c r="FF531" s="10"/>
      <c r="FG531" s="10"/>
      <c r="FH531" s="10"/>
      <c r="FI531" s="10"/>
      <c r="FJ531" s="10"/>
      <c r="FK531" s="10"/>
      <c r="FL531" s="10"/>
    </row>
    <row r="532" spans="146:168" x14ac:dyDescent="0.15">
      <c r="EP532" s="1"/>
      <c r="EQ532" s="1"/>
      <c r="ES532" s="10"/>
      <c r="ET532" s="10"/>
      <c r="EU532" s="10"/>
      <c r="EV532" s="10"/>
      <c r="EW532" s="10"/>
      <c r="EX532" s="10"/>
      <c r="EY532" s="10"/>
      <c r="EZ532" s="10"/>
      <c r="FA532" s="10"/>
      <c r="FB532" s="10"/>
      <c r="FC532" s="10"/>
      <c r="FD532" s="10"/>
      <c r="FE532" s="10"/>
      <c r="FF532" s="10"/>
      <c r="FG532" s="10"/>
      <c r="FH532" s="10"/>
      <c r="FI532" s="10"/>
      <c r="FJ532" s="10"/>
      <c r="FK532" s="10"/>
      <c r="FL532" s="10"/>
    </row>
    <row r="533" spans="146:168" x14ac:dyDescent="0.15">
      <c r="EP533" s="1"/>
      <c r="EQ533" s="1"/>
      <c r="ES533" s="10"/>
      <c r="ET533" s="10"/>
      <c r="EU533" s="10"/>
      <c r="EV533" s="10"/>
      <c r="EW533" s="10"/>
      <c r="EX533" s="10"/>
      <c r="EY533" s="10"/>
      <c r="EZ533" s="10"/>
      <c r="FA533" s="10"/>
      <c r="FB533" s="10"/>
      <c r="FC533" s="10"/>
      <c r="FD533" s="10"/>
      <c r="FE533" s="10"/>
      <c r="FF533" s="10"/>
      <c r="FG533" s="10"/>
      <c r="FH533" s="10"/>
      <c r="FI533" s="10"/>
      <c r="FJ533" s="10"/>
      <c r="FK533" s="10"/>
      <c r="FL533" s="10"/>
    </row>
    <row r="534" spans="146:168" x14ac:dyDescent="0.15">
      <c r="EP534" s="1"/>
      <c r="EQ534" s="1"/>
      <c r="ES534" s="10"/>
      <c r="ET534" s="10"/>
      <c r="EU534" s="10"/>
      <c r="EV534" s="10"/>
      <c r="EW534" s="10"/>
      <c r="EX534" s="10"/>
      <c r="EY534" s="10"/>
      <c r="EZ534" s="10"/>
      <c r="FA534" s="10"/>
      <c r="FB534" s="10"/>
      <c r="FC534" s="10"/>
      <c r="FD534" s="10"/>
      <c r="FE534" s="10"/>
      <c r="FF534" s="10"/>
      <c r="FG534" s="10"/>
      <c r="FH534" s="10"/>
      <c r="FI534" s="10"/>
      <c r="FJ534" s="10"/>
      <c r="FK534" s="10"/>
      <c r="FL534" s="10"/>
    </row>
    <row r="535" spans="146:168" x14ac:dyDescent="0.15">
      <c r="EP535" s="1"/>
      <c r="EQ535" s="1"/>
      <c r="ES535" s="10"/>
      <c r="ET535" s="10"/>
      <c r="EU535" s="10"/>
      <c r="EV535" s="10"/>
      <c r="EW535" s="10"/>
      <c r="EX535" s="10"/>
      <c r="EY535" s="10"/>
      <c r="EZ535" s="10"/>
      <c r="FA535" s="10"/>
      <c r="FB535" s="10"/>
      <c r="FC535" s="10"/>
      <c r="FD535" s="10"/>
      <c r="FE535" s="10"/>
      <c r="FF535" s="10"/>
      <c r="FG535" s="10"/>
      <c r="FH535" s="10"/>
      <c r="FI535" s="10"/>
      <c r="FJ535" s="10"/>
      <c r="FK535" s="10"/>
      <c r="FL535" s="10"/>
    </row>
    <row r="536" spans="146:168" x14ac:dyDescent="0.15">
      <c r="EP536" s="1"/>
      <c r="EQ536" s="1"/>
      <c r="ES536" s="10"/>
      <c r="ET536" s="10"/>
      <c r="EU536" s="10"/>
      <c r="EV536" s="10"/>
      <c r="EW536" s="10"/>
      <c r="EX536" s="10"/>
      <c r="EY536" s="10"/>
      <c r="EZ536" s="10"/>
      <c r="FA536" s="10"/>
      <c r="FB536" s="10"/>
      <c r="FC536" s="10"/>
      <c r="FD536" s="10"/>
      <c r="FE536" s="10"/>
      <c r="FF536" s="10"/>
      <c r="FG536" s="10"/>
      <c r="FH536" s="10"/>
      <c r="FI536" s="10"/>
      <c r="FJ536" s="10"/>
      <c r="FK536" s="10"/>
      <c r="FL536" s="10"/>
    </row>
    <row r="537" spans="146:168" x14ac:dyDescent="0.15">
      <c r="EP537" s="1"/>
      <c r="EQ537" s="1"/>
      <c r="ES537" s="10"/>
      <c r="ET537" s="10"/>
      <c r="EU537" s="10"/>
      <c r="EV537" s="10"/>
      <c r="EW537" s="10"/>
      <c r="EX537" s="10"/>
      <c r="EY537" s="10"/>
      <c r="EZ537" s="10"/>
      <c r="FA537" s="10"/>
      <c r="FB537" s="10"/>
      <c r="FC537" s="10"/>
      <c r="FD537" s="10"/>
      <c r="FE537" s="10"/>
      <c r="FF537" s="10"/>
      <c r="FG537" s="10"/>
      <c r="FH537" s="10"/>
      <c r="FI537" s="10"/>
      <c r="FJ537" s="10"/>
      <c r="FK537" s="10"/>
      <c r="FL537" s="10"/>
    </row>
    <row r="538" spans="146:168" x14ac:dyDescent="0.15">
      <c r="EP538" s="1"/>
      <c r="EQ538" s="1"/>
      <c r="ES538" s="10"/>
      <c r="ET538" s="10"/>
      <c r="EU538" s="10"/>
      <c r="EV538" s="10"/>
      <c r="EW538" s="10"/>
      <c r="EX538" s="10"/>
      <c r="EY538" s="10"/>
      <c r="EZ538" s="10"/>
      <c r="FA538" s="10"/>
      <c r="FB538" s="10"/>
      <c r="FC538" s="10"/>
      <c r="FD538" s="10"/>
      <c r="FE538" s="10"/>
      <c r="FF538" s="10"/>
      <c r="FG538" s="10"/>
      <c r="FH538" s="10"/>
      <c r="FI538" s="10"/>
      <c r="FJ538" s="10"/>
      <c r="FK538" s="10"/>
      <c r="FL538" s="10"/>
    </row>
    <row r="539" spans="146:168" x14ac:dyDescent="0.15">
      <c r="EP539" s="1"/>
      <c r="EQ539" s="1"/>
      <c r="ES539" s="10"/>
      <c r="ET539" s="10"/>
      <c r="EU539" s="10"/>
      <c r="EV539" s="10"/>
      <c r="EW539" s="10"/>
      <c r="EX539" s="10"/>
      <c r="EY539" s="10"/>
      <c r="EZ539" s="10"/>
      <c r="FA539" s="10"/>
      <c r="FB539" s="10"/>
      <c r="FC539" s="10"/>
      <c r="FD539" s="10"/>
      <c r="FE539" s="10"/>
      <c r="FF539" s="10"/>
      <c r="FG539" s="10"/>
      <c r="FH539" s="10"/>
      <c r="FI539" s="10"/>
      <c r="FJ539" s="10"/>
      <c r="FK539" s="10"/>
      <c r="FL539" s="10"/>
    </row>
    <row r="540" spans="146:168" x14ac:dyDescent="0.15">
      <c r="EP540" s="1"/>
      <c r="EQ540" s="1"/>
      <c r="ES540" s="10"/>
      <c r="ET540" s="10"/>
      <c r="EU540" s="10"/>
      <c r="EV540" s="10"/>
      <c r="EW540" s="10"/>
      <c r="EX540" s="10"/>
      <c r="EY540" s="10"/>
      <c r="EZ540" s="10"/>
      <c r="FA540" s="10"/>
      <c r="FB540" s="10"/>
      <c r="FC540" s="10"/>
      <c r="FD540" s="10"/>
      <c r="FE540" s="10"/>
      <c r="FF540" s="10"/>
      <c r="FG540" s="10"/>
      <c r="FH540" s="10"/>
      <c r="FI540" s="10"/>
      <c r="FJ540" s="10"/>
      <c r="FK540" s="10"/>
      <c r="FL540" s="10"/>
    </row>
    <row r="541" spans="146:168" x14ac:dyDescent="0.15">
      <c r="EP541" s="1"/>
      <c r="EQ541" s="1"/>
      <c r="ES541" s="10"/>
      <c r="ET541" s="10"/>
      <c r="EU541" s="10"/>
      <c r="EV541" s="10"/>
      <c r="EW541" s="10"/>
      <c r="EX541" s="10"/>
      <c r="EY541" s="10"/>
      <c r="EZ541" s="10"/>
      <c r="FA541" s="10"/>
      <c r="FB541" s="10"/>
      <c r="FC541" s="10"/>
      <c r="FD541" s="10"/>
      <c r="FE541" s="10"/>
      <c r="FF541" s="10"/>
      <c r="FG541" s="10"/>
      <c r="FH541" s="10"/>
      <c r="FI541" s="10"/>
      <c r="FJ541" s="10"/>
      <c r="FK541" s="10"/>
      <c r="FL541" s="10"/>
    </row>
    <row r="542" spans="146:168" x14ac:dyDescent="0.15">
      <c r="EP542" s="1"/>
      <c r="EQ542" s="1"/>
      <c r="ES542" s="10"/>
      <c r="ET542" s="10"/>
      <c r="EU542" s="10"/>
      <c r="EV542" s="10"/>
      <c r="EW542" s="10"/>
      <c r="EX542" s="10"/>
      <c r="EY542" s="10"/>
      <c r="EZ542" s="10"/>
      <c r="FA542" s="10"/>
      <c r="FB542" s="10"/>
      <c r="FC542" s="10"/>
      <c r="FD542" s="10"/>
      <c r="FE542" s="10"/>
      <c r="FF542" s="10"/>
      <c r="FG542" s="10"/>
      <c r="FH542" s="10"/>
      <c r="FI542" s="10"/>
      <c r="FJ542" s="10"/>
      <c r="FK542" s="10"/>
      <c r="FL542" s="10"/>
    </row>
    <row r="543" spans="146:168" x14ac:dyDescent="0.15">
      <c r="EP543" s="1"/>
      <c r="EQ543" s="1"/>
      <c r="ES543" s="10"/>
      <c r="ET543" s="10"/>
      <c r="EU543" s="10"/>
      <c r="EV543" s="10"/>
      <c r="EW543" s="10"/>
      <c r="EX543" s="10"/>
      <c r="EY543" s="10"/>
      <c r="EZ543" s="10"/>
      <c r="FA543" s="10"/>
      <c r="FB543" s="10"/>
      <c r="FC543" s="10"/>
      <c r="FD543" s="10"/>
      <c r="FE543" s="10"/>
      <c r="FF543" s="10"/>
      <c r="FG543" s="10"/>
      <c r="FH543" s="10"/>
      <c r="FI543" s="10"/>
      <c r="FJ543" s="10"/>
      <c r="FK543" s="10"/>
      <c r="FL543" s="10"/>
    </row>
    <row r="544" spans="146:168" x14ac:dyDescent="0.15">
      <c r="EP544" s="1"/>
      <c r="EQ544" s="1"/>
      <c r="ES544" s="10"/>
      <c r="ET544" s="10"/>
      <c r="EU544" s="10"/>
      <c r="EV544" s="10"/>
      <c r="EW544" s="10"/>
      <c r="EX544" s="10"/>
      <c r="EY544" s="10"/>
      <c r="EZ544" s="10"/>
      <c r="FA544" s="10"/>
      <c r="FB544" s="10"/>
      <c r="FC544" s="10"/>
      <c r="FD544" s="10"/>
      <c r="FE544" s="10"/>
      <c r="FF544" s="10"/>
      <c r="FG544" s="10"/>
      <c r="FH544" s="10"/>
      <c r="FI544" s="10"/>
      <c r="FJ544" s="10"/>
      <c r="FK544" s="10"/>
      <c r="FL544" s="10"/>
    </row>
    <row r="545" spans="146:168" x14ac:dyDescent="0.15">
      <c r="EP545" s="1"/>
      <c r="EQ545" s="1"/>
      <c r="ES545" s="10"/>
      <c r="ET545" s="10"/>
      <c r="EU545" s="10"/>
      <c r="EV545" s="10"/>
      <c r="EW545" s="10"/>
      <c r="EX545" s="10"/>
      <c r="EY545" s="10"/>
      <c r="EZ545" s="10"/>
      <c r="FA545" s="10"/>
      <c r="FB545" s="10"/>
      <c r="FC545" s="10"/>
      <c r="FD545" s="10"/>
      <c r="FE545" s="10"/>
      <c r="FF545" s="10"/>
      <c r="FG545" s="10"/>
      <c r="FH545" s="10"/>
      <c r="FI545" s="10"/>
      <c r="FJ545" s="10"/>
      <c r="FK545" s="10"/>
      <c r="FL545" s="10"/>
    </row>
    <row r="546" spans="146:168" x14ac:dyDescent="0.15">
      <c r="EP546" s="1"/>
      <c r="EQ546" s="1"/>
      <c r="ES546" s="10"/>
      <c r="ET546" s="10"/>
      <c r="EU546" s="10"/>
      <c r="EV546" s="10"/>
      <c r="EW546" s="10"/>
      <c r="EX546" s="10"/>
      <c r="EY546" s="10"/>
      <c r="EZ546" s="10"/>
      <c r="FA546" s="10"/>
      <c r="FB546" s="10"/>
      <c r="FC546" s="10"/>
      <c r="FD546" s="10"/>
      <c r="FE546" s="10"/>
      <c r="FF546" s="10"/>
      <c r="FG546" s="10"/>
      <c r="FH546" s="10"/>
      <c r="FI546" s="10"/>
      <c r="FJ546" s="10"/>
      <c r="FK546" s="10"/>
      <c r="FL546" s="10"/>
    </row>
    <row r="547" spans="146:168" x14ac:dyDescent="0.15">
      <c r="EP547" s="1"/>
      <c r="EQ547" s="1"/>
      <c r="ES547" s="10"/>
      <c r="ET547" s="10"/>
      <c r="EU547" s="10"/>
      <c r="EV547" s="10"/>
      <c r="EW547" s="10"/>
      <c r="EX547" s="10"/>
      <c r="EY547" s="10"/>
      <c r="EZ547" s="10"/>
      <c r="FA547" s="10"/>
      <c r="FB547" s="10"/>
      <c r="FC547" s="10"/>
      <c r="FD547" s="10"/>
      <c r="FE547" s="10"/>
      <c r="FF547" s="10"/>
      <c r="FG547" s="10"/>
      <c r="FH547" s="10"/>
      <c r="FI547" s="10"/>
      <c r="FJ547" s="10"/>
      <c r="FK547" s="10"/>
      <c r="FL547" s="10"/>
    </row>
    <row r="548" spans="146:168" x14ac:dyDescent="0.15">
      <c r="EP548" s="1"/>
      <c r="EQ548" s="1"/>
      <c r="ES548" s="10"/>
      <c r="ET548" s="10"/>
      <c r="EU548" s="10"/>
      <c r="EV548" s="10"/>
      <c r="EW548" s="10"/>
      <c r="EX548" s="10"/>
      <c r="EY548" s="10"/>
      <c r="EZ548" s="10"/>
      <c r="FA548" s="10"/>
      <c r="FB548" s="10"/>
      <c r="FC548" s="10"/>
      <c r="FD548" s="10"/>
      <c r="FE548" s="10"/>
      <c r="FF548" s="10"/>
      <c r="FG548" s="10"/>
      <c r="FH548" s="10"/>
      <c r="FI548" s="10"/>
      <c r="FJ548" s="10"/>
      <c r="FK548" s="10"/>
      <c r="FL548" s="10"/>
    </row>
    <row r="549" spans="146:168" x14ac:dyDescent="0.15">
      <c r="EP549" s="1"/>
      <c r="EQ549" s="1"/>
      <c r="ES549" s="10"/>
      <c r="ET549" s="10"/>
      <c r="EU549" s="10"/>
      <c r="EV549" s="10"/>
      <c r="EW549" s="10"/>
      <c r="EX549" s="10"/>
      <c r="EY549" s="10"/>
      <c r="EZ549" s="10"/>
      <c r="FA549" s="10"/>
      <c r="FB549" s="10"/>
      <c r="FC549" s="10"/>
      <c r="FD549" s="10"/>
      <c r="FE549" s="10"/>
      <c r="FF549" s="10"/>
      <c r="FG549" s="10"/>
      <c r="FH549" s="10"/>
      <c r="FI549" s="10"/>
      <c r="FJ549" s="10"/>
      <c r="FK549" s="10"/>
      <c r="FL549" s="10"/>
    </row>
    <row r="550" spans="146:168" x14ac:dyDescent="0.15">
      <c r="EP550" s="1"/>
      <c r="EQ550" s="1"/>
      <c r="ES550" s="10"/>
      <c r="ET550" s="10"/>
      <c r="EU550" s="10"/>
      <c r="EV550" s="10"/>
      <c r="EW550" s="10"/>
      <c r="EX550" s="10"/>
      <c r="EY550" s="10"/>
      <c r="EZ550" s="10"/>
      <c r="FA550" s="10"/>
      <c r="FB550" s="10"/>
      <c r="FC550" s="10"/>
      <c r="FD550" s="10"/>
      <c r="FE550" s="10"/>
      <c r="FF550" s="10"/>
      <c r="FG550" s="10"/>
      <c r="FH550" s="10"/>
      <c r="FI550" s="10"/>
      <c r="FJ550" s="10"/>
      <c r="FK550" s="10"/>
      <c r="FL550" s="10"/>
    </row>
    <row r="551" spans="146:168" x14ac:dyDescent="0.15">
      <c r="EP551" s="1"/>
      <c r="EQ551" s="1"/>
      <c r="ES551" s="10"/>
      <c r="ET551" s="10"/>
      <c r="EU551" s="10"/>
      <c r="EV551" s="10"/>
      <c r="EW551" s="10"/>
      <c r="EX551" s="10"/>
      <c r="EY551" s="10"/>
      <c r="EZ551" s="10"/>
      <c r="FA551" s="10"/>
      <c r="FB551" s="10"/>
      <c r="FC551" s="10"/>
      <c r="FD551" s="10"/>
      <c r="FE551" s="10"/>
      <c r="FF551" s="10"/>
      <c r="FG551" s="10"/>
      <c r="FH551" s="10"/>
      <c r="FI551" s="10"/>
      <c r="FJ551" s="10"/>
      <c r="FK551" s="10"/>
      <c r="FL551" s="10"/>
    </row>
    <row r="552" spans="146:168" x14ac:dyDescent="0.15">
      <c r="EP552" s="1"/>
      <c r="EQ552" s="1"/>
      <c r="ES552" s="10"/>
      <c r="ET552" s="10"/>
      <c r="EU552" s="10"/>
      <c r="EV552" s="10"/>
      <c r="EW552" s="10"/>
      <c r="EX552" s="10"/>
      <c r="EY552" s="10"/>
      <c r="EZ552" s="10"/>
      <c r="FA552" s="10"/>
      <c r="FB552" s="10"/>
      <c r="FC552" s="10"/>
      <c r="FD552" s="10"/>
      <c r="FE552" s="10"/>
      <c r="FF552" s="10"/>
      <c r="FG552" s="10"/>
      <c r="FH552" s="10"/>
      <c r="FI552" s="10"/>
      <c r="FJ552" s="10"/>
      <c r="FK552" s="10"/>
      <c r="FL552" s="10"/>
    </row>
    <row r="553" spans="146:168" x14ac:dyDescent="0.15">
      <c r="EP553" s="1"/>
      <c r="EQ553" s="1"/>
      <c r="ES553" s="10"/>
      <c r="ET553" s="10"/>
      <c r="EU553" s="10"/>
      <c r="EV553" s="10"/>
      <c r="EW553" s="10"/>
      <c r="EX553" s="10"/>
      <c r="EY553" s="10"/>
      <c r="EZ553" s="10"/>
      <c r="FA553" s="10"/>
      <c r="FB553" s="10"/>
      <c r="FC553" s="10"/>
      <c r="FD553" s="10"/>
      <c r="FE553" s="10"/>
      <c r="FF553" s="10"/>
      <c r="FG553" s="10"/>
      <c r="FH553" s="10"/>
      <c r="FI553" s="10"/>
      <c r="FJ553" s="10"/>
      <c r="FK553" s="10"/>
      <c r="FL553" s="10"/>
    </row>
    <row r="554" spans="146:168" x14ac:dyDescent="0.15">
      <c r="EP554" s="1"/>
      <c r="EQ554" s="1"/>
      <c r="ES554" s="10"/>
      <c r="ET554" s="10"/>
      <c r="EU554" s="10"/>
      <c r="EV554" s="10"/>
      <c r="EW554" s="10"/>
      <c r="EX554" s="10"/>
      <c r="EY554" s="10"/>
      <c r="EZ554" s="10"/>
      <c r="FA554" s="10"/>
      <c r="FB554" s="10"/>
      <c r="FC554" s="10"/>
      <c r="FD554" s="10"/>
      <c r="FE554" s="10"/>
      <c r="FF554" s="10"/>
      <c r="FG554" s="10"/>
      <c r="FH554" s="10"/>
      <c r="FI554" s="10"/>
      <c r="FJ554" s="10"/>
      <c r="FK554" s="10"/>
      <c r="FL554" s="10"/>
    </row>
    <row r="555" spans="146:168" x14ac:dyDescent="0.15">
      <c r="EP555" s="1"/>
      <c r="EQ555" s="1"/>
      <c r="ES555" s="10"/>
      <c r="ET555" s="10"/>
      <c r="EU555" s="10"/>
      <c r="EV555" s="10"/>
      <c r="EW555" s="10"/>
      <c r="EX555" s="10"/>
      <c r="EY555" s="10"/>
      <c r="EZ555" s="10"/>
      <c r="FA555" s="10"/>
      <c r="FB555" s="10"/>
      <c r="FC555" s="10"/>
      <c r="FD555" s="10"/>
      <c r="FE555" s="10"/>
      <c r="FF555" s="10"/>
      <c r="FG555" s="10"/>
      <c r="FH555" s="10"/>
      <c r="FI555" s="10"/>
      <c r="FJ555" s="10"/>
      <c r="FK555" s="10"/>
      <c r="FL555" s="10"/>
    </row>
    <row r="556" spans="146:168" x14ac:dyDescent="0.15">
      <c r="EP556" s="1"/>
      <c r="EQ556" s="1"/>
      <c r="ES556" s="10"/>
      <c r="ET556" s="10"/>
      <c r="EU556" s="10"/>
      <c r="EV556" s="10"/>
      <c r="EW556" s="10"/>
      <c r="EX556" s="10"/>
      <c r="EY556" s="10"/>
      <c r="EZ556" s="10"/>
      <c r="FA556" s="10"/>
      <c r="FB556" s="10"/>
      <c r="FC556" s="10"/>
      <c r="FD556" s="10"/>
      <c r="FE556" s="10"/>
      <c r="FF556" s="10"/>
      <c r="FG556" s="10"/>
      <c r="FH556" s="10"/>
      <c r="FI556" s="10"/>
      <c r="FJ556" s="10"/>
      <c r="FK556" s="10"/>
      <c r="FL556" s="10"/>
    </row>
    <row r="557" spans="146:168" x14ac:dyDescent="0.15">
      <c r="EP557" s="1"/>
      <c r="EQ557" s="1"/>
      <c r="ES557" s="10"/>
      <c r="ET557" s="10"/>
      <c r="EU557" s="10"/>
      <c r="EV557" s="10"/>
      <c r="EW557" s="10"/>
      <c r="EX557" s="10"/>
      <c r="EY557" s="10"/>
      <c r="EZ557" s="10"/>
      <c r="FA557" s="10"/>
      <c r="FB557" s="10"/>
      <c r="FC557" s="10"/>
      <c r="FD557" s="10"/>
      <c r="FE557" s="10"/>
      <c r="FF557" s="10"/>
      <c r="FG557" s="10"/>
      <c r="FH557" s="10"/>
      <c r="FI557" s="10"/>
      <c r="FJ557" s="10"/>
      <c r="FK557" s="10"/>
      <c r="FL557" s="10"/>
    </row>
    <row r="558" spans="146:168" x14ac:dyDescent="0.15">
      <c r="EP558" s="1"/>
      <c r="EQ558" s="1"/>
      <c r="ES558" s="10"/>
      <c r="ET558" s="10"/>
      <c r="EU558" s="10"/>
      <c r="EV558" s="10"/>
      <c r="EW558" s="10"/>
      <c r="EX558" s="10"/>
      <c r="EY558" s="10"/>
      <c r="EZ558" s="10"/>
      <c r="FA558" s="10"/>
      <c r="FB558" s="10"/>
      <c r="FC558" s="10"/>
      <c r="FD558" s="10"/>
      <c r="FE558" s="10"/>
      <c r="FF558" s="10"/>
      <c r="FG558" s="10"/>
      <c r="FH558" s="10"/>
      <c r="FI558" s="10"/>
      <c r="FJ558" s="10"/>
      <c r="FK558" s="10"/>
      <c r="FL558" s="10"/>
    </row>
    <row r="559" spans="146:168" x14ac:dyDescent="0.15">
      <c r="EP559" s="1"/>
      <c r="EQ559" s="1"/>
      <c r="ES559" s="10"/>
      <c r="ET559" s="10"/>
      <c r="EU559" s="10"/>
      <c r="EV559" s="10"/>
      <c r="EW559" s="10"/>
      <c r="EX559" s="10"/>
      <c r="EY559" s="10"/>
      <c r="EZ559" s="10"/>
      <c r="FA559" s="10"/>
      <c r="FB559" s="10"/>
      <c r="FC559" s="10"/>
      <c r="FD559" s="10"/>
      <c r="FE559" s="10"/>
      <c r="FF559" s="10"/>
      <c r="FG559" s="10"/>
      <c r="FH559" s="10"/>
      <c r="FI559" s="10"/>
      <c r="FJ559" s="10"/>
      <c r="FK559" s="10"/>
      <c r="FL559" s="10"/>
    </row>
    <row r="560" spans="146:168" x14ac:dyDescent="0.15">
      <c r="EP560" s="1"/>
      <c r="EQ560" s="1"/>
      <c r="ES560" s="10"/>
      <c r="ET560" s="10"/>
      <c r="EU560" s="10"/>
      <c r="EV560" s="10"/>
      <c r="EW560" s="10"/>
      <c r="EX560" s="10"/>
      <c r="EY560" s="10"/>
      <c r="EZ560" s="10"/>
      <c r="FA560" s="10"/>
      <c r="FB560" s="10"/>
      <c r="FC560" s="10"/>
      <c r="FD560" s="10"/>
      <c r="FE560" s="10"/>
      <c r="FF560" s="10"/>
      <c r="FG560" s="10"/>
      <c r="FH560" s="10"/>
      <c r="FI560" s="10"/>
      <c r="FJ560" s="10"/>
      <c r="FK560" s="10"/>
      <c r="FL560" s="10"/>
    </row>
    <row r="561" spans="146:168" x14ac:dyDescent="0.15">
      <c r="EP561" s="1"/>
      <c r="EQ561" s="1"/>
      <c r="ES561" s="10"/>
      <c r="ET561" s="10"/>
      <c r="EU561" s="10"/>
      <c r="EV561" s="10"/>
      <c r="EW561" s="10"/>
      <c r="EX561" s="10"/>
      <c r="EY561" s="10"/>
      <c r="EZ561" s="10"/>
      <c r="FA561" s="10"/>
      <c r="FB561" s="10"/>
      <c r="FC561" s="10"/>
      <c r="FD561" s="10"/>
      <c r="FE561" s="10"/>
      <c r="FF561" s="10"/>
      <c r="FG561" s="10"/>
      <c r="FH561" s="10"/>
      <c r="FI561" s="10"/>
      <c r="FJ561" s="10"/>
      <c r="FK561" s="10"/>
      <c r="FL561" s="10"/>
    </row>
    <row r="562" spans="146:168" x14ac:dyDescent="0.15">
      <c r="EP562" s="1"/>
      <c r="EQ562" s="1"/>
      <c r="ES562" s="10"/>
      <c r="ET562" s="10"/>
      <c r="EU562" s="10"/>
      <c r="EV562" s="10"/>
      <c r="EW562" s="10"/>
      <c r="EX562" s="10"/>
      <c r="EY562" s="10"/>
      <c r="EZ562" s="10"/>
      <c r="FA562" s="10"/>
      <c r="FB562" s="10"/>
      <c r="FC562" s="10"/>
      <c r="FD562" s="10"/>
      <c r="FE562" s="10"/>
      <c r="FF562" s="10"/>
      <c r="FG562" s="10"/>
      <c r="FH562" s="10"/>
      <c r="FI562" s="10"/>
      <c r="FJ562" s="10"/>
      <c r="FK562" s="10"/>
      <c r="FL562" s="10"/>
    </row>
    <row r="563" spans="146:168" x14ac:dyDescent="0.15">
      <c r="EP563" s="1"/>
      <c r="EQ563" s="1"/>
      <c r="ES563" s="10"/>
      <c r="ET563" s="10"/>
      <c r="EU563" s="10"/>
      <c r="EV563" s="10"/>
      <c r="EW563" s="10"/>
      <c r="EX563" s="10"/>
      <c r="EY563" s="10"/>
      <c r="EZ563" s="10"/>
      <c r="FA563" s="10"/>
      <c r="FB563" s="10"/>
      <c r="FC563" s="10"/>
      <c r="FD563" s="10"/>
      <c r="FE563" s="10"/>
      <c r="FF563" s="10"/>
      <c r="FG563" s="10"/>
      <c r="FH563" s="10"/>
      <c r="FI563" s="10"/>
      <c r="FJ563" s="10"/>
      <c r="FK563" s="10"/>
      <c r="FL563" s="10"/>
    </row>
    <row r="564" spans="146:168" x14ac:dyDescent="0.15">
      <c r="EP564" s="1"/>
      <c r="EQ564" s="1"/>
      <c r="ES564" s="10"/>
      <c r="ET564" s="10"/>
      <c r="EU564" s="10"/>
      <c r="EV564" s="10"/>
      <c r="EW564" s="10"/>
      <c r="EX564" s="10"/>
      <c r="EY564" s="10"/>
      <c r="EZ564" s="10"/>
      <c r="FA564" s="10"/>
      <c r="FB564" s="10"/>
      <c r="FC564" s="10"/>
      <c r="FD564" s="10"/>
      <c r="FE564" s="10"/>
      <c r="FF564" s="10"/>
      <c r="FG564" s="10"/>
      <c r="FH564" s="10"/>
      <c r="FI564" s="10"/>
      <c r="FJ564" s="10"/>
      <c r="FK564" s="10"/>
      <c r="FL564" s="10"/>
    </row>
    <row r="565" spans="146:168" x14ac:dyDescent="0.15">
      <c r="EP565" s="1"/>
      <c r="EQ565" s="1"/>
      <c r="ES565" s="10"/>
      <c r="ET565" s="10"/>
      <c r="EU565" s="10"/>
      <c r="EV565" s="10"/>
      <c r="EW565" s="10"/>
      <c r="EX565" s="10"/>
      <c r="EY565" s="10"/>
      <c r="EZ565" s="10"/>
      <c r="FA565" s="10"/>
      <c r="FB565" s="10"/>
      <c r="FC565" s="10"/>
      <c r="FD565" s="10"/>
      <c r="FE565" s="10"/>
      <c r="FF565" s="10"/>
      <c r="FG565" s="10"/>
      <c r="FH565" s="10"/>
      <c r="FI565" s="10"/>
      <c r="FJ565" s="10"/>
      <c r="FK565" s="10"/>
      <c r="FL565" s="10"/>
    </row>
    <row r="566" spans="146:168" x14ac:dyDescent="0.15">
      <c r="EP566" s="1"/>
      <c r="EQ566" s="1"/>
      <c r="ES566" s="10"/>
      <c r="ET566" s="10"/>
      <c r="EU566" s="10"/>
      <c r="EV566" s="10"/>
      <c r="EW566" s="10"/>
      <c r="EX566" s="10"/>
      <c r="EY566" s="10"/>
      <c r="EZ566" s="10"/>
      <c r="FA566" s="10"/>
      <c r="FB566" s="10"/>
      <c r="FC566" s="10"/>
      <c r="FD566" s="10"/>
      <c r="FE566" s="10"/>
      <c r="FF566" s="10"/>
      <c r="FG566" s="10"/>
      <c r="FH566" s="10"/>
      <c r="FI566" s="10"/>
      <c r="FJ566" s="10"/>
      <c r="FK566" s="10"/>
      <c r="FL566" s="10"/>
    </row>
    <row r="567" spans="146:168" x14ac:dyDescent="0.15">
      <c r="EP567" s="1"/>
      <c r="EQ567" s="1"/>
      <c r="ES567" s="10"/>
      <c r="ET567" s="10"/>
      <c r="EU567" s="10"/>
      <c r="EV567" s="10"/>
      <c r="EW567" s="10"/>
      <c r="EX567" s="10"/>
      <c r="EY567" s="10"/>
      <c r="EZ567" s="10"/>
      <c r="FA567" s="10"/>
      <c r="FB567" s="10"/>
      <c r="FC567" s="10"/>
      <c r="FD567" s="10"/>
      <c r="FE567" s="10"/>
      <c r="FF567" s="10"/>
      <c r="FG567" s="10"/>
      <c r="FH567" s="10"/>
      <c r="FI567" s="10"/>
      <c r="FJ567" s="10"/>
      <c r="FK567" s="10"/>
      <c r="FL567" s="10"/>
    </row>
    <row r="568" spans="146:168" x14ac:dyDescent="0.15">
      <c r="EP568" s="1"/>
      <c r="EQ568" s="1"/>
      <c r="ES568" s="10"/>
      <c r="ET568" s="10"/>
      <c r="EU568" s="10"/>
      <c r="EV568" s="10"/>
      <c r="EW568" s="10"/>
      <c r="EX568" s="10"/>
      <c r="EY568" s="10"/>
      <c r="EZ568" s="10"/>
      <c r="FA568" s="10"/>
      <c r="FB568" s="10"/>
      <c r="FC568" s="10"/>
      <c r="FD568" s="10"/>
      <c r="FE568" s="10"/>
      <c r="FF568" s="10"/>
      <c r="FG568" s="10"/>
      <c r="FH568" s="10"/>
      <c r="FI568" s="10"/>
      <c r="FJ568" s="10"/>
      <c r="FK568" s="10"/>
      <c r="FL568" s="10"/>
    </row>
    <row r="569" spans="146:168" x14ac:dyDescent="0.15">
      <c r="EP569" s="1"/>
      <c r="EQ569" s="1"/>
      <c r="ES569" s="10"/>
      <c r="ET569" s="10"/>
      <c r="EU569" s="10"/>
      <c r="EV569" s="10"/>
      <c r="EW569" s="10"/>
      <c r="EX569" s="10"/>
      <c r="EY569" s="10"/>
      <c r="EZ569" s="10"/>
      <c r="FA569" s="10"/>
      <c r="FB569" s="10"/>
      <c r="FC569" s="10"/>
      <c r="FD569" s="10"/>
      <c r="FE569" s="10"/>
      <c r="FF569" s="10"/>
      <c r="FG569" s="10"/>
      <c r="FH569" s="10"/>
      <c r="FI569" s="10"/>
      <c r="FJ569" s="10"/>
      <c r="FK569" s="10"/>
      <c r="FL569" s="10"/>
    </row>
    <row r="570" spans="146:168" x14ac:dyDescent="0.15">
      <c r="EP570" s="1"/>
      <c r="EQ570" s="1"/>
      <c r="ES570" s="10"/>
      <c r="ET570" s="10"/>
      <c r="EU570" s="10"/>
      <c r="EV570" s="10"/>
      <c r="EW570" s="10"/>
      <c r="EX570" s="10"/>
      <c r="EY570" s="10"/>
      <c r="EZ570" s="10"/>
      <c r="FA570" s="10"/>
      <c r="FB570" s="10"/>
      <c r="FC570" s="10"/>
      <c r="FD570" s="10"/>
      <c r="FE570" s="10"/>
      <c r="FF570" s="10"/>
      <c r="FG570" s="10"/>
      <c r="FH570" s="10"/>
      <c r="FI570" s="10"/>
      <c r="FJ570" s="10"/>
      <c r="FK570" s="10"/>
      <c r="FL570" s="10"/>
    </row>
    <row r="571" spans="146:168" x14ac:dyDescent="0.15">
      <c r="EP571" s="1"/>
      <c r="EQ571" s="1"/>
      <c r="ES571" s="10"/>
      <c r="ET571" s="10"/>
      <c r="EU571" s="10"/>
      <c r="EV571" s="10"/>
      <c r="EW571" s="10"/>
      <c r="EX571" s="10"/>
      <c r="EY571" s="10"/>
      <c r="EZ571" s="10"/>
      <c r="FA571" s="10"/>
      <c r="FB571" s="10"/>
      <c r="FC571" s="10"/>
      <c r="FD571" s="10"/>
      <c r="FE571" s="10"/>
      <c r="FF571" s="10"/>
      <c r="FG571" s="10"/>
      <c r="FH571" s="10"/>
      <c r="FI571" s="10"/>
      <c r="FJ571" s="10"/>
      <c r="FK571" s="10"/>
      <c r="FL571" s="10"/>
    </row>
    <row r="572" spans="146:168" x14ac:dyDescent="0.15">
      <c r="EP572" s="1"/>
      <c r="EQ572" s="1"/>
      <c r="ES572" s="10"/>
      <c r="ET572" s="10"/>
      <c r="EU572" s="10"/>
      <c r="EV572" s="10"/>
      <c r="EW572" s="10"/>
      <c r="EX572" s="10"/>
      <c r="EY572" s="10"/>
      <c r="EZ572" s="10"/>
      <c r="FA572" s="10"/>
      <c r="FB572" s="10"/>
      <c r="FC572" s="10"/>
      <c r="FD572" s="10"/>
      <c r="FE572" s="10"/>
      <c r="FF572" s="10"/>
      <c r="FG572" s="10"/>
      <c r="FH572" s="10"/>
      <c r="FI572" s="10"/>
      <c r="FJ572" s="10"/>
      <c r="FK572" s="10"/>
      <c r="FL572" s="10"/>
    </row>
    <row r="573" spans="146:168" x14ac:dyDescent="0.15">
      <c r="EP573" s="1"/>
      <c r="EQ573" s="1"/>
      <c r="ES573" s="10"/>
      <c r="ET573" s="10"/>
      <c r="EU573" s="10"/>
      <c r="EV573" s="10"/>
      <c r="EW573" s="10"/>
      <c r="EX573" s="10"/>
      <c r="EY573" s="10"/>
      <c r="EZ573" s="10"/>
      <c r="FA573" s="10"/>
      <c r="FB573" s="10"/>
      <c r="FC573" s="10"/>
      <c r="FD573" s="10"/>
      <c r="FE573" s="10"/>
      <c r="FF573" s="10"/>
      <c r="FG573" s="10"/>
      <c r="FH573" s="10"/>
      <c r="FI573" s="10"/>
      <c r="FJ573" s="10"/>
      <c r="FK573" s="10"/>
      <c r="FL573" s="10"/>
    </row>
    <row r="574" spans="146:168" x14ac:dyDescent="0.15">
      <c r="EP574" s="1"/>
      <c r="EQ574" s="1"/>
      <c r="ES574" s="10"/>
      <c r="ET574" s="10"/>
      <c r="EU574" s="10"/>
      <c r="EV574" s="10"/>
      <c r="EW574" s="10"/>
      <c r="EX574" s="10"/>
      <c r="EY574" s="10"/>
      <c r="EZ574" s="10"/>
      <c r="FA574" s="10"/>
      <c r="FB574" s="10"/>
      <c r="FC574" s="10"/>
      <c r="FD574" s="10"/>
      <c r="FE574" s="10"/>
      <c r="FF574" s="10"/>
      <c r="FG574" s="10"/>
      <c r="FH574" s="10"/>
      <c r="FI574" s="10"/>
      <c r="FJ574" s="10"/>
      <c r="FK574" s="10"/>
      <c r="FL574" s="10"/>
    </row>
    <row r="575" spans="146:168" x14ac:dyDescent="0.15">
      <c r="EP575" s="1"/>
      <c r="EQ575" s="1"/>
      <c r="ES575" s="10"/>
      <c r="ET575" s="10"/>
      <c r="EU575" s="10"/>
      <c r="EV575" s="10"/>
      <c r="EW575" s="10"/>
      <c r="EX575" s="10"/>
      <c r="EY575" s="10"/>
      <c r="EZ575" s="10"/>
      <c r="FA575" s="10"/>
      <c r="FB575" s="10"/>
      <c r="FC575" s="10"/>
      <c r="FD575" s="10"/>
      <c r="FE575" s="10"/>
      <c r="FF575" s="10"/>
      <c r="FG575" s="10"/>
      <c r="FH575" s="10"/>
      <c r="FI575" s="10"/>
      <c r="FJ575" s="10"/>
      <c r="FK575" s="10"/>
      <c r="FL575" s="10"/>
    </row>
    <row r="576" spans="146:168" x14ac:dyDescent="0.15">
      <c r="EP576" s="1"/>
      <c r="EQ576" s="1"/>
      <c r="ES576" s="10"/>
      <c r="ET576" s="10"/>
      <c r="EU576" s="10"/>
      <c r="EV576" s="10"/>
      <c r="EW576" s="10"/>
      <c r="EX576" s="10"/>
      <c r="EY576" s="10"/>
      <c r="EZ576" s="10"/>
      <c r="FA576" s="10"/>
      <c r="FB576" s="10"/>
      <c r="FC576" s="10"/>
      <c r="FD576" s="10"/>
      <c r="FE576" s="10"/>
      <c r="FF576" s="10"/>
      <c r="FG576" s="10"/>
      <c r="FH576" s="10"/>
      <c r="FI576" s="10"/>
      <c r="FJ576" s="10"/>
      <c r="FK576" s="10"/>
      <c r="FL576" s="10"/>
    </row>
    <row r="577" spans="146:168" x14ac:dyDescent="0.15">
      <c r="EP577" s="1"/>
      <c r="EQ577" s="1"/>
      <c r="ES577" s="10"/>
      <c r="ET577" s="10"/>
      <c r="EU577" s="10"/>
      <c r="EV577" s="10"/>
      <c r="EW577" s="10"/>
      <c r="EX577" s="10"/>
      <c r="EY577" s="10"/>
      <c r="EZ577" s="10"/>
      <c r="FA577" s="10"/>
      <c r="FB577" s="10"/>
      <c r="FC577" s="10"/>
      <c r="FD577" s="10"/>
      <c r="FE577" s="10"/>
      <c r="FF577" s="10"/>
      <c r="FG577" s="10"/>
      <c r="FH577" s="10"/>
      <c r="FI577" s="10"/>
      <c r="FJ577" s="10"/>
      <c r="FK577" s="10"/>
      <c r="FL577" s="10"/>
    </row>
    <row r="578" spans="146:168" x14ac:dyDescent="0.15">
      <c r="EP578" s="1"/>
      <c r="EQ578" s="1"/>
      <c r="ES578" s="10"/>
      <c r="ET578" s="10"/>
      <c r="EU578" s="10"/>
      <c r="EV578" s="10"/>
      <c r="EW578" s="10"/>
      <c r="EX578" s="10"/>
      <c r="EY578" s="10"/>
      <c r="EZ578" s="10"/>
      <c r="FA578" s="10"/>
      <c r="FB578" s="10"/>
      <c r="FC578" s="10"/>
      <c r="FD578" s="10"/>
      <c r="FE578" s="10"/>
      <c r="FF578" s="10"/>
      <c r="FG578" s="10"/>
      <c r="FH578" s="10"/>
      <c r="FI578" s="10"/>
      <c r="FJ578" s="10"/>
      <c r="FK578" s="10"/>
      <c r="FL578" s="10"/>
    </row>
    <row r="579" spans="146:168" x14ac:dyDescent="0.15">
      <c r="EP579" s="1"/>
      <c r="EQ579" s="1"/>
      <c r="ES579" s="10"/>
      <c r="ET579" s="10"/>
      <c r="EU579" s="10"/>
      <c r="EV579" s="10"/>
      <c r="EW579" s="10"/>
      <c r="EX579" s="10"/>
      <c r="EY579" s="10"/>
      <c r="EZ579" s="10"/>
      <c r="FA579" s="10"/>
      <c r="FB579" s="10"/>
      <c r="FC579" s="10"/>
      <c r="FD579" s="10"/>
      <c r="FE579" s="10"/>
      <c r="FF579" s="10"/>
      <c r="FG579" s="10"/>
      <c r="FH579" s="10"/>
      <c r="FI579" s="10"/>
      <c r="FJ579" s="10"/>
      <c r="FK579" s="10"/>
      <c r="FL579" s="10"/>
    </row>
    <row r="580" spans="146:168" x14ac:dyDescent="0.15">
      <c r="EP580" s="1"/>
      <c r="EQ580" s="1"/>
      <c r="ES580" s="10"/>
      <c r="ET580" s="10"/>
      <c r="EU580" s="10"/>
      <c r="EV580" s="10"/>
      <c r="EW580" s="10"/>
      <c r="EX580" s="10"/>
      <c r="EY580" s="10"/>
      <c r="EZ580" s="10"/>
      <c r="FA580" s="10"/>
      <c r="FB580" s="10"/>
      <c r="FC580" s="10"/>
      <c r="FD580" s="10"/>
      <c r="FE580" s="10"/>
      <c r="FF580" s="10"/>
      <c r="FG580" s="10"/>
      <c r="FH580" s="10"/>
      <c r="FI580" s="10"/>
      <c r="FJ580" s="10"/>
      <c r="FK580" s="10"/>
      <c r="FL580" s="10"/>
    </row>
    <row r="581" spans="146:168" x14ac:dyDescent="0.15">
      <c r="EP581" s="1"/>
      <c r="EQ581" s="1"/>
      <c r="ES581" s="10"/>
      <c r="ET581" s="10"/>
      <c r="EU581" s="10"/>
      <c r="EV581" s="10"/>
      <c r="EW581" s="10"/>
      <c r="EX581" s="10"/>
      <c r="EY581" s="10"/>
      <c r="EZ581" s="10"/>
      <c r="FA581" s="10"/>
      <c r="FB581" s="10"/>
      <c r="FC581" s="10"/>
      <c r="FD581" s="10"/>
      <c r="FE581" s="10"/>
      <c r="FF581" s="10"/>
      <c r="FG581" s="10"/>
      <c r="FH581" s="10"/>
      <c r="FI581" s="10"/>
      <c r="FJ581" s="10"/>
      <c r="FK581" s="10"/>
      <c r="FL581" s="10"/>
    </row>
    <row r="582" spans="146:168" x14ac:dyDescent="0.15">
      <c r="EP582" s="1"/>
      <c r="EQ582" s="1"/>
      <c r="ES582" s="10"/>
      <c r="ET582" s="10"/>
      <c r="EU582" s="10"/>
      <c r="EV582" s="10"/>
      <c r="EW582" s="10"/>
      <c r="EX582" s="10"/>
      <c r="EY582" s="10"/>
      <c r="EZ582" s="10"/>
      <c r="FA582" s="10"/>
      <c r="FB582" s="10"/>
      <c r="FC582" s="10"/>
      <c r="FD582" s="10"/>
      <c r="FE582" s="10"/>
      <c r="FF582" s="10"/>
      <c r="FG582" s="10"/>
      <c r="FH582" s="10"/>
      <c r="FI582" s="10"/>
      <c r="FJ582" s="10"/>
      <c r="FK582" s="10"/>
      <c r="FL582" s="10"/>
    </row>
    <row r="583" spans="146:168" x14ac:dyDescent="0.15">
      <c r="EP583" s="1"/>
      <c r="EQ583" s="1"/>
      <c r="ES583" s="10"/>
      <c r="ET583" s="10"/>
      <c r="EU583" s="10"/>
      <c r="EV583" s="10"/>
      <c r="EW583" s="10"/>
      <c r="EX583" s="10"/>
      <c r="EY583" s="10"/>
      <c r="EZ583" s="10"/>
      <c r="FA583" s="10"/>
      <c r="FB583" s="10"/>
      <c r="FC583" s="10"/>
      <c r="FD583" s="10"/>
      <c r="FE583" s="10"/>
      <c r="FF583" s="10"/>
      <c r="FG583" s="10"/>
      <c r="FH583" s="10"/>
      <c r="FI583" s="10"/>
      <c r="FJ583" s="10"/>
      <c r="FK583" s="10"/>
      <c r="FL583" s="10"/>
    </row>
    <row r="584" spans="146:168" x14ac:dyDescent="0.15">
      <c r="EP584" s="1"/>
      <c r="EQ584" s="1"/>
      <c r="ES584" s="10"/>
      <c r="ET584" s="10"/>
      <c r="EU584" s="10"/>
      <c r="EV584" s="10"/>
      <c r="EW584" s="10"/>
      <c r="EX584" s="10"/>
      <c r="EY584" s="10"/>
      <c r="EZ584" s="10"/>
      <c r="FA584" s="10"/>
      <c r="FB584" s="10"/>
      <c r="FC584" s="10"/>
      <c r="FD584" s="10"/>
      <c r="FE584" s="10"/>
      <c r="FF584" s="10"/>
      <c r="FG584" s="10"/>
      <c r="FH584" s="10"/>
      <c r="FI584" s="10"/>
      <c r="FJ584" s="10"/>
      <c r="FK584" s="10"/>
      <c r="FL584" s="10"/>
    </row>
    <row r="585" spans="146:168" x14ac:dyDescent="0.15">
      <c r="EP585" s="1"/>
      <c r="EQ585" s="1"/>
      <c r="ES585" s="10"/>
      <c r="ET585" s="10"/>
      <c r="EU585" s="10"/>
      <c r="EV585" s="10"/>
      <c r="EW585" s="10"/>
      <c r="EX585" s="10"/>
      <c r="EY585" s="10"/>
      <c r="EZ585" s="10"/>
      <c r="FA585" s="10"/>
      <c r="FB585" s="10"/>
      <c r="FC585" s="10"/>
      <c r="FD585" s="10"/>
      <c r="FE585" s="10"/>
      <c r="FF585" s="10"/>
      <c r="FG585" s="10"/>
      <c r="FH585" s="10"/>
      <c r="FI585" s="10"/>
      <c r="FJ585" s="10"/>
      <c r="FK585" s="10"/>
      <c r="FL585" s="10"/>
    </row>
    <row r="586" spans="146:168" x14ac:dyDescent="0.15">
      <c r="EP586" s="1"/>
      <c r="EQ586" s="1"/>
      <c r="ES586" s="10"/>
      <c r="ET586" s="10"/>
      <c r="EU586" s="10"/>
      <c r="EV586" s="10"/>
      <c r="EW586" s="10"/>
      <c r="EX586" s="10"/>
      <c r="EY586" s="10"/>
      <c r="EZ586" s="10"/>
      <c r="FA586" s="10"/>
      <c r="FB586" s="10"/>
      <c r="FC586" s="10"/>
      <c r="FD586" s="10"/>
      <c r="FE586" s="10"/>
      <c r="FF586" s="10"/>
      <c r="FG586" s="10"/>
      <c r="FH586" s="10"/>
      <c r="FI586" s="10"/>
      <c r="FJ586" s="10"/>
      <c r="FK586" s="10"/>
      <c r="FL586" s="10"/>
    </row>
    <row r="587" spans="146:168" x14ac:dyDescent="0.15">
      <c r="EP587" s="1"/>
      <c r="EQ587" s="1"/>
      <c r="ES587" s="10"/>
      <c r="ET587" s="10"/>
      <c r="EU587" s="10"/>
      <c r="EV587" s="10"/>
      <c r="EW587" s="10"/>
      <c r="EX587" s="10"/>
      <c r="EY587" s="10"/>
      <c r="EZ587" s="10"/>
      <c r="FA587" s="10"/>
      <c r="FB587" s="10"/>
      <c r="FC587" s="10"/>
      <c r="FD587" s="10"/>
      <c r="FE587" s="10"/>
      <c r="FF587" s="10"/>
      <c r="FG587" s="10"/>
      <c r="FH587" s="10"/>
      <c r="FI587" s="10"/>
      <c r="FJ587" s="10"/>
      <c r="FK587" s="10"/>
      <c r="FL587" s="10"/>
    </row>
    <row r="588" spans="146:168" x14ac:dyDescent="0.15">
      <c r="EP588" s="1"/>
      <c r="EQ588" s="1"/>
      <c r="ES588" s="10"/>
      <c r="ET588" s="10"/>
      <c r="EU588" s="10"/>
      <c r="EV588" s="10"/>
      <c r="EW588" s="10"/>
      <c r="EX588" s="10"/>
      <c r="EY588" s="10"/>
      <c r="EZ588" s="10"/>
      <c r="FA588" s="10"/>
      <c r="FB588" s="10"/>
      <c r="FC588" s="10"/>
      <c r="FD588" s="10"/>
      <c r="FE588" s="10"/>
      <c r="FF588" s="10"/>
      <c r="FG588" s="10"/>
      <c r="FH588" s="10"/>
      <c r="FI588" s="10"/>
      <c r="FJ588" s="10"/>
      <c r="FK588" s="10"/>
      <c r="FL588" s="10"/>
    </row>
    <row r="589" spans="146:168" x14ac:dyDescent="0.15">
      <c r="EP589" s="1"/>
      <c r="EQ589" s="1"/>
      <c r="ES589" s="10"/>
      <c r="ET589" s="10"/>
      <c r="EU589" s="10"/>
      <c r="EV589" s="10"/>
      <c r="EW589" s="10"/>
      <c r="EX589" s="10"/>
      <c r="EY589" s="10"/>
      <c r="EZ589" s="10"/>
      <c r="FA589" s="10"/>
      <c r="FB589" s="10"/>
      <c r="FC589" s="10"/>
      <c r="FD589" s="10"/>
      <c r="FE589" s="10"/>
      <c r="FF589" s="10"/>
      <c r="FG589" s="10"/>
      <c r="FH589" s="10"/>
      <c r="FI589" s="10"/>
      <c r="FJ589" s="10"/>
      <c r="FK589" s="10"/>
      <c r="FL589" s="10"/>
    </row>
    <row r="590" spans="146:168" x14ac:dyDescent="0.15">
      <c r="EP590" s="1"/>
      <c r="EQ590" s="1"/>
      <c r="ES590" s="10"/>
      <c r="ET590" s="10"/>
      <c r="EU590" s="10"/>
      <c r="EV590" s="10"/>
      <c r="EW590" s="10"/>
      <c r="EX590" s="10"/>
      <c r="EY590" s="10"/>
      <c r="EZ590" s="10"/>
      <c r="FA590" s="10"/>
      <c r="FB590" s="10"/>
      <c r="FC590" s="10"/>
      <c r="FD590" s="10"/>
      <c r="FE590" s="10"/>
      <c r="FF590" s="10"/>
      <c r="FG590" s="10"/>
      <c r="FH590" s="10"/>
      <c r="FI590" s="10"/>
      <c r="FJ590" s="10"/>
      <c r="FK590" s="10"/>
      <c r="FL590" s="10"/>
    </row>
    <row r="591" spans="146:168" x14ac:dyDescent="0.15">
      <c r="EP591" s="1"/>
      <c r="EQ591" s="1"/>
      <c r="ES591" s="10"/>
      <c r="ET591" s="10"/>
      <c r="EU591" s="10"/>
      <c r="EV591" s="10"/>
      <c r="EW591" s="10"/>
      <c r="EX591" s="10"/>
      <c r="EY591" s="10"/>
      <c r="EZ591" s="10"/>
      <c r="FA591" s="10"/>
      <c r="FB591" s="10"/>
      <c r="FC591" s="10"/>
      <c r="FD591" s="10"/>
      <c r="FE591" s="10"/>
      <c r="FF591" s="10"/>
      <c r="FG591" s="10"/>
      <c r="FH591" s="10"/>
      <c r="FI591" s="10"/>
      <c r="FJ591" s="10"/>
      <c r="FK591" s="10"/>
      <c r="FL591" s="10"/>
    </row>
    <row r="592" spans="146:168" x14ac:dyDescent="0.15">
      <c r="EP592" s="1"/>
      <c r="EQ592" s="1"/>
      <c r="ES592" s="10"/>
      <c r="ET592" s="10"/>
      <c r="EU592" s="10"/>
      <c r="EV592" s="10"/>
      <c r="EW592" s="10"/>
      <c r="EX592" s="10"/>
      <c r="EY592" s="10"/>
      <c r="EZ592" s="10"/>
      <c r="FA592" s="10"/>
      <c r="FB592" s="10"/>
      <c r="FC592" s="10"/>
      <c r="FD592" s="10"/>
      <c r="FE592" s="10"/>
      <c r="FF592" s="10"/>
      <c r="FG592" s="10"/>
      <c r="FH592" s="10"/>
      <c r="FI592" s="10"/>
      <c r="FJ592" s="10"/>
      <c r="FK592" s="10"/>
      <c r="FL592" s="10"/>
    </row>
    <row r="593" spans="146:168" x14ac:dyDescent="0.15">
      <c r="EP593" s="1"/>
      <c r="EQ593" s="1"/>
      <c r="ES593" s="10"/>
      <c r="ET593" s="10"/>
      <c r="EU593" s="10"/>
      <c r="EV593" s="10"/>
      <c r="EW593" s="10"/>
      <c r="EX593" s="10"/>
      <c r="EY593" s="10"/>
      <c r="EZ593" s="10"/>
      <c r="FA593" s="10"/>
      <c r="FB593" s="10"/>
      <c r="FC593" s="10"/>
      <c r="FD593" s="10"/>
      <c r="FE593" s="10"/>
      <c r="FF593" s="10"/>
      <c r="FG593" s="10"/>
      <c r="FH593" s="10"/>
      <c r="FI593" s="10"/>
      <c r="FJ593" s="10"/>
      <c r="FK593" s="10"/>
      <c r="FL593" s="10"/>
    </row>
    <row r="594" spans="146:168" x14ac:dyDescent="0.15">
      <c r="EP594" s="1"/>
      <c r="EQ594" s="1"/>
      <c r="ES594" s="10"/>
      <c r="ET594" s="10"/>
      <c r="EU594" s="10"/>
      <c r="EV594" s="10"/>
      <c r="EW594" s="10"/>
      <c r="EX594" s="10"/>
      <c r="EY594" s="10"/>
      <c r="EZ594" s="10"/>
      <c r="FA594" s="10"/>
      <c r="FB594" s="10"/>
      <c r="FC594" s="10"/>
      <c r="FD594" s="10"/>
      <c r="FE594" s="10"/>
      <c r="FF594" s="10"/>
      <c r="FG594" s="10"/>
      <c r="FH594" s="10"/>
      <c r="FI594" s="10"/>
      <c r="FJ594" s="10"/>
      <c r="FK594" s="10"/>
      <c r="FL594" s="10"/>
    </row>
    <row r="595" spans="146:168" x14ac:dyDescent="0.15">
      <c r="EP595" s="1"/>
      <c r="EQ595" s="1"/>
      <c r="ES595" s="10"/>
      <c r="ET595" s="10"/>
      <c r="EU595" s="10"/>
      <c r="EV595" s="10"/>
      <c r="EW595" s="10"/>
      <c r="EX595" s="10"/>
      <c r="EY595" s="10"/>
      <c r="EZ595" s="10"/>
      <c r="FA595" s="10"/>
      <c r="FB595" s="10"/>
      <c r="FC595" s="10"/>
      <c r="FD595" s="10"/>
      <c r="FE595" s="10"/>
      <c r="FF595" s="10"/>
      <c r="FG595" s="10"/>
      <c r="FH595" s="10"/>
      <c r="FI595" s="10"/>
      <c r="FJ595" s="10"/>
      <c r="FK595" s="10"/>
      <c r="FL595" s="10"/>
    </row>
    <row r="596" spans="146:168" x14ac:dyDescent="0.15">
      <c r="EP596" s="1"/>
      <c r="EQ596" s="1"/>
      <c r="ES596" s="10"/>
      <c r="ET596" s="10"/>
      <c r="EU596" s="10"/>
      <c r="EV596" s="10"/>
      <c r="EW596" s="10"/>
      <c r="EX596" s="10"/>
      <c r="EY596" s="10"/>
      <c r="EZ596" s="10"/>
      <c r="FA596" s="10"/>
      <c r="FB596" s="10"/>
      <c r="FC596" s="10"/>
      <c r="FD596" s="10"/>
      <c r="FE596" s="10"/>
      <c r="FF596" s="10"/>
      <c r="FG596" s="10"/>
      <c r="FH596" s="10"/>
      <c r="FI596" s="10"/>
      <c r="FJ596" s="10"/>
      <c r="FK596" s="10"/>
      <c r="FL596" s="10"/>
    </row>
    <row r="597" spans="146:168" x14ac:dyDescent="0.15">
      <c r="EP597" s="1"/>
      <c r="EQ597" s="1"/>
      <c r="ES597" s="10"/>
      <c r="ET597" s="10"/>
      <c r="EU597" s="10"/>
      <c r="EV597" s="10"/>
      <c r="EW597" s="10"/>
      <c r="EX597" s="10"/>
      <c r="EY597" s="10"/>
      <c r="EZ597" s="10"/>
      <c r="FA597" s="10"/>
      <c r="FB597" s="10"/>
      <c r="FC597" s="10"/>
      <c r="FD597" s="10"/>
      <c r="FE597" s="10"/>
      <c r="FF597" s="10"/>
      <c r="FG597" s="10"/>
      <c r="FH597" s="10"/>
      <c r="FI597" s="10"/>
      <c r="FJ597" s="10"/>
      <c r="FK597" s="10"/>
      <c r="FL597" s="10"/>
    </row>
    <row r="598" spans="146:168" x14ac:dyDescent="0.15">
      <c r="EP598" s="1"/>
      <c r="EQ598" s="1"/>
      <c r="ES598" s="10"/>
      <c r="ET598" s="10"/>
      <c r="EU598" s="10"/>
      <c r="EV598" s="10"/>
      <c r="EW598" s="10"/>
      <c r="EX598" s="10"/>
      <c r="EY598" s="10"/>
      <c r="EZ598" s="10"/>
      <c r="FA598" s="10"/>
      <c r="FB598" s="10"/>
      <c r="FC598" s="10"/>
      <c r="FD598" s="10"/>
      <c r="FE598" s="10"/>
      <c r="FF598" s="10"/>
      <c r="FG598" s="10"/>
      <c r="FH598" s="10"/>
      <c r="FI598" s="10"/>
      <c r="FJ598" s="10"/>
      <c r="FK598" s="10"/>
      <c r="FL598" s="10"/>
    </row>
    <row r="599" spans="146:168" x14ac:dyDescent="0.15">
      <c r="EP599" s="1"/>
      <c r="EQ599" s="1"/>
      <c r="ES599" s="10"/>
      <c r="ET599" s="10"/>
      <c r="EU599" s="10"/>
      <c r="EV599" s="10"/>
      <c r="EW599" s="10"/>
      <c r="EX599" s="10"/>
      <c r="EY599" s="10"/>
      <c r="EZ599" s="10"/>
      <c r="FA599" s="10"/>
      <c r="FB599" s="10"/>
      <c r="FC599" s="10"/>
      <c r="FD599" s="10"/>
      <c r="FE599" s="10"/>
      <c r="FF599" s="10"/>
      <c r="FG599" s="10"/>
      <c r="FH599" s="10"/>
      <c r="FI599" s="10"/>
      <c r="FJ599" s="10"/>
      <c r="FK599" s="10"/>
      <c r="FL599" s="10"/>
    </row>
    <row r="600" spans="146:168" x14ac:dyDescent="0.15">
      <c r="EP600" s="1"/>
      <c r="EQ600" s="1"/>
      <c r="ES600" s="10"/>
      <c r="ET600" s="10"/>
      <c r="EU600" s="10"/>
      <c r="EV600" s="10"/>
      <c r="EW600" s="10"/>
      <c r="EX600" s="10"/>
      <c r="EY600" s="10"/>
      <c r="EZ600" s="10"/>
      <c r="FA600" s="10"/>
      <c r="FB600" s="10"/>
      <c r="FC600" s="10"/>
      <c r="FD600" s="10"/>
      <c r="FE600" s="10"/>
      <c r="FF600" s="10"/>
      <c r="FG600" s="10"/>
      <c r="FH600" s="10"/>
      <c r="FI600" s="10"/>
      <c r="FJ600" s="10"/>
      <c r="FK600" s="10"/>
      <c r="FL600" s="10"/>
    </row>
    <row r="601" spans="146:168" x14ac:dyDescent="0.15">
      <c r="EP601" s="1"/>
      <c r="EQ601" s="1"/>
      <c r="ES601" s="10"/>
      <c r="ET601" s="10"/>
      <c r="EU601" s="10"/>
      <c r="EV601" s="10"/>
      <c r="EW601" s="10"/>
      <c r="EX601" s="10"/>
      <c r="EY601" s="10"/>
      <c r="EZ601" s="10"/>
      <c r="FA601" s="10"/>
      <c r="FB601" s="10"/>
      <c r="FC601" s="10"/>
      <c r="FD601" s="10"/>
      <c r="FE601" s="10"/>
      <c r="FF601" s="10"/>
      <c r="FG601" s="10"/>
      <c r="FH601" s="10"/>
      <c r="FI601" s="10"/>
      <c r="FJ601" s="10"/>
      <c r="FK601" s="10"/>
      <c r="FL601" s="10"/>
    </row>
    <row r="602" spans="146:168" x14ac:dyDescent="0.15">
      <c r="EP602" s="1"/>
      <c r="EQ602" s="1"/>
      <c r="ES602" s="10"/>
      <c r="ET602" s="10"/>
      <c r="EU602" s="10"/>
      <c r="EV602" s="10"/>
      <c r="EW602" s="10"/>
      <c r="EX602" s="10"/>
      <c r="EY602" s="10"/>
      <c r="EZ602" s="10"/>
      <c r="FA602" s="10"/>
      <c r="FB602" s="10"/>
      <c r="FC602" s="10"/>
      <c r="FD602" s="10"/>
      <c r="FE602" s="10"/>
      <c r="FF602" s="10"/>
      <c r="FG602" s="10"/>
      <c r="FH602" s="10"/>
      <c r="FI602" s="10"/>
      <c r="FJ602" s="10"/>
      <c r="FK602" s="10"/>
      <c r="FL602" s="10"/>
    </row>
    <row r="603" spans="146:168" x14ac:dyDescent="0.15">
      <c r="EP603" s="1"/>
      <c r="EQ603" s="1"/>
      <c r="ES603" s="10"/>
      <c r="ET603" s="10"/>
      <c r="EU603" s="10"/>
      <c r="EV603" s="10"/>
      <c r="EW603" s="10"/>
      <c r="EX603" s="10"/>
      <c r="EY603" s="10"/>
      <c r="EZ603" s="10"/>
      <c r="FA603" s="10"/>
      <c r="FB603" s="10"/>
      <c r="FC603" s="10"/>
      <c r="FD603" s="10"/>
      <c r="FE603" s="10"/>
      <c r="FF603" s="10"/>
      <c r="FG603" s="10"/>
      <c r="FH603" s="10"/>
      <c r="FI603" s="10"/>
      <c r="FJ603" s="10"/>
      <c r="FK603" s="10"/>
      <c r="FL603" s="10"/>
    </row>
    <row r="604" spans="146:168" x14ac:dyDescent="0.15">
      <c r="EP604" s="1"/>
      <c r="EQ604" s="1"/>
      <c r="ES604" s="10"/>
      <c r="ET604" s="10"/>
      <c r="EU604" s="10"/>
      <c r="EV604" s="10"/>
      <c r="EW604" s="10"/>
      <c r="EX604" s="10"/>
      <c r="EY604" s="10"/>
      <c r="EZ604" s="10"/>
      <c r="FA604" s="10"/>
      <c r="FB604" s="10"/>
      <c r="FC604" s="10"/>
      <c r="FD604" s="10"/>
      <c r="FE604" s="10"/>
      <c r="FF604" s="10"/>
      <c r="FG604" s="10"/>
      <c r="FH604" s="10"/>
      <c r="FI604" s="10"/>
      <c r="FJ604" s="10"/>
      <c r="FK604" s="10"/>
      <c r="FL604" s="10"/>
    </row>
    <row r="605" spans="146:168" x14ac:dyDescent="0.15">
      <c r="EP605" s="1"/>
      <c r="EQ605" s="1"/>
      <c r="ES605" s="10"/>
      <c r="ET605" s="10"/>
      <c r="EU605" s="10"/>
      <c r="EV605" s="10"/>
      <c r="EW605" s="10"/>
      <c r="EX605" s="10"/>
      <c r="EY605" s="10"/>
      <c r="EZ605" s="10"/>
      <c r="FA605" s="10"/>
      <c r="FB605" s="10"/>
      <c r="FC605" s="10"/>
      <c r="FD605" s="10"/>
      <c r="FE605" s="10"/>
      <c r="FF605" s="10"/>
      <c r="FG605" s="10"/>
      <c r="FH605" s="10"/>
      <c r="FI605" s="10"/>
      <c r="FJ605" s="10"/>
      <c r="FK605" s="10"/>
      <c r="FL605" s="10"/>
    </row>
    <row r="606" spans="146:168" x14ac:dyDescent="0.15">
      <c r="EP606" s="1"/>
      <c r="EQ606" s="1"/>
      <c r="ES606" s="10"/>
      <c r="ET606" s="10"/>
      <c r="EU606" s="10"/>
      <c r="EV606" s="10"/>
      <c r="EW606" s="10"/>
      <c r="EX606" s="10"/>
      <c r="EY606" s="10"/>
      <c r="EZ606" s="10"/>
      <c r="FA606" s="10"/>
      <c r="FB606" s="10"/>
      <c r="FC606" s="10"/>
      <c r="FD606" s="10"/>
      <c r="FE606" s="10"/>
      <c r="FF606" s="10"/>
      <c r="FG606" s="10"/>
      <c r="FH606" s="10"/>
      <c r="FI606" s="10"/>
      <c r="FJ606" s="10"/>
      <c r="FK606" s="10"/>
      <c r="FL606" s="10"/>
    </row>
    <row r="607" spans="146:168" x14ac:dyDescent="0.15">
      <c r="EP607" s="1"/>
      <c r="EQ607" s="1"/>
      <c r="ES607" s="10"/>
      <c r="ET607" s="10"/>
      <c r="EU607" s="10"/>
      <c r="EV607" s="10"/>
      <c r="EW607" s="10"/>
      <c r="EX607" s="10"/>
      <c r="EY607" s="10"/>
      <c r="EZ607" s="10"/>
      <c r="FA607" s="10"/>
      <c r="FB607" s="10"/>
      <c r="FC607" s="10"/>
      <c r="FD607" s="10"/>
      <c r="FE607" s="10"/>
      <c r="FF607" s="10"/>
      <c r="FG607" s="10"/>
      <c r="FH607" s="10"/>
      <c r="FI607" s="10"/>
      <c r="FJ607" s="10"/>
      <c r="FK607" s="10"/>
      <c r="FL607" s="10"/>
    </row>
    <row r="608" spans="146:168" x14ac:dyDescent="0.15">
      <c r="EP608" s="1"/>
      <c r="EQ608" s="1"/>
      <c r="ES608" s="10"/>
      <c r="ET608" s="10"/>
      <c r="EU608" s="10"/>
      <c r="EV608" s="10"/>
      <c r="EW608" s="10"/>
      <c r="EX608" s="10"/>
      <c r="EY608" s="10"/>
      <c r="EZ608" s="10"/>
      <c r="FA608" s="10"/>
      <c r="FB608" s="10"/>
      <c r="FC608" s="10"/>
      <c r="FD608" s="10"/>
      <c r="FE608" s="10"/>
      <c r="FF608" s="10"/>
      <c r="FG608" s="10"/>
      <c r="FH608" s="10"/>
      <c r="FI608" s="10"/>
      <c r="FJ608" s="10"/>
      <c r="FK608" s="10"/>
      <c r="FL608" s="10"/>
    </row>
    <row r="609" spans="146:168" x14ac:dyDescent="0.15">
      <c r="EP609" s="1"/>
      <c r="EQ609" s="1"/>
      <c r="ES609" s="10"/>
      <c r="ET609" s="10"/>
      <c r="EU609" s="10"/>
      <c r="EV609" s="10"/>
      <c r="EW609" s="10"/>
      <c r="EX609" s="10"/>
      <c r="EY609" s="10"/>
      <c r="EZ609" s="10"/>
      <c r="FA609" s="10"/>
      <c r="FB609" s="10"/>
      <c r="FC609" s="10"/>
      <c r="FD609" s="10"/>
      <c r="FE609" s="10"/>
      <c r="FF609" s="10"/>
      <c r="FG609" s="10"/>
      <c r="FH609" s="10"/>
      <c r="FI609" s="10"/>
      <c r="FJ609" s="10"/>
      <c r="FK609" s="10"/>
      <c r="FL609" s="10"/>
    </row>
    <row r="610" spans="146:168" x14ac:dyDescent="0.15">
      <c r="EP610" s="1"/>
      <c r="EQ610" s="1"/>
      <c r="ES610" s="10"/>
      <c r="ET610" s="10"/>
      <c r="EU610" s="10"/>
      <c r="EV610" s="10"/>
      <c r="EW610" s="10"/>
      <c r="EX610" s="10"/>
      <c r="EY610" s="10"/>
      <c r="EZ610" s="10"/>
      <c r="FA610" s="10"/>
      <c r="FB610" s="10"/>
      <c r="FC610" s="10"/>
      <c r="FD610" s="10"/>
      <c r="FE610" s="10"/>
      <c r="FF610" s="10"/>
      <c r="FG610" s="10"/>
      <c r="FH610" s="10"/>
      <c r="FI610" s="10"/>
      <c r="FJ610" s="10"/>
      <c r="FK610" s="10"/>
      <c r="FL610" s="10"/>
    </row>
    <row r="611" spans="146:168" x14ac:dyDescent="0.15">
      <c r="EP611" s="1"/>
      <c r="EQ611" s="1"/>
      <c r="ES611" s="10"/>
      <c r="ET611" s="10"/>
      <c r="EU611" s="10"/>
      <c r="EV611" s="10"/>
      <c r="EW611" s="10"/>
      <c r="EX611" s="10"/>
      <c r="EY611" s="10"/>
      <c r="EZ611" s="10"/>
      <c r="FA611" s="10"/>
      <c r="FB611" s="10"/>
      <c r="FC611" s="10"/>
      <c r="FD611" s="10"/>
      <c r="FE611" s="10"/>
      <c r="FF611" s="10"/>
      <c r="FG611" s="10"/>
      <c r="FH611" s="10"/>
      <c r="FI611" s="10"/>
      <c r="FJ611" s="10"/>
      <c r="FK611" s="10"/>
      <c r="FL611" s="10"/>
    </row>
    <row r="612" spans="146:168" x14ac:dyDescent="0.15">
      <c r="EP612" s="1"/>
      <c r="EQ612" s="1"/>
      <c r="ES612" s="10"/>
      <c r="ET612" s="10"/>
      <c r="EU612" s="10"/>
      <c r="EV612" s="10"/>
      <c r="EW612" s="10"/>
      <c r="EX612" s="10"/>
      <c r="EY612" s="10"/>
      <c r="EZ612" s="10"/>
      <c r="FA612" s="10"/>
      <c r="FB612" s="10"/>
      <c r="FC612" s="10"/>
      <c r="FD612" s="10"/>
      <c r="FE612" s="10"/>
      <c r="FF612" s="10"/>
      <c r="FG612" s="10"/>
      <c r="FH612" s="10"/>
      <c r="FI612" s="10"/>
      <c r="FJ612" s="10"/>
      <c r="FK612" s="10"/>
      <c r="FL612" s="10"/>
    </row>
    <row r="613" spans="146:168" x14ac:dyDescent="0.15">
      <c r="EP613" s="1"/>
      <c r="EQ613" s="1"/>
      <c r="ES613" s="10"/>
      <c r="ET613" s="10"/>
      <c r="EU613" s="10"/>
      <c r="EV613" s="10"/>
      <c r="EW613" s="10"/>
      <c r="EX613" s="10"/>
      <c r="EY613" s="10"/>
      <c r="EZ613" s="10"/>
      <c r="FA613" s="10"/>
      <c r="FB613" s="10"/>
      <c r="FC613" s="10"/>
      <c r="FD613" s="10"/>
      <c r="FE613" s="10"/>
      <c r="FF613" s="10"/>
      <c r="FG613" s="10"/>
      <c r="FH613" s="10"/>
      <c r="FI613" s="10"/>
      <c r="FJ613" s="10"/>
      <c r="FK613" s="10"/>
      <c r="FL613" s="10"/>
    </row>
    <row r="614" spans="146:168" x14ac:dyDescent="0.15">
      <c r="EP614" s="1"/>
      <c r="EQ614" s="1"/>
      <c r="ES614" s="10"/>
      <c r="ET614" s="10"/>
      <c r="EU614" s="10"/>
      <c r="EV614" s="10"/>
      <c r="EW614" s="10"/>
      <c r="EX614" s="10"/>
      <c r="EY614" s="10"/>
      <c r="EZ614" s="10"/>
      <c r="FA614" s="10"/>
      <c r="FB614" s="10"/>
      <c r="FC614" s="10"/>
      <c r="FD614" s="10"/>
      <c r="FE614" s="10"/>
      <c r="FF614" s="10"/>
      <c r="FG614" s="10"/>
      <c r="FH614" s="10"/>
      <c r="FI614" s="10"/>
      <c r="FJ614" s="10"/>
      <c r="FK614" s="10"/>
      <c r="FL614" s="10"/>
    </row>
    <row r="615" spans="146:168" x14ac:dyDescent="0.15">
      <c r="EP615" s="1"/>
      <c r="EQ615" s="1"/>
      <c r="ES615" s="10"/>
      <c r="ET615" s="10"/>
      <c r="EU615" s="10"/>
      <c r="EV615" s="10"/>
      <c r="EW615" s="10"/>
      <c r="EX615" s="10"/>
      <c r="EY615" s="10"/>
      <c r="EZ615" s="10"/>
      <c r="FA615" s="10"/>
      <c r="FB615" s="10"/>
      <c r="FC615" s="10"/>
      <c r="FD615" s="10"/>
      <c r="FE615" s="10"/>
      <c r="FF615" s="10"/>
      <c r="FG615" s="10"/>
      <c r="FH615" s="10"/>
      <c r="FI615" s="10"/>
      <c r="FJ615" s="10"/>
      <c r="FK615" s="10"/>
      <c r="FL615" s="10"/>
    </row>
    <row r="616" spans="146:168" x14ac:dyDescent="0.15">
      <c r="EP616" s="1"/>
      <c r="EQ616" s="1"/>
      <c r="ES616" s="10"/>
      <c r="ET616" s="10"/>
      <c r="EU616" s="10"/>
      <c r="EV616" s="10"/>
      <c r="EW616" s="10"/>
      <c r="EX616" s="10"/>
      <c r="EY616" s="10"/>
      <c r="EZ616" s="10"/>
      <c r="FA616" s="10"/>
      <c r="FB616" s="10"/>
      <c r="FC616" s="10"/>
      <c r="FD616" s="10"/>
      <c r="FE616" s="10"/>
      <c r="FF616" s="10"/>
      <c r="FG616" s="10"/>
      <c r="FH616" s="10"/>
      <c r="FI616" s="10"/>
      <c r="FJ616" s="10"/>
      <c r="FK616" s="10"/>
      <c r="FL616" s="10"/>
    </row>
    <row r="617" spans="146:168" x14ac:dyDescent="0.15">
      <c r="EP617" s="1"/>
      <c r="EQ617" s="1"/>
      <c r="ES617" s="10"/>
      <c r="ET617" s="10"/>
      <c r="EU617" s="10"/>
      <c r="EV617" s="10"/>
      <c r="EW617" s="10"/>
      <c r="EX617" s="10"/>
      <c r="EY617" s="10"/>
      <c r="EZ617" s="10"/>
      <c r="FA617" s="10"/>
      <c r="FB617" s="10"/>
      <c r="FC617" s="10"/>
      <c r="FD617" s="10"/>
      <c r="FE617" s="10"/>
      <c r="FF617" s="10"/>
      <c r="FG617" s="10"/>
      <c r="FH617" s="10"/>
      <c r="FI617" s="10"/>
      <c r="FJ617" s="10"/>
      <c r="FK617" s="10"/>
      <c r="FL617" s="10"/>
    </row>
    <row r="618" spans="146:168" x14ac:dyDescent="0.15">
      <c r="EP618" s="1"/>
      <c r="EQ618" s="1"/>
      <c r="ES618" s="10"/>
      <c r="ET618" s="10"/>
      <c r="EU618" s="10"/>
      <c r="EV618" s="10"/>
      <c r="EW618" s="10"/>
      <c r="EX618" s="10"/>
      <c r="EY618" s="10"/>
      <c r="EZ618" s="10"/>
      <c r="FA618" s="10"/>
      <c r="FB618" s="10"/>
      <c r="FC618" s="10"/>
      <c r="FD618" s="10"/>
      <c r="FE618" s="10"/>
      <c r="FF618" s="10"/>
      <c r="FG618" s="10"/>
      <c r="FH618" s="10"/>
      <c r="FI618" s="10"/>
      <c r="FJ618" s="10"/>
      <c r="FK618" s="10"/>
      <c r="FL618" s="10"/>
    </row>
    <row r="619" spans="146:168" x14ac:dyDescent="0.15">
      <c r="EP619" s="1"/>
      <c r="EQ619" s="1"/>
      <c r="ES619" s="10"/>
      <c r="ET619" s="10"/>
      <c r="EU619" s="10"/>
      <c r="EV619" s="10"/>
      <c r="EW619" s="10"/>
      <c r="EX619" s="10"/>
      <c r="EY619" s="10"/>
      <c r="EZ619" s="10"/>
      <c r="FA619" s="10"/>
      <c r="FB619" s="10"/>
      <c r="FC619" s="10"/>
      <c r="FD619" s="10"/>
      <c r="FE619" s="10"/>
      <c r="FF619" s="10"/>
      <c r="FG619" s="10"/>
      <c r="FH619" s="10"/>
      <c r="FI619" s="10"/>
      <c r="FJ619" s="10"/>
      <c r="FK619" s="10"/>
      <c r="FL619" s="10"/>
    </row>
    <row r="620" spans="146:168" x14ac:dyDescent="0.15">
      <c r="EP620" s="1"/>
      <c r="EQ620" s="1"/>
      <c r="ES620" s="10"/>
      <c r="ET620" s="10"/>
      <c r="EU620" s="10"/>
      <c r="EV620" s="10"/>
      <c r="EW620" s="10"/>
      <c r="EX620" s="10"/>
      <c r="EY620" s="10"/>
      <c r="EZ620" s="10"/>
      <c r="FA620" s="10"/>
      <c r="FB620" s="10"/>
      <c r="FC620" s="10"/>
      <c r="FD620" s="10"/>
      <c r="FE620" s="10"/>
      <c r="FF620" s="10"/>
      <c r="FG620" s="10"/>
      <c r="FH620" s="10"/>
      <c r="FI620" s="10"/>
      <c r="FJ620" s="10"/>
      <c r="FK620" s="10"/>
      <c r="FL620" s="10"/>
    </row>
    <row r="621" spans="146:168" x14ac:dyDescent="0.15">
      <c r="EP621" s="1"/>
      <c r="EQ621" s="1"/>
      <c r="ES621" s="10"/>
      <c r="ET621" s="10"/>
      <c r="EU621" s="10"/>
      <c r="EV621" s="10"/>
      <c r="EW621" s="10"/>
      <c r="EX621" s="10"/>
      <c r="EY621" s="10"/>
      <c r="EZ621" s="10"/>
      <c r="FA621" s="10"/>
      <c r="FB621" s="10"/>
      <c r="FC621" s="10"/>
      <c r="FD621" s="10"/>
      <c r="FE621" s="10"/>
      <c r="FF621" s="10"/>
      <c r="FG621" s="10"/>
      <c r="FH621" s="10"/>
      <c r="FI621" s="10"/>
      <c r="FJ621" s="10"/>
      <c r="FK621" s="10"/>
      <c r="FL621" s="10"/>
    </row>
    <row r="622" spans="146:168" x14ac:dyDescent="0.15">
      <c r="EP622" s="1"/>
      <c r="EQ622" s="1"/>
      <c r="ES622" s="10"/>
      <c r="ET622" s="10"/>
      <c r="EU622" s="10"/>
      <c r="EV622" s="10"/>
      <c r="EW622" s="10"/>
      <c r="EX622" s="10"/>
      <c r="EY622" s="10"/>
      <c r="EZ622" s="10"/>
      <c r="FA622" s="10"/>
      <c r="FB622" s="10"/>
      <c r="FC622" s="10"/>
      <c r="FD622" s="10"/>
      <c r="FE622" s="10"/>
      <c r="FF622" s="10"/>
      <c r="FG622" s="10"/>
      <c r="FH622" s="10"/>
      <c r="FI622" s="10"/>
      <c r="FJ622" s="10"/>
      <c r="FK622" s="10"/>
      <c r="FL622" s="10"/>
    </row>
    <row r="623" spans="146:168" x14ac:dyDescent="0.15">
      <c r="EP623" s="1"/>
      <c r="EQ623" s="1"/>
      <c r="ES623" s="10"/>
      <c r="ET623" s="10"/>
      <c r="EU623" s="10"/>
      <c r="EV623" s="10"/>
      <c r="EW623" s="10"/>
      <c r="EX623" s="10"/>
      <c r="EY623" s="10"/>
      <c r="EZ623" s="10"/>
      <c r="FA623" s="10"/>
      <c r="FB623" s="10"/>
      <c r="FC623" s="10"/>
      <c r="FD623" s="10"/>
      <c r="FE623" s="10"/>
      <c r="FF623" s="10"/>
      <c r="FG623" s="10"/>
      <c r="FH623" s="10"/>
      <c r="FI623" s="10"/>
      <c r="FJ623" s="10"/>
      <c r="FK623" s="10"/>
      <c r="FL623" s="10"/>
    </row>
    <row r="624" spans="146:168" x14ac:dyDescent="0.15">
      <c r="EP624" s="1"/>
      <c r="EQ624" s="1"/>
      <c r="ES624" s="10"/>
      <c r="ET624" s="10"/>
      <c r="EU624" s="10"/>
      <c r="EV624" s="10"/>
      <c r="EW624" s="10"/>
      <c r="EX624" s="10"/>
      <c r="EY624" s="10"/>
      <c r="EZ624" s="10"/>
      <c r="FA624" s="10"/>
      <c r="FB624" s="10"/>
      <c r="FC624" s="10"/>
      <c r="FD624" s="10"/>
      <c r="FE624" s="10"/>
      <c r="FF624" s="10"/>
      <c r="FG624" s="10"/>
      <c r="FH624" s="10"/>
      <c r="FI624" s="10"/>
      <c r="FJ624" s="10"/>
      <c r="FK624" s="10"/>
      <c r="FL624" s="10"/>
    </row>
    <row r="625" spans="146:168" x14ac:dyDescent="0.15">
      <c r="EP625" s="1"/>
      <c r="EQ625" s="1"/>
      <c r="ES625" s="10"/>
      <c r="ET625" s="10"/>
      <c r="EU625" s="10"/>
      <c r="EV625" s="10"/>
      <c r="EW625" s="10"/>
      <c r="EX625" s="10"/>
      <c r="EY625" s="10"/>
      <c r="EZ625" s="10"/>
      <c r="FA625" s="10"/>
      <c r="FB625" s="10"/>
      <c r="FC625" s="10"/>
      <c r="FD625" s="10"/>
      <c r="FE625" s="10"/>
      <c r="FF625" s="10"/>
      <c r="FG625" s="10"/>
      <c r="FH625" s="10"/>
      <c r="FI625" s="10"/>
      <c r="FJ625" s="10"/>
      <c r="FK625" s="10"/>
      <c r="FL625" s="10"/>
    </row>
    <row r="626" spans="146:168" x14ac:dyDescent="0.15">
      <c r="EP626" s="1"/>
      <c r="EQ626" s="1"/>
      <c r="ES626" s="10"/>
      <c r="ET626" s="10"/>
      <c r="EU626" s="10"/>
      <c r="EV626" s="10"/>
      <c r="EW626" s="10"/>
      <c r="EX626" s="10"/>
      <c r="EY626" s="10"/>
      <c r="EZ626" s="10"/>
      <c r="FA626" s="10"/>
      <c r="FB626" s="10"/>
      <c r="FC626" s="10"/>
      <c r="FD626" s="10"/>
      <c r="FE626" s="10"/>
      <c r="FF626" s="10"/>
      <c r="FG626" s="10"/>
      <c r="FH626" s="10"/>
      <c r="FI626" s="10"/>
      <c r="FJ626" s="10"/>
      <c r="FK626" s="10"/>
      <c r="FL626" s="10"/>
    </row>
    <row r="627" spans="146:168" x14ac:dyDescent="0.15">
      <c r="EP627" s="1"/>
      <c r="EQ627" s="1"/>
      <c r="ES627" s="10"/>
      <c r="ET627" s="10"/>
      <c r="EU627" s="10"/>
      <c r="EV627" s="10"/>
      <c r="EW627" s="10"/>
      <c r="EX627" s="10"/>
      <c r="EY627" s="10"/>
      <c r="EZ627" s="10"/>
      <c r="FA627" s="10"/>
      <c r="FB627" s="10"/>
      <c r="FC627" s="10"/>
      <c r="FD627" s="10"/>
      <c r="FE627" s="10"/>
      <c r="FF627" s="10"/>
      <c r="FG627" s="10"/>
      <c r="FH627" s="10"/>
      <c r="FI627" s="10"/>
      <c r="FJ627" s="10"/>
      <c r="FK627" s="10"/>
      <c r="FL627" s="10"/>
    </row>
    <row r="628" spans="146:168" x14ac:dyDescent="0.15">
      <c r="EP628" s="1"/>
      <c r="EQ628" s="1"/>
      <c r="ES628" s="10"/>
      <c r="ET628" s="10"/>
      <c r="EU628" s="10"/>
      <c r="EV628" s="10"/>
      <c r="EW628" s="10"/>
      <c r="EX628" s="10"/>
      <c r="EY628" s="10"/>
      <c r="EZ628" s="10"/>
      <c r="FA628" s="10"/>
      <c r="FB628" s="10"/>
      <c r="FC628" s="10"/>
      <c r="FD628" s="10"/>
      <c r="FE628" s="10"/>
      <c r="FF628" s="10"/>
      <c r="FG628" s="10"/>
      <c r="FH628" s="10"/>
      <c r="FI628" s="10"/>
      <c r="FJ628" s="10"/>
      <c r="FK628" s="10"/>
      <c r="FL628" s="10"/>
    </row>
    <row r="629" spans="146:168" x14ac:dyDescent="0.15">
      <c r="EP629" s="1"/>
      <c r="EQ629" s="1"/>
      <c r="ES629" s="10"/>
      <c r="ET629" s="10"/>
      <c r="EU629" s="10"/>
      <c r="EV629" s="10"/>
      <c r="EW629" s="10"/>
      <c r="EX629" s="10"/>
      <c r="EY629" s="10"/>
      <c r="EZ629" s="10"/>
      <c r="FA629" s="10"/>
      <c r="FB629" s="10"/>
      <c r="FC629" s="10"/>
      <c r="FD629" s="10"/>
      <c r="FE629" s="10"/>
      <c r="FF629" s="10"/>
      <c r="FG629" s="10"/>
      <c r="FH629" s="10"/>
      <c r="FI629" s="10"/>
      <c r="FJ629" s="10"/>
      <c r="FK629" s="10"/>
      <c r="FL629" s="10"/>
    </row>
    <row r="630" spans="146:168" x14ac:dyDescent="0.15">
      <c r="EP630" s="1"/>
      <c r="EQ630" s="1"/>
      <c r="ES630" s="10"/>
      <c r="ET630" s="10"/>
      <c r="EU630" s="10"/>
      <c r="EV630" s="10"/>
      <c r="EW630" s="10"/>
      <c r="EX630" s="10"/>
      <c r="EY630" s="10"/>
      <c r="EZ630" s="10"/>
      <c r="FA630" s="10"/>
      <c r="FB630" s="10"/>
      <c r="FC630" s="10"/>
      <c r="FD630" s="10"/>
      <c r="FE630" s="10"/>
      <c r="FF630" s="10"/>
      <c r="FG630" s="10"/>
      <c r="FH630" s="10"/>
      <c r="FI630" s="10"/>
      <c r="FJ630" s="10"/>
      <c r="FK630" s="10"/>
      <c r="FL630" s="10"/>
    </row>
    <row r="631" spans="146:168" x14ac:dyDescent="0.15">
      <c r="EP631" s="1"/>
      <c r="EQ631" s="1"/>
      <c r="ES631" s="10"/>
      <c r="ET631" s="10"/>
      <c r="EU631" s="10"/>
      <c r="EV631" s="10"/>
      <c r="EW631" s="10"/>
      <c r="EX631" s="10"/>
      <c r="EY631" s="10"/>
      <c r="EZ631" s="10"/>
      <c r="FA631" s="10"/>
      <c r="FB631" s="10"/>
      <c r="FC631" s="10"/>
      <c r="FD631" s="10"/>
      <c r="FE631" s="10"/>
      <c r="FF631" s="10"/>
      <c r="FG631" s="10"/>
      <c r="FH631" s="10"/>
      <c r="FI631" s="10"/>
      <c r="FJ631" s="10"/>
      <c r="FK631" s="10"/>
      <c r="FL631" s="10"/>
    </row>
    <row r="632" spans="146:168" x14ac:dyDescent="0.15">
      <c r="EP632" s="1"/>
      <c r="EQ632" s="1"/>
      <c r="ES632" s="10"/>
      <c r="ET632" s="10"/>
      <c r="EU632" s="10"/>
      <c r="EV632" s="10"/>
      <c r="EW632" s="10"/>
      <c r="EX632" s="10"/>
      <c r="EY632" s="10"/>
      <c r="EZ632" s="10"/>
      <c r="FA632" s="10"/>
      <c r="FB632" s="10"/>
      <c r="FC632" s="10"/>
      <c r="FD632" s="10"/>
      <c r="FE632" s="10"/>
      <c r="FF632" s="10"/>
      <c r="FG632" s="10"/>
      <c r="FH632" s="10"/>
      <c r="FI632" s="10"/>
      <c r="FJ632" s="10"/>
      <c r="FK632" s="10"/>
      <c r="FL632" s="10"/>
    </row>
    <row r="633" spans="146:168" x14ac:dyDescent="0.15">
      <c r="EP633" s="1"/>
      <c r="EQ633" s="1"/>
      <c r="ES633" s="10"/>
      <c r="ET633" s="10"/>
      <c r="EU633" s="10"/>
      <c r="EV633" s="10"/>
      <c r="EW633" s="10"/>
      <c r="EX633" s="10"/>
      <c r="EY633" s="10"/>
      <c r="EZ633" s="10"/>
      <c r="FA633" s="10"/>
      <c r="FB633" s="10"/>
      <c r="FC633" s="10"/>
      <c r="FD633" s="10"/>
      <c r="FE633" s="10"/>
      <c r="FF633" s="10"/>
      <c r="FG633" s="10"/>
      <c r="FH633" s="10"/>
      <c r="FI633" s="10"/>
      <c r="FJ633" s="10"/>
      <c r="FK633" s="10"/>
      <c r="FL633" s="10"/>
    </row>
    <row r="634" spans="146:168" x14ac:dyDescent="0.15">
      <c r="EP634" s="1"/>
      <c r="EQ634" s="1"/>
      <c r="ES634" s="10"/>
      <c r="ET634" s="10"/>
      <c r="EU634" s="10"/>
      <c r="EV634" s="10"/>
      <c r="EW634" s="10"/>
      <c r="EX634" s="10"/>
      <c r="EY634" s="10"/>
      <c r="EZ634" s="10"/>
      <c r="FA634" s="10"/>
      <c r="FB634" s="10"/>
      <c r="FC634" s="10"/>
      <c r="FD634" s="10"/>
      <c r="FE634" s="10"/>
      <c r="FF634" s="10"/>
      <c r="FG634" s="10"/>
      <c r="FH634" s="10"/>
      <c r="FI634" s="10"/>
      <c r="FJ634" s="10"/>
      <c r="FK634" s="10"/>
      <c r="FL634" s="10"/>
    </row>
    <row r="635" spans="146:168" x14ac:dyDescent="0.15">
      <c r="EP635" s="1"/>
      <c r="EQ635" s="1"/>
      <c r="ES635" s="10"/>
      <c r="ET635" s="10"/>
      <c r="EU635" s="10"/>
      <c r="EV635" s="10"/>
      <c r="EW635" s="10"/>
      <c r="EX635" s="10"/>
      <c r="EY635" s="10"/>
      <c r="EZ635" s="10"/>
      <c r="FA635" s="10"/>
      <c r="FB635" s="10"/>
      <c r="FC635" s="10"/>
      <c r="FD635" s="10"/>
      <c r="FE635" s="10"/>
      <c r="FF635" s="10"/>
      <c r="FG635" s="10"/>
      <c r="FH635" s="10"/>
      <c r="FI635" s="10"/>
      <c r="FJ635" s="10"/>
      <c r="FK635" s="10"/>
      <c r="FL635" s="10"/>
    </row>
    <row r="636" spans="146:168" x14ac:dyDescent="0.15">
      <c r="EP636" s="1"/>
      <c r="EQ636" s="1"/>
      <c r="ES636" s="10"/>
      <c r="ET636" s="10"/>
      <c r="EU636" s="10"/>
      <c r="EV636" s="10"/>
      <c r="EW636" s="10"/>
      <c r="EX636" s="10"/>
      <c r="EY636" s="10"/>
      <c r="EZ636" s="10"/>
      <c r="FA636" s="10"/>
      <c r="FB636" s="10"/>
      <c r="FC636" s="10"/>
      <c r="FD636" s="10"/>
      <c r="FE636" s="10"/>
      <c r="FF636" s="10"/>
      <c r="FG636" s="10"/>
      <c r="FH636" s="10"/>
      <c r="FI636" s="10"/>
      <c r="FJ636" s="10"/>
      <c r="FK636" s="10"/>
      <c r="FL636" s="10"/>
    </row>
    <row r="637" spans="146:168" x14ac:dyDescent="0.15">
      <c r="EP637" s="1"/>
      <c r="EQ637" s="1"/>
      <c r="ES637" s="10"/>
      <c r="ET637" s="10"/>
      <c r="EU637" s="10"/>
      <c r="EV637" s="10"/>
      <c r="EW637" s="10"/>
      <c r="EX637" s="10"/>
      <c r="EY637" s="10"/>
      <c r="EZ637" s="10"/>
      <c r="FA637" s="10"/>
      <c r="FB637" s="10"/>
      <c r="FC637" s="10"/>
      <c r="FD637" s="10"/>
      <c r="FE637" s="10"/>
      <c r="FF637" s="10"/>
      <c r="FG637" s="10"/>
      <c r="FH637" s="10"/>
      <c r="FI637" s="10"/>
      <c r="FJ637" s="10"/>
      <c r="FK637" s="10"/>
      <c r="FL637" s="10"/>
    </row>
    <row r="638" spans="146:168" x14ac:dyDescent="0.15">
      <c r="EP638" s="1"/>
      <c r="EQ638" s="1"/>
      <c r="ES638" s="10"/>
      <c r="ET638" s="10"/>
      <c r="EU638" s="10"/>
      <c r="EV638" s="10"/>
      <c r="EW638" s="10"/>
      <c r="EX638" s="10"/>
      <c r="EY638" s="10"/>
      <c r="EZ638" s="10"/>
      <c r="FA638" s="10"/>
      <c r="FB638" s="10"/>
      <c r="FC638" s="10"/>
      <c r="FD638" s="10"/>
      <c r="FE638" s="10"/>
      <c r="FF638" s="10"/>
      <c r="FG638" s="10"/>
      <c r="FH638" s="10"/>
      <c r="FI638" s="10"/>
      <c r="FJ638" s="10"/>
      <c r="FK638" s="10"/>
      <c r="FL638" s="10"/>
    </row>
    <row r="639" spans="146:168" x14ac:dyDescent="0.15">
      <c r="EP639" s="1"/>
      <c r="EQ639" s="1"/>
      <c r="ES639" s="10"/>
      <c r="ET639" s="10"/>
      <c r="EU639" s="10"/>
      <c r="EV639" s="10"/>
      <c r="EW639" s="10"/>
      <c r="EX639" s="10"/>
      <c r="EY639" s="10"/>
      <c r="EZ639" s="10"/>
      <c r="FA639" s="10"/>
      <c r="FB639" s="10"/>
      <c r="FC639" s="10"/>
      <c r="FD639" s="10"/>
      <c r="FE639" s="10"/>
      <c r="FF639" s="10"/>
      <c r="FG639" s="10"/>
      <c r="FH639" s="10"/>
      <c r="FI639" s="10"/>
      <c r="FJ639" s="10"/>
      <c r="FK639" s="10"/>
      <c r="FL639" s="10"/>
    </row>
    <row r="640" spans="146:168" x14ac:dyDescent="0.15">
      <c r="EP640" s="1"/>
      <c r="EQ640" s="1"/>
      <c r="ES640" s="10"/>
      <c r="ET640" s="10"/>
      <c r="EU640" s="10"/>
      <c r="EV640" s="10"/>
      <c r="EW640" s="10"/>
      <c r="EX640" s="10"/>
      <c r="EY640" s="10"/>
      <c r="EZ640" s="10"/>
      <c r="FA640" s="10"/>
      <c r="FB640" s="10"/>
      <c r="FC640" s="10"/>
      <c r="FD640" s="10"/>
      <c r="FE640" s="10"/>
      <c r="FF640" s="10"/>
      <c r="FG640" s="10"/>
      <c r="FH640" s="10"/>
      <c r="FI640" s="10"/>
      <c r="FJ640" s="10"/>
      <c r="FK640" s="10"/>
      <c r="FL640" s="10"/>
    </row>
    <row r="641" spans="146:168" x14ac:dyDescent="0.15">
      <c r="EP641" s="1"/>
      <c r="EQ641" s="1"/>
      <c r="ES641" s="10"/>
      <c r="ET641" s="10"/>
      <c r="EU641" s="10"/>
      <c r="EV641" s="10"/>
      <c r="EW641" s="10"/>
      <c r="EX641" s="10"/>
      <c r="EY641" s="10"/>
      <c r="EZ641" s="10"/>
      <c r="FA641" s="10"/>
      <c r="FB641" s="10"/>
      <c r="FC641" s="10"/>
      <c r="FD641" s="10"/>
      <c r="FE641" s="10"/>
      <c r="FF641" s="10"/>
      <c r="FG641" s="10"/>
      <c r="FH641" s="10"/>
      <c r="FI641" s="10"/>
      <c r="FJ641" s="10"/>
      <c r="FK641" s="10"/>
      <c r="FL641" s="10"/>
    </row>
    <row r="642" spans="146:168" x14ac:dyDescent="0.15">
      <c r="EP642" s="1"/>
      <c r="EQ642" s="1"/>
      <c r="ES642" s="10"/>
      <c r="ET642" s="10"/>
      <c r="EU642" s="10"/>
      <c r="EV642" s="10"/>
      <c r="EW642" s="10"/>
      <c r="EX642" s="10"/>
      <c r="EY642" s="10"/>
      <c r="EZ642" s="10"/>
      <c r="FA642" s="10"/>
      <c r="FB642" s="10"/>
      <c r="FC642" s="10"/>
      <c r="FD642" s="10"/>
      <c r="FE642" s="10"/>
      <c r="FF642" s="10"/>
      <c r="FG642" s="10"/>
      <c r="FH642" s="10"/>
      <c r="FI642" s="10"/>
      <c r="FJ642" s="10"/>
      <c r="FK642" s="10"/>
      <c r="FL642" s="10"/>
    </row>
    <row r="643" spans="146:168" x14ac:dyDescent="0.15">
      <c r="EP643" s="1"/>
      <c r="EQ643" s="1"/>
      <c r="ES643" s="10"/>
      <c r="ET643" s="10"/>
      <c r="EU643" s="10"/>
      <c r="EV643" s="10"/>
      <c r="EW643" s="10"/>
      <c r="EX643" s="10"/>
      <c r="EY643" s="10"/>
      <c r="EZ643" s="10"/>
      <c r="FA643" s="10"/>
      <c r="FB643" s="10"/>
      <c r="FC643" s="10"/>
      <c r="FD643" s="10"/>
      <c r="FE643" s="10"/>
      <c r="FF643" s="10"/>
      <c r="FG643" s="10"/>
      <c r="FH643" s="10"/>
      <c r="FI643" s="10"/>
      <c r="FJ643" s="10"/>
      <c r="FK643" s="10"/>
      <c r="FL643" s="10"/>
    </row>
    <row r="644" spans="146:168" x14ac:dyDescent="0.15">
      <c r="EP644" s="1"/>
      <c r="EQ644" s="1"/>
      <c r="ES644" s="10"/>
      <c r="ET644" s="10"/>
      <c r="EU644" s="10"/>
      <c r="EV644" s="10"/>
      <c r="EW644" s="10"/>
      <c r="EX644" s="10"/>
      <c r="EY644" s="10"/>
      <c r="EZ644" s="10"/>
      <c r="FA644" s="10"/>
      <c r="FB644" s="10"/>
      <c r="FC644" s="10"/>
      <c r="FD644" s="10"/>
      <c r="FE644" s="10"/>
      <c r="FF644" s="10"/>
      <c r="FG644" s="10"/>
      <c r="FH644" s="10"/>
      <c r="FI644" s="10"/>
      <c r="FJ644" s="10"/>
      <c r="FK644" s="10"/>
      <c r="FL644" s="10"/>
    </row>
    <row r="645" spans="146:168" x14ac:dyDescent="0.15">
      <c r="EP645" s="1"/>
      <c r="EQ645" s="1"/>
      <c r="ES645" s="10"/>
      <c r="ET645" s="10"/>
      <c r="EU645" s="10"/>
      <c r="EV645" s="10"/>
      <c r="EW645" s="10"/>
      <c r="EX645" s="10"/>
      <c r="EY645" s="10"/>
      <c r="EZ645" s="10"/>
      <c r="FA645" s="10"/>
      <c r="FB645" s="10"/>
      <c r="FC645" s="10"/>
      <c r="FD645" s="10"/>
      <c r="FE645" s="10"/>
      <c r="FF645" s="10"/>
      <c r="FG645" s="10"/>
      <c r="FH645" s="10"/>
      <c r="FI645" s="10"/>
      <c r="FJ645" s="10"/>
      <c r="FK645" s="10"/>
      <c r="FL645" s="10"/>
    </row>
    <row r="646" spans="146:168" x14ac:dyDescent="0.15">
      <c r="EP646" s="1"/>
      <c r="EQ646" s="1"/>
      <c r="ES646" s="10"/>
      <c r="ET646" s="10"/>
      <c r="EU646" s="10"/>
      <c r="EV646" s="10"/>
      <c r="EW646" s="10"/>
      <c r="EX646" s="10"/>
      <c r="EY646" s="10"/>
      <c r="EZ646" s="10"/>
      <c r="FA646" s="10"/>
      <c r="FB646" s="10"/>
      <c r="FC646" s="10"/>
      <c r="FD646" s="10"/>
      <c r="FE646" s="10"/>
      <c r="FF646" s="10"/>
      <c r="FG646" s="10"/>
      <c r="FH646" s="10"/>
      <c r="FI646" s="10"/>
      <c r="FJ646" s="10"/>
      <c r="FK646" s="10"/>
      <c r="FL646" s="10"/>
    </row>
    <row r="647" spans="146:168" x14ac:dyDescent="0.15">
      <c r="EP647" s="1"/>
      <c r="EQ647" s="1"/>
      <c r="ES647" s="10"/>
      <c r="ET647" s="10"/>
      <c r="EU647" s="10"/>
      <c r="EV647" s="10"/>
      <c r="EW647" s="10"/>
      <c r="EX647" s="10"/>
      <c r="EY647" s="10"/>
      <c r="EZ647" s="10"/>
      <c r="FA647" s="10"/>
      <c r="FB647" s="10"/>
      <c r="FC647" s="10"/>
      <c r="FD647" s="10"/>
      <c r="FE647" s="10"/>
      <c r="FF647" s="10"/>
      <c r="FG647" s="10"/>
      <c r="FH647" s="10"/>
      <c r="FI647" s="10"/>
      <c r="FJ647" s="10"/>
      <c r="FK647" s="10"/>
      <c r="FL647" s="10"/>
    </row>
    <row r="648" spans="146:168" x14ac:dyDescent="0.15">
      <c r="EP648" s="1"/>
      <c r="EQ648" s="1"/>
      <c r="ES648" s="10"/>
      <c r="ET648" s="10"/>
      <c r="EU648" s="10"/>
      <c r="EV648" s="10"/>
      <c r="EW648" s="10"/>
      <c r="EX648" s="10"/>
      <c r="EY648" s="10"/>
      <c r="EZ648" s="10"/>
      <c r="FA648" s="10"/>
      <c r="FB648" s="10"/>
      <c r="FC648" s="10"/>
      <c r="FD648" s="10"/>
      <c r="FE648" s="10"/>
      <c r="FF648" s="10"/>
      <c r="FG648" s="10"/>
      <c r="FH648" s="10"/>
      <c r="FI648" s="10"/>
      <c r="FJ648" s="10"/>
      <c r="FK648" s="10"/>
      <c r="FL648" s="10"/>
    </row>
    <row r="649" spans="146:168" x14ac:dyDescent="0.15">
      <c r="EP649" s="1"/>
      <c r="EQ649" s="1"/>
      <c r="ES649" s="10"/>
      <c r="ET649" s="10"/>
      <c r="EU649" s="10"/>
      <c r="EV649" s="10"/>
      <c r="EW649" s="10"/>
      <c r="EX649" s="10"/>
      <c r="EY649" s="10"/>
      <c r="EZ649" s="10"/>
      <c r="FA649" s="10"/>
      <c r="FB649" s="10"/>
      <c r="FC649" s="10"/>
      <c r="FD649" s="10"/>
      <c r="FE649" s="10"/>
      <c r="FF649" s="10"/>
      <c r="FG649" s="10"/>
      <c r="FH649" s="10"/>
      <c r="FI649" s="10"/>
      <c r="FJ649" s="10"/>
      <c r="FK649" s="10"/>
      <c r="FL649" s="10"/>
    </row>
    <row r="650" spans="146:168" x14ac:dyDescent="0.15">
      <c r="EP650" s="1"/>
      <c r="EQ650" s="1"/>
      <c r="ES650" s="10"/>
      <c r="ET650" s="10"/>
      <c r="EU650" s="10"/>
      <c r="EV650" s="10"/>
      <c r="EW650" s="10"/>
      <c r="EX650" s="10"/>
      <c r="EY650" s="10"/>
      <c r="EZ650" s="10"/>
      <c r="FA650" s="10"/>
      <c r="FB650" s="10"/>
      <c r="FC650" s="10"/>
      <c r="FD650" s="10"/>
      <c r="FE650" s="10"/>
      <c r="FF650" s="10"/>
      <c r="FG650" s="10"/>
      <c r="FH650" s="10"/>
      <c r="FI650" s="10"/>
      <c r="FJ650" s="10"/>
      <c r="FK650" s="10"/>
      <c r="FL650" s="10"/>
    </row>
    <row r="651" spans="146:168" x14ac:dyDescent="0.15">
      <c r="EP651" s="1"/>
      <c r="EQ651" s="1"/>
      <c r="ES651" s="10"/>
      <c r="ET651" s="10"/>
      <c r="EU651" s="10"/>
      <c r="EV651" s="10"/>
      <c r="EW651" s="10"/>
      <c r="EX651" s="10"/>
      <c r="EY651" s="10"/>
      <c r="EZ651" s="10"/>
      <c r="FA651" s="10"/>
      <c r="FB651" s="10"/>
      <c r="FC651" s="10"/>
      <c r="FD651" s="10"/>
      <c r="FE651" s="10"/>
      <c r="FF651" s="10"/>
      <c r="FG651" s="10"/>
      <c r="FH651" s="10"/>
      <c r="FI651" s="10"/>
      <c r="FJ651" s="10"/>
      <c r="FK651" s="10"/>
      <c r="FL651" s="10"/>
    </row>
    <row r="652" spans="146:168" x14ac:dyDescent="0.15">
      <c r="EP652" s="1"/>
      <c r="EQ652" s="1"/>
      <c r="ES652" s="10"/>
      <c r="ET652" s="10"/>
      <c r="EU652" s="10"/>
      <c r="EV652" s="10"/>
      <c r="EW652" s="10"/>
      <c r="EX652" s="10"/>
      <c r="EY652" s="10"/>
      <c r="EZ652" s="10"/>
      <c r="FA652" s="10"/>
      <c r="FB652" s="10"/>
      <c r="FC652" s="10"/>
      <c r="FD652" s="10"/>
      <c r="FE652" s="10"/>
      <c r="FF652" s="10"/>
      <c r="FG652" s="10"/>
      <c r="FH652" s="10"/>
      <c r="FI652" s="10"/>
      <c r="FJ652" s="10"/>
      <c r="FK652" s="10"/>
      <c r="FL652" s="10"/>
    </row>
    <row r="653" spans="146:168" x14ac:dyDescent="0.15">
      <c r="EP653" s="1"/>
      <c r="EQ653" s="1"/>
      <c r="ES653" s="10"/>
      <c r="ET653" s="10"/>
      <c r="EU653" s="10"/>
      <c r="EV653" s="10"/>
      <c r="EW653" s="10"/>
      <c r="EX653" s="10"/>
      <c r="EY653" s="10"/>
      <c r="EZ653" s="10"/>
      <c r="FA653" s="10"/>
      <c r="FB653" s="10"/>
      <c r="FC653" s="10"/>
      <c r="FD653" s="10"/>
      <c r="FE653" s="10"/>
      <c r="FF653" s="10"/>
      <c r="FG653" s="10"/>
      <c r="FH653" s="10"/>
      <c r="FI653" s="10"/>
      <c r="FJ653" s="10"/>
      <c r="FK653" s="10"/>
      <c r="FL653" s="10"/>
    </row>
    <row r="654" spans="146:168" x14ac:dyDescent="0.15">
      <c r="EP654" s="1"/>
      <c r="EQ654" s="1"/>
      <c r="ES654" s="10"/>
      <c r="ET654" s="10"/>
      <c r="EU654" s="10"/>
      <c r="EV654" s="10"/>
      <c r="EW654" s="10"/>
      <c r="EX654" s="10"/>
      <c r="EY654" s="10"/>
      <c r="EZ654" s="10"/>
      <c r="FA654" s="10"/>
      <c r="FB654" s="10"/>
      <c r="FC654" s="10"/>
      <c r="FD654" s="10"/>
      <c r="FE654" s="10"/>
      <c r="FF654" s="10"/>
      <c r="FG654" s="10"/>
      <c r="FH654" s="10"/>
      <c r="FI654" s="10"/>
      <c r="FJ654" s="10"/>
      <c r="FK654" s="10"/>
      <c r="FL654" s="10"/>
    </row>
    <row r="655" spans="146:168" x14ac:dyDescent="0.15">
      <c r="EP655" s="1"/>
      <c r="EQ655" s="1"/>
      <c r="ES655" s="10"/>
      <c r="ET655" s="10"/>
      <c r="EU655" s="10"/>
      <c r="EV655" s="10"/>
      <c r="EW655" s="10"/>
      <c r="EX655" s="10"/>
      <c r="EY655" s="10"/>
      <c r="EZ655" s="10"/>
      <c r="FA655" s="10"/>
      <c r="FB655" s="10"/>
      <c r="FC655" s="10"/>
      <c r="FD655" s="10"/>
      <c r="FE655" s="10"/>
      <c r="FF655" s="10"/>
      <c r="FG655" s="10"/>
      <c r="FH655" s="10"/>
      <c r="FI655" s="10"/>
      <c r="FJ655" s="10"/>
      <c r="FK655" s="10"/>
      <c r="FL655" s="10"/>
    </row>
    <row r="656" spans="146:168" x14ac:dyDescent="0.15">
      <c r="EP656" s="1"/>
      <c r="EQ656" s="1"/>
      <c r="ES656" s="10"/>
      <c r="ET656" s="10"/>
      <c r="EU656" s="10"/>
      <c r="EV656" s="10"/>
      <c r="EW656" s="10"/>
      <c r="EX656" s="10"/>
      <c r="EY656" s="10"/>
      <c r="EZ656" s="10"/>
      <c r="FA656" s="10"/>
      <c r="FB656" s="10"/>
      <c r="FC656" s="10"/>
      <c r="FD656" s="10"/>
      <c r="FE656" s="10"/>
      <c r="FF656" s="10"/>
      <c r="FG656" s="10"/>
      <c r="FH656" s="10"/>
      <c r="FI656" s="10"/>
      <c r="FJ656" s="10"/>
      <c r="FK656" s="10"/>
      <c r="FL656" s="10"/>
    </row>
    <row r="657" spans="146:168" x14ac:dyDescent="0.15">
      <c r="EP657" s="1"/>
      <c r="EQ657" s="1"/>
      <c r="ES657" s="10"/>
      <c r="ET657" s="10"/>
      <c r="EU657" s="10"/>
      <c r="EV657" s="10"/>
      <c r="EW657" s="10"/>
      <c r="EX657" s="10"/>
      <c r="EY657" s="10"/>
      <c r="EZ657" s="10"/>
      <c r="FA657" s="10"/>
      <c r="FB657" s="10"/>
      <c r="FC657" s="10"/>
      <c r="FD657" s="10"/>
      <c r="FE657" s="10"/>
      <c r="FF657" s="10"/>
      <c r="FG657" s="10"/>
      <c r="FH657" s="10"/>
      <c r="FI657" s="10"/>
      <c r="FJ657" s="10"/>
      <c r="FK657" s="10"/>
      <c r="FL657" s="10"/>
    </row>
    <row r="658" spans="146:168" x14ac:dyDescent="0.15">
      <c r="EP658" s="1"/>
      <c r="EQ658" s="1"/>
      <c r="ES658" s="10"/>
      <c r="ET658" s="10"/>
      <c r="EU658" s="10"/>
      <c r="EV658" s="10"/>
      <c r="EW658" s="10"/>
      <c r="EX658" s="10"/>
      <c r="EY658" s="10"/>
      <c r="EZ658" s="10"/>
      <c r="FA658" s="10"/>
      <c r="FB658" s="10"/>
      <c r="FC658" s="10"/>
      <c r="FD658" s="10"/>
      <c r="FE658" s="10"/>
      <c r="FF658" s="10"/>
      <c r="FG658" s="10"/>
      <c r="FH658" s="10"/>
      <c r="FI658" s="10"/>
      <c r="FJ658" s="10"/>
      <c r="FK658" s="10"/>
      <c r="FL658" s="10"/>
    </row>
    <row r="659" spans="146:168" x14ac:dyDescent="0.15">
      <c r="EP659" s="1"/>
      <c r="EQ659" s="1"/>
      <c r="ES659" s="10"/>
      <c r="ET659" s="10"/>
      <c r="EU659" s="10"/>
      <c r="EV659" s="10"/>
      <c r="EW659" s="10"/>
      <c r="EX659" s="10"/>
      <c r="EY659" s="10"/>
      <c r="EZ659" s="10"/>
      <c r="FA659" s="10"/>
      <c r="FB659" s="10"/>
      <c r="FC659" s="10"/>
      <c r="FD659" s="10"/>
      <c r="FE659" s="10"/>
      <c r="FF659" s="10"/>
      <c r="FG659" s="10"/>
      <c r="FH659" s="10"/>
      <c r="FI659" s="10"/>
      <c r="FJ659" s="10"/>
      <c r="FK659" s="10"/>
      <c r="FL659" s="10"/>
    </row>
    <row r="660" spans="146:168" x14ac:dyDescent="0.15">
      <c r="EP660" s="1"/>
      <c r="EQ660" s="1"/>
      <c r="ES660" s="10"/>
      <c r="ET660" s="10"/>
      <c r="EU660" s="10"/>
      <c r="EV660" s="10"/>
      <c r="EW660" s="10"/>
      <c r="EX660" s="10"/>
      <c r="EY660" s="10"/>
      <c r="EZ660" s="10"/>
      <c r="FA660" s="10"/>
      <c r="FB660" s="10"/>
      <c r="FC660" s="10"/>
      <c r="FD660" s="10"/>
      <c r="FE660" s="10"/>
      <c r="FF660" s="10"/>
      <c r="FG660" s="10"/>
      <c r="FH660" s="10"/>
      <c r="FI660" s="10"/>
      <c r="FJ660" s="10"/>
      <c r="FK660" s="10"/>
      <c r="FL660" s="10"/>
    </row>
    <row r="661" spans="146:168" x14ac:dyDescent="0.15">
      <c r="EP661" s="1"/>
      <c r="EQ661" s="1"/>
      <c r="ES661" s="10"/>
      <c r="ET661" s="10"/>
      <c r="EU661" s="10"/>
      <c r="EV661" s="10"/>
      <c r="EW661" s="10"/>
      <c r="EX661" s="10"/>
      <c r="EY661" s="10"/>
      <c r="EZ661" s="10"/>
      <c r="FA661" s="10"/>
      <c r="FB661" s="10"/>
      <c r="FC661" s="10"/>
      <c r="FD661" s="10"/>
      <c r="FE661" s="10"/>
      <c r="FF661" s="10"/>
      <c r="FG661" s="10"/>
      <c r="FH661" s="10"/>
      <c r="FI661" s="10"/>
      <c r="FJ661" s="10"/>
      <c r="FK661" s="10"/>
      <c r="FL661" s="10"/>
    </row>
    <row r="662" spans="146:168" x14ac:dyDescent="0.15">
      <c r="EP662" s="1"/>
      <c r="EQ662" s="1"/>
      <c r="ES662" s="10"/>
      <c r="ET662" s="10"/>
      <c r="EU662" s="10"/>
      <c r="EV662" s="10"/>
      <c r="EW662" s="10"/>
      <c r="EX662" s="10"/>
      <c r="EY662" s="10"/>
      <c r="EZ662" s="10"/>
      <c r="FA662" s="10"/>
      <c r="FB662" s="10"/>
      <c r="FC662" s="10"/>
      <c r="FD662" s="10"/>
      <c r="FE662" s="10"/>
      <c r="FF662" s="10"/>
      <c r="FG662" s="10"/>
      <c r="FH662" s="10"/>
      <c r="FI662" s="10"/>
      <c r="FJ662" s="10"/>
      <c r="FK662" s="10"/>
      <c r="FL662" s="10"/>
    </row>
    <row r="663" spans="146:168" x14ac:dyDescent="0.15">
      <c r="EP663" s="1"/>
      <c r="EQ663" s="1"/>
      <c r="ES663" s="10"/>
      <c r="ET663" s="10"/>
      <c r="EU663" s="10"/>
      <c r="EV663" s="10"/>
      <c r="EW663" s="10"/>
      <c r="EX663" s="10"/>
      <c r="EY663" s="10"/>
      <c r="EZ663" s="10"/>
      <c r="FA663" s="10"/>
      <c r="FB663" s="10"/>
      <c r="FC663" s="10"/>
      <c r="FD663" s="10"/>
      <c r="FE663" s="10"/>
      <c r="FF663" s="10"/>
      <c r="FG663" s="10"/>
      <c r="FH663" s="10"/>
      <c r="FI663" s="10"/>
      <c r="FJ663" s="10"/>
      <c r="FK663" s="10"/>
      <c r="FL663" s="10"/>
    </row>
    <row r="664" spans="146:168" x14ac:dyDescent="0.15">
      <c r="EP664" s="1"/>
      <c r="EQ664" s="1"/>
      <c r="ES664" s="10"/>
      <c r="ET664" s="10"/>
      <c r="EU664" s="10"/>
      <c r="EV664" s="10"/>
      <c r="EW664" s="10"/>
      <c r="EX664" s="10"/>
      <c r="EY664" s="10"/>
      <c r="EZ664" s="10"/>
      <c r="FA664" s="10"/>
      <c r="FB664" s="10"/>
      <c r="FC664" s="10"/>
      <c r="FD664" s="10"/>
      <c r="FE664" s="10"/>
      <c r="FF664" s="10"/>
      <c r="FG664" s="10"/>
      <c r="FH664" s="10"/>
      <c r="FI664" s="10"/>
      <c r="FJ664" s="10"/>
      <c r="FK664" s="10"/>
      <c r="FL664" s="10"/>
    </row>
    <row r="665" spans="146:168" x14ac:dyDescent="0.15">
      <c r="EP665" s="1"/>
      <c r="EQ665" s="1"/>
      <c r="ES665" s="10"/>
      <c r="ET665" s="10"/>
      <c r="EU665" s="10"/>
      <c r="EV665" s="10"/>
      <c r="EW665" s="10"/>
      <c r="EX665" s="10"/>
      <c r="EY665" s="10"/>
      <c r="EZ665" s="10"/>
      <c r="FA665" s="10"/>
      <c r="FB665" s="10"/>
      <c r="FC665" s="10"/>
      <c r="FD665" s="10"/>
      <c r="FE665" s="10"/>
      <c r="FF665" s="10"/>
      <c r="FG665" s="10"/>
      <c r="FH665" s="10"/>
      <c r="FI665" s="10"/>
      <c r="FJ665" s="10"/>
      <c r="FK665" s="10"/>
      <c r="FL665" s="10"/>
    </row>
    <row r="666" spans="146:168" x14ac:dyDescent="0.15">
      <c r="EP666" s="1"/>
      <c r="EQ666" s="1"/>
      <c r="ES666" s="10"/>
      <c r="ET666" s="10"/>
      <c r="EU666" s="10"/>
      <c r="EV666" s="10"/>
      <c r="EW666" s="10"/>
      <c r="EX666" s="10"/>
      <c r="EY666" s="10"/>
      <c r="EZ666" s="10"/>
      <c r="FA666" s="10"/>
      <c r="FB666" s="10"/>
      <c r="FC666" s="10"/>
      <c r="FD666" s="10"/>
      <c r="FE666" s="10"/>
      <c r="FF666" s="10"/>
      <c r="FG666" s="10"/>
      <c r="FH666" s="10"/>
      <c r="FI666" s="10"/>
      <c r="FJ666" s="10"/>
      <c r="FK666" s="10"/>
      <c r="FL666" s="10"/>
    </row>
    <row r="667" spans="146:168" x14ac:dyDescent="0.15">
      <c r="EP667" s="1"/>
      <c r="EQ667" s="1"/>
      <c r="ES667" s="10"/>
      <c r="ET667" s="10"/>
      <c r="EU667" s="10"/>
      <c r="EV667" s="10"/>
      <c r="EW667" s="10"/>
      <c r="EX667" s="10"/>
      <c r="EY667" s="10"/>
      <c r="EZ667" s="10"/>
      <c r="FA667" s="10"/>
      <c r="FB667" s="10"/>
      <c r="FC667" s="10"/>
      <c r="FD667" s="10"/>
      <c r="FE667" s="10"/>
      <c r="FF667" s="10"/>
      <c r="FG667" s="10"/>
      <c r="FH667" s="10"/>
      <c r="FI667" s="10"/>
      <c r="FJ667" s="10"/>
      <c r="FK667" s="10"/>
      <c r="FL667" s="10"/>
    </row>
    <row r="668" spans="146:168" x14ac:dyDescent="0.15">
      <c r="EP668" s="1"/>
      <c r="EQ668" s="1"/>
      <c r="ES668" s="10"/>
      <c r="ET668" s="10"/>
      <c r="EU668" s="10"/>
      <c r="EV668" s="10"/>
      <c r="EW668" s="10"/>
      <c r="EX668" s="10"/>
      <c r="EY668" s="10"/>
      <c r="EZ668" s="10"/>
      <c r="FA668" s="10"/>
      <c r="FB668" s="10"/>
      <c r="FC668" s="10"/>
      <c r="FD668" s="10"/>
      <c r="FE668" s="10"/>
      <c r="FF668" s="10"/>
      <c r="FG668" s="10"/>
      <c r="FH668" s="10"/>
      <c r="FI668" s="10"/>
      <c r="FJ668" s="10"/>
      <c r="FK668" s="10"/>
      <c r="FL668" s="10"/>
    </row>
    <row r="669" spans="146:168" x14ac:dyDescent="0.15">
      <c r="EP669" s="1"/>
      <c r="EQ669" s="1"/>
      <c r="ES669" s="10"/>
      <c r="ET669" s="10"/>
      <c r="EU669" s="10"/>
      <c r="EV669" s="10"/>
      <c r="EW669" s="10"/>
      <c r="EX669" s="10"/>
      <c r="EY669" s="10"/>
      <c r="EZ669" s="10"/>
      <c r="FA669" s="10"/>
      <c r="FB669" s="10"/>
      <c r="FC669" s="10"/>
      <c r="FD669" s="10"/>
      <c r="FE669" s="10"/>
      <c r="FF669" s="10"/>
      <c r="FG669" s="10"/>
      <c r="FH669" s="10"/>
      <c r="FI669" s="10"/>
      <c r="FJ669" s="10"/>
      <c r="FK669" s="10"/>
      <c r="FL669" s="10"/>
    </row>
    <row r="670" spans="146:168" x14ac:dyDescent="0.15">
      <c r="EP670" s="1"/>
      <c r="EQ670" s="1"/>
      <c r="ES670" s="10"/>
      <c r="ET670" s="10"/>
      <c r="EU670" s="10"/>
      <c r="EV670" s="10"/>
      <c r="EW670" s="10"/>
      <c r="EX670" s="10"/>
      <c r="EY670" s="10"/>
      <c r="EZ670" s="10"/>
      <c r="FA670" s="10"/>
      <c r="FB670" s="10"/>
      <c r="FC670" s="10"/>
      <c r="FD670" s="10"/>
      <c r="FE670" s="10"/>
      <c r="FF670" s="10"/>
      <c r="FG670" s="10"/>
      <c r="FH670" s="10"/>
      <c r="FI670" s="10"/>
      <c r="FJ670" s="10"/>
      <c r="FK670" s="10"/>
      <c r="FL670" s="10"/>
    </row>
    <row r="671" spans="146:168" x14ac:dyDescent="0.15">
      <c r="EP671" s="1"/>
      <c r="EQ671" s="1"/>
      <c r="ES671" s="10"/>
      <c r="ET671" s="10"/>
      <c r="EU671" s="10"/>
      <c r="EV671" s="10"/>
      <c r="EW671" s="10"/>
      <c r="EX671" s="10"/>
      <c r="EY671" s="10"/>
      <c r="EZ671" s="10"/>
      <c r="FA671" s="10"/>
      <c r="FB671" s="10"/>
      <c r="FC671" s="10"/>
      <c r="FD671" s="10"/>
      <c r="FE671" s="10"/>
      <c r="FF671" s="10"/>
      <c r="FG671" s="10"/>
      <c r="FH671" s="10"/>
      <c r="FI671" s="10"/>
      <c r="FJ671" s="10"/>
      <c r="FK671" s="10"/>
      <c r="FL671" s="10"/>
    </row>
    <row r="672" spans="146:168" x14ac:dyDescent="0.15">
      <c r="EP672" s="1"/>
      <c r="EQ672" s="1"/>
      <c r="ES672" s="10"/>
      <c r="ET672" s="10"/>
      <c r="EU672" s="10"/>
      <c r="EV672" s="10"/>
      <c r="EW672" s="10"/>
      <c r="EX672" s="10"/>
      <c r="EY672" s="10"/>
      <c r="EZ672" s="10"/>
      <c r="FA672" s="10"/>
      <c r="FB672" s="10"/>
      <c r="FC672" s="10"/>
      <c r="FD672" s="10"/>
      <c r="FE672" s="10"/>
      <c r="FF672" s="10"/>
      <c r="FG672" s="10"/>
      <c r="FH672" s="10"/>
      <c r="FI672" s="10"/>
      <c r="FJ672" s="10"/>
      <c r="FK672" s="10"/>
      <c r="FL672" s="10"/>
    </row>
    <row r="673" spans="146:168" x14ac:dyDescent="0.15">
      <c r="EP673" s="1"/>
      <c r="EQ673" s="1"/>
      <c r="ES673" s="10"/>
      <c r="ET673" s="10"/>
      <c r="EU673" s="10"/>
      <c r="EV673" s="10"/>
      <c r="EW673" s="10"/>
      <c r="EX673" s="10"/>
      <c r="EY673" s="10"/>
      <c r="EZ673" s="10"/>
      <c r="FA673" s="10"/>
      <c r="FB673" s="10"/>
      <c r="FC673" s="10"/>
      <c r="FD673" s="10"/>
      <c r="FE673" s="10"/>
      <c r="FF673" s="10"/>
      <c r="FG673" s="10"/>
      <c r="FH673" s="10"/>
      <c r="FI673" s="10"/>
      <c r="FJ673" s="10"/>
      <c r="FK673" s="10"/>
      <c r="FL673" s="10"/>
    </row>
    <row r="674" spans="146:168" x14ac:dyDescent="0.15">
      <c r="EP674" s="1"/>
      <c r="EQ674" s="1"/>
      <c r="ES674" s="10"/>
      <c r="ET674" s="10"/>
      <c r="EU674" s="10"/>
      <c r="EV674" s="10"/>
      <c r="EW674" s="10"/>
      <c r="EX674" s="10"/>
      <c r="EY674" s="10"/>
      <c r="EZ674" s="10"/>
      <c r="FA674" s="10"/>
      <c r="FB674" s="10"/>
      <c r="FC674" s="10"/>
      <c r="FD674" s="10"/>
      <c r="FE674" s="10"/>
      <c r="FF674" s="10"/>
      <c r="FG674" s="10"/>
      <c r="FH674" s="10"/>
      <c r="FI674" s="10"/>
      <c r="FJ674" s="10"/>
      <c r="FK674" s="10"/>
      <c r="FL674" s="10"/>
    </row>
    <row r="675" spans="146:168" x14ac:dyDescent="0.15">
      <c r="EP675" s="1"/>
      <c r="EQ675" s="1"/>
      <c r="ES675" s="10"/>
      <c r="ET675" s="10"/>
      <c r="EU675" s="10"/>
      <c r="EV675" s="10"/>
      <c r="EW675" s="10"/>
      <c r="EX675" s="10"/>
      <c r="EY675" s="10"/>
      <c r="EZ675" s="10"/>
      <c r="FA675" s="10"/>
      <c r="FB675" s="10"/>
      <c r="FC675" s="10"/>
      <c r="FD675" s="10"/>
      <c r="FE675" s="10"/>
      <c r="FF675" s="10"/>
      <c r="FG675" s="10"/>
      <c r="FH675" s="10"/>
      <c r="FI675" s="10"/>
      <c r="FJ675" s="10"/>
      <c r="FK675" s="10"/>
      <c r="FL675" s="10"/>
    </row>
    <row r="676" spans="146:168" x14ac:dyDescent="0.15">
      <c r="EP676" s="1"/>
      <c r="EQ676" s="1"/>
      <c r="ES676" s="10"/>
      <c r="ET676" s="10"/>
      <c r="EU676" s="10"/>
      <c r="EV676" s="10"/>
      <c r="EW676" s="10"/>
      <c r="EX676" s="10"/>
      <c r="EY676" s="10"/>
      <c r="EZ676" s="10"/>
      <c r="FA676" s="10"/>
      <c r="FB676" s="10"/>
      <c r="FC676" s="10"/>
      <c r="FD676" s="10"/>
      <c r="FE676" s="10"/>
      <c r="FF676" s="10"/>
      <c r="FG676" s="10"/>
      <c r="FH676" s="10"/>
      <c r="FI676" s="10"/>
      <c r="FJ676" s="10"/>
      <c r="FK676" s="10"/>
      <c r="FL676" s="10"/>
    </row>
    <row r="677" spans="146:168" x14ac:dyDescent="0.15">
      <c r="EP677" s="1"/>
      <c r="EQ677" s="1"/>
      <c r="ES677" s="10"/>
      <c r="ET677" s="10"/>
      <c r="EU677" s="10"/>
      <c r="EV677" s="10"/>
      <c r="EW677" s="10"/>
      <c r="EX677" s="10"/>
      <c r="EY677" s="10"/>
      <c r="EZ677" s="10"/>
      <c r="FA677" s="10"/>
      <c r="FB677" s="10"/>
      <c r="FC677" s="10"/>
      <c r="FD677" s="10"/>
      <c r="FE677" s="10"/>
      <c r="FF677" s="10"/>
      <c r="FG677" s="10"/>
      <c r="FH677" s="10"/>
      <c r="FI677" s="10"/>
      <c r="FJ677" s="10"/>
      <c r="FK677" s="10"/>
      <c r="FL677" s="10"/>
    </row>
    <row r="678" spans="146:168" x14ac:dyDescent="0.15">
      <c r="EP678" s="1"/>
      <c r="EQ678" s="1"/>
      <c r="ES678" s="10"/>
      <c r="ET678" s="10"/>
      <c r="EU678" s="10"/>
      <c r="EV678" s="10"/>
      <c r="EW678" s="10"/>
      <c r="EX678" s="10"/>
      <c r="EY678" s="10"/>
      <c r="EZ678" s="10"/>
      <c r="FA678" s="10"/>
      <c r="FB678" s="10"/>
      <c r="FC678" s="10"/>
      <c r="FD678" s="10"/>
      <c r="FE678" s="10"/>
      <c r="FF678" s="10"/>
      <c r="FG678" s="10"/>
      <c r="FH678" s="10"/>
      <c r="FI678" s="10"/>
      <c r="FJ678" s="10"/>
      <c r="FK678" s="10"/>
      <c r="FL678" s="10"/>
    </row>
    <row r="679" spans="146:168" x14ac:dyDescent="0.15">
      <c r="EP679" s="1"/>
      <c r="EQ679" s="1"/>
      <c r="ES679" s="10"/>
      <c r="ET679" s="10"/>
      <c r="EU679" s="10"/>
      <c r="EV679" s="10"/>
      <c r="EW679" s="10"/>
      <c r="EX679" s="10"/>
      <c r="EY679" s="10"/>
      <c r="EZ679" s="10"/>
      <c r="FA679" s="10"/>
      <c r="FB679" s="10"/>
      <c r="FC679" s="10"/>
      <c r="FD679" s="10"/>
      <c r="FE679" s="10"/>
      <c r="FF679" s="10"/>
      <c r="FG679" s="10"/>
      <c r="FH679" s="10"/>
      <c r="FI679" s="10"/>
      <c r="FJ679" s="10"/>
      <c r="FK679" s="10"/>
      <c r="FL679" s="10"/>
    </row>
    <row r="680" spans="146:168" x14ac:dyDescent="0.15">
      <c r="EP680" s="1"/>
      <c r="EQ680" s="1"/>
      <c r="ES680" s="10"/>
      <c r="ET680" s="10"/>
      <c r="EU680" s="10"/>
      <c r="EV680" s="10"/>
      <c r="EW680" s="10"/>
      <c r="EX680" s="10"/>
      <c r="EY680" s="10"/>
      <c r="EZ680" s="10"/>
      <c r="FA680" s="10"/>
      <c r="FB680" s="10"/>
      <c r="FC680" s="10"/>
      <c r="FD680" s="10"/>
      <c r="FE680" s="10"/>
      <c r="FF680" s="10"/>
      <c r="FG680" s="10"/>
      <c r="FH680" s="10"/>
      <c r="FI680" s="10"/>
      <c r="FJ680" s="10"/>
      <c r="FK680" s="10"/>
      <c r="FL680" s="10"/>
    </row>
    <row r="681" spans="146:168" x14ac:dyDescent="0.15">
      <c r="EP681" s="1"/>
      <c r="EQ681" s="1"/>
      <c r="ES681" s="10"/>
      <c r="ET681" s="10"/>
      <c r="EU681" s="10"/>
      <c r="EV681" s="10"/>
      <c r="EW681" s="10"/>
      <c r="EX681" s="10"/>
      <c r="EY681" s="10"/>
      <c r="EZ681" s="10"/>
      <c r="FA681" s="10"/>
      <c r="FB681" s="10"/>
      <c r="FC681" s="10"/>
      <c r="FD681" s="10"/>
      <c r="FE681" s="10"/>
      <c r="FF681" s="10"/>
      <c r="FG681" s="10"/>
      <c r="FH681" s="10"/>
      <c r="FI681" s="10"/>
      <c r="FJ681" s="10"/>
      <c r="FK681" s="10"/>
      <c r="FL681" s="10"/>
    </row>
    <row r="682" spans="146:168" x14ac:dyDescent="0.15">
      <c r="EP682" s="1"/>
      <c r="EQ682" s="1"/>
      <c r="ES682" s="10"/>
      <c r="ET682" s="10"/>
      <c r="EU682" s="10"/>
      <c r="EV682" s="10"/>
      <c r="EW682" s="10"/>
      <c r="EX682" s="10"/>
      <c r="EY682" s="10"/>
      <c r="EZ682" s="10"/>
      <c r="FA682" s="10"/>
      <c r="FB682" s="10"/>
      <c r="FC682" s="10"/>
      <c r="FD682" s="10"/>
      <c r="FE682" s="10"/>
      <c r="FF682" s="10"/>
      <c r="FG682" s="10"/>
      <c r="FH682" s="10"/>
      <c r="FI682" s="10"/>
      <c r="FJ682" s="10"/>
      <c r="FK682" s="10"/>
      <c r="FL682" s="10"/>
    </row>
    <row r="683" spans="146:168" x14ac:dyDescent="0.15">
      <c r="EP683" s="1"/>
      <c r="EQ683" s="1"/>
      <c r="ES683" s="10"/>
      <c r="ET683" s="10"/>
      <c r="EU683" s="10"/>
      <c r="EV683" s="10"/>
      <c r="EW683" s="10"/>
      <c r="EX683" s="10"/>
      <c r="EY683" s="10"/>
      <c r="EZ683" s="10"/>
      <c r="FA683" s="10"/>
      <c r="FB683" s="10"/>
      <c r="FC683" s="10"/>
      <c r="FD683" s="10"/>
      <c r="FE683" s="10"/>
      <c r="FF683" s="10"/>
      <c r="FG683" s="10"/>
      <c r="FH683" s="10"/>
      <c r="FI683" s="10"/>
      <c r="FJ683" s="10"/>
      <c r="FK683" s="10"/>
      <c r="FL683" s="10"/>
    </row>
    <row r="684" spans="146:168" x14ac:dyDescent="0.15">
      <c r="EP684" s="1"/>
      <c r="EQ684" s="1"/>
      <c r="ES684" s="10"/>
      <c r="ET684" s="10"/>
      <c r="EU684" s="10"/>
      <c r="EV684" s="10"/>
      <c r="EW684" s="10"/>
      <c r="EX684" s="10"/>
      <c r="EY684" s="10"/>
      <c r="EZ684" s="10"/>
      <c r="FA684" s="10"/>
      <c r="FB684" s="10"/>
      <c r="FC684" s="10"/>
      <c r="FD684" s="10"/>
      <c r="FE684" s="10"/>
      <c r="FF684" s="10"/>
      <c r="FG684" s="10"/>
      <c r="FH684" s="10"/>
      <c r="FI684" s="10"/>
      <c r="FJ684" s="10"/>
      <c r="FK684" s="10"/>
      <c r="FL684" s="10"/>
    </row>
    <row r="685" spans="146:168" x14ac:dyDescent="0.15">
      <c r="EP685" s="1"/>
      <c r="EQ685" s="1"/>
      <c r="ES685" s="10"/>
      <c r="ET685" s="10"/>
      <c r="EU685" s="10"/>
      <c r="EV685" s="10"/>
      <c r="EW685" s="10"/>
      <c r="EX685" s="10"/>
      <c r="EY685" s="10"/>
      <c r="EZ685" s="10"/>
      <c r="FA685" s="10"/>
      <c r="FB685" s="10"/>
      <c r="FC685" s="10"/>
      <c r="FD685" s="10"/>
      <c r="FE685" s="10"/>
      <c r="FF685" s="10"/>
      <c r="FG685" s="10"/>
      <c r="FH685" s="10"/>
      <c r="FI685" s="10"/>
      <c r="FJ685" s="10"/>
      <c r="FK685" s="10"/>
      <c r="FL685" s="10"/>
    </row>
    <row r="686" spans="146:168" x14ac:dyDescent="0.15">
      <c r="EP686" s="1"/>
      <c r="EQ686" s="1"/>
      <c r="ES686" s="10"/>
      <c r="ET686" s="10"/>
      <c r="EU686" s="10"/>
      <c r="EV686" s="10"/>
      <c r="EW686" s="10"/>
      <c r="EX686" s="10"/>
      <c r="EY686" s="10"/>
      <c r="EZ686" s="10"/>
      <c r="FA686" s="10"/>
      <c r="FB686" s="10"/>
      <c r="FC686" s="10"/>
      <c r="FD686" s="10"/>
      <c r="FE686" s="10"/>
      <c r="FF686" s="10"/>
      <c r="FG686" s="10"/>
      <c r="FH686" s="10"/>
      <c r="FI686" s="10"/>
      <c r="FJ686" s="10"/>
      <c r="FK686" s="10"/>
      <c r="FL686" s="10"/>
    </row>
    <row r="687" spans="146:168" x14ac:dyDescent="0.15">
      <c r="EP687" s="1"/>
      <c r="EQ687" s="1"/>
      <c r="ES687" s="10"/>
      <c r="ET687" s="10"/>
      <c r="EU687" s="10"/>
      <c r="EV687" s="10"/>
      <c r="EW687" s="10"/>
      <c r="EX687" s="10"/>
      <c r="EY687" s="10"/>
      <c r="EZ687" s="10"/>
      <c r="FA687" s="10"/>
      <c r="FB687" s="10"/>
      <c r="FC687" s="10"/>
      <c r="FD687" s="10"/>
      <c r="FE687" s="10"/>
      <c r="FF687" s="10"/>
      <c r="FG687" s="10"/>
      <c r="FH687" s="10"/>
      <c r="FI687" s="10"/>
      <c r="FJ687" s="10"/>
      <c r="FK687" s="10"/>
      <c r="FL687" s="10"/>
    </row>
    <row r="688" spans="146:168" x14ac:dyDescent="0.15">
      <c r="EP688" s="1"/>
      <c r="EQ688" s="1"/>
      <c r="ES688" s="10"/>
      <c r="ET688" s="10"/>
      <c r="EU688" s="10"/>
      <c r="EV688" s="10"/>
      <c r="EW688" s="10"/>
      <c r="EX688" s="10"/>
      <c r="EY688" s="10"/>
      <c r="EZ688" s="10"/>
      <c r="FA688" s="10"/>
      <c r="FB688" s="10"/>
      <c r="FC688" s="10"/>
      <c r="FD688" s="10"/>
      <c r="FE688" s="10"/>
      <c r="FF688" s="10"/>
      <c r="FG688" s="10"/>
      <c r="FH688" s="10"/>
      <c r="FI688" s="10"/>
      <c r="FJ688" s="10"/>
      <c r="FK688" s="10"/>
      <c r="FL688" s="10"/>
    </row>
    <row r="689" spans="146:168" x14ac:dyDescent="0.15">
      <c r="EP689" s="1"/>
      <c r="EQ689" s="1"/>
      <c r="ES689" s="10"/>
      <c r="ET689" s="10"/>
      <c r="EU689" s="10"/>
      <c r="EV689" s="10"/>
      <c r="EW689" s="10"/>
      <c r="EX689" s="10"/>
      <c r="EY689" s="10"/>
      <c r="EZ689" s="10"/>
      <c r="FA689" s="10"/>
      <c r="FB689" s="10"/>
      <c r="FC689" s="10"/>
      <c r="FD689" s="10"/>
      <c r="FE689" s="10"/>
      <c r="FF689" s="10"/>
      <c r="FG689" s="10"/>
      <c r="FH689" s="10"/>
      <c r="FI689" s="10"/>
      <c r="FJ689" s="10"/>
      <c r="FK689" s="10"/>
      <c r="FL689" s="10"/>
    </row>
    <row r="690" spans="146:168" x14ac:dyDescent="0.15">
      <c r="EP690" s="1"/>
      <c r="EQ690" s="1"/>
      <c r="ES690" s="10"/>
      <c r="ET690" s="10"/>
      <c r="EU690" s="10"/>
      <c r="EV690" s="10"/>
      <c r="EW690" s="10"/>
      <c r="EX690" s="10"/>
      <c r="EY690" s="10"/>
      <c r="EZ690" s="10"/>
      <c r="FA690" s="10"/>
      <c r="FB690" s="10"/>
      <c r="FC690" s="10"/>
      <c r="FD690" s="10"/>
      <c r="FE690" s="10"/>
      <c r="FF690" s="10"/>
      <c r="FG690" s="10"/>
      <c r="FH690" s="10"/>
      <c r="FI690" s="10"/>
      <c r="FJ690" s="10"/>
      <c r="FK690" s="10"/>
      <c r="FL690" s="10"/>
    </row>
    <row r="691" spans="146:168" x14ac:dyDescent="0.15">
      <c r="EP691" s="1"/>
      <c r="EQ691" s="1"/>
      <c r="ES691" s="10"/>
      <c r="ET691" s="10"/>
      <c r="EU691" s="10"/>
      <c r="EV691" s="10"/>
      <c r="EW691" s="10"/>
      <c r="EX691" s="10"/>
      <c r="EY691" s="10"/>
      <c r="EZ691" s="10"/>
      <c r="FA691" s="10"/>
      <c r="FB691" s="10"/>
      <c r="FC691" s="10"/>
      <c r="FD691" s="10"/>
      <c r="FE691" s="10"/>
      <c r="FF691" s="10"/>
      <c r="FG691" s="10"/>
      <c r="FH691" s="10"/>
      <c r="FI691" s="10"/>
      <c r="FJ691" s="10"/>
      <c r="FK691" s="10"/>
      <c r="FL691" s="10"/>
    </row>
    <row r="692" spans="146:168" x14ac:dyDescent="0.15">
      <c r="EP692" s="1"/>
      <c r="EQ692" s="1"/>
      <c r="ES692" s="10"/>
      <c r="ET692" s="10"/>
      <c r="EU692" s="10"/>
      <c r="EV692" s="10"/>
      <c r="EW692" s="10"/>
      <c r="EX692" s="10"/>
      <c r="EY692" s="10"/>
      <c r="EZ692" s="10"/>
      <c r="FA692" s="10"/>
      <c r="FB692" s="10"/>
      <c r="FC692" s="10"/>
      <c r="FD692" s="10"/>
      <c r="FE692" s="10"/>
      <c r="FF692" s="10"/>
      <c r="FG692" s="10"/>
      <c r="FH692" s="10"/>
      <c r="FI692" s="10"/>
      <c r="FJ692" s="10"/>
      <c r="FK692" s="10"/>
      <c r="FL692" s="10"/>
    </row>
    <row r="693" spans="146:168" x14ac:dyDescent="0.15">
      <c r="EP693" s="1"/>
      <c r="EQ693" s="1"/>
      <c r="ES693" s="10"/>
      <c r="ET693" s="10"/>
      <c r="EU693" s="10"/>
      <c r="EV693" s="10"/>
      <c r="EW693" s="10"/>
      <c r="EX693" s="10"/>
      <c r="EY693" s="10"/>
      <c r="EZ693" s="10"/>
      <c r="FA693" s="10"/>
      <c r="FB693" s="10"/>
      <c r="FC693" s="10"/>
      <c r="FD693" s="10"/>
      <c r="FE693" s="10"/>
      <c r="FF693" s="10"/>
      <c r="FG693" s="10"/>
      <c r="FH693" s="10"/>
      <c r="FI693" s="10"/>
      <c r="FJ693" s="10"/>
      <c r="FK693" s="10"/>
      <c r="FL693" s="10"/>
    </row>
    <row r="694" spans="146:168" x14ac:dyDescent="0.15">
      <c r="EP694" s="1"/>
      <c r="EQ694" s="1"/>
      <c r="ES694" s="10"/>
      <c r="ET694" s="10"/>
      <c r="EU694" s="10"/>
      <c r="EV694" s="10"/>
      <c r="EW694" s="10"/>
      <c r="EX694" s="10"/>
      <c r="EY694" s="10"/>
      <c r="EZ694" s="10"/>
      <c r="FA694" s="10"/>
      <c r="FB694" s="10"/>
      <c r="FC694" s="10"/>
      <c r="FD694" s="10"/>
      <c r="FE694" s="10"/>
      <c r="FF694" s="10"/>
      <c r="FG694" s="10"/>
      <c r="FH694" s="10"/>
      <c r="FI694" s="10"/>
      <c r="FJ694" s="10"/>
      <c r="FK694" s="10"/>
      <c r="FL694" s="10"/>
    </row>
    <row r="695" spans="146:168" x14ac:dyDescent="0.15">
      <c r="EP695" s="1"/>
      <c r="EQ695" s="1"/>
      <c r="ES695" s="10"/>
      <c r="ET695" s="10"/>
      <c r="EU695" s="10"/>
      <c r="EV695" s="10"/>
      <c r="EW695" s="10"/>
      <c r="EX695" s="10"/>
      <c r="EY695" s="10"/>
      <c r="EZ695" s="10"/>
      <c r="FA695" s="10"/>
      <c r="FB695" s="10"/>
      <c r="FC695" s="10"/>
      <c r="FD695" s="10"/>
      <c r="FE695" s="10"/>
      <c r="FF695" s="10"/>
      <c r="FG695" s="10"/>
      <c r="FH695" s="10"/>
      <c r="FI695" s="10"/>
      <c r="FJ695" s="10"/>
      <c r="FK695" s="10"/>
      <c r="FL695" s="10"/>
    </row>
    <row r="696" spans="146:168" x14ac:dyDescent="0.15">
      <c r="EP696" s="1"/>
      <c r="EQ696" s="1"/>
      <c r="ES696" s="10"/>
      <c r="ET696" s="10"/>
      <c r="EU696" s="10"/>
      <c r="EV696" s="10"/>
      <c r="EW696" s="10"/>
      <c r="EX696" s="10"/>
      <c r="EY696" s="10"/>
      <c r="EZ696" s="10"/>
      <c r="FA696" s="10"/>
      <c r="FB696" s="10"/>
      <c r="FC696" s="10"/>
      <c r="FD696" s="10"/>
      <c r="FE696" s="10"/>
      <c r="FF696" s="10"/>
      <c r="FG696" s="10"/>
      <c r="FH696" s="10"/>
      <c r="FI696" s="10"/>
      <c r="FJ696" s="10"/>
      <c r="FK696" s="10"/>
      <c r="FL696" s="10"/>
    </row>
    <row r="697" spans="146:168" x14ac:dyDescent="0.15">
      <c r="EP697" s="1"/>
      <c r="EQ697" s="1"/>
      <c r="ES697" s="10"/>
      <c r="ET697" s="10"/>
      <c r="EU697" s="10"/>
      <c r="EV697" s="10"/>
      <c r="EW697" s="10"/>
      <c r="EX697" s="10"/>
      <c r="EY697" s="10"/>
      <c r="EZ697" s="10"/>
      <c r="FA697" s="10"/>
      <c r="FB697" s="10"/>
      <c r="FC697" s="10"/>
      <c r="FD697" s="10"/>
      <c r="FE697" s="10"/>
      <c r="FF697" s="10"/>
      <c r="FG697" s="10"/>
      <c r="FH697" s="10"/>
      <c r="FI697" s="10"/>
      <c r="FJ697" s="10"/>
      <c r="FK697" s="10"/>
      <c r="FL697" s="10"/>
    </row>
    <row r="698" spans="146:168" x14ac:dyDescent="0.15">
      <c r="EP698" s="1"/>
      <c r="EQ698" s="1"/>
      <c r="ES698" s="10"/>
      <c r="ET698" s="10"/>
      <c r="EU698" s="10"/>
      <c r="EV698" s="10"/>
      <c r="EW698" s="10"/>
      <c r="EX698" s="10"/>
      <c r="EY698" s="10"/>
      <c r="EZ698" s="10"/>
      <c r="FA698" s="10"/>
      <c r="FB698" s="10"/>
      <c r="FC698" s="10"/>
      <c r="FD698" s="10"/>
      <c r="FE698" s="10"/>
      <c r="FF698" s="10"/>
      <c r="FG698" s="10"/>
      <c r="FH698" s="10"/>
      <c r="FI698" s="10"/>
      <c r="FJ698" s="10"/>
      <c r="FK698" s="10"/>
      <c r="FL698" s="10"/>
    </row>
    <row r="699" spans="146:168" x14ac:dyDescent="0.15">
      <c r="EP699" s="1"/>
      <c r="EQ699" s="1"/>
      <c r="ES699" s="10"/>
      <c r="ET699" s="10"/>
      <c r="EU699" s="10"/>
      <c r="EV699" s="10"/>
      <c r="EW699" s="10"/>
      <c r="EX699" s="10"/>
      <c r="EY699" s="10"/>
      <c r="EZ699" s="10"/>
      <c r="FA699" s="10"/>
      <c r="FB699" s="10"/>
      <c r="FC699" s="10"/>
      <c r="FD699" s="10"/>
      <c r="FE699" s="10"/>
      <c r="FF699" s="10"/>
      <c r="FG699" s="10"/>
      <c r="FH699" s="10"/>
      <c r="FI699" s="10"/>
      <c r="FJ699" s="10"/>
      <c r="FK699" s="10"/>
      <c r="FL699" s="10"/>
    </row>
    <row r="700" spans="146:168" x14ac:dyDescent="0.15">
      <c r="EP700" s="1"/>
      <c r="EQ700" s="1"/>
      <c r="ES700" s="10"/>
      <c r="ET700" s="10"/>
      <c r="EU700" s="10"/>
      <c r="EV700" s="10"/>
      <c r="EW700" s="10"/>
      <c r="EX700" s="10"/>
      <c r="EY700" s="10"/>
      <c r="EZ700" s="10"/>
      <c r="FA700" s="10"/>
      <c r="FB700" s="10"/>
      <c r="FC700" s="10"/>
      <c r="FD700" s="10"/>
      <c r="FE700" s="10"/>
      <c r="FF700" s="10"/>
      <c r="FG700" s="10"/>
      <c r="FH700" s="10"/>
      <c r="FI700" s="10"/>
      <c r="FJ700" s="10"/>
      <c r="FK700" s="10"/>
      <c r="FL700" s="10"/>
    </row>
    <row r="701" spans="146:168" x14ac:dyDescent="0.15">
      <c r="EP701" s="1"/>
      <c r="EQ701" s="1"/>
      <c r="ES701" s="10"/>
      <c r="ET701" s="10"/>
      <c r="EU701" s="10"/>
      <c r="EV701" s="10"/>
      <c r="EW701" s="10"/>
      <c r="EX701" s="10"/>
      <c r="EY701" s="10"/>
      <c r="EZ701" s="10"/>
      <c r="FA701" s="10"/>
      <c r="FB701" s="10"/>
      <c r="FC701" s="10"/>
      <c r="FD701" s="10"/>
      <c r="FE701" s="10"/>
      <c r="FF701" s="10"/>
      <c r="FG701" s="10"/>
      <c r="FH701" s="10"/>
      <c r="FI701" s="10"/>
      <c r="FJ701" s="10"/>
      <c r="FK701" s="10"/>
      <c r="FL701" s="10"/>
    </row>
    <row r="702" spans="146:168" x14ac:dyDescent="0.15">
      <c r="EP702" s="1"/>
      <c r="EQ702" s="1"/>
      <c r="ES702" s="10"/>
      <c r="ET702" s="10"/>
      <c r="EU702" s="10"/>
      <c r="EV702" s="10"/>
      <c r="EW702" s="10"/>
      <c r="EX702" s="10"/>
      <c r="EY702" s="10"/>
      <c r="EZ702" s="10"/>
      <c r="FA702" s="10"/>
      <c r="FB702" s="10"/>
      <c r="FC702" s="10"/>
      <c r="FD702" s="10"/>
      <c r="FE702" s="10"/>
      <c r="FF702" s="10"/>
      <c r="FG702" s="10"/>
      <c r="FH702" s="10"/>
      <c r="FI702" s="10"/>
      <c r="FJ702" s="10"/>
      <c r="FK702" s="10"/>
      <c r="FL702" s="10"/>
    </row>
    <row r="703" spans="146:168" x14ac:dyDescent="0.15">
      <c r="EP703" s="1"/>
      <c r="EQ703" s="1"/>
      <c r="ES703" s="10"/>
      <c r="ET703" s="10"/>
      <c r="EU703" s="10"/>
      <c r="EV703" s="10"/>
      <c r="EW703" s="10"/>
      <c r="EX703" s="10"/>
      <c r="EY703" s="10"/>
      <c r="EZ703" s="10"/>
      <c r="FA703" s="10"/>
      <c r="FB703" s="10"/>
      <c r="FC703" s="10"/>
      <c r="FD703" s="10"/>
      <c r="FE703" s="10"/>
      <c r="FF703" s="10"/>
      <c r="FG703" s="10"/>
      <c r="FH703" s="10"/>
      <c r="FI703" s="10"/>
      <c r="FJ703" s="10"/>
      <c r="FK703" s="10"/>
      <c r="FL703" s="10"/>
    </row>
    <row r="704" spans="146:168" x14ac:dyDescent="0.15">
      <c r="EP704" s="1"/>
      <c r="EQ704" s="1"/>
      <c r="ES704" s="10"/>
      <c r="ET704" s="10"/>
      <c r="EU704" s="10"/>
      <c r="EV704" s="10"/>
      <c r="EW704" s="10"/>
      <c r="EX704" s="10"/>
      <c r="EY704" s="10"/>
      <c r="EZ704" s="10"/>
      <c r="FA704" s="10"/>
      <c r="FB704" s="10"/>
      <c r="FC704" s="10"/>
      <c r="FD704" s="10"/>
      <c r="FE704" s="10"/>
      <c r="FF704" s="10"/>
      <c r="FG704" s="10"/>
      <c r="FH704" s="10"/>
      <c r="FI704" s="10"/>
      <c r="FJ704" s="10"/>
      <c r="FK704" s="10"/>
      <c r="FL704" s="10"/>
    </row>
    <row r="705" spans="146:168" x14ac:dyDescent="0.15">
      <c r="EP705" s="1"/>
      <c r="EQ705" s="1"/>
      <c r="ES705" s="10"/>
      <c r="ET705" s="10"/>
      <c r="EU705" s="10"/>
      <c r="EV705" s="10"/>
      <c r="EW705" s="10"/>
      <c r="EX705" s="10"/>
      <c r="EY705" s="10"/>
      <c r="EZ705" s="10"/>
      <c r="FA705" s="10"/>
      <c r="FB705" s="10"/>
      <c r="FC705" s="10"/>
      <c r="FD705" s="10"/>
      <c r="FE705" s="10"/>
      <c r="FF705" s="10"/>
      <c r="FG705" s="10"/>
      <c r="FH705" s="10"/>
      <c r="FI705" s="10"/>
      <c r="FJ705" s="10"/>
      <c r="FK705" s="10"/>
      <c r="FL705" s="10"/>
    </row>
    <row r="706" spans="146:168" x14ac:dyDescent="0.15">
      <c r="EP706" s="1"/>
      <c r="EQ706" s="1"/>
      <c r="ES706" s="10"/>
      <c r="ET706" s="10"/>
      <c r="EU706" s="10"/>
      <c r="EV706" s="10"/>
      <c r="EW706" s="10"/>
      <c r="EX706" s="10"/>
      <c r="EY706" s="10"/>
      <c r="EZ706" s="10"/>
      <c r="FA706" s="10"/>
      <c r="FB706" s="10"/>
      <c r="FC706" s="10"/>
      <c r="FD706" s="10"/>
      <c r="FE706" s="10"/>
      <c r="FF706" s="10"/>
      <c r="FG706" s="10"/>
      <c r="FH706" s="10"/>
      <c r="FI706" s="10"/>
      <c r="FJ706" s="10"/>
      <c r="FK706" s="10"/>
      <c r="FL706" s="10"/>
    </row>
    <row r="707" spans="146:168" x14ac:dyDescent="0.15">
      <c r="EP707" s="1"/>
      <c r="EQ707" s="1"/>
      <c r="ES707" s="10"/>
      <c r="ET707" s="10"/>
      <c r="EU707" s="10"/>
      <c r="EV707" s="10"/>
      <c r="EW707" s="10"/>
      <c r="EX707" s="10"/>
      <c r="EY707" s="10"/>
      <c r="EZ707" s="10"/>
      <c r="FA707" s="10"/>
      <c r="FB707" s="10"/>
      <c r="FC707" s="10"/>
      <c r="FD707" s="10"/>
      <c r="FE707" s="10"/>
      <c r="FF707" s="10"/>
      <c r="FG707" s="10"/>
      <c r="FH707" s="10"/>
      <c r="FI707" s="10"/>
      <c r="FJ707" s="10"/>
      <c r="FK707" s="10"/>
      <c r="FL707" s="10"/>
    </row>
    <row r="708" spans="146:168" x14ac:dyDescent="0.15">
      <c r="EP708" s="1"/>
      <c r="EQ708" s="1"/>
      <c r="ES708" s="10"/>
      <c r="ET708" s="10"/>
      <c r="EU708" s="10"/>
      <c r="EV708" s="10"/>
      <c r="EW708" s="10"/>
      <c r="EX708" s="10"/>
      <c r="EY708" s="10"/>
      <c r="EZ708" s="10"/>
      <c r="FA708" s="10"/>
      <c r="FB708" s="10"/>
      <c r="FC708" s="10"/>
      <c r="FD708" s="10"/>
      <c r="FE708" s="10"/>
      <c r="FF708" s="10"/>
      <c r="FG708" s="10"/>
      <c r="FH708" s="10"/>
      <c r="FI708" s="10"/>
      <c r="FJ708" s="10"/>
      <c r="FK708" s="10"/>
      <c r="FL708" s="10"/>
    </row>
    <row r="709" spans="146:168" x14ac:dyDescent="0.15">
      <c r="EP709" s="1"/>
      <c r="EQ709" s="1"/>
      <c r="ES709" s="10"/>
      <c r="ET709" s="10"/>
      <c r="EU709" s="10"/>
      <c r="EV709" s="10"/>
      <c r="EW709" s="10"/>
      <c r="EX709" s="10"/>
      <c r="EY709" s="10"/>
      <c r="EZ709" s="10"/>
      <c r="FA709" s="10"/>
      <c r="FB709" s="10"/>
      <c r="FC709" s="10"/>
      <c r="FD709" s="10"/>
      <c r="FE709" s="10"/>
      <c r="FF709" s="10"/>
      <c r="FG709" s="10"/>
      <c r="FH709" s="10"/>
      <c r="FI709" s="10"/>
      <c r="FJ709" s="10"/>
      <c r="FK709" s="10"/>
      <c r="FL709" s="10"/>
    </row>
    <row r="710" spans="146:168" x14ac:dyDescent="0.15">
      <c r="EP710" s="1"/>
      <c r="EQ710" s="1"/>
      <c r="ES710" s="10"/>
      <c r="ET710" s="10"/>
      <c r="EU710" s="10"/>
      <c r="EV710" s="10"/>
      <c r="EW710" s="10"/>
      <c r="EX710" s="10"/>
      <c r="EY710" s="10"/>
      <c r="EZ710" s="10"/>
      <c r="FA710" s="10"/>
      <c r="FB710" s="10"/>
      <c r="FC710" s="10"/>
      <c r="FD710" s="10"/>
      <c r="FE710" s="10"/>
      <c r="FF710" s="10"/>
      <c r="FG710" s="10"/>
      <c r="FH710" s="10"/>
      <c r="FI710" s="10"/>
      <c r="FJ710" s="10"/>
      <c r="FK710" s="10"/>
      <c r="FL710" s="10"/>
    </row>
    <row r="711" spans="146:168" x14ac:dyDescent="0.15">
      <c r="EP711" s="1"/>
      <c r="EQ711" s="1"/>
      <c r="ES711" s="10"/>
      <c r="ET711" s="10"/>
      <c r="EU711" s="10"/>
      <c r="EV711" s="10"/>
      <c r="EW711" s="10"/>
      <c r="EX711" s="10"/>
      <c r="EY711" s="10"/>
      <c r="EZ711" s="10"/>
      <c r="FA711" s="10"/>
      <c r="FB711" s="10"/>
      <c r="FC711" s="10"/>
      <c r="FD711" s="10"/>
      <c r="FE711" s="10"/>
      <c r="FF711" s="10"/>
      <c r="FG711" s="10"/>
      <c r="FH711" s="10"/>
      <c r="FI711" s="10"/>
      <c r="FJ711" s="10"/>
      <c r="FK711" s="10"/>
      <c r="FL711" s="10"/>
    </row>
    <row r="712" spans="146:168" x14ac:dyDescent="0.15">
      <c r="EP712" s="1"/>
      <c r="EQ712" s="1"/>
      <c r="ES712" s="10"/>
      <c r="ET712" s="10"/>
      <c r="EU712" s="10"/>
      <c r="EV712" s="10"/>
      <c r="EW712" s="10"/>
      <c r="EX712" s="10"/>
      <c r="EY712" s="10"/>
      <c r="EZ712" s="10"/>
      <c r="FA712" s="10"/>
      <c r="FB712" s="10"/>
      <c r="FC712" s="10"/>
      <c r="FD712" s="10"/>
      <c r="FE712" s="10"/>
      <c r="FF712" s="10"/>
      <c r="FG712" s="10"/>
      <c r="FH712" s="10"/>
      <c r="FI712" s="10"/>
      <c r="FJ712" s="10"/>
      <c r="FK712" s="10"/>
      <c r="FL712" s="10"/>
    </row>
    <row r="713" spans="146:168" x14ac:dyDescent="0.15">
      <c r="EP713" s="1"/>
      <c r="EQ713" s="1"/>
      <c r="ES713" s="10"/>
      <c r="ET713" s="10"/>
      <c r="EU713" s="10"/>
      <c r="EV713" s="10"/>
      <c r="EW713" s="10"/>
      <c r="EX713" s="10"/>
      <c r="EY713" s="10"/>
      <c r="EZ713" s="10"/>
      <c r="FA713" s="10"/>
      <c r="FB713" s="10"/>
      <c r="FC713" s="10"/>
      <c r="FD713" s="10"/>
      <c r="FE713" s="10"/>
      <c r="FF713" s="10"/>
      <c r="FG713" s="10"/>
      <c r="FH713" s="10"/>
      <c r="FI713" s="10"/>
      <c r="FJ713" s="10"/>
      <c r="FK713" s="10"/>
      <c r="FL713" s="10"/>
    </row>
    <row r="714" spans="146:168" x14ac:dyDescent="0.15">
      <c r="EP714" s="1"/>
      <c r="EQ714" s="1"/>
      <c r="ES714" s="10"/>
      <c r="ET714" s="10"/>
      <c r="EU714" s="10"/>
      <c r="EV714" s="10"/>
      <c r="EW714" s="10"/>
      <c r="EX714" s="10"/>
      <c r="EY714" s="10"/>
      <c r="EZ714" s="10"/>
      <c r="FA714" s="10"/>
      <c r="FB714" s="10"/>
      <c r="FC714" s="10"/>
      <c r="FD714" s="10"/>
      <c r="FE714" s="10"/>
      <c r="FF714" s="10"/>
      <c r="FG714" s="10"/>
      <c r="FH714" s="10"/>
      <c r="FI714" s="10"/>
      <c r="FJ714" s="10"/>
      <c r="FK714" s="10"/>
      <c r="FL714" s="10"/>
    </row>
    <row r="715" spans="146:168" x14ac:dyDescent="0.15">
      <c r="EP715" s="1"/>
      <c r="EQ715" s="1"/>
      <c r="ES715" s="10"/>
      <c r="ET715" s="10"/>
      <c r="EU715" s="10"/>
      <c r="EV715" s="10"/>
      <c r="EW715" s="10"/>
      <c r="EX715" s="10"/>
      <c r="EY715" s="10"/>
      <c r="EZ715" s="10"/>
      <c r="FA715" s="10"/>
      <c r="FB715" s="10"/>
      <c r="FC715" s="10"/>
      <c r="FD715" s="10"/>
      <c r="FE715" s="10"/>
      <c r="FF715" s="10"/>
      <c r="FG715" s="10"/>
      <c r="FH715" s="10"/>
      <c r="FI715" s="10"/>
      <c r="FJ715" s="10"/>
      <c r="FK715" s="10"/>
      <c r="FL715" s="10"/>
    </row>
    <row r="716" spans="146:168" x14ac:dyDescent="0.15">
      <c r="EP716" s="1"/>
      <c r="EQ716" s="1"/>
      <c r="ES716" s="10"/>
      <c r="ET716" s="10"/>
      <c r="EU716" s="10"/>
      <c r="EV716" s="10"/>
      <c r="EW716" s="10"/>
      <c r="EX716" s="10"/>
      <c r="EY716" s="10"/>
      <c r="EZ716" s="10"/>
      <c r="FA716" s="10"/>
      <c r="FB716" s="10"/>
      <c r="FC716" s="10"/>
      <c r="FD716" s="10"/>
      <c r="FE716" s="10"/>
      <c r="FF716" s="10"/>
      <c r="FG716" s="10"/>
      <c r="FH716" s="10"/>
      <c r="FI716" s="10"/>
      <c r="FJ716" s="10"/>
      <c r="FK716" s="10"/>
      <c r="FL716" s="10"/>
    </row>
    <row r="717" spans="146:168" x14ac:dyDescent="0.15">
      <c r="EP717" s="1"/>
      <c r="EQ717" s="1"/>
      <c r="ES717" s="10"/>
      <c r="ET717" s="10"/>
      <c r="EU717" s="10"/>
      <c r="EV717" s="10"/>
      <c r="EW717" s="10"/>
      <c r="EX717" s="10"/>
      <c r="EY717" s="10"/>
      <c r="EZ717" s="10"/>
      <c r="FA717" s="10"/>
      <c r="FB717" s="10"/>
      <c r="FC717" s="10"/>
      <c r="FD717" s="10"/>
      <c r="FE717" s="10"/>
      <c r="FF717" s="10"/>
      <c r="FG717" s="10"/>
      <c r="FH717" s="10"/>
      <c r="FI717" s="10"/>
      <c r="FJ717" s="10"/>
      <c r="FK717" s="10"/>
      <c r="FL717" s="10"/>
    </row>
    <row r="718" spans="146:168" x14ac:dyDescent="0.15">
      <c r="EP718" s="1"/>
      <c r="EQ718" s="1"/>
      <c r="ES718" s="10"/>
      <c r="ET718" s="10"/>
      <c r="EU718" s="10"/>
      <c r="EV718" s="10"/>
      <c r="EW718" s="10"/>
      <c r="EX718" s="10"/>
      <c r="EY718" s="10"/>
      <c r="EZ718" s="10"/>
      <c r="FA718" s="10"/>
      <c r="FB718" s="10"/>
      <c r="FC718" s="10"/>
      <c r="FD718" s="10"/>
      <c r="FE718" s="10"/>
      <c r="FF718" s="10"/>
      <c r="FG718" s="10"/>
      <c r="FH718" s="10"/>
      <c r="FI718" s="10"/>
      <c r="FJ718" s="10"/>
      <c r="FK718" s="10"/>
      <c r="FL718" s="10"/>
    </row>
    <row r="719" spans="146:168" x14ac:dyDescent="0.15">
      <c r="EP719" s="1"/>
      <c r="EQ719" s="1"/>
      <c r="ES719" s="10"/>
      <c r="ET719" s="10"/>
      <c r="EU719" s="10"/>
      <c r="EV719" s="10"/>
      <c r="EW719" s="10"/>
      <c r="EX719" s="10"/>
      <c r="EY719" s="10"/>
      <c r="EZ719" s="10"/>
      <c r="FA719" s="10"/>
      <c r="FB719" s="10"/>
      <c r="FC719" s="10"/>
      <c r="FD719" s="10"/>
      <c r="FE719" s="10"/>
      <c r="FF719" s="10"/>
      <c r="FG719" s="10"/>
      <c r="FH719" s="10"/>
      <c r="FI719" s="10"/>
      <c r="FJ719" s="10"/>
      <c r="FK719" s="10"/>
      <c r="FL719" s="10"/>
    </row>
    <row r="720" spans="146:168" x14ac:dyDescent="0.15">
      <c r="EP720" s="1"/>
      <c r="EQ720" s="1"/>
      <c r="ES720" s="10"/>
      <c r="ET720" s="10"/>
      <c r="EU720" s="10"/>
      <c r="EV720" s="10"/>
      <c r="EW720" s="10"/>
      <c r="EX720" s="10"/>
      <c r="EY720" s="10"/>
      <c r="EZ720" s="10"/>
      <c r="FA720" s="10"/>
      <c r="FB720" s="10"/>
      <c r="FC720" s="10"/>
      <c r="FD720" s="10"/>
      <c r="FE720" s="10"/>
      <c r="FF720" s="10"/>
      <c r="FG720" s="10"/>
      <c r="FH720" s="10"/>
      <c r="FI720" s="10"/>
      <c r="FJ720" s="10"/>
      <c r="FK720" s="10"/>
      <c r="FL720" s="10"/>
    </row>
    <row r="721" spans="146:168" x14ac:dyDescent="0.15">
      <c r="EP721" s="1"/>
      <c r="EQ721" s="1"/>
      <c r="ES721" s="10"/>
      <c r="ET721" s="10"/>
      <c r="EU721" s="10"/>
      <c r="EV721" s="10"/>
      <c r="EW721" s="10"/>
      <c r="EX721" s="10"/>
      <c r="EY721" s="10"/>
      <c r="EZ721" s="10"/>
      <c r="FA721" s="10"/>
      <c r="FB721" s="10"/>
      <c r="FC721" s="10"/>
      <c r="FD721" s="10"/>
      <c r="FE721" s="10"/>
      <c r="FF721" s="10"/>
      <c r="FG721" s="10"/>
      <c r="FH721" s="10"/>
      <c r="FI721" s="10"/>
      <c r="FJ721" s="10"/>
      <c r="FK721" s="10"/>
      <c r="FL721" s="10"/>
    </row>
    <row r="722" spans="146:168" x14ac:dyDescent="0.15">
      <c r="EP722" s="1"/>
      <c r="EQ722" s="1"/>
      <c r="ES722" s="10"/>
      <c r="ET722" s="10"/>
      <c r="EU722" s="10"/>
      <c r="EV722" s="10"/>
      <c r="EW722" s="10"/>
      <c r="EX722" s="10"/>
      <c r="EY722" s="10"/>
      <c r="EZ722" s="10"/>
      <c r="FA722" s="10"/>
      <c r="FB722" s="10"/>
      <c r="FC722" s="10"/>
      <c r="FD722" s="10"/>
      <c r="FE722" s="10"/>
      <c r="FF722" s="10"/>
      <c r="FG722" s="10"/>
      <c r="FH722" s="10"/>
      <c r="FI722" s="10"/>
      <c r="FJ722" s="10"/>
      <c r="FK722" s="10"/>
      <c r="FL722" s="10"/>
    </row>
    <row r="723" spans="146:168" x14ac:dyDescent="0.15">
      <c r="EP723" s="1"/>
      <c r="EQ723" s="1"/>
      <c r="ES723" s="10"/>
      <c r="ET723" s="10"/>
      <c r="EU723" s="10"/>
      <c r="EV723" s="10"/>
      <c r="EW723" s="10"/>
      <c r="EX723" s="10"/>
      <c r="EY723" s="10"/>
      <c r="EZ723" s="10"/>
      <c r="FA723" s="10"/>
      <c r="FB723" s="10"/>
      <c r="FC723" s="10"/>
      <c r="FD723" s="10"/>
      <c r="FE723" s="10"/>
      <c r="FF723" s="10"/>
      <c r="FG723" s="10"/>
      <c r="FH723" s="10"/>
      <c r="FI723" s="10"/>
      <c r="FJ723" s="10"/>
      <c r="FK723" s="10"/>
      <c r="FL723" s="10"/>
    </row>
    <row r="724" spans="146:168" x14ac:dyDescent="0.15">
      <c r="EP724" s="1"/>
      <c r="EQ724" s="1"/>
      <c r="ES724" s="10"/>
      <c r="ET724" s="10"/>
      <c r="EU724" s="10"/>
      <c r="EV724" s="10"/>
      <c r="EW724" s="10"/>
      <c r="EX724" s="10"/>
      <c r="EY724" s="10"/>
      <c r="EZ724" s="10"/>
      <c r="FA724" s="10"/>
      <c r="FB724" s="10"/>
      <c r="FC724" s="10"/>
      <c r="FD724" s="10"/>
      <c r="FE724" s="10"/>
      <c r="FF724" s="10"/>
      <c r="FG724" s="10"/>
      <c r="FH724" s="10"/>
      <c r="FI724" s="10"/>
      <c r="FJ724" s="10"/>
      <c r="FK724" s="10"/>
      <c r="FL724" s="10"/>
    </row>
    <row r="725" spans="146:168" x14ac:dyDescent="0.15">
      <c r="EP725" s="1"/>
      <c r="EQ725" s="1"/>
      <c r="ES725" s="10"/>
      <c r="ET725" s="10"/>
      <c r="EU725" s="10"/>
      <c r="EV725" s="10"/>
      <c r="EW725" s="10"/>
      <c r="EX725" s="10"/>
      <c r="EY725" s="10"/>
      <c r="EZ725" s="10"/>
      <c r="FA725" s="10"/>
      <c r="FB725" s="10"/>
      <c r="FC725" s="10"/>
      <c r="FD725" s="10"/>
      <c r="FE725" s="10"/>
      <c r="FF725" s="10"/>
      <c r="FG725" s="10"/>
      <c r="FH725" s="10"/>
      <c r="FI725" s="10"/>
      <c r="FJ725" s="10"/>
      <c r="FK725" s="10"/>
      <c r="FL725" s="10"/>
    </row>
    <row r="726" spans="146:168" x14ac:dyDescent="0.15">
      <c r="EP726" s="1"/>
      <c r="EQ726" s="1"/>
      <c r="ES726" s="10"/>
      <c r="ET726" s="10"/>
      <c r="EU726" s="10"/>
      <c r="EV726" s="10"/>
      <c r="EW726" s="10"/>
      <c r="EX726" s="10"/>
      <c r="EY726" s="10"/>
      <c r="EZ726" s="10"/>
      <c r="FA726" s="10"/>
      <c r="FB726" s="10"/>
      <c r="FC726" s="10"/>
      <c r="FD726" s="10"/>
      <c r="FE726" s="10"/>
      <c r="FF726" s="10"/>
      <c r="FG726" s="10"/>
      <c r="FH726" s="10"/>
      <c r="FI726" s="10"/>
      <c r="FJ726" s="10"/>
      <c r="FK726" s="10"/>
      <c r="FL726" s="10"/>
    </row>
    <row r="727" spans="146:168" x14ac:dyDescent="0.15">
      <c r="EP727" s="1"/>
      <c r="EQ727" s="1"/>
      <c r="ES727" s="10"/>
      <c r="ET727" s="10"/>
      <c r="EU727" s="10"/>
      <c r="EV727" s="10"/>
      <c r="EW727" s="10"/>
      <c r="EX727" s="10"/>
      <c r="EY727" s="10"/>
      <c r="EZ727" s="10"/>
      <c r="FA727" s="10"/>
      <c r="FB727" s="10"/>
      <c r="FC727" s="10"/>
      <c r="FD727" s="10"/>
      <c r="FE727" s="10"/>
      <c r="FF727" s="10"/>
      <c r="FG727" s="10"/>
      <c r="FH727" s="10"/>
      <c r="FI727" s="10"/>
      <c r="FJ727" s="10"/>
      <c r="FK727" s="10"/>
      <c r="FL727" s="10"/>
    </row>
    <row r="728" spans="146:168" x14ac:dyDescent="0.15">
      <c r="EP728" s="1"/>
      <c r="EQ728" s="1"/>
      <c r="ES728" s="10"/>
      <c r="ET728" s="10"/>
      <c r="EU728" s="10"/>
      <c r="EV728" s="10"/>
      <c r="EW728" s="10"/>
      <c r="EX728" s="10"/>
      <c r="EY728" s="10"/>
      <c r="EZ728" s="10"/>
      <c r="FA728" s="10"/>
      <c r="FB728" s="10"/>
      <c r="FC728" s="10"/>
      <c r="FD728" s="10"/>
      <c r="FE728" s="10"/>
      <c r="FF728" s="10"/>
      <c r="FG728" s="10"/>
      <c r="FH728" s="10"/>
      <c r="FI728" s="10"/>
      <c r="FJ728" s="10"/>
      <c r="FK728" s="10"/>
      <c r="FL728" s="10"/>
    </row>
    <row r="729" spans="146:168" x14ac:dyDescent="0.15">
      <c r="EP729" s="1"/>
      <c r="EQ729" s="1"/>
      <c r="ES729" s="10"/>
      <c r="ET729" s="10"/>
      <c r="EU729" s="10"/>
      <c r="EV729" s="10"/>
      <c r="EW729" s="10"/>
      <c r="EX729" s="10"/>
      <c r="EY729" s="10"/>
      <c r="EZ729" s="10"/>
      <c r="FA729" s="10"/>
      <c r="FB729" s="10"/>
      <c r="FC729" s="10"/>
      <c r="FD729" s="10"/>
      <c r="FE729" s="10"/>
      <c r="FF729" s="10"/>
      <c r="FG729" s="10"/>
      <c r="FH729" s="10"/>
      <c r="FI729" s="10"/>
      <c r="FJ729" s="10"/>
      <c r="FK729" s="10"/>
      <c r="FL729" s="10"/>
    </row>
    <row r="730" spans="146:168" x14ac:dyDescent="0.15">
      <c r="EP730" s="1"/>
      <c r="EQ730" s="1"/>
      <c r="ES730" s="10"/>
      <c r="ET730" s="10"/>
      <c r="EU730" s="10"/>
      <c r="EV730" s="10"/>
      <c r="EW730" s="10"/>
      <c r="EX730" s="10"/>
      <c r="EY730" s="10"/>
      <c r="EZ730" s="10"/>
      <c r="FA730" s="10"/>
      <c r="FB730" s="10"/>
      <c r="FC730" s="10"/>
      <c r="FD730" s="10"/>
      <c r="FE730" s="10"/>
      <c r="FF730" s="10"/>
      <c r="FG730" s="10"/>
      <c r="FH730" s="10"/>
      <c r="FI730" s="10"/>
      <c r="FJ730" s="10"/>
      <c r="FK730" s="10"/>
      <c r="FL730" s="10"/>
    </row>
    <row r="731" spans="146:168" x14ac:dyDescent="0.15">
      <c r="EP731" s="1"/>
      <c r="EQ731" s="1"/>
      <c r="ES731" s="10"/>
      <c r="ET731" s="10"/>
      <c r="EU731" s="10"/>
      <c r="EV731" s="10"/>
      <c r="EW731" s="10"/>
      <c r="EX731" s="10"/>
      <c r="EY731" s="10"/>
      <c r="EZ731" s="10"/>
      <c r="FA731" s="10"/>
      <c r="FB731" s="10"/>
      <c r="FC731" s="10"/>
      <c r="FD731" s="10"/>
      <c r="FE731" s="10"/>
      <c r="FF731" s="10"/>
      <c r="FG731" s="10"/>
      <c r="FH731" s="10"/>
      <c r="FI731" s="10"/>
      <c r="FJ731" s="10"/>
      <c r="FK731" s="10"/>
      <c r="FL731" s="10"/>
    </row>
    <row r="732" spans="146:168" x14ac:dyDescent="0.15">
      <c r="EP732" s="1"/>
      <c r="EQ732" s="1"/>
      <c r="ES732" s="10"/>
      <c r="ET732" s="10"/>
      <c r="EU732" s="10"/>
      <c r="EV732" s="10"/>
      <c r="EW732" s="10"/>
      <c r="EX732" s="10"/>
      <c r="EY732" s="10"/>
      <c r="EZ732" s="10"/>
      <c r="FA732" s="10"/>
      <c r="FB732" s="10"/>
      <c r="FC732" s="10"/>
      <c r="FD732" s="10"/>
      <c r="FE732" s="10"/>
      <c r="FF732" s="10"/>
      <c r="FG732" s="10"/>
      <c r="FH732" s="10"/>
      <c r="FI732" s="10"/>
      <c r="FJ732" s="10"/>
      <c r="FK732" s="10"/>
      <c r="FL732" s="10"/>
    </row>
    <row r="733" spans="146:168" x14ac:dyDescent="0.15">
      <c r="EP733" s="1"/>
      <c r="EQ733" s="1"/>
      <c r="ES733" s="10"/>
      <c r="ET733" s="10"/>
      <c r="EU733" s="10"/>
      <c r="EV733" s="10"/>
      <c r="EW733" s="10"/>
      <c r="EX733" s="10"/>
      <c r="EY733" s="10"/>
      <c r="EZ733" s="10"/>
      <c r="FA733" s="10"/>
      <c r="FB733" s="10"/>
      <c r="FC733" s="10"/>
      <c r="FD733" s="10"/>
      <c r="FE733" s="10"/>
      <c r="FF733" s="10"/>
      <c r="FG733" s="10"/>
      <c r="FH733" s="10"/>
      <c r="FI733" s="10"/>
      <c r="FJ733" s="10"/>
      <c r="FK733" s="10"/>
      <c r="FL733" s="10"/>
    </row>
    <row r="734" spans="146:168" x14ac:dyDescent="0.15">
      <c r="EP734" s="1"/>
      <c r="EQ734" s="1"/>
      <c r="ES734" s="10"/>
      <c r="ET734" s="10"/>
      <c r="EU734" s="10"/>
      <c r="EV734" s="10"/>
      <c r="EW734" s="10"/>
      <c r="EX734" s="10"/>
      <c r="EY734" s="10"/>
      <c r="EZ734" s="10"/>
      <c r="FA734" s="10"/>
      <c r="FB734" s="10"/>
      <c r="FC734" s="10"/>
      <c r="FD734" s="10"/>
      <c r="FE734" s="10"/>
      <c r="FF734" s="10"/>
      <c r="FG734" s="10"/>
      <c r="FH734" s="10"/>
      <c r="FI734" s="10"/>
      <c r="FJ734" s="10"/>
      <c r="FK734" s="10"/>
      <c r="FL734" s="10"/>
    </row>
    <row r="735" spans="146:168" x14ac:dyDescent="0.15">
      <c r="EP735" s="1"/>
      <c r="EQ735" s="1"/>
      <c r="ES735" s="10"/>
      <c r="ET735" s="10"/>
      <c r="EU735" s="10"/>
      <c r="EV735" s="10"/>
      <c r="EW735" s="10"/>
      <c r="EX735" s="10"/>
      <c r="EY735" s="10"/>
      <c r="EZ735" s="10"/>
      <c r="FA735" s="10"/>
      <c r="FB735" s="10"/>
      <c r="FC735" s="10"/>
      <c r="FD735" s="10"/>
      <c r="FE735" s="10"/>
      <c r="FF735" s="10"/>
      <c r="FG735" s="10"/>
      <c r="FH735" s="10"/>
      <c r="FI735" s="10"/>
      <c r="FJ735" s="10"/>
      <c r="FK735" s="10"/>
      <c r="FL735" s="10"/>
    </row>
    <row r="736" spans="146:168" x14ac:dyDescent="0.15">
      <c r="EP736" s="1"/>
      <c r="EQ736" s="1"/>
      <c r="ES736" s="10"/>
      <c r="ET736" s="10"/>
      <c r="EU736" s="10"/>
      <c r="EV736" s="10"/>
      <c r="EW736" s="10"/>
      <c r="EX736" s="10"/>
      <c r="EY736" s="10"/>
      <c r="EZ736" s="10"/>
      <c r="FA736" s="10"/>
      <c r="FB736" s="10"/>
      <c r="FC736" s="10"/>
      <c r="FD736" s="10"/>
      <c r="FE736" s="10"/>
      <c r="FF736" s="10"/>
      <c r="FG736" s="10"/>
      <c r="FH736" s="10"/>
      <c r="FI736" s="10"/>
      <c r="FJ736" s="10"/>
      <c r="FK736" s="10"/>
      <c r="FL736" s="10"/>
    </row>
    <row r="737" spans="146:168" x14ac:dyDescent="0.15">
      <c r="EP737" s="1"/>
      <c r="EQ737" s="1"/>
      <c r="ES737" s="10"/>
      <c r="ET737" s="10"/>
      <c r="EU737" s="10"/>
      <c r="EV737" s="10"/>
      <c r="EW737" s="10"/>
      <c r="EX737" s="10"/>
      <c r="EY737" s="10"/>
      <c r="EZ737" s="10"/>
      <c r="FA737" s="10"/>
      <c r="FB737" s="10"/>
      <c r="FC737" s="10"/>
      <c r="FD737" s="10"/>
      <c r="FE737" s="10"/>
      <c r="FF737" s="10"/>
      <c r="FG737" s="10"/>
      <c r="FH737" s="10"/>
      <c r="FI737" s="10"/>
      <c r="FJ737" s="10"/>
      <c r="FK737" s="10"/>
      <c r="FL737" s="10"/>
    </row>
    <row r="738" spans="146:168" x14ac:dyDescent="0.15">
      <c r="EP738" s="1"/>
      <c r="EQ738" s="1"/>
      <c r="ES738" s="10"/>
      <c r="ET738" s="10"/>
      <c r="EU738" s="10"/>
      <c r="EV738" s="10"/>
      <c r="EW738" s="10"/>
      <c r="EX738" s="10"/>
      <c r="EY738" s="10"/>
      <c r="EZ738" s="10"/>
      <c r="FA738" s="10"/>
      <c r="FB738" s="10"/>
      <c r="FC738" s="10"/>
      <c r="FD738" s="10"/>
      <c r="FE738" s="10"/>
      <c r="FF738" s="10"/>
      <c r="FG738" s="10"/>
      <c r="FH738" s="10"/>
      <c r="FI738" s="10"/>
      <c r="FJ738" s="10"/>
      <c r="FK738" s="10"/>
      <c r="FL738" s="10"/>
    </row>
    <row r="739" spans="146:168" x14ac:dyDescent="0.15">
      <c r="EP739" s="1"/>
      <c r="EQ739" s="1"/>
      <c r="ES739" s="10"/>
      <c r="ET739" s="10"/>
      <c r="EU739" s="10"/>
      <c r="EV739" s="10"/>
      <c r="EW739" s="10"/>
      <c r="EX739" s="10"/>
      <c r="EY739" s="10"/>
      <c r="EZ739" s="10"/>
      <c r="FA739" s="10"/>
      <c r="FB739" s="10"/>
      <c r="FC739" s="10"/>
      <c r="FD739" s="10"/>
      <c r="FE739" s="10"/>
      <c r="FF739" s="10"/>
      <c r="FG739" s="10"/>
      <c r="FH739" s="10"/>
      <c r="FI739" s="10"/>
      <c r="FJ739" s="10"/>
      <c r="FK739" s="10"/>
      <c r="FL739" s="10"/>
    </row>
    <row r="740" spans="146:168" x14ac:dyDescent="0.15">
      <c r="EP740" s="1"/>
      <c r="EQ740" s="1"/>
      <c r="ES740" s="10"/>
      <c r="ET740" s="10"/>
      <c r="EU740" s="10"/>
      <c r="EV740" s="10"/>
      <c r="EW740" s="10"/>
      <c r="EX740" s="10"/>
      <c r="EY740" s="10"/>
      <c r="EZ740" s="10"/>
      <c r="FA740" s="10"/>
      <c r="FB740" s="10"/>
      <c r="FC740" s="10"/>
      <c r="FD740" s="10"/>
      <c r="FE740" s="10"/>
      <c r="FF740" s="10"/>
      <c r="FG740" s="10"/>
      <c r="FH740" s="10"/>
      <c r="FI740" s="10"/>
      <c r="FJ740" s="10"/>
      <c r="FK740" s="10"/>
      <c r="FL740" s="10"/>
    </row>
    <row r="741" spans="146:168" x14ac:dyDescent="0.15">
      <c r="EP741" s="1"/>
      <c r="EQ741" s="1"/>
      <c r="ES741" s="10"/>
      <c r="ET741" s="10"/>
      <c r="EU741" s="10"/>
      <c r="EV741" s="10"/>
      <c r="EW741" s="10"/>
      <c r="EX741" s="10"/>
      <c r="EY741" s="10"/>
      <c r="EZ741" s="10"/>
      <c r="FA741" s="10"/>
      <c r="FB741" s="10"/>
      <c r="FC741" s="10"/>
      <c r="FD741" s="10"/>
      <c r="FE741" s="10"/>
      <c r="FF741" s="10"/>
      <c r="FG741" s="10"/>
      <c r="FH741" s="10"/>
      <c r="FI741" s="10"/>
      <c r="FJ741" s="10"/>
      <c r="FK741" s="10"/>
      <c r="FL741" s="10"/>
    </row>
    <row r="742" spans="146:168" x14ac:dyDescent="0.15">
      <c r="EP742" s="1"/>
      <c r="EQ742" s="1"/>
      <c r="ES742" s="10"/>
      <c r="ET742" s="10"/>
      <c r="EU742" s="10"/>
      <c r="EV742" s="10"/>
      <c r="EW742" s="10"/>
      <c r="EX742" s="10"/>
      <c r="EY742" s="10"/>
      <c r="EZ742" s="10"/>
      <c r="FA742" s="10"/>
      <c r="FB742" s="10"/>
      <c r="FC742" s="10"/>
      <c r="FD742" s="10"/>
      <c r="FE742" s="10"/>
      <c r="FF742" s="10"/>
      <c r="FG742" s="10"/>
      <c r="FH742" s="10"/>
      <c r="FI742" s="10"/>
      <c r="FJ742" s="10"/>
      <c r="FK742" s="10"/>
      <c r="FL742" s="10"/>
    </row>
    <row r="743" spans="146:168" x14ac:dyDescent="0.15">
      <c r="EP743" s="1"/>
      <c r="EQ743" s="1"/>
      <c r="ES743" s="10"/>
      <c r="ET743" s="10"/>
      <c r="EU743" s="10"/>
      <c r="EV743" s="10"/>
      <c r="EW743" s="10"/>
      <c r="EX743" s="10"/>
      <c r="EY743" s="10"/>
      <c r="EZ743" s="10"/>
      <c r="FA743" s="10"/>
      <c r="FB743" s="10"/>
      <c r="FC743" s="10"/>
      <c r="FD743" s="10"/>
      <c r="FE743" s="10"/>
      <c r="FF743" s="10"/>
      <c r="FG743" s="10"/>
      <c r="FH743" s="10"/>
      <c r="FI743" s="10"/>
      <c r="FJ743" s="10"/>
      <c r="FK743" s="10"/>
      <c r="FL743" s="10"/>
    </row>
    <row r="744" spans="146:168" x14ac:dyDescent="0.15">
      <c r="EP744" s="1"/>
      <c r="EQ744" s="1"/>
      <c r="ES744" s="10"/>
      <c r="ET744" s="10"/>
      <c r="EU744" s="10"/>
      <c r="EV744" s="10"/>
      <c r="EW744" s="10"/>
      <c r="EX744" s="10"/>
      <c r="EY744" s="10"/>
      <c r="EZ744" s="10"/>
      <c r="FA744" s="10"/>
      <c r="FB744" s="10"/>
      <c r="FC744" s="10"/>
      <c r="FD744" s="10"/>
      <c r="FE744" s="10"/>
      <c r="FF744" s="10"/>
      <c r="FG744" s="10"/>
      <c r="FH744" s="10"/>
      <c r="FI744" s="10"/>
      <c r="FJ744" s="10"/>
      <c r="FK744" s="10"/>
      <c r="FL744" s="10"/>
    </row>
    <row r="745" spans="146:168" x14ac:dyDescent="0.15">
      <c r="EP745" s="1"/>
      <c r="EQ745" s="1"/>
      <c r="ES745" s="10"/>
      <c r="ET745" s="10"/>
      <c r="EU745" s="10"/>
      <c r="EV745" s="10"/>
      <c r="EW745" s="10"/>
      <c r="EX745" s="10"/>
      <c r="EY745" s="10"/>
      <c r="EZ745" s="10"/>
      <c r="FA745" s="10"/>
      <c r="FB745" s="10"/>
      <c r="FC745" s="10"/>
      <c r="FD745" s="10"/>
      <c r="FE745" s="10"/>
      <c r="FF745" s="10"/>
      <c r="FG745" s="10"/>
      <c r="FH745" s="10"/>
      <c r="FI745" s="10"/>
      <c r="FJ745" s="10"/>
      <c r="FK745" s="10"/>
      <c r="FL745" s="10"/>
    </row>
    <row r="746" spans="146:168" x14ac:dyDescent="0.15">
      <c r="EP746" s="1"/>
      <c r="EQ746" s="1"/>
      <c r="ES746" s="10"/>
      <c r="ET746" s="10"/>
      <c r="EU746" s="10"/>
      <c r="EV746" s="10"/>
      <c r="EW746" s="10"/>
      <c r="EX746" s="10"/>
      <c r="EY746" s="10"/>
      <c r="EZ746" s="10"/>
      <c r="FA746" s="10"/>
      <c r="FB746" s="10"/>
      <c r="FC746" s="10"/>
      <c r="FD746" s="10"/>
      <c r="FE746" s="10"/>
      <c r="FF746" s="10"/>
      <c r="FG746" s="10"/>
      <c r="FH746" s="10"/>
      <c r="FI746" s="10"/>
      <c r="FJ746" s="10"/>
      <c r="FK746" s="10"/>
      <c r="FL746" s="10"/>
    </row>
    <row r="747" spans="146:168" x14ac:dyDescent="0.15">
      <c r="EP747" s="1"/>
      <c r="EQ747" s="1"/>
      <c r="ES747" s="10"/>
      <c r="ET747" s="10"/>
      <c r="EU747" s="10"/>
      <c r="EV747" s="10"/>
      <c r="EW747" s="10"/>
      <c r="EX747" s="10"/>
      <c r="EY747" s="10"/>
      <c r="EZ747" s="10"/>
      <c r="FA747" s="10"/>
      <c r="FB747" s="10"/>
      <c r="FC747" s="10"/>
      <c r="FD747" s="10"/>
      <c r="FE747" s="10"/>
      <c r="FF747" s="10"/>
      <c r="FG747" s="10"/>
      <c r="FH747" s="10"/>
      <c r="FI747" s="10"/>
      <c r="FJ747" s="10"/>
      <c r="FK747" s="10"/>
      <c r="FL747" s="10"/>
    </row>
    <row r="748" spans="146:168" x14ac:dyDescent="0.15">
      <c r="EP748" s="1"/>
      <c r="EQ748" s="1"/>
      <c r="ES748" s="10"/>
      <c r="ET748" s="10"/>
      <c r="EU748" s="10"/>
      <c r="EV748" s="10"/>
      <c r="EW748" s="10"/>
      <c r="EX748" s="10"/>
      <c r="EY748" s="10"/>
      <c r="EZ748" s="10"/>
      <c r="FA748" s="10"/>
      <c r="FB748" s="10"/>
      <c r="FC748" s="10"/>
      <c r="FD748" s="10"/>
      <c r="FE748" s="10"/>
      <c r="FF748" s="10"/>
      <c r="FG748" s="10"/>
      <c r="FH748" s="10"/>
      <c r="FI748" s="10"/>
      <c r="FJ748" s="10"/>
      <c r="FK748" s="10"/>
      <c r="FL748" s="10"/>
    </row>
    <row r="749" spans="146:168" x14ac:dyDescent="0.15">
      <c r="EP749" s="1"/>
      <c r="EQ749" s="1"/>
      <c r="ES749" s="10"/>
      <c r="ET749" s="10"/>
      <c r="EU749" s="10"/>
      <c r="EV749" s="10"/>
      <c r="EW749" s="10"/>
      <c r="EX749" s="10"/>
      <c r="EY749" s="10"/>
      <c r="EZ749" s="10"/>
      <c r="FA749" s="10"/>
      <c r="FB749" s="10"/>
      <c r="FC749" s="10"/>
      <c r="FD749" s="10"/>
      <c r="FE749" s="10"/>
      <c r="FF749" s="10"/>
      <c r="FG749" s="10"/>
      <c r="FH749" s="10"/>
      <c r="FI749" s="10"/>
      <c r="FJ749" s="10"/>
      <c r="FK749" s="10"/>
      <c r="FL749" s="10"/>
    </row>
    <row r="750" spans="146:168" x14ac:dyDescent="0.15">
      <c r="EP750" s="1"/>
      <c r="EQ750" s="1"/>
      <c r="ES750" s="10"/>
      <c r="ET750" s="10"/>
      <c r="EU750" s="10"/>
      <c r="EV750" s="10"/>
      <c r="EW750" s="10"/>
      <c r="EX750" s="10"/>
      <c r="EY750" s="10"/>
      <c r="EZ750" s="10"/>
      <c r="FA750" s="10"/>
      <c r="FB750" s="10"/>
      <c r="FC750" s="10"/>
      <c r="FD750" s="10"/>
      <c r="FE750" s="10"/>
      <c r="FF750" s="10"/>
      <c r="FG750" s="10"/>
      <c r="FH750" s="10"/>
      <c r="FI750" s="10"/>
      <c r="FJ750" s="10"/>
      <c r="FK750" s="10"/>
      <c r="FL750" s="10"/>
    </row>
    <row r="751" spans="146:168" x14ac:dyDescent="0.15">
      <c r="EP751" s="1"/>
      <c r="EQ751" s="1"/>
      <c r="ES751" s="10"/>
      <c r="ET751" s="10"/>
      <c r="EU751" s="10"/>
      <c r="EV751" s="10"/>
      <c r="EW751" s="10"/>
      <c r="EX751" s="10"/>
      <c r="EY751" s="10"/>
      <c r="EZ751" s="10"/>
      <c r="FA751" s="10"/>
      <c r="FB751" s="10"/>
      <c r="FC751" s="10"/>
      <c r="FD751" s="10"/>
      <c r="FE751" s="10"/>
      <c r="FF751" s="10"/>
      <c r="FG751" s="10"/>
      <c r="FH751" s="10"/>
      <c r="FI751" s="10"/>
      <c r="FJ751" s="10"/>
      <c r="FK751" s="10"/>
      <c r="FL751" s="10"/>
    </row>
    <row r="752" spans="146:168" x14ac:dyDescent="0.15">
      <c r="EP752" s="1"/>
      <c r="EQ752" s="1"/>
      <c r="ES752" s="10"/>
      <c r="ET752" s="10"/>
      <c r="EU752" s="10"/>
      <c r="EV752" s="10"/>
      <c r="EW752" s="10"/>
      <c r="EX752" s="10"/>
      <c r="EY752" s="10"/>
      <c r="EZ752" s="10"/>
      <c r="FA752" s="10"/>
      <c r="FB752" s="10"/>
      <c r="FC752" s="10"/>
      <c r="FD752" s="10"/>
      <c r="FE752" s="10"/>
      <c r="FF752" s="10"/>
      <c r="FG752" s="10"/>
      <c r="FH752" s="10"/>
      <c r="FI752" s="10"/>
      <c r="FJ752" s="10"/>
      <c r="FK752" s="10"/>
      <c r="FL752" s="10"/>
    </row>
    <row r="753" spans="146:168" x14ac:dyDescent="0.15">
      <c r="EP753" s="1"/>
      <c r="EQ753" s="1"/>
      <c r="ES753" s="10"/>
      <c r="ET753" s="10"/>
      <c r="EU753" s="10"/>
      <c r="EV753" s="10"/>
      <c r="EW753" s="10"/>
      <c r="EX753" s="10"/>
      <c r="EY753" s="10"/>
      <c r="EZ753" s="10"/>
      <c r="FA753" s="10"/>
      <c r="FB753" s="10"/>
      <c r="FC753" s="10"/>
      <c r="FD753" s="10"/>
      <c r="FE753" s="10"/>
      <c r="FF753" s="10"/>
      <c r="FG753" s="10"/>
      <c r="FH753" s="10"/>
      <c r="FI753" s="10"/>
      <c r="FJ753" s="10"/>
      <c r="FK753" s="10"/>
      <c r="FL753" s="10"/>
    </row>
    <row r="754" spans="146:168" x14ac:dyDescent="0.15">
      <c r="EP754" s="1"/>
      <c r="EQ754" s="1"/>
      <c r="ES754" s="10"/>
      <c r="ET754" s="10"/>
      <c r="EU754" s="10"/>
      <c r="EV754" s="10"/>
      <c r="EW754" s="10"/>
      <c r="EX754" s="10"/>
      <c r="EY754" s="10"/>
      <c r="EZ754" s="10"/>
      <c r="FA754" s="10"/>
      <c r="FB754" s="10"/>
      <c r="FC754" s="10"/>
      <c r="FD754" s="10"/>
      <c r="FE754" s="10"/>
      <c r="FF754" s="10"/>
      <c r="FG754" s="10"/>
      <c r="FH754" s="10"/>
      <c r="FI754" s="10"/>
      <c r="FJ754" s="10"/>
      <c r="FK754" s="10"/>
      <c r="FL754" s="10"/>
    </row>
    <row r="755" spans="146:168" x14ac:dyDescent="0.15">
      <c r="EP755" s="1"/>
      <c r="EQ755" s="1"/>
      <c r="ES755" s="10"/>
      <c r="ET755" s="10"/>
      <c r="EU755" s="10"/>
      <c r="EV755" s="10"/>
      <c r="EW755" s="10"/>
      <c r="EX755" s="10"/>
      <c r="EY755" s="10"/>
      <c r="EZ755" s="10"/>
      <c r="FA755" s="10"/>
      <c r="FB755" s="10"/>
      <c r="FC755" s="10"/>
      <c r="FD755" s="10"/>
      <c r="FE755" s="10"/>
      <c r="FF755" s="10"/>
      <c r="FG755" s="10"/>
      <c r="FH755" s="10"/>
      <c r="FI755" s="10"/>
      <c r="FJ755" s="10"/>
      <c r="FK755" s="10"/>
      <c r="FL755" s="10"/>
    </row>
    <row r="756" spans="146:168" x14ac:dyDescent="0.15">
      <c r="EP756" s="1"/>
      <c r="EQ756" s="1"/>
      <c r="ES756" s="10"/>
      <c r="ET756" s="10"/>
      <c r="EU756" s="10"/>
      <c r="EV756" s="10"/>
      <c r="EW756" s="10"/>
      <c r="EX756" s="10"/>
      <c r="EY756" s="10"/>
      <c r="EZ756" s="10"/>
      <c r="FA756" s="10"/>
      <c r="FB756" s="10"/>
      <c r="FC756" s="10"/>
      <c r="FD756" s="10"/>
      <c r="FE756" s="10"/>
      <c r="FF756" s="10"/>
      <c r="FG756" s="10"/>
      <c r="FH756" s="10"/>
      <c r="FI756" s="10"/>
      <c r="FJ756" s="10"/>
      <c r="FK756" s="10"/>
      <c r="FL756" s="10"/>
    </row>
    <row r="757" spans="146:168" x14ac:dyDescent="0.15">
      <c r="EP757" s="1"/>
      <c r="EQ757" s="1"/>
      <c r="ES757" s="10"/>
      <c r="ET757" s="10"/>
      <c r="EU757" s="10"/>
      <c r="EV757" s="10"/>
      <c r="EW757" s="10"/>
      <c r="EX757" s="10"/>
      <c r="EY757" s="10"/>
      <c r="EZ757" s="10"/>
      <c r="FA757" s="10"/>
      <c r="FB757" s="10"/>
      <c r="FC757" s="10"/>
      <c r="FD757" s="10"/>
      <c r="FE757" s="10"/>
      <c r="FF757" s="10"/>
      <c r="FG757" s="10"/>
      <c r="FH757" s="10"/>
      <c r="FI757" s="10"/>
      <c r="FJ757" s="10"/>
      <c r="FK757" s="10"/>
      <c r="FL757" s="10"/>
    </row>
    <row r="758" spans="146:168" x14ac:dyDescent="0.15">
      <c r="EP758" s="1"/>
      <c r="EQ758" s="1"/>
      <c r="ES758" s="10"/>
      <c r="ET758" s="10"/>
      <c r="EU758" s="10"/>
      <c r="EV758" s="10"/>
      <c r="EW758" s="10"/>
      <c r="EX758" s="10"/>
      <c r="EY758" s="10"/>
      <c r="EZ758" s="10"/>
      <c r="FA758" s="10"/>
      <c r="FB758" s="10"/>
      <c r="FC758" s="10"/>
      <c r="FD758" s="10"/>
      <c r="FE758" s="10"/>
      <c r="FF758" s="10"/>
      <c r="FG758" s="10"/>
      <c r="FH758" s="10"/>
      <c r="FI758" s="10"/>
      <c r="FJ758" s="10"/>
      <c r="FK758" s="10"/>
      <c r="FL758" s="10"/>
    </row>
    <row r="759" spans="146:168" x14ac:dyDescent="0.15">
      <c r="EP759" s="1"/>
      <c r="EQ759" s="1"/>
      <c r="ES759" s="10"/>
      <c r="ET759" s="10"/>
      <c r="EU759" s="10"/>
      <c r="EV759" s="10"/>
      <c r="EW759" s="10"/>
      <c r="EX759" s="10"/>
      <c r="EY759" s="10"/>
      <c r="EZ759" s="10"/>
      <c r="FA759" s="10"/>
      <c r="FB759" s="10"/>
      <c r="FC759" s="10"/>
      <c r="FD759" s="10"/>
      <c r="FE759" s="10"/>
      <c r="FF759" s="10"/>
      <c r="FG759" s="10"/>
      <c r="FH759" s="10"/>
      <c r="FI759" s="10"/>
      <c r="FJ759" s="10"/>
      <c r="FK759" s="10"/>
      <c r="FL759" s="10"/>
    </row>
    <row r="760" spans="146:168" x14ac:dyDescent="0.15">
      <c r="EP760" s="1"/>
      <c r="EQ760" s="1"/>
      <c r="ES760" s="10"/>
      <c r="ET760" s="10"/>
      <c r="EU760" s="10"/>
      <c r="EV760" s="10"/>
      <c r="EW760" s="10"/>
      <c r="EX760" s="10"/>
      <c r="EY760" s="10"/>
      <c r="EZ760" s="10"/>
      <c r="FA760" s="10"/>
      <c r="FB760" s="10"/>
      <c r="FC760" s="10"/>
      <c r="FD760" s="10"/>
      <c r="FE760" s="10"/>
      <c r="FF760" s="10"/>
      <c r="FG760" s="10"/>
      <c r="FH760" s="10"/>
      <c r="FI760" s="10"/>
      <c r="FJ760" s="10"/>
      <c r="FK760" s="10"/>
      <c r="FL760" s="10"/>
    </row>
    <row r="761" spans="146:168" x14ac:dyDescent="0.15">
      <c r="EP761" s="1"/>
      <c r="EQ761" s="1"/>
      <c r="ES761" s="10"/>
      <c r="ET761" s="10"/>
      <c r="EU761" s="10"/>
      <c r="EV761" s="10"/>
      <c r="EW761" s="10"/>
      <c r="EX761" s="10"/>
      <c r="EY761" s="10"/>
      <c r="EZ761" s="10"/>
      <c r="FA761" s="10"/>
      <c r="FB761" s="10"/>
      <c r="FC761" s="10"/>
      <c r="FD761" s="10"/>
      <c r="FE761" s="10"/>
      <c r="FF761" s="10"/>
      <c r="FG761" s="10"/>
      <c r="FH761" s="10"/>
      <c r="FI761" s="10"/>
      <c r="FJ761" s="10"/>
      <c r="FK761" s="10"/>
      <c r="FL761" s="10"/>
    </row>
    <row r="762" spans="146:168" x14ac:dyDescent="0.15">
      <c r="EP762" s="1"/>
      <c r="EQ762" s="1"/>
      <c r="ES762" s="10"/>
      <c r="ET762" s="10"/>
      <c r="EU762" s="10"/>
      <c r="EV762" s="10"/>
      <c r="EW762" s="10"/>
      <c r="EX762" s="10"/>
      <c r="EY762" s="10"/>
      <c r="EZ762" s="10"/>
      <c r="FA762" s="10"/>
      <c r="FB762" s="10"/>
      <c r="FC762" s="10"/>
      <c r="FD762" s="10"/>
      <c r="FE762" s="10"/>
      <c r="FF762" s="10"/>
      <c r="FG762" s="10"/>
      <c r="FH762" s="10"/>
      <c r="FI762" s="10"/>
      <c r="FJ762" s="10"/>
      <c r="FK762" s="10"/>
      <c r="FL762" s="10"/>
    </row>
    <row r="763" spans="146:168" x14ac:dyDescent="0.15">
      <c r="EP763" s="1"/>
      <c r="EQ763" s="1"/>
      <c r="ES763" s="10"/>
      <c r="ET763" s="10"/>
      <c r="EU763" s="10"/>
      <c r="EV763" s="10"/>
      <c r="EW763" s="10"/>
      <c r="EX763" s="10"/>
      <c r="EY763" s="10"/>
      <c r="EZ763" s="10"/>
      <c r="FA763" s="10"/>
      <c r="FB763" s="10"/>
      <c r="FC763" s="10"/>
      <c r="FD763" s="10"/>
      <c r="FE763" s="10"/>
      <c r="FF763" s="10"/>
      <c r="FG763" s="10"/>
      <c r="FH763" s="10"/>
      <c r="FI763" s="10"/>
      <c r="FJ763" s="10"/>
      <c r="FK763" s="10"/>
      <c r="FL763" s="10"/>
    </row>
    <row r="764" spans="146:168" x14ac:dyDescent="0.15">
      <c r="EP764" s="1"/>
      <c r="EQ764" s="1"/>
      <c r="ES764" s="10"/>
      <c r="ET764" s="10"/>
      <c r="EU764" s="10"/>
      <c r="EV764" s="10"/>
      <c r="EW764" s="10"/>
      <c r="EX764" s="10"/>
      <c r="EY764" s="10"/>
      <c r="EZ764" s="10"/>
      <c r="FA764" s="10"/>
      <c r="FB764" s="10"/>
      <c r="FC764" s="10"/>
      <c r="FD764" s="10"/>
      <c r="FE764" s="10"/>
      <c r="FF764" s="10"/>
      <c r="FG764" s="10"/>
      <c r="FH764" s="10"/>
      <c r="FI764" s="10"/>
      <c r="FJ764" s="10"/>
      <c r="FK764" s="10"/>
      <c r="FL764" s="10"/>
    </row>
    <row r="765" spans="146:168" x14ac:dyDescent="0.15">
      <c r="EP765" s="1"/>
      <c r="EQ765" s="1"/>
      <c r="ES765" s="10"/>
      <c r="ET765" s="10"/>
      <c r="EU765" s="10"/>
      <c r="EV765" s="10"/>
      <c r="EW765" s="10"/>
      <c r="EX765" s="10"/>
      <c r="EY765" s="10"/>
      <c r="EZ765" s="10"/>
      <c r="FA765" s="10"/>
      <c r="FB765" s="10"/>
      <c r="FC765" s="10"/>
      <c r="FD765" s="10"/>
      <c r="FE765" s="10"/>
      <c r="FF765" s="10"/>
      <c r="FG765" s="10"/>
      <c r="FH765" s="10"/>
      <c r="FI765" s="10"/>
      <c r="FJ765" s="10"/>
      <c r="FK765" s="10"/>
      <c r="FL765" s="10"/>
    </row>
    <row r="766" spans="146:168" x14ac:dyDescent="0.15">
      <c r="EP766" s="1"/>
      <c r="EQ766" s="1"/>
      <c r="ES766" s="10"/>
      <c r="ET766" s="10"/>
      <c r="EU766" s="10"/>
      <c r="EV766" s="10"/>
      <c r="EW766" s="10"/>
      <c r="EX766" s="10"/>
      <c r="EY766" s="10"/>
      <c r="EZ766" s="10"/>
      <c r="FA766" s="10"/>
      <c r="FB766" s="10"/>
      <c r="FC766" s="10"/>
      <c r="FD766" s="10"/>
      <c r="FE766" s="10"/>
      <c r="FF766" s="10"/>
      <c r="FG766" s="10"/>
      <c r="FH766" s="10"/>
      <c r="FI766" s="10"/>
      <c r="FJ766" s="10"/>
      <c r="FK766" s="10"/>
      <c r="FL766" s="10"/>
    </row>
    <row r="767" spans="146:168" x14ac:dyDescent="0.15">
      <c r="EP767" s="1"/>
      <c r="EQ767" s="1"/>
      <c r="ES767" s="10"/>
      <c r="ET767" s="10"/>
      <c r="EU767" s="10"/>
      <c r="EV767" s="10"/>
      <c r="EW767" s="10"/>
      <c r="EX767" s="10"/>
      <c r="EY767" s="10"/>
      <c r="EZ767" s="10"/>
      <c r="FA767" s="10"/>
      <c r="FB767" s="10"/>
      <c r="FC767" s="10"/>
      <c r="FD767" s="10"/>
      <c r="FE767" s="10"/>
      <c r="FF767" s="10"/>
      <c r="FG767" s="10"/>
      <c r="FH767" s="10"/>
      <c r="FI767" s="10"/>
      <c r="FJ767" s="10"/>
      <c r="FK767" s="10"/>
      <c r="FL767" s="10"/>
    </row>
    <row r="768" spans="146:168" x14ac:dyDescent="0.15">
      <c r="EP768" s="1"/>
      <c r="EQ768" s="1"/>
      <c r="ES768" s="10"/>
      <c r="ET768" s="10"/>
      <c r="EU768" s="10"/>
      <c r="EV768" s="10"/>
      <c r="EW768" s="10"/>
      <c r="EX768" s="10"/>
      <c r="EY768" s="10"/>
      <c r="EZ768" s="10"/>
      <c r="FA768" s="10"/>
      <c r="FB768" s="10"/>
      <c r="FC768" s="10"/>
      <c r="FD768" s="10"/>
      <c r="FE768" s="10"/>
      <c r="FF768" s="10"/>
      <c r="FG768" s="10"/>
      <c r="FH768" s="10"/>
      <c r="FI768" s="10"/>
      <c r="FJ768" s="10"/>
      <c r="FK768" s="10"/>
      <c r="FL768" s="10"/>
    </row>
    <row r="769" spans="146:168" x14ac:dyDescent="0.15">
      <c r="EP769" s="1"/>
      <c r="EQ769" s="1"/>
      <c r="ES769" s="10"/>
      <c r="ET769" s="10"/>
      <c r="EU769" s="10"/>
      <c r="EV769" s="10"/>
      <c r="EW769" s="10"/>
      <c r="EX769" s="10"/>
      <c r="EY769" s="10"/>
      <c r="EZ769" s="10"/>
      <c r="FA769" s="10"/>
      <c r="FB769" s="10"/>
      <c r="FC769" s="10"/>
      <c r="FD769" s="10"/>
      <c r="FE769" s="10"/>
      <c r="FF769" s="10"/>
      <c r="FG769" s="10"/>
      <c r="FH769" s="10"/>
      <c r="FI769" s="10"/>
      <c r="FJ769" s="10"/>
      <c r="FK769" s="10"/>
      <c r="FL769" s="10"/>
    </row>
    <row r="770" spans="146:168" x14ac:dyDescent="0.15">
      <c r="EP770" s="1"/>
      <c r="EQ770" s="1"/>
      <c r="ES770" s="10"/>
      <c r="ET770" s="10"/>
      <c r="EU770" s="10"/>
      <c r="EV770" s="10"/>
      <c r="EW770" s="10"/>
      <c r="EX770" s="10"/>
      <c r="EY770" s="10"/>
      <c r="EZ770" s="10"/>
      <c r="FA770" s="10"/>
      <c r="FB770" s="10"/>
      <c r="FC770" s="10"/>
      <c r="FD770" s="10"/>
      <c r="FE770" s="10"/>
      <c r="FF770" s="10"/>
      <c r="FG770" s="10"/>
      <c r="FH770" s="10"/>
      <c r="FI770" s="10"/>
      <c r="FJ770" s="10"/>
      <c r="FK770" s="10"/>
      <c r="FL770" s="10"/>
    </row>
    <row r="771" spans="146:168" x14ac:dyDescent="0.15">
      <c r="EP771" s="1"/>
      <c r="EQ771" s="1"/>
      <c r="ES771" s="10"/>
      <c r="ET771" s="10"/>
      <c r="EU771" s="10"/>
      <c r="EV771" s="10"/>
      <c r="EW771" s="10"/>
      <c r="EX771" s="10"/>
      <c r="EY771" s="10"/>
      <c r="EZ771" s="10"/>
      <c r="FA771" s="10"/>
      <c r="FB771" s="10"/>
      <c r="FC771" s="10"/>
      <c r="FD771" s="10"/>
      <c r="FE771" s="10"/>
      <c r="FF771" s="10"/>
      <c r="FG771" s="10"/>
      <c r="FH771" s="10"/>
      <c r="FI771" s="10"/>
      <c r="FJ771" s="10"/>
      <c r="FK771" s="10"/>
      <c r="FL771" s="10"/>
    </row>
    <row r="772" spans="146:168" x14ac:dyDescent="0.15">
      <c r="EP772" s="1"/>
      <c r="EQ772" s="1"/>
      <c r="ES772" s="10"/>
      <c r="ET772" s="10"/>
      <c r="EU772" s="10"/>
      <c r="EV772" s="10"/>
      <c r="EW772" s="10"/>
      <c r="EX772" s="10"/>
      <c r="EY772" s="10"/>
      <c r="EZ772" s="10"/>
      <c r="FA772" s="10"/>
      <c r="FB772" s="10"/>
      <c r="FC772" s="10"/>
      <c r="FD772" s="10"/>
      <c r="FE772" s="10"/>
      <c r="FF772" s="10"/>
      <c r="FG772" s="10"/>
      <c r="FH772" s="10"/>
      <c r="FI772" s="10"/>
      <c r="FJ772" s="10"/>
      <c r="FK772" s="10"/>
      <c r="FL772" s="10"/>
    </row>
    <row r="773" spans="146:168" x14ac:dyDescent="0.15">
      <c r="EP773" s="1"/>
      <c r="EQ773" s="1"/>
      <c r="ES773" s="10"/>
      <c r="ET773" s="10"/>
      <c r="EU773" s="10"/>
      <c r="EV773" s="10"/>
      <c r="EW773" s="10"/>
      <c r="EX773" s="10"/>
      <c r="EY773" s="10"/>
      <c r="EZ773" s="10"/>
      <c r="FA773" s="10"/>
      <c r="FB773" s="10"/>
      <c r="FC773" s="10"/>
      <c r="FD773" s="10"/>
      <c r="FE773" s="10"/>
      <c r="FF773" s="10"/>
      <c r="FG773" s="10"/>
      <c r="FH773" s="10"/>
      <c r="FI773" s="10"/>
      <c r="FJ773" s="10"/>
      <c r="FK773" s="10"/>
      <c r="FL773" s="10"/>
    </row>
    <row r="774" spans="146:168" x14ac:dyDescent="0.15">
      <c r="EP774" s="1"/>
      <c r="EQ774" s="1"/>
      <c r="ES774" s="10"/>
      <c r="ET774" s="10"/>
      <c r="EU774" s="10"/>
      <c r="EV774" s="10"/>
      <c r="EW774" s="10"/>
      <c r="EX774" s="10"/>
      <c r="EY774" s="10"/>
      <c r="EZ774" s="10"/>
      <c r="FA774" s="10"/>
      <c r="FB774" s="10"/>
      <c r="FC774" s="10"/>
      <c r="FD774" s="10"/>
      <c r="FE774" s="10"/>
      <c r="FF774" s="10"/>
      <c r="FG774" s="10"/>
      <c r="FH774" s="10"/>
      <c r="FI774" s="10"/>
      <c r="FJ774" s="10"/>
      <c r="FK774" s="10"/>
      <c r="FL774" s="10"/>
    </row>
    <row r="775" spans="146:168" x14ac:dyDescent="0.15">
      <c r="EP775" s="1"/>
      <c r="EQ775" s="1"/>
      <c r="ES775" s="10"/>
      <c r="ET775" s="10"/>
      <c r="EU775" s="10"/>
      <c r="EV775" s="10"/>
      <c r="EW775" s="10"/>
      <c r="EX775" s="10"/>
      <c r="EY775" s="10"/>
      <c r="EZ775" s="10"/>
      <c r="FA775" s="10"/>
      <c r="FB775" s="10"/>
      <c r="FC775" s="10"/>
      <c r="FD775" s="10"/>
      <c r="FE775" s="10"/>
      <c r="FF775" s="10"/>
      <c r="FG775" s="10"/>
      <c r="FH775" s="10"/>
      <c r="FI775" s="10"/>
      <c r="FJ775" s="10"/>
      <c r="FK775" s="10"/>
      <c r="FL775" s="10"/>
    </row>
    <row r="776" spans="146:168" x14ac:dyDescent="0.15">
      <c r="EP776" s="1"/>
      <c r="EQ776" s="1"/>
      <c r="ES776" s="10"/>
      <c r="ET776" s="10"/>
      <c r="EU776" s="10"/>
      <c r="EV776" s="10"/>
      <c r="EW776" s="10"/>
      <c r="EX776" s="10"/>
      <c r="EY776" s="10"/>
      <c r="EZ776" s="10"/>
      <c r="FA776" s="10"/>
      <c r="FB776" s="10"/>
      <c r="FC776" s="10"/>
      <c r="FD776" s="10"/>
      <c r="FE776" s="10"/>
      <c r="FF776" s="10"/>
      <c r="FG776" s="10"/>
      <c r="FH776" s="10"/>
      <c r="FI776" s="10"/>
      <c r="FJ776" s="10"/>
      <c r="FK776" s="10"/>
      <c r="FL776" s="10"/>
    </row>
    <row r="777" spans="146:168" x14ac:dyDescent="0.15">
      <c r="EP777" s="1"/>
      <c r="EQ777" s="1"/>
      <c r="ES777" s="10"/>
      <c r="ET777" s="10"/>
      <c r="EU777" s="10"/>
      <c r="EV777" s="10"/>
      <c r="EW777" s="10"/>
      <c r="EX777" s="10"/>
      <c r="EY777" s="10"/>
      <c r="EZ777" s="10"/>
      <c r="FA777" s="10"/>
      <c r="FB777" s="10"/>
      <c r="FC777" s="10"/>
      <c r="FD777" s="10"/>
      <c r="FE777" s="10"/>
      <c r="FF777" s="10"/>
      <c r="FG777" s="10"/>
      <c r="FH777" s="10"/>
      <c r="FI777" s="10"/>
      <c r="FJ777" s="10"/>
      <c r="FK777" s="10"/>
      <c r="FL777" s="10"/>
    </row>
    <row r="778" spans="146:168" x14ac:dyDescent="0.15">
      <c r="EP778" s="1"/>
      <c r="EQ778" s="1"/>
      <c r="ES778" s="10"/>
      <c r="ET778" s="10"/>
      <c r="EU778" s="10"/>
      <c r="EV778" s="10"/>
      <c r="EW778" s="10"/>
      <c r="EX778" s="10"/>
      <c r="EY778" s="10"/>
      <c r="EZ778" s="10"/>
      <c r="FA778" s="10"/>
      <c r="FB778" s="10"/>
      <c r="FC778" s="10"/>
      <c r="FD778" s="10"/>
      <c r="FE778" s="10"/>
      <c r="FF778" s="10"/>
      <c r="FG778" s="10"/>
      <c r="FH778" s="10"/>
      <c r="FI778" s="10"/>
      <c r="FJ778" s="10"/>
      <c r="FK778" s="10"/>
      <c r="FL778" s="10"/>
    </row>
    <row r="779" spans="146:168" x14ac:dyDescent="0.15">
      <c r="EP779" s="1"/>
      <c r="EQ779" s="1"/>
      <c r="ES779" s="10"/>
      <c r="ET779" s="10"/>
      <c r="EU779" s="10"/>
      <c r="EV779" s="10"/>
      <c r="EW779" s="10"/>
      <c r="EX779" s="10"/>
      <c r="EY779" s="10"/>
      <c r="EZ779" s="10"/>
      <c r="FA779" s="10"/>
      <c r="FB779" s="10"/>
      <c r="FC779" s="10"/>
      <c r="FD779" s="10"/>
      <c r="FE779" s="10"/>
      <c r="FF779" s="10"/>
      <c r="FG779" s="10"/>
      <c r="FH779" s="10"/>
      <c r="FI779" s="10"/>
      <c r="FJ779" s="10"/>
      <c r="FK779" s="10"/>
      <c r="FL779" s="10"/>
    </row>
    <row r="780" spans="146:168" x14ac:dyDescent="0.15">
      <c r="EP780" s="1"/>
      <c r="EQ780" s="1"/>
      <c r="ES780" s="10"/>
      <c r="ET780" s="10"/>
      <c r="EU780" s="10"/>
      <c r="EV780" s="10"/>
      <c r="EW780" s="10"/>
      <c r="EX780" s="10"/>
      <c r="EY780" s="10"/>
      <c r="EZ780" s="10"/>
      <c r="FA780" s="10"/>
      <c r="FB780" s="10"/>
      <c r="FC780" s="10"/>
      <c r="FD780" s="10"/>
      <c r="FE780" s="10"/>
      <c r="FF780" s="10"/>
      <c r="FG780" s="10"/>
      <c r="FH780" s="10"/>
      <c r="FI780" s="10"/>
      <c r="FJ780" s="10"/>
      <c r="FK780" s="10"/>
      <c r="FL780" s="10"/>
    </row>
    <row r="781" spans="146:168" x14ac:dyDescent="0.15">
      <c r="EP781" s="1"/>
      <c r="EQ781" s="1"/>
      <c r="ES781" s="10"/>
      <c r="ET781" s="10"/>
      <c r="EU781" s="10"/>
      <c r="EV781" s="10"/>
      <c r="EW781" s="10"/>
      <c r="EX781" s="10"/>
      <c r="EY781" s="10"/>
      <c r="EZ781" s="10"/>
      <c r="FA781" s="10"/>
      <c r="FB781" s="10"/>
      <c r="FC781" s="10"/>
      <c r="FD781" s="10"/>
      <c r="FE781" s="10"/>
      <c r="FF781" s="10"/>
      <c r="FG781" s="10"/>
      <c r="FH781" s="10"/>
      <c r="FI781" s="10"/>
      <c r="FJ781" s="10"/>
      <c r="FK781" s="10"/>
      <c r="FL781" s="10"/>
    </row>
    <row r="782" spans="146:168" x14ac:dyDescent="0.15">
      <c r="EP782" s="1"/>
      <c r="EQ782" s="1"/>
      <c r="ES782" s="10"/>
      <c r="ET782" s="10"/>
      <c r="EU782" s="10"/>
      <c r="EV782" s="10"/>
      <c r="EW782" s="10"/>
      <c r="EX782" s="10"/>
      <c r="EY782" s="10"/>
      <c r="EZ782" s="10"/>
      <c r="FA782" s="10"/>
      <c r="FB782" s="10"/>
      <c r="FC782" s="10"/>
      <c r="FD782" s="10"/>
      <c r="FE782" s="10"/>
      <c r="FF782" s="10"/>
      <c r="FG782" s="10"/>
      <c r="FH782" s="10"/>
      <c r="FI782" s="10"/>
      <c r="FJ782" s="10"/>
      <c r="FK782" s="10"/>
      <c r="FL782" s="10"/>
    </row>
    <row r="783" spans="146:168" x14ac:dyDescent="0.15">
      <c r="EP783" s="1"/>
      <c r="EQ783" s="1"/>
      <c r="ES783" s="10"/>
      <c r="ET783" s="10"/>
      <c r="EU783" s="10"/>
      <c r="EV783" s="10"/>
      <c r="EW783" s="10"/>
      <c r="EX783" s="10"/>
      <c r="EY783" s="10"/>
      <c r="EZ783" s="10"/>
      <c r="FA783" s="10"/>
      <c r="FB783" s="10"/>
      <c r="FC783" s="10"/>
      <c r="FD783" s="10"/>
      <c r="FE783" s="10"/>
      <c r="FF783" s="10"/>
      <c r="FG783" s="10"/>
      <c r="FH783" s="10"/>
      <c r="FI783" s="10"/>
      <c r="FJ783" s="10"/>
      <c r="FK783" s="10"/>
      <c r="FL783" s="10"/>
    </row>
    <row r="784" spans="146:168" x14ac:dyDescent="0.15">
      <c r="EP784" s="1"/>
      <c r="EQ784" s="1"/>
      <c r="ES784" s="10"/>
      <c r="ET784" s="10"/>
      <c r="EU784" s="10"/>
      <c r="EV784" s="10"/>
      <c r="EW784" s="10"/>
      <c r="EX784" s="10"/>
      <c r="EY784" s="10"/>
      <c r="EZ784" s="10"/>
      <c r="FA784" s="10"/>
      <c r="FB784" s="10"/>
      <c r="FC784" s="10"/>
      <c r="FD784" s="10"/>
      <c r="FE784" s="10"/>
      <c r="FF784" s="10"/>
      <c r="FG784" s="10"/>
      <c r="FH784" s="10"/>
      <c r="FI784" s="10"/>
      <c r="FJ784" s="10"/>
      <c r="FK784" s="10"/>
      <c r="FL784" s="10"/>
    </row>
    <row r="785" spans="146:168" x14ac:dyDescent="0.15">
      <c r="EP785" s="1"/>
      <c r="EQ785" s="1"/>
      <c r="ES785" s="10"/>
      <c r="ET785" s="10"/>
      <c r="EU785" s="10"/>
      <c r="EV785" s="10"/>
      <c r="EW785" s="10"/>
      <c r="EX785" s="10"/>
      <c r="EY785" s="10"/>
      <c r="EZ785" s="10"/>
      <c r="FA785" s="10"/>
      <c r="FB785" s="10"/>
      <c r="FC785" s="10"/>
      <c r="FD785" s="10"/>
      <c r="FE785" s="10"/>
      <c r="FF785" s="10"/>
      <c r="FG785" s="10"/>
      <c r="FH785" s="10"/>
      <c r="FI785" s="10"/>
      <c r="FJ785" s="10"/>
      <c r="FK785" s="10"/>
      <c r="FL785" s="10"/>
    </row>
    <row r="786" spans="146:168" x14ac:dyDescent="0.15">
      <c r="EP786" s="1"/>
      <c r="EQ786" s="1"/>
      <c r="ES786" s="10"/>
      <c r="ET786" s="10"/>
      <c r="EU786" s="10"/>
      <c r="EV786" s="10"/>
      <c r="EW786" s="10"/>
      <c r="EX786" s="10"/>
      <c r="EY786" s="10"/>
      <c r="EZ786" s="10"/>
      <c r="FA786" s="10"/>
      <c r="FB786" s="10"/>
      <c r="FC786" s="10"/>
      <c r="FD786" s="10"/>
      <c r="FE786" s="10"/>
      <c r="FF786" s="10"/>
      <c r="FG786" s="10"/>
      <c r="FH786" s="10"/>
      <c r="FI786" s="10"/>
      <c r="FJ786" s="10"/>
      <c r="FK786" s="10"/>
      <c r="FL786" s="10"/>
    </row>
    <row r="787" spans="146:168" x14ac:dyDescent="0.15">
      <c r="EP787" s="1"/>
      <c r="EQ787" s="1"/>
      <c r="ES787" s="10"/>
      <c r="ET787" s="10"/>
      <c r="EU787" s="10"/>
      <c r="EV787" s="10"/>
      <c r="EW787" s="10"/>
      <c r="EX787" s="10"/>
      <c r="EY787" s="10"/>
      <c r="EZ787" s="10"/>
      <c r="FA787" s="10"/>
      <c r="FB787" s="10"/>
      <c r="FC787" s="10"/>
      <c r="FD787" s="10"/>
      <c r="FE787" s="10"/>
      <c r="FF787" s="10"/>
      <c r="FG787" s="10"/>
      <c r="FH787" s="10"/>
      <c r="FI787" s="10"/>
      <c r="FJ787" s="10"/>
      <c r="FK787" s="10"/>
      <c r="FL787" s="10"/>
    </row>
    <row r="788" spans="146:168" x14ac:dyDescent="0.15">
      <c r="EP788" s="1"/>
      <c r="EQ788" s="1"/>
      <c r="ES788" s="10"/>
      <c r="ET788" s="10"/>
      <c r="EU788" s="10"/>
      <c r="EV788" s="10"/>
      <c r="EW788" s="10"/>
      <c r="EX788" s="10"/>
      <c r="EY788" s="10"/>
      <c r="EZ788" s="10"/>
      <c r="FA788" s="10"/>
      <c r="FB788" s="10"/>
      <c r="FC788" s="10"/>
      <c r="FD788" s="10"/>
      <c r="FE788" s="10"/>
      <c r="FF788" s="10"/>
      <c r="FG788" s="10"/>
      <c r="FH788" s="10"/>
      <c r="FI788" s="10"/>
      <c r="FJ788" s="10"/>
      <c r="FK788" s="10"/>
      <c r="FL788" s="10"/>
    </row>
    <row r="789" spans="146:168" x14ac:dyDescent="0.15">
      <c r="EP789" s="1"/>
      <c r="EQ789" s="1"/>
      <c r="ES789" s="10"/>
      <c r="ET789" s="10"/>
      <c r="EU789" s="10"/>
      <c r="EV789" s="10"/>
      <c r="EW789" s="10"/>
      <c r="EX789" s="10"/>
      <c r="EY789" s="10"/>
      <c r="EZ789" s="10"/>
      <c r="FA789" s="10"/>
      <c r="FB789" s="10"/>
      <c r="FC789" s="10"/>
      <c r="FD789" s="10"/>
      <c r="FE789" s="10"/>
      <c r="FF789" s="10"/>
      <c r="FG789" s="10"/>
      <c r="FH789" s="10"/>
      <c r="FI789" s="10"/>
      <c r="FJ789" s="10"/>
      <c r="FK789" s="10"/>
      <c r="FL789" s="10"/>
    </row>
    <row r="790" spans="146:168" x14ac:dyDescent="0.15">
      <c r="EP790" s="1"/>
      <c r="EQ790" s="1"/>
      <c r="ES790" s="10"/>
      <c r="ET790" s="10"/>
      <c r="EU790" s="10"/>
      <c r="EV790" s="10"/>
      <c r="EW790" s="10"/>
      <c r="EX790" s="10"/>
      <c r="EY790" s="10"/>
      <c r="EZ790" s="10"/>
      <c r="FA790" s="10"/>
      <c r="FB790" s="10"/>
      <c r="FC790" s="10"/>
      <c r="FD790" s="10"/>
      <c r="FE790" s="10"/>
      <c r="FF790" s="10"/>
      <c r="FG790" s="10"/>
      <c r="FH790" s="10"/>
      <c r="FI790" s="10"/>
      <c r="FJ790" s="10"/>
      <c r="FK790" s="10"/>
      <c r="FL790" s="10"/>
    </row>
    <row r="791" spans="146:168" x14ac:dyDescent="0.15">
      <c r="EP791" s="1"/>
      <c r="EQ791" s="1"/>
      <c r="ES791" s="10"/>
      <c r="ET791" s="10"/>
      <c r="EU791" s="10"/>
      <c r="EV791" s="10"/>
      <c r="EW791" s="10"/>
      <c r="EX791" s="10"/>
      <c r="EY791" s="10"/>
      <c r="EZ791" s="10"/>
      <c r="FA791" s="10"/>
      <c r="FB791" s="10"/>
      <c r="FC791" s="10"/>
      <c r="FD791" s="10"/>
      <c r="FE791" s="10"/>
      <c r="FF791" s="10"/>
      <c r="FG791" s="10"/>
      <c r="FH791" s="10"/>
      <c r="FI791" s="10"/>
      <c r="FJ791" s="10"/>
      <c r="FK791" s="10"/>
      <c r="FL791" s="10"/>
    </row>
    <row r="792" spans="146:168" x14ac:dyDescent="0.15">
      <c r="EP792" s="1"/>
      <c r="EQ792" s="1"/>
      <c r="ES792" s="10"/>
      <c r="ET792" s="10"/>
      <c r="EU792" s="10"/>
      <c r="EV792" s="10"/>
      <c r="EW792" s="10"/>
      <c r="EX792" s="10"/>
      <c r="EY792" s="10"/>
      <c r="EZ792" s="10"/>
      <c r="FA792" s="10"/>
      <c r="FB792" s="10"/>
      <c r="FC792" s="10"/>
      <c r="FD792" s="10"/>
      <c r="FE792" s="10"/>
      <c r="FF792" s="10"/>
      <c r="FG792" s="10"/>
      <c r="FH792" s="10"/>
      <c r="FI792" s="10"/>
      <c r="FJ792" s="10"/>
      <c r="FK792" s="10"/>
      <c r="FL792" s="10"/>
    </row>
    <row r="793" spans="146:168" x14ac:dyDescent="0.15">
      <c r="EP793" s="1"/>
      <c r="EQ793" s="1"/>
      <c r="ES793" s="10"/>
      <c r="ET793" s="10"/>
      <c r="EU793" s="10"/>
      <c r="EV793" s="10"/>
      <c r="EW793" s="10"/>
      <c r="EX793" s="10"/>
      <c r="EY793" s="10"/>
      <c r="EZ793" s="10"/>
      <c r="FA793" s="10"/>
      <c r="FB793" s="10"/>
      <c r="FC793" s="10"/>
      <c r="FD793" s="10"/>
      <c r="FE793" s="10"/>
      <c r="FF793" s="10"/>
      <c r="FG793" s="10"/>
      <c r="FH793" s="10"/>
      <c r="FI793" s="10"/>
      <c r="FJ793" s="10"/>
      <c r="FK793" s="10"/>
      <c r="FL793" s="10"/>
    </row>
    <row r="794" spans="146:168" x14ac:dyDescent="0.15">
      <c r="EP794" s="1"/>
      <c r="EQ794" s="1"/>
      <c r="ES794" s="10"/>
      <c r="ET794" s="10"/>
      <c r="EU794" s="10"/>
      <c r="EV794" s="10"/>
      <c r="EW794" s="10"/>
      <c r="EX794" s="10"/>
      <c r="EY794" s="10"/>
      <c r="EZ794" s="10"/>
      <c r="FA794" s="10"/>
      <c r="FB794" s="10"/>
      <c r="FC794" s="10"/>
      <c r="FD794" s="10"/>
      <c r="FE794" s="10"/>
      <c r="FF794" s="10"/>
      <c r="FG794" s="10"/>
      <c r="FH794" s="10"/>
      <c r="FI794" s="10"/>
      <c r="FJ794" s="10"/>
      <c r="FK794" s="10"/>
      <c r="FL794" s="10"/>
    </row>
    <row r="795" spans="146:168" x14ac:dyDescent="0.15">
      <c r="EP795" s="1"/>
      <c r="EQ795" s="1"/>
      <c r="ES795" s="10"/>
      <c r="ET795" s="10"/>
      <c r="EU795" s="10"/>
      <c r="EV795" s="10"/>
      <c r="EW795" s="10"/>
      <c r="EX795" s="10"/>
      <c r="EY795" s="10"/>
      <c r="EZ795" s="10"/>
      <c r="FA795" s="10"/>
      <c r="FB795" s="10"/>
      <c r="FC795" s="10"/>
      <c r="FD795" s="10"/>
      <c r="FE795" s="10"/>
      <c r="FF795" s="10"/>
      <c r="FG795" s="10"/>
      <c r="FH795" s="10"/>
      <c r="FI795" s="10"/>
      <c r="FJ795" s="10"/>
      <c r="FK795" s="10"/>
      <c r="FL795" s="10"/>
    </row>
    <row r="796" spans="146:168" x14ac:dyDescent="0.15">
      <c r="EP796" s="1"/>
      <c r="EQ796" s="1"/>
      <c r="ES796" s="10"/>
      <c r="ET796" s="10"/>
      <c r="EU796" s="10"/>
      <c r="EV796" s="10"/>
      <c r="EW796" s="10"/>
      <c r="EX796" s="10"/>
      <c r="EY796" s="10"/>
      <c r="EZ796" s="10"/>
      <c r="FA796" s="10"/>
      <c r="FB796" s="10"/>
      <c r="FC796" s="10"/>
      <c r="FD796" s="10"/>
      <c r="FE796" s="10"/>
      <c r="FF796" s="10"/>
      <c r="FG796" s="10"/>
      <c r="FH796" s="10"/>
      <c r="FI796" s="10"/>
      <c r="FJ796" s="10"/>
      <c r="FK796" s="10"/>
      <c r="FL796" s="10"/>
    </row>
    <row r="797" spans="146:168" x14ac:dyDescent="0.15">
      <c r="EP797" s="1"/>
      <c r="EQ797" s="1"/>
      <c r="ES797" s="10"/>
      <c r="ET797" s="10"/>
      <c r="EU797" s="10"/>
      <c r="EV797" s="10"/>
      <c r="EW797" s="10"/>
      <c r="EX797" s="10"/>
      <c r="EY797" s="10"/>
      <c r="EZ797" s="10"/>
      <c r="FA797" s="10"/>
      <c r="FB797" s="10"/>
      <c r="FC797" s="10"/>
      <c r="FD797" s="10"/>
      <c r="FE797" s="10"/>
      <c r="FF797" s="10"/>
      <c r="FG797" s="10"/>
      <c r="FH797" s="10"/>
      <c r="FI797" s="10"/>
      <c r="FJ797" s="10"/>
      <c r="FK797" s="10"/>
      <c r="FL797" s="10"/>
    </row>
    <row r="798" spans="146:168" x14ac:dyDescent="0.15">
      <c r="EP798" s="1"/>
      <c r="EQ798" s="1"/>
      <c r="ES798" s="10"/>
      <c r="ET798" s="10"/>
      <c r="EU798" s="10"/>
      <c r="EV798" s="10"/>
      <c r="EW798" s="10"/>
      <c r="EX798" s="10"/>
      <c r="EY798" s="10"/>
      <c r="EZ798" s="10"/>
      <c r="FA798" s="10"/>
      <c r="FB798" s="10"/>
      <c r="FC798" s="10"/>
      <c r="FD798" s="10"/>
      <c r="FE798" s="10"/>
      <c r="FF798" s="10"/>
      <c r="FG798" s="10"/>
      <c r="FH798" s="10"/>
      <c r="FI798" s="10"/>
      <c r="FJ798" s="10"/>
      <c r="FK798" s="10"/>
      <c r="FL798" s="10"/>
    </row>
    <row r="799" spans="146:168" x14ac:dyDescent="0.15">
      <c r="EP799" s="1"/>
      <c r="EQ799" s="1"/>
      <c r="ES799" s="10"/>
      <c r="ET799" s="10"/>
      <c r="EU799" s="10"/>
      <c r="EV799" s="10"/>
      <c r="EW799" s="10"/>
      <c r="EX799" s="10"/>
      <c r="EY799" s="10"/>
      <c r="EZ799" s="10"/>
      <c r="FA799" s="10"/>
      <c r="FB799" s="10"/>
      <c r="FC799" s="10"/>
      <c r="FD799" s="10"/>
      <c r="FE799" s="10"/>
      <c r="FF799" s="10"/>
      <c r="FG799" s="10"/>
      <c r="FH799" s="10"/>
      <c r="FI799" s="10"/>
      <c r="FJ799" s="10"/>
      <c r="FK799" s="10"/>
      <c r="FL799" s="10"/>
    </row>
    <row r="800" spans="146:168" x14ac:dyDescent="0.15">
      <c r="EP800" s="1"/>
      <c r="EQ800" s="1"/>
      <c r="ES800" s="10"/>
      <c r="ET800" s="10"/>
      <c r="EU800" s="10"/>
      <c r="EV800" s="10"/>
      <c r="EW800" s="10"/>
      <c r="EX800" s="10"/>
      <c r="EY800" s="10"/>
      <c r="EZ800" s="10"/>
      <c r="FA800" s="10"/>
      <c r="FB800" s="10"/>
      <c r="FC800" s="10"/>
      <c r="FD800" s="10"/>
      <c r="FE800" s="10"/>
      <c r="FF800" s="10"/>
      <c r="FG800" s="10"/>
      <c r="FH800" s="10"/>
      <c r="FI800" s="10"/>
      <c r="FJ800" s="10"/>
      <c r="FK800" s="10"/>
      <c r="FL800" s="10"/>
    </row>
    <row r="801" spans="146:168" x14ac:dyDescent="0.15">
      <c r="EP801" s="1"/>
      <c r="EQ801" s="1"/>
      <c r="ES801" s="10"/>
      <c r="ET801" s="10"/>
      <c r="EU801" s="10"/>
      <c r="EV801" s="10"/>
      <c r="EW801" s="10"/>
      <c r="EX801" s="10"/>
      <c r="EY801" s="10"/>
      <c r="EZ801" s="10"/>
      <c r="FA801" s="10"/>
      <c r="FB801" s="10"/>
      <c r="FC801" s="10"/>
      <c r="FD801" s="10"/>
      <c r="FE801" s="10"/>
      <c r="FF801" s="10"/>
      <c r="FG801" s="10"/>
      <c r="FH801" s="10"/>
      <c r="FI801" s="10"/>
      <c r="FJ801" s="10"/>
      <c r="FK801" s="10"/>
      <c r="FL801" s="10"/>
    </row>
    <row r="802" spans="146:168" x14ac:dyDescent="0.15">
      <c r="EP802" s="1"/>
      <c r="EQ802" s="1"/>
      <c r="ES802" s="10"/>
      <c r="ET802" s="10"/>
      <c r="EU802" s="10"/>
      <c r="EV802" s="10"/>
      <c r="EW802" s="10"/>
      <c r="EX802" s="10"/>
      <c r="EY802" s="10"/>
      <c r="EZ802" s="10"/>
      <c r="FA802" s="10"/>
      <c r="FB802" s="10"/>
      <c r="FC802" s="10"/>
      <c r="FD802" s="10"/>
      <c r="FE802" s="10"/>
      <c r="FF802" s="10"/>
      <c r="FG802" s="10"/>
      <c r="FH802" s="10"/>
      <c r="FI802" s="10"/>
      <c r="FJ802" s="10"/>
      <c r="FK802" s="10"/>
      <c r="FL802" s="10"/>
    </row>
    <row r="803" spans="146:168" x14ac:dyDescent="0.15">
      <c r="EP803" s="1"/>
      <c r="EQ803" s="1"/>
      <c r="ES803" s="10"/>
      <c r="ET803" s="10"/>
      <c r="EU803" s="10"/>
      <c r="EV803" s="10"/>
      <c r="EW803" s="10"/>
      <c r="EX803" s="10"/>
      <c r="EY803" s="10"/>
      <c r="EZ803" s="10"/>
      <c r="FA803" s="10"/>
      <c r="FB803" s="10"/>
      <c r="FC803" s="10"/>
      <c r="FD803" s="10"/>
      <c r="FE803" s="10"/>
      <c r="FF803" s="10"/>
      <c r="FG803" s="10"/>
      <c r="FH803" s="10"/>
      <c r="FI803" s="10"/>
      <c r="FJ803" s="10"/>
      <c r="FK803" s="10"/>
      <c r="FL803" s="10"/>
    </row>
    <row r="804" spans="146:168" x14ac:dyDescent="0.15">
      <c r="EP804" s="1"/>
      <c r="EQ804" s="1"/>
      <c r="ES804" s="10"/>
      <c r="ET804" s="10"/>
      <c r="EU804" s="10"/>
      <c r="EV804" s="10"/>
      <c r="EW804" s="10"/>
      <c r="EX804" s="10"/>
      <c r="EY804" s="10"/>
      <c r="EZ804" s="10"/>
      <c r="FA804" s="10"/>
      <c r="FB804" s="10"/>
      <c r="FC804" s="10"/>
      <c r="FD804" s="10"/>
      <c r="FE804" s="10"/>
      <c r="FF804" s="10"/>
      <c r="FG804" s="10"/>
      <c r="FH804" s="10"/>
      <c r="FI804" s="10"/>
      <c r="FJ804" s="10"/>
      <c r="FK804" s="10"/>
      <c r="FL804" s="10"/>
    </row>
    <row r="805" spans="146:168" x14ac:dyDescent="0.15">
      <c r="EP805" s="1"/>
      <c r="EQ805" s="1"/>
      <c r="ES805" s="10"/>
      <c r="ET805" s="10"/>
      <c r="EU805" s="10"/>
      <c r="EV805" s="10"/>
      <c r="EW805" s="10"/>
      <c r="EX805" s="10"/>
      <c r="EY805" s="10"/>
      <c r="EZ805" s="10"/>
      <c r="FA805" s="10"/>
      <c r="FB805" s="10"/>
      <c r="FC805" s="10"/>
      <c r="FD805" s="10"/>
      <c r="FE805" s="10"/>
      <c r="FF805" s="10"/>
      <c r="FG805" s="10"/>
      <c r="FH805" s="10"/>
      <c r="FI805" s="10"/>
      <c r="FJ805" s="10"/>
      <c r="FK805" s="10"/>
      <c r="FL805" s="10"/>
    </row>
    <row r="806" spans="146:168" x14ac:dyDescent="0.15">
      <c r="EP806" s="1"/>
      <c r="EQ806" s="1"/>
      <c r="ES806" s="10"/>
      <c r="ET806" s="10"/>
      <c r="EU806" s="10"/>
      <c r="EV806" s="10"/>
      <c r="EW806" s="10"/>
      <c r="EX806" s="10"/>
      <c r="EY806" s="10"/>
      <c r="EZ806" s="10"/>
      <c r="FA806" s="10"/>
      <c r="FB806" s="10"/>
      <c r="FC806" s="10"/>
      <c r="FD806" s="10"/>
      <c r="FE806" s="10"/>
      <c r="FF806" s="10"/>
      <c r="FG806" s="10"/>
      <c r="FH806" s="10"/>
      <c r="FI806" s="10"/>
      <c r="FJ806" s="10"/>
      <c r="FK806" s="10"/>
      <c r="FL806" s="10"/>
    </row>
    <row r="807" spans="146:168" x14ac:dyDescent="0.15">
      <c r="EP807" s="1"/>
      <c r="EQ807" s="1"/>
      <c r="ES807" s="10"/>
      <c r="ET807" s="10"/>
      <c r="EU807" s="10"/>
      <c r="EV807" s="10"/>
      <c r="EW807" s="10"/>
      <c r="EX807" s="10"/>
      <c r="EY807" s="10"/>
      <c r="EZ807" s="10"/>
      <c r="FA807" s="10"/>
      <c r="FB807" s="10"/>
      <c r="FC807" s="10"/>
      <c r="FD807" s="10"/>
      <c r="FE807" s="10"/>
      <c r="FF807" s="10"/>
      <c r="FG807" s="10"/>
      <c r="FH807" s="10"/>
      <c r="FI807" s="10"/>
      <c r="FJ807" s="10"/>
      <c r="FK807" s="10"/>
      <c r="FL807" s="10"/>
    </row>
    <row r="808" spans="146:168" x14ac:dyDescent="0.15">
      <c r="EP808" s="1"/>
      <c r="EQ808" s="1"/>
      <c r="ES808" s="10"/>
      <c r="ET808" s="10"/>
      <c r="EU808" s="10"/>
      <c r="EV808" s="10"/>
      <c r="EW808" s="10"/>
      <c r="EX808" s="10"/>
      <c r="EY808" s="10"/>
      <c r="EZ808" s="10"/>
      <c r="FA808" s="10"/>
      <c r="FB808" s="10"/>
      <c r="FC808" s="10"/>
      <c r="FD808" s="10"/>
      <c r="FE808" s="10"/>
      <c r="FF808" s="10"/>
      <c r="FG808" s="10"/>
      <c r="FH808" s="10"/>
      <c r="FI808" s="10"/>
      <c r="FJ808" s="10"/>
      <c r="FK808" s="10"/>
      <c r="FL808" s="10"/>
    </row>
    <row r="809" spans="146:168" x14ac:dyDescent="0.15">
      <c r="EP809" s="1"/>
      <c r="EQ809" s="1"/>
      <c r="ES809" s="10"/>
      <c r="ET809" s="10"/>
      <c r="EU809" s="10"/>
      <c r="EV809" s="10"/>
      <c r="EW809" s="10"/>
      <c r="EX809" s="10"/>
      <c r="EY809" s="10"/>
      <c r="EZ809" s="10"/>
      <c r="FA809" s="10"/>
      <c r="FB809" s="10"/>
      <c r="FC809" s="10"/>
      <c r="FD809" s="10"/>
      <c r="FE809" s="10"/>
      <c r="FF809" s="10"/>
      <c r="FG809" s="10"/>
      <c r="FH809" s="10"/>
      <c r="FI809" s="10"/>
      <c r="FJ809" s="10"/>
      <c r="FK809" s="10"/>
      <c r="FL809" s="10"/>
    </row>
    <row r="810" spans="146:168" x14ac:dyDescent="0.15">
      <c r="EP810" s="1"/>
      <c r="EQ810" s="1"/>
      <c r="ES810" s="10"/>
      <c r="ET810" s="10"/>
      <c r="EU810" s="10"/>
      <c r="EV810" s="10"/>
      <c r="EW810" s="10"/>
      <c r="EX810" s="10"/>
      <c r="EY810" s="10"/>
      <c r="EZ810" s="10"/>
      <c r="FA810" s="10"/>
      <c r="FB810" s="10"/>
      <c r="FC810" s="10"/>
      <c r="FD810" s="10"/>
      <c r="FE810" s="10"/>
      <c r="FF810" s="10"/>
      <c r="FG810" s="10"/>
      <c r="FH810" s="10"/>
      <c r="FI810" s="10"/>
      <c r="FJ810" s="10"/>
      <c r="FK810" s="10"/>
      <c r="FL810" s="10"/>
    </row>
    <row r="811" spans="146:168" x14ac:dyDescent="0.15">
      <c r="EP811" s="1"/>
      <c r="EQ811" s="1"/>
      <c r="ES811" s="10"/>
      <c r="ET811" s="10"/>
      <c r="EU811" s="10"/>
      <c r="EV811" s="10"/>
      <c r="EW811" s="10"/>
      <c r="EX811" s="10"/>
      <c r="EY811" s="10"/>
      <c r="EZ811" s="10"/>
      <c r="FA811" s="10"/>
      <c r="FB811" s="10"/>
      <c r="FC811" s="10"/>
      <c r="FD811" s="10"/>
      <c r="FE811" s="10"/>
      <c r="FF811" s="10"/>
      <c r="FG811" s="10"/>
      <c r="FH811" s="10"/>
      <c r="FI811" s="10"/>
      <c r="FJ811" s="10"/>
      <c r="FK811" s="10"/>
      <c r="FL811" s="10"/>
    </row>
    <row r="812" spans="146:168" x14ac:dyDescent="0.15">
      <c r="EP812" s="1"/>
      <c r="EQ812" s="1"/>
      <c r="ES812" s="10"/>
      <c r="ET812" s="10"/>
      <c r="EU812" s="10"/>
      <c r="EV812" s="10"/>
      <c r="EW812" s="10"/>
      <c r="EX812" s="10"/>
      <c r="EY812" s="10"/>
      <c r="EZ812" s="10"/>
      <c r="FA812" s="10"/>
      <c r="FB812" s="10"/>
      <c r="FC812" s="10"/>
      <c r="FD812" s="10"/>
      <c r="FE812" s="10"/>
      <c r="FF812" s="10"/>
      <c r="FG812" s="10"/>
      <c r="FH812" s="10"/>
      <c r="FI812" s="10"/>
      <c r="FJ812" s="10"/>
      <c r="FK812" s="10"/>
      <c r="FL812" s="10"/>
    </row>
    <row r="813" spans="146:168" x14ac:dyDescent="0.15">
      <c r="EP813" s="1"/>
      <c r="EQ813" s="1"/>
      <c r="ES813" s="10"/>
      <c r="ET813" s="10"/>
      <c r="EU813" s="10"/>
      <c r="EV813" s="10"/>
      <c r="EW813" s="10"/>
      <c r="EX813" s="10"/>
      <c r="EY813" s="10"/>
      <c r="EZ813" s="10"/>
      <c r="FA813" s="10"/>
      <c r="FB813" s="10"/>
      <c r="FC813" s="10"/>
      <c r="FD813" s="10"/>
      <c r="FE813" s="10"/>
      <c r="FF813" s="10"/>
      <c r="FG813" s="10"/>
      <c r="FH813" s="10"/>
      <c r="FI813" s="10"/>
      <c r="FJ813" s="10"/>
      <c r="FK813" s="10"/>
      <c r="FL813" s="10"/>
    </row>
    <row r="814" spans="146:168" x14ac:dyDescent="0.15">
      <c r="EP814" s="1"/>
      <c r="EQ814" s="1"/>
      <c r="ES814" s="10"/>
      <c r="ET814" s="10"/>
      <c r="EU814" s="10"/>
      <c r="EV814" s="10"/>
      <c r="EW814" s="10"/>
      <c r="EX814" s="10"/>
      <c r="EY814" s="10"/>
      <c r="EZ814" s="10"/>
      <c r="FA814" s="10"/>
      <c r="FB814" s="10"/>
      <c r="FC814" s="10"/>
      <c r="FD814" s="10"/>
      <c r="FE814" s="10"/>
      <c r="FF814" s="10"/>
      <c r="FG814" s="10"/>
      <c r="FH814" s="10"/>
      <c r="FI814" s="10"/>
      <c r="FJ814" s="10"/>
      <c r="FK814" s="10"/>
      <c r="FL814" s="10"/>
    </row>
    <row r="815" spans="146:168" x14ac:dyDescent="0.15">
      <c r="EP815" s="1"/>
      <c r="EQ815" s="1"/>
      <c r="ES815" s="10"/>
      <c r="ET815" s="10"/>
      <c r="EU815" s="10"/>
      <c r="EV815" s="10"/>
      <c r="EW815" s="10"/>
      <c r="EX815" s="10"/>
      <c r="EY815" s="10"/>
      <c r="EZ815" s="10"/>
      <c r="FA815" s="10"/>
      <c r="FB815" s="10"/>
      <c r="FC815" s="10"/>
      <c r="FD815" s="10"/>
      <c r="FE815" s="10"/>
      <c r="FF815" s="10"/>
      <c r="FG815" s="10"/>
      <c r="FH815" s="10"/>
      <c r="FI815" s="10"/>
      <c r="FJ815" s="10"/>
      <c r="FK815" s="10"/>
      <c r="FL815" s="10"/>
    </row>
    <row r="816" spans="146:168" x14ac:dyDescent="0.15">
      <c r="EP816" s="1"/>
      <c r="EQ816" s="1"/>
      <c r="ES816" s="10"/>
      <c r="ET816" s="10"/>
      <c r="EU816" s="10"/>
      <c r="EV816" s="10"/>
      <c r="EW816" s="10"/>
      <c r="EX816" s="10"/>
      <c r="EY816" s="10"/>
      <c r="EZ816" s="10"/>
      <c r="FA816" s="10"/>
      <c r="FB816" s="10"/>
      <c r="FC816" s="10"/>
      <c r="FD816" s="10"/>
      <c r="FE816" s="10"/>
      <c r="FF816" s="10"/>
      <c r="FG816" s="10"/>
      <c r="FH816" s="10"/>
      <c r="FI816" s="10"/>
      <c r="FJ816" s="10"/>
      <c r="FK816" s="10"/>
      <c r="FL816" s="10"/>
    </row>
    <row r="817" spans="146:168" x14ac:dyDescent="0.15">
      <c r="EP817" s="1"/>
      <c r="EQ817" s="1"/>
      <c r="ES817" s="10"/>
      <c r="ET817" s="10"/>
      <c r="EU817" s="10"/>
      <c r="EV817" s="10"/>
      <c r="EW817" s="10"/>
      <c r="EX817" s="10"/>
      <c r="EY817" s="10"/>
      <c r="EZ817" s="10"/>
      <c r="FA817" s="10"/>
      <c r="FB817" s="10"/>
      <c r="FC817" s="10"/>
      <c r="FD817" s="10"/>
      <c r="FE817" s="10"/>
      <c r="FF817" s="10"/>
      <c r="FG817" s="10"/>
      <c r="FH817" s="10"/>
      <c r="FI817" s="10"/>
      <c r="FJ817" s="10"/>
      <c r="FK817" s="10"/>
      <c r="FL817" s="10"/>
    </row>
    <row r="818" spans="146:168" x14ac:dyDescent="0.15">
      <c r="EP818" s="1"/>
      <c r="EQ818" s="1"/>
      <c r="ES818" s="10"/>
      <c r="ET818" s="10"/>
      <c r="EU818" s="10"/>
      <c r="EV818" s="10"/>
      <c r="EW818" s="10"/>
      <c r="EX818" s="10"/>
      <c r="EY818" s="10"/>
      <c r="EZ818" s="10"/>
      <c r="FA818" s="10"/>
      <c r="FB818" s="10"/>
      <c r="FC818" s="10"/>
      <c r="FD818" s="10"/>
      <c r="FE818" s="10"/>
      <c r="FF818" s="10"/>
      <c r="FG818" s="10"/>
      <c r="FH818" s="10"/>
      <c r="FI818" s="10"/>
      <c r="FJ818" s="10"/>
      <c r="FK818" s="10"/>
      <c r="FL818" s="10"/>
    </row>
    <row r="819" spans="146:168" x14ac:dyDescent="0.15">
      <c r="EP819" s="1"/>
      <c r="EQ819" s="1"/>
      <c r="ES819" s="10"/>
      <c r="ET819" s="10"/>
      <c r="EU819" s="10"/>
      <c r="EV819" s="10"/>
      <c r="EW819" s="10"/>
      <c r="EX819" s="10"/>
      <c r="EY819" s="10"/>
      <c r="EZ819" s="10"/>
      <c r="FA819" s="10"/>
      <c r="FB819" s="10"/>
      <c r="FC819" s="10"/>
      <c r="FD819" s="10"/>
      <c r="FE819" s="10"/>
      <c r="FF819" s="10"/>
      <c r="FG819" s="10"/>
      <c r="FH819" s="10"/>
      <c r="FI819" s="10"/>
      <c r="FJ819" s="10"/>
      <c r="FK819" s="10"/>
      <c r="FL819" s="10"/>
    </row>
    <row r="820" spans="146:168" x14ac:dyDescent="0.15">
      <c r="EP820" s="1"/>
      <c r="EQ820" s="1"/>
      <c r="ES820" s="10"/>
      <c r="ET820" s="10"/>
      <c r="EU820" s="10"/>
      <c r="EV820" s="10"/>
      <c r="EW820" s="10"/>
      <c r="EX820" s="10"/>
      <c r="EY820" s="10"/>
      <c r="EZ820" s="10"/>
      <c r="FA820" s="10"/>
      <c r="FB820" s="10"/>
      <c r="FC820" s="10"/>
      <c r="FD820" s="10"/>
      <c r="FE820" s="10"/>
      <c r="FF820" s="10"/>
      <c r="FG820" s="10"/>
      <c r="FH820" s="10"/>
      <c r="FI820" s="10"/>
      <c r="FJ820" s="10"/>
      <c r="FK820" s="10"/>
      <c r="FL820" s="10"/>
    </row>
    <row r="821" spans="146:168" x14ac:dyDescent="0.15">
      <c r="EP821" s="1"/>
      <c r="EQ821" s="1"/>
      <c r="ES821" s="10"/>
      <c r="ET821" s="10"/>
      <c r="EU821" s="10"/>
      <c r="EV821" s="10"/>
      <c r="EW821" s="10"/>
      <c r="EX821" s="10"/>
      <c r="EY821" s="10"/>
      <c r="EZ821" s="10"/>
      <c r="FA821" s="10"/>
      <c r="FB821" s="10"/>
      <c r="FC821" s="10"/>
      <c r="FD821" s="10"/>
      <c r="FE821" s="10"/>
      <c r="FF821" s="10"/>
      <c r="FG821" s="10"/>
      <c r="FH821" s="10"/>
      <c r="FI821" s="10"/>
      <c r="FJ821" s="10"/>
      <c r="FK821" s="10"/>
      <c r="FL821" s="10"/>
    </row>
    <row r="822" spans="146:168" x14ac:dyDescent="0.15">
      <c r="EP822" s="1"/>
      <c r="EQ822" s="1"/>
      <c r="ES822" s="10"/>
      <c r="ET822" s="10"/>
      <c r="EU822" s="10"/>
      <c r="EV822" s="10"/>
      <c r="EW822" s="10"/>
      <c r="EX822" s="10"/>
      <c r="EY822" s="10"/>
      <c r="EZ822" s="10"/>
      <c r="FA822" s="10"/>
      <c r="FB822" s="10"/>
      <c r="FC822" s="10"/>
      <c r="FD822" s="10"/>
      <c r="FE822" s="10"/>
      <c r="FF822" s="10"/>
      <c r="FG822" s="10"/>
      <c r="FH822" s="10"/>
      <c r="FI822" s="10"/>
      <c r="FJ822" s="10"/>
      <c r="FK822" s="10"/>
      <c r="FL822" s="10"/>
    </row>
    <row r="823" spans="146:168" x14ac:dyDescent="0.15">
      <c r="EP823" s="1"/>
      <c r="EQ823" s="1"/>
      <c r="ES823" s="10"/>
      <c r="ET823" s="10"/>
      <c r="EU823" s="10"/>
      <c r="EV823" s="10"/>
      <c r="EW823" s="10"/>
      <c r="EX823" s="10"/>
      <c r="EY823" s="10"/>
      <c r="EZ823" s="10"/>
      <c r="FA823" s="10"/>
      <c r="FB823" s="10"/>
      <c r="FC823" s="10"/>
      <c r="FD823" s="10"/>
      <c r="FE823" s="10"/>
      <c r="FF823" s="10"/>
      <c r="FG823" s="10"/>
      <c r="FH823" s="10"/>
      <c r="FI823" s="10"/>
      <c r="FJ823" s="10"/>
      <c r="FK823" s="10"/>
      <c r="FL823" s="10"/>
    </row>
    <row r="824" spans="146:168" x14ac:dyDescent="0.15">
      <c r="EP824" s="1"/>
      <c r="EQ824" s="1"/>
      <c r="ES824" s="10"/>
      <c r="ET824" s="10"/>
      <c r="EU824" s="10"/>
      <c r="EV824" s="10"/>
      <c r="EW824" s="10"/>
      <c r="EX824" s="10"/>
      <c r="EY824" s="10"/>
      <c r="EZ824" s="10"/>
      <c r="FA824" s="10"/>
      <c r="FB824" s="10"/>
      <c r="FC824" s="10"/>
      <c r="FD824" s="10"/>
      <c r="FE824" s="10"/>
      <c r="FF824" s="10"/>
      <c r="FG824" s="10"/>
      <c r="FH824" s="10"/>
      <c r="FI824" s="10"/>
      <c r="FJ824" s="10"/>
      <c r="FK824" s="10"/>
      <c r="FL824" s="10"/>
    </row>
    <row r="825" spans="146:168" x14ac:dyDescent="0.15">
      <c r="EP825" s="1"/>
      <c r="EQ825" s="1"/>
      <c r="ES825" s="10"/>
      <c r="ET825" s="10"/>
      <c r="EU825" s="10"/>
      <c r="EV825" s="10"/>
      <c r="EW825" s="10"/>
      <c r="EX825" s="10"/>
      <c r="EY825" s="10"/>
      <c r="EZ825" s="10"/>
      <c r="FA825" s="10"/>
      <c r="FB825" s="10"/>
      <c r="FC825" s="10"/>
      <c r="FD825" s="10"/>
      <c r="FE825" s="10"/>
      <c r="FF825" s="10"/>
      <c r="FG825" s="10"/>
      <c r="FH825" s="10"/>
      <c r="FI825" s="10"/>
      <c r="FJ825" s="10"/>
      <c r="FK825" s="10"/>
      <c r="FL825" s="10"/>
    </row>
    <row r="826" spans="146:168" x14ac:dyDescent="0.15">
      <c r="EP826" s="1"/>
      <c r="EQ826" s="1"/>
      <c r="ES826" s="10"/>
      <c r="ET826" s="10"/>
      <c r="EU826" s="10"/>
      <c r="EV826" s="10"/>
      <c r="EW826" s="10"/>
      <c r="EX826" s="10"/>
      <c r="EY826" s="10"/>
      <c r="EZ826" s="10"/>
      <c r="FA826" s="10"/>
      <c r="FB826" s="10"/>
      <c r="FC826" s="10"/>
      <c r="FD826" s="10"/>
      <c r="FE826" s="10"/>
      <c r="FF826" s="10"/>
      <c r="FG826" s="10"/>
      <c r="FH826" s="10"/>
      <c r="FI826" s="10"/>
      <c r="FJ826" s="10"/>
      <c r="FK826" s="10"/>
      <c r="FL826" s="10"/>
    </row>
    <row r="827" spans="146:168" x14ac:dyDescent="0.15">
      <c r="EP827" s="1"/>
      <c r="EQ827" s="1"/>
      <c r="ES827" s="10"/>
      <c r="ET827" s="10"/>
      <c r="EU827" s="10"/>
      <c r="EV827" s="10"/>
      <c r="EW827" s="10"/>
      <c r="EX827" s="10"/>
      <c r="EY827" s="10"/>
      <c r="EZ827" s="10"/>
      <c r="FA827" s="10"/>
      <c r="FB827" s="10"/>
      <c r="FC827" s="10"/>
      <c r="FD827" s="10"/>
      <c r="FE827" s="10"/>
      <c r="FF827" s="10"/>
      <c r="FG827" s="10"/>
      <c r="FH827" s="10"/>
      <c r="FI827" s="10"/>
      <c r="FJ827" s="10"/>
      <c r="FK827" s="10"/>
      <c r="FL827" s="10"/>
    </row>
    <row r="828" spans="146:168" x14ac:dyDescent="0.15">
      <c r="EP828" s="1"/>
      <c r="EQ828" s="1"/>
      <c r="ES828" s="10"/>
      <c r="ET828" s="10"/>
      <c r="EU828" s="10"/>
      <c r="EV828" s="10"/>
      <c r="EW828" s="10"/>
      <c r="EX828" s="10"/>
      <c r="EY828" s="10"/>
      <c r="EZ828" s="10"/>
      <c r="FA828" s="10"/>
      <c r="FB828" s="10"/>
      <c r="FC828" s="10"/>
      <c r="FD828" s="10"/>
      <c r="FE828" s="10"/>
      <c r="FF828" s="10"/>
      <c r="FG828" s="10"/>
      <c r="FH828" s="10"/>
      <c r="FI828" s="10"/>
      <c r="FJ828" s="10"/>
      <c r="FK828" s="10"/>
      <c r="FL828" s="10"/>
    </row>
    <row r="829" spans="146:168" x14ac:dyDescent="0.15">
      <c r="EP829" s="1"/>
      <c r="EQ829" s="1"/>
      <c r="ES829" s="10"/>
      <c r="ET829" s="10"/>
      <c r="EU829" s="10"/>
      <c r="EV829" s="10"/>
      <c r="EW829" s="10"/>
      <c r="EX829" s="10"/>
      <c r="EY829" s="10"/>
      <c r="EZ829" s="10"/>
      <c r="FA829" s="10"/>
      <c r="FB829" s="10"/>
      <c r="FC829" s="10"/>
      <c r="FD829" s="10"/>
      <c r="FE829" s="10"/>
      <c r="FF829" s="10"/>
      <c r="FG829" s="10"/>
      <c r="FH829" s="10"/>
      <c r="FI829" s="10"/>
      <c r="FJ829" s="10"/>
      <c r="FK829" s="10"/>
      <c r="FL829" s="10"/>
    </row>
    <row r="830" spans="146:168" x14ac:dyDescent="0.15">
      <c r="EP830" s="1"/>
      <c r="EQ830" s="1"/>
      <c r="ES830" s="10"/>
      <c r="ET830" s="10"/>
      <c r="EU830" s="10"/>
      <c r="EV830" s="10"/>
      <c r="EW830" s="10"/>
      <c r="EX830" s="10"/>
      <c r="EY830" s="10"/>
      <c r="EZ830" s="10"/>
      <c r="FA830" s="10"/>
      <c r="FB830" s="10"/>
      <c r="FC830" s="10"/>
      <c r="FD830" s="10"/>
      <c r="FE830" s="10"/>
      <c r="FF830" s="10"/>
      <c r="FG830" s="10"/>
      <c r="FH830" s="10"/>
      <c r="FI830" s="10"/>
      <c r="FJ830" s="10"/>
      <c r="FK830" s="10"/>
      <c r="FL830" s="10"/>
    </row>
    <row r="831" spans="146:168" x14ac:dyDescent="0.15">
      <c r="EP831" s="1"/>
      <c r="EQ831" s="1"/>
      <c r="ES831" s="10"/>
      <c r="ET831" s="10"/>
      <c r="EU831" s="10"/>
      <c r="EV831" s="10"/>
      <c r="EW831" s="10"/>
      <c r="EX831" s="10"/>
      <c r="EY831" s="10"/>
      <c r="EZ831" s="10"/>
      <c r="FA831" s="10"/>
      <c r="FB831" s="10"/>
      <c r="FC831" s="10"/>
      <c r="FD831" s="10"/>
      <c r="FE831" s="10"/>
      <c r="FF831" s="10"/>
      <c r="FG831" s="10"/>
      <c r="FH831" s="10"/>
      <c r="FI831" s="10"/>
      <c r="FJ831" s="10"/>
      <c r="FK831" s="10"/>
      <c r="FL831" s="10"/>
    </row>
    <row r="832" spans="146:168" x14ac:dyDescent="0.15">
      <c r="EP832" s="1"/>
      <c r="EQ832" s="1"/>
      <c r="ES832" s="10"/>
      <c r="ET832" s="10"/>
      <c r="EU832" s="10"/>
      <c r="EV832" s="10"/>
      <c r="EW832" s="10"/>
      <c r="EX832" s="10"/>
      <c r="EY832" s="10"/>
      <c r="EZ832" s="10"/>
      <c r="FA832" s="10"/>
      <c r="FB832" s="10"/>
      <c r="FC832" s="10"/>
      <c r="FD832" s="10"/>
      <c r="FE832" s="10"/>
      <c r="FF832" s="10"/>
      <c r="FG832" s="10"/>
      <c r="FH832" s="10"/>
      <c r="FI832" s="10"/>
      <c r="FJ832" s="10"/>
      <c r="FK832" s="10"/>
      <c r="FL832" s="10"/>
    </row>
    <row r="833" spans="146:168" x14ac:dyDescent="0.15">
      <c r="EP833" s="1"/>
      <c r="EQ833" s="1"/>
      <c r="ES833" s="10"/>
      <c r="ET833" s="10"/>
      <c r="EU833" s="10"/>
      <c r="EV833" s="10"/>
      <c r="EW833" s="10"/>
      <c r="EX833" s="10"/>
      <c r="EY833" s="10"/>
      <c r="EZ833" s="10"/>
      <c r="FA833" s="10"/>
      <c r="FB833" s="10"/>
      <c r="FC833" s="10"/>
      <c r="FD833" s="10"/>
      <c r="FE833" s="10"/>
      <c r="FF833" s="10"/>
      <c r="FG833" s="10"/>
      <c r="FH833" s="10"/>
      <c r="FI833" s="10"/>
      <c r="FJ833" s="10"/>
      <c r="FK833" s="10"/>
      <c r="FL833" s="10"/>
    </row>
    <row r="834" spans="146:168" x14ac:dyDescent="0.15">
      <c r="EP834" s="1"/>
      <c r="EQ834" s="1"/>
      <c r="ES834" s="10"/>
      <c r="ET834" s="10"/>
      <c r="EU834" s="10"/>
      <c r="EV834" s="10"/>
      <c r="EW834" s="10"/>
      <c r="EX834" s="10"/>
      <c r="EY834" s="10"/>
      <c r="EZ834" s="10"/>
      <c r="FA834" s="10"/>
      <c r="FB834" s="10"/>
      <c r="FC834" s="10"/>
      <c r="FD834" s="10"/>
      <c r="FE834" s="10"/>
      <c r="FF834" s="10"/>
      <c r="FG834" s="10"/>
      <c r="FH834" s="10"/>
      <c r="FI834" s="10"/>
      <c r="FJ834" s="10"/>
      <c r="FK834" s="10"/>
      <c r="FL834" s="10"/>
    </row>
    <row r="835" spans="146:168" x14ac:dyDescent="0.15">
      <c r="EP835" s="1"/>
      <c r="EQ835" s="1"/>
      <c r="ES835" s="10"/>
      <c r="ET835" s="10"/>
      <c r="EU835" s="10"/>
      <c r="EV835" s="10"/>
      <c r="EW835" s="10"/>
      <c r="EX835" s="10"/>
      <c r="EY835" s="10"/>
      <c r="EZ835" s="10"/>
      <c r="FA835" s="10"/>
      <c r="FB835" s="10"/>
      <c r="FC835" s="10"/>
      <c r="FD835" s="10"/>
      <c r="FE835" s="10"/>
      <c r="FF835" s="10"/>
      <c r="FG835" s="10"/>
      <c r="FH835" s="10"/>
      <c r="FI835" s="10"/>
      <c r="FJ835" s="10"/>
      <c r="FK835" s="10"/>
      <c r="FL835" s="10"/>
    </row>
    <row r="836" spans="146:168" x14ac:dyDescent="0.15">
      <c r="EP836" s="1"/>
      <c r="EQ836" s="1"/>
      <c r="ES836" s="10"/>
      <c r="ET836" s="10"/>
      <c r="EU836" s="10"/>
      <c r="EV836" s="10"/>
      <c r="EW836" s="10"/>
      <c r="EX836" s="10"/>
      <c r="EY836" s="10"/>
      <c r="EZ836" s="10"/>
      <c r="FA836" s="10"/>
      <c r="FB836" s="10"/>
      <c r="FC836" s="10"/>
      <c r="FD836" s="10"/>
      <c r="FE836" s="10"/>
      <c r="FF836" s="10"/>
      <c r="FG836" s="10"/>
      <c r="FH836" s="10"/>
      <c r="FI836" s="10"/>
      <c r="FJ836" s="10"/>
      <c r="FK836" s="10"/>
      <c r="FL836" s="10"/>
    </row>
    <row r="837" spans="146:168" x14ac:dyDescent="0.15">
      <c r="EP837" s="1"/>
      <c r="EQ837" s="1"/>
      <c r="ES837" s="10"/>
      <c r="ET837" s="10"/>
      <c r="EU837" s="10"/>
      <c r="EV837" s="10"/>
      <c r="EW837" s="10"/>
      <c r="EX837" s="10"/>
      <c r="EY837" s="10"/>
      <c r="EZ837" s="10"/>
      <c r="FA837" s="10"/>
      <c r="FB837" s="10"/>
      <c r="FC837" s="10"/>
      <c r="FD837" s="10"/>
      <c r="FE837" s="10"/>
      <c r="FF837" s="10"/>
      <c r="FG837" s="10"/>
      <c r="FH837" s="10"/>
      <c r="FI837" s="10"/>
      <c r="FJ837" s="10"/>
      <c r="FK837" s="10"/>
      <c r="FL837" s="10"/>
    </row>
    <row r="838" spans="146:168" x14ac:dyDescent="0.15">
      <c r="EP838" s="1"/>
      <c r="EQ838" s="1"/>
      <c r="ES838" s="10"/>
      <c r="ET838" s="10"/>
      <c r="EU838" s="10"/>
      <c r="EV838" s="10"/>
      <c r="EW838" s="10"/>
      <c r="EX838" s="10"/>
      <c r="EY838" s="10"/>
      <c r="EZ838" s="10"/>
      <c r="FA838" s="10"/>
      <c r="FB838" s="10"/>
      <c r="FC838" s="10"/>
      <c r="FD838" s="10"/>
      <c r="FE838" s="10"/>
      <c r="FF838" s="10"/>
      <c r="FG838" s="10"/>
      <c r="FH838" s="10"/>
      <c r="FI838" s="10"/>
      <c r="FJ838" s="10"/>
      <c r="FK838" s="10"/>
      <c r="FL838" s="10"/>
    </row>
    <row r="839" spans="146:168" x14ac:dyDescent="0.15">
      <c r="EP839" s="1"/>
      <c r="EQ839" s="1"/>
      <c r="ES839" s="10"/>
      <c r="ET839" s="10"/>
      <c r="EU839" s="10"/>
      <c r="EV839" s="10"/>
      <c r="EW839" s="10"/>
      <c r="EX839" s="10"/>
      <c r="EY839" s="10"/>
      <c r="EZ839" s="10"/>
      <c r="FA839" s="10"/>
      <c r="FB839" s="10"/>
      <c r="FC839" s="10"/>
      <c r="FD839" s="10"/>
      <c r="FE839" s="10"/>
      <c r="FF839" s="10"/>
      <c r="FG839" s="10"/>
      <c r="FH839" s="10"/>
      <c r="FI839" s="10"/>
      <c r="FJ839" s="10"/>
      <c r="FK839" s="10"/>
      <c r="FL839" s="10"/>
    </row>
    <row r="840" spans="146:168" x14ac:dyDescent="0.15">
      <c r="EP840" s="1"/>
      <c r="EQ840" s="1"/>
      <c r="ES840" s="10"/>
      <c r="ET840" s="10"/>
      <c r="EU840" s="10"/>
      <c r="EV840" s="10"/>
      <c r="EW840" s="10"/>
      <c r="EX840" s="10"/>
      <c r="EY840" s="10"/>
      <c r="EZ840" s="10"/>
      <c r="FA840" s="10"/>
      <c r="FB840" s="10"/>
      <c r="FC840" s="10"/>
      <c r="FD840" s="10"/>
      <c r="FE840" s="10"/>
      <c r="FF840" s="10"/>
      <c r="FG840" s="10"/>
      <c r="FH840" s="10"/>
      <c r="FI840" s="10"/>
      <c r="FJ840" s="10"/>
      <c r="FK840" s="10"/>
      <c r="FL840" s="10"/>
    </row>
    <row r="841" spans="146:168" x14ac:dyDescent="0.15">
      <c r="EP841" s="1"/>
      <c r="EQ841" s="1"/>
      <c r="ES841" s="10"/>
      <c r="ET841" s="10"/>
      <c r="EU841" s="10"/>
      <c r="EV841" s="10"/>
      <c r="EW841" s="10"/>
      <c r="EX841" s="10"/>
      <c r="EY841" s="10"/>
      <c r="EZ841" s="10"/>
      <c r="FA841" s="10"/>
      <c r="FB841" s="10"/>
      <c r="FC841" s="10"/>
      <c r="FD841" s="10"/>
      <c r="FE841" s="10"/>
      <c r="FF841" s="10"/>
      <c r="FG841" s="10"/>
      <c r="FH841" s="10"/>
      <c r="FI841" s="10"/>
      <c r="FJ841" s="10"/>
      <c r="FK841" s="10"/>
      <c r="FL841" s="10"/>
    </row>
    <row r="842" spans="146:168" x14ac:dyDescent="0.15">
      <c r="EP842" s="1"/>
      <c r="EQ842" s="1"/>
      <c r="ES842" s="10"/>
      <c r="ET842" s="10"/>
      <c r="EU842" s="10"/>
      <c r="EV842" s="10"/>
      <c r="EW842" s="10"/>
      <c r="EX842" s="10"/>
      <c r="EY842" s="10"/>
      <c r="EZ842" s="10"/>
      <c r="FA842" s="10"/>
      <c r="FB842" s="10"/>
      <c r="FC842" s="10"/>
      <c r="FD842" s="10"/>
      <c r="FE842" s="10"/>
      <c r="FF842" s="10"/>
      <c r="FG842" s="10"/>
      <c r="FH842" s="10"/>
      <c r="FI842" s="10"/>
      <c r="FJ842" s="10"/>
      <c r="FK842" s="10"/>
      <c r="FL842" s="10"/>
    </row>
    <row r="843" spans="146:168" x14ac:dyDescent="0.15">
      <c r="EP843" s="1"/>
      <c r="EQ843" s="1"/>
      <c r="ES843" s="10"/>
      <c r="ET843" s="10"/>
      <c r="EU843" s="10"/>
      <c r="EV843" s="10"/>
      <c r="EW843" s="10"/>
      <c r="EX843" s="10"/>
      <c r="EY843" s="10"/>
      <c r="EZ843" s="10"/>
      <c r="FA843" s="10"/>
      <c r="FB843" s="10"/>
      <c r="FC843" s="10"/>
      <c r="FD843" s="10"/>
      <c r="FE843" s="10"/>
      <c r="FF843" s="10"/>
      <c r="FG843" s="10"/>
      <c r="FH843" s="10"/>
      <c r="FI843" s="10"/>
      <c r="FJ843" s="10"/>
      <c r="FK843" s="10"/>
      <c r="FL843" s="10"/>
    </row>
    <row r="844" spans="146:168" x14ac:dyDescent="0.15">
      <c r="EP844" s="1"/>
      <c r="EQ844" s="1"/>
      <c r="ES844" s="10"/>
      <c r="ET844" s="10"/>
      <c r="EU844" s="10"/>
      <c r="EV844" s="10"/>
      <c r="EW844" s="10"/>
      <c r="EX844" s="10"/>
      <c r="EY844" s="10"/>
      <c r="EZ844" s="10"/>
      <c r="FA844" s="10"/>
      <c r="FB844" s="10"/>
      <c r="FC844" s="10"/>
      <c r="FD844" s="10"/>
      <c r="FE844" s="10"/>
      <c r="FF844" s="10"/>
      <c r="FG844" s="10"/>
      <c r="FH844" s="10"/>
      <c r="FI844" s="10"/>
      <c r="FJ844" s="10"/>
      <c r="FK844" s="10"/>
      <c r="FL844" s="10"/>
    </row>
    <row r="845" spans="146:168" x14ac:dyDescent="0.15">
      <c r="EP845" s="1"/>
      <c r="EQ845" s="1"/>
      <c r="ES845" s="10"/>
      <c r="ET845" s="10"/>
      <c r="EU845" s="10"/>
      <c r="EV845" s="10"/>
      <c r="EW845" s="10"/>
      <c r="EX845" s="10"/>
      <c r="EY845" s="10"/>
      <c r="EZ845" s="10"/>
      <c r="FA845" s="10"/>
      <c r="FB845" s="10"/>
      <c r="FC845" s="10"/>
      <c r="FD845" s="10"/>
      <c r="FE845" s="10"/>
      <c r="FF845" s="10"/>
      <c r="FG845" s="10"/>
      <c r="FH845" s="10"/>
      <c r="FI845" s="10"/>
      <c r="FJ845" s="10"/>
      <c r="FK845" s="10"/>
      <c r="FL845" s="10"/>
    </row>
    <row r="846" spans="146:168" x14ac:dyDescent="0.15">
      <c r="EP846" s="1"/>
      <c r="EQ846" s="1"/>
      <c r="ES846" s="10"/>
      <c r="ET846" s="10"/>
      <c r="EU846" s="10"/>
      <c r="EV846" s="10"/>
      <c r="EW846" s="10"/>
      <c r="EX846" s="10"/>
      <c r="EY846" s="10"/>
      <c r="EZ846" s="10"/>
      <c r="FA846" s="10"/>
      <c r="FB846" s="10"/>
      <c r="FC846" s="10"/>
      <c r="FD846" s="10"/>
      <c r="FE846" s="10"/>
      <c r="FF846" s="10"/>
      <c r="FG846" s="10"/>
      <c r="FH846" s="10"/>
      <c r="FI846" s="10"/>
      <c r="FJ846" s="10"/>
      <c r="FK846" s="10"/>
      <c r="FL846" s="10"/>
    </row>
    <row r="847" spans="146:168" x14ac:dyDescent="0.15">
      <c r="EP847" s="1"/>
      <c r="EQ847" s="1"/>
      <c r="ES847" s="10"/>
      <c r="ET847" s="10"/>
      <c r="EU847" s="10"/>
      <c r="EV847" s="10"/>
      <c r="EW847" s="10"/>
      <c r="EX847" s="10"/>
      <c r="EY847" s="10"/>
      <c r="EZ847" s="10"/>
      <c r="FA847" s="10"/>
      <c r="FB847" s="10"/>
      <c r="FC847" s="10"/>
      <c r="FD847" s="10"/>
      <c r="FE847" s="10"/>
      <c r="FF847" s="10"/>
      <c r="FG847" s="10"/>
      <c r="FH847" s="10"/>
      <c r="FI847" s="10"/>
      <c r="FJ847" s="10"/>
      <c r="FK847" s="10"/>
      <c r="FL847" s="10"/>
    </row>
    <row r="848" spans="146:168" x14ac:dyDescent="0.15">
      <c r="EP848" s="1"/>
      <c r="EQ848" s="1"/>
      <c r="ES848" s="10"/>
      <c r="ET848" s="10"/>
      <c r="EU848" s="10"/>
      <c r="EV848" s="10"/>
      <c r="EW848" s="10"/>
      <c r="EX848" s="10"/>
      <c r="EY848" s="10"/>
      <c r="EZ848" s="10"/>
      <c r="FA848" s="10"/>
      <c r="FB848" s="10"/>
      <c r="FC848" s="10"/>
      <c r="FD848" s="10"/>
      <c r="FE848" s="10"/>
      <c r="FF848" s="10"/>
      <c r="FG848" s="10"/>
      <c r="FH848" s="10"/>
      <c r="FI848" s="10"/>
      <c r="FJ848" s="10"/>
      <c r="FK848" s="10"/>
      <c r="FL848" s="10"/>
    </row>
    <row r="849" spans="146:168" x14ac:dyDescent="0.15">
      <c r="EP849" s="1"/>
      <c r="EQ849" s="1"/>
      <c r="ES849" s="10"/>
      <c r="ET849" s="10"/>
      <c r="EU849" s="10"/>
      <c r="EV849" s="10"/>
      <c r="EW849" s="10"/>
      <c r="EX849" s="10"/>
      <c r="EY849" s="10"/>
      <c r="EZ849" s="10"/>
      <c r="FA849" s="10"/>
      <c r="FB849" s="10"/>
      <c r="FC849" s="10"/>
      <c r="FD849" s="10"/>
      <c r="FE849" s="10"/>
      <c r="FF849" s="10"/>
      <c r="FG849" s="10"/>
      <c r="FH849" s="10"/>
      <c r="FI849" s="10"/>
      <c r="FJ849" s="10"/>
      <c r="FK849" s="10"/>
      <c r="FL849" s="10"/>
    </row>
    <row r="850" spans="146:168" x14ac:dyDescent="0.15">
      <c r="EP850" s="1"/>
      <c r="EQ850" s="1"/>
      <c r="ES850" s="10"/>
      <c r="ET850" s="10"/>
      <c r="EU850" s="10"/>
      <c r="EV850" s="10"/>
      <c r="EW850" s="10"/>
      <c r="EX850" s="10"/>
      <c r="EY850" s="10"/>
      <c r="EZ850" s="10"/>
      <c r="FA850" s="10"/>
      <c r="FB850" s="10"/>
      <c r="FC850" s="10"/>
      <c r="FD850" s="10"/>
      <c r="FE850" s="10"/>
      <c r="FF850" s="10"/>
      <c r="FG850" s="10"/>
      <c r="FH850" s="10"/>
      <c r="FI850" s="10"/>
      <c r="FJ850" s="10"/>
      <c r="FK850" s="10"/>
      <c r="FL850" s="10"/>
    </row>
    <row r="851" spans="146:168" x14ac:dyDescent="0.15">
      <c r="EP851" s="1"/>
      <c r="EQ851" s="1"/>
      <c r="ES851" s="10"/>
      <c r="ET851" s="10"/>
      <c r="EU851" s="10"/>
      <c r="EV851" s="10"/>
      <c r="EW851" s="10"/>
      <c r="EX851" s="10"/>
      <c r="EY851" s="10"/>
      <c r="EZ851" s="10"/>
      <c r="FA851" s="10"/>
      <c r="FB851" s="10"/>
      <c r="FC851" s="10"/>
      <c r="FD851" s="10"/>
      <c r="FE851" s="10"/>
      <c r="FF851" s="10"/>
      <c r="FG851" s="10"/>
      <c r="FH851" s="10"/>
      <c r="FI851" s="10"/>
      <c r="FJ851" s="10"/>
      <c r="FK851" s="10"/>
      <c r="FL851" s="10"/>
    </row>
    <row r="852" spans="146:168" x14ac:dyDescent="0.15">
      <c r="EP852" s="1"/>
      <c r="EQ852" s="1"/>
      <c r="ES852" s="10"/>
      <c r="ET852" s="10"/>
      <c r="EU852" s="10"/>
      <c r="EV852" s="10"/>
      <c r="EW852" s="10"/>
      <c r="EX852" s="10"/>
      <c r="EY852" s="10"/>
      <c r="EZ852" s="10"/>
      <c r="FA852" s="10"/>
      <c r="FB852" s="10"/>
      <c r="FC852" s="10"/>
      <c r="FD852" s="10"/>
      <c r="FE852" s="10"/>
      <c r="FF852" s="10"/>
      <c r="FG852" s="10"/>
      <c r="FH852" s="10"/>
      <c r="FI852" s="10"/>
      <c r="FJ852" s="10"/>
      <c r="FK852" s="10"/>
      <c r="FL852" s="10"/>
    </row>
    <row r="853" spans="146:168" x14ac:dyDescent="0.15">
      <c r="EP853" s="1"/>
      <c r="EQ853" s="1"/>
      <c r="ES853" s="10"/>
      <c r="ET853" s="10"/>
      <c r="EU853" s="10"/>
      <c r="EV853" s="10"/>
      <c r="EW853" s="10"/>
      <c r="EX853" s="10"/>
      <c r="EY853" s="10"/>
      <c r="EZ853" s="10"/>
      <c r="FA853" s="10"/>
      <c r="FB853" s="10"/>
      <c r="FC853" s="10"/>
      <c r="FD853" s="10"/>
      <c r="FE853" s="10"/>
      <c r="FF853" s="10"/>
      <c r="FG853" s="10"/>
      <c r="FH853" s="10"/>
      <c r="FI853" s="10"/>
      <c r="FJ853" s="10"/>
      <c r="FK853" s="10"/>
      <c r="FL853" s="10"/>
    </row>
    <row r="854" spans="146:168" x14ac:dyDescent="0.15">
      <c r="EP854" s="1"/>
      <c r="EQ854" s="1"/>
      <c r="ES854" s="10"/>
      <c r="ET854" s="10"/>
      <c r="EU854" s="10"/>
      <c r="EV854" s="10"/>
      <c r="EW854" s="10"/>
      <c r="EX854" s="10"/>
      <c r="EY854" s="10"/>
      <c r="EZ854" s="10"/>
      <c r="FA854" s="10"/>
      <c r="FB854" s="10"/>
      <c r="FC854" s="10"/>
      <c r="FD854" s="10"/>
      <c r="FE854" s="10"/>
      <c r="FF854" s="10"/>
      <c r="FG854" s="10"/>
      <c r="FH854" s="10"/>
      <c r="FI854" s="10"/>
      <c r="FJ854" s="10"/>
      <c r="FK854" s="10"/>
      <c r="FL854" s="10"/>
    </row>
    <row r="855" spans="146:168" x14ac:dyDescent="0.15">
      <c r="EP855" s="1"/>
      <c r="EQ855" s="1"/>
      <c r="ES855" s="10"/>
      <c r="ET855" s="10"/>
      <c r="EU855" s="10"/>
      <c r="EV855" s="10"/>
      <c r="EW855" s="10"/>
      <c r="EX855" s="10"/>
      <c r="EY855" s="10"/>
      <c r="EZ855" s="10"/>
      <c r="FA855" s="10"/>
      <c r="FB855" s="10"/>
      <c r="FC855" s="10"/>
      <c r="FD855" s="10"/>
      <c r="FE855" s="10"/>
      <c r="FF855" s="10"/>
      <c r="FG855" s="10"/>
      <c r="FH855" s="10"/>
      <c r="FI855" s="10"/>
      <c r="FJ855" s="10"/>
      <c r="FK855" s="10"/>
      <c r="FL855" s="10"/>
    </row>
    <row r="856" spans="146:168" x14ac:dyDescent="0.15">
      <c r="EP856" s="1"/>
      <c r="EQ856" s="1"/>
      <c r="ES856" s="10"/>
      <c r="ET856" s="10"/>
      <c r="EU856" s="10"/>
      <c r="EV856" s="10"/>
      <c r="EW856" s="10"/>
      <c r="EX856" s="10"/>
      <c r="EY856" s="10"/>
      <c r="EZ856" s="10"/>
      <c r="FA856" s="10"/>
      <c r="FB856" s="10"/>
      <c r="FC856" s="10"/>
      <c r="FD856" s="10"/>
      <c r="FE856" s="10"/>
      <c r="FF856" s="10"/>
      <c r="FG856" s="10"/>
      <c r="FH856" s="10"/>
      <c r="FI856" s="10"/>
      <c r="FJ856" s="10"/>
      <c r="FK856" s="10"/>
      <c r="FL856" s="10"/>
    </row>
    <row r="857" spans="146:168" x14ac:dyDescent="0.15">
      <c r="EP857" s="1"/>
      <c r="EQ857" s="1"/>
      <c r="ES857" s="10"/>
      <c r="ET857" s="10"/>
      <c r="EU857" s="10"/>
      <c r="EV857" s="10"/>
      <c r="EW857" s="10"/>
      <c r="EX857" s="10"/>
      <c r="EY857" s="10"/>
      <c r="EZ857" s="10"/>
      <c r="FA857" s="10"/>
      <c r="FB857" s="10"/>
      <c r="FC857" s="10"/>
      <c r="FD857" s="10"/>
      <c r="FE857" s="10"/>
      <c r="FF857" s="10"/>
      <c r="FG857" s="10"/>
      <c r="FH857" s="10"/>
      <c r="FI857" s="10"/>
      <c r="FJ857" s="10"/>
      <c r="FK857" s="10"/>
      <c r="FL857" s="10"/>
    </row>
    <row r="858" spans="146:168" x14ac:dyDescent="0.15">
      <c r="EP858" s="1"/>
      <c r="EQ858" s="1"/>
      <c r="ES858" s="10"/>
      <c r="ET858" s="10"/>
      <c r="EU858" s="10"/>
      <c r="EV858" s="10"/>
      <c r="EW858" s="10"/>
      <c r="EX858" s="10"/>
      <c r="EY858" s="10"/>
      <c r="EZ858" s="10"/>
      <c r="FA858" s="10"/>
      <c r="FB858" s="10"/>
      <c r="FC858" s="10"/>
      <c r="FD858" s="10"/>
      <c r="FE858" s="10"/>
      <c r="FF858" s="10"/>
      <c r="FG858" s="10"/>
      <c r="FH858" s="10"/>
      <c r="FI858" s="10"/>
      <c r="FJ858" s="10"/>
      <c r="FK858" s="10"/>
      <c r="FL858" s="10"/>
    </row>
    <row r="859" spans="146:168" x14ac:dyDescent="0.15">
      <c r="EP859" s="1"/>
      <c r="EQ859" s="1"/>
      <c r="ES859" s="10"/>
      <c r="ET859" s="10"/>
      <c r="EU859" s="10"/>
      <c r="EV859" s="10"/>
      <c r="EW859" s="10"/>
      <c r="EX859" s="10"/>
      <c r="EY859" s="10"/>
      <c r="EZ859" s="10"/>
      <c r="FA859" s="10"/>
      <c r="FB859" s="10"/>
      <c r="FC859" s="10"/>
      <c r="FD859" s="10"/>
      <c r="FE859" s="10"/>
      <c r="FF859" s="10"/>
      <c r="FG859" s="10"/>
      <c r="FH859" s="10"/>
      <c r="FI859" s="10"/>
      <c r="FJ859" s="10"/>
      <c r="FK859" s="10"/>
      <c r="FL859" s="10"/>
    </row>
    <row r="860" spans="146:168" x14ac:dyDescent="0.15">
      <c r="EP860" s="1"/>
      <c r="EQ860" s="1"/>
      <c r="ES860" s="10"/>
      <c r="ET860" s="10"/>
      <c r="EU860" s="10"/>
      <c r="EV860" s="10"/>
      <c r="EW860" s="10"/>
      <c r="EX860" s="10"/>
      <c r="EY860" s="10"/>
      <c r="EZ860" s="10"/>
      <c r="FA860" s="10"/>
      <c r="FB860" s="10"/>
      <c r="FC860" s="10"/>
      <c r="FD860" s="10"/>
      <c r="FE860" s="10"/>
      <c r="FF860" s="10"/>
      <c r="FG860" s="10"/>
      <c r="FH860" s="10"/>
      <c r="FI860" s="10"/>
      <c r="FJ860" s="10"/>
      <c r="FK860" s="10"/>
      <c r="FL860" s="10"/>
    </row>
    <row r="861" spans="146:168" x14ac:dyDescent="0.15">
      <c r="EP861" s="1"/>
      <c r="EQ861" s="1"/>
      <c r="ES861" s="10"/>
      <c r="ET861" s="10"/>
      <c r="EU861" s="10"/>
      <c r="EV861" s="10"/>
      <c r="EW861" s="10"/>
      <c r="EX861" s="10"/>
      <c r="EY861" s="10"/>
      <c r="EZ861" s="10"/>
      <c r="FA861" s="10"/>
      <c r="FB861" s="10"/>
      <c r="FC861" s="10"/>
      <c r="FD861" s="10"/>
      <c r="FE861" s="10"/>
      <c r="FF861" s="10"/>
      <c r="FG861" s="10"/>
      <c r="FH861" s="10"/>
      <c r="FI861" s="10"/>
      <c r="FJ861" s="10"/>
      <c r="FK861" s="10"/>
      <c r="FL861" s="10"/>
    </row>
    <row r="862" spans="146:168" x14ac:dyDescent="0.15">
      <c r="EP862" s="1"/>
      <c r="EQ862" s="1"/>
      <c r="ES862" s="10"/>
      <c r="ET862" s="10"/>
      <c r="EU862" s="10"/>
      <c r="EV862" s="10"/>
      <c r="EW862" s="10"/>
      <c r="EX862" s="10"/>
      <c r="EY862" s="10"/>
      <c r="EZ862" s="10"/>
      <c r="FA862" s="10"/>
      <c r="FB862" s="10"/>
      <c r="FC862" s="10"/>
      <c r="FD862" s="10"/>
      <c r="FE862" s="10"/>
      <c r="FF862" s="10"/>
      <c r="FG862" s="10"/>
      <c r="FH862" s="10"/>
      <c r="FI862" s="10"/>
      <c r="FJ862" s="10"/>
      <c r="FK862" s="10"/>
      <c r="FL862" s="10"/>
    </row>
    <row r="863" spans="146:168" x14ac:dyDescent="0.15">
      <c r="EP863" s="1"/>
      <c r="EQ863" s="1"/>
      <c r="ES863" s="10"/>
      <c r="ET863" s="10"/>
      <c r="EU863" s="10"/>
      <c r="EV863" s="10"/>
      <c r="EW863" s="10"/>
      <c r="EX863" s="10"/>
      <c r="EY863" s="10"/>
      <c r="EZ863" s="10"/>
      <c r="FA863" s="10"/>
      <c r="FB863" s="10"/>
      <c r="FC863" s="10"/>
      <c r="FD863" s="10"/>
      <c r="FE863" s="10"/>
      <c r="FF863" s="10"/>
      <c r="FG863" s="10"/>
      <c r="FH863" s="10"/>
      <c r="FI863" s="10"/>
      <c r="FJ863" s="10"/>
      <c r="FK863" s="10"/>
      <c r="FL863" s="10"/>
    </row>
    <row r="864" spans="146:168" x14ac:dyDescent="0.15">
      <c r="EP864" s="1"/>
      <c r="EQ864" s="1"/>
      <c r="ES864" s="10"/>
      <c r="ET864" s="10"/>
      <c r="EU864" s="10"/>
      <c r="EV864" s="10"/>
      <c r="EW864" s="10"/>
      <c r="EX864" s="10"/>
      <c r="EY864" s="10"/>
      <c r="EZ864" s="10"/>
      <c r="FA864" s="10"/>
      <c r="FB864" s="10"/>
      <c r="FC864" s="10"/>
      <c r="FD864" s="10"/>
      <c r="FE864" s="10"/>
      <c r="FF864" s="10"/>
      <c r="FG864" s="10"/>
      <c r="FH864" s="10"/>
      <c r="FI864" s="10"/>
      <c r="FJ864" s="10"/>
      <c r="FK864" s="10"/>
      <c r="FL864" s="10"/>
    </row>
    <row r="865" spans="146:168" x14ac:dyDescent="0.15">
      <c r="EP865" s="1"/>
      <c r="EQ865" s="1"/>
      <c r="ES865" s="10"/>
      <c r="ET865" s="10"/>
      <c r="EU865" s="10"/>
      <c r="EV865" s="10"/>
      <c r="EW865" s="10"/>
      <c r="EX865" s="10"/>
      <c r="EY865" s="10"/>
      <c r="EZ865" s="10"/>
      <c r="FA865" s="10"/>
      <c r="FB865" s="10"/>
      <c r="FC865" s="10"/>
      <c r="FD865" s="10"/>
      <c r="FE865" s="10"/>
      <c r="FF865" s="10"/>
      <c r="FG865" s="10"/>
      <c r="FH865" s="10"/>
      <c r="FI865" s="10"/>
      <c r="FJ865" s="10"/>
      <c r="FK865" s="10"/>
      <c r="FL865" s="10"/>
    </row>
    <row r="866" spans="146:168" x14ac:dyDescent="0.15">
      <c r="EP866" s="1"/>
      <c r="EQ866" s="1"/>
      <c r="ES866" s="10"/>
      <c r="ET866" s="10"/>
      <c r="EU866" s="10"/>
      <c r="EV866" s="10"/>
      <c r="EW866" s="10"/>
      <c r="EX866" s="10"/>
      <c r="EY866" s="10"/>
      <c r="EZ866" s="10"/>
      <c r="FA866" s="10"/>
      <c r="FB866" s="10"/>
      <c r="FC866" s="10"/>
      <c r="FD866" s="10"/>
      <c r="FE866" s="10"/>
      <c r="FF866" s="10"/>
      <c r="FG866" s="10"/>
      <c r="FH866" s="10"/>
      <c r="FI866" s="10"/>
      <c r="FJ866" s="10"/>
      <c r="FK866" s="10"/>
      <c r="FL866" s="10"/>
    </row>
    <row r="867" spans="146:168" x14ac:dyDescent="0.15">
      <c r="EP867" s="1"/>
      <c r="EQ867" s="1"/>
      <c r="ES867" s="10"/>
      <c r="ET867" s="10"/>
      <c r="EU867" s="10"/>
      <c r="EV867" s="10"/>
      <c r="EW867" s="10"/>
      <c r="EX867" s="10"/>
      <c r="EY867" s="10"/>
      <c r="EZ867" s="10"/>
      <c r="FA867" s="10"/>
      <c r="FB867" s="10"/>
      <c r="FC867" s="10"/>
      <c r="FD867" s="10"/>
      <c r="FE867" s="10"/>
      <c r="FF867" s="10"/>
      <c r="FG867" s="10"/>
      <c r="FH867" s="10"/>
      <c r="FI867" s="10"/>
      <c r="FJ867" s="10"/>
      <c r="FK867" s="10"/>
      <c r="FL867" s="10"/>
    </row>
    <row r="868" spans="146:168" x14ac:dyDescent="0.15">
      <c r="EP868" s="1"/>
      <c r="EQ868" s="1"/>
      <c r="ES868" s="10"/>
      <c r="ET868" s="10"/>
      <c r="EU868" s="10"/>
      <c r="EV868" s="10"/>
      <c r="EW868" s="10"/>
      <c r="EX868" s="10"/>
      <c r="EY868" s="10"/>
      <c r="EZ868" s="10"/>
      <c r="FA868" s="10"/>
      <c r="FB868" s="10"/>
      <c r="FC868" s="10"/>
      <c r="FD868" s="10"/>
      <c r="FE868" s="10"/>
      <c r="FF868" s="10"/>
      <c r="FG868" s="10"/>
      <c r="FH868" s="10"/>
      <c r="FI868" s="10"/>
      <c r="FJ868" s="10"/>
      <c r="FK868" s="10"/>
      <c r="FL868" s="10"/>
    </row>
    <row r="869" spans="146:168" x14ac:dyDescent="0.15">
      <c r="EP869" s="1"/>
      <c r="EQ869" s="1"/>
      <c r="ES869" s="10"/>
      <c r="ET869" s="10"/>
      <c r="EU869" s="10"/>
      <c r="EV869" s="10"/>
      <c r="EW869" s="10"/>
      <c r="EX869" s="10"/>
      <c r="EY869" s="10"/>
      <c r="EZ869" s="10"/>
      <c r="FA869" s="10"/>
      <c r="FB869" s="10"/>
      <c r="FC869" s="10"/>
      <c r="FD869" s="10"/>
      <c r="FE869" s="10"/>
      <c r="FF869" s="10"/>
      <c r="FG869" s="10"/>
      <c r="FH869" s="10"/>
      <c r="FI869" s="10"/>
      <c r="FJ869" s="10"/>
      <c r="FK869" s="10"/>
      <c r="FL869" s="10"/>
    </row>
    <row r="870" spans="146:168" x14ac:dyDescent="0.15">
      <c r="EP870" s="1"/>
      <c r="EQ870" s="1"/>
      <c r="ES870" s="10"/>
      <c r="ET870" s="10"/>
      <c r="EU870" s="10"/>
      <c r="EV870" s="10"/>
      <c r="EW870" s="10"/>
      <c r="EX870" s="10"/>
      <c r="EY870" s="10"/>
      <c r="EZ870" s="10"/>
      <c r="FA870" s="10"/>
      <c r="FB870" s="10"/>
      <c r="FC870" s="10"/>
      <c r="FD870" s="10"/>
      <c r="FE870" s="10"/>
      <c r="FF870" s="10"/>
      <c r="FG870" s="10"/>
      <c r="FH870" s="10"/>
      <c r="FI870" s="10"/>
      <c r="FJ870" s="10"/>
      <c r="FK870" s="10"/>
      <c r="FL870" s="10"/>
    </row>
    <row r="871" spans="146:168" x14ac:dyDescent="0.15">
      <c r="EP871" s="1"/>
      <c r="EQ871" s="1"/>
      <c r="ES871" s="10"/>
      <c r="ET871" s="10"/>
      <c r="EU871" s="10"/>
      <c r="EV871" s="10"/>
      <c r="EW871" s="10"/>
      <c r="EX871" s="10"/>
      <c r="EY871" s="10"/>
      <c r="EZ871" s="10"/>
      <c r="FA871" s="10"/>
      <c r="FB871" s="10"/>
      <c r="FC871" s="10"/>
      <c r="FD871" s="10"/>
      <c r="FE871" s="10"/>
      <c r="FF871" s="10"/>
      <c r="FG871" s="10"/>
      <c r="FH871" s="10"/>
      <c r="FI871" s="10"/>
      <c r="FJ871" s="10"/>
      <c r="FK871" s="10"/>
      <c r="FL871" s="10"/>
    </row>
    <row r="872" spans="146:168" x14ac:dyDescent="0.15">
      <c r="EP872" s="1"/>
      <c r="EQ872" s="1"/>
      <c r="ES872" s="10"/>
      <c r="ET872" s="10"/>
      <c r="EU872" s="10"/>
      <c r="EV872" s="10"/>
      <c r="EW872" s="10"/>
      <c r="EX872" s="10"/>
      <c r="EY872" s="10"/>
      <c r="EZ872" s="10"/>
      <c r="FA872" s="10"/>
      <c r="FB872" s="10"/>
      <c r="FC872" s="10"/>
      <c r="FD872" s="10"/>
      <c r="FE872" s="10"/>
      <c r="FF872" s="10"/>
      <c r="FG872" s="10"/>
      <c r="FH872" s="10"/>
      <c r="FI872" s="10"/>
      <c r="FJ872" s="10"/>
      <c r="FK872" s="10"/>
      <c r="FL872" s="10"/>
    </row>
    <row r="873" spans="146:168" x14ac:dyDescent="0.15">
      <c r="EP873" s="1"/>
      <c r="EQ873" s="1"/>
      <c r="ES873" s="10"/>
      <c r="ET873" s="10"/>
      <c r="EU873" s="10"/>
      <c r="EV873" s="10"/>
      <c r="EW873" s="10"/>
      <c r="EX873" s="10"/>
      <c r="EY873" s="10"/>
      <c r="EZ873" s="10"/>
      <c r="FA873" s="10"/>
      <c r="FB873" s="10"/>
      <c r="FC873" s="10"/>
      <c r="FD873" s="10"/>
      <c r="FE873" s="10"/>
      <c r="FF873" s="10"/>
      <c r="FG873" s="10"/>
      <c r="FH873" s="10"/>
      <c r="FI873" s="10"/>
      <c r="FJ873" s="10"/>
      <c r="FK873" s="10"/>
      <c r="FL873" s="10"/>
    </row>
    <row r="874" spans="146:168" x14ac:dyDescent="0.15">
      <c r="EP874" s="1"/>
      <c r="EQ874" s="1"/>
      <c r="ES874" s="10"/>
      <c r="ET874" s="10"/>
      <c r="EU874" s="10"/>
      <c r="EV874" s="10"/>
      <c r="EW874" s="10"/>
      <c r="EX874" s="10"/>
      <c r="EY874" s="10"/>
      <c r="EZ874" s="10"/>
      <c r="FA874" s="10"/>
      <c r="FB874" s="10"/>
      <c r="FC874" s="10"/>
      <c r="FD874" s="10"/>
      <c r="FE874" s="10"/>
      <c r="FF874" s="10"/>
      <c r="FG874" s="10"/>
      <c r="FH874" s="10"/>
      <c r="FI874" s="10"/>
      <c r="FJ874" s="10"/>
      <c r="FK874" s="10"/>
      <c r="FL874" s="10"/>
    </row>
    <row r="875" spans="146:168" x14ac:dyDescent="0.15">
      <c r="EP875" s="1"/>
      <c r="EQ875" s="1"/>
      <c r="ES875" s="10"/>
      <c r="ET875" s="10"/>
      <c r="EU875" s="10"/>
      <c r="EV875" s="10"/>
      <c r="EW875" s="10"/>
      <c r="EX875" s="10"/>
      <c r="EY875" s="10"/>
      <c r="EZ875" s="10"/>
      <c r="FA875" s="10"/>
      <c r="FB875" s="10"/>
      <c r="FC875" s="10"/>
      <c r="FD875" s="10"/>
      <c r="FE875" s="10"/>
      <c r="FF875" s="10"/>
      <c r="FG875" s="10"/>
      <c r="FH875" s="10"/>
      <c r="FI875" s="10"/>
      <c r="FJ875" s="10"/>
      <c r="FK875" s="10"/>
      <c r="FL875" s="10"/>
    </row>
    <row r="876" spans="146:168" x14ac:dyDescent="0.15">
      <c r="EP876" s="1"/>
      <c r="EQ876" s="1"/>
      <c r="ES876" s="10"/>
      <c r="ET876" s="10"/>
      <c r="EU876" s="10"/>
      <c r="EV876" s="10"/>
      <c r="EW876" s="10"/>
      <c r="EX876" s="10"/>
      <c r="EY876" s="10"/>
      <c r="EZ876" s="10"/>
      <c r="FA876" s="10"/>
      <c r="FB876" s="10"/>
      <c r="FC876" s="10"/>
      <c r="FD876" s="10"/>
      <c r="FE876" s="10"/>
      <c r="FF876" s="10"/>
      <c r="FG876" s="10"/>
      <c r="FH876" s="10"/>
      <c r="FI876" s="10"/>
      <c r="FJ876" s="10"/>
      <c r="FK876" s="10"/>
      <c r="FL876" s="10"/>
    </row>
    <row r="877" spans="146:168" x14ac:dyDescent="0.15">
      <c r="EP877" s="1"/>
      <c r="EQ877" s="1"/>
      <c r="ES877" s="10"/>
      <c r="ET877" s="10"/>
      <c r="EU877" s="10"/>
      <c r="EV877" s="10"/>
      <c r="EW877" s="10"/>
      <c r="EX877" s="10"/>
      <c r="EY877" s="10"/>
      <c r="EZ877" s="10"/>
      <c r="FA877" s="10"/>
      <c r="FB877" s="10"/>
      <c r="FC877" s="10"/>
      <c r="FD877" s="10"/>
      <c r="FE877" s="10"/>
      <c r="FF877" s="10"/>
      <c r="FG877" s="10"/>
      <c r="FH877" s="10"/>
      <c r="FI877" s="10"/>
      <c r="FJ877" s="10"/>
      <c r="FK877" s="10"/>
      <c r="FL877" s="10"/>
    </row>
    <row r="878" spans="146:168" x14ac:dyDescent="0.15">
      <c r="EP878" s="1"/>
      <c r="EQ878" s="1"/>
      <c r="ES878" s="10"/>
      <c r="ET878" s="10"/>
      <c r="EU878" s="10"/>
      <c r="EV878" s="10"/>
      <c r="EW878" s="10"/>
      <c r="EX878" s="10"/>
      <c r="EY878" s="10"/>
      <c r="EZ878" s="10"/>
      <c r="FA878" s="10"/>
      <c r="FB878" s="10"/>
      <c r="FC878" s="10"/>
      <c r="FD878" s="10"/>
      <c r="FE878" s="10"/>
      <c r="FF878" s="10"/>
      <c r="FG878" s="10"/>
      <c r="FH878" s="10"/>
      <c r="FI878" s="10"/>
      <c r="FJ878" s="10"/>
      <c r="FK878" s="10"/>
      <c r="FL878" s="10"/>
    </row>
    <row r="879" spans="146:168" x14ac:dyDescent="0.15">
      <c r="EP879" s="1"/>
      <c r="EQ879" s="1"/>
      <c r="ES879" s="10"/>
      <c r="ET879" s="10"/>
      <c r="EU879" s="10"/>
      <c r="EV879" s="10"/>
      <c r="EW879" s="10"/>
      <c r="EX879" s="10"/>
      <c r="EY879" s="10"/>
      <c r="EZ879" s="10"/>
      <c r="FA879" s="10"/>
      <c r="FB879" s="10"/>
      <c r="FC879" s="10"/>
      <c r="FD879" s="10"/>
      <c r="FE879" s="10"/>
      <c r="FF879" s="10"/>
      <c r="FG879" s="10"/>
      <c r="FH879" s="10"/>
      <c r="FI879" s="10"/>
      <c r="FJ879" s="10"/>
      <c r="FK879" s="10"/>
      <c r="FL879" s="10"/>
    </row>
    <row r="880" spans="146:168" x14ac:dyDescent="0.15">
      <c r="EP880" s="1"/>
      <c r="EQ880" s="1"/>
      <c r="ES880" s="10"/>
      <c r="ET880" s="10"/>
      <c r="EU880" s="10"/>
      <c r="EV880" s="10"/>
      <c r="EW880" s="10"/>
      <c r="EX880" s="10"/>
      <c r="EY880" s="10"/>
      <c r="EZ880" s="10"/>
      <c r="FA880" s="10"/>
      <c r="FB880" s="10"/>
      <c r="FC880" s="10"/>
      <c r="FD880" s="10"/>
      <c r="FE880" s="10"/>
      <c r="FF880" s="10"/>
      <c r="FG880" s="10"/>
      <c r="FH880" s="10"/>
      <c r="FI880" s="10"/>
      <c r="FJ880" s="10"/>
      <c r="FK880" s="10"/>
      <c r="FL880" s="10"/>
    </row>
    <row r="881" spans="146:168" x14ac:dyDescent="0.15">
      <c r="EP881" s="1"/>
      <c r="EQ881" s="1"/>
      <c r="ES881" s="10"/>
      <c r="ET881" s="10"/>
      <c r="EU881" s="10"/>
      <c r="EV881" s="10"/>
      <c r="EW881" s="10"/>
      <c r="EX881" s="10"/>
      <c r="EY881" s="10"/>
      <c r="EZ881" s="10"/>
      <c r="FA881" s="10"/>
      <c r="FB881" s="10"/>
      <c r="FC881" s="10"/>
      <c r="FD881" s="10"/>
      <c r="FE881" s="10"/>
      <c r="FF881" s="10"/>
      <c r="FG881" s="10"/>
      <c r="FH881" s="10"/>
      <c r="FI881" s="10"/>
      <c r="FJ881" s="10"/>
      <c r="FK881" s="10"/>
      <c r="FL881" s="10"/>
    </row>
    <row r="882" spans="146:168" x14ac:dyDescent="0.15">
      <c r="EP882" s="1"/>
      <c r="EQ882" s="1"/>
      <c r="ES882" s="10"/>
      <c r="ET882" s="10"/>
      <c r="EU882" s="10"/>
      <c r="EV882" s="10"/>
      <c r="EW882" s="10"/>
      <c r="EX882" s="10"/>
      <c r="EY882" s="10"/>
      <c r="EZ882" s="10"/>
      <c r="FA882" s="10"/>
      <c r="FB882" s="10"/>
      <c r="FC882" s="10"/>
      <c r="FD882" s="10"/>
      <c r="FE882" s="10"/>
      <c r="FF882" s="10"/>
      <c r="FG882" s="10"/>
      <c r="FH882" s="10"/>
      <c r="FI882" s="10"/>
      <c r="FJ882" s="10"/>
      <c r="FK882" s="10"/>
      <c r="FL882" s="10"/>
    </row>
    <row r="883" spans="146:168" x14ac:dyDescent="0.15">
      <c r="EP883" s="1"/>
      <c r="EQ883" s="1"/>
      <c r="ES883" s="10"/>
      <c r="ET883" s="10"/>
      <c r="EU883" s="10"/>
      <c r="EV883" s="10"/>
      <c r="EW883" s="10"/>
      <c r="EX883" s="10"/>
      <c r="EY883" s="10"/>
      <c r="EZ883" s="10"/>
      <c r="FA883" s="10"/>
      <c r="FB883" s="10"/>
      <c r="FC883" s="10"/>
      <c r="FD883" s="10"/>
      <c r="FE883" s="10"/>
      <c r="FF883" s="10"/>
      <c r="FG883" s="10"/>
      <c r="FH883" s="10"/>
      <c r="FI883" s="10"/>
      <c r="FJ883" s="10"/>
      <c r="FK883" s="10"/>
      <c r="FL883" s="10"/>
    </row>
    <row r="884" spans="146:168" x14ac:dyDescent="0.15">
      <c r="EP884" s="1"/>
      <c r="EQ884" s="1"/>
      <c r="ES884" s="10"/>
      <c r="ET884" s="10"/>
      <c r="EU884" s="10"/>
      <c r="EV884" s="10"/>
      <c r="EW884" s="10"/>
      <c r="EX884" s="10"/>
      <c r="EY884" s="10"/>
      <c r="EZ884" s="10"/>
      <c r="FA884" s="10"/>
      <c r="FB884" s="10"/>
      <c r="FC884" s="10"/>
      <c r="FD884" s="10"/>
      <c r="FE884" s="10"/>
      <c r="FF884" s="10"/>
      <c r="FG884" s="10"/>
      <c r="FH884" s="10"/>
      <c r="FI884" s="10"/>
      <c r="FJ884" s="10"/>
      <c r="FK884" s="10"/>
      <c r="FL884" s="10"/>
    </row>
    <row r="885" spans="146:168" x14ac:dyDescent="0.15">
      <c r="EP885" s="1"/>
      <c r="EQ885" s="1"/>
      <c r="ES885" s="10"/>
      <c r="ET885" s="10"/>
      <c r="EU885" s="10"/>
      <c r="EV885" s="10"/>
      <c r="EW885" s="10"/>
      <c r="EX885" s="10"/>
      <c r="EY885" s="10"/>
      <c r="EZ885" s="10"/>
      <c r="FA885" s="10"/>
      <c r="FB885" s="10"/>
      <c r="FC885" s="10"/>
      <c r="FD885" s="10"/>
      <c r="FE885" s="10"/>
      <c r="FF885" s="10"/>
      <c r="FG885" s="10"/>
      <c r="FH885" s="10"/>
      <c r="FI885" s="10"/>
      <c r="FJ885" s="10"/>
      <c r="FK885" s="10"/>
      <c r="FL885" s="10"/>
    </row>
    <row r="886" spans="146:168" x14ac:dyDescent="0.15">
      <c r="EP886" s="1"/>
      <c r="EQ886" s="1"/>
      <c r="ES886" s="10"/>
      <c r="ET886" s="10"/>
      <c r="EU886" s="10"/>
      <c r="EV886" s="10"/>
      <c r="EW886" s="10"/>
      <c r="EX886" s="10"/>
      <c r="EY886" s="10"/>
      <c r="EZ886" s="10"/>
      <c r="FA886" s="10"/>
      <c r="FB886" s="10"/>
      <c r="FC886" s="10"/>
      <c r="FD886" s="10"/>
      <c r="FE886" s="10"/>
      <c r="FF886" s="10"/>
      <c r="FG886" s="10"/>
      <c r="FH886" s="10"/>
      <c r="FI886" s="10"/>
      <c r="FJ886" s="10"/>
      <c r="FK886" s="10"/>
      <c r="FL886" s="10"/>
    </row>
    <row r="887" spans="146:168" x14ac:dyDescent="0.15">
      <c r="EP887" s="1"/>
      <c r="EQ887" s="1"/>
      <c r="ES887" s="10"/>
      <c r="ET887" s="10"/>
      <c r="EU887" s="10"/>
      <c r="EV887" s="10"/>
      <c r="EW887" s="10"/>
      <c r="EX887" s="10"/>
      <c r="EY887" s="10"/>
      <c r="EZ887" s="10"/>
      <c r="FA887" s="10"/>
      <c r="FB887" s="10"/>
      <c r="FC887" s="10"/>
      <c r="FD887" s="10"/>
      <c r="FE887" s="10"/>
      <c r="FF887" s="10"/>
      <c r="FG887" s="10"/>
      <c r="FH887" s="10"/>
      <c r="FI887" s="10"/>
      <c r="FJ887" s="10"/>
      <c r="FK887" s="10"/>
      <c r="FL887" s="10"/>
    </row>
    <row r="888" spans="146:168" x14ac:dyDescent="0.15">
      <c r="EP888" s="1"/>
      <c r="EQ888" s="1"/>
      <c r="ES888" s="10"/>
      <c r="ET888" s="10"/>
      <c r="EU888" s="10"/>
      <c r="EV888" s="10"/>
      <c r="EW888" s="10"/>
      <c r="EX888" s="10"/>
      <c r="EY888" s="10"/>
      <c r="EZ888" s="10"/>
      <c r="FA888" s="10"/>
      <c r="FB888" s="10"/>
      <c r="FC888" s="10"/>
      <c r="FD888" s="10"/>
      <c r="FE888" s="10"/>
      <c r="FF888" s="10"/>
      <c r="FG888" s="10"/>
      <c r="FH888" s="10"/>
      <c r="FI888" s="10"/>
      <c r="FJ888" s="10"/>
      <c r="FK888" s="10"/>
      <c r="FL888" s="10"/>
    </row>
    <row r="889" spans="146:168" x14ac:dyDescent="0.15">
      <c r="EP889" s="1"/>
      <c r="EQ889" s="1"/>
      <c r="ES889" s="10"/>
      <c r="ET889" s="10"/>
      <c r="EU889" s="10"/>
      <c r="EV889" s="10"/>
      <c r="EW889" s="10"/>
      <c r="EX889" s="10"/>
      <c r="EY889" s="10"/>
      <c r="EZ889" s="10"/>
      <c r="FA889" s="10"/>
      <c r="FB889" s="10"/>
      <c r="FC889" s="10"/>
      <c r="FD889" s="10"/>
      <c r="FE889" s="10"/>
      <c r="FF889" s="10"/>
      <c r="FG889" s="10"/>
      <c r="FH889" s="10"/>
      <c r="FI889" s="10"/>
      <c r="FJ889" s="10"/>
      <c r="FK889" s="10"/>
      <c r="FL889" s="10"/>
    </row>
    <row r="890" spans="146:168" x14ac:dyDescent="0.15">
      <c r="EP890" s="1"/>
      <c r="EQ890" s="1"/>
      <c r="ES890" s="10"/>
      <c r="ET890" s="10"/>
      <c r="EU890" s="10"/>
      <c r="EV890" s="10"/>
      <c r="EW890" s="10"/>
      <c r="EX890" s="10"/>
      <c r="EY890" s="10"/>
      <c r="EZ890" s="10"/>
      <c r="FA890" s="10"/>
      <c r="FB890" s="10"/>
      <c r="FC890" s="10"/>
      <c r="FD890" s="10"/>
      <c r="FE890" s="10"/>
      <c r="FF890" s="10"/>
      <c r="FG890" s="10"/>
      <c r="FH890" s="10"/>
      <c r="FI890" s="10"/>
      <c r="FJ890" s="10"/>
      <c r="FK890" s="10"/>
      <c r="FL890" s="10"/>
    </row>
    <row r="891" spans="146:168" x14ac:dyDescent="0.15">
      <c r="EP891" s="1"/>
      <c r="EQ891" s="1"/>
      <c r="ES891" s="10"/>
      <c r="ET891" s="10"/>
      <c r="EU891" s="10"/>
      <c r="EV891" s="10"/>
      <c r="EW891" s="10"/>
      <c r="EX891" s="10"/>
      <c r="EY891" s="10"/>
      <c r="EZ891" s="10"/>
      <c r="FA891" s="10"/>
      <c r="FB891" s="10"/>
      <c r="FC891" s="10"/>
      <c r="FD891" s="10"/>
      <c r="FE891" s="10"/>
      <c r="FF891" s="10"/>
      <c r="FG891" s="10"/>
      <c r="FH891" s="10"/>
      <c r="FI891" s="10"/>
      <c r="FJ891" s="10"/>
      <c r="FK891" s="10"/>
      <c r="FL891" s="10"/>
    </row>
    <row r="892" spans="146:168" x14ac:dyDescent="0.15">
      <c r="EP892" s="1"/>
      <c r="EQ892" s="1"/>
      <c r="ES892" s="10"/>
      <c r="ET892" s="10"/>
      <c r="EU892" s="10"/>
      <c r="EV892" s="10"/>
      <c r="EW892" s="10"/>
      <c r="EX892" s="10"/>
      <c r="EY892" s="10"/>
      <c r="EZ892" s="10"/>
      <c r="FA892" s="10"/>
      <c r="FB892" s="10"/>
      <c r="FC892" s="10"/>
      <c r="FD892" s="10"/>
      <c r="FE892" s="10"/>
      <c r="FF892" s="10"/>
      <c r="FG892" s="10"/>
      <c r="FH892" s="10"/>
      <c r="FI892" s="10"/>
      <c r="FJ892" s="10"/>
      <c r="FK892" s="10"/>
      <c r="FL892" s="10"/>
    </row>
    <row r="893" spans="146:168" x14ac:dyDescent="0.15">
      <c r="EP893" s="1"/>
      <c r="EQ893" s="1"/>
      <c r="ES893" s="10"/>
      <c r="ET893" s="10"/>
      <c r="EU893" s="10"/>
      <c r="EV893" s="10"/>
      <c r="EW893" s="10"/>
      <c r="EX893" s="10"/>
      <c r="EY893" s="10"/>
      <c r="EZ893" s="10"/>
      <c r="FA893" s="10"/>
      <c r="FB893" s="10"/>
      <c r="FC893" s="10"/>
      <c r="FD893" s="10"/>
      <c r="FE893" s="10"/>
      <c r="FF893" s="10"/>
      <c r="FG893" s="10"/>
      <c r="FH893" s="10"/>
      <c r="FI893" s="10"/>
      <c r="FJ893" s="10"/>
      <c r="FK893" s="10"/>
      <c r="FL893" s="10"/>
    </row>
    <row r="894" spans="146:168" x14ac:dyDescent="0.15">
      <c r="EP894" s="1"/>
      <c r="EQ894" s="1"/>
      <c r="ES894" s="10"/>
      <c r="ET894" s="10"/>
      <c r="EU894" s="10"/>
      <c r="EV894" s="10"/>
      <c r="EW894" s="10"/>
      <c r="EX894" s="10"/>
      <c r="EY894" s="10"/>
      <c r="EZ894" s="10"/>
      <c r="FA894" s="10"/>
      <c r="FB894" s="10"/>
      <c r="FC894" s="10"/>
      <c r="FD894" s="10"/>
      <c r="FE894" s="10"/>
      <c r="FF894" s="10"/>
      <c r="FG894" s="10"/>
      <c r="FH894" s="10"/>
      <c r="FI894" s="10"/>
      <c r="FJ894" s="10"/>
      <c r="FK894" s="10"/>
      <c r="FL894" s="10"/>
    </row>
    <row r="895" spans="146:168" x14ac:dyDescent="0.15">
      <c r="EP895" s="1"/>
      <c r="EQ895" s="1"/>
      <c r="ES895" s="10"/>
      <c r="ET895" s="10"/>
      <c r="EU895" s="10"/>
      <c r="EV895" s="10"/>
      <c r="EW895" s="10"/>
      <c r="EX895" s="10"/>
      <c r="EY895" s="10"/>
      <c r="EZ895" s="10"/>
      <c r="FA895" s="10"/>
      <c r="FB895" s="10"/>
      <c r="FC895" s="10"/>
      <c r="FD895" s="10"/>
      <c r="FE895" s="10"/>
      <c r="FF895" s="10"/>
      <c r="FG895" s="10"/>
      <c r="FH895" s="10"/>
      <c r="FI895" s="10"/>
      <c r="FJ895" s="10"/>
      <c r="FK895" s="10"/>
      <c r="FL895" s="10"/>
    </row>
    <row r="896" spans="146:168" x14ac:dyDescent="0.15">
      <c r="EP896" s="1"/>
      <c r="EQ896" s="1"/>
      <c r="ES896" s="10"/>
      <c r="ET896" s="10"/>
      <c r="EU896" s="10"/>
      <c r="EV896" s="10"/>
      <c r="EW896" s="10"/>
      <c r="EX896" s="10"/>
      <c r="EY896" s="10"/>
      <c r="EZ896" s="10"/>
      <c r="FA896" s="10"/>
      <c r="FB896" s="10"/>
      <c r="FC896" s="10"/>
      <c r="FD896" s="10"/>
      <c r="FE896" s="10"/>
      <c r="FF896" s="10"/>
      <c r="FG896" s="10"/>
      <c r="FH896" s="10"/>
      <c r="FI896" s="10"/>
      <c r="FJ896" s="10"/>
      <c r="FK896" s="10"/>
      <c r="FL896" s="10"/>
    </row>
    <row r="897" spans="146:168" x14ac:dyDescent="0.15">
      <c r="EP897" s="1"/>
      <c r="EQ897" s="1"/>
      <c r="ES897" s="10"/>
      <c r="ET897" s="10"/>
      <c r="EU897" s="10"/>
      <c r="EV897" s="10"/>
      <c r="EW897" s="10"/>
      <c r="EX897" s="10"/>
      <c r="EY897" s="10"/>
      <c r="EZ897" s="10"/>
      <c r="FA897" s="10"/>
      <c r="FB897" s="10"/>
      <c r="FC897" s="10"/>
      <c r="FD897" s="10"/>
      <c r="FE897" s="10"/>
      <c r="FF897" s="10"/>
      <c r="FG897" s="10"/>
      <c r="FH897" s="10"/>
      <c r="FI897" s="10"/>
      <c r="FJ897" s="10"/>
      <c r="FK897" s="10"/>
      <c r="FL897" s="10"/>
    </row>
    <row r="898" spans="146:168" x14ac:dyDescent="0.15">
      <c r="EP898" s="1"/>
      <c r="EQ898" s="1"/>
      <c r="ES898" s="10"/>
      <c r="ET898" s="10"/>
      <c r="EU898" s="10"/>
      <c r="EV898" s="10"/>
      <c r="EW898" s="10"/>
      <c r="EX898" s="10"/>
      <c r="EY898" s="10"/>
      <c r="EZ898" s="10"/>
      <c r="FA898" s="10"/>
      <c r="FB898" s="10"/>
      <c r="FC898" s="10"/>
      <c r="FD898" s="10"/>
      <c r="FE898" s="10"/>
      <c r="FF898" s="10"/>
      <c r="FG898" s="10"/>
      <c r="FH898" s="10"/>
      <c r="FI898" s="10"/>
      <c r="FJ898" s="10"/>
      <c r="FK898" s="10"/>
      <c r="FL898" s="10"/>
    </row>
    <row r="899" spans="146:168" x14ac:dyDescent="0.15">
      <c r="EP899" s="1"/>
      <c r="EQ899" s="1"/>
      <c r="ES899" s="10"/>
      <c r="ET899" s="10"/>
      <c r="EU899" s="10"/>
      <c r="EV899" s="10"/>
      <c r="EW899" s="10"/>
      <c r="EX899" s="10"/>
      <c r="EY899" s="10"/>
      <c r="EZ899" s="10"/>
      <c r="FA899" s="10"/>
      <c r="FB899" s="10"/>
      <c r="FC899" s="10"/>
      <c r="FD899" s="10"/>
      <c r="FE899" s="10"/>
      <c r="FF899" s="10"/>
      <c r="FG899" s="10"/>
      <c r="FH899" s="10"/>
      <c r="FI899" s="10"/>
      <c r="FJ899" s="10"/>
      <c r="FK899" s="10"/>
      <c r="FL899" s="10"/>
    </row>
    <row r="900" spans="146:168" x14ac:dyDescent="0.15">
      <c r="EP900" s="1"/>
      <c r="EQ900" s="1"/>
      <c r="ES900" s="10"/>
      <c r="ET900" s="10"/>
      <c r="EU900" s="10"/>
      <c r="EV900" s="10"/>
      <c r="EW900" s="10"/>
      <c r="EX900" s="10"/>
      <c r="EY900" s="10"/>
      <c r="EZ900" s="10"/>
      <c r="FA900" s="10"/>
      <c r="FB900" s="10"/>
      <c r="FC900" s="10"/>
      <c r="FD900" s="10"/>
      <c r="FE900" s="10"/>
      <c r="FF900" s="10"/>
      <c r="FG900" s="10"/>
      <c r="FH900" s="10"/>
      <c r="FI900" s="10"/>
      <c r="FJ900" s="10"/>
      <c r="FK900" s="10"/>
      <c r="FL900" s="10"/>
    </row>
    <row r="901" spans="146:168" x14ac:dyDescent="0.15">
      <c r="EP901" s="1"/>
      <c r="EQ901" s="1"/>
      <c r="ES901" s="10"/>
      <c r="ET901" s="10"/>
      <c r="EU901" s="10"/>
      <c r="EV901" s="10"/>
      <c r="EW901" s="10"/>
      <c r="EX901" s="10"/>
      <c r="EY901" s="10"/>
      <c r="EZ901" s="10"/>
      <c r="FA901" s="10"/>
      <c r="FB901" s="10"/>
      <c r="FC901" s="10"/>
      <c r="FD901" s="10"/>
      <c r="FE901" s="10"/>
      <c r="FF901" s="10"/>
      <c r="FG901" s="10"/>
      <c r="FH901" s="10"/>
      <c r="FI901" s="10"/>
      <c r="FJ901" s="10"/>
      <c r="FK901" s="10"/>
      <c r="FL901" s="10"/>
    </row>
    <row r="902" spans="146:168" x14ac:dyDescent="0.15">
      <c r="EP902" s="1"/>
      <c r="EQ902" s="1"/>
      <c r="ES902" s="10"/>
      <c r="ET902" s="10"/>
      <c r="EU902" s="10"/>
      <c r="EV902" s="10"/>
      <c r="EW902" s="10"/>
      <c r="EX902" s="10"/>
      <c r="EY902" s="10"/>
      <c r="EZ902" s="10"/>
      <c r="FA902" s="10"/>
      <c r="FB902" s="10"/>
      <c r="FC902" s="10"/>
      <c r="FD902" s="10"/>
      <c r="FE902" s="10"/>
      <c r="FF902" s="10"/>
      <c r="FG902" s="10"/>
      <c r="FH902" s="10"/>
      <c r="FI902" s="10"/>
      <c r="FJ902" s="10"/>
      <c r="FK902" s="10"/>
      <c r="FL902" s="10"/>
    </row>
    <row r="903" spans="146:168" x14ac:dyDescent="0.15">
      <c r="EP903" s="1"/>
      <c r="EQ903" s="1"/>
      <c r="ES903" s="10"/>
      <c r="ET903" s="10"/>
      <c r="EU903" s="10"/>
      <c r="EV903" s="10"/>
      <c r="EW903" s="10"/>
      <c r="EX903" s="10"/>
      <c r="EY903" s="10"/>
      <c r="EZ903" s="10"/>
      <c r="FA903" s="10"/>
      <c r="FB903" s="10"/>
      <c r="FC903" s="10"/>
      <c r="FD903" s="10"/>
      <c r="FE903" s="10"/>
      <c r="FF903" s="10"/>
      <c r="FG903" s="10"/>
      <c r="FH903" s="10"/>
      <c r="FI903" s="10"/>
      <c r="FJ903" s="10"/>
      <c r="FK903" s="10"/>
      <c r="FL903" s="10"/>
    </row>
    <row r="904" spans="146:168" x14ac:dyDescent="0.15">
      <c r="EP904" s="1"/>
      <c r="EQ904" s="1"/>
      <c r="ES904" s="10"/>
      <c r="ET904" s="10"/>
      <c r="EU904" s="10"/>
      <c r="EV904" s="10"/>
      <c r="EW904" s="10"/>
      <c r="EX904" s="10"/>
      <c r="EY904" s="10"/>
      <c r="EZ904" s="10"/>
      <c r="FA904" s="10"/>
      <c r="FB904" s="10"/>
      <c r="FC904" s="10"/>
      <c r="FD904" s="10"/>
      <c r="FE904" s="10"/>
      <c r="FF904" s="10"/>
      <c r="FG904" s="10"/>
      <c r="FH904" s="10"/>
      <c r="FI904" s="10"/>
      <c r="FJ904" s="10"/>
      <c r="FK904" s="10"/>
      <c r="FL904" s="10"/>
    </row>
    <row r="905" spans="146:168" x14ac:dyDescent="0.15">
      <c r="EP905" s="1"/>
      <c r="EQ905" s="1"/>
      <c r="ES905" s="10"/>
      <c r="ET905" s="10"/>
      <c r="EU905" s="10"/>
      <c r="EV905" s="10"/>
      <c r="EW905" s="10"/>
      <c r="EX905" s="10"/>
      <c r="EY905" s="10"/>
      <c r="EZ905" s="10"/>
      <c r="FA905" s="10"/>
      <c r="FB905" s="10"/>
      <c r="FC905" s="10"/>
      <c r="FD905" s="10"/>
      <c r="FE905" s="10"/>
      <c r="FF905" s="10"/>
      <c r="FG905" s="10"/>
      <c r="FH905" s="10"/>
      <c r="FI905" s="10"/>
      <c r="FJ905" s="10"/>
      <c r="FK905" s="10"/>
      <c r="FL905" s="10"/>
    </row>
    <row r="906" spans="146:168" x14ac:dyDescent="0.15">
      <c r="EP906" s="1"/>
      <c r="EQ906" s="1"/>
      <c r="ES906" s="10"/>
      <c r="ET906" s="10"/>
      <c r="EU906" s="10"/>
      <c r="EV906" s="10"/>
      <c r="EW906" s="10"/>
      <c r="EX906" s="10"/>
      <c r="EY906" s="10"/>
      <c r="EZ906" s="10"/>
      <c r="FA906" s="10"/>
      <c r="FB906" s="10"/>
      <c r="FC906" s="10"/>
      <c r="FD906" s="10"/>
      <c r="FE906" s="10"/>
      <c r="FF906" s="10"/>
      <c r="FG906" s="10"/>
      <c r="FH906" s="10"/>
      <c r="FI906" s="10"/>
      <c r="FJ906" s="10"/>
      <c r="FK906" s="10"/>
      <c r="FL906" s="10"/>
    </row>
    <row r="907" spans="146:168" x14ac:dyDescent="0.15">
      <c r="EP907" s="1"/>
      <c r="EQ907" s="1"/>
      <c r="ES907" s="10"/>
      <c r="ET907" s="10"/>
      <c r="EU907" s="10"/>
      <c r="EV907" s="10"/>
      <c r="EW907" s="10"/>
      <c r="EX907" s="10"/>
      <c r="EY907" s="10"/>
      <c r="EZ907" s="10"/>
      <c r="FA907" s="10"/>
      <c r="FB907" s="10"/>
      <c r="FC907" s="10"/>
      <c r="FD907" s="10"/>
      <c r="FE907" s="10"/>
      <c r="FF907" s="10"/>
      <c r="FG907" s="10"/>
      <c r="FH907" s="10"/>
      <c r="FI907" s="10"/>
      <c r="FJ907" s="10"/>
      <c r="FK907" s="10"/>
      <c r="FL907" s="10"/>
    </row>
    <row r="908" spans="146:168" x14ac:dyDescent="0.15">
      <c r="EP908" s="1"/>
      <c r="EQ908" s="1"/>
      <c r="ES908" s="10"/>
      <c r="ET908" s="10"/>
      <c r="EU908" s="10"/>
      <c r="EV908" s="10"/>
      <c r="EW908" s="10"/>
      <c r="EX908" s="10"/>
      <c r="EY908" s="10"/>
      <c r="EZ908" s="10"/>
      <c r="FA908" s="10"/>
      <c r="FB908" s="10"/>
      <c r="FC908" s="10"/>
      <c r="FD908" s="10"/>
      <c r="FE908" s="10"/>
      <c r="FF908" s="10"/>
      <c r="FG908" s="10"/>
      <c r="FH908" s="10"/>
      <c r="FI908" s="10"/>
      <c r="FJ908" s="10"/>
      <c r="FK908" s="10"/>
      <c r="FL908" s="10"/>
    </row>
    <row r="909" spans="146:168" x14ac:dyDescent="0.15">
      <c r="EP909" s="1"/>
      <c r="EQ909" s="1"/>
      <c r="ES909" s="10"/>
      <c r="ET909" s="10"/>
      <c r="EU909" s="10"/>
      <c r="EV909" s="10"/>
      <c r="EW909" s="10"/>
      <c r="EX909" s="10"/>
      <c r="EY909" s="10"/>
      <c r="EZ909" s="10"/>
      <c r="FA909" s="10"/>
      <c r="FB909" s="10"/>
      <c r="FC909" s="10"/>
      <c r="FD909" s="10"/>
      <c r="FE909" s="10"/>
      <c r="FF909" s="10"/>
      <c r="FG909" s="10"/>
      <c r="FH909" s="10"/>
      <c r="FI909" s="10"/>
      <c r="FJ909" s="10"/>
      <c r="FK909" s="10"/>
      <c r="FL909" s="10"/>
    </row>
    <row r="910" spans="146:168" x14ac:dyDescent="0.15">
      <c r="EP910" s="1"/>
      <c r="EQ910" s="1"/>
      <c r="ES910" s="10"/>
      <c r="ET910" s="10"/>
      <c r="EU910" s="10"/>
      <c r="EV910" s="10"/>
      <c r="EW910" s="10"/>
      <c r="EX910" s="10"/>
      <c r="EY910" s="10"/>
      <c r="EZ910" s="10"/>
      <c r="FA910" s="10"/>
      <c r="FB910" s="10"/>
      <c r="FC910" s="10"/>
      <c r="FD910" s="10"/>
      <c r="FE910" s="10"/>
      <c r="FF910" s="10"/>
      <c r="FG910" s="10"/>
      <c r="FH910" s="10"/>
      <c r="FI910" s="10"/>
      <c r="FJ910" s="10"/>
      <c r="FK910" s="10"/>
      <c r="FL910" s="10"/>
    </row>
    <row r="911" spans="146:168" x14ac:dyDescent="0.15">
      <c r="EP911" s="1"/>
      <c r="EQ911" s="1"/>
      <c r="ES911" s="10"/>
      <c r="ET911" s="10"/>
      <c r="EU911" s="10"/>
      <c r="EV911" s="10"/>
      <c r="EW911" s="10"/>
      <c r="EX911" s="10"/>
      <c r="EY911" s="10"/>
      <c r="EZ911" s="10"/>
      <c r="FA911" s="10"/>
      <c r="FB911" s="10"/>
      <c r="FC911" s="10"/>
      <c r="FD911" s="10"/>
      <c r="FE911" s="10"/>
      <c r="FF911" s="10"/>
      <c r="FG911" s="10"/>
      <c r="FH911" s="10"/>
      <c r="FI911" s="10"/>
      <c r="FJ911" s="10"/>
      <c r="FK911" s="10"/>
      <c r="FL911" s="10"/>
    </row>
    <row r="912" spans="146:168" x14ac:dyDescent="0.15">
      <c r="EP912" s="1"/>
      <c r="EQ912" s="1"/>
      <c r="ES912" s="10"/>
      <c r="ET912" s="10"/>
      <c r="EU912" s="10"/>
      <c r="EV912" s="10"/>
      <c r="EW912" s="10"/>
      <c r="EX912" s="10"/>
      <c r="EY912" s="10"/>
      <c r="EZ912" s="10"/>
      <c r="FA912" s="10"/>
      <c r="FB912" s="10"/>
      <c r="FC912" s="10"/>
      <c r="FD912" s="10"/>
      <c r="FE912" s="10"/>
      <c r="FF912" s="10"/>
      <c r="FG912" s="10"/>
      <c r="FH912" s="10"/>
      <c r="FI912" s="10"/>
      <c r="FJ912" s="10"/>
      <c r="FK912" s="10"/>
      <c r="FL912" s="10"/>
    </row>
    <row r="913" spans="146:168" x14ac:dyDescent="0.15">
      <c r="EP913" s="1"/>
      <c r="EQ913" s="1"/>
      <c r="ES913" s="10"/>
      <c r="ET913" s="10"/>
      <c r="EU913" s="10"/>
      <c r="EV913" s="10"/>
      <c r="EW913" s="10"/>
      <c r="EX913" s="10"/>
      <c r="EY913" s="10"/>
      <c r="EZ913" s="10"/>
      <c r="FA913" s="10"/>
      <c r="FB913" s="10"/>
      <c r="FC913" s="10"/>
      <c r="FD913" s="10"/>
      <c r="FE913" s="10"/>
      <c r="FF913" s="10"/>
      <c r="FG913" s="10"/>
      <c r="FH913" s="10"/>
      <c r="FI913" s="10"/>
      <c r="FJ913" s="10"/>
      <c r="FK913" s="10"/>
      <c r="FL913" s="10"/>
    </row>
    <row r="914" spans="146:168" x14ac:dyDescent="0.15">
      <c r="EP914" s="1"/>
      <c r="EQ914" s="1"/>
      <c r="ES914" s="10"/>
      <c r="ET914" s="10"/>
      <c r="EU914" s="10"/>
      <c r="EV914" s="10"/>
      <c r="EW914" s="10"/>
      <c r="EX914" s="10"/>
      <c r="EY914" s="10"/>
      <c r="EZ914" s="10"/>
      <c r="FA914" s="10"/>
      <c r="FB914" s="10"/>
      <c r="FC914" s="10"/>
      <c r="FD914" s="10"/>
      <c r="FE914" s="10"/>
      <c r="FF914" s="10"/>
      <c r="FG914" s="10"/>
      <c r="FH914" s="10"/>
      <c r="FI914" s="10"/>
      <c r="FJ914" s="10"/>
      <c r="FK914" s="10"/>
      <c r="FL914" s="10"/>
    </row>
    <row r="915" spans="146:168" x14ac:dyDescent="0.15">
      <c r="EP915" s="1"/>
      <c r="EQ915" s="1"/>
      <c r="ES915" s="10"/>
      <c r="ET915" s="10"/>
      <c r="EU915" s="10"/>
      <c r="EV915" s="10"/>
      <c r="EW915" s="10"/>
      <c r="EX915" s="10"/>
      <c r="EY915" s="10"/>
      <c r="EZ915" s="10"/>
      <c r="FA915" s="10"/>
      <c r="FB915" s="10"/>
      <c r="FC915" s="10"/>
      <c r="FD915" s="10"/>
      <c r="FE915" s="10"/>
      <c r="FF915" s="10"/>
      <c r="FG915" s="10"/>
      <c r="FH915" s="10"/>
      <c r="FI915" s="10"/>
      <c r="FJ915" s="10"/>
      <c r="FK915" s="10"/>
      <c r="FL915" s="10"/>
    </row>
    <row r="916" spans="146:168" x14ac:dyDescent="0.15">
      <c r="EP916" s="1"/>
      <c r="EQ916" s="1"/>
      <c r="ES916" s="10"/>
      <c r="ET916" s="10"/>
      <c r="EU916" s="10"/>
      <c r="EV916" s="10"/>
      <c r="EW916" s="10"/>
      <c r="EX916" s="10"/>
      <c r="EY916" s="10"/>
      <c r="EZ916" s="10"/>
      <c r="FA916" s="10"/>
      <c r="FB916" s="10"/>
      <c r="FC916" s="10"/>
      <c r="FD916" s="10"/>
      <c r="FE916" s="10"/>
      <c r="FF916" s="10"/>
      <c r="FG916" s="10"/>
      <c r="FH916" s="10"/>
      <c r="FI916" s="10"/>
      <c r="FJ916" s="10"/>
      <c r="FK916" s="10"/>
      <c r="FL916" s="10"/>
    </row>
    <row r="917" spans="146:168" x14ac:dyDescent="0.15">
      <c r="EP917" s="1"/>
      <c r="EQ917" s="1"/>
      <c r="ES917" s="10"/>
      <c r="ET917" s="10"/>
      <c r="EU917" s="10"/>
      <c r="EV917" s="10"/>
      <c r="EW917" s="10"/>
      <c r="EX917" s="10"/>
      <c r="EY917" s="10"/>
      <c r="EZ917" s="10"/>
      <c r="FA917" s="10"/>
      <c r="FB917" s="10"/>
      <c r="FC917" s="10"/>
      <c r="FD917" s="10"/>
      <c r="FE917" s="10"/>
      <c r="FF917" s="10"/>
      <c r="FG917" s="10"/>
      <c r="FH917" s="10"/>
      <c r="FI917" s="10"/>
      <c r="FJ917" s="10"/>
      <c r="FK917" s="10"/>
      <c r="FL917" s="10"/>
    </row>
    <row r="918" spans="146:168" x14ac:dyDescent="0.15">
      <c r="EP918" s="1"/>
      <c r="EQ918" s="1"/>
      <c r="ES918" s="10"/>
      <c r="ET918" s="10"/>
      <c r="EU918" s="10"/>
      <c r="EV918" s="10"/>
      <c r="EW918" s="10"/>
      <c r="EX918" s="10"/>
      <c r="EY918" s="10"/>
      <c r="EZ918" s="10"/>
      <c r="FA918" s="10"/>
      <c r="FB918" s="10"/>
      <c r="FC918" s="10"/>
      <c r="FD918" s="10"/>
      <c r="FE918" s="10"/>
      <c r="FF918" s="10"/>
      <c r="FG918" s="10"/>
      <c r="FH918" s="10"/>
      <c r="FI918" s="10"/>
      <c r="FJ918" s="10"/>
      <c r="FK918" s="10"/>
      <c r="FL918" s="10"/>
    </row>
    <row r="919" spans="146:168" x14ac:dyDescent="0.15">
      <c r="EP919" s="1"/>
      <c r="EQ919" s="1"/>
      <c r="ES919" s="10"/>
      <c r="ET919" s="10"/>
      <c r="EU919" s="10"/>
      <c r="EV919" s="10"/>
      <c r="EW919" s="10"/>
      <c r="EX919" s="10"/>
      <c r="EY919" s="10"/>
      <c r="EZ919" s="10"/>
      <c r="FA919" s="10"/>
      <c r="FB919" s="10"/>
      <c r="FC919" s="10"/>
      <c r="FD919" s="10"/>
      <c r="FE919" s="10"/>
      <c r="FF919" s="10"/>
      <c r="FG919" s="10"/>
      <c r="FH919" s="10"/>
      <c r="FI919" s="10"/>
      <c r="FJ919" s="10"/>
      <c r="FK919" s="10"/>
      <c r="FL919" s="10"/>
    </row>
    <row r="920" spans="146:168" x14ac:dyDescent="0.15">
      <c r="EP920" s="1"/>
      <c r="EQ920" s="1"/>
      <c r="ES920" s="10"/>
      <c r="ET920" s="10"/>
      <c r="EU920" s="10"/>
      <c r="EV920" s="10"/>
      <c r="EW920" s="10"/>
      <c r="EX920" s="10"/>
      <c r="EY920" s="10"/>
      <c r="EZ920" s="10"/>
      <c r="FA920" s="10"/>
      <c r="FB920" s="10"/>
      <c r="FC920" s="10"/>
      <c r="FD920" s="10"/>
      <c r="FE920" s="10"/>
      <c r="FF920" s="10"/>
      <c r="FG920" s="10"/>
      <c r="FH920" s="10"/>
      <c r="FI920" s="10"/>
      <c r="FJ920" s="10"/>
      <c r="FK920" s="10"/>
      <c r="FL920" s="10"/>
    </row>
    <row r="921" spans="146:168" x14ac:dyDescent="0.15">
      <c r="EP921" s="1"/>
      <c r="EQ921" s="1"/>
      <c r="ES921" s="10"/>
      <c r="ET921" s="10"/>
      <c r="EU921" s="10"/>
      <c r="EV921" s="10"/>
      <c r="EW921" s="10"/>
      <c r="EX921" s="10"/>
      <c r="EY921" s="10"/>
      <c r="EZ921" s="10"/>
      <c r="FA921" s="10"/>
      <c r="FB921" s="10"/>
      <c r="FC921" s="10"/>
      <c r="FD921" s="10"/>
      <c r="FE921" s="10"/>
      <c r="FF921" s="10"/>
      <c r="FG921" s="10"/>
      <c r="FH921" s="10"/>
      <c r="FI921" s="10"/>
      <c r="FJ921" s="10"/>
      <c r="FK921" s="10"/>
      <c r="FL921" s="10"/>
    </row>
    <row r="922" spans="146:168" x14ac:dyDescent="0.15">
      <c r="EP922" s="1"/>
      <c r="EQ922" s="1"/>
      <c r="ES922" s="10"/>
      <c r="ET922" s="10"/>
      <c r="EU922" s="10"/>
      <c r="EV922" s="10"/>
      <c r="EW922" s="10"/>
      <c r="EX922" s="10"/>
      <c r="EY922" s="10"/>
      <c r="EZ922" s="10"/>
      <c r="FA922" s="10"/>
      <c r="FB922" s="10"/>
      <c r="FC922" s="10"/>
      <c r="FD922" s="10"/>
      <c r="FE922" s="10"/>
      <c r="FF922" s="10"/>
      <c r="FG922" s="10"/>
      <c r="FH922" s="10"/>
      <c r="FI922" s="10"/>
      <c r="FJ922" s="10"/>
      <c r="FK922" s="10"/>
      <c r="FL922" s="10"/>
    </row>
    <row r="923" spans="146:168" x14ac:dyDescent="0.15">
      <c r="EP923" s="1"/>
      <c r="EQ923" s="1"/>
      <c r="ES923" s="10"/>
      <c r="ET923" s="10"/>
      <c r="EU923" s="10"/>
      <c r="EV923" s="10"/>
      <c r="EW923" s="10"/>
      <c r="EX923" s="10"/>
      <c r="EY923" s="10"/>
      <c r="EZ923" s="10"/>
      <c r="FA923" s="10"/>
      <c r="FB923" s="10"/>
      <c r="FC923" s="10"/>
      <c r="FD923" s="10"/>
      <c r="FE923" s="10"/>
      <c r="FF923" s="10"/>
      <c r="FG923" s="10"/>
      <c r="FH923" s="10"/>
      <c r="FI923" s="10"/>
      <c r="FJ923" s="10"/>
      <c r="FK923" s="10"/>
      <c r="FL923" s="10"/>
    </row>
    <row r="924" spans="146:168" x14ac:dyDescent="0.15">
      <c r="EP924" s="1"/>
      <c r="EQ924" s="1"/>
      <c r="ES924" s="10"/>
      <c r="ET924" s="10"/>
      <c r="EU924" s="10"/>
      <c r="EV924" s="10"/>
      <c r="EW924" s="10"/>
      <c r="EX924" s="10"/>
      <c r="EY924" s="10"/>
      <c r="EZ924" s="10"/>
      <c r="FA924" s="10"/>
      <c r="FB924" s="10"/>
      <c r="FC924" s="10"/>
      <c r="FD924" s="10"/>
      <c r="FE924" s="10"/>
      <c r="FF924" s="10"/>
      <c r="FG924" s="10"/>
      <c r="FH924" s="10"/>
      <c r="FI924" s="10"/>
      <c r="FJ924" s="10"/>
      <c r="FK924" s="10"/>
      <c r="FL924" s="10"/>
    </row>
    <row r="925" spans="146:168" x14ac:dyDescent="0.15">
      <c r="EP925" s="1"/>
      <c r="EQ925" s="1"/>
      <c r="ES925" s="10"/>
      <c r="ET925" s="10"/>
      <c r="EU925" s="10"/>
      <c r="EV925" s="10"/>
      <c r="EW925" s="10"/>
      <c r="EX925" s="10"/>
      <c r="EY925" s="10"/>
      <c r="EZ925" s="10"/>
      <c r="FA925" s="10"/>
      <c r="FB925" s="10"/>
      <c r="FC925" s="10"/>
      <c r="FD925" s="10"/>
      <c r="FE925" s="10"/>
      <c r="FF925" s="10"/>
      <c r="FG925" s="10"/>
      <c r="FH925" s="10"/>
      <c r="FI925" s="10"/>
      <c r="FJ925" s="10"/>
      <c r="FK925" s="10"/>
      <c r="FL925" s="10"/>
    </row>
    <row r="926" spans="146:168" x14ac:dyDescent="0.15">
      <c r="EP926" s="1"/>
      <c r="EQ926" s="1"/>
      <c r="ES926" s="10"/>
      <c r="ET926" s="10"/>
      <c r="EU926" s="10"/>
      <c r="EV926" s="10"/>
      <c r="EW926" s="10"/>
      <c r="EX926" s="10"/>
      <c r="EY926" s="10"/>
      <c r="EZ926" s="10"/>
      <c r="FA926" s="10"/>
      <c r="FB926" s="10"/>
      <c r="FC926" s="10"/>
      <c r="FD926" s="10"/>
      <c r="FE926" s="10"/>
      <c r="FF926" s="10"/>
      <c r="FG926" s="10"/>
      <c r="FH926" s="10"/>
      <c r="FI926" s="10"/>
      <c r="FJ926" s="10"/>
      <c r="FK926" s="10"/>
      <c r="FL926" s="10"/>
    </row>
    <row r="927" spans="146:168" x14ac:dyDescent="0.15">
      <c r="EP927" s="1"/>
      <c r="EQ927" s="1"/>
      <c r="ES927" s="10"/>
      <c r="ET927" s="10"/>
      <c r="EU927" s="10"/>
      <c r="EV927" s="10"/>
      <c r="EW927" s="10"/>
      <c r="EX927" s="10"/>
      <c r="EY927" s="10"/>
      <c r="EZ927" s="10"/>
      <c r="FA927" s="10"/>
      <c r="FB927" s="10"/>
      <c r="FC927" s="10"/>
      <c r="FD927" s="10"/>
      <c r="FE927" s="10"/>
      <c r="FF927" s="10"/>
      <c r="FG927" s="10"/>
      <c r="FH927" s="10"/>
      <c r="FI927" s="10"/>
      <c r="FJ927" s="10"/>
      <c r="FK927" s="10"/>
      <c r="FL927" s="10"/>
    </row>
    <row r="928" spans="146:168" x14ac:dyDescent="0.15">
      <c r="EP928" s="1"/>
      <c r="EQ928" s="1"/>
      <c r="ES928" s="10"/>
      <c r="ET928" s="10"/>
      <c r="EU928" s="10"/>
      <c r="EV928" s="10"/>
      <c r="EW928" s="10"/>
      <c r="EX928" s="10"/>
      <c r="EY928" s="10"/>
      <c r="EZ928" s="10"/>
      <c r="FA928" s="10"/>
      <c r="FB928" s="10"/>
      <c r="FC928" s="10"/>
      <c r="FD928" s="10"/>
      <c r="FE928" s="10"/>
      <c r="FF928" s="10"/>
      <c r="FG928" s="10"/>
      <c r="FH928" s="10"/>
      <c r="FI928" s="10"/>
      <c r="FJ928" s="10"/>
      <c r="FK928" s="10"/>
      <c r="FL928" s="10"/>
    </row>
    <row r="929" spans="146:168" x14ac:dyDescent="0.15">
      <c r="EP929" s="1"/>
      <c r="EQ929" s="1"/>
      <c r="ES929" s="10"/>
      <c r="ET929" s="10"/>
      <c r="EU929" s="10"/>
      <c r="EV929" s="10"/>
      <c r="EW929" s="10"/>
      <c r="EX929" s="10"/>
      <c r="EY929" s="10"/>
      <c r="EZ929" s="10"/>
      <c r="FA929" s="10"/>
      <c r="FB929" s="10"/>
      <c r="FC929" s="10"/>
      <c r="FD929" s="10"/>
      <c r="FE929" s="10"/>
      <c r="FF929" s="10"/>
      <c r="FG929" s="10"/>
      <c r="FH929" s="10"/>
      <c r="FI929" s="10"/>
      <c r="FJ929" s="10"/>
      <c r="FK929" s="10"/>
      <c r="FL929" s="10"/>
    </row>
    <row r="930" spans="146:168" x14ac:dyDescent="0.15">
      <c r="EP930" s="1"/>
      <c r="EQ930" s="1"/>
      <c r="ES930" s="10"/>
      <c r="ET930" s="10"/>
      <c r="EU930" s="10"/>
      <c r="EV930" s="10"/>
      <c r="EW930" s="10"/>
      <c r="EX930" s="10"/>
      <c r="EY930" s="10"/>
      <c r="EZ930" s="10"/>
      <c r="FA930" s="10"/>
      <c r="FB930" s="10"/>
      <c r="FC930" s="10"/>
      <c r="FD930" s="10"/>
      <c r="FE930" s="10"/>
      <c r="FF930" s="10"/>
      <c r="FG930" s="10"/>
      <c r="FH930" s="10"/>
      <c r="FI930" s="10"/>
      <c r="FJ930" s="10"/>
      <c r="FK930" s="10"/>
      <c r="FL930" s="10"/>
    </row>
    <row r="931" spans="146:168" x14ac:dyDescent="0.15">
      <c r="EP931" s="1"/>
      <c r="EQ931" s="1"/>
      <c r="ES931" s="10"/>
      <c r="ET931" s="10"/>
      <c r="EU931" s="10"/>
      <c r="EV931" s="10"/>
      <c r="EW931" s="10"/>
      <c r="EX931" s="10"/>
      <c r="EY931" s="10"/>
      <c r="EZ931" s="10"/>
      <c r="FA931" s="10"/>
      <c r="FB931" s="10"/>
      <c r="FC931" s="10"/>
      <c r="FD931" s="10"/>
      <c r="FE931" s="10"/>
      <c r="FF931" s="10"/>
      <c r="FG931" s="10"/>
      <c r="FH931" s="10"/>
      <c r="FI931" s="10"/>
      <c r="FJ931" s="10"/>
      <c r="FK931" s="10"/>
      <c r="FL931" s="10"/>
    </row>
    <row r="932" spans="146:168" x14ac:dyDescent="0.15">
      <c r="EP932" s="1"/>
      <c r="EQ932" s="1"/>
      <c r="ES932" s="10"/>
      <c r="ET932" s="10"/>
      <c r="EU932" s="10"/>
      <c r="EV932" s="10"/>
      <c r="EW932" s="10"/>
      <c r="EX932" s="10"/>
      <c r="EY932" s="10"/>
      <c r="EZ932" s="10"/>
      <c r="FA932" s="10"/>
      <c r="FB932" s="10"/>
      <c r="FC932" s="10"/>
      <c r="FD932" s="10"/>
      <c r="FE932" s="10"/>
      <c r="FF932" s="10"/>
      <c r="FG932" s="10"/>
      <c r="FH932" s="10"/>
      <c r="FI932" s="10"/>
      <c r="FJ932" s="10"/>
      <c r="FK932" s="10"/>
      <c r="FL932" s="10"/>
    </row>
    <row r="933" spans="146:168" x14ac:dyDescent="0.15">
      <c r="EP933" s="1"/>
      <c r="EQ933" s="1"/>
      <c r="ES933" s="10"/>
      <c r="ET933" s="10"/>
      <c r="EU933" s="10"/>
      <c r="EV933" s="10"/>
      <c r="EW933" s="10"/>
      <c r="EX933" s="10"/>
      <c r="EY933" s="10"/>
      <c r="EZ933" s="10"/>
      <c r="FA933" s="10"/>
      <c r="FB933" s="10"/>
      <c r="FC933" s="10"/>
      <c r="FD933" s="10"/>
      <c r="FE933" s="10"/>
      <c r="FF933" s="10"/>
      <c r="FG933" s="10"/>
      <c r="FH933" s="10"/>
      <c r="FI933" s="10"/>
      <c r="FJ933" s="10"/>
      <c r="FK933" s="10"/>
      <c r="FL933" s="10"/>
    </row>
    <row r="934" spans="146:168" x14ac:dyDescent="0.15">
      <c r="EP934" s="1"/>
      <c r="EQ934" s="1"/>
      <c r="ES934" s="10"/>
      <c r="ET934" s="10"/>
      <c r="EU934" s="10"/>
      <c r="EV934" s="10"/>
      <c r="EW934" s="10"/>
      <c r="EX934" s="10"/>
      <c r="EY934" s="10"/>
      <c r="EZ934" s="10"/>
      <c r="FA934" s="10"/>
      <c r="FB934" s="10"/>
      <c r="FC934" s="10"/>
      <c r="FD934" s="10"/>
      <c r="FE934" s="10"/>
      <c r="FF934" s="10"/>
      <c r="FG934" s="10"/>
      <c r="FH934" s="10"/>
      <c r="FI934" s="10"/>
      <c r="FJ934" s="10"/>
      <c r="FK934" s="10"/>
      <c r="FL934" s="10"/>
    </row>
    <row r="935" spans="146:168" x14ac:dyDescent="0.15">
      <c r="EP935" s="1"/>
      <c r="EQ935" s="1"/>
      <c r="ES935" s="10"/>
      <c r="ET935" s="10"/>
      <c r="EU935" s="10"/>
      <c r="EV935" s="10"/>
      <c r="EW935" s="10"/>
      <c r="EX935" s="10"/>
      <c r="EY935" s="10"/>
      <c r="EZ935" s="10"/>
      <c r="FA935" s="10"/>
      <c r="FB935" s="10"/>
      <c r="FC935" s="10"/>
      <c r="FD935" s="10"/>
      <c r="FE935" s="10"/>
      <c r="FF935" s="10"/>
      <c r="FG935" s="10"/>
      <c r="FH935" s="10"/>
      <c r="FI935" s="10"/>
      <c r="FJ935" s="10"/>
      <c r="FK935" s="10"/>
      <c r="FL935" s="10"/>
    </row>
    <row r="936" spans="146:168" x14ac:dyDescent="0.15">
      <c r="EP936" s="1"/>
      <c r="EQ936" s="1"/>
      <c r="ES936" s="10"/>
      <c r="ET936" s="10"/>
      <c r="EU936" s="10"/>
      <c r="EV936" s="10"/>
      <c r="EW936" s="10"/>
      <c r="EX936" s="10"/>
      <c r="EY936" s="10"/>
      <c r="EZ936" s="10"/>
      <c r="FA936" s="10"/>
      <c r="FB936" s="10"/>
      <c r="FC936" s="10"/>
      <c r="FD936" s="10"/>
      <c r="FE936" s="10"/>
      <c r="FF936" s="10"/>
      <c r="FG936" s="10"/>
      <c r="FH936" s="10"/>
      <c r="FI936" s="10"/>
      <c r="FJ936" s="10"/>
      <c r="FK936" s="10"/>
      <c r="FL936" s="10"/>
    </row>
    <row r="937" spans="146:168" x14ac:dyDescent="0.15">
      <c r="EP937" s="1"/>
      <c r="EQ937" s="1"/>
      <c r="ES937" s="10"/>
      <c r="ET937" s="10"/>
      <c r="EU937" s="10"/>
      <c r="EV937" s="10"/>
      <c r="EW937" s="10"/>
      <c r="EX937" s="10"/>
      <c r="EY937" s="10"/>
      <c r="EZ937" s="10"/>
      <c r="FA937" s="10"/>
      <c r="FB937" s="10"/>
      <c r="FC937" s="10"/>
      <c r="FD937" s="10"/>
      <c r="FE937" s="10"/>
      <c r="FF937" s="10"/>
      <c r="FG937" s="10"/>
      <c r="FH937" s="10"/>
      <c r="FI937" s="10"/>
      <c r="FJ937" s="10"/>
      <c r="FK937" s="10"/>
      <c r="FL937" s="10"/>
    </row>
    <row r="938" spans="146:168" x14ac:dyDescent="0.15">
      <c r="EP938" s="1"/>
      <c r="EQ938" s="1"/>
      <c r="ES938" s="10"/>
      <c r="ET938" s="10"/>
      <c r="EU938" s="10"/>
      <c r="EV938" s="10"/>
      <c r="EW938" s="10"/>
      <c r="EX938" s="10"/>
      <c r="EY938" s="10"/>
      <c r="EZ938" s="10"/>
      <c r="FA938" s="10"/>
      <c r="FB938" s="10"/>
      <c r="FC938" s="10"/>
      <c r="FD938" s="10"/>
      <c r="FE938" s="10"/>
      <c r="FF938" s="10"/>
      <c r="FG938" s="10"/>
      <c r="FH938" s="10"/>
      <c r="FI938" s="10"/>
      <c r="FJ938" s="10"/>
      <c r="FK938" s="10"/>
      <c r="FL938" s="10"/>
    </row>
    <row r="939" spans="146:168" x14ac:dyDescent="0.15">
      <c r="EP939" s="1"/>
      <c r="EQ939" s="1"/>
      <c r="ES939" s="10"/>
      <c r="ET939" s="10"/>
      <c r="EU939" s="10"/>
      <c r="EV939" s="10"/>
      <c r="EW939" s="10"/>
      <c r="EX939" s="10"/>
      <c r="EY939" s="10"/>
      <c r="EZ939" s="10"/>
      <c r="FA939" s="10"/>
      <c r="FB939" s="10"/>
      <c r="FC939" s="10"/>
      <c r="FD939" s="10"/>
      <c r="FE939" s="10"/>
      <c r="FF939" s="10"/>
      <c r="FG939" s="10"/>
      <c r="FH939" s="10"/>
      <c r="FI939" s="10"/>
      <c r="FJ939" s="10"/>
      <c r="FK939" s="10"/>
      <c r="FL939" s="10"/>
    </row>
    <row r="940" spans="146:168" x14ac:dyDescent="0.15">
      <c r="EP940" s="1"/>
      <c r="EQ940" s="1"/>
      <c r="ES940" s="10"/>
      <c r="ET940" s="10"/>
      <c r="EU940" s="10"/>
      <c r="EV940" s="10"/>
      <c r="EW940" s="10"/>
      <c r="EX940" s="10"/>
      <c r="EY940" s="10"/>
      <c r="EZ940" s="10"/>
      <c r="FA940" s="10"/>
      <c r="FB940" s="10"/>
      <c r="FC940" s="10"/>
      <c r="FD940" s="10"/>
      <c r="FE940" s="10"/>
      <c r="FF940" s="10"/>
      <c r="FG940" s="10"/>
      <c r="FH940" s="10"/>
      <c r="FI940" s="10"/>
      <c r="FJ940" s="10"/>
      <c r="FK940" s="10"/>
      <c r="FL940" s="10"/>
    </row>
    <row r="941" spans="146:168" x14ac:dyDescent="0.15">
      <c r="EP941" s="1"/>
      <c r="EQ941" s="1"/>
      <c r="ES941" s="10"/>
      <c r="ET941" s="10"/>
      <c r="EU941" s="10"/>
      <c r="EV941" s="10"/>
      <c r="EW941" s="10"/>
      <c r="EX941" s="10"/>
      <c r="EY941" s="10"/>
      <c r="EZ941" s="10"/>
      <c r="FA941" s="10"/>
      <c r="FB941" s="10"/>
      <c r="FC941" s="10"/>
      <c r="FD941" s="10"/>
      <c r="FE941" s="10"/>
      <c r="FF941" s="10"/>
      <c r="FG941" s="10"/>
      <c r="FH941" s="10"/>
      <c r="FI941" s="10"/>
      <c r="FJ941" s="10"/>
      <c r="FK941" s="10"/>
      <c r="FL941" s="10"/>
    </row>
    <row r="942" spans="146:168" x14ac:dyDescent="0.15">
      <c r="EP942" s="1"/>
      <c r="EQ942" s="1"/>
      <c r="ES942" s="10"/>
      <c r="ET942" s="10"/>
      <c r="EU942" s="10"/>
      <c r="EV942" s="10"/>
      <c r="EW942" s="10"/>
      <c r="EX942" s="10"/>
      <c r="EY942" s="10"/>
      <c r="EZ942" s="10"/>
      <c r="FA942" s="10"/>
      <c r="FB942" s="10"/>
      <c r="FC942" s="10"/>
      <c r="FD942" s="10"/>
      <c r="FE942" s="10"/>
      <c r="FF942" s="10"/>
      <c r="FG942" s="10"/>
      <c r="FH942" s="10"/>
      <c r="FI942" s="10"/>
      <c r="FJ942" s="10"/>
      <c r="FK942" s="10"/>
      <c r="FL942" s="10"/>
    </row>
    <row r="943" spans="146:168" x14ac:dyDescent="0.15">
      <c r="EP943" s="1"/>
      <c r="EQ943" s="1"/>
      <c r="ES943" s="10"/>
      <c r="ET943" s="10"/>
      <c r="EU943" s="10"/>
      <c r="EV943" s="10"/>
      <c r="EW943" s="10"/>
      <c r="EX943" s="10"/>
      <c r="EY943" s="10"/>
      <c r="EZ943" s="10"/>
      <c r="FA943" s="10"/>
      <c r="FB943" s="10"/>
      <c r="FC943" s="10"/>
      <c r="FD943" s="10"/>
      <c r="FE943" s="10"/>
      <c r="FF943" s="10"/>
      <c r="FG943" s="10"/>
      <c r="FH943" s="10"/>
      <c r="FI943" s="10"/>
      <c r="FJ943" s="10"/>
      <c r="FK943" s="10"/>
      <c r="FL943" s="10"/>
    </row>
    <row r="944" spans="146:168" x14ac:dyDescent="0.15">
      <c r="EP944" s="1"/>
      <c r="EQ944" s="1"/>
      <c r="ES944" s="10"/>
      <c r="ET944" s="10"/>
      <c r="EU944" s="10"/>
      <c r="EV944" s="10"/>
      <c r="EW944" s="10"/>
      <c r="EX944" s="10"/>
      <c r="EY944" s="10"/>
      <c r="EZ944" s="10"/>
      <c r="FA944" s="10"/>
      <c r="FB944" s="10"/>
      <c r="FC944" s="10"/>
      <c r="FD944" s="10"/>
      <c r="FE944" s="10"/>
      <c r="FF944" s="10"/>
      <c r="FG944" s="10"/>
      <c r="FH944" s="10"/>
      <c r="FI944" s="10"/>
      <c r="FJ944" s="10"/>
      <c r="FK944" s="10"/>
      <c r="FL944" s="10"/>
    </row>
    <row r="945" spans="146:168" x14ac:dyDescent="0.15">
      <c r="EP945" s="1"/>
      <c r="EQ945" s="1"/>
      <c r="ES945" s="10"/>
      <c r="ET945" s="10"/>
      <c r="EU945" s="10"/>
      <c r="EV945" s="10"/>
      <c r="EW945" s="10"/>
      <c r="EX945" s="10"/>
      <c r="EY945" s="10"/>
      <c r="EZ945" s="10"/>
      <c r="FA945" s="10"/>
      <c r="FB945" s="10"/>
      <c r="FC945" s="10"/>
      <c r="FD945" s="10"/>
      <c r="FE945" s="10"/>
      <c r="FF945" s="10"/>
      <c r="FG945" s="10"/>
      <c r="FH945" s="10"/>
      <c r="FI945" s="10"/>
      <c r="FJ945" s="10"/>
      <c r="FK945" s="10"/>
      <c r="FL945" s="10"/>
    </row>
    <row r="946" spans="146:168" x14ac:dyDescent="0.15">
      <c r="EP946" s="1"/>
      <c r="EQ946" s="1"/>
      <c r="ES946" s="10"/>
      <c r="ET946" s="10"/>
      <c r="EU946" s="10"/>
      <c r="EV946" s="10"/>
      <c r="EW946" s="10"/>
      <c r="EX946" s="10"/>
      <c r="EY946" s="10"/>
      <c r="EZ946" s="10"/>
      <c r="FA946" s="10"/>
      <c r="FB946" s="10"/>
      <c r="FC946" s="10"/>
      <c r="FD946" s="10"/>
      <c r="FE946" s="10"/>
      <c r="FF946" s="10"/>
      <c r="FG946" s="10"/>
      <c r="FH946" s="10"/>
      <c r="FI946" s="10"/>
      <c r="FJ946" s="10"/>
      <c r="FK946" s="10"/>
      <c r="FL946" s="10"/>
    </row>
    <row r="947" spans="146:168" x14ac:dyDescent="0.15">
      <c r="EP947" s="1"/>
      <c r="EQ947" s="1"/>
      <c r="ES947" s="10"/>
      <c r="ET947" s="10"/>
      <c r="EU947" s="10"/>
      <c r="EV947" s="10"/>
      <c r="EW947" s="10"/>
      <c r="EX947" s="10"/>
      <c r="EY947" s="10"/>
      <c r="EZ947" s="10"/>
      <c r="FA947" s="10"/>
      <c r="FB947" s="10"/>
      <c r="FC947" s="10"/>
      <c r="FD947" s="10"/>
      <c r="FE947" s="10"/>
      <c r="FF947" s="10"/>
      <c r="FG947" s="10"/>
      <c r="FH947" s="10"/>
      <c r="FI947" s="10"/>
      <c r="FJ947" s="10"/>
      <c r="FK947" s="10"/>
      <c r="FL947" s="10"/>
    </row>
    <row r="948" spans="146:168" x14ac:dyDescent="0.15">
      <c r="EP948" s="1"/>
      <c r="EQ948" s="1"/>
      <c r="ES948" s="10"/>
      <c r="ET948" s="10"/>
      <c r="EU948" s="10"/>
      <c r="EV948" s="10"/>
      <c r="EW948" s="10"/>
      <c r="EX948" s="10"/>
      <c r="EY948" s="10"/>
      <c r="EZ948" s="10"/>
      <c r="FA948" s="10"/>
      <c r="FB948" s="10"/>
      <c r="FC948" s="10"/>
      <c r="FD948" s="10"/>
      <c r="FE948" s="10"/>
      <c r="FF948" s="10"/>
      <c r="FG948" s="10"/>
      <c r="FH948" s="10"/>
      <c r="FI948" s="10"/>
      <c r="FJ948" s="10"/>
      <c r="FK948" s="10"/>
      <c r="FL948" s="10"/>
    </row>
    <row r="949" spans="146:168" x14ac:dyDescent="0.15">
      <c r="EP949" s="1"/>
      <c r="EQ949" s="1"/>
      <c r="ES949" s="10"/>
      <c r="ET949" s="10"/>
      <c r="EU949" s="10"/>
      <c r="EV949" s="10"/>
      <c r="EW949" s="10"/>
      <c r="EX949" s="10"/>
      <c r="EY949" s="10"/>
      <c r="EZ949" s="10"/>
      <c r="FA949" s="10"/>
      <c r="FB949" s="10"/>
      <c r="FC949" s="10"/>
      <c r="FD949" s="10"/>
      <c r="FE949" s="10"/>
      <c r="FF949" s="10"/>
      <c r="FG949" s="10"/>
      <c r="FH949" s="10"/>
      <c r="FI949" s="10"/>
      <c r="FJ949" s="10"/>
      <c r="FK949" s="10"/>
      <c r="FL949" s="10"/>
    </row>
    <row r="950" spans="146:168" x14ac:dyDescent="0.15">
      <c r="EP950" s="1"/>
      <c r="EQ950" s="1"/>
      <c r="ES950" s="10"/>
      <c r="ET950" s="10"/>
      <c r="EU950" s="10"/>
      <c r="EV950" s="10"/>
      <c r="EW950" s="10"/>
      <c r="EX950" s="10"/>
      <c r="EY950" s="10"/>
      <c r="EZ950" s="10"/>
      <c r="FA950" s="10"/>
      <c r="FB950" s="10"/>
      <c r="FC950" s="10"/>
      <c r="FD950" s="10"/>
      <c r="FE950" s="10"/>
      <c r="FF950" s="10"/>
      <c r="FG950" s="10"/>
      <c r="FH950" s="10"/>
      <c r="FI950" s="10"/>
      <c r="FJ950" s="10"/>
      <c r="FK950" s="10"/>
      <c r="FL950" s="10"/>
    </row>
    <row r="951" spans="146:168" x14ac:dyDescent="0.15">
      <c r="EP951" s="1"/>
      <c r="EQ951" s="1"/>
      <c r="ES951" s="10"/>
      <c r="ET951" s="10"/>
      <c r="EU951" s="10"/>
      <c r="EV951" s="10"/>
      <c r="EW951" s="10"/>
      <c r="EX951" s="10"/>
      <c r="EY951" s="10"/>
      <c r="EZ951" s="10"/>
      <c r="FA951" s="10"/>
      <c r="FB951" s="10"/>
      <c r="FC951" s="10"/>
      <c r="FD951" s="10"/>
      <c r="FE951" s="10"/>
      <c r="FF951" s="10"/>
      <c r="FG951" s="10"/>
      <c r="FH951" s="10"/>
      <c r="FI951" s="10"/>
      <c r="FJ951" s="10"/>
      <c r="FK951" s="10"/>
      <c r="FL951" s="10"/>
    </row>
    <row r="952" spans="146:168" x14ac:dyDescent="0.15">
      <c r="EP952" s="1"/>
      <c r="EQ952" s="1"/>
      <c r="ES952" s="10"/>
      <c r="ET952" s="10"/>
      <c r="EU952" s="10"/>
      <c r="EV952" s="10"/>
      <c r="EW952" s="10"/>
      <c r="EX952" s="10"/>
      <c r="EY952" s="10"/>
      <c r="EZ952" s="10"/>
      <c r="FA952" s="10"/>
      <c r="FB952" s="10"/>
      <c r="FC952" s="10"/>
      <c r="FD952" s="10"/>
      <c r="FE952" s="10"/>
      <c r="FF952" s="10"/>
      <c r="FG952" s="10"/>
      <c r="FH952" s="10"/>
      <c r="FI952" s="10"/>
      <c r="FJ952" s="10"/>
      <c r="FK952" s="10"/>
      <c r="FL952" s="10"/>
    </row>
    <row r="953" spans="146:168" x14ac:dyDescent="0.15">
      <c r="EP953" s="1"/>
      <c r="EQ953" s="1"/>
      <c r="ES953" s="10"/>
      <c r="ET953" s="10"/>
      <c r="EU953" s="10"/>
      <c r="EV953" s="10"/>
      <c r="EW953" s="10"/>
      <c r="EX953" s="10"/>
      <c r="EY953" s="10"/>
      <c r="EZ953" s="10"/>
      <c r="FA953" s="10"/>
      <c r="FB953" s="10"/>
      <c r="FC953" s="10"/>
      <c r="FD953" s="10"/>
      <c r="FE953" s="10"/>
      <c r="FF953" s="10"/>
      <c r="FG953" s="10"/>
      <c r="FH953" s="10"/>
      <c r="FI953" s="10"/>
      <c r="FJ953" s="10"/>
      <c r="FK953" s="10"/>
      <c r="FL953" s="10"/>
    </row>
    <row r="954" spans="146:168" x14ac:dyDescent="0.15">
      <c r="EP954" s="1"/>
      <c r="EQ954" s="1"/>
      <c r="ES954" s="10"/>
      <c r="ET954" s="10"/>
      <c r="EU954" s="10"/>
      <c r="EV954" s="10"/>
      <c r="EW954" s="10"/>
      <c r="EX954" s="10"/>
      <c r="EY954" s="10"/>
      <c r="EZ954" s="10"/>
      <c r="FA954" s="10"/>
      <c r="FB954" s="10"/>
      <c r="FC954" s="10"/>
      <c r="FD954" s="10"/>
      <c r="FE954" s="10"/>
      <c r="FF954" s="10"/>
      <c r="FG954" s="10"/>
      <c r="FH954" s="10"/>
      <c r="FI954" s="10"/>
      <c r="FJ954" s="10"/>
      <c r="FK954" s="10"/>
      <c r="FL954" s="10"/>
    </row>
    <row r="955" spans="146:168" x14ac:dyDescent="0.15">
      <c r="EP955" s="1"/>
      <c r="EQ955" s="1"/>
      <c r="ES955" s="10"/>
      <c r="ET955" s="10"/>
      <c r="EU955" s="10"/>
      <c r="EV955" s="10"/>
      <c r="EW955" s="10"/>
      <c r="EX955" s="10"/>
      <c r="EY955" s="10"/>
      <c r="EZ955" s="10"/>
      <c r="FA955" s="10"/>
      <c r="FB955" s="10"/>
      <c r="FC955" s="10"/>
      <c r="FD955" s="10"/>
      <c r="FE955" s="10"/>
      <c r="FF955" s="10"/>
      <c r="FG955" s="10"/>
      <c r="FH955" s="10"/>
      <c r="FI955" s="10"/>
      <c r="FJ955" s="10"/>
      <c r="FK955" s="10"/>
      <c r="FL955" s="10"/>
    </row>
    <row r="956" spans="146:168" x14ac:dyDescent="0.15">
      <c r="EP956" s="1"/>
      <c r="EQ956" s="1"/>
      <c r="ES956" s="10"/>
      <c r="ET956" s="10"/>
      <c r="EU956" s="10"/>
      <c r="EV956" s="10"/>
      <c r="EW956" s="10"/>
      <c r="EX956" s="10"/>
      <c r="EY956" s="10"/>
      <c r="EZ956" s="10"/>
      <c r="FA956" s="10"/>
      <c r="FB956" s="10"/>
      <c r="FC956" s="10"/>
      <c r="FD956" s="10"/>
      <c r="FE956" s="10"/>
      <c r="FF956" s="10"/>
      <c r="FG956" s="10"/>
      <c r="FH956" s="10"/>
      <c r="FI956" s="10"/>
      <c r="FJ956" s="10"/>
      <c r="FK956" s="10"/>
      <c r="FL956" s="10"/>
    </row>
    <row r="957" spans="146:168" x14ac:dyDescent="0.15">
      <c r="EP957" s="1"/>
      <c r="EQ957" s="1"/>
      <c r="ES957" s="10"/>
      <c r="ET957" s="10"/>
      <c r="EU957" s="10"/>
      <c r="EV957" s="10"/>
      <c r="EW957" s="10"/>
      <c r="EX957" s="10"/>
      <c r="EY957" s="10"/>
      <c r="EZ957" s="10"/>
      <c r="FA957" s="10"/>
      <c r="FB957" s="10"/>
      <c r="FC957" s="10"/>
      <c r="FD957" s="10"/>
      <c r="FE957" s="10"/>
      <c r="FF957" s="10"/>
      <c r="FG957" s="10"/>
      <c r="FH957" s="10"/>
      <c r="FI957" s="10"/>
      <c r="FJ957" s="10"/>
      <c r="FK957" s="10"/>
      <c r="FL957" s="10"/>
    </row>
    <row r="958" spans="146:168" x14ac:dyDescent="0.15">
      <c r="EP958" s="1"/>
      <c r="EQ958" s="1"/>
      <c r="ES958" s="10"/>
      <c r="ET958" s="10"/>
      <c r="EU958" s="10"/>
      <c r="EV958" s="10"/>
      <c r="EW958" s="10"/>
      <c r="EX958" s="10"/>
      <c r="EY958" s="10"/>
      <c r="EZ958" s="10"/>
      <c r="FA958" s="10"/>
      <c r="FB958" s="10"/>
      <c r="FC958" s="10"/>
      <c r="FD958" s="10"/>
      <c r="FE958" s="10"/>
      <c r="FF958" s="10"/>
      <c r="FG958" s="10"/>
      <c r="FH958" s="10"/>
      <c r="FI958" s="10"/>
      <c r="FJ958" s="10"/>
      <c r="FK958" s="10"/>
      <c r="FL958" s="10"/>
    </row>
    <row r="959" spans="146:168" x14ac:dyDescent="0.15">
      <c r="EP959" s="1"/>
      <c r="EQ959" s="1"/>
      <c r="ES959" s="10"/>
      <c r="ET959" s="10"/>
      <c r="EU959" s="10"/>
      <c r="EV959" s="10"/>
      <c r="EW959" s="10"/>
      <c r="EX959" s="10"/>
      <c r="EY959" s="10"/>
      <c r="EZ959" s="10"/>
      <c r="FA959" s="10"/>
      <c r="FB959" s="10"/>
      <c r="FC959" s="10"/>
      <c r="FD959" s="10"/>
      <c r="FE959" s="10"/>
      <c r="FF959" s="10"/>
      <c r="FG959" s="10"/>
      <c r="FH959" s="10"/>
      <c r="FI959" s="10"/>
      <c r="FJ959" s="10"/>
      <c r="FK959" s="10"/>
      <c r="FL959" s="10"/>
    </row>
    <row r="960" spans="146:168" x14ac:dyDescent="0.15">
      <c r="EP960" s="1"/>
      <c r="EQ960" s="1"/>
      <c r="ES960" s="10"/>
      <c r="ET960" s="10"/>
      <c r="EU960" s="10"/>
      <c r="EV960" s="10"/>
      <c r="EW960" s="10"/>
      <c r="EX960" s="10"/>
      <c r="EY960" s="10"/>
      <c r="EZ960" s="10"/>
      <c r="FA960" s="10"/>
      <c r="FB960" s="10"/>
      <c r="FC960" s="10"/>
      <c r="FD960" s="10"/>
      <c r="FE960" s="10"/>
      <c r="FF960" s="10"/>
      <c r="FG960" s="10"/>
      <c r="FH960" s="10"/>
      <c r="FI960" s="10"/>
      <c r="FJ960" s="10"/>
      <c r="FK960" s="10"/>
      <c r="FL960" s="10"/>
    </row>
    <row r="961" spans="146:168" x14ac:dyDescent="0.15">
      <c r="EP961" s="1"/>
      <c r="EQ961" s="1"/>
      <c r="ES961" s="10"/>
      <c r="ET961" s="10"/>
      <c r="EU961" s="10"/>
      <c r="EV961" s="10"/>
      <c r="EW961" s="10"/>
      <c r="EX961" s="10"/>
      <c r="EY961" s="10"/>
      <c r="EZ961" s="10"/>
      <c r="FA961" s="10"/>
      <c r="FB961" s="10"/>
      <c r="FC961" s="10"/>
      <c r="FD961" s="10"/>
      <c r="FE961" s="10"/>
      <c r="FF961" s="10"/>
      <c r="FG961" s="10"/>
      <c r="FH961" s="10"/>
      <c r="FI961" s="10"/>
      <c r="FJ961" s="10"/>
      <c r="FK961" s="10"/>
      <c r="FL961" s="10"/>
    </row>
    <row r="962" spans="146:168" x14ac:dyDescent="0.15">
      <c r="EP962" s="1"/>
      <c r="EQ962" s="1"/>
      <c r="ES962" s="10"/>
      <c r="ET962" s="10"/>
      <c r="EU962" s="10"/>
      <c r="EV962" s="10"/>
      <c r="EW962" s="10"/>
      <c r="EX962" s="10"/>
      <c r="EY962" s="10"/>
      <c r="EZ962" s="10"/>
      <c r="FA962" s="10"/>
      <c r="FB962" s="10"/>
      <c r="FC962" s="10"/>
      <c r="FD962" s="10"/>
      <c r="FE962" s="10"/>
      <c r="FF962" s="10"/>
      <c r="FG962" s="10"/>
      <c r="FH962" s="10"/>
      <c r="FI962" s="10"/>
      <c r="FJ962" s="10"/>
      <c r="FK962" s="10"/>
      <c r="FL962" s="10"/>
    </row>
    <row r="963" spans="146:168" x14ac:dyDescent="0.15">
      <c r="EP963" s="1"/>
      <c r="EQ963" s="1"/>
      <c r="ES963" s="10"/>
      <c r="ET963" s="10"/>
      <c r="EU963" s="10"/>
      <c r="EV963" s="10"/>
      <c r="EW963" s="10"/>
      <c r="EX963" s="10"/>
      <c r="EY963" s="10"/>
      <c r="EZ963" s="10"/>
      <c r="FA963" s="10"/>
      <c r="FB963" s="10"/>
      <c r="FC963" s="10"/>
      <c r="FD963" s="10"/>
      <c r="FE963" s="10"/>
      <c r="FF963" s="10"/>
      <c r="FG963" s="10"/>
      <c r="FH963" s="10"/>
      <c r="FI963" s="10"/>
      <c r="FJ963" s="10"/>
      <c r="FK963" s="10"/>
      <c r="FL963" s="10"/>
    </row>
    <row r="964" spans="146:168" x14ac:dyDescent="0.15">
      <c r="EP964" s="1"/>
      <c r="EQ964" s="1"/>
      <c r="ES964" s="10"/>
      <c r="ET964" s="10"/>
      <c r="EU964" s="10"/>
      <c r="EV964" s="10"/>
      <c r="EW964" s="10"/>
      <c r="EX964" s="10"/>
      <c r="EY964" s="10"/>
      <c r="EZ964" s="10"/>
      <c r="FA964" s="10"/>
      <c r="FB964" s="10"/>
      <c r="FC964" s="10"/>
      <c r="FD964" s="10"/>
      <c r="FE964" s="10"/>
      <c r="FF964" s="10"/>
      <c r="FG964" s="10"/>
      <c r="FH964" s="10"/>
      <c r="FI964" s="10"/>
      <c r="FJ964" s="10"/>
      <c r="FK964" s="10"/>
      <c r="FL964" s="10"/>
    </row>
    <row r="965" spans="146:168" x14ac:dyDescent="0.15">
      <c r="EP965" s="1"/>
      <c r="EQ965" s="1"/>
      <c r="ES965" s="10"/>
      <c r="ET965" s="10"/>
      <c r="EU965" s="10"/>
      <c r="EV965" s="10"/>
      <c r="EW965" s="10"/>
      <c r="EX965" s="10"/>
      <c r="EY965" s="10"/>
      <c r="EZ965" s="10"/>
      <c r="FA965" s="10"/>
      <c r="FB965" s="10"/>
      <c r="FC965" s="10"/>
      <c r="FD965" s="10"/>
      <c r="FE965" s="10"/>
      <c r="FF965" s="10"/>
      <c r="FG965" s="10"/>
      <c r="FH965" s="10"/>
      <c r="FI965" s="10"/>
      <c r="FJ965" s="10"/>
      <c r="FK965" s="10"/>
      <c r="FL965" s="10"/>
    </row>
    <row r="966" spans="146:168" x14ac:dyDescent="0.15">
      <c r="EP966" s="1"/>
      <c r="EQ966" s="1"/>
      <c r="ES966" s="10"/>
      <c r="ET966" s="10"/>
      <c r="EU966" s="10"/>
      <c r="EV966" s="10"/>
      <c r="EW966" s="10"/>
      <c r="EX966" s="10"/>
      <c r="EY966" s="10"/>
      <c r="EZ966" s="10"/>
      <c r="FA966" s="10"/>
      <c r="FB966" s="10"/>
      <c r="FC966" s="10"/>
      <c r="FD966" s="10"/>
      <c r="FE966" s="10"/>
      <c r="FF966" s="10"/>
      <c r="FG966" s="10"/>
      <c r="FH966" s="10"/>
      <c r="FI966" s="10"/>
      <c r="FJ966" s="10"/>
      <c r="FK966" s="10"/>
      <c r="FL966" s="10"/>
    </row>
    <row r="967" spans="146:168" x14ac:dyDescent="0.15">
      <c r="EP967" s="1"/>
      <c r="EQ967" s="1"/>
      <c r="ES967" s="10"/>
      <c r="ET967" s="10"/>
      <c r="EU967" s="10"/>
      <c r="EV967" s="10"/>
      <c r="EW967" s="10"/>
      <c r="EX967" s="10"/>
      <c r="EY967" s="10"/>
      <c r="EZ967" s="10"/>
      <c r="FA967" s="10"/>
      <c r="FB967" s="10"/>
      <c r="FC967" s="10"/>
      <c r="FD967" s="10"/>
      <c r="FE967" s="10"/>
      <c r="FF967" s="10"/>
      <c r="FG967" s="10"/>
      <c r="FH967" s="10"/>
      <c r="FI967" s="10"/>
      <c r="FJ967" s="10"/>
      <c r="FK967" s="10"/>
      <c r="FL967" s="10"/>
    </row>
    <row r="968" spans="146:168" x14ac:dyDescent="0.15">
      <c r="EP968" s="1"/>
      <c r="EQ968" s="1"/>
      <c r="ES968" s="10"/>
      <c r="ET968" s="10"/>
      <c r="EU968" s="10"/>
      <c r="EV968" s="10"/>
      <c r="EW968" s="10"/>
      <c r="EX968" s="10"/>
      <c r="EY968" s="10"/>
      <c r="EZ968" s="10"/>
      <c r="FA968" s="10"/>
      <c r="FB968" s="10"/>
      <c r="FC968" s="10"/>
      <c r="FD968" s="10"/>
      <c r="FE968" s="10"/>
      <c r="FF968" s="10"/>
      <c r="FG968" s="10"/>
      <c r="FH968" s="10"/>
      <c r="FI968" s="10"/>
      <c r="FJ968" s="10"/>
      <c r="FK968" s="10"/>
      <c r="FL968" s="10"/>
    </row>
    <row r="969" spans="146:168" x14ac:dyDescent="0.15">
      <c r="EP969" s="1"/>
      <c r="EQ969" s="1"/>
      <c r="ES969" s="10"/>
      <c r="ET969" s="10"/>
      <c r="EU969" s="10"/>
      <c r="EV969" s="10"/>
      <c r="EW969" s="10"/>
      <c r="EX969" s="10"/>
      <c r="EY969" s="10"/>
      <c r="EZ969" s="10"/>
      <c r="FA969" s="10"/>
      <c r="FB969" s="10"/>
      <c r="FC969" s="10"/>
      <c r="FD969" s="10"/>
      <c r="FE969" s="10"/>
      <c r="FF969" s="10"/>
      <c r="FG969" s="10"/>
      <c r="FH969" s="10"/>
      <c r="FI969" s="10"/>
      <c r="FJ969" s="10"/>
      <c r="FK969" s="10"/>
      <c r="FL969" s="10"/>
    </row>
    <row r="970" spans="146:168" x14ac:dyDescent="0.15">
      <c r="EP970" s="1"/>
      <c r="EQ970" s="1"/>
      <c r="ES970" s="10"/>
      <c r="ET970" s="10"/>
      <c r="EU970" s="10"/>
      <c r="EV970" s="10"/>
      <c r="EW970" s="10"/>
      <c r="EX970" s="10"/>
      <c r="EY970" s="10"/>
      <c r="EZ970" s="10"/>
      <c r="FA970" s="10"/>
      <c r="FB970" s="10"/>
      <c r="FC970" s="10"/>
      <c r="FD970" s="10"/>
      <c r="FE970" s="10"/>
      <c r="FF970" s="10"/>
      <c r="FG970" s="10"/>
      <c r="FH970" s="10"/>
      <c r="FI970" s="10"/>
      <c r="FJ970" s="10"/>
      <c r="FK970" s="10"/>
      <c r="FL970" s="10"/>
    </row>
    <row r="971" spans="146:168" x14ac:dyDescent="0.15">
      <c r="EP971" s="1"/>
      <c r="EQ971" s="1"/>
      <c r="ES971" s="10"/>
      <c r="ET971" s="10"/>
      <c r="EU971" s="10"/>
      <c r="EV971" s="10"/>
      <c r="EW971" s="10"/>
      <c r="EX971" s="10"/>
      <c r="EY971" s="10"/>
      <c r="EZ971" s="10"/>
      <c r="FA971" s="10"/>
      <c r="FB971" s="10"/>
      <c r="FC971" s="10"/>
      <c r="FD971" s="10"/>
      <c r="FE971" s="10"/>
      <c r="FF971" s="10"/>
      <c r="FG971" s="10"/>
      <c r="FH971" s="10"/>
      <c r="FI971" s="10"/>
      <c r="FJ971" s="10"/>
      <c r="FK971" s="10"/>
      <c r="FL971" s="10"/>
    </row>
    <row r="972" spans="146:168" x14ac:dyDescent="0.15">
      <c r="EP972" s="1"/>
      <c r="EQ972" s="1"/>
      <c r="ES972" s="10"/>
      <c r="ET972" s="10"/>
      <c r="EU972" s="10"/>
      <c r="EV972" s="10"/>
      <c r="EW972" s="10"/>
      <c r="EX972" s="10"/>
      <c r="EY972" s="10"/>
      <c r="EZ972" s="10"/>
      <c r="FA972" s="10"/>
      <c r="FB972" s="10"/>
      <c r="FC972" s="10"/>
      <c r="FD972" s="10"/>
      <c r="FE972" s="10"/>
      <c r="FF972" s="10"/>
      <c r="FG972" s="10"/>
      <c r="FH972" s="10"/>
      <c r="FI972" s="10"/>
      <c r="FJ972" s="10"/>
      <c r="FK972" s="10"/>
      <c r="FL972" s="10"/>
    </row>
    <row r="973" spans="146:168" x14ac:dyDescent="0.15">
      <c r="EP973" s="1"/>
      <c r="EQ973" s="1"/>
      <c r="ES973" s="10"/>
      <c r="ET973" s="10"/>
      <c r="EU973" s="10"/>
      <c r="EV973" s="10"/>
      <c r="EW973" s="10"/>
      <c r="EX973" s="10"/>
      <c r="EY973" s="10"/>
      <c r="EZ973" s="10"/>
      <c r="FA973" s="10"/>
      <c r="FB973" s="10"/>
      <c r="FC973" s="10"/>
      <c r="FD973" s="10"/>
      <c r="FE973" s="10"/>
      <c r="FF973" s="10"/>
      <c r="FG973" s="10"/>
      <c r="FH973" s="10"/>
      <c r="FI973" s="10"/>
      <c r="FJ973" s="10"/>
      <c r="FK973" s="10"/>
      <c r="FL973" s="10"/>
    </row>
    <row r="974" spans="146:168" x14ac:dyDescent="0.15">
      <c r="EP974" s="1"/>
      <c r="EQ974" s="1"/>
      <c r="ES974" s="10"/>
      <c r="ET974" s="10"/>
      <c r="EU974" s="10"/>
      <c r="EV974" s="10"/>
      <c r="EW974" s="10"/>
      <c r="EX974" s="10"/>
      <c r="EY974" s="10"/>
      <c r="EZ974" s="10"/>
      <c r="FA974" s="10"/>
      <c r="FB974" s="10"/>
      <c r="FC974" s="10"/>
      <c r="FD974" s="10"/>
      <c r="FE974" s="10"/>
      <c r="FF974" s="10"/>
      <c r="FG974" s="10"/>
      <c r="FH974" s="10"/>
      <c r="FI974" s="10"/>
      <c r="FJ974" s="10"/>
      <c r="FK974" s="10"/>
      <c r="FL974" s="10"/>
    </row>
    <row r="975" spans="146:168" x14ac:dyDescent="0.15">
      <c r="EP975" s="1"/>
      <c r="EQ975" s="1"/>
      <c r="ES975" s="10"/>
      <c r="ET975" s="10"/>
      <c r="EU975" s="10"/>
      <c r="EV975" s="10"/>
      <c r="EW975" s="10"/>
      <c r="EX975" s="10"/>
      <c r="EY975" s="10"/>
      <c r="EZ975" s="10"/>
      <c r="FA975" s="10"/>
      <c r="FB975" s="10"/>
      <c r="FC975" s="10"/>
      <c r="FD975" s="10"/>
      <c r="FE975" s="10"/>
      <c r="FF975" s="10"/>
      <c r="FG975" s="10"/>
      <c r="FH975" s="10"/>
      <c r="FI975" s="10"/>
      <c r="FJ975" s="10"/>
      <c r="FK975" s="10"/>
      <c r="FL975" s="10"/>
    </row>
    <row r="976" spans="146:168" x14ac:dyDescent="0.15">
      <c r="EP976" s="1"/>
      <c r="EQ976" s="1"/>
      <c r="ES976" s="10"/>
      <c r="ET976" s="10"/>
      <c r="EU976" s="10"/>
      <c r="EV976" s="10"/>
      <c r="EW976" s="10"/>
      <c r="EX976" s="10"/>
      <c r="EY976" s="10"/>
      <c r="EZ976" s="10"/>
      <c r="FA976" s="10"/>
      <c r="FB976" s="10"/>
      <c r="FC976" s="10"/>
      <c r="FD976" s="10"/>
      <c r="FE976" s="10"/>
      <c r="FF976" s="10"/>
      <c r="FG976" s="10"/>
      <c r="FH976" s="10"/>
      <c r="FI976" s="10"/>
      <c r="FJ976" s="10"/>
      <c r="FK976" s="10"/>
      <c r="FL976" s="10"/>
    </row>
    <row r="977" spans="146:168" x14ac:dyDescent="0.15">
      <c r="EP977" s="1"/>
      <c r="EQ977" s="1"/>
      <c r="ES977" s="10"/>
      <c r="ET977" s="10"/>
      <c r="EU977" s="10"/>
      <c r="EV977" s="10"/>
      <c r="EW977" s="10"/>
      <c r="EX977" s="10"/>
      <c r="EY977" s="10"/>
      <c r="EZ977" s="10"/>
      <c r="FA977" s="10"/>
      <c r="FB977" s="10"/>
      <c r="FC977" s="10"/>
      <c r="FD977" s="10"/>
      <c r="FE977" s="10"/>
      <c r="FF977" s="10"/>
      <c r="FG977" s="10"/>
      <c r="FH977" s="10"/>
      <c r="FI977" s="10"/>
      <c r="FJ977" s="10"/>
      <c r="FK977" s="10"/>
      <c r="FL977" s="10"/>
    </row>
    <row r="978" spans="146:168" x14ac:dyDescent="0.15">
      <c r="EP978" s="1"/>
      <c r="EQ978" s="1"/>
      <c r="ES978" s="10"/>
      <c r="ET978" s="10"/>
      <c r="EU978" s="10"/>
      <c r="EV978" s="10"/>
      <c r="EW978" s="10"/>
      <c r="EX978" s="10"/>
      <c r="EY978" s="10"/>
      <c r="EZ978" s="10"/>
      <c r="FA978" s="10"/>
      <c r="FB978" s="10"/>
      <c r="FC978" s="10"/>
      <c r="FD978" s="10"/>
      <c r="FE978" s="10"/>
      <c r="FF978" s="10"/>
      <c r="FG978" s="10"/>
      <c r="FH978" s="10"/>
      <c r="FI978" s="10"/>
      <c r="FJ978" s="10"/>
      <c r="FK978" s="10"/>
      <c r="FL978" s="10"/>
    </row>
    <row r="979" spans="146:168" x14ac:dyDescent="0.15">
      <c r="EP979" s="1"/>
      <c r="EQ979" s="1"/>
      <c r="ES979" s="10"/>
      <c r="ET979" s="10"/>
      <c r="EU979" s="10"/>
      <c r="EV979" s="10"/>
      <c r="EW979" s="10"/>
      <c r="EX979" s="10"/>
      <c r="EY979" s="10"/>
      <c r="EZ979" s="10"/>
      <c r="FA979" s="10"/>
      <c r="FB979" s="10"/>
      <c r="FC979" s="10"/>
      <c r="FD979" s="10"/>
      <c r="FE979" s="10"/>
      <c r="FF979" s="10"/>
      <c r="FG979" s="10"/>
      <c r="FH979" s="10"/>
      <c r="FI979" s="10"/>
      <c r="FJ979" s="10"/>
      <c r="FK979" s="10"/>
      <c r="FL979" s="10"/>
    </row>
    <row r="980" spans="146:168" x14ac:dyDescent="0.15">
      <c r="EP980" s="1"/>
      <c r="EQ980" s="1"/>
      <c r="ES980" s="10"/>
      <c r="ET980" s="10"/>
      <c r="EU980" s="10"/>
      <c r="EV980" s="10"/>
      <c r="EW980" s="10"/>
      <c r="EX980" s="10"/>
      <c r="EY980" s="10"/>
      <c r="EZ980" s="10"/>
      <c r="FA980" s="10"/>
      <c r="FB980" s="10"/>
      <c r="FC980" s="10"/>
      <c r="FD980" s="10"/>
      <c r="FE980" s="10"/>
      <c r="FF980" s="10"/>
      <c r="FG980" s="10"/>
      <c r="FH980" s="10"/>
      <c r="FI980" s="10"/>
      <c r="FJ980" s="10"/>
      <c r="FK980" s="10"/>
      <c r="FL980" s="10"/>
    </row>
    <row r="981" spans="146:168" x14ac:dyDescent="0.15">
      <c r="EP981" s="1"/>
      <c r="EQ981" s="1"/>
      <c r="ES981" s="10"/>
      <c r="ET981" s="10"/>
      <c r="EU981" s="10"/>
      <c r="EV981" s="10"/>
      <c r="EW981" s="10"/>
      <c r="EX981" s="10"/>
      <c r="EY981" s="10"/>
      <c r="EZ981" s="10"/>
      <c r="FA981" s="10"/>
      <c r="FB981" s="10"/>
      <c r="FC981" s="10"/>
      <c r="FD981" s="10"/>
      <c r="FE981" s="10"/>
      <c r="FF981" s="10"/>
      <c r="FG981" s="10"/>
      <c r="FH981" s="10"/>
      <c r="FI981" s="10"/>
      <c r="FJ981" s="10"/>
      <c r="FK981" s="10"/>
      <c r="FL981" s="10"/>
    </row>
    <row r="982" spans="146:168" x14ac:dyDescent="0.15">
      <c r="EP982" s="1"/>
      <c r="EQ982" s="1"/>
      <c r="ES982" s="10"/>
      <c r="ET982" s="10"/>
      <c r="EU982" s="10"/>
      <c r="EV982" s="10"/>
      <c r="EW982" s="10"/>
      <c r="EX982" s="10"/>
      <c r="EY982" s="10"/>
      <c r="EZ982" s="10"/>
      <c r="FA982" s="10"/>
      <c r="FB982" s="10"/>
      <c r="FC982" s="10"/>
      <c r="FD982" s="10"/>
      <c r="FE982" s="10"/>
      <c r="FF982" s="10"/>
      <c r="FG982" s="10"/>
      <c r="FH982" s="10"/>
      <c r="FI982" s="10"/>
      <c r="FJ982" s="10"/>
      <c r="FK982" s="10"/>
      <c r="FL982" s="10"/>
    </row>
    <row r="983" spans="146:168" x14ac:dyDescent="0.15">
      <c r="EP983" s="1"/>
      <c r="EQ983" s="1"/>
      <c r="ES983" s="10"/>
      <c r="ET983" s="10"/>
      <c r="EU983" s="10"/>
      <c r="EV983" s="10"/>
      <c r="EW983" s="10"/>
      <c r="EX983" s="10"/>
      <c r="EY983" s="10"/>
      <c r="EZ983" s="10"/>
      <c r="FA983" s="10"/>
      <c r="FB983" s="10"/>
      <c r="FC983" s="10"/>
      <c r="FD983" s="10"/>
      <c r="FE983" s="10"/>
      <c r="FF983" s="10"/>
      <c r="FG983" s="10"/>
      <c r="FH983" s="10"/>
      <c r="FI983" s="10"/>
      <c r="FJ983" s="10"/>
      <c r="FK983" s="10"/>
      <c r="FL983" s="10"/>
    </row>
    <row r="984" spans="146:168" x14ac:dyDescent="0.15">
      <c r="EP984" s="1"/>
      <c r="EQ984" s="1"/>
      <c r="ES984" s="10"/>
      <c r="ET984" s="10"/>
      <c r="EU984" s="10"/>
      <c r="EV984" s="10"/>
      <c r="EW984" s="10"/>
      <c r="EX984" s="10"/>
      <c r="EY984" s="10"/>
      <c r="EZ984" s="10"/>
      <c r="FA984" s="10"/>
      <c r="FB984" s="10"/>
      <c r="FC984" s="10"/>
      <c r="FD984" s="10"/>
      <c r="FE984" s="10"/>
      <c r="FF984" s="10"/>
      <c r="FG984" s="10"/>
      <c r="FH984" s="10"/>
      <c r="FI984" s="10"/>
      <c r="FJ984" s="10"/>
      <c r="FK984" s="10"/>
      <c r="FL984" s="10"/>
    </row>
    <row r="985" spans="146:168" x14ac:dyDescent="0.15">
      <c r="EP985" s="1"/>
      <c r="EQ985" s="1"/>
      <c r="ES985" s="10"/>
      <c r="ET985" s="10"/>
      <c r="EU985" s="10"/>
      <c r="EV985" s="10"/>
      <c r="EW985" s="10"/>
      <c r="EX985" s="10"/>
      <c r="EY985" s="10"/>
      <c r="EZ985" s="10"/>
      <c r="FA985" s="10"/>
      <c r="FB985" s="10"/>
      <c r="FC985" s="10"/>
      <c r="FD985" s="10"/>
      <c r="FE985" s="10"/>
      <c r="FF985" s="10"/>
      <c r="FG985" s="10"/>
      <c r="FH985" s="10"/>
      <c r="FI985" s="10"/>
      <c r="FJ985" s="10"/>
      <c r="FK985" s="10"/>
      <c r="FL985" s="10"/>
    </row>
    <row r="986" spans="146:168" x14ac:dyDescent="0.15">
      <c r="EP986" s="1"/>
      <c r="EQ986" s="1"/>
      <c r="ES986" s="10"/>
      <c r="ET986" s="10"/>
      <c r="EU986" s="10"/>
      <c r="EV986" s="10"/>
      <c r="EW986" s="10"/>
      <c r="EX986" s="10"/>
      <c r="EY986" s="10"/>
      <c r="EZ986" s="10"/>
      <c r="FA986" s="10"/>
      <c r="FB986" s="10"/>
      <c r="FC986" s="10"/>
      <c r="FD986" s="10"/>
      <c r="FE986" s="10"/>
      <c r="FF986" s="10"/>
      <c r="FG986" s="10"/>
      <c r="FH986" s="10"/>
      <c r="FI986" s="10"/>
      <c r="FJ986" s="10"/>
      <c r="FK986" s="10"/>
      <c r="FL986" s="10"/>
    </row>
    <row r="987" spans="146:168" x14ac:dyDescent="0.15">
      <c r="EP987" s="1"/>
      <c r="EQ987" s="1"/>
      <c r="ES987" s="10"/>
      <c r="ET987" s="10"/>
      <c r="EU987" s="10"/>
      <c r="EV987" s="10"/>
      <c r="EW987" s="10"/>
      <c r="EX987" s="10"/>
      <c r="EY987" s="10"/>
      <c r="EZ987" s="10"/>
      <c r="FA987" s="10"/>
      <c r="FB987" s="10"/>
      <c r="FC987" s="10"/>
      <c r="FD987" s="10"/>
      <c r="FE987" s="10"/>
      <c r="FF987" s="10"/>
      <c r="FG987" s="10"/>
      <c r="FH987" s="10"/>
      <c r="FI987" s="10"/>
      <c r="FJ987" s="10"/>
      <c r="FK987" s="10"/>
      <c r="FL987" s="10"/>
    </row>
    <row r="988" spans="146:168" x14ac:dyDescent="0.15">
      <c r="EP988" s="1"/>
      <c r="EQ988" s="1"/>
      <c r="ES988" s="10"/>
      <c r="ET988" s="10"/>
      <c r="EU988" s="10"/>
      <c r="EV988" s="10"/>
      <c r="EW988" s="10"/>
      <c r="EX988" s="10"/>
      <c r="EY988" s="10"/>
      <c r="EZ988" s="10"/>
      <c r="FA988" s="10"/>
      <c r="FB988" s="10"/>
      <c r="FC988" s="10"/>
      <c r="FD988" s="10"/>
      <c r="FE988" s="10"/>
      <c r="FF988" s="10"/>
      <c r="FG988" s="10"/>
      <c r="FH988" s="10"/>
      <c r="FI988" s="10"/>
      <c r="FJ988" s="10"/>
      <c r="FK988" s="10"/>
      <c r="FL988" s="10"/>
    </row>
    <row r="989" spans="146:168" x14ac:dyDescent="0.15">
      <c r="EP989" s="1"/>
      <c r="EQ989" s="1"/>
      <c r="ES989" s="10"/>
      <c r="ET989" s="10"/>
      <c r="EU989" s="10"/>
      <c r="EV989" s="10"/>
      <c r="EW989" s="10"/>
      <c r="EX989" s="10"/>
      <c r="EY989" s="10"/>
      <c r="EZ989" s="10"/>
      <c r="FA989" s="10"/>
      <c r="FB989" s="10"/>
      <c r="FC989" s="10"/>
      <c r="FD989" s="10"/>
      <c r="FE989" s="10"/>
      <c r="FF989" s="10"/>
      <c r="FG989" s="10"/>
      <c r="FH989" s="10"/>
      <c r="FI989" s="10"/>
      <c r="FJ989" s="10"/>
      <c r="FK989" s="10"/>
      <c r="FL989" s="10"/>
    </row>
    <row r="990" spans="146:168" x14ac:dyDescent="0.15">
      <c r="EP990" s="1"/>
      <c r="EQ990" s="1"/>
      <c r="ES990" s="10"/>
      <c r="ET990" s="10"/>
      <c r="EU990" s="10"/>
      <c r="EV990" s="10"/>
      <c r="EW990" s="10"/>
      <c r="EX990" s="10"/>
      <c r="EY990" s="10"/>
      <c r="EZ990" s="10"/>
      <c r="FA990" s="10"/>
      <c r="FB990" s="10"/>
      <c r="FC990" s="10"/>
      <c r="FD990" s="10"/>
      <c r="FE990" s="10"/>
      <c r="FF990" s="10"/>
      <c r="FG990" s="10"/>
      <c r="FH990" s="10"/>
      <c r="FI990" s="10"/>
      <c r="FJ990" s="10"/>
      <c r="FK990" s="10"/>
      <c r="FL990" s="10"/>
    </row>
    <row r="991" spans="146:168" x14ac:dyDescent="0.15">
      <c r="EP991" s="1"/>
      <c r="EQ991" s="1"/>
      <c r="ES991" s="10"/>
      <c r="ET991" s="10"/>
      <c r="EU991" s="10"/>
      <c r="EV991" s="10"/>
      <c r="EW991" s="10"/>
      <c r="EX991" s="10"/>
      <c r="EY991" s="10"/>
      <c r="EZ991" s="10"/>
      <c r="FA991" s="10"/>
      <c r="FB991" s="10"/>
      <c r="FC991" s="10"/>
      <c r="FD991" s="10"/>
      <c r="FE991" s="10"/>
      <c r="FF991" s="10"/>
      <c r="FG991" s="10"/>
      <c r="FH991" s="10"/>
      <c r="FI991" s="10"/>
      <c r="FJ991" s="10"/>
      <c r="FK991" s="10"/>
      <c r="FL991" s="10"/>
    </row>
    <row r="992" spans="146:168" x14ac:dyDescent="0.15">
      <c r="EP992" s="1"/>
      <c r="EQ992" s="1"/>
      <c r="ES992" s="10"/>
      <c r="ET992" s="10"/>
      <c r="EU992" s="10"/>
      <c r="EV992" s="10"/>
      <c r="EW992" s="10"/>
      <c r="EX992" s="10"/>
      <c r="EY992" s="10"/>
      <c r="EZ992" s="10"/>
      <c r="FA992" s="10"/>
      <c r="FB992" s="10"/>
      <c r="FC992" s="10"/>
      <c r="FD992" s="10"/>
      <c r="FE992" s="10"/>
      <c r="FF992" s="10"/>
      <c r="FG992" s="10"/>
      <c r="FH992" s="10"/>
      <c r="FI992" s="10"/>
      <c r="FJ992" s="10"/>
      <c r="FK992" s="10"/>
      <c r="FL992" s="10"/>
    </row>
    <row r="993" spans="146:168" x14ac:dyDescent="0.15">
      <c r="EP993" s="1"/>
      <c r="EQ993" s="1"/>
      <c r="ES993" s="10"/>
      <c r="ET993" s="10"/>
      <c r="EU993" s="10"/>
      <c r="EV993" s="10"/>
      <c r="EW993" s="10"/>
      <c r="EX993" s="10"/>
      <c r="EY993" s="10"/>
      <c r="EZ993" s="10"/>
      <c r="FA993" s="10"/>
      <c r="FB993" s="10"/>
      <c r="FC993" s="10"/>
      <c r="FD993" s="10"/>
      <c r="FE993" s="10"/>
      <c r="FF993" s="10"/>
      <c r="FG993" s="10"/>
      <c r="FH993" s="10"/>
      <c r="FI993" s="10"/>
      <c r="FJ993" s="10"/>
      <c r="FK993" s="10"/>
      <c r="FL993" s="10"/>
    </row>
    <row r="994" spans="146:168" x14ac:dyDescent="0.15">
      <c r="EP994" s="1"/>
      <c r="EQ994" s="1"/>
      <c r="ES994" s="10"/>
      <c r="ET994" s="10"/>
      <c r="EU994" s="10"/>
      <c r="EV994" s="10"/>
      <c r="EW994" s="10"/>
      <c r="EX994" s="10"/>
      <c r="EY994" s="10"/>
      <c r="EZ994" s="10"/>
      <c r="FA994" s="10"/>
      <c r="FB994" s="10"/>
      <c r="FC994" s="10"/>
      <c r="FD994" s="10"/>
      <c r="FE994" s="10"/>
      <c r="FF994" s="10"/>
      <c r="FG994" s="10"/>
      <c r="FH994" s="10"/>
      <c r="FI994" s="10"/>
      <c r="FJ994" s="10"/>
      <c r="FK994" s="10"/>
      <c r="FL994" s="10"/>
    </row>
    <row r="995" spans="146:168" x14ac:dyDescent="0.15">
      <c r="EP995" s="1"/>
      <c r="EQ995" s="1"/>
      <c r="ES995" s="10"/>
      <c r="ET995" s="10"/>
      <c r="EU995" s="10"/>
      <c r="EV995" s="10"/>
      <c r="EW995" s="10"/>
      <c r="EX995" s="10"/>
      <c r="EY995" s="10"/>
      <c r="EZ995" s="10"/>
      <c r="FA995" s="10"/>
      <c r="FB995" s="10"/>
      <c r="FC995" s="10"/>
      <c r="FD995" s="10"/>
      <c r="FE995" s="10"/>
      <c r="FF995" s="10"/>
      <c r="FG995" s="10"/>
      <c r="FH995" s="10"/>
      <c r="FI995" s="10"/>
      <c r="FJ995" s="10"/>
      <c r="FK995" s="10"/>
      <c r="FL995" s="10"/>
    </row>
    <row r="996" spans="146:168" x14ac:dyDescent="0.15">
      <c r="EP996" s="1"/>
      <c r="EQ996" s="1"/>
      <c r="ES996" s="10"/>
      <c r="ET996" s="10"/>
      <c r="EU996" s="10"/>
      <c r="EV996" s="10"/>
      <c r="EW996" s="10"/>
      <c r="EX996" s="10"/>
      <c r="EY996" s="10"/>
      <c r="EZ996" s="10"/>
      <c r="FA996" s="10"/>
      <c r="FB996" s="10"/>
      <c r="FC996" s="10"/>
      <c r="FD996" s="10"/>
      <c r="FE996" s="10"/>
      <c r="FF996" s="10"/>
      <c r="FG996" s="10"/>
      <c r="FH996" s="10"/>
      <c r="FI996" s="10"/>
      <c r="FJ996" s="10"/>
      <c r="FK996" s="10"/>
      <c r="FL996" s="10"/>
    </row>
    <row r="997" spans="146:168" x14ac:dyDescent="0.15">
      <c r="EP997" s="1"/>
      <c r="EQ997" s="1"/>
      <c r="ES997" s="10"/>
      <c r="ET997" s="10"/>
      <c r="EU997" s="10"/>
      <c r="EV997" s="10"/>
      <c r="EW997" s="10"/>
      <c r="EX997" s="10"/>
      <c r="EY997" s="10"/>
      <c r="EZ997" s="10"/>
      <c r="FA997" s="10"/>
      <c r="FB997" s="10"/>
      <c r="FC997" s="10"/>
      <c r="FD997" s="10"/>
      <c r="FE997" s="10"/>
      <c r="FF997" s="10"/>
      <c r="FG997" s="10"/>
      <c r="FH997" s="10"/>
      <c r="FI997" s="10"/>
      <c r="FJ997" s="10"/>
      <c r="FK997" s="10"/>
      <c r="FL997" s="10"/>
    </row>
    <row r="998" spans="146:168" x14ac:dyDescent="0.15">
      <c r="EP998" s="1"/>
      <c r="EQ998" s="1"/>
      <c r="ES998" s="10"/>
      <c r="ET998" s="10"/>
      <c r="EU998" s="10"/>
      <c r="EV998" s="10"/>
      <c r="EW998" s="10"/>
      <c r="EX998" s="10"/>
      <c r="EY998" s="10"/>
      <c r="EZ998" s="10"/>
      <c r="FA998" s="10"/>
      <c r="FB998" s="10"/>
      <c r="FC998" s="10"/>
      <c r="FD998" s="10"/>
      <c r="FE998" s="10"/>
      <c r="FF998" s="10"/>
      <c r="FG998" s="10"/>
      <c r="FH998" s="10"/>
      <c r="FI998" s="10"/>
      <c r="FJ998" s="10"/>
      <c r="FK998" s="10"/>
      <c r="FL998" s="10"/>
    </row>
    <row r="999" spans="146:168" x14ac:dyDescent="0.15">
      <c r="EP999" s="1"/>
      <c r="EQ999" s="1"/>
      <c r="ES999" s="10"/>
      <c r="ET999" s="10"/>
      <c r="EU999" s="10"/>
      <c r="EV999" s="10"/>
      <c r="EW999" s="10"/>
      <c r="EX999" s="10"/>
      <c r="EY999" s="10"/>
      <c r="EZ999" s="10"/>
      <c r="FA999" s="10"/>
      <c r="FB999" s="10"/>
      <c r="FC999" s="10"/>
      <c r="FD999" s="10"/>
      <c r="FE999" s="10"/>
      <c r="FF999" s="10"/>
      <c r="FG999" s="10"/>
      <c r="FH999" s="10"/>
      <c r="FI999" s="10"/>
      <c r="FJ999" s="10"/>
      <c r="FK999" s="10"/>
      <c r="FL999" s="10"/>
    </row>
    <row r="1000" spans="146:168" x14ac:dyDescent="0.15">
      <c r="EP1000" s="1"/>
      <c r="EQ1000" s="1"/>
      <c r="ES1000" s="10"/>
      <c r="ET1000" s="10"/>
      <c r="EU1000" s="10"/>
      <c r="EV1000" s="10"/>
      <c r="EW1000" s="10"/>
      <c r="EX1000" s="10"/>
      <c r="EY1000" s="10"/>
      <c r="EZ1000" s="10"/>
      <c r="FA1000" s="10"/>
      <c r="FB1000" s="10"/>
      <c r="FC1000" s="10"/>
      <c r="FD1000" s="10"/>
      <c r="FE1000" s="10"/>
      <c r="FF1000" s="10"/>
      <c r="FG1000" s="10"/>
      <c r="FH1000" s="10"/>
      <c r="FI1000" s="10"/>
      <c r="FJ1000" s="10"/>
      <c r="FK1000" s="10"/>
      <c r="FL1000" s="10"/>
    </row>
    <row r="1001" spans="146:168" x14ac:dyDescent="0.15">
      <c r="EP1001" s="1"/>
      <c r="EQ1001" s="1"/>
      <c r="ES1001" s="10"/>
      <c r="ET1001" s="10"/>
      <c r="EU1001" s="10"/>
      <c r="EV1001" s="10"/>
      <c r="EW1001" s="10"/>
      <c r="EX1001" s="10"/>
      <c r="EY1001" s="10"/>
      <c r="EZ1001" s="10"/>
      <c r="FA1001" s="10"/>
      <c r="FB1001" s="10"/>
      <c r="FC1001" s="10"/>
      <c r="FD1001" s="10"/>
      <c r="FE1001" s="10"/>
      <c r="FF1001" s="10"/>
      <c r="FG1001" s="10"/>
      <c r="FH1001" s="10"/>
      <c r="FI1001" s="10"/>
      <c r="FJ1001" s="10"/>
      <c r="FK1001" s="10"/>
      <c r="FL1001" s="10"/>
    </row>
    <row r="1002" spans="146:168" x14ac:dyDescent="0.15">
      <c r="EP1002" s="1"/>
      <c r="EQ1002" s="1"/>
      <c r="ES1002" s="10"/>
      <c r="ET1002" s="10"/>
      <c r="EU1002" s="10"/>
      <c r="EV1002" s="10"/>
      <c r="EW1002" s="10"/>
      <c r="EX1002" s="10"/>
      <c r="EY1002" s="10"/>
      <c r="EZ1002" s="10"/>
      <c r="FA1002" s="10"/>
      <c r="FB1002" s="10"/>
      <c r="FC1002" s="10"/>
      <c r="FD1002" s="10"/>
      <c r="FE1002" s="10"/>
      <c r="FF1002" s="10"/>
      <c r="FG1002" s="10"/>
      <c r="FH1002" s="10"/>
      <c r="FI1002" s="10"/>
      <c r="FJ1002" s="10"/>
      <c r="FK1002" s="10"/>
      <c r="FL1002" s="10"/>
    </row>
    <row r="1003" spans="146:168" x14ac:dyDescent="0.15">
      <c r="EP1003" s="1"/>
      <c r="EQ1003" s="1"/>
      <c r="ES1003" s="10"/>
      <c r="ET1003" s="10"/>
      <c r="EU1003" s="10"/>
      <c r="EV1003" s="10"/>
      <c r="EW1003" s="10"/>
      <c r="EX1003" s="10"/>
      <c r="EY1003" s="10"/>
      <c r="EZ1003" s="10"/>
      <c r="FA1003" s="10"/>
      <c r="FB1003" s="10"/>
      <c r="FC1003" s="10"/>
      <c r="FD1003" s="10"/>
      <c r="FE1003" s="10"/>
      <c r="FF1003" s="10"/>
      <c r="FG1003" s="10"/>
      <c r="FH1003" s="10"/>
      <c r="FI1003" s="10"/>
      <c r="FJ1003" s="10"/>
      <c r="FK1003" s="10"/>
      <c r="FL1003" s="10"/>
    </row>
    <row r="1004" spans="146:168" x14ac:dyDescent="0.15">
      <c r="EP1004" s="1"/>
      <c r="EQ1004" s="1"/>
      <c r="ES1004" s="10"/>
      <c r="ET1004" s="10"/>
      <c r="EU1004" s="10"/>
      <c r="EV1004" s="10"/>
      <c r="EW1004" s="10"/>
      <c r="EX1004" s="10"/>
      <c r="EY1004" s="10"/>
      <c r="EZ1004" s="10"/>
      <c r="FA1004" s="10"/>
      <c r="FB1004" s="10"/>
      <c r="FC1004" s="10"/>
      <c r="FD1004" s="10"/>
      <c r="FE1004" s="10"/>
      <c r="FF1004" s="10"/>
      <c r="FG1004" s="10"/>
      <c r="FH1004" s="10"/>
      <c r="FI1004" s="10"/>
      <c r="FJ1004" s="10"/>
      <c r="FK1004" s="10"/>
      <c r="FL1004" s="10"/>
    </row>
    <row r="1005" spans="146:168" x14ac:dyDescent="0.15">
      <c r="EP1005" s="1"/>
      <c r="EQ1005" s="1"/>
      <c r="ES1005" s="10"/>
      <c r="ET1005" s="10"/>
      <c r="EU1005" s="10"/>
      <c r="EV1005" s="10"/>
      <c r="EW1005" s="10"/>
      <c r="EX1005" s="10"/>
      <c r="EY1005" s="10"/>
      <c r="EZ1005" s="10"/>
      <c r="FA1005" s="10"/>
      <c r="FB1005" s="10"/>
      <c r="FC1005" s="10"/>
      <c r="FD1005" s="10"/>
      <c r="FE1005" s="10"/>
      <c r="FF1005" s="10"/>
      <c r="FG1005" s="10"/>
      <c r="FH1005" s="10"/>
      <c r="FI1005" s="10"/>
      <c r="FJ1005" s="10"/>
      <c r="FK1005" s="10"/>
      <c r="FL1005" s="10"/>
    </row>
    <row r="1006" spans="146:168" x14ac:dyDescent="0.15">
      <c r="EP1006" s="1"/>
      <c r="EQ1006" s="1"/>
      <c r="ES1006" s="10"/>
      <c r="ET1006" s="10"/>
      <c r="EU1006" s="10"/>
      <c r="EV1006" s="10"/>
      <c r="EW1006" s="10"/>
      <c r="EX1006" s="10"/>
      <c r="EY1006" s="10"/>
      <c r="EZ1006" s="10"/>
      <c r="FA1006" s="10"/>
      <c r="FB1006" s="10"/>
      <c r="FC1006" s="10"/>
      <c r="FD1006" s="10"/>
      <c r="FE1006" s="10"/>
      <c r="FF1006" s="10"/>
      <c r="FG1006" s="10"/>
      <c r="FH1006" s="10"/>
      <c r="FI1006" s="10"/>
      <c r="FJ1006" s="10"/>
      <c r="FK1006" s="10"/>
      <c r="FL1006" s="10"/>
    </row>
    <row r="1007" spans="146:168" x14ac:dyDescent="0.15">
      <c r="EP1007" s="1"/>
      <c r="EQ1007" s="1"/>
      <c r="ES1007" s="10"/>
      <c r="ET1007" s="10"/>
      <c r="EU1007" s="10"/>
      <c r="EV1007" s="10"/>
      <c r="EW1007" s="10"/>
      <c r="EX1007" s="10"/>
      <c r="EY1007" s="10"/>
      <c r="EZ1007" s="10"/>
      <c r="FA1007" s="10"/>
      <c r="FB1007" s="10"/>
      <c r="FC1007" s="10"/>
      <c r="FD1007" s="10"/>
      <c r="FE1007" s="10"/>
      <c r="FF1007" s="10"/>
      <c r="FG1007" s="10"/>
      <c r="FH1007" s="10"/>
      <c r="FI1007" s="10"/>
      <c r="FJ1007" s="10"/>
      <c r="FK1007" s="10"/>
      <c r="FL1007" s="10"/>
    </row>
    <row r="1008" spans="146:168" x14ac:dyDescent="0.15">
      <c r="EP1008" s="1"/>
      <c r="EQ1008" s="1"/>
      <c r="ES1008" s="10"/>
      <c r="ET1008" s="10"/>
      <c r="EU1008" s="10"/>
      <c r="EV1008" s="10"/>
      <c r="EW1008" s="10"/>
      <c r="EX1008" s="10"/>
      <c r="EY1008" s="10"/>
      <c r="EZ1008" s="10"/>
      <c r="FA1008" s="10"/>
      <c r="FB1008" s="10"/>
      <c r="FC1008" s="10"/>
      <c r="FD1008" s="10"/>
      <c r="FE1008" s="10"/>
      <c r="FF1008" s="10"/>
      <c r="FG1008" s="10"/>
      <c r="FH1008" s="10"/>
      <c r="FI1008" s="10"/>
      <c r="FJ1008" s="10"/>
      <c r="FK1008" s="10"/>
      <c r="FL1008" s="10"/>
    </row>
    <row r="1009" spans="146:168" x14ac:dyDescent="0.15">
      <c r="EP1009" s="1"/>
      <c r="EQ1009" s="1"/>
      <c r="ES1009" s="10"/>
      <c r="ET1009" s="10"/>
      <c r="EU1009" s="10"/>
      <c r="EV1009" s="10"/>
      <c r="EW1009" s="10"/>
      <c r="EX1009" s="10"/>
      <c r="EY1009" s="10"/>
      <c r="EZ1009" s="10"/>
      <c r="FA1009" s="10"/>
      <c r="FB1009" s="10"/>
      <c r="FC1009" s="10"/>
      <c r="FD1009" s="10"/>
      <c r="FE1009" s="10"/>
      <c r="FF1009" s="10"/>
      <c r="FG1009" s="10"/>
      <c r="FH1009" s="10"/>
      <c r="FI1009" s="10"/>
      <c r="FJ1009" s="10"/>
      <c r="FK1009" s="10"/>
      <c r="FL1009" s="10"/>
    </row>
    <row r="1010" spans="146:168" x14ac:dyDescent="0.15">
      <c r="EP1010" s="1"/>
      <c r="EQ1010" s="1"/>
      <c r="ES1010" s="10"/>
      <c r="ET1010" s="10"/>
      <c r="EU1010" s="10"/>
      <c r="EV1010" s="10"/>
      <c r="EW1010" s="10"/>
      <c r="EX1010" s="10"/>
      <c r="EY1010" s="10"/>
      <c r="EZ1010" s="10"/>
      <c r="FA1010" s="10"/>
      <c r="FB1010" s="10"/>
      <c r="FC1010" s="10"/>
      <c r="FD1010" s="10"/>
      <c r="FE1010" s="10"/>
      <c r="FF1010" s="10"/>
      <c r="FG1010" s="10"/>
      <c r="FH1010" s="10"/>
      <c r="FI1010" s="10"/>
      <c r="FJ1010" s="10"/>
      <c r="FK1010" s="10"/>
      <c r="FL1010" s="10"/>
    </row>
    <row r="1011" spans="146:168" x14ac:dyDescent="0.15">
      <c r="EP1011" s="1"/>
      <c r="EQ1011" s="1"/>
      <c r="ES1011" s="10"/>
      <c r="ET1011" s="10"/>
      <c r="EU1011" s="10"/>
      <c r="EV1011" s="10"/>
      <c r="EW1011" s="10"/>
      <c r="EX1011" s="10"/>
      <c r="EY1011" s="10"/>
      <c r="EZ1011" s="10"/>
      <c r="FA1011" s="10"/>
      <c r="FB1011" s="10"/>
      <c r="FC1011" s="10"/>
      <c r="FD1011" s="10"/>
      <c r="FE1011" s="10"/>
      <c r="FF1011" s="10"/>
      <c r="FG1011" s="10"/>
      <c r="FH1011" s="10"/>
      <c r="FI1011" s="10"/>
      <c r="FJ1011" s="10"/>
      <c r="FK1011" s="10"/>
      <c r="FL1011" s="10"/>
    </row>
    <row r="1012" spans="146:168" x14ac:dyDescent="0.15">
      <c r="EP1012" s="1"/>
      <c r="EQ1012" s="1"/>
      <c r="ES1012" s="10"/>
      <c r="ET1012" s="10"/>
      <c r="EU1012" s="10"/>
      <c r="EV1012" s="10"/>
      <c r="EW1012" s="10"/>
      <c r="EX1012" s="10"/>
      <c r="EY1012" s="10"/>
      <c r="EZ1012" s="10"/>
      <c r="FA1012" s="10"/>
      <c r="FB1012" s="10"/>
      <c r="FC1012" s="10"/>
      <c r="FD1012" s="10"/>
      <c r="FE1012" s="10"/>
      <c r="FF1012" s="10"/>
      <c r="FG1012" s="10"/>
      <c r="FH1012" s="10"/>
      <c r="FI1012" s="10"/>
      <c r="FJ1012" s="10"/>
      <c r="FK1012" s="10"/>
      <c r="FL1012" s="10"/>
    </row>
    <row r="1013" spans="146:168" x14ac:dyDescent="0.15">
      <c r="EP1013" s="1"/>
      <c r="EQ1013" s="1"/>
      <c r="ES1013" s="10"/>
      <c r="ET1013" s="10"/>
      <c r="EU1013" s="10"/>
      <c r="EV1013" s="10"/>
      <c r="EW1013" s="10"/>
      <c r="EX1013" s="10"/>
      <c r="EY1013" s="10"/>
      <c r="EZ1013" s="10"/>
      <c r="FA1013" s="10"/>
      <c r="FB1013" s="10"/>
      <c r="FC1013" s="10"/>
      <c r="FD1013" s="10"/>
      <c r="FE1013" s="10"/>
      <c r="FF1013" s="10"/>
      <c r="FG1013" s="10"/>
      <c r="FH1013" s="10"/>
      <c r="FI1013" s="10"/>
      <c r="FJ1013" s="10"/>
      <c r="FK1013" s="10"/>
      <c r="FL1013" s="10"/>
    </row>
    <row r="1014" spans="146:168" x14ac:dyDescent="0.15">
      <c r="EP1014" s="1"/>
      <c r="EQ1014" s="1"/>
      <c r="ES1014" s="10"/>
      <c r="ET1014" s="10"/>
      <c r="EU1014" s="10"/>
      <c r="EV1014" s="10"/>
      <c r="EW1014" s="10"/>
      <c r="EX1014" s="10"/>
      <c r="EY1014" s="10"/>
      <c r="EZ1014" s="10"/>
      <c r="FA1014" s="10"/>
      <c r="FB1014" s="10"/>
      <c r="FC1014" s="10"/>
      <c r="FD1014" s="10"/>
      <c r="FE1014" s="10"/>
      <c r="FF1014" s="10"/>
      <c r="FG1014" s="10"/>
      <c r="FH1014" s="10"/>
      <c r="FI1014" s="10"/>
      <c r="FJ1014" s="10"/>
      <c r="FK1014" s="10"/>
      <c r="FL1014" s="10"/>
    </row>
    <row r="1015" spans="146:168" x14ac:dyDescent="0.15">
      <c r="EP1015" s="1"/>
      <c r="EQ1015" s="1"/>
      <c r="ES1015" s="10"/>
      <c r="ET1015" s="10"/>
      <c r="EU1015" s="10"/>
      <c r="EV1015" s="10"/>
      <c r="EW1015" s="10"/>
      <c r="EX1015" s="10"/>
      <c r="EY1015" s="10"/>
      <c r="EZ1015" s="10"/>
      <c r="FA1015" s="10"/>
      <c r="FB1015" s="10"/>
      <c r="FC1015" s="10"/>
      <c r="FD1015" s="10"/>
      <c r="FE1015" s="10"/>
      <c r="FF1015" s="10"/>
      <c r="FG1015" s="10"/>
      <c r="FH1015" s="10"/>
      <c r="FI1015" s="10"/>
      <c r="FJ1015" s="10"/>
      <c r="FK1015" s="10"/>
      <c r="FL1015" s="10"/>
    </row>
    <row r="1016" spans="146:168" x14ac:dyDescent="0.15">
      <c r="EP1016" s="1"/>
      <c r="EQ1016" s="1"/>
      <c r="ES1016" s="10"/>
      <c r="ET1016" s="10"/>
      <c r="EU1016" s="10"/>
      <c r="EV1016" s="10"/>
      <c r="EW1016" s="10"/>
      <c r="EX1016" s="10"/>
      <c r="EY1016" s="10"/>
      <c r="EZ1016" s="10"/>
      <c r="FA1016" s="10"/>
      <c r="FB1016" s="10"/>
      <c r="FC1016" s="10"/>
      <c r="FD1016" s="10"/>
      <c r="FE1016" s="10"/>
      <c r="FF1016" s="10"/>
      <c r="FG1016" s="10"/>
      <c r="FH1016" s="10"/>
      <c r="FI1016" s="10"/>
      <c r="FJ1016" s="10"/>
      <c r="FK1016" s="10"/>
      <c r="FL1016" s="10"/>
    </row>
    <row r="1017" spans="146:168" x14ac:dyDescent="0.15">
      <c r="EP1017" s="1"/>
      <c r="EQ1017" s="1"/>
      <c r="ES1017" s="10"/>
      <c r="ET1017" s="10"/>
      <c r="EU1017" s="10"/>
      <c r="EV1017" s="10"/>
      <c r="EW1017" s="10"/>
      <c r="EX1017" s="10"/>
      <c r="EY1017" s="10"/>
      <c r="EZ1017" s="10"/>
      <c r="FA1017" s="10"/>
      <c r="FB1017" s="10"/>
      <c r="FC1017" s="10"/>
      <c r="FD1017" s="10"/>
      <c r="FE1017" s="10"/>
      <c r="FF1017" s="10"/>
      <c r="FG1017" s="10"/>
      <c r="FH1017" s="10"/>
      <c r="FI1017" s="10"/>
      <c r="FJ1017" s="10"/>
      <c r="FK1017" s="10"/>
      <c r="FL1017" s="10"/>
    </row>
    <row r="1018" spans="146:168" x14ac:dyDescent="0.15">
      <c r="EP1018" s="1"/>
      <c r="EQ1018" s="1"/>
      <c r="ES1018" s="10"/>
      <c r="ET1018" s="10"/>
      <c r="EU1018" s="10"/>
      <c r="EV1018" s="10"/>
      <c r="EW1018" s="10"/>
      <c r="EX1018" s="10"/>
      <c r="EY1018" s="10"/>
      <c r="EZ1018" s="10"/>
      <c r="FA1018" s="10"/>
      <c r="FB1018" s="10"/>
      <c r="FC1018" s="10"/>
      <c r="FD1018" s="10"/>
      <c r="FE1018" s="10"/>
      <c r="FF1018" s="10"/>
      <c r="FG1018" s="10"/>
      <c r="FH1018" s="10"/>
      <c r="FI1018" s="10"/>
      <c r="FJ1018" s="10"/>
      <c r="FK1018" s="10"/>
      <c r="FL1018" s="10"/>
    </row>
    <row r="1019" spans="146:168" x14ac:dyDescent="0.15">
      <c r="EP1019" s="1"/>
      <c r="EQ1019" s="1"/>
      <c r="ES1019" s="10"/>
      <c r="ET1019" s="10"/>
      <c r="EU1019" s="10"/>
      <c r="EV1019" s="10"/>
      <c r="EW1019" s="10"/>
      <c r="EX1019" s="10"/>
      <c r="EY1019" s="10"/>
      <c r="EZ1019" s="10"/>
      <c r="FA1019" s="10"/>
      <c r="FB1019" s="10"/>
      <c r="FC1019" s="10"/>
      <c r="FD1019" s="10"/>
      <c r="FE1019" s="10"/>
      <c r="FF1019" s="10"/>
      <c r="FG1019" s="10"/>
      <c r="FH1019" s="10"/>
      <c r="FI1019" s="10"/>
      <c r="FJ1019" s="10"/>
      <c r="FK1019" s="10"/>
      <c r="FL1019" s="10"/>
    </row>
    <row r="1020" spans="146:168" x14ac:dyDescent="0.15">
      <c r="EP1020" s="1"/>
      <c r="EQ1020" s="1"/>
      <c r="ES1020" s="10"/>
      <c r="ET1020" s="10"/>
      <c r="EU1020" s="10"/>
      <c r="EV1020" s="10"/>
      <c r="EW1020" s="10"/>
      <c r="EX1020" s="10"/>
      <c r="EY1020" s="10"/>
      <c r="EZ1020" s="10"/>
      <c r="FA1020" s="10"/>
      <c r="FB1020" s="10"/>
      <c r="FC1020" s="10"/>
      <c r="FD1020" s="10"/>
      <c r="FE1020" s="10"/>
      <c r="FF1020" s="10"/>
      <c r="FG1020" s="10"/>
      <c r="FH1020" s="10"/>
      <c r="FI1020" s="10"/>
      <c r="FJ1020" s="10"/>
      <c r="FK1020" s="10"/>
      <c r="FL1020" s="10"/>
    </row>
    <row r="1021" spans="146:168" x14ac:dyDescent="0.15">
      <c r="EP1021" s="1"/>
      <c r="EQ1021" s="1"/>
      <c r="ES1021" s="10"/>
      <c r="ET1021" s="10"/>
      <c r="EU1021" s="10"/>
      <c r="EV1021" s="10"/>
      <c r="EW1021" s="10"/>
      <c r="EX1021" s="10"/>
      <c r="EY1021" s="10"/>
      <c r="EZ1021" s="10"/>
      <c r="FA1021" s="10"/>
      <c r="FB1021" s="10"/>
      <c r="FC1021" s="10"/>
      <c r="FD1021" s="10"/>
      <c r="FE1021" s="10"/>
      <c r="FF1021" s="10"/>
      <c r="FG1021" s="10"/>
      <c r="FH1021" s="10"/>
      <c r="FI1021" s="10"/>
      <c r="FJ1021" s="10"/>
      <c r="FK1021" s="10"/>
      <c r="FL1021" s="10"/>
    </row>
    <row r="1022" spans="146:168" x14ac:dyDescent="0.15">
      <c r="EP1022" s="1"/>
      <c r="EQ1022" s="1"/>
      <c r="ES1022" s="10"/>
      <c r="ET1022" s="10"/>
      <c r="EU1022" s="10"/>
      <c r="EV1022" s="10"/>
      <c r="EW1022" s="10"/>
      <c r="EX1022" s="10"/>
      <c r="EY1022" s="10"/>
      <c r="EZ1022" s="10"/>
      <c r="FA1022" s="10"/>
      <c r="FB1022" s="10"/>
      <c r="FC1022" s="10"/>
      <c r="FD1022" s="10"/>
      <c r="FE1022" s="10"/>
      <c r="FF1022" s="10"/>
      <c r="FG1022" s="10"/>
      <c r="FH1022" s="10"/>
      <c r="FI1022" s="10"/>
      <c r="FJ1022" s="10"/>
      <c r="FK1022" s="10"/>
      <c r="FL1022" s="10"/>
    </row>
    <row r="1023" spans="146:168" x14ac:dyDescent="0.15">
      <c r="EP1023" s="1"/>
      <c r="EQ1023" s="1"/>
      <c r="ES1023" s="10"/>
      <c r="ET1023" s="10"/>
      <c r="EU1023" s="10"/>
      <c r="EV1023" s="10"/>
      <c r="EW1023" s="10"/>
      <c r="EX1023" s="10"/>
      <c r="EY1023" s="10"/>
      <c r="EZ1023" s="10"/>
      <c r="FA1023" s="10"/>
      <c r="FB1023" s="10"/>
      <c r="FC1023" s="10"/>
      <c r="FD1023" s="10"/>
      <c r="FE1023" s="10"/>
      <c r="FF1023" s="10"/>
      <c r="FG1023" s="10"/>
      <c r="FH1023" s="10"/>
      <c r="FI1023" s="10"/>
      <c r="FJ1023" s="10"/>
      <c r="FK1023" s="10"/>
      <c r="FL1023" s="10"/>
    </row>
    <row r="1024" spans="146:168" x14ac:dyDescent="0.15">
      <c r="EP1024" s="1"/>
      <c r="EQ1024" s="1"/>
      <c r="ES1024" s="10"/>
      <c r="ET1024" s="10"/>
      <c r="EU1024" s="10"/>
      <c r="EV1024" s="10"/>
      <c r="EW1024" s="10"/>
      <c r="EX1024" s="10"/>
      <c r="EY1024" s="10"/>
      <c r="EZ1024" s="10"/>
      <c r="FA1024" s="10"/>
      <c r="FB1024" s="10"/>
      <c r="FC1024" s="10"/>
      <c r="FD1024" s="10"/>
      <c r="FE1024" s="10"/>
      <c r="FF1024" s="10"/>
      <c r="FG1024" s="10"/>
      <c r="FH1024" s="10"/>
      <c r="FI1024" s="10"/>
      <c r="FJ1024" s="10"/>
      <c r="FK1024" s="10"/>
      <c r="FL1024" s="10"/>
    </row>
    <row r="1025" spans="146:168" x14ac:dyDescent="0.15">
      <c r="EP1025" s="1"/>
      <c r="EQ1025" s="1"/>
      <c r="ES1025" s="10"/>
      <c r="ET1025" s="10"/>
      <c r="EU1025" s="10"/>
      <c r="EV1025" s="10"/>
      <c r="EW1025" s="10"/>
      <c r="EX1025" s="10"/>
      <c r="EY1025" s="10"/>
      <c r="EZ1025" s="10"/>
      <c r="FA1025" s="10"/>
      <c r="FB1025" s="10"/>
      <c r="FC1025" s="10"/>
      <c r="FD1025" s="10"/>
      <c r="FE1025" s="10"/>
      <c r="FF1025" s="10"/>
      <c r="FG1025" s="10"/>
      <c r="FH1025" s="10"/>
      <c r="FI1025" s="10"/>
      <c r="FJ1025" s="10"/>
      <c r="FK1025" s="10"/>
      <c r="FL1025" s="10"/>
    </row>
    <row r="1026" spans="146:168" x14ac:dyDescent="0.15">
      <c r="EP1026" s="1"/>
      <c r="EQ1026" s="1"/>
      <c r="ES1026" s="10"/>
      <c r="ET1026" s="10"/>
      <c r="EU1026" s="10"/>
      <c r="EV1026" s="10"/>
      <c r="EW1026" s="10"/>
      <c r="EX1026" s="10"/>
      <c r="EY1026" s="10"/>
      <c r="EZ1026" s="10"/>
      <c r="FA1026" s="10"/>
      <c r="FB1026" s="10"/>
      <c r="FC1026" s="10"/>
      <c r="FD1026" s="10"/>
      <c r="FE1026" s="10"/>
      <c r="FF1026" s="10"/>
      <c r="FG1026" s="10"/>
      <c r="FH1026" s="10"/>
      <c r="FI1026" s="10"/>
      <c r="FJ1026" s="10"/>
      <c r="FK1026" s="10"/>
      <c r="FL1026" s="10"/>
    </row>
    <row r="1027" spans="146:168" x14ac:dyDescent="0.15">
      <c r="EP1027" s="1"/>
      <c r="EQ1027" s="1"/>
      <c r="ES1027" s="10"/>
      <c r="ET1027" s="10"/>
      <c r="EU1027" s="10"/>
      <c r="EV1027" s="10"/>
      <c r="EW1027" s="10"/>
      <c r="EX1027" s="10"/>
      <c r="EY1027" s="10"/>
      <c r="EZ1027" s="10"/>
      <c r="FA1027" s="10"/>
      <c r="FB1027" s="10"/>
      <c r="FC1027" s="10"/>
      <c r="FD1027" s="10"/>
      <c r="FE1027" s="10"/>
      <c r="FF1027" s="10"/>
      <c r="FG1027" s="10"/>
      <c r="FH1027" s="10"/>
      <c r="FI1027" s="10"/>
      <c r="FJ1027" s="10"/>
      <c r="FK1027" s="10"/>
      <c r="FL1027" s="10"/>
    </row>
    <row r="1028" spans="146:168" x14ac:dyDescent="0.15">
      <c r="EP1028" s="1"/>
      <c r="EQ1028" s="1"/>
      <c r="ES1028" s="10"/>
      <c r="ET1028" s="10"/>
      <c r="EU1028" s="10"/>
      <c r="EV1028" s="10"/>
      <c r="EW1028" s="10"/>
      <c r="EX1028" s="10"/>
      <c r="EY1028" s="10"/>
      <c r="EZ1028" s="10"/>
      <c r="FA1028" s="10"/>
      <c r="FB1028" s="10"/>
      <c r="FC1028" s="10"/>
      <c r="FD1028" s="10"/>
      <c r="FE1028" s="10"/>
      <c r="FF1028" s="10"/>
      <c r="FG1028" s="10"/>
      <c r="FH1028" s="10"/>
      <c r="FI1028" s="10"/>
      <c r="FJ1028" s="10"/>
      <c r="FK1028" s="10"/>
      <c r="FL1028" s="10"/>
    </row>
    <row r="1029" spans="146:168" x14ac:dyDescent="0.15">
      <c r="EP1029" s="1"/>
      <c r="EQ1029" s="1"/>
      <c r="ES1029" s="10"/>
      <c r="ET1029" s="10"/>
      <c r="EU1029" s="10"/>
      <c r="EV1029" s="10"/>
      <c r="EW1029" s="10"/>
      <c r="EX1029" s="10"/>
      <c r="EY1029" s="10"/>
      <c r="EZ1029" s="10"/>
      <c r="FA1029" s="10"/>
      <c r="FB1029" s="10"/>
      <c r="FC1029" s="10"/>
      <c r="FD1029" s="10"/>
      <c r="FE1029" s="10"/>
      <c r="FF1029" s="10"/>
      <c r="FG1029" s="10"/>
      <c r="FH1029" s="10"/>
      <c r="FI1029" s="10"/>
      <c r="FJ1029" s="10"/>
      <c r="FK1029" s="10"/>
      <c r="FL1029" s="10"/>
    </row>
    <row r="1030" spans="146:168" x14ac:dyDescent="0.15">
      <c r="EP1030" s="1"/>
      <c r="EQ1030" s="1"/>
      <c r="ES1030" s="10"/>
      <c r="ET1030" s="10"/>
      <c r="EU1030" s="10"/>
      <c r="EV1030" s="10"/>
      <c r="EW1030" s="10"/>
      <c r="EX1030" s="10"/>
      <c r="EY1030" s="10"/>
      <c r="EZ1030" s="10"/>
      <c r="FA1030" s="10"/>
      <c r="FB1030" s="10"/>
      <c r="FC1030" s="10"/>
      <c r="FD1030" s="10"/>
      <c r="FE1030" s="10"/>
      <c r="FF1030" s="10"/>
      <c r="FG1030" s="10"/>
      <c r="FH1030" s="10"/>
      <c r="FI1030" s="10"/>
      <c r="FJ1030" s="10"/>
      <c r="FK1030" s="10"/>
      <c r="FL1030" s="10"/>
    </row>
    <row r="1031" spans="146:168" x14ac:dyDescent="0.15">
      <c r="EP1031" s="1"/>
      <c r="EQ1031" s="1"/>
      <c r="ES1031" s="10"/>
      <c r="ET1031" s="10"/>
      <c r="EU1031" s="10"/>
      <c r="EV1031" s="10"/>
      <c r="EW1031" s="10"/>
      <c r="EX1031" s="10"/>
      <c r="EY1031" s="10"/>
      <c r="EZ1031" s="10"/>
      <c r="FA1031" s="10"/>
      <c r="FB1031" s="10"/>
      <c r="FC1031" s="10"/>
      <c r="FD1031" s="10"/>
      <c r="FE1031" s="10"/>
      <c r="FF1031" s="10"/>
      <c r="FG1031" s="10"/>
      <c r="FH1031" s="10"/>
      <c r="FI1031" s="10"/>
      <c r="FJ1031" s="10"/>
      <c r="FK1031" s="10"/>
      <c r="FL1031" s="10"/>
    </row>
    <row r="1032" spans="146:168" x14ac:dyDescent="0.15">
      <c r="EP1032" s="1"/>
      <c r="EQ1032" s="1"/>
      <c r="ES1032" s="10"/>
      <c r="ET1032" s="10"/>
      <c r="EU1032" s="10"/>
      <c r="EV1032" s="10"/>
      <c r="EW1032" s="10"/>
      <c r="EX1032" s="10"/>
      <c r="EY1032" s="10"/>
      <c r="EZ1032" s="10"/>
      <c r="FA1032" s="10"/>
      <c r="FB1032" s="10"/>
      <c r="FC1032" s="10"/>
      <c r="FD1032" s="10"/>
      <c r="FE1032" s="10"/>
      <c r="FF1032" s="10"/>
      <c r="FG1032" s="10"/>
      <c r="FH1032" s="10"/>
      <c r="FI1032" s="10"/>
      <c r="FJ1032" s="10"/>
      <c r="FK1032" s="10"/>
      <c r="FL1032" s="10"/>
    </row>
    <row r="1033" spans="146:168" x14ac:dyDescent="0.15">
      <c r="EP1033" s="1"/>
      <c r="EQ1033" s="1"/>
      <c r="ES1033" s="10"/>
      <c r="ET1033" s="10"/>
      <c r="EU1033" s="10"/>
      <c r="EV1033" s="10"/>
      <c r="EW1033" s="10"/>
      <c r="EX1033" s="10"/>
      <c r="EY1033" s="10"/>
      <c r="EZ1033" s="10"/>
      <c r="FA1033" s="10"/>
      <c r="FB1033" s="10"/>
      <c r="FC1033" s="10"/>
      <c r="FD1033" s="10"/>
      <c r="FE1033" s="10"/>
      <c r="FF1033" s="10"/>
      <c r="FG1033" s="10"/>
      <c r="FH1033" s="10"/>
      <c r="FI1033" s="10"/>
      <c r="FJ1033" s="10"/>
      <c r="FK1033" s="10"/>
      <c r="FL1033" s="10"/>
    </row>
    <row r="1034" spans="146:168" x14ac:dyDescent="0.15">
      <c r="EP1034" s="1"/>
      <c r="EQ1034" s="1"/>
      <c r="ES1034" s="10"/>
      <c r="ET1034" s="10"/>
      <c r="EU1034" s="10"/>
      <c r="EV1034" s="10"/>
      <c r="EW1034" s="10"/>
      <c r="EX1034" s="10"/>
      <c r="EY1034" s="10"/>
      <c r="EZ1034" s="10"/>
      <c r="FA1034" s="10"/>
      <c r="FB1034" s="10"/>
      <c r="FC1034" s="10"/>
      <c r="FD1034" s="10"/>
      <c r="FE1034" s="10"/>
      <c r="FF1034" s="10"/>
      <c r="FG1034" s="10"/>
      <c r="FH1034" s="10"/>
      <c r="FI1034" s="10"/>
      <c r="FJ1034" s="10"/>
      <c r="FK1034" s="10"/>
      <c r="FL1034" s="10"/>
    </row>
    <row r="1035" spans="146:168" x14ac:dyDescent="0.15">
      <c r="EP1035" s="1"/>
      <c r="EQ1035" s="1"/>
      <c r="ES1035" s="10"/>
      <c r="ET1035" s="10"/>
      <c r="EU1035" s="10"/>
      <c r="EV1035" s="10"/>
      <c r="EW1035" s="10"/>
      <c r="EX1035" s="10"/>
      <c r="EY1035" s="10"/>
      <c r="EZ1035" s="10"/>
      <c r="FA1035" s="10"/>
      <c r="FB1035" s="10"/>
      <c r="FC1035" s="10"/>
      <c r="FD1035" s="10"/>
      <c r="FE1035" s="10"/>
      <c r="FF1035" s="10"/>
      <c r="FG1035" s="10"/>
      <c r="FH1035" s="10"/>
      <c r="FI1035" s="10"/>
      <c r="FJ1035" s="10"/>
      <c r="FK1035" s="10"/>
      <c r="FL1035" s="10"/>
    </row>
    <row r="1036" spans="146:168" x14ac:dyDescent="0.15">
      <c r="EP1036" s="1"/>
      <c r="EQ1036" s="1"/>
      <c r="ES1036" s="10"/>
      <c r="ET1036" s="10"/>
      <c r="EU1036" s="10"/>
      <c r="EV1036" s="10"/>
      <c r="EW1036" s="10"/>
      <c r="EX1036" s="10"/>
      <c r="EY1036" s="10"/>
      <c r="EZ1036" s="10"/>
      <c r="FA1036" s="10"/>
      <c r="FB1036" s="10"/>
      <c r="FC1036" s="10"/>
      <c r="FD1036" s="10"/>
      <c r="FE1036" s="10"/>
      <c r="FF1036" s="10"/>
      <c r="FG1036" s="10"/>
      <c r="FH1036" s="10"/>
      <c r="FI1036" s="10"/>
      <c r="FJ1036" s="10"/>
      <c r="FK1036" s="10"/>
      <c r="FL1036" s="10"/>
    </row>
    <row r="1037" spans="146:168" x14ac:dyDescent="0.15">
      <c r="EP1037" s="1"/>
      <c r="EQ1037" s="1"/>
      <c r="ES1037" s="10"/>
      <c r="ET1037" s="10"/>
      <c r="EU1037" s="10"/>
      <c r="EV1037" s="10"/>
      <c r="EW1037" s="10"/>
      <c r="EX1037" s="10"/>
      <c r="EY1037" s="10"/>
      <c r="EZ1037" s="10"/>
      <c r="FA1037" s="10"/>
      <c r="FB1037" s="10"/>
      <c r="FC1037" s="10"/>
      <c r="FD1037" s="10"/>
      <c r="FE1037" s="10"/>
      <c r="FF1037" s="10"/>
      <c r="FG1037" s="10"/>
      <c r="FH1037" s="10"/>
      <c r="FI1037" s="10"/>
      <c r="FJ1037" s="10"/>
      <c r="FK1037" s="10"/>
      <c r="FL1037" s="10"/>
    </row>
    <row r="1038" spans="146:168" x14ac:dyDescent="0.15">
      <c r="EP1038" s="1"/>
      <c r="EQ1038" s="1"/>
      <c r="ES1038" s="10"/>
      <c r="ET1038" s="10"/>
      <c r="EU1038" s="10"/>
      <c r="EV1038" s="10"/>
      <c r="EW1038" s="10"/>
      <c r="EX1038" s="10"/>
      <c r="EY1038" s="10"/>
      <c r="EZ1038" s="10"/>
      <c r="FA1038" s="10"/>
      <c r="FB1038" s="10"/>
      <c r="FC1038" s="10"/>
      <c r="FD1038" s="10"/>
      <c r="FE1038" s="10"/>
      <c r="FF1038" s="10"/>
      <c r="FG1038" s="10"/>
      <c r="FH1038" s="10"/>
      <c r="FI1038" s="10"/>
      <c r="FJ1038" s="10"/>
      <c r="FK1038" s="10"/>
      <c r="FL1038" s="10"/>
    </row>
    <row r="1039" spans="146:168" x14ac:dyDescent="0.15">
      <c r="EP1039" s="1"/>
      <c r="EQ1039" s="1"/>
      <c r="ES1039" s="10"/>
      <c r="ET1039" s="10"/>
      <c r="EU1039" s="10"/>
      <c r="EV1039" s="10"/>
      <c r="EW1039" s="10"/>
      <c r="EX1039" s="10"/>
      <c r="EY1039" s="10"/>
      <c r="EZ1039" s="10"/>
      <c r="FA1039" s="10"/>
      <c r="FB1039" s="10"/>
      <c r="FC1039" s="10"/>
      <c r="FD1039" s="10"/>
      <c r="FE1039" s="10"/>
      <c r="FF1039" s="10"/>
      <c r="FG1039" s="10"/>
      <c r="FH1039" s="10"/>
      <c r="FI1039" s="10"/>
      <c r="FJ1039" s="10"/>
      <c r="FK1039" s="10"/>
      <c r="FL1039" s="10"/>
    </row>
    <row r="1040" spans="146:168" x14ac:dyDescent="0.15">
      <c r="EP1040" s="1"/>
      <c r="EQ1040" s="1"/>
      <c r="ES1040" s="10"/>
      <c r="ET1040" s="10"/>
      <c r="EU1040" s="10"/>
      <c r="EV1040" s="10"/>
      <c r="EW1040" s="10"/>
      <c r="EX1040" s="10"/>
      <c r="EY1040" s="10"/>
      <c r="EZ1040" s="10"/>
      <c r="FA1040" s="10"/>
      <c r="FB1040" s="10"/>
      <c r="FC1040" s="10"/>
      <c r="FD1040" s="10"/>
      <c r="FE1040" s="10"/>
      <c r="FF1040" s="10"/>
      <c r="FG1040" s="10"/>
      <c r="FH1040" s="10"/>
      <c r="FI1040" s="10"/>
      <c r="FJ1040" s="10"/>
      <c r="FK1040" s="10"/>
      <c r="FL1040" s="10"/>
    </row>
    <row r="1041" spans="146:168" x14ac:dyDescent="0.15">
      <c r="EP1041" s="1"/>
      <c r="EQ1041" s="1"/>
      <c r="ES1041" s="10"/>
      <c r="ET1041" s="10"/>
      <c r="EU1041" s="10"/>
      <c r="EV1041" s="10"/>
      <c r="EW1041" s="10"/>
      <c r="EX1041" s="10"/>
      <c r="EY1041" s="10"/>
      <c r="EZ1041" s="10"/>
      <c r="FA1041" s="10"/>
      <c r="FB1041" s="10"/>
      <c r="FC1041" s="10"/>
      <c r="FD1041" s="10"/>
      <c r="FE1041" s="10"/>
      <c r="FF1041" s="10"/>
      <c r="FG1041" s="10"/>
      <c r="FH1041" s="10"/>
      <c r="FI1041" s="10"/>
      <c r="FJ1041" s="10"/>
      <c r="FK1041" s="10"/>
      <c r="FL1041" s="10"/>
    </row>
    <row r="1042" spans="146:168" x14ac:dyDescent="0.15">
      <c r="EP1042" s="1"/>
      <c r="EQ1042" s="1"/>
      <c r="ES1042" s="10"/>
      <c r="ET1042" s="10"/>
      <c r="EU1042" s="10"/>
      <c r="EV1042" s="10"/>
      <c r="EW1042" s="10"/>
      <c r="EX1042" s="10"/>
      <c r="EY1042" s="10"/>
      <c r="EZ1042" s="10"/>
      <c r="FA1042" s="10"/>
      <c r="FB1042" s="10"/>
      <c r="FC1042" s="10"/>
      <c r="FD1042" s="10"/>
      <c r="FE1042" s="10"/>
      <c r="FF1042" s="10"/>
      <c r="FG1042" s="10"/>
      <c r="FH1042" s="10"/>
      <c r="FI1042" s="10"/>
      <c r="FJ1042" s="10"/>
      <c r="FK1042" s="10"/>
      <c r="FL1042" s="10"/>
    </row>
    <row r="1043" spans="146:168" x14ac:dyDescent="0.15">
      <c r="EP1043" s="1"/>
      <c r="EQ1043" s="1"/>
      <c r="ES1043" s="10"/>
      <c r="ET1043" s="10"/>
      <c r="EU1043" s="10"/>
      <c r="EV1043" s="10"/>
      <c r="EW1043" s="10"/>
      <c r="EX1043" s="10"/>
      <c r="EY1043" s="10"/>
      <c r="EZ1043" s="10"/>
      <c r="FA1043" s="10"/>
      <c r="FB1043" s="10"/>
      <c r="FC1043" s="10"/>
      <c r="FD1043" s="10"/>
      <c r="FE1043" s="10"/>
      <c r="FF1043" s="10"/>
      <c r="FG1043" s="10"/>
      <c r="FH1043" s="10"/>
      <c r="FI1043" s="10"/>
      <c r="FJ1043" s="10"/>
      <c r="FK1043" s="10"/>
      <c r="FL1043" s="10"/>
    </row>
    <row r="1044" spans="146:168" x14ac:dyDescent="0.15">
      <c r="EP1044" s="1"/>
      <c r="EQ1044" s="1"/>
      <c r="ES1044" s="10"/>
      <c r="ET1044" s="10"/>
      <c r="EU1044" s="10"/>
      <c r="EV1044" s="10"/>
      <c r="EW1044" s="10"/>
      <c r="EX1044" s="10"/>
      <c r="EY1044" s="10"/>
      <c r="EZ1044" s="10"/>
      <c r="FA1044" s="10"/>
      <c r="FB1044" s="10"/>
      <c r="FC1044" s="10"/>
      <c r="FD1044" s="10"/>
      <c r="FE1044" s="10"/>
      <c r="FF1044" s="10"/>
      <c r="FG1044" s="10"/>
      <c r="FH1044" s="10"/>
      <c r="FI1044" s="10"/>
      <c r="FJ1044" s="10"/>
      <c r="FK1044" s="10"/>
      <c r="FL1044" s="10"/>
    </row>
    <row r="1045" spans="146:168" x14ac:dyDescent="0.15">
      <c r="EP1045" s="1"/>
      <c r="EQ1045" s="1"/>
      <c r="ES1045" s="10"/>
      <c r="ET1045" s="10"/>
      <c r="EU1045" s="10"/>
      <c r="EV1045" s="10"/>
      <c r="EW1045" s="10"/>
      <c r="EX1045" s="10"/>
      <c r="EY1045" s="10"/>
      <c r="EZ1045" s="10"/>
      <c r="FA1045" s="10"/>
      <c r="FB1045" s="10"/>
      <c r="FC1045" s="10"/>
      <c r="FD1045" s="10"/>
      <c r="FE1045" s="10"/>
      <c r="FF1045" s="10"/>
      <c r="FG1045" s="10"/>
      <c r="FH1045" s="10"/>
      <c r="FI1045" s="10"/>
      <c r="FJ1045" s="10"/>
      <c r="FK1045" s="10"/>
      <c r="FL1045" s="10"/>
    </row>
    <row r="1046" spans="146:168" x14ac:dyDescent="0.15">
      <c r="EP1046" s="1"/>
      <c r="EQ1046" s="1"/>
      <c r="ES1046" s="10"/>
      <c r="ET1046" s="10"/>
      <c r="EU1046" s="10"/>
      <c r="EV1046" s="10"/>
      <c r="EW1046" s="10"/>
      <c r="EX1046" s="10"/>
      <c r="EY1046" s="10"/>
      <c r="EZ1046" s="10"/>
      <c r="FA1046" s="10"/>
      <c r="FB1046" s="10"/>
      <c r="FC1046" s="10"/>
      <c r="FD1046" s="10"/>
      <c r="FE1046" s="10"/>
      <c r="FF1046" s="10"/>
      <c r="FG1046" s="10"/>
      <c r="FH1046" s="10"/>
      <c r="FI1046" s="10"/>
      <c r="FJ1046" s="10"/>
      <c r="FK1046" s="10"/>
      <c r="FL1046" s="10"/>
    </row>
    <row r="1047" spans="146:168" x14ac:dyDescent="0.15">
      <c r="EP1047" s="1"/>
      <c r="EQ1047" s="1"/>
      <c r="ES1047" s="10"/>
      <c r="ET1047" s="10"/>
      <c r="EU1047" s="10"/>
      <c r="EV1047" s="10"/>
      <c r="EW1047" s="10"/>
      <c r="EX1047" s="10"/>
      <c r="EY1047" s="10"/>
      <c r="EZ1047" s="10"/>
      <c r="FA1047" s="10"/>
      <c r="FB1047" s="10"/>
      <c r="FC1047" s="10"/>
      <c r="FD1047" s="10"/>
      <c r="FE1047" s="10"/>
      <c r="FF1047" s="10"/>
      <c r="FG1047" s="10"/>
      <c r="FH1047" s="10"/>
      <c r="FI1047" s="10"/>
      <c r="FJ1047" s="10"/>
      <c r="FK1047" s="10"/>
      <c r="FL1047" s="10"/>
    </row>
    <row r="1048" spans="146:168" x14ac:dyDescent="0.15">
      <c r="EP1048" s="1"/>
      <c r="EQ1048" s="1"/>
      <c r="ES1048" s="10"/>
      <c r="ET1048" s="10"/>
      <c r="EU1048" s="10"/>
      <c r="EV1048" s="10"/>
      <c r="EW1048" s="10"/>
      <c r="EX1048" s="10"/>
      <c r="EY1048" s="10"/>
      <c r="EZ1048" s="10"/>
      <c r="FA1048" s="10"/>
      <c r="FB1048" s="10"/>
      <c r="FC1048" s="10"/>
      <c r="FD1048" s="10"/>
      <c r="FE1048" s="10"/>
      <c r="FF1048" s="10"/>
      <c r="FG1048" s="10"/>
      <c r="FH1048" s="10"/>
      <c r="FI1048" s="10"/>
      <c r="FJ1048" s="10"/>
      <c r="FK1048" s="10"/>
      <c r="FL1048" s="10"/>
    </row>
    <row r="1049" spans="146:168" x14ac:dyDescent="0.15">
      <c r="EP1049" s="1"/>
      <c r="EQ1049" s="1"/>
      <c r="ES1049" s="10"/>
      <c r="ET1049" s="10"/>
      <c r="EU1049" s="10"/>
      <c r="EV1049" s="10"/>
      <c r="EW1049" s="10"/>
      <c r="EX1049" s="10"/>
      <c r="EY1049" s="10"/>
      <c r="EZ1049" s="10"/>
      <c r="FA1049" s="10"/>
      <c r="FB1049" s="10"/>
      <c r="FC1049" s="10"/>
      <c r="FD1049" s="10"/>
      <c r="FE1049" s="10"/>
      <c r="FF1049" s="10"/>
      <c r="FG1049" s="10"/>
      <c r="FH1049" s="10"/>
      <c r="FI1049" s="10"/>
      <c r="FJ1049" s="10"/>
      <c r="FK1049" s="10"/>
      <c r="FL1049" s="10"/>
    </row>
    <row r="1050" spans="146:168" x14ac:dyDescent="0.15">
      <c r="EP1050" s="1"/>
      <c r="EQ1050" s="1"/>
      <c r="ES1050" s="10"/>
      <c r="ET1050" s="10"/>
      <c r="EU1050" s="10"/>
      <c r="EV1050" s="10"/>
      <c r="EW1050" s="10"/>
      <c r="EX1050" s="10"/>
      <c r="EY1050" s="10"/>
      <c r="EZ1050" s="10"/>
      <c r="FA1050" s="10"/>
      <c r="FB1050" s="10"/>
      <c r="FC1050" s="10"/>
      <c r="FD1050" s="10"/>
      <c r="FE1050" s="10"/>
      <c r="FF1050" s="10"/>
      <c r="FG1050" s="10"/>
      <c r="FH1050" s="10"/>
      <c r="FI1050" s="10"/>
      <c r="FJ1050" s="10"/>
      <c r="FK1050" s="10"/>
      <c r="FL1050" s="10"/>
    </row>
    <row r="1051" spans="146:168" x14ac:dyDescent="0.15">
      <c r="EP1051" s="1"/>
      <c r="EQ1051" s="1"/>
      <c r="ES1051" s="10"/>
      <c r="ET1051" s="10"/>
      <c r="EU1051" s="10"/>
      <c r="EV1051" s="10"/>
      <c r="EW1051" s="10"/>
      <c r="EX1051" s="10"/>
      <c r="EY1051" s="10"/>
      <c r="EZ1051" s="10"/>
      <c r="FA1051" s="10"/>
      <c r="FB1051" s="10"/>
      <c r="FC1051" s="10"/>
      <c r="FD1051" s="10"/>
      <c r="FE1051" s="10"/>
      <c r="FF1051" s="10"/>
      <c r="FG1051" s="10"/>
      <c r="FH1051" s="10"/>
      <c r="FI1051" s="10"/>
      <c r="FJ1051" s="10"/>
      <c r="FK1051" s="10"/>
      <c r="FL1051" s="10"/>
    </row>
    <row r="1052" spans="146:168" x14ac:dyDescent="0.15">
      <c r="EP1052" s="1"/>
      <c r="EQ1052" s="1"/>
      <c r="ES1052" s="10"/>
      <c r="ET1052" s="10"/>
      <c r="EU1052" s="10"/>
      <c r="EV1052" s="10"/>
      <c r="EW1052" s="10"/>
      <c r="EX1052" s="10"/>
      <c r="EY1052" s="10"/>
      <c r="EZ1052" s="10"/>
      <c r="FA1052" s="10"/>
      <c r="FB1052" s="10"/>
      <c r="FC1052" s="10"/>
      <c r="FD1052" s="10"/>
      <c r="FE1052" s="10"/>
      <c r="FF1052" s="10"/>
      <c r="FG1052" s="10"/>
      <c r="FH1052" s="10"/>
      <c r="FI1052" s="10"/>
      <c r="FJ1052" s="10"/>
      <c r="FK1052" s="10"/>
      <c r="FL1052" s="10"/>
    </row>
    <row r="1053" spans="146:168" x14ac:dyDescent="0.15">
      <c r="EP1053" s="1"/>
      <c r="EQ1053" s="1"/>
      <c r="ES1053" s="10"/>
      <c r="ET1053" s="10"/>
      <c r="EU1053" s="10"/>
      <c r="EV1053" s="10"/>
      <c r="EW1053" s="10"/>
      <c r="EX1053" s="10"/>
      <c r="EY1053" s="10"/>
      <c r="EZ1053" s="10"/>
      <c r="FA1053" s="10"/>
      <c r="FB1053" s="10"/>
      <c r="FC1053" s="10"/>
      <c r="FD1053" s="10"/>
      <c r="FE1053" s="10"/>
      <c r="FF1053" s="10"/>
      <c r="FG1053" s="10"/>
      <c r="FH1053" s="10"/>
      <c r="FI1053" s="10"/>
      <c r="FJ1053" s="10"/>
      <c r="FK1053" s="10"/>
      <c r="FL1053" s="10"/>
    </row>
    <row r="1054" spans="146:168" x14ac:dyDescent="0.15">
      <c r="EP1054" s="1"/>
      <c r="EQ1054" s="1"/>
      <c r="ES1054" s="10"/>
      <c r="ET1054" s="10"/>
      <c r="EU1054" s="10"/>
      <c r="EV1054" s="10"/>
      <c r="EW1054" s="10"/>
      <c r="EX1054" s="10"/>
      <c r="EY1054" s="10"/>
      <c r="EZ1054" s="10"/>
      <c r="FA1054" s="10"/>
      <c r="FB1054" s="10"/>
      <c r="FC1054" s="10"/>
      <c r="FD1054" s="10"/>
      <c r="FE1054" s="10"/>
      <c r="FF1054" s="10"/>
      <c r="FG1054" s="10"/>
      <c r="FH1054" s="10"/>
      <c r="FI1054" s="10"/>
      <c r="FJ1054" s="10"/>
      <c r="FK1054" s="10"/>
      <c r="FL1054" s="10"/>
    </row>
    <row r="1055" spans="146:168" x14ac:dyDescent="0.15">
      <c r="EP1055" s="1"/>
      <c r="EQ1055" s="1"/>
      <c r="ES1055" s="10"/>
      <c r="ET1055" s="10"/>
      <c r="EU1055" s="10"/>
      <c r="EV1055" s="10"/>
      <c r="EW1055" s="10"/>
      <c r="EX1055" s="10"/>
      <c r="EY1055" s="10"/>
      <c r="EZ1055" s="10"/>
      <c r="FA1055" s="10"/>
      <c r="FB1055" s="10"/>
      <c r="FC1055" s="10"/>
      <c r="FD1055" s="10"/>
      <c r="FE1055" s="10"/>
      <c r="FF1055" s="10"/>
      <c r="FG1055" s="10"/>
      <c r="FH1055" s="10"/>
      <c r="FI1055" s="10"/>
      <c r="FJ1055" s="10"/>
      <c r="FK1055" s="10"/>
      <c r="FL1055" s="10"/>
    </row>
    <row r="1056" spans="146:168" x14ac:dyDescent="0.15">
      <c r="EP1056" s="1"/>
      <c r="EQ1056" s="1"/>
      <c r="ES1056" s="10"/>
      <c r="ET1056" s="10"/>
      <c r="EU1056" s="10"/>
      <c r="EV1056" s="10"/>
      <c r="EW1056" s="10"/>
      <c r="EX1056" s="10"/>
      <c r="EY1056" s="10"/>
      <c r="EZ1056" s="10"/>
      <c r="FA1056" s="10"/>
      <c r="FB1056" s="10"/>
      <c r="FC1056" s="10"/>
      <c r="FD1056" s="10"/>
      <c r="FE1056" s="10"/>
      <c r="FF1056" s="10"/>
      <c r="FG1056" s="10"/>
      <c r="FH1056" s="10"/>
      <c r="FI1056" s="10"/>
      <c r="FJ1056" s="10"/>
      <c r="FK1056" s="10"/>
      <c r="FL1056" s="10"/>
    </row>
    <row r="1057" spans="146:168" x14ac:dyDescent="0.15">
      <c r="EP1057" s="1"/>
      <c r="EQ1057" s="1"/>
      <c r="ES1057" s="10"/>
      <c r="ET1057" s="10"/>
      <c r="EU1057" s="10"/>
      <c r="EV1057" s="10"/>
      <c r="EW1057" s="10"/>
      <c r="EX1057" s="10"/>
      <c r="EY1057" s="10"/>
      <c r="EZ1057" s="10"/>
      <c r="FA1057" s="10"/>
      <c r="FB1057" s="10"/>
      <c r="FC1057" s="10"/>
      <c r="FD1057" s="10"/>
      <c r="FE1057" s="10"/>
      <c r="FF1057" s="10"/>
      <c r="FG1057" s="10"/>
      <c r="FH1057" s="10"/>
      <c r="FI1057" s="10"/>
      <c r="FJ1057" s="10"/>
      <c r="FK1057" s="10"/>
      <c r="FL1057" s="10"/>
    </row>
    <row r="1058" spans="146:168" x14ac:dyDescent="0.15">
      <c r="EP1058" s="1"/>
      <c r="EQ1058" s="1"/>
      <c r="ES1058" s="10"/>
      <c r="ET1058" s="10"/>
      <c r="EU1058" s="10"/>
      <c r="EV1058" s="10"/>
      <c r="EW1058" s="10"/>
      <c r="EX1058" s="10"/>
      <c r="EY1058" s="10"/>
      <c r="EZ1058" s="10"/>
      <c r="FA1058" s="10"/>
      <c r="FB1058" s="10"/>
      <c r="FC1058" s="10"/>
      <c r="FD1058" s="10"/>
      <c r="FE1058" s="10"/>
      <c r="FF1058" s="10"/>
      <c r="FG1058" s="10"/>
      <c r="FH1058" s="10"/>
      <c r="FI1058" s="10"/>
      <c r="FJ1058" s="10"/>
      <c r="FK1058" s="10"/>
      <c r="FL1058" s="10"/>
    </row>
    <row r="1059" spans="146:168" x14ac:dyDescent="0.15">
      <c r="EP1059" s="1"/>
      <c r="EQ1059" s="1"/>
      <c r="ES1059" s="10"/>
      <c r="ET1059" s="10"/>
      <c r="EU1059" s="10"/>
      <c r="EV1059" s="10"/>
      <c r="EW1059" s="10"/>
      <c r="EX1059" s="10"/>
      <c r="EY1059" s="10"/>
      <c r="EZ1059" s="10"/>
      <c r="FA1059" s="10"/>
      <c r="FB1059" s="10"/>
      <c r="FC1059" s="10"/>
      <c r="FD1059" s="10"/>
      <c r="FE1059" s="10"/>
      <c r="FF1059" s="10"/>
      <c r="FG1059" s="10"/>
      <c r="FH1059" s="10"/>
      <c r="FI1059" s="10"/>
      <c r="FJ1059" s="10"/>
      <c r="FK1059" s="10"/>
      <c r="FL1059" s="10"/>
    </row>
    <row r="1060" spans="146:168" x14ac:dyDescent="0.15">
      <c r="EP1060" s="1"/>
      <c r="EQ1060" s="1"/>
      <c r="ES1060" s="10"/>
      <c r="ET1060" s="10"/>
      <c r="EU1060" s="10"/>
      <c r="EV1060" s="10"/>
      <c r="EW1060" s="10"/>
      <c r="EX1060" s="10"/>
      <c r="EY1060" s="10"/>
      <c r="EZ1060" s="10"/>
      <c r="FA1060" s="10"/>
      <c r="FB1060" s="10"/>
      <c r="FC1060" s="10"/>
      <c r="FD1060" s="10"/>
      <c r="FE1060" s="10"/>
      <c r="FF1060" s="10"/>
      <c r="FG1060" s="10"/>
      <c r="FH1060" s="10"/>
      <c r="FI1060" s="10"/>
      <c r="FJ1060" s="10"/>
      <c r="FK1060" s="10"/>
      <c r="FL1060" s="10"/>
    </row>
    <row r="1061" spans="146:168" x14ac:dyDescent="0.15">
      <c r="EP1061" s="1"/>
      <c r="EQ1061" s="1"/>
      <c r="ES1061" s="10"/>
      <c r="ET1061" s="10"/>
      <c r="EU1061" s="10"/>
      <c r="EV1061" s="10"/>
      <c r="EW1061" s="10"/>
      <c r="EX1061" s="10"/>
      <c r="EY1061" s="10"/>
      <c r="EZ1061" s="10"/>
      <c r="FA1061" s="10"/>
      <c r="FB1061" s="10"/>
      <c r="FC1061" s="10"/>
      <c r="FD1061" s="10"/>
      <c r="FE1061" s="10"/>
      <c r="FF1061" s="10"/>
      <c r="FG1061" s="10"/>
      <c r="FH1061" s="10"/>
      <c r="FI1061" s="10"/>
      <c r="FJ1061" s="10"/>
      <c r="FK1061" s="10"/>
      <c r="FL1061" s="10"/>
    </row>
    <row r="1062" spans="146:168" x14ac:dyDescent="0.15">
      <c r="EP1062" s="1"/>
      <c r="EQ1062" s="1"/>
      <c r="ES1062" s="10"/>
      <c r="ET1062" s="10"/>
      <c r="EU1062" s="10"/>
      <c r="EV1062" s="10"/>
      <c r="EW1062" s="10"/>
      <c r="EX1062" s="10"/>
      <c r="EY1062" s="10"/>
      <c r="EZ1062" s="10"/>
      <c r="FA1062" s="10"/>
      <c r="FB1062" s="10"/>
      <c r="FC1062" s="10"/>
      <c r="FD1062" s="10"/>
      <c r="FE1062" s="10"/>
      <c r="FF1062" s="10"/>
      <c r="FG1062" s="10"/>
      <c r="FH1062" s="10"/>
      <c r="FI1062" s="10"/>
      <c r="FJ1062" s="10"/>
      <c r="FK1062" s="10"/>
      <c r="FL1062" s="10"/>
    </row>
    <row r="1063" spans="146:168" x14ac:dyDescent="0.15">
      <c r="EP1063" s="1"/>
      <c r="EQ1063" s="1"/>
      <c r="ES1063" s="10"/>
      <c r="ET1063" s="10"/>
      <c r="EU1063" s="10"/>
      <c r="EV1063" s="10"/>
      <c r="EW1063" s="10"/>
      <c r="EX1063" s="10"/>
      <c r="EY1063" s="10"/>
      <c r="EZ1063" s="10"/>
      <c r="FA1063" s="10"/>
      <c r="FB1063" s="10"/>
      <c r="FC1063" s="10"/>
      <c r="FD1063" s="10"/>
      <c r="FE1063" s="10"/>
      <c r="FF1063" s="10"/>
      <c r="FG1063" s="10"/>
      <c r="FH1063" s="10"/>
      <c r="FI1063" s="10"/>
      <c r="FJ1063" s="10"/>
      <c r="FK1063" s="10"/>
      <c r="FL1063" s="10"/>
    </row>
    <row r="1064" spans="146:168" x14ac:dyDescent="0.15">
      <c r="EP1064" s="1"/>
      <c r="EQ1064" s="1"/>
      <c r="ES1064" s="10"/>
      <c r="ET1064" s="10"/>
      <c r="EU1064" s="10"/>
      <c r="EV1064" s="10"/>
      <c r="EW1064" s="10"/>
      <c r="EX1064" s="10"/>
      <c r="EY1064" s="10"/>
      <c r="EZ1064" s="10"/>
      <c r="FA1064" s="10"/>
      <c r="FB1064" s="10"/>
      <c r="FC1064" s="10"/>
      <c r="FD1064" s="10"/>
      <c r="FE1064" s="10"/>
      <c r="FF1064" s="10"/>
      <c r="FG1064" s="10"/>
      <c r="FH1064" s="10"/>
      <c r="FI1064" s="10"/>
      <c r="FJ1064" s="10"/>
      <c r="FK1064" s="10"/>
      <c r="FL1064" s="10"/>
    </row>
    <row r="1065" spans="146:168" x14ac:dyDescent="0.15">
      <c r="EP1065" s="1"/>
      <c r="EQ1065" s="1"/>
      <c r="ES1065" s="10"/>
      <c r="ET1065" s="10"/>
      <c r="EU1065" s="10"/>
      <c r="EV1065" s="10"/>
      <c r="EW1065" s="10"/>
      <c r="EX1065" s="10"/>
      <c r="EY1065" s="10"/>
      <c r="EZ1065" s="10"/>
      <c r="FA1065" s="10"/>
      <c r="FB1065" s="10"/>
      <c r="FC1065" s="10"/>
      <c r="FD1065" s="10"/>
      <c r="FE1065" s="10"/>
      <c r="FF1065" s="10"/>
      <c r="FG1065" s="10"/>
      <c r="FH1065" s="10"/>
      <c r="FI1065" s="10"/>
      <c r="FJ1065" s="10"/>
      <c r="FK1065" s="10"/>
      <c r="FL1065" s="10"/>
    </row>
    <row r="1066" spans="146:168" x14ac:dyDescent="0.15">
      <c r="EP1066" s="1"/>
      <c r="EQ1066" s="1"/>
      <c r="ES1066" s="10"/>
      <c r="ET1066" s="10"/>
      <c r="EU1066" s="10"/>
      <c r="EV1066" s="10"/>
      <c r="EW1066" s="10"/>
      <c r="EX1066" s="10"/>
      <c r="EY1066" s="10"/>
      <c r="EZ1066" s="10"/>
      <c r="FA1066" s="10"/>
      <c r="FB1066" s="10"/>
      <c r="FC1066" s="10"/>
      <c r="FD1066" s="10"/>
      <c r="FE1066" s="10"/>
      <c r="FF1066" s="10"/>
      <c r="FG1066" s="10"/>
      <c r="FH1066" s="10"/>
      <c r="FI1066" s="10"/>
      <c r="FJ1066" s="10"/>
      <c r="FK1066" s="10"/>
      <c r="FL1066" s="10"/>
    </row>
    <row r="1067" spans="146:168" x14ac:dyDescent="0.15">
      <c r="EP1067" s="1"/>
      <c r="EQ1067" s="1"/>
      <c r="ES1067" s="10"/>
      <c r="ET1067" s="10"/>
      <c r="EU1067" s="10"/>
      <c r="EV1067" s="10"/>
      <c r="EW1067" s="10"/>
      <c r="EX1067" s="10"/>
      <c r="EY1067" s="10"/>
      <c r="EZ1067" s="10"/>
      <c r="FA1067" s="10"/>
      <c r="FB1067" s="10"/>
      <c r="FC1067" s="10"/>
      <c r="FD1067" s="10"/>
      <c r="FE1067" s="10"/>
      <c r="FF1067" s="10"/>
      <c r="FG1067" s="10"/>
      <c r="FH1067" s="10"/>
      <c r="FI1067" s="10"/>
      <c r="FJ1067" s="10"/>
      <c r="FK1067" s="10"/>
      <c r="FL1067" s="10"/>
    </row>
    <row r="1068" spans="146:168" x14ac:dyDescent="0.15">
      <c r="EP1068" s="1"/>
      <c r="EQ1068" s="1"/>
      <c r="ES1068" s="10"/>
      <c r="ET1068" s="10"/>
      <c r="EU1068" s="10"/>
      <c r="EV1068" s="10"/>
      <c r="EW1068" s="10"/>
      <c r="EX1068" s="10"/>
      <c r="EY1068" s="10"/>
      <c r="EZ1068" s="10"/>
      <c r="FA1068" s="10"/>
      <c r="FB1068" s="10"/>
      <c r="FC1068" s="10"/>
      <c r="FD1068" s="10"/>
      <c r="FE1068" s="10"/>
      <c r="FF1068" s="10"/>
      <c r="FG1068" s="10"/>
      <c r="FH1068" s="10"/>
      <c r="FI1068" s="10"/>
      <c r="FJ1068" s="10"/>
      <c r="FK1068" s="10"/>
      <c r="FL1068" s="10"/>
    </row>
    <row r="1069" spans="146:168" x14ac:dyDescent="0.15">
      <c r="EP1069" s="1"/>
      <c r="EQ1069" s="1"/>
      <c r="ES1069" s="10"/>
      <c r="ET1069" s="10"/>
      <c r="EU1069" s="10"/>
      <c r="EV1069" s="10"/>
      <c r="EW1069" s="10"/>
      <c r="EX1069" s="10"/>
      <c r="EY1069" s="10"/>
      <c r="EZ1069" s="10"/>
      <c r="FA1069" s="10"/>
      <c r="FB1069" s="10"/>
      <c r="FC1069" s="10"/>
      <c r="FD1069" s="10"/>
      <c r="FE1069" s="10"/>
      <c r="FF1069" s="10"/>
      <c r="FG1069" s="10"/>
      <c r="FH1069" s="10"/>
      <c r="FI1069" s="10"/>
      <c r="FJ1069" s="10"/>
      <c r="FK1069" s="10"/>
      <c r="FL1069" s="10"/>
    </row>
    <row r="1070" spans="146:168" x14ac:dyDescent="0.15">
      <c r="EP1070" s="1"/>
      <c r="EQ1070" s="1"/>
      <c r="ES1070" s="10"/>
      <c r="ET1070" s="10"/>
      <c r="EU1070" s="10"/>
      <c r="EV1070" s="10"/>
      <c r="EW1070" s="10"/>
      <c r="EX1070" s="10"/>
      <c r="EY1070" s="10"/>
      <c r="EZ1070" s="10"/>
      <c r="FA1070" s="10"/>
      <c r="FB1070" s="10"/>
      <c r="FC1070" s="10"/>
      <c r="FD1070" s="10"/>
      <c r="FE1070" s="10"/>
      <c r="FF1070" s="10"/>
      <c r="FG1070" s="10"/>
      <c r="FH1070" s="10"/>
      <c r="FI1070" s="10"/>
      <c r="FJ1070" s="10"/>
      <c r="FK1070" s="10"/>
      <c r="FL1070" s="10"/>
    </row>
    <row r="1071" spans="146:168" x14ac:dyDescent="0.15">
      <c r="EP1071" s="1"/>
      <c r="EQ1071" s="1"/>
      <c r="ES1071" s="10"/>
      <c r="ET1071" s="10"/>
      <c r="EU1071" s="10"/>
      <c r="EV1071" s="10"/>
      <c r="EW1071" s="10"/>
      <c r="EX1071" s="10"/>
      <c r="EY1071" s="10"/>
      <c r="EZ1071" s="10"/>
      <c r="FA1071" s="10"/>
      <c r="FB1071" s="10"/>
      <c r="FC1071" s="10"/>
      <c r="FD1071" s="10"/>
      <c r="FE1071" s="10"/>
      <c r="FF1071" s="10"/>
      <c r="FG1071" s="10"/>
      <c r="FH1071" s="10"/>
      <c r="FI1071" s="10"/>
      <c r="FJ1071" s="10"/>
      <c r="FK1071" s="10"/>
      <c r="FL1071" s="10"/>
    </row>
    <row r="1072" spans="146:168" x14ac:dyDescent="0.15">
      <c r="EP1072" s="1"/>
      <c r="EQ1072" s="1"/>
      <c r="ES1072" s="10"/>
      <c r="ET1072" s="10"/>
      <c r="EU1072" s="10"/>
      <c r="EV1072" s="10"/>
      <c r="EW1072" s="10"/>
      <c r="EX1072" s="10"/>
      <c r="EY1072" s="10"/>
      <c r="EZ1072" s="10"/>
      <c r="FA1072" s="10"/>
      <c r="FB1072" s="10"/>
      <c r="FC1072" s="10"/>
      <c r="FD1072" s="10"/>
      <c r="FE1072" s="10"/>
      <c r="FF1072" s="10"/>
      <c r="FG1072" s="10"/>
      <c r="FH1072" s="10"/>
      <c r="FI1072" s="10"/>
      <c r="FJ1072" s="10"/>
      <c r="FK1072" s="10"/>
      <c r="FL1072" s="10"/>
    </row>
    <row r="1073" spans="146:168" x14ac:dyDescent="0.15">
      <c r="EP1073" s="1"/>
      <c r="EQ1073" s="1"/>
      <c r="ES1073" s="10"/>
      <c r="ET1073" s="10"/>
      <c r="EU1073" s="10"/>
      <c r="EV1073" s="10"/>
      <c r="EW1073" s="10"/>
      <c r="EX1073" s="10"/>
      <c r="EY1073" s="10"/>
      <c r="EZ1073" s="10"/>
      <c r="FA1073" s="10"/>
      <c r="FB1073" s="10"/>
      <c r="FC1073" s="10"/>
      <c r="FD1073" s="10"/>
      <c r="FE1073" s="10"/>
      <c r="FF1073" s="10"/>
      <c r="FG1073" s="10"/>
      <c r="FH1073" s="10"/>
      <c r="FI1073" s="10"/>
      <c r="FJ1073" s="10"/>
      <c r="FK1073" s="10"/>
      <c r="FL1073" s="10"/>
    </row>
    <row r="1074" spans="146:168" x14ac:dyDescent="0.15">
      <c r="EP1074" s="1"/>
      <c r="EQ1074" s="1"/>
      <c r="ES1074" s="10"/>
      <c r="ET1074" s="10"/>
      <c r="EU1074" s="10"/>
      <c r="EV1074" s="10"/>
      <c r="EW1074" s="10"/>
      <c r="EX1074" s="10"/>
      <c r="EY1074" s="10"/>
      <c r="EZ1074" s="10"/>
      <c r="FA1074" s="10"/>
      <c r="FB1074" s="10"/>
      <c r="FC1074" s="10"/>
      <c r="FD1074" s="10"/>
      <c r="FE1074" s="10"/>
      <c r="FF1074" s="10"/>
      <c r="FG1074" s="10"/>
      <c r="FH1074" s="10"/>
      <c r="FI1074" s="10"/>
      <c r="FJ1074" s="10"/>
      <c r="FK1074" s="10"/>
      <c r="FL1074" s="10"/>
    </row>
    <row r="1075" spans="146:168" x14ac:dyDescent="0.15">
      <c r="EP1075" s="1"/>
      <c r="EQ1075" s="1"/>
      <c r="ES1075" s="10"/>
      <c r="ET1075" s="10"/>
      <c r="EU1075" s="10"/>
      <c r="EV1075" s="10"/>
      <c r="EW1075" s="10"/>
      <c r="EX1075" s="10"/>
      <c r="EY1075" s="10"/>
      <c r="EZ1075" s="10"/>
      <c r="FA1075" s="10"/>
      <c r="FB1075" s="10"/>
      <c r="FC1075" s="10"/>
      <c r="FD1075" s="10"/>
      <c r="FE1075" s="10"/>
      <c r="FF1075" s="10"/>
      <c r="FG1075" s="10"/>
      <c r="FH1075" s="10"/>
      <c r="FI1075" s="10"/>
      <c r="FJ1075" s="10"/>
      <c r="FK1075" s="10"/>
      <c r="FL1075" s="10"/>
    </row>
    <row r="1076" spans="146:168" x14ac:dyDescent="0.15">
      <c r="EP1076" s="1"/>
      <c r="EQ1076" s="1"/>
      <c r="ES1076" s="10"/>
      <c r="ET1076" s="10"/>
      <c r="EU1076" s="10"/>
      <c r="EV1076" s="10"/>
      <c r="EW1076" s="10"/>
      <c r="EX1076" s="10"/>
      <c r="EY1076" s="10"/>
      <c r="EZ1076" s="10"/>
      <c r="FA1076" s="10"/>
      <c r="FB1076" s="10"/>
      <c r="FC1076" s="10"/>
      <c r="FD1076" s="10"/>
      <c r="FE1076" s="10"/>
      <c r="FF1076" s="10"/>
      <c r="FG1076" s="10"/>
      <c r="FH1076" s="10"/>
      <c r="FI1076" s="10"/>
      <c r="FJ1076" s="10"/>
      <c r="FK1076" s="10"/>
      <c r="FL1076" s="10"/>
    </row>
    <row r="1077" spans="146:168" x14ac:dyDescent="0.15">
      <c r="EP1077" s="1"/>
      <c r="EQ1077" s="1"/>
      <c r="ES1077" s="10"/>
      <c r="ET1077" s="10"/>
      <c r="EU1077" s="10"/>
      <c r="EV1077" s="10"/>
      <c r="EW1077" s="10"/>
      <c r="EX1077" s="10"/>
      <c r="EY1077" s="10"/>
      <c r="EZ1077" s="10"/>
      <c r="FA1077" s="10"/>
      <c r="FB1077" s="10"/>
      <c r="FC1077" s="10"/>
      <c r="FD1077" s="10"/>
      <c r="FE1077" s="10"/>
      <c r="FF1077" s="10"/>
      <c r="FG1077" s="10"/>
      <c r="FH1077" s="10"/>
      <c r="FI1077" s="10"/>
      <c r="FJ1077" s="10"/>
      <c r="FK1077" s="10"/>
      <c r="FL1077" s="10"/>
    </row>
    <row r="1078" spans="146:168" x14ac:dyDescent="0.15">
      <c r="EP1078" s="1"/>
      <c r="EQ1078" s="1"/>
      <c r="ES1078" s="10"/>
      <c r="ET1078" s="10"/>
      <c r="EU1078" s="10"/>
      <c r="EV1078" s="10"/>
      <c r="EW1078" s="10"/>
      <c r="EX1078" s="10"/>
      <c r="EY1078" s="10"/>
      <c r="EZ1078" s="10"/>
      <c r="FA1078" s="10"/>
      <c r="FB1078" s="10"/>
      <c r="FC1078" s="10"/>
      <c r="FD1078" s="10"/>
      <c r="FE1078" s="10"/>
      <c r="FF1078" s="10"/>
      <c r="FG1078" s="10"/>
      <c r="FH1078" s="10"/>
      <c r="FI1078" s="10"/>
      <c r="FJ1078" s="10"/>
      <c r="FK1078" s="10"/>
      <c r="FL1078" s="10"/>
    </row>
    <row r="1079" spans="146:168" x14ac:dyDescent="0.15">
      <c r="EP1079" s="1"/>
      <c r="EQ1079" s="1"/>
      <c r="ES1079" s="10"/>
      <c r="ET1079" s="10"/>
      <c r="EU1079" s="10"/>
      <c r="EV1079" s="10"/>
      <c r="EW1079" s="10"/>
      <c r="EX1079" s="10"/>
      <c r="EY1079" s="10"/>
      <c r="EZ1079" s="10"/>
      <c r="FA1079" s="10"/>
      <c r="FB1079" s="10"/>
      <c r="FC1079" s="10"/>
      <c r="FD1079" s="10"/>
      <c r="FE1079" s="10"/>
      <c r="FF1079" s="10"/>
      <c r="FG1079" s="10"/>
      <c r="FH1079" s="10"/>
      <c r="FI1079" s="10"/>
      <c r="FJ1079" s="10"/>
      <c r="FK1079" s="10"/>
      <c r="FL1079" s="10"/>
    </row>
    <row r="1080" spans="146:168" x14ac:dyDescent="0.15">
      <c r="EP1080" s="1"/>
      <c r="EQ1080" s="1"/>
      <c r="ES1080" s="10"/>
      <c r="ET1080" s="10"/>
      <c r="EU1080" s="10"/>
      <c r="EV1080" s="10"/>
      <c r="EW1080" s="10"/>
      <c r="EX1080" s="10"/>
      <c r="EY1080" s="10"/>
      <c r="EZ1080" s="10"/>
      <c r="FA1080" s="10"/>
      <c r="FB1080" s="10"/>
      <c r="FC1080" s="10"/>
      <c r="FD1080" s="10"/>
      <c r="FE1080" s="10"/>
      <c r="FF1080" s="10"/>
      <c r="FG1080" s="10"/>
      <c r="FH1080" s="10"/>
      <c r="FI1080" s="10"/>
      <c r="FJ1080" s="10"/>
      <c r="FK1080" s="10"/>
      <c r="FL1080" s="10"/>
    </row>
    <row r="1081" spans="146:168" x14ac:dyDescent="0.15">
      <c r="EP1081" s="1"/>
      <c r="EQ1081" s="1"/>
      <c r="ES1081" s="10"/>
      <c r="ET1081" s="10"/>
      <c r="EU1081" s="10"/>
      <c r="EV1081" s="10"/>
      <c r="EW1081" s="10"/>
      <c r="EX1081" s="10"/>
      <c r="EY1081" s="10"/>
      <c r="EZ1081" s="10"/>
      <c r="FA1081" s="10"/>
      <c r="FB1081" s="10"/>
      <c r="FC1081" s="10"/>
      <c r="FD1081" s="10"/>
      <c r="FE1081" s="10"/>
      <c r="FF1081" s="10"/>
      <c r="FG1081" s="10"/>
      <c r="FH1081" s="10"/>
      <c r="FI1081" s="10"/>
      <c r="FJ1081" s="10"/>
      <c r="FK1081" s="10"/>
      <c r="FL1081" s="10"/>
    </row>
    <row r="1082" spans="146:168" x14ac:dyDescent="0.15">
      <c r="EP1082" s="1"/>
      <c r="EQ1082" s="1"/>
      <c r="ES1082" s="10"/>
      <c r="ET1082" s="10"/>
      <c r="EU1082" s="10"/>
      <c r="EV1082" s="10"/>
      <c r="EW1082" s="10"/>
      <c r="EX1082" s="10"/>
      <c r="EY1082" s="10"/>
      <c r="EZ1082" s="10"/>
      <c r="FA1082" s="10"/>
      <c r="FB1082" s="10"/>
      <c r="FC1082" s="10"/>
      <c r="FD1082" s="10"/>
      <c r="FE1082" s="10"/>
      <c r="FF1082" s="10"/>
      <c r="FG1082" s="10"/>
      <c r="FH1082" s="10"/>
      <c r="FI1082" s="10"/>
      <c r="FJ1082" s="10"/>
      <c r="FK1082" s="10"/>
      <c r="FL1082" s="10"/>
    </row>
    <row r="1083" spans="146:168" x14ac:dyDescent="0.15">
      <c r="EP1083" s="1"/>
      <c r="EQ1083" s="1"/>
      <c r="ES1083" s="10"/>
      <c r="ET1083" s="10"/>
      <c r="EU1083" s="10"/>
      <c r="EV1083" s="10"/>
      <c r="EW1083" s="10"/>
      <c r="EX1083" s="10"/>
      <c r="EY1083" s="10"/>
      <c r="EZ1083" s="10"/>
      <c r="FA1083" s="10"/>
      <c r="FB1083" s="10"/>
      <c r="FC1083" s="10"/>
      <c r="FD1083" s="10"/>
      <c r="FE1083" s="10"/>
      <c r="FF1083" s="10"/>
      <c r="FG1083" s="10"/>
      <c r="FH1083" s="10"/>
      <c r="FI1083" s="10"/>
      <c r="FJ1083" s="10"/>
      <c r="FK1083" s="10"/>
      <c r="FL1083" s="10"/>
    </row>
    <row r="1084" spans="146:168" x14ac:dyDescent="0.15">
      <c r="EP1084" s="1"/>
      <c r="EQ1084" s="1"/>
      <c r="ES1084" s="10"/>
      <c r="ET1084" s="10"/>
      <c r="EU1084" s="10"/>
      <c r="EV1084" s="10"/>
      <c r="EW1084" s="10"/>
      <c r="EX1084" s="10"/>
      <c r="EY1084" s="10"/>
      <c r="EZ1084" s="10"/>
      <c r="FA1084" s="10"/>
      <c r="FB1084" s="10"/>
      <c r="FC1084" s="10"/>
      <c r="FD1084" s="10"/>
      <c r="FE1084" s="10"/>
      <c r="FF1084" s="10"/>
      <c r="FG1084" s="10"/>
      <c r="FH1084" s="10"/>
      <c r="FI1084" s="10"/>
      <c r="FJ1084" s="10"/>
      <c r="FK1084" s="10"/>
      <c r="FL1084" s="10"/>
    </row>
    <row r="1085" spans="146:168" x14ac:dyDescent="0.15">
      <c r="EP1085" s="1"/>
      <c r="EQ1085" s="1"/>
      <c r="ES1085" s="10"/>
      <c r="ET1085" s="10"/>
      <c r="EU1085" s="10"/>
      <c r="EV1085" s="10"/>
      <c r="EW1085" s="10"/>
      <c r="EX1085" s="10"/>
      <c r="EY1085" s="10"/>
      <c r="EZ1085" s="10"/>
      <c r="FA1085" s="10"/>
      <c r="FB1085" s="10"/>
      <c r="FC1085" s="10"/>
      <c r="FD1085" s="10"/>
      <c r="FE1085" s="10"/>
      <c r="FF1085" s="10"/>
      <c r="FG1085" s="10"/>
      <c r="FH1085" s="10"/>
      <c r="FI1085" s="10"/>
      <c r="FJ1085" s="10"/>
      <c r="FK1085" s="10"/>
      <c r="FL1085" s="10"/>
    </row>
    <row r="1086" spans="146:168" x14ac:dyDescent="0.15">
      <c r="EP1086" s="1"/>
      <c r="EQ1086" s="1"/>
      <c r="ES1086" s="10"/>
      <c r="ET1086" s="10"/>
      <c r="EU1086" s="10"/>
      <c r="EV1086" s="10"/>
      <c r="EW1086" s="10"/>
      <c r="EX1086" s="10"/>
      <c r="EY1086" s="10"/>
      <c r="EZ1086" s="10"/>
      <c r="FA1086" s="10"/>
      <c r="FB1086" s="10"/>
      <c r="FC1086" s="10"/>
      <c r="FD1086" s="10"/>
      <c r="FE1086" s="10"/>
      <c r="FF1086" s="10"/>
      <c r="FG1086" s="10"/>
      <c r="FH1086" s="10"/>
      <c r="FI1086" s="10"/>
      <c r="FJ1086" s="10"/>
      <c r="FK1086" s="10"/>
      <c r="FL1086" s="10"/>
    </row>
    <row r="1087" spans="146:168" x14ac:dyDescent="0.15">
      <c r="EP1087" s="1"/>
      <c r="EQ1087" s="1"/>
      <c r="ES1087" s="10"/>
      <c r="ET1087" s="10"/>
      <c r="EU1087" s="10"/>
      <c r="EV1087" s="10"/>
      <c r="EW1087" s="10"/>
      <c r="EX1087" s="10"/>
      <c r="EY1087" s="10"/>
      <c r="EZ1087" s="10"/>
      <c r="FA1087" s="10"/>
      <c r="FB1087" s="10"/>
      <c r="FC1087" s="10"/>
      <c r="FD1087" s="10"/>
      <c r="FE1087" s="10"/>
      <c r="FF1087" s="10"/>
      <c r="FG1087" s="10"/>
      <c r="FH1087" s="10"/>
      <c r="FI1087" s="10"/>
      <c r="FJ1087" s="10"/>
      <c r="FK1087" s="10"/>
      <c r="FL1087" s="10"/>
    </row>
    <row r="1088" spans="146:168" x14ac:dyDescent="0.15">
      <c r="EP1088" s="1"/>
      <c r="EQ1088" s="1"/>
      <c r="ES1088" s="10"/>
      <c r="ET1088" s="10"/>
      <c r="EU1088" s="10"/>
      <c r="EV1088" s="10"/>
      <c r="EW1088" s="10"/>
      <c r="EX1088" s="10"/>
      <c r="EY1088" s="10"/>
      <c r="EZ1088" s="10"/>
      <c r="FA1088" s="10"/>
      <c r="FB1088" s="10"/>
      <c r="FC1088" s="10"/>
      <c r="FD1088" s="10"/>
      <c r="FE1088" s="10"/>
      <c r="FF1088" s="10"/>
      <c r="FG1088" s="10"/>
      <c r="FH1088" s="10"/>
      <c r="FI1088" s="10"/>
      <c r="FJ1088" s="10"/>
      <c r="FK1088" s="10"/>
      <c r="FL1088" s="10"/>
    </row>
    <row r="1089" spans="146:168" x14ac:dyDescent="0.15">
      <c r="EP1089" s="1"/>
      <c r="EQ1089" s="1"/>
      <c r="ES1089" s="10"/>
      <c r="ET1089" s="10"/>
      <c r="EU1089" s="10"/>
      <c r="EV1089" s="10"/>
      <c r="EW1089" s="10"/>
      <c r="EX1089" s="10"/>
      <c r="EY1089" s="10"/>
      <c r="EZ1089" s="10"/>
      <c r="FA1089" s="10"/>
      <c r="FB1089" s="10"/>
      <c r="FC1089" s="10"/>
      <c r="FD1089" s="10"/>
      <c r="FE1089" s="10"/>
      <c r="FF1089" s="10"/>
      <c r="FG1089" s="10"/>
      <c r="FH1089" s="10"/>
      <c r="FI1089" s="10"/>
      <c r="FJ1089" s="10"/>
      <c r="FK1089" s="10"/>
      <c r="FL1089" s="10"/>
    </row>
    <row r="1090" spans="146:168" x14ac:dyDescent="0.15">
      <c r="EP1090" s="1"/>
      <c r="EQ1090" s="1"/>
      <c r="ES1090" s="10"/>
      <c r="ET1090" s="10"/>
      <c r="EU1090" s="10"/>
      <c r="EV1090" s="10"/>
      <c r="EW1090" s="10"/>
      <c r="EX1090" s="10"/>
      <c r="EY1090" s="10"/>
      <c r="EZ1090" s="10"/>
      <c r="FA1090" s="10"/>
      <c r="FB1090" s="10"/>
      <c r="FC1090" s="10"/>
      <c r="FD1090" s="10"/>
      <c r="FE1090" s="10"/>
      <c r="FF1090" s="10"/>
      <c r="FG1090" s="10"/>
      <c r="FH1090" s="10"/>
      <c r="FI1090" s="10"/>
      <c r="FJ1090" s="10"/>
      <c r="FK1090" s="10"/>
      <c r="FL1090" s="10"/>
    </row>
    <row r="1091" spans="146:168" x14ac:dyDescent="0.15">
      <c r="EP1091" s="1"/>
      <c r="EQ1091" s="1"/>
      <c r="ES1091" s="10"/>
      <c r="ET1091" s="10"/>
      <c r="EU1091" s="10"/>
      <c r="EV1091" s="10"/>
      <c r="EW1091" s="10"/>
      <c r="EX1091" s="10"/>
      <c r="EY1091" s="10"/>
      <c r="EZ1091" s="10"/>
      <c r="FA1091" s="10"/>
      <c r="FB1091" s="10"/>
      <c r="FC1091" s="10"/>
      <c r="FD1091" s="10"/>
      <c r="FE1091" s="10"/>
      <c r="FF1091" s="10"/>
      <c r="FG1091" s="10"/>
      <c r="FH1091" s="10"/>
      <c r="FI1091" s="10"/>
      <c r="FJ1091" s="10"/>
      <c r="FK1091" s="10"/>
      <c r="FL1091" s="10"/>
    </row>
    <row r="1092" spans="146:168" x14ac:dyDescent="0.15">
      <c r="EP1092" s="1"/>
      <c r="EQ1092" s="1"/>
      <c r="ES1092" s="10"/>
      <c r="ET1092" s="10"/>
      <c r="EU1092" s="10"/>
      <c r="EV1092" s="10"/>
      <c r="EW1092" s="10"/>
      <c r="EX1092" s="10"/>
      <c r="EY1092" s="10"/>
      <c r="EZ1092" s="10"/>
      <c r="FA1092" s="10"/>
      <c r="FB1092" s="10"/>
      <c r="FC1092" s="10"/>
      <c r="FD1092" s="10"/>
      <c r="FE1092" s="10"/>
      <c r="FF1092" s="10"/>
      <c r="FG1092" s="10"/>
      <c r="FH1092" s="10"/>
      <c r="FI1092" s="10"/>
      <c r="FJ1092" s="10"/>
      <c r="FK1092" s="10"/>
      <c r="FL1092" s="10"/>
    </row>
    <row r="1093" spans="146:168" x14ac:dyDescent="0.15">
      <c r="EP1093" s="1"/>
      <c r="EQ1093" s="1"/>
      <c r="ES1093" s="10"/>
      <c r="ET1093" s="10"/>
      <c r="EU1093" s="10"/>
      <c r="EV1093" s="10"/>
      <c r="EW1093" s="10"/>
      <c r="EX1093" s="10"/>
      <c r="EY1093" s="10"/>
      <c r="EZ1093" s="10"/>
      <c r="FA1093" s="10"/>
      <c r="FB1093" s="10"/>
      <c r="FC1093" s="10"/>
      <c r="FD1093" s="10"/>
      <c r="FE1093" s="10"/>
      <c r="FF1093" s="10"/>
      <c r="FG1093" s="10"/>
      <c r="FH1093" s="10"/>
      <c r="FI1093" s="10"/>
      <c r="FJ1093" s="10"/>
      <c r="FK1093" s="10"/>
      <c r="FL1093" s="10"/>
    </row>
    <row r="1094" spans="146:168" x14ac:dyDescent="0.15">
      <c r="EP1094" s="1"/>
      <c r="EQ1094" s="1"/>
      <c r="ES1094" s="10"/>
      <c r="ET1094" s="10"/>
      <c r="EU1094" s="10"/>
      <c r="EV1094" s="10"/>
      <c r="EW1094" s="10"/>
      <c r="EX1094" s="10"/>
      <c r="EY1094" s="10"/>
      <c r="EZ1094" s="10"/>
      <c r="FA1094" s="10"/>
      <c r="FB1094" s="10"/>
      <c r="FC1094" s="10"/>
      <c r="FD1094" s="10"/>
      <c r="FE1094" s="10"/>
      <c r="FF1094" s="10"/>
      <c r="FG1094" s="10"/>
      <c r="FH1094" s="10"/>
      <c r="FI1094" s="10"/>
      <c r="FJ1094" s="10"/>
      <c r="FK1094" s="10"/>
      <c r="FL1094" s="10"/>
    </row>
    <row r="1095" spans="146:168" x14ac:dyDescent="0.15">
      <c r="EP1095" s="1"/>
      <c r="EQ1095" s="1"/>
      <c r="ES1095" s="10"/>
      <c r="ET1095" s="10"/>
      <c r="EU1095" s="10"/>
      <c r="EV1095" s="10"/>
      <c r="EW1095" s="10"/>
      <c r="EX1095" s="10"/>
      <c r="EY1095" s="10"/>
      <c r="EZ1095" s="10"/>
      <c r="FA1095" s="10"/>
      <c r="FB1095" s="10"/>
      <c r="FC1095" s="10"/>
      <c r="FD1095" s="10"/>
      <c r="FE1095" s="10"/>
      <c r="FF1095" s="10"/>
      <c r="FG1095" s="10"/>
      <c r="FH1095" s="10"/>
      <c r="FI1095" s="10"/>
      <c r="FJ1095" s="10"/>
      <c r="FK1095" s="10"/>
      <c r="FL1095" s="10"/>
    </row>
    <row r="1096" spans="146:168" x14ac:dyDescent="0.15">
      <c r="EP1096" s="1"/>
      <c r="EQ1096" s="1"/>
      <c r="ES1096" s="10"/>
      <c r="ET1096" s="10"/>
      <c r="EU1096" s="10"/>
      <c r="EV1096" s="10"/>
      <c r="EW1096" s="10"/>
      <c r="EX1096" s="10"/>
      <c r="EY1096" s="10"/>
      <c r="EZ1096" s="10"/>
      <c r="FA1096" s="10"/>
      <c r="FB1096" s="10"/>
      <c r="FC1096" s="10"/>
      <c r="FD1096" s="10"/>
      <c r="FE1096" s="10"/>
      <c r="FF1096" s="10"/>
      <c r="FG1096" s="10"/>
      <c r="FH1096" s="10"/>
      <c r="FI1096" s="10"/>
      <c r="FJ1096" s="10"/>
      <c r="FK1096" s="10"/>
      <c r="FL1096" s="10"/>
    </row>
    <row r="1097" spans="146:168" x14ac:dyDescent="0.15">
      <c r="EP1097" s="1"/>
      <c r="EQ1097" s="1"/>
      <c r="ES1097" s="10"/>
      <c r="ET1097" s="10"/>
      <c r="EU1097" s="10"/>
      <c r="EV1097" s="10"/>
      <c r="EW1097" s="10"/>
      <c r="EX1097" s="10"/>
      <c r="EY1097" s="10"/>
      <c r="EZ1097" s="10"/>
      <c r="FA1097" s="10"/>
      <c r="FB1097" s="10"/>
      <c r="FC1097" s="10"/>
      <c r="FD1097" s="10"/>
      <c r="FE1097" s="10"/>
      <c r="FF1097" s="10"/>
      <c r="FG1097" s="10"/>
      <c r="FH1097" s="10"/>
      <c r="FI1097" s="10"/>
      <c r="FJ1097" s="10"/>
      <c r="FK1097" s="10"/>
      <c r="FL1097" s="10"/>
    </row>
    <row r="1098" spans="146:168" x14ac:dyDescent="0.15">
      <c r="EP1098" s="1"/>
      <c r="EQ1098" s="1"/>
      <c r="ES1098" s="10"/>
      <c r="ET1098" s="10"/>
      <c r="EU1098" s="10"/>
      <c r="EV1098" s="10"/>
      <c r="EW1098" s="10"/>
      <c r="EX1098" s="10"/>
      <c r="EY1098" s="10"/>
      <c r="EZ1098" s="10"/>
      <c r="FA1098" s="10"/>
      <c r="FB1098" s="10"/>
      <c r="FC1098" s="10"/>
      <c r="FD1098" s="10"/>
      <c r="FE1098" s="10"/>
      <c r="FF1098" s="10"/>
      <c r="FG1098" s="10"/>
      <c r="FH1098" s="10"/>
      <c r="FI1098" s="10"/>
      <c r="FJ1098" s="10"/>
      <c r="FK1098" s="10"/>
      <c r="FL1098" s="10"/>
    </row>
    <row r="1099" spans="146:168" x14ac:dyDescent="0.15">
      <c r="EP1099" s="1"/>
      <c r="EQ1099" s="1"/>
      <c r="ES1099" s="10"/>
      <c r="ET1099" s="10"/>
      <c r="EU1099" s="10"/>
      <c r="EV1099" s="10"/>
      <c r="EW1099" s="10"/>
      <c r="EX1099" s="10"/>
      <c r="EY1099" s="10"/>
      <c r="EZ1099" s="10"/>
      <c r="FA1099" s="10"/>
      <c r="FB1099" s="10"/>
      <c r="FC1099" s="10"/>
      <c r="FD1099" s="10"/>
      <c r="FE1099" s="10"/>
      <c r="FF1099" s="10"/>
      <c r="FG1099" s="10"/>
      <c r="FH1099" s="10"/>
      <c r="FI1099" s="10"/>
      <c r="FJ1099" s="10"/>
      <c r="FK1099" s="10"/>
      <c r="FL1099" s="10"/>
    </row>
    <row r="1100" spans="146:168" x14ac:dyDescent="0.15">
      <c r="EP1100" s="1"/>
      <c r="EQ1100" s="1"/>
      <c r="ES1100" s="10"/>
      <c r="ET1100" s="10"/>
      <c r="EU1100" s="10"/>
      <c r="EV1100" s="10"/>
      <c r="EW1100" s="10"/>
      <c r="EX1100" s="10"/>
      <c r="EY1100" s="10"/>
      <c r="EZ1100" s="10"/>
      <c r="FA1100" s="10"/>
      <c r="FB1100" s="10"/>
      <c r="FC1100" s="10"/>
      <c r="FD1100" s="10"/>
      <c r="FE1100" s="10"/>
      <c r="FF1100" s="10"/>
      <c r="FG1100" s="10"/>
      <c r="FH1100" s="10"/>
      <c r="FI1100" s="10"/>
      <c r="FJ1100" s="10"/>
      <c r="FK1100" s="10"/>
      <c r="FL1100" s="10"/>
    </row>
    <row r="1101" spans="146:168" x14ac:dyDescent="0.15">
      <c r="EP1101" s="1"/>
      <c r="EQ1101" s="1"/>
      <c r="ES1101" s="10"/>
      <c r="ET1101" s="10"/>
      <c r="EU1101" s="10"/>
      <c r="EV1101" s="10"/>
      <c r="EW1101" s="10"/>
      <c r="EX1101" s="10"/>
      <c r="EY1101" s="10"/>
      <c r="EZ1101" s="10"/>
      <c r="FA1101" s="10"/>
      <c r="FB1101" s="10"/>
      <c r="FC1101" s="10"/>
      <c r="FD1101" s="10"/>
      <c r="FE1101" s="10"/>
      <c r="FF1101" s="10"/>
      <c r="FG1101" s="10"/>
      <c r="FH1101" s="10"/>
      <c r="FI1101" s="10"/>
      <c r="FJ1101" s="10"/>
      <c r="FK1101" s="10"/>
      <c r="FL1101" s="10"/>
    </row>
    <row r="1102" spans="146:168" x14ac:dyDescent="0.15">
      <c r="EP1102" s="1"/>
      <c r="EQ1102" s="1"/>
      <c r="ES1102" s="10"/>
      <c r="ET1102" s="10"/>
      <c r="EU1102" s="10"/>
      <c r="EV1102" s="10"/>
      <c r="EW1102" s="10"/>
      <c r="EX1102" s="10"/>
      <c r="EY1102" s="10"/>
      <c r="EZ1102" s="10"/>
      <c r="FA1102" s="10"/>
      <c r="FB1102" s="10"/>
      <c r="FC1102" s="10"/>
      <c r="FD1102" s="10"/>
      <c r="FE1102" s="10"/>
      <c r="FF1102" s="10"/>
      <c r="FG1102" s="10"/>
      <c r="FH1102" s="10"/>
      <c r="FI1102" s="10"/>
      <c r="FJ1102" s="10"/>
      <c r="FK1102" s="10"/>
      <c r="FL1102" s="10"/>
    </row>
    <row r="1103" spans="146:168" x14ac:dyDescent="0.15">
      <c r="EP1103" s="1"/>
      <c r="EQ1103" s="1"/>
      <c r="ES1103" s="10"/>
      <c r="ET1103" s="10"/>
      <c r="EU1103" s="10"/>
      <c r="EV1103" s="10"/>
      <c r="EW1103" s="10"/>
      <c r="EX1103" s="10"/>
      <c r="EY1103" s="10"/>
      <c r="EZ1103" s="10"/>
      <c r="FA1103" s="10"/>
      <c r="FB1103" s="10"/>
      <c r="FC1103" s="10"/>
      <c r="FD1103" s="10"/>
      <c r="FE1103" s="10"/>
      <c r="FF1103" s="10"/>
      <c r="FG1103" s="10"/>
      <c r="FH1103" s="10"/>
      <c r="FI1103" s="10"/>
      <c r="FJ1103" s="10"/>
      <c r="FK1103" s="10"/>
      <c r="FL1103" s="10"/>
    </row>
    <row r="1104" spans="146:168" x14ac:dyDescent="0.15">
      <c r="EP1104" s="1"/>
      <c r="EQ1104" s="1"/>
      <c r="ES1104" s="10"/>
      <c r="ET1104" s="10"/>
      <c r="EU1104" s="10"/>
      <c r="EV1104" s="10"/>
      <c r="EW1104" s="10"/>
      <c r="EX1104" s="10"/>
      <c r="EY1104" s="10"/>
      <c r="EZ1104" s="10"/>
      <c r="FA1104" s="10"/>
      <c r="FB1104" s="10"/>
      <c r="FC1104" s="10"/>
      <c r="FD1104" s="10"/>
      <c r="FE1104" s="10"/>
      <c r="FF1104" s="10"/>
      <c r="FG1104" s="10"/>
      <c r="FH1104" s="10"/>
      <c r="FI1104" s="10"/>
      <c r="FJ1104" s="10"/>
      <c r="FK1104" s="10"/>
      <c r="FL1104" s="10"/>
    </row>
    <row r="1105" spans="146:168" x14ac:dyDescent="0.15">
      <c r="EP1105" s="1"/>
      <c r="EQ1105" s="1"/>
      <c r="ES1105" s="10"/>
      <c r="ET1105" s="10"/>
      <c r="EU1105" s="10"/>
      <c r="EV1105" s="10"/>
      <c r="EW1105" s="10"/>
      <c r="EX1105" s="10"/>
      <c r="EY1105" s="10"/>
      <c r="EZ1105" s="10"/>
      <c r="FA1105" s="10"/>
      <c r="FB1105" s="10"/>
      <c r="FC1105" s="10"/>
      <c r="FD1105" s="10"/>
      <c r="FE1105" s="10"/>
      <c r="FF1105" s="10"/>
      <c r="FG1105" s="10"/>
      <c r="FH1105" s="10"/>
      <c r="FI1105" s="10"/>
      <c r="FJ1105" s="10"/>
      <c r="FK1105" s="10"/>
      <c r="FL1105" s="10"/>
    </row>
    <row r="1106" spans="146:168" x14ac:dyDescent="0.15">
      <c r="EP1106" s="1"/>
      <c r="EQ1106" s="1"/>
      <c r="ES1106" s="10"/>
      <c r="ET1106" s="10"/>
      <c r="EU1106" s="10"/>
      <c r="EV1106" s="10"/>
      <c r="EW1106" s="10"/>
      <c r="EX1106" s="10"/>
      <c r="EY1106" s="10"/>
      <c r="EZ1106" s="10"/>
      <c r="FA1106" s="10"/>
      <c r="FB1106" s="10"/>
      <c r="FC1106" s="10"/>
      <c r="FD1106" s="10"/>
      <c r="FE1106" s="10"/>
      <c r="FF1106" s="10"/>
      <c r="FG1106" s="10"/>
      <c r="FH1106" s="10"/>
      <c r="FI1106" s="10"/>
      <c r="FJ1106" s="10"/>
      <c r="FK1106" s="10"/>
      <c r="FL1106" s="10"/>
    </row>
    <row r="1107" spans="146:168" x14ac:dyDescent="0.15">
      <c r="EP1107" s="1"/>
      <c r="EQ1107" s="1"/>
      <c r="ES1107" s="10"/>
      <c r="ET1107" s="10"/>
      <c r="EU1107" s="10"/>
      <c r="EV1107" s="10"/>
      <c r="EW1107" s="10"/>
      <c r="EX1107" s="10"/>
      <c r="EY1107" s="10"/>
      <c r="EZ1107" s="10"/>
      <c r="FA1107" s="10"/>
      <c r="FB1107" s="10"/>
      <c r="FC1107" s="10"/>
      <c r="FD1107" s="10"/>
      <c r="FE1107" s="10"/>
      <c r="FF1107" s="10"/>
      <c r="FG1107" s="10"/>
      <c r="FH1107" s="10"/>
      <c r="FI1107" s="10"/>
      <c r="FJ1107" s="10"/>
      <c r="FK1107" s="10"/>
      <c r="FL1107" s="10"/>
    </row>
    <row r="1108" spans="146:168" x14ac:dyDescent="0.15">
      <c r="EP1108" s="1"/>
      <c r="EQ1108" s="1"/>
      <c r="ES1108" s="10"/>
      <c r="ET1108" s="10"/>
      <c r="EU1108" s="10"/>
      <c r="EV1108" s="10"/>
      <c r="EW1108" s="10"/>
      <c r="EX1108" s="10"/>
      <c r="EY1108" s="10"/>
      <c r="EZ1108" s="10"/>
      <c r="FA1108" s="10"/>
      <c r="FB1108" s="10"/>
      <c r="FC1108" s="10"/>
      <c r="FD1108" s="10"/>
      <c r="FE1108" s="10"/>
      <c r="FF1108" s="10"/>
      <c r="FG1108" s="10"/>
      <c r="FH1108" s="10"/>
      <c r="FI1108" s="10"/>
      <c r="FJ1108" s="10"/>
      <c r="FK1108" s="10"/>
      <c r="FL1108" s="10"/>
    </row>
    <row r="1109" spans="146:168" x14ac:dyDescent="0.15">
      <c r="EP1109" s="1"/>
      <c r="EQ1109" s="1"/>
      <c r="ES1109" s="10"/>
      <c r="ET1109" s="10"/>
      <c r="EU1109" s="10"/>
      <c r="EV1109" s="10"/>
      <c r="EW1109" s="10"/>
      <c r="EX1109" s="10"/>
      <c r="EY1109" s="10"/>
      <c r="EZ1109" s="10"/>
      <c r="FA1109" s="10"/>
      <c r="FB1109" s="10"/>
      <c r="FC1109" s="10"/>
      <c r="FD1109" s="10"/>
      <c r="FE1109" s="10"/>
      <c r="FF1109" s="10"/>
      <c r="FG1109" s="10"/>
      <c r="FH1109" s="10"/>
      <c r="FI1109" s="10"/>
      <c r="FJ1109" s="10"/>
      <c r="FK1109" s="10"/>
      <c r="FL1109" s="10"/>
    </row>
    <row r="1110" spans="146:168" x14ac:dyDescent="0.15">
      <c r="EP1110" s="1"/>
      <c r="EQ1110" s="1"/>
      <c r="ES1110" s="10"/>
      <c r="ET1110" s="10"/>
      <c r="EU1110" s="10"/>
      <c r="EV1110" s="10"/>
      <c r="EW1110" s="10"/>
      <c r="EX1110" s="10"/>
      <c r="EY1110" s="10"/>
      <c r="EZ1110" s="10"/>
      <c r="FA1110" s="10"/>
      <c r="FB1110" s="10"/>
      <c r="FC1110" s="10"/>
      <c r="FD1110" s="10"/>
      <c r="FE1110" s="10"/>
      <c r="FF1110" s="10"/>
      <c r="FG1110" s="10"/>
      <c r="FH1110" s="10"/>
      <c r="FI1110" s="10"/>
      <c r="FJ1110" s="10"/>
      <c r="FK1110" s="10"/>
      <c r="FL1110" s="10"/>
    </row>
    <row r="1111" spans="146:168" x14ac:dyDescent="0.15">
      <c r="EP1111" s="1"/>
      <c r="EQ1111" s="1"/>
      <c r="ES1111" s="10"/>
      <c r="ET1111" s="10"/>
      <c r="EU1111" s="10"/>
      <c r="EV1111" s="10"/>
      <c r="EW1111" s="10"/>
      <c r="EX1111" s="10"/>
      <c r="EY1111" s="10"/>
      <c r="EZ1111" s="10"/>
      <c r="FA1111" s="10"/>
      <c r="FB1111" s="10"/>
      <c r="FC1111" s="10"/>
      <c r="FD1111" s="10"/>
      <c r="FE1111" s="10"/>
      <c r="FF1111" s="10"/>
      <c r="FG1111" s="10"/>
      <c r="FH1111" s="10"/>
      <c r="FI1111" s="10"/>
      <c r="FJ1111" s="10"/>
      <c r="FK1111" s="10"/>
      <c r="FL1111" s="10"/>
    </row>
    <row r="1112" spans="146:168" x14ac:dyDescent="0.15">
      <c r="EP1112" s="1"/>
      <c r="EQ1112" s="1"/>
      <c r="ES1112" s="10"/>
      <c r="ET1112" s="10"/>
      <c r="EU1112" s="10"/>
      <c r="EV1112" s="10"/>
      <c r="EW1112" s="10"/>
      <c r="EX1112" s="10"/>
      <c r="EY1112" s="10"/>
      <c r="EZ1112" s="10"/>
      <c r="FA1112" s="10"/>
      <c r="FB1112" s="10"/>
      <c r="FC1112" s="10"/>
      <c r="FD1112" s="10"/>
      <c r="FE1112" s="10"/>
      <c r="FF1112" s="10"/>
      <c r="FG1112" s="10"/>
      <c r="FH1112" s="10"/>
      <c r="FI1112" s="10"/>
      <c r="FJ1112" s="10"/>
      <c r="FK1112" s="10"/>
      <c r="FL1112" s="10"/>
    </row>
    <row r="1113" spans="146:168" x14ac:dyDescent="0.15">
      <c r="EP1113" s="1"/>
      <c r="EQ1113" s="1"/>
      <c r="ES1113" s="10"/>
      <c r="ET1113" s="10"/>
      <c r="EU1113" s="10"/>
      <c r="EV1113" s="10"/>
      <c r="EW1113" s="10"/>
      <c r="EX1113" s="10"/>
      <c r="EY1113" s="10"/>
      <c r="EZ1113" s="10"/>
      <c r="FA1113" s="10"/>
      <c r="FB1113" s="10"/>
      <c r="FC1113" s="10"/>
      <c r="FD1113" s="10"/>
      <c r="FE1113" s="10"/>
      <c r="FF1113" s="10"/>
      <c r="FG1113" s="10"/>
      <c r="FH1113" s="10"/>
      <c r="FI1113" s="10"/>
      <c r="FJ1113" s="10"/>
      <c r="FK1113" s="10"/>
      <c r="FL1113" s="10"/>
    </row>
    <row r="1114" spans="146:168" x14ac:dyDescent="0.15">
      <c r="EP1114" s="1"/>
      <c r="EQ1114" s="1"/>
      <c r="ES1114" s="10"/>
      <c r="ET1114" s="10"/>
      <c r="EU1114" s="10"/>
      <c r="EV1114" s="10"/>
      <c r="EW1114" s="10"/>
      <c r="EX1114" s="10"/>
      <c r="EY1114" s="10"/>
      <c r="EZ1114" s="10"/>
      <c r="FA1114" s="10"/>
      <c r="FB1114" s="10"/>
      <c r="FC1114" s="10"/>
      <c r="FD1114" s="10"/>
      <c r="FE1114" s="10"/>
      <c r="FF1114" s="10"/>
      <c r="FG1114" s="10"/>
      <c r="FH1114" s="10"/>
      <c r="FI1114" s="10"/>
      <c r="FJ1114" s="10"/>
      <c r="FK1114" s="10"/>
      <c r="FL1114" s="10"/>
    </row>
    <row r="1115" spans="146:168" x14ac:dyDescent="0.15">
      <c r="EP1115" s="1"/>
      <c r="EQ1115" s="1"/>
      <c r="ES1115" s="10"/>
      <c r="ET1115" s="10"/>
      <c r="EU1115" s="10"/>
      <c r="EV1115" s="10"/>
      <c r="EW1115" s="10"/>
      <c r="EX1115" s="10"/>
      <c r="EY1115" s="10"/>
      <c r="EZ1115" s="10"/>
      <c r="FA1115" s="10"/>
      <c r="FB1115" s="10"/>
      <c r="FC1115" s="10"/>
      <c r="FD1115" s="10"/>
      <c r="FE1115" s="10"/>
      <c r="FF1115" s="10"/>
      <c r="FG1115" s="10"/>
      <c r="FH1115" s="10"/>
      <c r="FI1115" s="10"/>
      <c r="FJ1115" s="10"/>
      <c r="FK1115" s="10"/>
      <c r="FL1115" s="10"/>
    </row>
    <row r="1116" spans="146:168" x14ac:dyDescent="0.15">
      <c r="EP1116" s="1"/>
      <c r="EQ1116" s="1"/>
      <c r="ES1116" s="10"/>
      <c r="ET1116" s="10"/>
      <c r="EU1116" s="10"/>
      <c r="EV1116" s="10"/>
      <c r="EW1116" s="10"/>
      <c r="EX1116" s="10"/>
      <c r="EY1116" s="10"/>
      <c r="EZ1116" s="10"/>
      <c r="FA1116" s="10"/>
      <c r="FB1116" s="10"/>
      <c r="FC1116" s="10"/>
      <c r="FD1116" s="10"/>
      <c r="FE1116" s="10"/>
      <c r="FF1116" s="10"/>
      <c r="FG1116" s="10"/>
      <c r="FH1116" s="10"/>
      <c r="FI1116" s="10"/>
      <c r="FJ1116" s="10"/>
      <c r="FK1116" s="10"/>
      <c r="FL1116" s="10"/>
    </row>
    <row r="1117" spans="146:168" x14ac:dyDescent="0.15">
      <c r="EP1117" s="1"/>
      <c r="EQ1117" s="1"/>
      <c r="ES1117" s="10"/>
      <c r="ET1117" s="10"/>
      <c r="EU1117" s="10"/>
      <c r="EV1117" s="10"/>
      <c r="EW1117" s="10"/>
      <c r="EX1117" s="10"/>
      <c r="EY1117" s="10"/>
      <c r="EZ1117" s="10"/>
      <c r="FA1117" s="10"/>
      <c r="FB1117" s="10"/>
      <c r="FC1117" s="10"/>
      <c r="FD1117" s="10"/>
      <c r="FE1117" s="10"/>
      <c r="FF1117" s="10"/>
      <c r="FG1117" s="10"/>
      <c r="FH1117" s="10"/>
      <c r="FI1117" s="10"/>
      <c r="FJ1117" s="10"/>
      <c r="FK1117" s="10"/>
      <c r="FL1117" s="10"/>
    </row>
    <row r="1118" spans="146:168" x14ac:dyDescent="0.15">
      <c r="EP1118" s="1"/>
      <c r="EQ1118" s="1"/>
      <c r="ES1118" s="10"/>
      <c r="ET1118" s="10"/>
      <c r="EU1118" s="10"/>
      <c r="EV1118" s="10"/>
      <c r="EW1118" s="10"/>
      <c r="EX1118" s="10"/>
      <c r="EY1118" s="10"/>
      <c r="EZ1118" s="10"/>
      <c r="FA1118" s="10"/>
      <c r="FB1118" s="10"/>
      <c r="FC1118" s="10"/>
      <c r="FD1118" s="10"/>
      <c r="FE1118" s="10"/>
      <c r="FF1118" s="10"/>
      <c r="FG1118" s="10"/>
      <c r="FH1118" s="10"/>
      <c r="FI1118" s="10"/>
      <c r="FJ1118" s="10"/>
      <c r="FK1118" s="10"/>
      <c r="FL1118" s="10"/>
    </row>
    <row r="1119" spans="146:168" x14ac:dyDescent="0.15">
      <c r="EP1119" s="1"/>
      <c r="EQ1119" s="1"/>
      <c r="ES1119" s="10"/>
      <c r="ET1119" s="10"/>
      <c r="EU1119" s="10"/>
      <c r="EV1119" s="10"/>
      <c r="EW1119" s="10"/>
      <c r="EX1119" s="10"/>
      <c r="EY1119" s="10"/>
      <c r="EZ1119" s="10"/>
      <c r="FA1119" s="10"/>
      <c r="FB1119" s="10"/>
      <c r="FC1119" s="10"/>
      <c r="FD1119" s="10"/>
      <c r="FE1119" s="10"/>
      <c r="FF1119" s="10"/>
      <c r="FG1119" s="10"/>
      <c r="FH1119" s="10"/>
      <c r="FI1119" s="10"/>
      <c r="FJ1119" s="10"/>
      <c r="FK1119" s="10"/>
      <c r="FL1119" s="10"/>
    </row>
    <row r="1120" spans="146:168" x14ac:dyDescent="0.15">
      <c r="EP1120" s="1"/>
      <c r="EQ1120" s="1"/>
      <c r="ES1120" s="10"/>
      <c r="ET1120" s="10"/>
      <c r="EU1120" s="10"/>
      <c r="EV1120" s="10"/>
      <c r="EW1120" s="10"/>
      <c r="EX1120" s="10"/>
      <c r="EY1120" s="10"/>
      <c r="EZ1120" s="10"/>
      <c r="FA1120" s="10"/>
      <c r="FB1120" s="10"/>
      <c r="FC1120" s="10"/>
      <c r="FD1120" s="10"/>
      <c r="FE1120" s="10"/>
      <c r="FF1120" s="10"/>
      <c r="FG1120" s="10"/>
      <c r="FH1120" s="10"/>
      <c r="FI1120" s="10"/>
      <c r="FJ1120" s="10"/>
      <c r="FK1120" s="10"/>
      <c r="FL1120" s="10"/>
    </row>
    <row r="1121" spans="146:168" x14ac:dyDescent="0.15">
      <c r="EP1121" s="1"/>
      <c r="EQ1121" s="1"/>
      <c r="ES1121" s="10"/>
      <c r="ET1121" s="10"/>
      <c r="EU1121" s="10"/>
      <c r="EV1121" s="10"/>
      <c r="EW1121" s="10"/>
      <c r="EX1121" s="10"/>
      <c r="EY1121" s="10"/>
      <c r="EZ1121" s="10"/>
      <c r="FA1121" s="10"/>
      <c r="FB1121" s="10"/>
      <c r="FC1121" s="10"/>
      <c r="FD1121" s="10"/>
      <c r="FE1121" s="10"/>
      <c r="FF1121" s="10"/>
      <c r="FG1121" s="10"/>
      <c r="FH1121" s="10"/>
      <c r="FI1121" s="10"/>
      <c r="FJ1121" s="10"/>
      <c r="FK1121" s="10"/>
      <c r="FL1121" s="10"/>
    </row>
    <row r="1122" spans="146:168" x14ac:dyDescent="0.15">
      <c r="EP1122" s="1"/>
      <c r="EQ1122" s="1"/>
      <c r="ES1122" s="10"/>
      <c r="ET1122" s="10"/>
      <c r="EU1122" s="10"/>
      <c r="EV1122" s="10"/>
      <c r="EW1122" s="10"/>
      <c r="EX1122" s="10"/>
      <c r="EY1122" s="10"/>
      <c r="EZ1122" s="10"/>
      <c r="FA1122" s="10"/>
      <c r="FB1122" s="10"/>
      <c r="FC1122" s="10"/>
      <c r="FD1122" s="10"/>
      <c r="FE1122" s="10"/>
      <c r="FF1122" s="10"/>
      <c r="FG1122" s="10"/>
      <c r="FH1122" s="10"/>
      <c r="FI1122" s="10"/>
      <c r="FJ1122" s="10"/>
      <c r="FK1122" s="10"/>
      <c r="FL1122" s="10"/>
    </row>
    <row r="1123" spans="146:168" x14ac:dyDescent="0.15">
      <c r="EP1123" s="1"/>
      <c r="EQ1123" s="1"/>
      <c r="ES1123" s="10"/>
      <c r="ET1123" s="10"/>
      <c r="EU1123" s="10"/>
      <c r="EV1123" s="10"/>
      <c r="EW1123" s="10"/>
      <c r="EX1123" s="10"/>
      <c r="EY1123" s="10"/>
      <c r="EZ1123" s="10"/>
      <c r="FA1123" s="10"/>
      <c r="FB1123" s="10"/>
      <c r="FC1123" s="10"/>
      <c r="FD1123" s="10"/>
      <c r="FE1123" s="10"/>
      <c r="FF1123" s="10"/>
      <c r="FG1123" s="10"/>
      <c r="FH1123" s="10"/>
      <c r="FI1123" s="10"/>
      <c r="FJ1123" s="10"/>
      <c r="FK1123" s="10"/>
      <c r="FL1123" s="10"/>
    </row>
    <row r="1124" spans="146:168" x14ac:dyDescent="0.15">
      <c r="EP1124" s="1"/>
      <c r="EQ1124" s="1"/>
      <c r="ES1124" s="10"/>
      <c r="ET1124" s="10"/>
      <c r="EU1124" s="10"/>
      <c r="EV1124" s="10"/>
      <c r="EW1124" s="10"/>
      <c r="EX1124" s="10"/>
      <c r="EY1124" s="10"/>
      <c r="EZ1124" s="10"/>
      <c r="FA1124" s="10"/>
      <c r="FB1124" s="10"/>
      <c r="FC1124" s="10"/>
      <c r="FD1124" s="10"/>
      <c r="FE1124" s="10"/>
      <c r="FF1124" s="10"/>
      <c r="FG1124" s="10"/>
      <c r="FH1124" s="10"/>
      <c r="FI1124" s="10"/>
      <c r="FJ1124" s="10"/>
      <c r="FK1124" s="10"/>
      <c r="FL1124" s="10"/>
    </row>
    <row r="1125" spans="146:168" x14ac:dyDescent="0.15">
      <c r="EP1125" s="1"/>
      <c r="EQ1125" s="1"/>
      <c r="ES1125" s="10"/>
      <c r="ET1125" s="10"/>
      <c r="EU1125" s="10"/>
      <c r="EV1125" s="10"/>
      <c r="EW1125" s="10"/>
      <c r="EX1125" s="10"/>
      <c r="EY1125" s="10"/>
      <c r="EZ1125" s="10"/>
      <c r="FA1125" s="10"/>
      <c r="FB1125" s="10"/>
      <c r="FC1125" s="10"/>
      <c r="FD1125" s="10"/>
      <c r="FE1125" s="10"/>
      <c r="FF1125" s="10"/>
      <c r="FG1125" s="10"/>
      <c r="FH1125" s="10"/>
      <c r="FI1125" s="10"/>
      <c r="FJ1125" s="10"/>
      <c r="FK1125" s="10"/>
      <c r="FL1125" s="10"/>
    </row>
    <row r="1126" spans="146:168" x14ac:dyDescent="0.15">
      <c r="EP1126" s="1"/>
      <c r="EQ1126" s="1"/>
      <c r="ES1126" s="10"/>
      <c r="ET1126" s="10"/>
      <c r="EU1126" s="10"/>
      <c r="EV1126" s="10"/>
      <c r="EW1126" s="10"/>
      <c r="EX1126" s="10"/>
      <c r="EY1126" s="10"/>
      <c r="EZ1126" s="10"/>
      <c r="FA1126" s="10"/>
      <c r="FB1126" s="10"/>
      <c r="FC1126" s="10"/>
      <c r="FD1126" s="10"/>
      <c r="FE1126" s="10"/>
      <c r="FF1126" s="10"/>
      <c r="FG1126" s="10"/>
      <c r="FH1126" s="10"/>
      <c r="FI1126" s="10"/>
      <c r="FJ1126" s="10"/>
      <c r="FK1126" s="10"/>
      <c r="FL1126" s="10"/>
    </row>
    <row r="1127" spans="146:168" x14ac:dyDescent="0.15">
      <c r="EP1127" s="1"/>
      <c r="EQ1127" s="1"/>
      <c r="ES1127" s="10"/>
      <c r="ET1127" s="10"/>
      <c r="EU1127" s="10"/>
      <c r="EV1127" s="10"/>
      <c r="EW1127" s="10"/>
      <c r="EX1127" s="10"/>
      <c r="EY1127" s="10"/>
      <c r="EZ1127" s="10"/>
      <c r="FA1127" s="10"/>
      <c r="FB1127" s="10"/>
      <c r="FC1127" s="10"/>
      <c r="FD1127" s="10"/>
      <c r="FE1127" s="10"/>
      <c r="FF1127" s="10"/>
      <c r="FG1127" s="10"/>
      <c r="FH1127" s="10"/>
      <c r="FI1127" s="10"/>
      <c r="FJ1127" s="10"/>
      <c r="FK1127" s="10"/>
      <c r="FL1127" s="10"/>
    </row>
    <row r="1128" spans="146:168" x14ac:dyDescent="0.15">
      <c r="EP1128" s="1"/>
      <c r="EQ1128" s="1"/>
      <c r="ES1128" s="10"/>
      <c r="ET1128" s="10"/>
      <c r="EU1128" s="10"/>
      <c r="EV1128" s="10"/>
      <c r="EW1128" s="10"/>
      <c r="EX1128" s="10"/>
      <c r="EY1128" s="10"/>
      <c r="EZ1128" s="10"/>
      <c r="FA1128" s="10"/>
      <c r="FB1128" s="10"/>
      <c r="FC1128" s="10"/>
      <c r="FD1128" s="10"/>
      <c r="FE1128" s="10"/>
      <c r="FF1128" s="10"/>
      <c r="FG1128" s="10"/>
      <c r="FH1128" s="10"/>
      <c r="FI1128" s="10"/>
      <c r="FJ1128" s="10"/>
      <c r="FK1128" s="10"/>
      <c r="FL1128" s="10"/>
    </row>
    <row r="1129" spans="146:168" x14ac:dyDescent="0.15">
      <c r="EP1129" s="1"/>
      <c r="EQ1129" s="1"/>
      <c r="ES1129" s="10"/>
      <c r="ET1129" s="10"/>
      <c r="EU1129" s="10"/>
      <c r="EV1129" s="10"/>
      <c r="EW1129" s="10"/>
      <c r="EX1129" s="10"/>
      <c r="EY1129" s="10"/>
      <c r="EZ1129" s="10"/>
      <c r="FA1129" s="10"/>
      <c r="FB1129" s="10"/>
      <c r="FC1129" s="10"/>
      <c r="FD1129" s="10"/>
      <c r="FE1129" s="10"/>
      <c r="FF1129" s="10"/>
      <c r="FG1129" s="10"/>
      <c r="FH1129" s="10"/>
      <c r="FI1129" s="10"/>
      <c r="FJ1129" s="10"/>
      <c r="FK1129" s="10"/>
      <c r="FL1129" s="10"/>
    </row>
    <row r="1130" spans="146:168" x14ac:dyDescent="0.15">
      <c r="EP1130" s="1"/>
      <c r="EQ1130" s="1"/>
      <c r="ES1130" s="10"/>
      <c r="ET1130" s="10"/>
      <c r="EU1130" s="10"/>
      <c r="EV1130" s="10"/>
      <c r="EW1130" s="10"/>
      <c r="EX1130" s="10"/>
      <c r="EY1130" s="10"/>
      <c r="EZ1130" s="10"/>
      <c r="FA1130" s="10"/>
      <c r="FB1130" s="10"/>
      <c r="FC1130" s="10"/>
      <c r="FD1130" s="10"/>
      <c r="FE1130" s="10"/>
      <c r="FF1130" s="10"/>
      <c r="FG1130" s="10"/>
      <c r="FH1130" s="10"/>
      <c r="FI1130" s="10"/>
      <c r="FJ1130" s="10"/>
      <c r="FK1130" s="10"/>
      <c r="FL1130" s="10"/>
    </row>
    <row r="1131" spans="146:168" x14ac:dyDescent="0.15">
      <c r="EP1131" s="1"/>
      <c r="EQ1131" s="1"/>
      <c r="ES1131" s="10"/>
      <c r="ET1131" s="10"/>
      <c r="EU1131" s="10"/>
      <c r="EV1131" s="10"/>
      <c r="EW1131" s="10"/>
      <c r="EX1131" s="10"/>
      <c r="EY1131" s="10"/>
      <c r="EZ1131" s="10"/>
      <c r="FA1131" s="10"/>
      <c r="FB1131" s="10"/>
      <c r="FC1131" s="10"/>
      <c r="FD1131" s="10"/>
      <c r="FE1131" s="10"/>
      <c r="FF1131" s="10"/>
      <c r="FG1131" s="10"/>
      <c r="FH1131" s="10"/>
      <c r="FI1131" s="10"/>
      <c r="FJ1131" s="10"/>
      <c r="FK1131" s="10"/>
      <c r="FL1131" s="10"/>
    </row>
    <row r="1132" spans="146:168" x14ac:dyDescent="0.15">
      <c r="EP1132" s="1"/>
      <c r="EQ1132" s="1"/>
      <c r="ES1132" s="10"/>
      <c r="ET1132" s="10"/>
      <c r="EU1132" s="10"/>
      <c r="EV1132" s="10"/>
      <c r="EW1132" s="10"/>
      <c r="EX1132" s="10"/>
      <c r="EY1132" s="10"/>
      <c r="EZ1132" s="10"/>
      <c r="FA1132" s="10"/>
      <c r="FB1132" s="10"/>
      <c r="FC1132" s="10"/>
      <c r="FD1132" s="10"/>
      <c r="FE1132" s="10"/>
      <c r="FF1132" s="10"/>
      <c r="FG1132" s="10"/>
      <c r="FH1132" s="10"/>
      <c r="FI1132" s="10"/>
      <c r="FJ1132" s="10"/>
      <c r="FK1132" s="10"/>
      <c r="FL1132" s="10"/>
    </row>
    <row r="1133" spans="146:168" x14ac:dyDescent="0.15">
      <c r="EP1133" s="1"/>
      <c r="EQ1133" s="1"/>
      <c r="ES1133" s="10"/>
      <c r="ET1133" s="10"/>
      <c r="EU1133" s="10"/>
      <c r="EV1133" s="10"/>
      <c r="EW1133" s="10"/>
      <c r="EX1133" s="10"/>
      <c r="EY1133" s="10"/>
      <c r="EZ1133" s="10"/>
      <c r="FA1133" s="10"/>
      <c r="FB1133" s="10"/>
      <c r="FC1133" s="10"/>
      <c r="FD1133" s="10"/>
      <c r="FE1133" s="10"/>
      <c r="FF1133" s="10"/>
      <c r="FG1133" s="10"/>
      <c r="FH1133" s="10"/>
      <c r="FI1133" s="10"/>
      <c r="FJ1133" s="10"/>
      <c r="FK1133" s="10"/>
      <c r="FL1133" s="10"/>
    </row>
    <row r="1134" spans="146:168" x14ac:dyDescent="0.15">
      <c r="EP1134" s="1"/>
      <c r="EQ1134" s="1"/>
      <c r="ES1134" s="10"/>
      <c r="ET1134" s="10"/>
      <c r="EU1134" s="10"/>
      <c r="EV1134" s="10"/>
      <c r="EW1134" s="10"/>
      <c r="EX1134" s="10"/>
      <c r="EY1134" s="10"/>
      <c r="EZ1134" s="10"/>
      <c r="FA1134" s="10"/>
      <c r="FB1134" s="10"/>
      <c r="FC1134" s="10"/>
      <c r="FD1134" s="10"/>
      <c r="FE1134" s="10"/>
      <c r="FF1134" s="10"/>
      <c r="FG1134" s="10"/>
      <c r="FH1134" s="10"/>
      <c r="FI1134" s="10"/>
      <c r="FJ1134" s="10"/>
      <c r="FK1134" s="10"/>
      <c r="FL1134" s="10"/>
    </row>
    <row r="1135" spans="146:168" x14ac:dyDescent="0.15">
      <c r="EP1135" s="1"/>
      <c r="EQ1135" s="1"/>
      <c r="ES1135" s="10"/>
      <c r="ET1135" s="10"/>
      <c r="EU1135" s="10"/>
      <c r="EV1135" s="10"/>
      <c r="EW1135" s="10"/>
      <c r="EX1135" s="10"/>
      <c r="EY1135" s="10"/>
      <c r="EZ1135" s="10"/>
      <c r="FA1135" s="10"/>
      <c r="FB1135" s="10"/>
      <c r="FC1135" s="10"/>
      <c r="FD1135" s="10"/>
      <c r="FE1135" s="10"/>
      <c r="FF1135" s="10"/>
      <c r="FG1135" s="10"/>
      <c r="FH1135" s="10"/>
      <c r="FI1135" s="10"/>
      <c r="FJ1135" s="10"/>
      <c r="FK1135" s="10"/>
      <c r="FL1135" s="10"/>
    </row>
    <row r="1136" spans="146:168" x14ac:dyDescent="0.15">
      <c r="EP1136" s="1"/>
      <c r="EQ1136" s="1"/>
      <c r="ES1136" s="10"/>
      <c r="ET1136" s="10"/>
      <c r="EU1136" s="10"/>
      <c r="EV1136" s="10"/>
      <c r="EW1136" s="10"/>
      <c r="EX1136" s="10"/>
      <c r="EY1136" s="10"/>
      <c r="EZ1136" s="10"/>
      <c r="FA1136" s="10"/>
      <c r="FB1136" s="10"/>
      <c r="FC1136" s="10"/>
      <c r="FD1136" s="10"/>
      <c r="FE1136" s="10"/>
      <c r="FF1136" s="10"/>
      <c r="FG1136" s="10"/>
      <c r="FH1136" s="10"/>
      <c r="FI1136" s="10"/>
      <c r="FJ1136" s="10"/>
      <c r="FK1136" s="10"/>
      <c r="FL1136" s="10"/>
    </row>
    <row r="1137" spans="146:168" x14ac:dyDescent="0.15">
      <c r="EP1137" s="1"/>
      <c r="EQ1137" s="1"/>
      <c r="ES1137" s="10"/>
      <c r="ET1137" s="10"/>
      <c r="EU1137" s="10"/>
      <c r="EV1137" s="10"/>
      <c r="EW1137" s="10"/>
      <c r="EX1137" s="10"/>
      <c r="EY1137" s="10"/>
      <c r="EZ1137" s="10"/>
      <c r="FA1137" s="10"/>
      <c r="FB1137" s="10"/>
      <c r="FC1137" s="10"/>
      <c r="FD1137" s="10"/>
      <c r="FE1137" s="10"/>
      <c r="FF1137" s="10"/>
      <c r="FG1137" s="10"/>
      <c r="FH1137" s="10"/>
      <c r="FI1137" s="10"/>
      <c r="FJ1137" s="10"/>
      <c r="FK1137" s="10"/>
      <c r="FL1137" s="10"/>
    </row>
    <row r="1138" spans="146:168" x14ac:dyDescent="0.15">
      <c r="EP1138" s="1"/>
      <c r="EQ1138" s="1"/>
      <c r="ES1138" s="10"/>
      <c r="ET1138" s="10"/>
      <c r="EU1138" s="10"/>
      <c r="EV1138" s="10"/>
      <c r="EW1138" s="10"/>
      <c r="EX1138" s="10"/>
      <c r="EY1138" s="10"/>
      <c r="EZ1138" s="10"/>
      <c r="FA1138" s="10"/>
      <c r="FB1138" s="10"/>
      <c r="FC1138" s="10"/>
      <c r="FD1138" s="10"/>
      <c r="FE1138" s="10"/>
      <c r="FF1138" s="10"/>
      <c r="FG1138" s="10"/>
      <c r="FH1138" s="10"/>
      <c r="FI1138" s="10"/>
      <c r="FJ1138" s="10"/>
      <c r="FK1138" s="10"/>
      <c r="FL1138" s="10"/>
    </row>
    <row r="1139" spans="146:168" x14ac:dyDescent="0.15">
      <c r="EP1139" s="1"/>
      <c r="EQ1139" s="1"/>
      <c r="ES1139" s="10"/>
      <c r="ET1139" s="10"/>
      <c r="EU1139" s="10"/>
      <c r="EV1139" s="10"/>
      <c r="EW1139" s="10"/>
      <c r="EX1139" s="10"/>
      <c r="EY1139" s="10"/>
      <c r="EZ1139" s="10"/>
      <c r="FA1139" s="10"/>
      <c r="FB1139" s="10"/>
      <c r="FC1139" s="10"/>
      <c r="FD1139" s="10"/>
      <c r="FE1139" s="10"/>
      <c r="FF1139" s="10"/>
      <c r="FG1139" s="10"/>
      <c r="FH1139" s="10"/>
      <c r="FI1139" s="10"/>
      <c r="FJ1139" s="10"/>
      <c r="FK1139" s="10"/>
      <c r="FL1139" s="10"/>
    </row>
    <row r="1140" spans="146:168" x14ac:dyDescent="0.15">
      <c r="EP1140" s="1"/>
      <c r="EQ1140" s="1"/>
      <c r="ES1140" s="10"/>
      <c r="ET1140" s="10"/>
      <c r="EU1140" s="10"/>
      <c r="EV1140" s="10"/>
      <c r="EW1140" s="10"/>
      <c r="EX1140" s="10"/>
      <c r="EY1140" s="10"/>
      <c r="EZ1140" s="10"/>
      <c r="FA1140" s="10"/>
      <c r="FB1140" s="10"/>
      <c r="FC1140" s="10"/>
      <c r="FD1140" s="10"/>
      <c r="FE1140" s="10"/>
      <c r="FF1140" s="10"/>
      <c r="FG1140" s="10"/>
      <c r="FH1140" s="10"/>
      <c r="FI1140" s="10"/>
      <c r="FJ1140" s="10"/>
      <c r="FK1140" s="10"/>
      <c r="FL1140" s="10"/>
    </row>
    <row r="1141" spans="146:168" x14ac:dyDescent="0.15">
      <c r="EP1141" s="1"/>
      <c r="EQ1141" s="1"/>
      <c r="ES1141" s="10"/>
      <c r="ET1141" s="10"/>
      <c r="EU1141" s="10"/>
      <c r="EV1141" s="10"/>
      <c r="EW1141" s="10"/>
      <c r="EX1141" s="10"/>
      <c r="EY1141" s="10"/>
      <c r="EZ1141" s="10"/>
      <c r="FA1141" s="10"/>
      <c r="FB1141" s="10"/>
      <c r="FC1141" s="10"/>
      <c r="FD1141" s="10"/>
      <c r="FE1141" s="10"/>
      <c r="FF1141" s="10"/>
      <c r="FG1141" s="10"/>
      <c r="FH1141" s="10"/>
      <c r="FI1141" s="10"/>
      <c r="FJ1141" s="10"/>
      <c r="FK1141" s="10"/>
      <c r="FL1141" s="10"/>
    </row>
    <row r="1142" spans="146:168" x14ac:dyDescent="0.15">
      <c r="EP1142" s="1"/>
      <c r="EQ1142" s="1"/>
      <c r="ES1142" s="10"/>
      <c r="ET1142" s="10"/>
      <c r="EU1142" s="10"/>
      <c r="EV1142" s="10"/>
      <c r="EW1142" s="10"/>
      <c r="EX1142" s="10"/>
      <c r="EY1142" s="10"/>
      <c r="EZ1142" s="10"/>
      <c r="FA1142" s="10"/>
      <c r="FB1142" s="10"/>
      <c r="FC1142" s="10"/>
      <c r="FD1142" s="10"/>
      <c r="FE1142" s="10"/>
      <c r="FF1142" s="10"/>
      <c r="FG1142" s="10"/>
      <c r="FH1142" s="10"/>
      <c r="FI1142" s="10"/>
      <c r="FJ1142" s="10"/>
      <c r="FK1142" s="10"/>
      <c r="FL1142" s="10"/>
    </row>
    <row r="1143" spans="146:168" x14ac:dyDescent="0.15">
      <c r="EP1143" s="1"/>
      <c r="EQ1143" s="1"/>
      <c r="ES1143" s="10"/>
      <c r="ET1143" s="10"/>
      <c r="EU1143" s="10"/>
      <c r="EV1143" s="10"/>
      <c r="EW1143" s="10"/>
      <c r="EX1143" s="10"/>
      <c r="EY1143" s="10"/>
      <c r="EZ1143" s="10"/>
      <c r="FA1143" s="10"/>
      <c r="FB1143" s="10"/>
      <c r="FC1143" s="10"/>
      <c r="FD1143" s="10"/>
      <c r="FE1143" s="10"/>
      <c r="FF1143" s="10"/>
      <c r="FG1143" s="10"/>
      <c r="FH1143" s="10"/>
      <c r="FI1143" s="10"/>
      <c r="FJ1143" s="10"/>
      <c r="FK1143" s="10"/>
      <c r="FL1143" s="10"/>
    </row>
    <row r="1144" spans="146:168" x14ac:dyDescent="0.15">
      <c r="EP1144" s="1"/>
      <c r="EQ1144" s="1"/>
      <c r="ES1144" s="10"/>
      <c r="ET1144" s="10"/>
      <c r="EU1144" s="10"/>
      <c r="EV1144" s="10"/>
      <c r="EW1144" s="10"/>
      <c r="EX1144" s="10"/>
      <c r="EY1144" s="10"/>
      <c r="EZ1144" s="10"/>
      <c r="FA1144" s="10"/>
      <c r="FB1144" s="10"/>
      <c r="FC1144" s="10"/>
      <c r="FD1144" s="10"/>
      <c r="FE1144" s="10"/>
      <c r="FF1144" s="10"/>
      <c r="FG1144" s="10"/>
      <c r="FH1144" s="10"/>
      <c r="FI1144" s="10"/>
      <c r="FJ1144" s="10"/>
      <c r="FK1144" s="10"/>
      <c r="FL1144" s="10"/>
    </row>
    <row r="1145" spans="146:168" x14ac:dyDescent="0.15">
      <c r="EP1145" s="1"/>
      <c r="EQ1145" s="1"/>
      <c r="ES1145" s="10"/>
      <c r="ET1145" s="10"/>
      <c r="EU1145" s="10"/>
      <c r="EV1145" s="10"/>
      <c r="EW1145" s="10"/>
      <c r="EX1145" s="10"/>
      <c r="EY1145" s="10"/>
      <c r="EZ1145" s="10"/>
      <c r="FA1145" s="10"/>
      <c r="FB1145" s="10"/>
      <c r="FC1145" s="10"/>
      <c r="FD1145" s="10"/>
      <c r="FE1145" s="10"/>
      <c r="FF1145" s="10"/>
      <c r="FG1145" s="10"/>
      <c r="FH1145" s="10"/>
      <c r="FI1145" s="10"/>
      <c r="FJ1145" s="10"/>
      <c r="FK1145" s="10"/>
      <c r="FL1145" s="10"/>
    </row>
    <row r="1146" spans="146:168" x14ac:dyDescent="0.15">
      <c r="EP1146" s="1"/>
      <c r="EQ1146" s="1"/>
      <c r="ES1146" s="10"/>
      <c r="ET1146" s="10"/>
      <c r="EU1146" s="10"/>
      <c r="EV1146" s="10"/>
      <c r="EW1146" s="10"/>
      <c r="EX1146" s="10"/>
      <c r="EY1146" s="10"/>
      <c r="EZ1146" s="10"/>
      <c r="FA1146" s="10"/>
      <c r="FB1146" s="10"/>
      <c r="FC1146" s="10"/>
      <c r="FD1146" s="10"/>
      <c r="FE1146" s="10"/>
      <c r="FF1146" s="10"/>
      <c r="FG1146" s="10"/>
      <c r="FH1146" s="10"/>
      <c r="FI1146" s="10"/>
      <c r="FJ1146" s="10"/>
      <c r="FK1146" s="10"/>
      <c r="FL1146" s="10"/>
    </row>
    <row r="1147" spans="146:168" x14ac:dyDescent="0.15">
      <c r="EP1147" s="1"/>
      <c r="EQ1147" s="1"/>
      <c r="ES1147" s="10"/>
      <c r="ET1147" s="10"/>
      <c r="EU1147" s="10"/>
      <c r="EV1147" s="10"/>
      <c r="EW1147" s="10"/>
      <c r="EX1147" s="10"/>
      <c r="EY1147" s="10"/>
      <c r="EZ1147" s="10"/>
      <c r="FA1147" s="10"/>
      <c r="FB1147" s="10"/>
      <c r="FC1147" s="10"/>
      <c r="FD1147" s="10"/>
      <c r="FE1147" s="10"/>
      <c r="FF1147" s="10"/>
      <c r="FG1147" s="10"/>
      <c r="FH1147" s="10"/>
      <c r="FI1147" s="10"/>
      <c r="FJ1147" s="10"/>
      <c r="FK1147" s="10"/>
      <c r="FL1147" s="10"/>
    </row>
    <row r="1148" spans="146:168" x14ac:dyDescent="0.15">
      <c r="EP1148" s="1"/>
      <c r="EQ1148" s="1"/>
      <c r="ES1148" s="10"/>
      <c r="ET1148" s="10"/>
      <c r="EU1148" s="10"/>
      <c r="EV1148" s="10"/>
      <c r="EW1148" s="10"/>
      <c r="EX1148" s="10"/>
      <c r="EY1148" s="10"/>
      <c r="EZ1148" s="10"/>
      <c r="FA1148" s="10"/>
      <c r="FB1148" s="10"/>
      <c r="FC1148" s="10"/>
      <c r="FD1148" s="10"/>
      <c r="FE1148" s="10"/>
      <c r="FF1148" s="10"/>
      <c r="FG1148" s="10"/>
      <c r="FH1148" s="10"/>
      <c r="FI1148" s="10"/>
      <c r="FJ1148" s="10"/>
      <c r="FK1148" s="10"/>
      <c r="FL1148" s="10"/>
    </row>
    <row r="1149" spans="146:168" x14ac:dyDescent="0.15">
      <c r="EP1149" s="1"/>
      <c r="EQ1149" s="1"/>
      <c r="ES1149" s="10"/>
      <c r="ET1149" s="10"/>
      <c r="EU1149" s="10"/>
      <c r="EV1149" s="10"/>
      <c r="EW1149" s="10"/>
      <c r="EX1149" s="10"/>
      <c r="EY1149" s="10"/>
      <c r="EZ1149" s="10"/>
      <c r="FA1149" s="10"/>
      <c r="FB1149" s="10"/>
      <c r="FC1149" s="10"/>
      <c r="FD1149" s="10"/>
      <c r="FE1149" s="10"/>
      <c r="FF1149" s="10"/>
      <c r="FG1149" s="10"/>
      <c r="FH1149" s="10"/>
      <c r="FI1149" s="10"/>
      <c r="FJ1149" s="10"/>
      <c r="FK1149" s="10"/>
      <c r="FL1149" s="10"/>
    </row>
    <row r="1150" spans="146:168" x14ac:dyDescent="0.15">
      <c r="EP1150" s="1"/>
      <c r="EQ1150" s="1"/>
      <c r="ES1150" s="10"/>
      <c r="ET1150" s="10"/>
      <c r="EU1150" s="10"/>
      <c r="EV1150" s="10"/>
      <c r="EW1150" s="10"/>
      <c r="EX1150" s="10"/>
      <c r="EY1150" s="10"/>
      <c r="EZ1150" s="10"/>
      <c r="FA1150" s="10"/>
      <c r="FB1150" s="10"/>
      <c r="FC1150" s="10"/>
      <c r="FD1150" s="10"/>
      <c r="FE1150" s="10"/>
      <c r="FF1150" s="10"/>
      <c r="FG1150" s="10"/>
      <c r="FH1150" s="10"/>
      <c r="FI1150" s="10"/>
      <c r="FJ1150" s="10"/>
      <c r="FK1150" s="10"/>
      <c r="FL1150" s="10"/>
    </row>
    <row r="1151" spans="146:168" x14ac:dyDescent="0.15">
      <c r="EP1151" s="1"/>
      <c r="EQ1151" s="1"/>
      <c r="ES1151" s="10"/>
      <c r="ET1151" s="10"/>
      <c r="EU1151" s="10"/>
      <c r="EV1151" s="10"/>
      <c r="EW1151" s="10"/>
      <c r="EX1151" s="10"/>
      <c r="EY1151" s="10"/>
      <c r="EZ1151" s="10"/>
      <c r="FA1151" s="10"/>
      <c r="FB1151" s="10"/>
      <c r="FC1151" s="10"/>
      <c r="FD1151" s="10"/>
      <c r="FE1151" s="10"/>
      <c r="FF1151" s="10"/>
      <c r="FG1151" s="10"/>
      <c r="FH1151" s="10"/>
      <c r="FI1151" s="10"/>
      <c r="FJ1151" s="10"/>
      <c r="FK1151" s="10"/>
      <c r="FL1151" s="10"/>
    </row>
    <row r="1152" spans="146:168" x14ac:dyDescent="0.15">
      <c r="EP1152" s="1"/>
      <c r="EQ1152" s="1"/>
      <c r="ES1152" s="10"/>
      <c r="ET1152" s="10"/>
      <c r="EU1152" s="10"/>
      <c r="EV1152" s="10"/>
      <c r="EW1152" s="10"/>
      <c r="EX1152" s="10"/>
      <c r="EY1152" s="10"/>
      <c r="EZ1152" s="10"/>
      <c r="FA1152" s="10"/>
      <c r="FB1152" s="10"/>
      <c r="FC1152" s="10"/>
      <c r="FD1152" s="10"/>
      <c r="FE1152" s="10"/>
      <c r="FF1152" s="10"/>
      <c r="FG1152" s="10"/>
      <c r="FH1152" s="10"/>
      <c r="FI1152" s="10"/>
      <c r="FJ1152" s="10"/>
      <c r="FK1152" s="10"/>
      <c r="FL1152" s="10"/>
    </row>
    <row r="1153" spans="146:168" x14ac:dyDescent="0.15">
      <c r="EP1153" s="1"/>
      <c r="EQ1153" s="1"/>
      <c r="ES1153" s="10"/>
      <c r="ET1153" s="10"/>
      <c r="EU1153" s="10"/>
      <c r="EV1153" s="10"/>
      <c r="EW1153" s="10"/>
      <c r="EX1153" s="10"/>
      <c r="EY1153" s="10"/>
      <c r="EZ1153" s="10"/>
      <c r="FA1153" s="10"/>
      <c r="FB1153" s="10"/>
      <c r="FC1153" s="10"/>
      <c r="FD1153" s="10"/>
      <c r="FE1153" s="10"/>
      <c r="FF1153" s="10"/>
      <c r="FG1153" s="10"/>
      <c r="FH1153" s="10"/>
      <c r="FI1153" s="10"/>
      <c r="FJ1153" s="10"/>
      <c r="FK1153" s="10"/>
      <c r="FL1153" s="10"/>
    </row>
    <row r="1154" spans="146:168" x14ac:dyDescent="0.15">
      <c r="EP1154" s="1"/>
      <c r="EQ1154" s="1"/>
      <c r="ES1154" s="10"/>
      <c r="ET1154" s="10"/>
      <c r="EU1154" s="10"/>
      <c r="EV1154" s="10"/>
      <c r="EW1154" s="10"/>
      <c r="EX1154" s="10"/>
      <c r="EY1154" s="10"/>
      <c r="EZ1154" s="10"/>
      <c r="FA1154" s="10"/>
      <c r="FB1154" s="10"/>
      <c r="FC1154" s="10"/>
      <c r="FD1154" s="10"/>
      <c r="FE1154" s="10"/>
      <c r="FF1154" s="10"/>
      <c r="FG1154" s="10"/>
      <c r="FH1154" s="10"/>
      <c r="FI1154" s="10"/>
      <c r="FJ1154" s="10"/>
      <c r="FK1154" s="10"/>
      <c r="FL1154" s="10"/>
    </row>
    <row r="1155" spans="146:168" x14ac:dyDescent="0.15">
      <c r="EP1155" s="1"/>
      <c r="EQ1155" s="1"/>
      <c r="ES1155" s="10"/>
      <c r="ET1155" s="10"/>
      <c r="EU1155" s="10"/>
      <c r="EV1155" s="10"/>
      <c r="EW1155" s="10"/>
      <c r="EX1155" s="10"/>
      <c r="EY1155" s="10"/>
      <c r="EZ1155" s="10"/>
      <c r="FA1155" s="10"/>
      <c r="FB1155" s="10"/>
      <c r="FC1155" s="10"/>
      <c r="FD1155" s="10"/>
      <c r="FE1155" s="10"/>
      <c r="FF1155" s="10"/>
      <c r="FG1155" s="10"/>
      <c r="FH1155" s="10"/>
      <c r="FI1155" s="10"/>
      <c r="FJ1155" s="10"/>
      <c r="FK1155" s="10"/>
      <c r="FL1155" s="10"/>
    </row>
    <row r="1156" spans="146:168" x14ac:dyDescent="0.15">
      <c r="EP1156" s="1"/>
      <c r="EQ1156" s="1"/>
      <c r="ES1156" s="10"/>
      <c r="ET1156" s="10"/>
      <c r="EU1156" s="10"/>
      <c r="EV1156" s="10"/>
      <c r="EW1156" s="10"/>
      <c r="EX1156" s="10"/>
      <c r="EY1156" s="10"/>
      <c r="EZ1156" s="10"/>
      <c r="FA1156" s="10"/>
      <c r="FB1156" s="10"/>
      <c r="FC1156" s="10"/>
      <c r="FD1156" s="10"/>
      <c r="FE1156" s="10"/>
      <c r="FF1156" s="10"/>
      <c r="FG1156" s="10"/>
      <c r="FH1156" s="10"/>
      <c r="FI1156" s="10"/>
      <c r="FJ1156" s="10"/>
      <c r="FK1156" s="10"/>
      <c r="FL1156" s="10"/>
    </row>
    <row r="1157" spans="146:168" x14ac:dyDescent="0.15">
      <c r="EP1157" s="1"/>
      <c r="EQ1157" s="1"/>
      <c r="ES1157" s="10"/>
      <c r="ET1157" s="10"/>
      <c r="EU1157" s="10"/>
      <c r="EV1157" s="10"/>
      <c r="EW1157" s="10"/>
      <c r="EX1157" s="10"/>
      <c r="EY1157" s="10"/>
      <c r="EZ1157" s="10"/>
      <c r="FA1157" s="10"/>
      <c r="FB1157" s="10"/>
      <c r="FC1157" s="10"/>
      <c r="FD1157" s="10"/>
      <c r="FE1157" s="10"/>
      <c r="FF1157" s="10"/>
      <c r="FG1157" s="10"/>
      <c r="FH1157" s="10"/>
      <c r="FI1157" s="10"/>
      <c r="FJ1157" s="10"/>
      <c r="FK1157" s="10"/>
      <c r="FL1157" s="10"/>
    </row>
    <row r="1158" spans="146:168" x14ac:dyDescent="0.15">
      <c r="EP1158" s="1"/>
      <c r="EQ1158" s="1"/>
      <c r="ES1158" s="10"/>
      <c r="ET1158" s="10"/>
      <c r="EU1158" s="10"/>
      <c r="EV1158" s="10"/>
      <c r="EW1158" s="10"/>
      <c r="EX1158" s="10"/>
      <c r="EY1158" s="10"/>
      <c r="EZ1158" s="10"/>
      <c r="FA1158" s="10"/>
      <c r="FB1158" s="10"/>
      <c r="FC1158" s="10"/>
      <c r="FD1158" s="10"/>
      <c r="FE1158" s="10"/>
      <c r="FF1158" s="10"/>
      <c r="FG1158" s="10"/>
      <c r="FH1158" s="10"/>
      <c r="FI1158" s="10"/>
      <c r="FJ1158" s="10"/>
      <c r="FK1158" s="10"/>
      <c r="FL1158" s="10"/>
    </row>
    <row r="1159" spans="146:168" x14ac:dyDescent="0.15">
      <c r="EP1159" s="1"/>
      <c r="EQ1159" s="1"/>
      <c r="ES1159" s="10"/>
      <c r="ET1159" s="10"/>
      <c r="EU1159" s="10"/>
      <c r="EV1159" s="10"/>
      <c r="EW1159" s="10"/>
      <c r="EX1159" s="10"/>
      <c r="EY1159" s="10"/>
      <c r="EZ1159" s="10"/>
      <c r="FA1159" s="10"/>
      <c r="FB1159" s="10"/>
      <c r="FC1159" s="10"/>
      <c r="FD1159" s="10"/>
      <c r="FE1159" s="10"/>
      <c r="FF1159" s="10"/>
      <c r="FG1159" s="10"/>
      <c r="FH1159" s="10"/>
      <c r="FI1159" s="10"/>
      <c r="FJ1159" s="10"/>
      <c r="FK1159" s="10"/>
      <c r="FL1159" s="10"/>
    </row>
    <row r="1160" spans="146:168" x14ac:dyDescent="0.15">
      <c r="EP1160" s="1"/>
      <c r="EQ1160" s="1"/>
      <c r="ES1160" s="10"/>
      <c r="ET1160" s="10"/>
      <c r="EU1160" s="10"/>
      <c r="EV1160" s="10"/>
      <c r="EW1160" s="10"/>
      <c r="EX1160" s="10"/>
      <c r="EY1160" s="10"/>
      <c r="EZ1160" s="10"/>
      <c r="FA1160" s="10"/>
      <c r="FB1160" s="10"/>
      <c r="FC1160" s="10"/>
      <c r="FD1160" s="10"/>
      <c r="FE1160" s="10"/>
      <c r="FF1160" s="10"/>
      <c r="FG1160" s="10"/>
      <c r="FH1160" s="10"/>
      <c r="FI1160" s="10"/>
      <c r="FJ1160" s="10"/>
      <c r="FK1160" s="10"/>
      <c r="FL1160" s="10"/>
    </row>
    <row r="1161" spans="146:168" x14ac:dyDescent="0.15">
      <c r="EP1161" s="1"/>
      <c r="EQ1161" s="1"/>
      <c r="ES1161" s="10"/>
      <c r="ET1161" s="10"/>
      <c r="EU1161" s="10"/>
      <c r="EV1161" s="10"/>
      <c r="EW1161" s="10"/>
      <c r="EX1161" s="10"/>
      <c r="EY1161" s="10"/>
      <c r="EZ1161" s="10"/>
      <c r="FA1161" s="10"/>
      <c r="FB1161" s="10"/>
      <c r="FC1161" s="10"/>
      <c r="FD1161" s="10"/>
      <c r="FE1161" s="10"/>
      <c r="FF1161" s="10"/>
      <c r="FG1161" s="10"/>
      <c r="FH1161" s="10"/>
      <c r="FI1161" s="10"/>
      <c r="FJ1161" s="10"/>
      <c r="FK1161" s="10"/>
      <c r="FL1161" s="10"/>
    </row>
    <row r="1162" spans="146:168" x14ac:dyDescent="0.15">
      <c r="EP1162" s="1"/>
      <c r="EQ1162" s="1"/>
      <c r="ES1162" s="10"/>
      <c r="ET1162" s="10"/>
      <c r="EU1162" s="10"/>
      <c r="EV1162" s="10"/>
      <c r="EW1162" s="10"/>
      <c r="EX1162" s="10"/>
      <c r="EY1162" s="10"/>
      <c r="EZ1162" s="10"/>
      <c r="FA1162" s="10"/>
      <c r="FB1162" s="10"/>
      <c r="FC1162" s="10"/>
      <c r="FD1162" s="10"/>
      <c r="FE1162" s="10"/>
      <c r="FF1162" s="10"/>
      <c r="FG1162" s="10"/>
      <c r="FH1162" s="10"/>
      <c r="FI1162" s="10"/>
      <c r="FJ1162" s="10"/>
      <c r="FK1162" s="10"/>
      <c r="FL1162" s="10"/>
    </row>
    <row r="1163" spans="146:168" x14ac:dyDescent="0.15">
      <c r="EP1163" s="1"/>
      <c r="EQ1163" s="1"/>
      <c r="ES1163" s="10"/>
      <c r="ET1163" s="10"/>
      <c r="EU1163" s="10"/>
      <c r="EV1163" s="10"/>
      <c r="EW1163" s="10"/>
      <c r="EX1163" s="10"/>
      <c r="EY1163" s="10"/>
      <c r="EZ1163" s="10"/>
      <c r="FA1163" s="10"/>
      <c r="FB1163" s="10"/>
      <c r="FC1163" s="10"/>
      <c r="FD1163" s="10"/>
      <c r="FE1163" s="10"/>
      <c r="FF1163" s="10"/>
      <c r="FG1163" s="10"/>
      <c r="FH1163" s="10"/>
      <c r="FI1163" s="10"/>
      <c r="FJ1163" s="10"/>
      <c r="FK1163" s="10"/>
      <c r="FL1163" s="10"/>
    </row>
    <row r="1164" spans="146:168" x14ac:dyDescent="0.15">
      <c r="EP1164" s="1"/>
      <c r="EQ1164" s="1"/>
      <c r="ES1164" s="10"/>
      <c r="ET1164" s="10"/>
      <c r="EU1164" s="10"/>
      <c r="EV1164" s="10"/>
      <c r="EW1164" s="10"/>
      <c r="EX1164" s="10"/>
      <c r="EY1164" s="10"/>
      <c r="EZ1164" s="10"/>
      <c r="FA1164" s="10"/>
      <c r="FB1164" s="10"/>
      <c r="FC1164" s="10"/>
      <c r="FD1164" s="10"/>
      <c r="FE1164" s="10"/>
      <c r="FF1164" s="10"/>
      <c r="FG1164" s="10"/>
      <c r="FH1164" s="10"/>
      <c r="FI1164" s="10"/>
      <c r="FJ1164" s="10"/>
      <c r="FK1164" s="10"/>
      <c r="FL1164" s="10"/>
    </row>
    <row r="1165" spans="146:168" x14ac:dyDescent="0.15">
      <c r="EP1165" s="1"/>
      <c r="EQ1165" s="1"/>
      <c r="ES1165" s="10"/>
      <c r="ET1165" s="10"/>
      <c r="EU1165" s="10"/>
      <c r="EV1165" s="10"/>
      <c r="EW1165" s="10"/>
      <c r="EX1165" s="10"/>
      <c r="EY1165" s="10"/>
      <c r="EZ1165" s="10"/>
      <c r="FA1165" s="10"/>
      <c r="FB1165" s="10"/>
      <c r="FC1165" s="10"/>
      <c r="FD1165" s="10"/>
      <c r="FE1165" s="10"/>
      <c r="FF1165" s="10"/>
      <c r="FG1165" s="10"/>
      <c r="FH1165" s="10"/>
      <c r="FI1165" s="10"/>
      <c r="FJ1165" s="10"/>
      <c r="FK1165" s="10"/>
      <c r="FL1165" s="10"/>
    </row>
    <row r="1166" spans="146:168" x14ac:dyDescent="0.15">
      <c r="EP1166" s="1"/>
      <c r="EQ1166" s="1"/>
      <c r="ES1166" s="10"/>
      <c r="ET1166" s="10"/>
      <c r="EU1166" s="10"/>
      <c r="EV1166" s="10"/>
      <c r="EW1166" s="10"/>
      <c r="EX1166" s="10"/>
      <c r="EY1166" s="10"/>
      <c r="EZ1166" s="10"/>
      <c r="FA1166" s="10"/>
      <c r="FB1166" s="10"/>
      <c r="FC1166" s="10"/>
      <c r="FD1166" s="10"/>
      <c r="FE1166" s="10"/>
      <c r="FF1166" s="10"/>
      <c r="FG1166" s="10"/>
      <c r="FH1166" s="10"/>
      <c r="FI1166" s="10"/>
      <c r="FJ1166" s="10"/>
      <c r="FK1166" s="10"/>
      <c r="FL1166" s="10"/>
    </row>
    <row r="1167" spans="146:168" x14ac:dyDescent="0.15">
      <c r="EP1167" s="1"/>
      <c r="EQ1167" s="1"/>
      <c r="ES1167" s="10"/>
      <c r="ET1167" s="10"/>
      <c r="EU1167" s="10"/>
      <c r="EV1167" s="10"/>
      <c r="EW1167" s="10"/>
      <c r="EX1167" s="10"/>
      <c r="EY1167" s="10"/>
      <c r="EZ1167" s="10"/>
      <c r="FA1167" s="10"/>
      <c r="FB1167" s="10"/>
      <c r="FC1167" s="10"/>
      <c r="FD1167" s="10"/>
      <c r="FE1167" s="10"/>
      <c r="FF1167" s="10"/>
      <c r="FG1167" s="10"/>
      <c r="FH1167" s="10"/>
      <c r="FI1167" s="10"/>
      <c r="FJ1167" s="10"/>
      <c r="FK1167" s="10"/>
      <c r="FL1167" s="10"/>
    </row>
    <row r="1168" spans="146:168" x14ac:dyDescent="0.15">
      <c r="EP1168" s="1"/>
      <c r="EQ1168" s="1"/>
      <c r="ES1168" s="10"/>
      <c r="ET1168" s="10"/>
      <c r="EU1168" s="10"/>
      <c r="EV1168" s="10"/>
      <c r="EW1168" s="10"/>
      <c r="EX1168" s="10"/>
      <c r="EY1168" s="10"/>
      <c r="EZ1168" s="10"/>
      <c r="FA1168" s="10"/>
      <c r="FB1168" s="10"/>
      <c r="FC1168" s="10"/>
      <c r="FD1168" s="10"/>
      <c r="FE1168" s="10"/>
      <c r="FF1168" s="10"/>
      <c r="FG1168" s="10"/>
      <c r="FH1168" s="10"/>
      <c r="FI1168" s="10"/>
      <c r="FJ1168" s="10"/>
      <c r="FK1168" s="10"/>
      <c r="FL1168" s="10"/>
    </row>
    <row r="1169" spans="146:168" x14ac:dyDescent="0.15">
      <c r="EP1169" s="1"/>
      <c r="EQ1169" s="1"/>
      <c r="ES1169" s="10"/>
      <c r="ET1169" s="10"/>
      <c r="EU1169" s="10"/>
      <c r="EV1169" s="10"/>
      <c r="EW1169" s="10"/>
      <c r="EX1169" s="10"/>
      <c r="EY1169" s="10"/>
      <c r="EZ1169" s="10"/>
      <c r="FA1169" s="10"/>
      <c r="FB1169" s="10"/>
      <c r="FC1169" s="10"/>
      <c r="FD1169" s="10"/>
      <c r="FE1169" s="10"/>
      <c r="FF1169" s="10"/>
      <c r="FG1169" s="10"/>
      <c r="FH1169" s="10"/>
      <c r="FI1169" s="10"/>
      <c r="FJ1169" s="10"/>
      <c r="FK1169" s="10"/>
      <c r="FL1169" s="10"/>
    </row>
    <row r="1170" spans="146:168" x14ac:dyDescent="0.15">
      <c r="EP1170" s="1"/>
      <c r="EQ1170" s="1"/>
      <c r="ES1170" s="10"/>
      <c r="ET1170" s="10"/>
      <c r="EU1170" s="10"/>
      <c r="EV1170" s="10"/>
      <c r="EW1170" s="10"/>
      <c r="EX1170" s="10"/>
      <c r="EY1170" s="10"/>
      <c r="EZ1170" s="10"/>
      <c r="FA1170" s="10"/>
      <c r="FB1170" s="10"/>
      <c r="FC1170" s="10"/>
      <c r="FD1170" s="10"/>
      <c r="FE1170" s="10"/>
      <c r="FF1170" s="10"/>
      <c r="FG1170" s="10"/>
      <c r="FH1170" s="10"/>
      <c r="FI1170" s="10"/>
      <c r="FJ1170" s="10"/>
      <c r="FK1170" s="10"/>
      <c r="FL1170" s="10"/>
    </row>
    <row r="1171" spans="146:168" x14ac:dyDescent="0.15">
      <c r="EP1171" s="1"/>
      <c r="EQ1171" s="1"/>
      <c r="ES1171" s="10"/>
      <c r="ET1171" s="10"/>
      <c r="EU1171" s="10"/>
      <c r="EV1171" s="10"/>
      <c r="EW1171" s="10"/>
      <c r="EX1171" s="10"/>
      <c r="EY1171" s="10"/>
      <c r="EZ1171" s="10"/>
      <c r="FA1171" s="10"/>
      <c r="FB1171" s="10"/>
      <c r="FC1171" s="10"/>
      <c r="FD1171" s="10"/>
      <c r="FE1171" s="10"/>
      <c r="FF1171" s="10"/>
      <c r="FG1171" s="10"/>
      <c r="FH1171" s="10"/>
      <c r="FI1171" s="10"/>
      <c r="FJ1171" s="10"/>
      <c r="FK1171" s="10"/>
      <c r="FL1171" s="10"/>
    </row>
    <row r="1172" spans="146:168" x14ac:dyDescent="0.15">
      <c r="EP1172" s="1"/>
      <c r="EQ1172" s="1"/>
      <c r="ES1172" s="10"/>
      <c r="ET1172" s="10"/>
      <c r="EU1172" s="10"/>
      <c r="EV1172" s="10"/>
      <c r="EW1172" s="10"/>
      <c r="EX1172" s="10"/>
      <c r="EY1172" s="10"/>
      <c r="EZ1172" s="10"/>
      <c r="FA1172" s="10"/>
      <c r="FB1172" s="10"/>
      <c r="FC1172" s="10"/>
      <c r="FD1172" s="10"/>
      <c r="FE1172" s="10"/>
      <c r="FF1172" s="10"/>
      <c r="FG1172" s="10"/>
      <c r="FH1172" s="10"/>
      <c r="FI1172" s="10"/>
      <c r="FJ1172" s="10"/>
      <c r="FK1172" s="10"/>
      <c r="FL1172" s="10"/>
    </row>
    <row r="1173" spans="146:168" x14ac:dyDescent="0.15">
      <c r="EP1173" s="1"/>
      <c r="EQ1173" s="1"/>
      <c r="ES1173" s="10"/>
      <c r="ET1173" s="10"/>
      <c r="EU1173" s="10"/>
      <c r="EV1173" s="10"/>
      <c r="EW1173" s="10"/>
      <c r="EX1173" s="10"/>
      <c r="EY1173" s="10"/>
      <c r="EZ1173" s="10"/>
      <c r="FA1173" s="10"/>
      <c r="FB1173" s="10"/>
      <c r="FC1173" s="10"/>
      <c r="FD1173" s="10"/>
      <c r="FE1173" s="10"/>
      <c r="FF1173" s="10"/>
      <c r="FG1173" s="10"/>
      <c r="FH1173" s="10"/>
      <c r="FI1173" s="10"/>
      <c r="FJ1173" s="10"/>
      <c r="FK1173" s="10"/>
      <c r="FL1173" s="10"/>
    </row>
    <row r="1174" spans="146:168" x14ac:dyDescent="0.15">
      <c r="EP1174" s="1"/>
      <c r="EQ1174" s="1"/>
      <c r="ES1174" s="10"/>
      <c r="ET1174" s="10"/>
      <c r="EU1174" s="10"/>
      <c r="EV1174" s="10"/>
      <c r="EW1174" s="10"/>
      <c r="EX1174" s="10"/>
      <c r="EY1174" s="10"/>
      <c r="EZ1174" s="10"/>
      <c r="FA1174" s="10"/>
      <c r="FB1174" s="10"/>
      <c r="FC1174" s="10"/>
      <c r="FD1174" s="10"/>
      <c r="FE1174" s="10"/>
      <c r="FF1174" s="10"/>
      <c r="FG1174" s="10"/>
      <c r="FH1174" s="10"/>
      <c r="FI1174" s="10"/>
      <c r="FJ1174" s="10"/>
      <c r="FK1174" s="10"/>
      <c r="FL1174" s="10"/>
    </row>
    <row r="1175" spans="146:168" x14ac:dyDescent="0.15">
      <c r="EP1175" s="1"/>
      <c r="EQ1175" s="1"/>
      <c r="ES1175" s="10"/>
      <c r="ET1175" s="10"/>
      <c r="EU1175" s="10"/>
      <c r="EV1175" s="10"/>
      <c r="EW1175" s="10"/>
      <c r="EX1175" s="10"/>
      <c r="EY1175" s="10"/>
      <c r="EZ1175" s="10"/>
      <c r="FA1175" s="10"/>
      <c r="FB1175" s="10"/>
      <c r="FC1175" s="10"/>
      <c r="FD1175" s="10"/>
      <c r="FE1175" s="10"/>
      <c r="FF1175" s="10"/>
      <c r="FG1175" s="10"/>
      <c r="FH1175" s="10"/>
      <c r="FI1175" s="10"/>
      <c r="FJ1175" s="10"/>
      <c r="FK1175" s="10"/>
      <c r="FL1175" s="10"/>
    </row>
    <row r="1176" spans="146:168" x14ac:dyDescent="0.15">
      <c r="EP1176" s="1"/>
      <c r="EQ1176" s="1"/>
      <c r="ES1176" s="10"/>
      <c r="ET1176" s="10"/>
      <c r="EU1176" s="10"/>
      <c r="EV1176" s="10"/>
      <c r="EW1176" s="10"/>
      <c r="EX1176" s="10"/>
      <c r="EY1176" s="10"/>
      <c r="EZ1176" s="10"/>
      <c r="FA1176" s="10"/>
      <c r="FB1176" s="10"/>
      <c r="FC1176" s="10"/>
      <c r="FD1176" s="10"/>
      <c r="FE1176" s="10"/>
      <c r="FF1176" s="10"/>
      <c r="FG1176" s="10"/>
      <c r="FH1176" s="10"/>
      <c r="FI1176" s="10"/>
      <c r="FJ1176" s="10"/>
      <c r="FK1176" s="10"/>
      <c r="FL1176" s="10"/>
    </row>
    <row r="1177" spans="146:168" x14ac:dyDescent="0.15">
      <c r="EP1177" s="1"/>
      <c r="EQ1177" s="1"/>
      <c r="ES1177" s="10"/>
      <c r="ET1177" s="10"/>
      <c r="EU1177" s="10"/>
      <c r="EV1177" s="10"/>
      <c r="EW1177" s="10"/>
      <c r="EX1177" s="10"/>
      <c r="EY1177" s="10"/>
      <c r="EZ1177" s="10"/>
      <c r="FA1177" s="10"/>
      <c r="FB1177" s="10"/>
      <c r="FC1177" s="10"/>
      <c r="FD1177" s="10"/>
      <c r="FE1177" s="10"/>
      <c r="FF1177" s="10"/>
      <c r="FG1177" s="10"/>
      <c r="FH1177" s="10"/>
      <c r="FI1177" s="10"/>
      <c r="FJ1177" s="10"/>
      <c r="FK1177" s="10"/>
      <c r="FL1177" s="10"/>
    </row>
    <row r="1178" spans="146:168" x14ac:dyDescent="0.15">
      <c r="EP1178" s="1"/>
      <c r="EQ1178" s="1"/>
      <c r="ES1178" s="10"/>
      <c r="ET1178" s="10"/>
      <c r="EU1178" s="10"/>
      <c r="EV1178" s="10"/>
      <c r="EW1178" s="10"/>
      <c r="EX1178" s="10"/>
      <c r="EY1178" s="10"/>
      <c r="EZ1178" s="10"/>
      <c r="FA1178" s="10"/>
      <c r="FB1178" s="10"/>
      <c r="FC1178" s="10"/>
      <c r="FD1178" s="10"/>
      <c r="FE1178" s="10"/>
      <c r="FF1178" s="10"/>
      <c r="FG1178" s="10"/>
      <c r="FH1178" s="10"/>
      <c r="FI1178" s="10"/>
      <c r="FJ1178" s="10"/>
      <c r="FK1178" s="10"/>
      <c r="FL1178" s="10"/>
    </row>
    <row r="1179" spans="146:168" x14ac:dyDescent="0.15">
      <c r="EP1179" s="1"/>
      <c r="EQ1179" s="1"/>
      <c r="ES1179" s="10"/>
      <c r="ET1179" s="10"/>
      <c r="EU1179" s="10"/>
      <c r="EV1179" s="10"/>
      <c r="EW1179" s="10"/>
      <c r="EX1179" s="10"/>
      <c r="EY1179" s="10"/>
      <c r="EZ1179" s="10"/>
      <c r="FA1179" s="10"/>
      <c r="FB1179" s="10"/>
      <c r="FC1179" s="10"/>
      <c r="FD1179" s="10"/>
      <c r="FE1179" s="10"/>
      <c r="FF1179" s="10"/>
      <c r="FG1179" s="10"/>
      <c r="FH1179" s="10"/>
      <c r="FI1179" s="10"/>
      <c r="FJ1179" s="10"/>
      <c r="FK1179" s="10"/>
      <c r="FL1179" s="10"/>
    </row>
    <row r="1180" spans="146:168" x14ac:dyDescent="0.15">
      <c r="EP1180" s="1"/>
      <c r="EQ1180" s="1"/>
      <c r="ES1180" s="10"/>
      <c r="ET1180" s="10"/>
      <c r="EU1180" s="10"/>
      <c r="EV1180" s="10"/>
      <c r="EW1180" s="10"/>
      <c r="EX1180" s="10"/>
      <c r="EY1180" s="10"/>
      <c r="EZ1180" s="10"/>
      <c r="FA1180" s="10"/>
      <c r="FB1180" s="10"/>
      <c r="FC1180" s="10"/>
      <c r="FD1180" s="10"/>
      <c r="FE1180" s="10"/>
      <c r="FF1180" s="10"/>
      <c r="FG1180" s="10"/>
      <c r="FH1180" s="10"/>
      <c r="FI1180" s="10"/>
      <c r="FJ1180" s="10"/>
      <c r="FK1180" s="10"/>
      <c r="FL1180" s="10"/>
    </row>
    <row r="1181" spans="146:168" x14ac:dyDescent="0.15">
      <c r="EP1181" s="1"/>
      <c r="EQ1181" s="1"/>
      <c r="ES1181" s="10"/>
      <c r="ET1181" s="10"/>
      <c r="EU1181" s="10"/>
      <c r="EV1181" s="10"/>
      <c r="EW1181" s="10"/>
      <c r="EX1181" s="10"/>
      <c r="EY1181" s="10"/>
      <c r="EZ1181" s="10"/>
      <c r="FA1181" s="10"/>
      <c r="FB1181" s="10"/>
      <c r="FC1181" s="10"/>
      <c r="FD1181" s="10"/>
      <c r="FE1181" s="10"/>
      <c r="FF1181" s="10"/>
      <c r="FG1181" s="10"/>
      <c r="FH1181" s="10"/>
      <c r="FI1181" s="10"/>
      <c r="FJ1181" s="10"/>
      <c r="FK1181" s="10"/>
      <c r="FL1181" s="10"/>
    </row>
    <row r="1182" spans="146:168" x14ac:dyDescent="0.15">
      <c r="EP1182" s="1"/>
      <c r="EQ1182" s="1"/>
      <c r="ES1182" s="10"/>
      <c r="ET1182" s="10"/>
      <c r="EU1182" s="10"/>
      <c r="EV1182" s="10"/>
      <c r="EW1182" s="10"/>
      <c r="EX1182" s="10"/>
      <c r="EY1182" s="10"/>
      <c r="EZ1182" s="10"/>
      <c r="FA1182" s="10"/>
      <c r="FB1182" s="10"/>
      <c r="FC1182" s="10"/>
      <c r="FD1182" s="10"/>
      <c r="FE1182" s="10"/>
      <c r="FF1182" s="10"/>
      <c r="FG1182" s="10"/>
      <c r="FH1182" s="10"/>
      <c r="FI1182" s="10"/>
      <c r="FJ1182" s="10"/>
      <c r="FK1182" s="10"/>
      <c r="FL1182" s="10"/>
    </row>
    <row r="1183" spans="146:168" x14ac:dyDescent="0.15">
      <c r="EP1183" s="1"/>
      <c r="EQ1183" s="1"/>
      <c r="ES1183" s="10"/>
      <c r="ET1183" s="10"/>
      <c r="EU1183" s="10"/>
      <c r="EV1183" s="10"/>
      <c r="EW1183" s="10"/>
      <c r="EX1183" s="10"/>
      <c r="EY1183" s="10"/>
      <c r="EZ1183" s="10"/>
      <c r="FA1183" s="10"/>
      <c r="FB1183" s="10"/>
      <c r="FC1183" s="10"/>
      <c r="FD1183" s="10"/>
      <c r="FE1183" s="10"/>
      <c r="FF1183" s="10"/>
      <c r="FG1183" s="10"/>
      <c r="FH1183" s="10"/>
      <c r="FI1183" s="10"/>
      <c r="FJ1183" s="10"/>
      <c r="FK1183" s="10"/>
      <c r="FL1183" s="10"/>
    </row>
    <row r="1184" spans="146:168" x14ac:dyDescent="0.15">
      <c r="EP1184" s="1"/>
      <c r="EQ1184" s="1"/>
      <c r="ES1184" s="10"/>
      <c r="ET1184" s="10"/>
      <c r="EU1184" s="10"/>
      <c r="EV1184" s="10"/>
      <c r="EW1184" s="10"/>
      <c r="EX1184" s="10"/>
      <c r="EY1184" s="10"/>
      <c r="EZ1184" s="10"/>
      <c r="FA1184" s="10"/>
      <c r="FB1184" s="10"/>
      <c r="FC1184" s="10"/>
      <c r="FD1184" s="10"/>
      <c r="FE1184" s="10"/>
      <c r="FF1184" s="10"/>
      <c r="FG1184" s="10"/>
      <c r="FH1184" s="10"/>
      <c r="FI1184" s="10"/>
      <c r="FJ1184" s="10"/>
      <c r="FK1184" s="10"/>
      <c r="FL1184" s="10"/>
    </row>
    <row r="1185" spans="146:168" x14ac:dyDescent="0.15">
      <c r="EP1185" s="1"/>
      <c r="EQ1185" s="1"/>
      <c r="ES1185" s="10"/>
      <c r="ET1185" s="10"/>
      <c r="EU1185" s="10"/>
      <c r="EV1185" s="10"/>
      <c r="EW1185" s="10"/>
      <c r="EX1185" s="10"/>
      <c r="EY1185" s="10"/>
      <c r="EZ1185" s="10"/>
      <c r="FA1185" s="10"/>
      <c r="FB1185" s="10"/>
      <c r="FC1185" s="10"/>
      <c r="FD1185" s="10"/>
      <c r="FE1185" s="10"/>
      <c r="FF1185" s="10"/>
      <c r="FG1185" s="10"/>
      <c r="FH1185" s="10"/>
      <c r="FI1185" s="10"/>
      <c r="FJ1185" s="10"/>
      <c r="FK1185" s="10"/>
      <c r="FL1185" s="10"/>
    </row>
    <row r="1186" spans="146:168" x14ac:dyDescent="0.15">
      <c r="EP1186" s="1"/>
      <c r="EQ1186" s="1"/>
      <c r="ES1186" s="10"/>
      <c r="ET1186" s="10"/>
      <c r="EU1186" s="10"/>
      <c r="EV1186" s="10"/>
      <c r="EW1186" s="10"/>
      <c r="EX1186" s="10"/>
      <c r="EY1186" s="10"/>
      <c r="EZ1186" s="10"/>
      <c r="FA1186" s="10"/>
      <c r="FB1186" s="10"/>
      <c r="FC1186" s="10"/>
      <c r="FD1186" s="10"/>
      <c r="FE1186" s="10"/>
      <c r="FF1186" s="10"/>
      <c r="FG1186" s="10"/>
      <c r="FH1186" s="10"/>
      <c r="FI1186" s="10"/>
      <c r="FJ1186" s="10"/>
      <c r="FK1186" s="10"/>
      <c r="FL1186" s="10"/>
    </row>
    <row r="1187" spans="146:168" x14ac:dyDescent="0.15">
      <c r="EP1187" s="1"/>
      <c r="EQ1187" s="1"/>
      <c r="ES1187" s="10"/>
      <c r="ET1187" s="10"/>
      <c r="EU1187" s="10"/>
      <c r="EV1187" s="10"/>
      <c r="EW1187" s="10"/>
      <c r="EX1187" s="10"/>
      <c r="EY1187" s="10"/>
      <c r="EZ1187" s="10"/>
      <c r="FA1187" s="10"/>
      <c r="FB1187" s="10"/>
      <c r="FC1187" s="10"/>
      <c r="FD1187" s="10"/>
      <c r="FE1187" s="10"/>
      <c r="FF1187" s="10"/>
      <c r="FG1187" s="10"/>
      <c r="FH1187" s="10"/>
      <c r="FI1187" s="10"/>
      <c r="FJ1187" s="10"/>
      <c r="FK1187" s="10"/>
      <c r="FL1187" s="10"/>
    </row>
    <row r="1188" spans="146:168" x14ac:dyDescent="0.15">
      <c r="EP1188" s="1"/>
      <c r="EQ1188" s="1"/>
      <c r="ES1188" s="10"/>
      <c r="ET1188" s="10"/>
      <c r="EU1188" s="10"/>
      <c r="EV1188" s="10"/>
      <c r="EW1188" s="10"/>
      <c r="EX1188" s="10"/>
      <c r="EY1188" s="10"/>
      <c r="EZ1188" s="10"/>
      <c r="FA1188" s="10"/>
      <c r="FB1188" s="10"/>
      <c r="FC1188" s="10"/>
      <c r="FD1188" s="10"/>
      <c r="FE1188" s="10"/>
      <c r="FF1188" s="10"/>
      <c r="FG1188" s="10"/>
      <c r="FH1188" s="10"/>
      <c r="FI1188" s="10"/>
      <c r="FJ1188" s="10"/>
      <c r="FK1188" s="10"/>
      <c r="FL1188" s="10"/>
    </row>
    <row r="1189" spans="146:168" x14ac:dyDescent="0.15">
      <c r="EP1189" s="1"/>
      <c r="EQ1189" s="1"/>
      <c r="ES1189" s="10"/>
      <c r="ET1189" s="10"/>
      <c r="EU1189" s="10"/>
      <c r="EV1189" s="10"/>
      <c r="EW1189" s="10"/>
      <c r="EX1189" s="10"/>
      <c r="EY1189" s="10"/>
      <c r="EZ1189" s="10"/>
      <c r="FA1189" s="10"/>
      <c r="FB1189" s="10"/>
      <c r="FC1189" s="10"/>
      <c r="FD1189" s="10"/>
      <c r="FE1189" s="10"/>
      <c r="FF1189" s="10"/>
      <c r="FG1189" s="10"/>
      <c r="FH1189" s="10"/>
      <c r="FI1189" s="10"/>
      <c r="FJ1189" s="10"/>
      <c r="FK1189" s="10"/>
      <c r="FL1189" s="10"/>
    </row>
    <row r="1190" spans="146:168" x14ac:dyDescent="0.15">
      <c r="EP1190" s="1"/>
      <c r="EQ1190" s="1"/>
      <c r="ES1190" s="10"/>
      <c r="ET1190" s="10"/>
      <c r="EU1190" s="10"/>
      <c r="EV1190" s="10"/>
      <c r="EW1190" s="10"/>
      <c r="EX1190" s="10"/>
      <c r="EY1190" s="10"/>
      <c r="EZ1190" s="10"/>
      <c r="FA1190" s="10"/>
      <c r="FB1190" s="10"/>
      <c r="FC1190" s="10"/>
      <c r="FD1190" s="10"/>
      <c r="FE1190" s="10"/>
      <c r="FF1190" s="10"/>
      <c r="FG1190" s="10"/>
      <c r="FH1190" s="10"/>
      <c r="FI1190" s="10"/>
      <c r="FJ1190" s="10"/>
      <c r="FK1190" s="10"/>
      <c r="FL1190" s="10"/>
    </row>
    <row r="1191" spans="146:168" x14ac:dyDescent="0.15">
      <c r="EP1191" s="1"/>
      <c r="EQ1191" s="1"/>
      <c r="ES1191" s="10"/>
      <c r="ET1191" s="10"/>
      <c r="EU1191" s="10"/>
      <c r="EV1191" s="10"/>
      <c r="EW1191" s="10"/>
      <c r="EX1191" s="10"/>
      <c r="EY1191" s="10"/>
      <c r="EZ1191" s="10"/>
      <c r="FA1191" s="10"/>
      <c r="FB1191" s="10"/>
      <c r="FC1191" s="10"/>
      <c r="FD1191" s="10"/>
      <c r="FE1191" s="10"/>
      <c r="FF1191" s="10"/>
      <c r="FG1191" s="10"/>
      <c r="FH1191" s="10"/>
      <c r="FI1191" s="10"/>
      <c r="FJ1191" s="10"/>
      <c r="FK1191" s="10"/>
      <c r="FL1191" s="10"/>
    </row>
    <row r="1192" spans="146:168" x14ac:dyDescent="0.15">
      <c r="EP1192" s="1"/>
      <c r="EQ1192" s="1"/>
      <c r="ES1192" s="10"/>
      <c r="ET1192" s="10"/>
      <c r="EU1192" s="10"/>
      <c r="EV1192" s="10"/>
      <c r="EW1192" s="10"/>
      <c r="EX1192" s="10"/>
      <c r="EY1192" s="10"/>
      <c r="EZ1192" s="10"/>
      <c r="FA1192" s="10"/>
      <c r="FB1192" s="10"/>
      <c r="FC1192" s="10"/>
      <c r="FD1192" s="10"/>
      <c r="FE1192" s="10"/>
      <c r="FF1192" s="10"/>
      <c r="FG1192" s="10"/>
      <c r="FH1192" s="10"/>
      <c r="FI1192" s="10"/>
      <c r="FJ1192" s="10"/>
      <c r="FK1192" s="10"/>
      <c r="FL1192" s="10"/>
    </row>
    <row r="1193" spans="146:168" x14ac:dyDescent="0.15">
      <c r="EP1193" s="1"/>
      <c r="EQ1193" s="1"/>
      <c r="ES1193" s="10"/>
      <c r="ET1193" s="10"/>
      <c r="EU1193" s="10"/>
      <c r="EV1193" s="10"/>
      <c r="EW1193" s="10"/>
      <c r="EX1193" s="10"/>
      <c r="EY1193" s="10"/>
      <c r="EZ1193" s="10"/>
      <c r="FA1193" s="10"/>
      <c r="FB1193" s="10"/>
      <c r="FC1193" s="10"/>
      <c r="FD1193" s="10"/>
      <c r="FE1193" s="10"/>
      <c r="FF1193" s="10"/>
      <c r="FG1193" s="10"/>
      <c r="FH1193" s="10"/>
      <c r="FI1193" s="10"/>
      <c r="FJ1193" s="10"/>
      <c r="FK1193" s="10"/>
      <c r="FL1193" s="10"/>
    </row>
    <row r="1194" spans="146:168" x14ac:dyDescent="0.15">
      <c r="EP1194" s="1"/>
      <c r="EQ1194" s="1"/>
      <c r="ES1194" s="10"/>
      <c r="ET1194" s="10"/>
      <c r="EU1194" s="10"/>
      <c r="EV1194" s="10"/>
      <c r="EW1194" s="10"/>
      <c r="EX1194" s="10"/>
      <c r="EY1194" s="10"/>
      <c r="EZ1194" s="10"/>
      <c r="FA1194" s="10"/>
      <c r="FB1194" s="10"/>
      <c r="FC1194" s="10"/>
      <c r="FD1194" s="10"/>
      <c r="FE1194" s="10"/>
      <c r="FF1194" s="10"/>
      <c r="FG1194" s="10"/>
      <c r="FH1194" s="10"/>
      <c r="FI1194" s="10"/>
      <c r="FJ1194" s="10"/>
      <c r="FK1194" s="10"/>
      <c r="FL1194" s="10"/>
    </row>
    <row r="1195" spans="146:168" x14ac:dyDescent="0.15">
      <c r="EP1195" s="1"/>
      <c r="EQ1195" s="1"/>
      <c r="ES1195" s="10"/>
      <c r="ET1195" s="10"/>
      <c r="EU1195" s="10"/>
      <c r="EV1195" s="10"/>
      <c r="EW1195" s="10"/>
      <c r="EX1195" s="10"/>
      <c r="EY1195" s="10"/>
      <c r="EZ1195" s="10"/>
      <c r="FA1195" s="10"/>
      <c r="FB1195" s="10"/>
      <c r="FC1195" s="10"/>
      <c r="FD1195" s="10"/>
      <c r="FE1195" s="10"/>
      <c r="FF1195" s="10"/>
      <c r="FG1195" s="10"/>
      <c r="FH1195" s="10"/>
      <c r="FI1195" s="10"/>
      <c r="FJ1195" s="10"/>
      <c r="FK1195" s="10"/>
      <c r="FL1195" s="10"/>
    </row>
    <row r="1196" spans="146:168" x14ac:dyDescent="0.15">
      <c r="EP1196" s="1"/>
      <c r="EQ1196" s="1"/>
      <c r="ES1196" s="10"/>
      <c r="ET1196" s="10"/>
      <c r="EU1196" s="10"/>
      <c r="EV1196" s="10"/>
      <c r="EW1196" s="10"/>
      <c r="EX1196" s="10"/>
      <c r="EY1196" s="10"/>
      <c r="EZ1196" s="10"/>
      <c r="FA1196" s="10"/>
      <c r="FB1196" s="10"/>
      <c r="FC1196" s="10"/>
      <c r="FD1196" s="10"/>
      <c r="FE1196" s="10"/>
      <c r="FF1196" s="10"/>
      <c r="FG1196" s="10"/>
      <c r="FH1196" s="10"/>
      <c r="FI1196" s="10"/>
      <c r="FJ1196" s="10"/>
      <c r="FK1196" s="10"/>
      <c r="FL1196" s="10"/>
    </row>
    <row r="1197" spans="146:168" x14ac:dyDescent="0.15">
      <c r="EP1197" s="1"/>
      <c r="EQ1197" s="1"/>
      <c r="ES1197" s="10"/>
      <c r="ET1197" s="10"/>
      <c r="EU1197" s="10"/>
      <c r="EV1197" s="10"/>
      <c r="EW1197" s="10"/>
      <c r="EX1197" s="10"/>
      <c r="EY1197" s="10"/>
      <c r="EZ1197" s="10"/>
      <c r="FA1197" s="10"/>
      <c r="FB1197" s="10"/>
      <c r="FC1197" s="10"/>
      <c r="FD1197" s="10"/>
      <c r="FE1197" s="10"/>
      <c r="FF1197" s="10"/>
      <c r="FG1197" s="10"/>
      <c r="FH1197" s="10"/>
      <c r="FI1197" s="10"/>
      <c r="FJ1197" s="10"/>
      <c r="FK1197" s="10"/>
      <c r="FL1197" s="10"/>
    </row>
    <row r="1198" spans="146:168" x14ac:dyDescent="0.15">
      <c r="EP1198" s="1"/>
      <c r="EQ1198" s="1"/>
      <c r="ES1198" s="10"/>
      <c r="ET1198" s="10"/>
      <c r="EU1198" s="10"/>
      <c r="EV1198" s="10"/>
      <c r="EW1198" s="10"/>
      <c r="EX1198" s="10"/>
      <c r="EY1198" s="10"/>
      <c r="EZ1198" s="10"/>
      <c r="FA1198" s="10"/>
      <c r="FB1198" s="10"/>
      <c r="FC1198" s="10"/>
      <c r="FD1198" s="10"/>
      <c r="FE1198" s="10"/>
      <c r="FF1198" s="10"/>
      <c r="FG1198" s="10"/>
      <c r="FH1198" s="10"/>
      <c r="FI1198" s="10"/>
      <c r="FJ1198" s="10"/>
      <c r="FK1198" s="10"/>
      <c r="FL1198" s="10"/>
    </row>
    <row r="1199" spans="146:168" x14ac:dyDescent="0.15">
      <c r="EP1199" s="1"/>
      <c r="EQ1199" s="1"/>
      <c r="ES1199" s="10"/>
      <c r="ET1199" s="10"/>
      <c r="EU1199" s="10"/>
      <c r="EV1199" s="10"/>
      <c r="EW1199" s="10"/>
      <c r="EX1199" s="10"/>
      <c r="EY1199" s="10"/>
      <c r="EZ1199" s="10"/>
      <c r="FA1199" s="10"/>
      <c r="FB1199" s="10"/>
      <c r="FC1199" s="10"/>
      <c r="FD1199" s="10"/>
      <c r="FE1199" s="10"/>
      <c r="FF1199" s="10"/>
      <c r="FG1199" s="10"/>
      <c r="FH1199" s="10"/>
      <c r="FI1199" s="10"/>
      <c r="FJ1199" s="10"/>
      <c r="FK1199" s="10"/>
      <c r="FL1199" s="10"/>
    </row>
    <row r="1200" spans="146:168" x14ac:dyDescent="0.15">
      <c r="EP1200" s="1"/>
      <c r="EQ1200" s="1"/>
      <c r="ES1200" s="10"/>
      <c r="ET1200" s="10"/>
      <c r="EU1200" s="10"/>
      <c r="EV1200" s="10"/>
      <c r="EW1200" s="10"/>
      <c r="EX1200" s="10"/>
      <c r="EY1200" s="10"/>
      <c r="EZ1200" s="10"/>
      <c r="FA1200" s="10"/>
      <c r="FB1200" s="10"/>
      <c r="FC1200" s="10"/>
      <c r="FD1200" s="10"/>
      <c r="FE1200" s="10"/>
      <c r="FF1200" s="10"/>
      <c r="FG1200" s="10"/>
      <c r="FH1200" s="10"/>
      <c r="FI1200" s="10"/>
      <c r="FJ1200" s="10"/>
      <c r="FK1200" s="10"/>
      <c r="FL1200" s="10"/>
    </row>
    <row r="1201" spans="146:168" x14ac:dyDescent="0.15">
      <c r="EP1201" s="1"/>
      <c r="EQ1201" s="1"/>
      <c r="ES1201" s="10"/>
      <c r="ET1201" s="10"/>
      <c r="EU1201" s="10"/>
      <c r="EV1201" s="10"/>
      <c r="EW1201" s="10"/>
      <c r="EX1201" s="10"/>
      <c r="EY1201" s="10"/>
      <c r="EZ1201" s="10"/>
      <c r="FA1201" s="10"/>
      <c r="FB1201" s="10"/>
      <c r="FC1201" s="10"/>
      <c r="FD1201" s="10"/>
      <c r="FE1201" s="10"/>
      <c r="FF1201" s="10"/>
      <c r="FG1201" s="10"/>
      <c r="FH1201" s="10"/>
      <c r="FI1201" s="10"/>
      <c r="FJ1201" s="10"/>
      <c r="FK1201" s="10"/>
      <c r="FL1201" s="10"/>
    </row>
    <row r="1202" spans="146:168" x14ac:dyDescent="0.15">
      <c r="EP1202" s="1"/>
      <c r="EQ1202" s="1"/>
      <c r="ES1202" s="10"/>
      <c r="ET1202" s="10"/>
      <c r="EU1202" s="10"/>
      <c r="EV1202" s="10"/>
      <c r="EW1202" s="10"/>
      <c r="EX1202" s="10"/>
      <c r="EY1202" s="10"/>
      <c r="EZ1202" s="10"/>
      <c r="FA1202" s="10"/>
      <c r="FB1202" s="10"/>
      <c r="FC1202" s="10"/>
      <c r="FD1202" s="10"/>
      <c r="FE1202" s="10"/>
      <c r="FF1202" s="10"/>
      <c r="FG1202" s="10"/>
      <c r="FH1202" s="10"/>
      <c r="FI1202" s="10"/>
      <c r="FJ1202" s="10"/>
      <c r="FK1202" s="10"/>
      <c r="FL1202" s="10"/>
    </row>
    <row r="1203" spans="146:168" x14ac:dyDescent="0.15">
      <c r="EP1203" s="1"/>
      <c r="EQ1203" s="1"/>
      <c r="ES1203" s="10"/>
      <c r="ET1203" s="10"/>
      <c r="EU1203" s="10"/>
      <c r="EV1203" s="10"/>
      <c r="EW1203" s="10"/>
      <c r="EX1203" s="10"/>
      <c r="EY1203" s="10"/>
      <c r="EZ1203" s="10"/>
      <c r="FA1203" s="10"/>
      <c r="FB1203" s="10"/>
      <c r="FC1203" s="10"/>
      <c r="FD1203" s="10"/>
      <c r="FE1203" s="10"/>
      <c r="FF1203" s="10"/>
      <c r="FG1203" s="10"/>
      <c r="FH1203" s="10"/>
      <c r="FI1203" s="10"/>
      <c r="FJ1203" s="10"/>
      <c r="FK1203" s="10"/>
      <c r="FL1203" s="10"/>
    </row>
    <row r="1204" spans="146:168" x14ac:dyDescent="0.15">
      <c r="EP1204" s="1"/>
      <c r="EQ1204" s="1"/>
      <c r="ES1204" s="10"/>
      <c r="ET1204" s="10"/>
      <c r="EU1204" s="10"/>
      <c r="EV1204" s="10"/>
      <c r="EW1204" s="10"/>
      <c r="EX1204" s="10"/>
      <c r="EY1204" s="10"/>
      <c r="EZ1204" s="10"/>
      <c r="FA1204" s="10"/>
      <c r="FB1204" s="10"/>
      <c r="FC1204" s="10"/>
      <c r="FD1204" s="10"/>
      <c r="FE1204" s="10"/>
      <c r="FF1204" s="10"/>
      <c r="FG1204" s="10"/>
      <c r="FH1204" s="10"/>
      <c r="FI1204" s="10"/>
      <c r="FJ1204" s="10"/>
      <c r="FK1204" s="10"/>
      <c r="FL1204" s="10"/>
    </row>
    <row r="1205" spans="146:168" x14ac:dyDescent="0.15">
      <c r="EP1205" s="1"/>
      <c r="EQ1205" s="1"/>
      <c r="ES1205" s="10"/>
      <c r="ET1205" s="10"/>
      <c r="EU1205" s="10"/>
      <c r="EV1205" s="10"/>
      <c r="EW1205" s="10"/>
      <c r="EX1205" s="10"/>
      <c r="EY1205" s="10"/>
      <c r="EZ1205" s="10"/>
      <c r="FA1205" s="10"/>
      <c r="FB1205" s="10"/>
      <c r="FC1205" s="10"/>
      <c r="FD1205" s="10"/>
      <c r="FE1205" s="10"/>
      <c r="FF1205" s="10"/>
      <c r="FG1205" s="10"/>
      <c r="FH1205" s="10"/>
      <c r="FI1205" s="10"/>
      <c r="FJ1205" s="10"/>
      <c r="FK1205" s="10"/>
      <c r="FL1205" s="10"/>
    </row>
    <row r="1206" spans="146:168" x14ac:dyDescent="0.15">
      <c r="EP1206" s="1"/>
      <c r="EQ1206" s="1"/>
      <c r="ES1206" s="10"/>
      <c r="ET1206" s="10"/>
      <c r="EU1206" s="10"/>
      <c r="EV1206" s="10"/>
      <c r="EW1206" s="10"/>
      <c r="EX1206" s="10"/>
      <c r="EY1206" s="10"/>
      <c r="EZ1206" s="10"/>
      <c r="FA1206" s="10"/>
      <c r="FB1206" s="10"/>
      <c r="FC1206" s="10"/>
      <c r="FD1206" s="10"/>
      <c r="FE1206" s="10"/>
      <c r="FF1206" s="10"/>
      <c r="FG1206" s="10"/>
      <c r="FH1206" s="10"/>
      <c r="FI1206" s="10"/>
      <c r="FJ1206" s="10"/>
      <c r="FK1206" s="10"/>
      <c r="FL1206" s="10"/>
    </row>
    <row r="1207" spans="146:168" x14ac:dyDescent="0.15">
      <c r="EP1207" s="1"/>
      <c r="EQ1207" s="1"/>
      <c r="ES1207" s="10"/>
      <c r="ET1207" s="10"/>
      <c r="EU1207" s="10"/>
      <c r="EV1207" s="10"/>
      <c r="EW1207" s="10"/>
      <c r="EX1207" s="10"/>
      <c r="EY1207" s="10"/>
      <c r="EZ1207" s="10"/>
      <c r="FA1207" s="10"/>
      <c r="FB1207" s="10"/>
      <c r="FC1207" s="10"/>
      <c r="FD1207" s="10"/>
      <c r="FE1207" s="10"/>
      <c r="FF1207" s="10"/>
      <c r="FG1207" s="10"/>
      <c r="FH1207" s="10"/>
      <c r="FI1207" s="10"/>
      <c r="FJ1207" s="10"/>
      <c r="FK1207" s="10"/>
      <c r="FL1207" s="10"/>
    </row>
    <row r="1208" spans="146:168" x14ac:dyDescent="0.15">
      <c r="EP1208" s="1"/>
      <c r="EQ1208" s="1"/>
      <c r="ES1208" s="10"/>
      <c r="ET1208" s="10"/>
      <c r="EU1208" s="10"/>
      <c r="EV1208" s="10"/>
      <c r="EW1208" s="10"/>
      <c r="EX1208" s="10"/>
      <c r="EY1208" s="10"/>
      <c r="EZ1208" s="10"/>
      <c r="FA1208" s="10"/>
      <c r="FB1208" s="10"/>
      <c r="FC1208" s="10"/>
      <c r="FD1208" s="10"/>
      <c r="FE1208" s="10"/>
      <c r="FF1208" s="10"/>
      <c r="FG1208" s="10"/>
      <c r="FH1208" s="10"/>
      <c r="FI1208" s="10"/>
      <c r="FJ1208" s="10"/>
      <c r="FK1208" s="10"/>
      <c r="FL1208" s="10"/>
    </row>
    <row r="1209" spans="146:168" x14ac:dyDescent="0.15">
      <c r="EP1209" s="1"/>
      <c r="EQ1209" s="1"/>
      <c r="ES1209" s="10"/>
      <c r="ET1209" s="10"/>
      <c r="EU1209" s="10"/>
      <c r="EV1209" s="10"/>
      <c r="EW1209" s="10"/>
      <c r="EX1209" s="10"/>
      <c r="EY1209" s="10"/>
      <c r="EZ1209" s="10"/>
      <c r="FA1209" s="10"/>
      <c r="FB1209" s="10"/>
      <c r="FC1209" s="10"/>
      <c r="FD1209" s="10"/>
      <c r="FE1209" s="10"/>
      <c r="FF1209" s="10"/>
      <c r="FG1209" s="10"/>
      <c r="FH1209" s="10"/>
      <c r="FI1209" s="10"/>
      <c r="FJ1209" s="10"/>
      <c r="FK1209" s="10"/>
      <c r="FL1209" s="10"/>
    </row>
    <row r="1210" spans="146:168" x14ac:dyDescent="0.15">
      <c r="EP1210" s="1"/>
      <c r="EQ1210" s="1"/>
      <c r="ES1210" s="10"/>
      <c r="ET1210" s="10"/>
      <c r="EU1210" s="10"/>
      <c r="EV1210" s="10"/>
      <c r="EW1210" s="10"/>
      <c r="EX1210" s="10"/>
      <c r="EY1210" s="10"/>
      <c r="EZ1210" s="10"/>
      <c r="FA1210" s="10"/>
      <c r="FB1210" s="10"/>
      <c r="FC1210" s="10"/>
      <c r="FD1210" s="10"/>
      <c r="FE1210" s="10"/>
      <c r="FF1210" s="10"/>
      <c r="FG1210" s="10"/>
      <c r="FH1210" s="10"/>
      <c r="FI1210" s="10"/>
      <c r="FJ1210" s="10"/>
      <c r="FK1210" s="10"/>
      <c r="FL1210" s="10"/>
    </row>
    <row r="1211" spans="146:168" x14ac:dyDescent="0.15">
      <c r="EP1211" s="1"/>
      <c r="EQ1211" s="1"/>
      <c r="ES1211" s="10"/>
      <c r="ET1211" s="10"/>
      <c r="EU1211" s="10"/>
      <c r="EV1211" s="10"/>
      <c r="EW1211" s="10"/>
      <c r="EX1211" s="10"/>
      <c r="EY1211" s="10"/>
      <c r="EZ1211" s="10"/>
      <c r="FA1211" s="10"/>
      <c r="FB1211" s="10"/>
      <c r="FC1211" s="10"/>
      <c r="FD1211" s="10"/>
      <c r="FE1211" s="10"/>
      <c r="FF1211" s="10"/>
      <c r="FG1211" s="10"/>
      <c r="FH1211" s="10"/>
      <c r="FI1211" s="10"/>
      <c r="FJ1211" s="10"/>
      <c r="FK1211" s="10"/>
      <c r="FL1211" s="10"/>
    </row>
    <row r="1212" spans="146:168" x14ac:dyDescent="0.15">
      <c r="EP1212" s="1"/>
      <c r="EQ1212" s="1"/>
      <c r="ES1212" s="10"/>
      <c r="ET1212" s="10"/>
      <c r="EU1212" s="10"/>
      <c r="EV1212" s="10"/>
      <c r="EW1212" s="10"/>
      <c r="EX1212" s="10"/>
      <c r="EY1212" s="10"/>
      <c r="EZ1212" s="10"/>
      <c r="FA1212" s="10"/>
      <c r="FB1212" s="10"/>
      <c r="FC1212" s="10"/>
      <c r="FD1212" s="10"/>
      <c r="FE1212" s="10"/>
      <c r="FF1212" s="10"/>
      <c r="FG1212" s="10"/>
      <c r="FH1212" s="10"/>
      <c r="FI1212" s="10"/>
      <c r="FJ1212" s="10"/>
      <c r="FK1212" s="10"/>
      <c r="FL1212" s="10"/>
    </row>
    <row r="1213" spans="146:168" x14ac:dyDescent="0.15">
      <c r="EP1213" s="1"/>
      <c r="EQ1213" s="1"/>
      <c r="ES1213" s="10"/>
      <c r="ET1213" s="10"/>
      <c r="EU1213" s="10"/>
      <c r="EV1213" s="10"/>
      <c r="EW1213" s="10"/>
      <c r="EX1213" s="10"/>
      <c r="EY1213" s="10"/>
      <c r="EZ1213" s="10"/>
      <c r="FA1213" s="10"/>
      <c r="FB1213" s="10"/>
      <c r="FC1213" s="10"/>
      <c r="FD1213" s="10"/>
      <c r="FE1213" s="10"/>
      <c r="FF1213" s="10"/>
      <c r="FG1213" s="10"/>
      <c r="FH1213" s="10"/>
      <c r="FI1213" s="10"/>
      <c r="FJ1213" s="10"/>
      <c r="FK1213" s="10"/>
      <c r="FL1213" s="10"/>
    </row>
    <row r="1214" spans="146:168" x14ac:dyDescent="0.15">
      <c r="EP1214" s="1"/>
      <c r="EQ1214" s="1"/>
      <c r="ES1214" s="10"/>
      <c r="ET1214" s="10"/>
      <c r="EU1214" s="10"/>
      <c r="EV1214" s="10"/>
      <c r="EW1214" s="10"/>
      <c r="EX1214" s="10"/>
      <c r="EY1214" s="10"/>
      <c r="EZ1214" s="10"/>
      <c r="FA1214" s="10"/>
      <c r="FB1214" s="10"/>
      <c r="FC1214" s="10"/>
      <c r="FD1214" s="10"/>
      <c r="FE1214" s="10"/>
      <c r="FF1214" s="10"/>
      <c r="FG1214" s="10"/>
      <c r="FH1214" s="10"/>
      <c r="FI1214" s="10"/>
      <c r="FJ1214" s="10"/>
      <c r="FK1214" s="10"/>
      <c r="FL1214" s="10"/>
    </row>
    <row r="1215" spans="146:168" x14ac:dyDescent="0.15">
      <c r="EP1215" s="1"/>
      <c r="EQ1215" s="1"/>
      <c r="ES1215" s="10"/>
      <c r="ET1215" s="10"/>
      <c r="EU1215" s="10"/>
      <c r="EV1215" s="10"/>
      <c r="EW1215" s="10"/>
      <c r="EX1215" s="10"/>
      <c r="EY1215" s="10"/>
      <c r="EZ1215" s="10"/>
      <c r="FA1215" s="10"/>
      <c r="FB1215" s="10"/>
      <c r="FC1215" s="10"/>
      <c r="FD1215" s="10"/>
      <c r="FE1215" s="10"/>
      <c r="FF1215" s="10"/>
      <c r="FG1215" s="10"/>
      <c r="FH1215" s="10"/>
      <c r="FI1215" s="10"/>
      <c r="FJ1215" s="10"/>
      <c r="FK1215" s="10"/>
      <c r="FL1215" s="10"/>
    </row>
    <row r="1216" spans="146:168" x14ac:dyDescent="0.15">
      <c r="EP1216" s="1"/>
      <c r="EQ1216" s="1"/>
      <c r="ES1216" s="10"/>
      <c r="ET1216" s="10"/>
      <c r="EU1216" s="10"/>
      <c r="EV1216" s="10"/>
      <c r="EW1216" s="10"/>
      <c r="EX1216" s="10"/>
      <c r="EY1216" s="10"/>
      <c r="EZ1216" s="10"/>
      <c r="FA1216" s="10"/>
      <c r="FB1216" s="10"/>
      <c r="FC1216" s="10"/>
      <c r="FD1216" s="10"/>
      <c r="FE1216" s="10"/>
      <c r="FF1216" s="10"/>
      <c r="FG1216" s="10"/>
      <c r="FH1216" s="10"/>
      <c r="FI1216" s="10"/>
      <c r="FJ1216" s="10"/>
      <c r="FK1216" s="10"/>
      <c r="FL1216" s="10"/>
    </row>
    <row r="1217" spans="146:168" x14ac:dyDescent="0.15">
      <c r="EP1217" s="1"/>
      <c r="EQ1217" s="1"/>
      <c r="ES1217" s="10"/>
      <c r="ET1217" s="10"/>
      <c r="EU1217" s="10"/>
      <c r="EV1217" s="10"/>
      <c r="EW1217" s="10"/>
      <c r="EX1217" s="10"/>
      <c r="EY1217" s="10"/>
      <c r="EZ1217" s="10"/>
      <c r="FA1217" s="10"/>
      <c r="FB1217" s="10"/>
      <c r="FC1217" s="10"/>
      <c r="FD1217" s="10"/>
      <c r="FE1217" s="10"/>
      <c r="FF1217" s="10"/>
      <c r="FG1217" s="10"/>
      <c r="FH1217" s="10"/>
      <c r="FI1217" s="10"/>
      <c r="FJ1217" s="10"/>
      <c r="FK1217" s="10"/>
      <c r="FL1217" s="10"/>
    </row>
    <row r="1218" spans="146:168" x14ac:dyDescent="0.15">
      <c r="EP1218" s="1"/>
      <c r="EQ1218" s="1"/>
      <c r="ES1218" s="10"/>
      <c r="ET1218" s="10"/>
      <c r="EU1218" s="10"/>
      <c r="EV1218" s="10"/>
      <c r="EW1218" s="10"/>
      <c r="EX1218" s="10"/>
      <c r="EY1218" s="10"/>
      <c r="EZ1218" s="10"/>
      <c r="FA1218" s="10"/>
      <c r="FB1218" s="10"/>
      <c r="FC1218" s="10"/>
      <c r="FD1218" s="10"/>
      <c r="FE1218" s="10"/>
      <c r="FF1218" s="10"/>
      <c r="FG1218" s="10"/>
      <c r="FH1218" s="10"/>
      <c r="FI1218" s="10"/>
      <c r="FJ1218" s="10"/>
      <c r="FK1218" s="10"/>
      <c r="FL1218" s="10"/>
    </row>
    <row r="1219" spans="146:168" x14ac:dyDescent="0.15">
      <c r="EP1219" s="1"/>
      <c r="EQ1219" s="1"/>
      <c r="ES1219" s="10"/>
      <c r="ET1219" s="10"/>
      <c r="EU1219" s="10"/>
      <c r="EV1219" s="10"/>
      <c r="EW1219" s="10"/>
      <c r="EX1219" s="10"/>
      <c r="EY1219" s="10"/>
      <c r="EZ1219" s="10"/>
      <c r="FA1219" s="10"/>
      <c r="FB1219" s="10"/>
      <c r="FC1219" s="10"/>
      <c r="FD1219" s="10"/>
      <c r="FE1219" s="10"/>
      <c r="FF1219" s="10"/>
      <c r="FG1219" s="10"/>
      <c r="FH1219" s="10"/>
      <c r="FI1219" s="10"/>
      <c r="FJ1219" s="10"/>
      <c r="FK1219" s="10"/>
      <c r="FL1219" s="10"/>
    </row>
    <row r="1220" spans="146:168" x14ac:dyDescent="0.15">
      <c r="EP1220" s="1"/>
      <c r="EQ1220" s="1"/>
      <c r="ES1220" s="10"/>
      <c r="ET1220" s="10"/>
      <c r="EU1220" s="10"/>
      <c r="EV1220" s="10"/>
      <c r="EW1220" s="10"/>
      <c r="EX1220" s="10"/>
      <c r="EY1220" s="10"/>
      <c r="EZ1220" s="10"/>
      <c r="FA1220" s="10"/>
      <c r="FB1220" s="10"/>
      <c r="FC1220" s="10"/>
      <c r="FD1220" s="10"/>
      <c r="FE1220" s="10"/>
      <c r="FF1220" s="10"/>
      <c r="FG1220" s="10"/>
      <c r="FH1220" s="10"/>
      <c r="FI1220" s="10"/>
      <c r="FJ1220" s="10"/>
      <c r="FK1220" s="10"/>
      <c r="FL1220" s="10"/>
    </row>
    <row r="1221" spans="146:168" x14ac:dyDescent="0.15">
      <c r="EP1221" s="1"/>
      <c r="EQ1221" s="1"/>
      <c r="ES1221" s="10"/>
      <c r="ET1221" s="10"/>
      <c r="EU1221" s="10"/>
      <c r="EV1221" s="10"/>
      <c r="EW1221" s="10"/>
      <c r="EX1221" s="10"/>
      <c r="EY1221" s="10"/>
      <c r="EZ1221" s="10"/>
      <c r="FA1221" s="10"/>
      <c r="FB1221" s="10"/>
      <c r="FC1221" s="10"/>
      <c r="FD1221" s="10"/>
      <c r="FE1221" s="10"/>
      <c r="FF1221" s="10"/>
      <c r="FG1221" s="10"/>
      <c r="FH1221" s="10"/>
      <c r="FI1221" s="10"/>
      <c r="FJ1221" s="10"/>
      <c r="FK1221" s="10"/>
      <c r="FL1221" s="10"/>
    </row>
    <row r="1222" spans="146:168" x14ac:dyDescent="0.15">
      <c r="EP1222" s="1"/>
      <c r="EQ1222" s="1"/>
      <c r="ES1222" s="10"/>
      <c r="ET1222" s="10"/>
      <c r="EU1222" s="10"/>
      <c r="EV1222" s="10"/>
      <c r="EW1222" s="10"/>
      <c r="EX1222" s="10"/>
      <c r="EY1222" s="10"/>
      <c r="EZ1222" s="10"/>
      <c r="FA1222" s="10"/>
      <c r="FB1222" s="10"/>
      <c r="FC1222" s="10"/>
      <c r="FD1222" s="10"/>
      <c r="FE1222" s="10"/>
      <c r="FF1222" s="10"/>
      <c r="FG1222" s="10"/>
      <c r="FH1222" s="10"/>
      <c r="FI1222" s="10"/>
      <c r="FJ1222" s="10"/>
      <c r="FK1222" s="10"/>
      <c r="FL1222" s="10"/>
    </row>
    <row r="1223" spans="146:168" x14ac:dyDescent="0.15">
      <c r="EP1223" s="1"/>
      <c r="EQ1223" s="1"/>
      <c r="ES1223" s="10"/>
      <c r="ET1223" s="10"/>
      <c r="EU1223" s="10"/>
      <c r="EV1223" s="10"/>
      <c r="EW1223" s="10"/>
      <c r="EX1223" s="10"/>
      <c r="EY1223" s="10"/>
      <c r="EZ1223" s="10"/>
      <c r="FA1223" s="10"/>
      <c r="FB1223" s="10"/>
      <c r="FC1223" s="10"/>
      <c r="FD1223" s="10"/>
      <c r="FE1223" s="10"/>
      <c r="FF1223" s="10"/>
      <c r="FG1223" s="10"/>
      <c r="FH1223" s="10"/>
      <c r="FI1223" s="10"/>
      <c r="FJ1223" s="10"/>
      <c r="FK1223" s="10"/>
      <c r="FL1223" s="10"/>
    </row>
    <row r="1224" spans="146:168" x14ac:dyDescent="0.15">
      <c r="EP1224" s="1"/>
      <c r="EQ1224" s="1"/>
      <c r="ES1224" s="10"/>
      <c r="ET1224" s="10"/>
      <c r="EU1224" s="10"/>
      <c r="EV1224" s="10"/>
      <c r="EW1224" s="10"/>
      <c r="EX1224" s="10"/>
      <c r="EY1224" s="10"/>
      <c r="EZ1224" s="10"/>
      <c r="FA1224" s="10"/>
      <c r="FB1224" s="10"/>
      <c r="FC1224" s="10"/>
      <c r="FD1224" s="10"/>
      <c r="FE1224" s="10"/>
      <c r="FF1224" s="10"/>
      <c r="FG1224" s="10"/>
      <c r="FH1224" s="10"/>
      <c r="FI1224" s="10"/>
      <c r="FJ1224" s="10"/>
      <c r="FK1224" s="10"/>
      <c r="FL1224" s="10"/>
    </row>
    <row r="1225" spans="146:168" x14ac:dyDescent="0.15">
      <c r="EP1225" s="1"/>
      <c r="EQ1225" s="1"/>
      <c r="ES1225" s="10"/>
      <c r="ET1225" s="10"/>
      <c r="EU1225" s="10"/>
      <c r="EV1225" s="10"/>
      <c r="EW1225" s="10"/>
      <c r="EX1225" s="10"/>
      <c r="EY1225" s="10"/>
      <c r="EZ1225" s="10"/>
      <c r="FA1225" s="10"/>
      <c r="FB1225" s="10"/>
      <c r="FC1225" s="10"/>
      <c r="FD1225" s="10"/>
      <c r="FE1225" s="10"/>
      <c r="FF1225" s="10"/>
      <c r="FG1225" s="10"/>
      <c r="FH1225" s="10"/>
      <c r="FI1225" s="10"/>
      <c r="FJ1225" s="10"/>
      <c r="FK1225" s="10"/>
      <c r="FL1225" s="10"/>
    </row>
    <row r="1226" spans="146:168" x14ac:dyDescent="0.15">
      <c r="EP1226" s="1"/>
      <c r="EQ1226" s="1"/>
      <c r="ES1226" s="10"/>
      <c r="ET1226" s="10"/>
      <c r="EU1226" s="10"/>
      <c r="EV1226" s="10"/>
      <c r="EW1226" s="10"/>
      <c r="EX1226" s="10"/>
      <c r="EY1226" s="10"/>
      <c r="EZ1226" s="10"/>
      <c r="FA1226" s="10"/>
      <c r="FB1226" s="10"/>
      <c r="FC1226" s="10"/>
      <c r="FD1226" s="10"/>
      <c r="FE1226" s="10"/>
      <c r="FF1226" s="10"/>
      <c r="FG1226" s="10"/>
      <c r="FH1226" s="10"/>
      <c r="FI1226" s="10"/>
      <c r="FJ1226" s="10"/>
      <c r="FK1226" s="10"/>
      <c r="FL1226" s="10"/>
    </row>
    <row r="1227" spans="146:168" x14ac:dyDescent="0.15">
      <c r="EP1227" s="1"/>
      <c r="EQ1227" s="1"/>
      <c r="ES1227" s="10"/>
      <c r="ET1227" s="10"/>
      <c r="EU1227" s="10"/>
      <c r="EV1227" s="10"/>
      <c r="EW1227" s="10"/>
      <c r="EX1227" s="10"/>
      <c r="EY1227" s="10"/>
      <c r="EZ1227" s="10"/>
      <c r="FA1227" s="10"/>
      <c r="FB1227" s="10"/>
      <c r="FC1227" s="10"/>
      <c r="FD1227" s="10"/>
      <c r="FE1227" s="10"/>
      <c r="FF1227" s="10"/>
      <c r="FG1227" s="10"/>
      <c r="FH1227" s="10"/>
      <c r="FI1227" s="10"/>
      <c r="FJ1227" s="10"/>
      <c r="FK1227" s="10"/>
      <c r="FL1227" s="10"/>
    </row>
    <row r="1228" spans="146:168" x14ac:dyDescent="0.15">
      <c r="EP1228" s="1"/>
      <c r="EQ1228" s="1"/>
      <c r="ES1228" s="10"/>
      <c r="ET1228" s="10"/>
      <c r="EU1228" s="10"/>
      <c r="EV1228" s="10"/>
      <c r="EW1228" s="10"/>
      <c r="EX1228" s="10"/>
      <c r="EY1228" s="10"/>
      <c r="EZ1228" s="10"/>
      <c r="FA1228" s="10"/>
      <c r="FB1228" s="10"/>
      <c r="FC1228" s="10"/>
      <c r="FD1228" s="10"/>
      <c r="FE1228" s="10"/>
      <c r="FF1228" s="10"/>
      <c r="FG1228" s="10"/>
      <c r="FH1228" s="10"/>
      <c r="FI1228" s="10"/>
      <c r="FJ1228" s="10"/>
      <c r="FK1228" s="10"/>
      <c r="FL1228" s="10"/>
    </row>
    <row r="1229" spans="146:168" x14ac:dyDescent="0.15">
      <c r="EP1229" s="1"/>
      <c r="EQ1229" s="1"/>
      <c r="ES1229" s="10"/>
      <c r="ET1229" s="10"/>
      <c r="EU1229" s="10"/>
      <c r="EV1229" s="10"/>
      <c r="EW1229" s="10"/>
      <c r="EX1229" s="10"/>
      <c r="EY1229" s="10"/>
      <c r="EZ1229" s="10"/>
      <c r="FA1229" s="10"/>
      <c r="FB1229" s="10"/>
      <c r="FC1229" s="10"/>
      <c r="FD1229" s="10"/>
      <c r="FE1229" s="10"/>
      <c r="FF1229" s="10"/>
      <c r="FG1229" s="10"/>
      <c r="FH1229" s="10"/>
      <c r="FI1229" s="10"/>
      <c r="FJ1229" s="10"/>
      <c r="FK1229" s="10"/>
      <c r="FL1229" s="10"/>
    </row>
    <row r="1230" spans="146:168" x14ac:dyDescent="0.15">
      <c r="EP1230" s="1"/>
      <c r="EQ1230" s="1"/>
      <c r="ES1230" s="10"/>
      <c r="ET1230" s="10"/>
      <c r="EU1230" s="10"/>
      <c r="EV1230" s="10"/>
      <c r="EW1230" s="10"/>
      <c r="EX1230" s="10"/>
      <c r="EY1230" s="10"/>
      <c r="EZ1230" s="10"/>
      <c r="FA1230" s="10"/>
      <c r="FB1230" s="10"/>
      <c r="FC1230" s="10"/>
      <c r="FD1230" s="10"/>
      <c r="FE1230" s="10"/>
      <c r="FF1230" s="10"/>
      <c r="FG1230" s="10"/>
      <c r="FH1230" s="10"/>
      <c r="FI1230" s="10"/>
      <c r="FJ1230" s="10"/>
      <c r="FK1230" s="10"/>
      <c r="FL1230" s="10"/>
    </row>
    <row r="1231" spans="146:168" x14ac:dyDescent="0.15">
      <c r="EP1231" s="1"/>
      <c r="EQ1231" s="1"/>
      <c r="ES1231" s="10"/>
      <c r="ET1231" s="10"/>
      <c r="EU1231" s="10"/>
      <c r="EV1231" s="10"/>
      <c r="EW1231" s="10"/>
      <c r="EX1231" s="10"/>
      <c r="EY1231" s="10"/>
      <c r="EZ1231" s="10"/>
      <c r="FA1231" s="10"/>
      <c r="FB1231" s="10"/>
      <c r="FC1231" s="10"/>
      <c r="FD1231" s="10"/>
      <c r="FE1231" s="10"/>
      <c r="FF1231" s="10"/>
      <c r="FG1231" s="10"/>
      <c r="FH1231" s="10"/>
      <c r="FI1231" s="10"/>
      <c r="FJ1231" s="10"/>
      <c r="FK1231" s="10"/>
      <c r="FL1231" s="10"/>
    </row>
    <row r="1232" spans="146:168" x14ac:dyDescent="0.15">
      <c r="EP1232" s="1"/>
      <c r="EQ1232" s="1"/>
      <c r="ES1232" s="10"/>
      <c r="ET1232" s="10"/>
      <c r="EU1232" s="10"/>
      <c r="EV1232" s="10"/>
      <c r="EW1232" s="10"/>
      <c r="EX1232" s="10"/>
      <c r="EY1232" s="10"/>
      <c r="EZ1232" s="10"/>
      <c r="FA1232" s="10"/>
      <c r="FB1232" s="10"/>
      <c r="FC1232" s="10"/>
      <c r="FD1232" s="10"/>
      <c r="FE1232" s="10"/>
      <c r="FF1232" s="10"/>
      <c r="FG1232" s="10"/>
      <c r="FH1232" s="10"/>
      <c r="FI1232" s="10"/>
      <c r="FJ1232" s="10"/>
      <c r="FK1232" s="10"/>
      <c r="FL1232" s="10"/>
    </row>
    <row r="1233" spans="146:168" x14ac:dyDescent="0.15">
      <c r="EP1233" s="1"/>
      <c r="EQ1233" s="1"/>
      <c r="ES1233" s="10"/>
      <c r="ET1233" s="10"/>
      <c r="EU1233" s="10"/>
      <c r="EV1233" s="10"/>
      <c r="EW1233" s="10"/>
      <c r="EX1233" s="10"/>
      <c r="EY1233" s="10"/>
      <c r="EZ1233" s="10"/>
      <c r="FA1233" s="10"/>
      <c r="FB1233" s="10"/>
      <c r="FC1233" s="10"/>
      <c r="FD1233" s="10"/>
      <c r="FE1233" s="10"/>
      <c r="FF1233" s="10"/>
      <c r="FG1233" s="10"/>
      <c r="FH1233" s="10"/>
      <c r="FI1233" s="10"/>
      <c r="FJ1233" s="10"/>
      <c r="FK1233" s="10"/>
      <c r="FL1233" s="10"/>
    </row>
    <row r="1234" spans="146:168" x14ac:dyDescent="0.15">
      <c r="EP1234" s="1"/>
      <c r="EQ1234" s="1"/>
      <c r="ES1234" s="10"/>
      <c r="ET1234" s="10"/>
      <c r="EU1234" s="10"/>
      <c r="EV1234" s="10"/>
      <c r="EW1234" s="10"/>
      <c r="EX1234" s="10"/>
      <c r="EY1234" s="10"/>
      <c r="EZ1234" s="10"/>
      <c r="FA1234" s="10"/>
      <c r="FB1234" s="10"/>
      <c r="FC1234" s="10"/>
      <c r="FD1234" s="10"/>
      <c r="FE1234" s="10"/>
      <c r="FF1234" s="10"/>
      <c r="FG1234" s="10"/>
      <c r="FH1234" s="10"/>
      <c r="FI1234" s="10"/>
      <c r="FJ1234" s="10"/>
      <c r="FK1234" s="10"/>
      <c r="FL1234" s="10"/>
    </row>
    <row r="1235" spans="146:168" x14ac:dyDescent="0.15">
      <c r="EP1235" s="1"/>
      <c r="EQ1235" s="1"/>
      <c r="ES1235" s="10"/>
      <c r="ET1235" s="10"/>
      <c r="EU1235" s="10"/>
      <c r="EV1235" s="10"/>
      <c r="EW1235" s="10"/>
      <c r="EX1235" s="10"/>
      <c r="EY1235" s="10"/>
      <c r="EZ1235" s="10"/>
      <c r="FA1235" s="10"/>
      <c r="FB1235" s="10"/>
      <c r="FC1235" s="10"/>
      <c r="FD1235" s="10"/>
      <c r="FE1235" s="10"/>
      <c r="FF1235" s="10"/>
      <c r="FG1235" s="10"/>
      <c r="FH1235" s="10"/>
      <c r="FI1235" s="10"/>
      <c r="FJ1235" s="10"/>
      <c r="FK1235" s="10"/>
      <c r="FL1235" s="10"/>
    </row>
    <row r="1236" spans="146:168" x14ac:dyDescent="0.15">
      <c r="EP1236" s="1"/>
      <c r="EQ1236" s="1"/>
      <c r="ES1236" s="10"/>
      <c r="ET1236" s="10"/>
      <c r="EU1236" s="10"/>
      <c r="EV1236" s="10"/>
      <c r="EW1236" s="10"/>
      <c r="EX1236" s="10"/>
      <c r="EY1236" s="10"/>
      <c r="EZ1236" s="10"/>
      <c r="FA1236" s="10"/>
      <c r="FB1236" s="10"/>
      <c r="FC1236" s="10"/>
      <c r="FD1236" s="10"/>
      <c r="FE1236" s="10"/>
      <c r="FF1236" s="10"/>
      <c r="FG1236" s="10"/>
      <c r="FH1236" s="10"/>
      <c r="FI1236" s="10"/>
      <c r="FJ1236" s="10"/>
      <c r="FK1236" s="10"/>
      <c r="FL1236" s="10"/>
    </row>
    <row r="1237" spans="146:168" x14ac:dyDescent="0.15">
      <c r="EP1237" s="1"/>
      <c r="EQ1237" s="1"/>
      <c r="ES1237" s="10"/>
      <c r="ET1237" s="10"/>
      <c r="EU1237" s="10"/>
      <c r="EV1237" s="10"/>
      <c r="EW1237" s="10"/>
      <c r="EX1237" s="10"/>
      <c r="EY1237" s="10"/>
      <c r="EZ1237" s="10"/>
      <c r="FA1237" s="10"/>
      <c r="FB1237" s="10"/>
      <c r="FC1237" s="10"/>
      <c r="FD1237" s="10"/>
      <c r="FE1237" s="10"/>
      <c r="FF1237" s="10"/>
      <c r="FG1237" s="10"/>
      <c r="FH1237" s="10"/>
      <c r="FI1237" s="10"/>
      <c r="FJ1237" s="10"/>
      <c r="FK1237" s="10"/>
      <c r="FL1237" s="10"/>
    </row>
    <row r="1238" spans="146:168" x14ac:dyDescent="0.15">
      <c r="EP1238" s="1"/>
      <c r="EQ1238" s="1"/>
      <c r="ES1238" s="10"/>
      <c r="ET1238" s="10"/>
      <c r="EU1238" s="10"/>
      <c r="EV1238" s="10"/>
      <c r="EW1238" s="10"/>
      <c r="EX1238" s="10"/>
      <c r="EY1238" s="10"/>
      <c r="EZ1238" s="10"/>
      <c r="FA1238" s="10"/>
      <c r="FB1238" s="10"/>
      <c r="FC1238" s="10"/>
      <c r="FD1238" s="10"/>
      <c r="FE1238" s="10"/>
      <c r="FF1238" s="10"/>
      <c r="FG1238" s="10"/>
      <c r="FH1238" s="10"/>
      <c r="FI1238" s="10"/>
      <c r="FJ1238" s="10"/>
      <c r="FK1238" s="10"/>
      <c r="FL1238" s="10"/>
    </row>
    <row r="1239" spans="146:168" x14ac:dyDescent="0.15">
      <c r="EP1239" s="1"/>
      <c r="EQ1239" s="1"/>
      <c r="ES1239" s="10"/>
      <c r="ET1239" s="10"/>
      <c r="EU1239" s="10"/>
      <c r="EV1239" s="10"/>
      <c r="EW1239" s="10"/>
      <c r="EX1239" s="10"/>
      <c r="EY1239" s="10"/>
      <c r="EZ1239" s="10"/>
      <c r="FA1239" s="10"/>
      <c r="FB1239" s="10"/>
      <c r="FC1239" s="10"/>
      <c r="FD1239" s="10"/>
      <c r="FE1239" s="10"/>
      <c r="FF1239" s="10"/>
      <c r="FG1239" s="10"/>
      <c r="FH1239" s="10"/>
      <c r="FI1239" s="10"/>
      <c r="FJ1239" s="10"/>
      <c r="FK1239" s="10"/>
      <c r="FL1239" s="10"/>
    </row>
    <row r="1240" spans="146:168" x14ac:dyDescent="0.15">
      <c r="EP1240" s="1"/>
      <c r="EQ1240" s="1"/>
      <c r="ES1240" s="10"/>
      <c r="ET1240" s="10"/>
      <c r="EU1240" s="10"/>
      <c r="EV1240" s="10"/>
      <c r="EW1240" s="10"/>
      <c r="EX1240" s="10"/>
      <c r="EY1240" s="10"/>
      <c r="EZ1240" s="10"/>
      <c r="FA1240" s="10"/>
      <c r="FB1240" s="10"/>
      <c r="FC1240" s="10"/>
      <c r="FD1240" s="10"/>
      <c r="FE1240" s="10"/>
      <c r="FF1240" s="10"/>
      <c r="FG1240" s="10"/>
      <c r="FH1240" s="10"/>
      <c r="FI1240" s="10"/>
      <c r="FJ1240" s="10"/>
      <c r="FK1240" s="10"/>
      <c r="FL1240" s="10"/>
    </row>
    <row r="1241" spans="146:168" x14ac:dyDescent="0.15">
      <c r="EP1241" s="1"/>
      <c r="EQ1241" s="1"/>
      <c r="ES1241" s="10"/>
      <c r="ET1241" s="10"/>
      <c r="EU1241" s="10"/>
      <c r="EV1241" s="10"/>
      <c r="EW1241" s="10"/>
      <c r="EX1241" s="10"/>
      <c r="EY1241" s="10"/>
      <c r="EZ1241" s="10"/>
      <c r="FA1241" s="10"/>
      <c r="FB1241" s="10"/>
      <c r="FC1241" s="10"/>
      <c r="FD1241" s="10"/>
      <c r="FE1241" s="10"/>
      <c r="FF1241" s="10"/>
      <c r="FG1241" s="10"/>
      <c r="FH1241" s="10"/>
      <c r="FI1241" s="10"/>
      <c r="FJ1241" s="10"/>
      <c r="FK1241" s="10"/>
      <c r="FL1241" s="10"/>
    </row>
    <row r="1242" spans="146:168" x14ac:dyDescent="0.15">
      <c r="EP1242" s="1"/>
      <c r="EQ1242" s="1"/>
      <c r="ES1242" s="10"/>
      <c r="ET1242" s="10"/>
      <c r="EU1242" s="10"/>
      <c r="EV1242" s="10"/>
      <c r="EW1242" s="10"/>
      <c r="EX1242" s="10"/>
      <c r="EY1242" s="10"/>
      <c r="EZ1242" s="10"/>
      <c r="FA1242" s="10"/>
      <c r="FB1242" s="10"/>
      <c r="FC1242" s="10"/>
      <c r="FD1242" s="10"/>
      <c r="FE1242" s="10"/>
      <c r="FF1242" s="10"/>
      <c r="FG1242" s="10"/>
      <c r="FH1242" s="10"/>
      <c r="FI1242" s="10"/>
      <c r="FJ1242" s="10"/>
      <c r="FK1242" s="10"/>
      <c r="FL1242" s="10"/>
    </row>
    <row r="1243" spans="146:168" x14ac:dyDescent="0.15">
      <c r="EP1243" s="1"/>
      <c r="EQ1243" s="1"/>
      <c r="ES1243" s="10"/>
      <c r="ET1243" s="10"/>
      <c r="EU1243" s="10"/>
      <c r="EV1243" s="10"/>
      <c r="EW1243" s="10"/>
      <c r="EX1243" s="10"/>
      <c r="EY1243" s="10"/>
      <c r="EZ1243" s="10"/>
      <c r="FA1243" s="10"/>
      <c r="FB1243" s="10"/>
      <c r="FC1243" s="10"/>
      <c r="FD1243" s="10"/>
      <c r="FE1243" s="10"/>
      <c r="FF1243" s="10"/>
      <c r="FG1243" s="10"/>
      <c r="FH1243" s="10"/>
      <c r="FI1243" s="10"/>
      <c r="FJ1243" s="10"/>
      <c r="FK1243" s="10"/>
      <c r="FL1243" s="10"/>
    </row>
    <row r="1244" spans="146:168" x14ac:dyDescent="0.15">
      <c r="EP1244" s="1"/>
      <c r="EQ1244" s="1"/>
      <c r="ES1244" s="10"/>
      <c r="ET1244" s="10"/>
      <c r="EU1244" s="10"/>
      <c r="EV1244" s="10"/>
      <c r="EW1244" s="10"/>
      <c r="EX1244" s="10"/>
      <c r="EY1244" s="10"/>
      <c r="EZ1244" s="10"/>
      <c r="FA1244" s="10"/>
      <c r="FB1244" s="10"/>
      <c r="FC1244" s="10"/>
      <c r="FD1244" s="10"/>
      <c r="FE1244" s="10"/>
      <c r="FF1244" s="10"/>
      <c r="FG1244" s="10"/>
      <c r="FH1244" s="10"/>
      <c r="FI1244" s="10"/>
      <c r="FJ1244" s="10"/>
      <c r="FK1244" s="10"/>
      <c r="FL1244" s="10"/>
    </row>
    <row r="1245" spans="146:168" x14ac:dyDescent="0.15">
      <c r="EP1245" s="1"/>
      <c r="EQ1245" s="1"/>
      <c r="ES1245" s="10"/>
      <c r="ET1245" s="10"/>
      <c r="EU1245" s="10"/>
      <c r="EV1245" s="10"/>
      <c r="EW1245" s="10"/>
      <c r="EX1245" s="10"/>
      <c r="EY1245" s="10"/>
      <c r="EZ1245" s="10"/>
      <c r="FA1245" s="10"/>
      <c r="FB1245" s="10"/>
      <c r="FC1245" s="10"/>
      <c r="FD1245" s="10"/>
      <c r="FE1245" s="10"/>
      <c r="FF1245" s="10"/>
      <c r="FG1245" s="10"/>
      <c r="FH1245" s="10"/>
      <c r="FI1245" s="10"/>
      <c r="FJ1245" s="10"/>
      <c r="FK1245" s="10"/>
      <c r="FL1245" s="10"/>
    </row>
    <row r="1246" spans="146:168" x14ac:dyDescent="0.15">
      <c r="EP1246" s="1"/>
      <c r="EQ1246" s="1"/>
      <c r="ES1246" s="10"/>
      <c r="ET1246" s="10"/>
      <c r="EU1246" s="10"/>
      <c r="EV1246" s="10"/>
      <c r="EW1246" s="10"/>
      <c r="EX1246" s="10"/>
      <c r="EY1246" s="10"/>
      <c r="EZ1246" s="10"/>
      <c r="FA1246" s="10"/>
      <c r="FB1246" s="10"/>
      <c r="FC1246" s="10"/>
      <c r="FD1246" s="10"/>
      <c r="FE1246" s="10"/>
      <c r="FF1246" s="10"/>
      <c r="FG1246" s="10"/>
      <c r="FH1246" s="10"/>
      <c r="FI1246" s="10"/>
      <c r="FJ1246" s="10"/>
      <c r="FK1246" s="10"/>
      <c r="FL1246" s="10"/>
    </row>
    <row r="1247" spans="146:168" x14ac:dyDescent="0.15">
      <c r="EP1247" s="1"/>
      <c r="EQ1247" s="1"/>
      <c r="ES1247" s="10"/>
      <c r="ET1247" s="10"/>
      <c r="EU1247" s="10"/>
      <c r="EV1247" s="10"/>
      <c r="EW1247" s="10"/>
      <c r="EX1247" s="10"/>
      <c r="EY1247" s="10"/>
      <c r="EZ1247" s="10"/>
      <c r="FA1247" s="10"/>
      <c r="FB1247" s="10"/>
      <c r="FC1247" s="10"/>
      <c r="FD1247" s="10"/>
      <c r="FE1247" s="10"/>
      <c r="FF1247" s="10"/>
      <c r="FG1247" s="10"/>
      <c r="FH1247" s="10"/>
      <c r="FI1247" s="10"/>
      <c r="FJ1247" s="10"/>
      <c r="FK1247" s="10"/>
      <c r="FL1247" s="10"/>
    </row>
    <row r="1248" spans="146:168" x14ac:dyDescent="0.15">
      <c r="EP1248" s="1"/>
      <c r="EQ1248" s="1"/>
      <c r="ES1248" s="10"/>
      <c r="ET1248" s="10"/>
      <c r="EU1248" s="10"/>
      <c r="EV1248" s="10"/>
      <c r="EW1248" s="10"/>
      <c r="EX1248" s="10"/>
      <c r="EY1248" s="10"/>
      <c r="EZ1248" s="10"/>
      <c r="FA1248" s="10"/>
      <c r="FB1248" s="10"/>
      <c r="FC1248" s="10"/>
      <c r="FD1248" s="10"/>
      <c r="FE1248" s="10"/>
      <c r="FF1248" s="10"/>
      <c r="FG1248" s="10"/>
      <c r="FH1248" s="10"/>
      <c r="FI1248" s="10"/>
      <c r="FJ1248" s="10"/>
      <c r="FK1248" s="10"/>
      <c r="FL1248" s="10"/>
    </row>
    <row r="1249" spans="146:168" x14ac:dyDescent="0.15">
      <c r="EP1249" s="1"/>
      <c r="EQ1249" s="1"/>
      <c r="ES1249" s="10"/>
      <c r="ET1249" s="10"/>
      <c r="EU1249" s="10"/>
      <c r="EV1249" s="10"/>
      <c r="EW1249" s="10"/>
      <c r="EX1249" s="10"/>
      <c r="EY1249" s="10"/>
      <c r="EZ1249" s="10"/>
      <c r="FA1249" s="10"/>
      <c r="FB1249" s="10"/>
      <c r="FC1249" s="10"/>
      <c r="FD1249" s="10"/>
      <c r="FE1249" s="10"/>
      <c r="FF1249" s="10"/>
      <c r="FG1249" s="10"/>
      <c r="FH1249" s="10"/>
      <c r="FI1249" s="10"/>
      <c r="FJ1249" s="10"/>
      <c r="FK1249" s="10"/>
      <c r="FL1249" s="10"/>
    </row>
    <row r="1250" spans="146:168" x14ac:dyDescent="0.15">
      <c r="EP1250" s="1"/>
      <c r="EQ1250" s="1"/>
      <c r="ES1250" s="10"/>
      <c r="ET1250" s="10"/>
      <c r="EU1250" s="10"/>
      <c r="EV1250" s="10"/>
      <c r="EW1250" s="10"/>
      <c r="EX1250" s="10"/>
      <c r="EY1250" s="10"/>
      <c r="EZ1250" s="10"/>
      <c r="FA1250" s="10"/>
      <c r="FB1250" s="10"/>
      <c r="FC1250" s="10"/>
      <c r="FD1250" s="10"/>
      <c r="FE1250" s="10"/>
      <c r="FF1250" s="10"/>
      <c r="FG1250" s="10"/>
      <c r="FH1250" s="10"/>
      <c r="FI1250" s="10"/>
      <c r="FJ1250" s="10"/>
      <c r="FK1250" s="10"/>
      <c r="FL1250" s="10"/>
    </row>
    <row r="1251" spans="146:168" x14ac:dyDescent="0.15">
      <c r="EP1251" s="1"/>
      <c r="EQ1251" s="1"/>
      <c r="ES1251" s="10"/>
      <c r="ET1251" s="10"/>
      <c r="EU1251" s="10"/>
      <c r="EV1251" s="10"/>
      <c r="EW1251" s="10"/>
      <c r="EX1251" s="10"/>
      <c r="EY1251" s="10"/>
      <c r="EZ1251" s="10"/>
      <c r="FA1251" s="10"/>
      <c r="FB1251" s="10"/>
      <c r="FC1251" s="10"/>
      <c r="FD1251" s="10"/>
      <c r="FE1251" s="10"/>
      <c r="FF1251" s="10"/>
      <c r="FG1251" s="10"/>
      <c r="FH1251" s="10"/>
      <c r="FI1251" s="10"/>
      <c r="FJ1251" s="10"/>
      <c r="FK1251" s="10"/>
      <c r="FL1251" s="10"/>
    </row>
    <row r="1252" spans="146:168" x14ac:dyDescent="0.15">
      <c r="EP1252" s="1"/>
      <c r="EQ1252" s="1"/>
      <c r="ES1252" s="10"/>
      <c r="ET1252" s="10"/>
      <c r="EU1252" s="10"/>
      <c r="EV1252" s="10"/>
      <c r="EW1252" s="10"/>
      <c r="EX1252" s="10"/>
      <c r="EY1252" s="10"/>
      <c r="EZ1252" s="10"/>
      <c r="FA1252" s="10"/>
      <c r="FB1252" s="10"/>
      <c r="FC1252" s="10"/>
      <c r="FD1252" s="10"/>
      <c r="FE1252" s="10"/>
      <c r="FF1252" s="10"/>
      <c r="FG1252" s="10"/>
      <c r="FH1252" s="10"/>
      <c r="FI1252" s="10"/>
      <c r="FJ1252" s="10"/>
      <c r="FK1252" s="10"/>
      <c r="FL1252" s="10"/>
    </row>
    <row r="1253" spans="146:168" x14ac:dyDescent="0.15">
      <c r="EP1253" s="1"/>
      <c r="EQ1253" s="1"/>
      <c r="ES1253" s="10"/>
      <c r="ET1253" s="10"/>
      <c r="EU1253" s="10"/>
      <c r="EV1253" s="10"/>
      <c r="EW1253" s="10"/>
      <c r="EX1253" s="10"/>
      <c r="EY1253" s="10"/>
      <c r="EZ1253" s="10"/>
      <c r="FA1253" s="10"/>
      <c r="FB1253" s="10"/>
      <c r="FC1253" s="10"/>
      <c r="FD1253" s="10"/>
      <c r="FE1253" s="10"/>
      <c r="FF1253" s="10"/>
      <c r="FG1253" s="10"/>
      <c r="FH1253" s="10"/>
      <c r="FI1253" s="10"/>
      <c r="FJ1253" s="10"/>
      <c r="FK1253" s="10"/>
      <c r="FL1253" s="10"/>
    </row>
    <row r="1254" spans="146:168" x14ac:dyDescent="0.15">
      <c r="EP1254" s="1"/>
      <c r="EQ1254" s="1"/>
      <c r="ES1254" s="10"/>
      <c r="ET1254" s="10"/>
      <c r="EU1254" s="10"/>
      <c r="EV1254" s="10"/>
      <c r="EW1254" s="10"/>
      <c r="EX1254" s="10"/>
      <c r="EY1254" s="10"/>
      <c r="EZ1254" s="10"/>
      <c r="FA1254" s="10"/>
      <c r="FB1254" s="10"/>
      <c r="FC1254" s="10"/>
      <c r="FD1254" s="10"/>
      <c r="FE1254" s="10"/>
      <c r="FF1254" s="10"/>
      <c r="FG1254" s="10"/>
      <c r="FH1254" s="10"/>
      <c r="FI1254" s="10"/>
      <c r="FJ1254" s="10"/>
      <c r="FK1254" s="10"/>
      <c r="FL1254" s="10"/>
    </row>
    <row r="1255" spans="146:168" x14ac:dyDescent="0.15">
      <c r="EP1255" s="1"/>
      <c r="EQ1255" s="1"/>
      <c r="ES1255" s="10"/>
      <c r="ET1255" s="10"/>
      <c r="EU1255" s="10"/>
      <c r="EV1255" s="10"/>
      <c r="EW1255" s="10"/>
      <c r="EX1255" s="10"/>
      <c r="EY1255" s="10"/>
      <c r="EZ1255" s="10"/>
      <c r="FA1255" s="10"/>
      <c r="FB1255" s="10"/>
      <c r="FC1255" s="10"/>
      <c r="FD1255" s="10"/>
      <c r="FE1255" s="10"/>
      <c r="FF1255" s="10"/>
      <c r="FG1255" s="10"/>
      <c r="FH1255" s="10"/>
      <c r="FI1255" s="10"/>
      <c r="FJ1255" s="10"/>
      <c r="FK1255" s="10"/>
      <c r="FL1255" s="10"/>
    </row>
    <row r="1256" spans="146:168" x14ac:dyDescent="0.15">
      <c r="EP1256" s="1"/>
      <c r="EQ1256" s="1"/>
      <c r="ES1256" s="10"/>
      <c r="ET1256" s="10"/>
      <c r="EU1256" s="10"/>
      <c r="EV1256" s="10"/>
      <c r="EW1256" s="10"/>
      <c r="EX1256" s="10"/>
      <c r="EY1256" s="10"/>
      <c r="EZ1256" s="10"/>
      <c r="FA1256" s="10"/>
      <c r="FB1256" s="10"/>
      <c r="FC1256" s="10"/>
      <c r="FD1256" s="10"/>
      <c r="FE1256" s="10"/>
      <c r="FF1256" s="10"/>
      <c r="FG1256" s="10"/>
      <c r="FH1256" s="10"/>
      <c r="FI1256" s="10"/>
      <c r="FJ1256" s="10"/>
      <c r="FK1256" s="10"/>
      <c r="FL1256" s="10"/>
    </row>
    <row r="1257" spans="146:168" x14ac:dyDescent="0.15">
      <c r="EP1257" s="1"/>
      <c r="EQ1257" s="1"/>
      <c r="ES1257" s="10"/>
      <c r="ET1257" s="10"/>
      <c r="EU1257" s="10"/>
      <c r="EV1257" s="10"/>
      <c r="EW1257" s="10"/>
      <c r="EX1257" s="10"/>
      <c r="EY1257" s="10"/>
      <c r="EZ1257" s="10"/>
      <c r="FA1257" s="10"/>
      <c r="FB1257" s="10"/>
      <c r="FC1257" s="10"/>
      <c r="FD1257" s="10"/>
      <c r="FE1257" s="10"/>
      <c r="FF1257" s="10"/>
      <c r="FG1257" s="10"/>
      <c r="FH1257" s="10"/>
      <c r="FI1257" s="10"/>
      <c r="FJ1257" s="10"/>
      <c r="FK1257" s="10"/>
      <c r="FL1257" s="10"/>
    </row>
    <row r="1258" spans="146:168" x14ac:dyDescent="0.15">
      <c r="EP1258" s="1"/>
      <c r="EQ1258" s="1"/>
      <c r="ES1258" s="10"/>
      <c r="ET1258" s="10"/>
      <c r="EU1258" s="10"/>
      <c r="EV1258" s="10"/>
      <c r="EW1258" s="10"/>
      <c r="EX1258" s="10"/>
      <c r="EY1258" s="10"/>
      <c r="EZ1258" s="10"/>
      <c r="FA1258" s="10"/>
      <c r="FB1258" s="10"/>
      <c r="FC1258" s="10"/>
      <c r="FD1258" s="10"/>
      <c r="FE1258" s="10"/>
      <c r="FF1258" s="10"/>
      <c r="FG1258" s="10"/>
      <c r="FH1258" s="10"/>
      <c r="FI1258" s="10"/>
      <c r="FJ1258" s="10"/>
      <c r="FK1258" s="10"/>
      <c r="FL1258" s="10"/>
    </row>
    <row r="1259" spans="146:168" x14ac:dyDescent="0.15">
      <c r="EP1259" s="1"/>
      <c r="EQ1259" s="1"/>
      <c r="ES1259" s="10"/>
      <c r="ET1259" s="10"/>
      <c r="EU1259" s="10"/>
      <c r="EV1259" s="10"/>
      <c r="EW1259" s="10"/>
      <c r="EX1259" s="10"/>
      <c r="EY1259" s="10"/>
      <c r="EZ1259" s="10"/>
      <c r="FA1259" s="10"/>
      <c r="FB1259" s="10"/>
      <c r="FC1259" s="10"/>
      <c r="FD1259" s="10"/>
      <c r="FE1259" s="10"/>
      <c r="FF1259" s="10"/>
      <c r="FG1259" s="10"/>
      <c r="FH1259" s="10"/>
      <c r="FI1259" s="10"/>
      <c r="FJ1259" s="10"/>
      <c r="FK1259" s="10"/>
      <c r="FL1259" s="10"/>
    </row>
    <row r="1260" spans="146:168" x14ac:dyDescent="0.15">
      <c r="EP1260" s="1"/>
      <c r="EQ1260" s="1"/>
      <c r="ES1260" s="10"/>
      <c r="ET1260" s="10"/>
      <c r="EU1260" s="10"/>
      <c r="EV1260" s="10"/>
      <c r="EW1260" s="10"/>
      <c r="EX1260" s="10"/>
      <c r="EY1260" s="10"/>
      <c r="EZ1260" s="10"/>
      <c r="FA1260" s="10"/>
      <c r="FB1260" s="10"/>
      <c r="FC1260" s="10"/>
      <c r="FD1260" s="10"/>
      <c r="FE1260" s="10"/>
      <c r="FF1260" s="10"/>
      <c r="FG1260" s="10"/>
      <c r="FH1260" s="10"/>
      <c r="FI1260" s="10"/>
      <c r="FJ1260" s="10"/>
      <c r="FK1260" s="10"/>
      <c r="FL1260" s="10"/>
    </row>
    <row r="1261" spans="146:168" x14ac:dyDescent="0.15">
      <c r="EP1261" s="1"/>
      <c r="EQ1261" s="1"/>
      <c r="ES1261" s="10"/>
      <c r="ET1261" s="10"/>
      <c r="EU1261" s="10"/>
      <c r="EV1261" s="10"/>
      <c r="EW1261" s="10"/>
      <c r="EX1261" s="10"/>
      <c r="EY1261" s="10"/>
      <c r="EZ1261" s="10"/>
      <c r="FA1261" s="10"/>
      <c r="FB1261" s="10"/>
      <c r="FC1261" s="10"/>
      <c r="FD1261" s="10"/>
      <c r="FE1261" s="10"/>
      <c r="FF1261" s="10"/>
      <c r="FG1261" s="10"/>
      <c r="FH1261" s="10"/>
      <c r="FI1261" s="10"/>
      <c r="FJ1261" s="10"/>
      <c r="FK1261" s="10"/>
      <c r="FL1261" s="10"/>
    </row>
    <row r="1262" spans="146:168" x14ac:dyDescent="0.15">
      <c r="EP1262" s="1"/>
      <c r="EQ1262" s="1"/>
      <c r="ES1262" s="10"/>
      <c r="ET1262" s="10"/>
      <c r="EU1262" s="10"/>
      <c r="EV1262" s="10"/>
      <c r="EW1262" s="10"/>
      <c r="EX1262" s="10"/>
      <c r="EY1262" s="10"/>
      <c r="EZ1262" s="10"/>
      <c r="FA1262" s="10"/>
      <c r="FB1262" s="10"/>
      <c r="FC1262" s="10"/>
      <c r="FD1262" s="10"/>
      <c r="FE1262" s="10"/>
      <c r="FF1262" s="10"/>
      <c r="FG1262" s="10"/>
      <c r="FH1262" s="10"/>
      <c r="FI1262" s="10"/>
      <c r="FJ1262" s="10"/>
      <c r="FK1262" s="10"/>
      <c r="FL1262" s="10"/>
    </row>
    <row r="1263" spans="146:168" x14ac:dyDescent="0.15">
      <c r="EP1263" s="1"/>
      <c r="EQ1263" s="1"/>
      <c r="ES1263" s="10"/>
      <c r="ET1263" s="10"/>
      <c r="EU1263" s="10"/>
      <c r="EV1263" s="10"/>
      <c r="EW1263" s="10"/>
      <c r="EX1263" s="10"/>
      <c r="EY1263" s="10"/>
      <c r="EZ1263" s="10"/>
      <c r="FA1263" s="10"/>
      <c r="FB1263" s="10"/>
      <c r="FC1263" s="10"/>
      <c r="FD1263" s="10"/>
      <c r="FE1263" s="10"/>
      <c r="FF1263" s="10"/>
      <c r="FG1263" s="10"/>
      <c r="FH1263" s="10"/>
      <c r="FI1263" s="10"/>
      <c r="FJ1263" s="10"/>
      <c r="FK1263" s="10"/>
      <c r="FL1263" s="10"/>
    </row>
    <row r="1264" spans="146:168" x14ac:dyDescent="0.15">
      <c r="EP1264" s="1"/>
      <c r="EQ1264" s="1"/>
      <c r="ES1264" s="10"/>
      <c r="ET1264" s="10"/>
      <c r="EU1264" s="10"/>
      <c r="EV1264" s="10"/>
      <c r="EW1264" s="10"/>
      <c r="EX1264" s="10"/>
      <c r="EY1264" s="10"/>
      <c r="EZ1264" s="10"/>
      <c r="FA1264" s="10"/>
      <c r="FB1264" s="10"/>
      <c r="FC1264" s="10"/>
      <c r="FD1264" s="10"/>
      <c r="FE1264" s="10"/>
      <c r="FF1264" s="10"/>
      <c r="FG1264" s="10"/>
      <c r="FH1264" s="10"/>
      <c r="FI1264" s="10"/>
      <c r="FJ1264" s="10"/>
      <c r="FK1264" s="10"/>
      <c r="FL1264" s="10"/>
    </row>
    <row r="1265" spans="146:168" x14ac:dyDescent="0.15">
      <c r="EP1265" s="1"/>
      <c r="EQ1265" s="1"/>
      <c r="ES1265" s="10"/>
      <c r="ET1265" s="10"/>
      <c r="EU1265" s="10"/>
      <c r="EV1265" s="10"/>
      <c r="EW1265" s="10"/>
      <c r="EX1265" s="10"/>
      <c r="EY1265" s="10"/>
      <c r="EZ1265" s="10"/>
      <c r="FA1265" s="10"/>
      <c r="FB1265" s="10"/>
      <c r="FC1265" s="10"/>
      <c r="FD1265" s="10"/>
      <c r="FE1265" s="10"/>
      <c r="FF1265" s="10"/>
      <c r="FG1265" s="10"/>
      <c r="FH1265" s="10"/>
      <c r="FI1265" s="10"/>
      <c r="FJ1265" s="10"/>
      <c r="FK1265" s="10"/>
      <c r="FL1265" s="10"/>
    </row>
    <row r="1266" spans="146:168" x14ac:dyDescent="0.15">
      <c r="EP1266" s="1"/>
      <c r="EQ1266" s="1"/>
      <c r="ES1266" s="10"/>
      <c r="ET1266" s="10"/>
      <c r="EU1266" s="10"/>
      <c r="EV1266" s="10"/>
      <c r="EW1266" s="10"/>
      <c r="EX1266" s="10"/>
      <c r="EY1266" s="10"/>
      <c r="EZ1266" s="10"/>
      <c r="FA1266" s="10"/>
      <c r="FB1266" s="10"/>
      <c r="FC1266" s="10"/>
      <c r="FD1266" s="10"/>
      <c r="FE1266" s="10"/>
      <c r="FF1266" s="10"/>
      <c r="FG1266" s="10"/>
      <c r="FH1266" s="10"/>
      <c r="FI1266" s="10"/>
      <c r="FJ1266" s="10"/>
      <c r="FK1266" s="10"/>
      <c r="FL1266" s="10"/>
    </row>
    <row r="1267" spans="146:168" x14ac:dyDescent="0.15">
      <c r="EP1267" s="1"/>
      <c r="EQ1267" s="1"/>
      <c r="ES1267" s="10"/>
      <c r="ET1267" s="10"/>
      <c r="EU1267" s="10"/>
      <c r="EV1267" s="10"/>
      <c r="EW1267" s="10"/>
      <c r="EX1267" s="10"/>
      <c r="EY1267" s="10"/>
      <c r="EZ1267" s="10"/>
      <c r="FA1267" s="10"/>
      <c r="FB1267" s="10"/>
      <c r="FC1267" s="10"/>
      <c r="FD1267" s="10"/>
      <c r="FE1267" s="10"/>
      <c r="FF1267" s="10"/>
      <c r="FG1267" s="10"/>
      <c r="FH1267" s="10"/>
      <c r="FI1267" s="10"/>
      <c r="FJ1267" s="10"/>
      <c r="FK1267" s="10"/>
      <c r="FL1267" s="10"/>
    </row>
    <row r="1268" spans="146:168" x14ac:dyDescent="0.15">
      <c r="EP1268" s="1"/>
      <c r="EQ1268" s="1"/>
      <c r="ES1268" s="10"/>
      <c r="ET1268" s="10"/>
      <c r="EU1268" s="10"/>
      <c r="EV1268" s="10"/>
      <c r="EW1268" s="10"/>
      <c r="EX1268" s="10"/>
      <c r="EY1268" s="10"/>
      <c r="EZ1268" s="10"/>
      <c r="FA1268" s="10"/>
      <c r="FB1268" s="10"/>
      <c r="FC1268" s="10"/>
      <c r="FD1268" s="10"/>
      <c r="FE1268" s="10"/>
      <c r="FF1268" s="10"/>
      <c r="FG1268" s="10"/>
      <c r="FH1268" s="10"/>
      <c r="FI1268" s="10"/>
      <c r="FJ1268" s="10"/>
      <c r="FK1268" s="10"/>
      <c r="FL1268" s="10"/>
    </row>
    <row r="1269" spans="146:168" x14ac:dyDescent="0.15">
      <c r="EP1269" s="1"/>
      <c r="EQ1269" s="1"/>
      <c r="ES1269" s="10"/>
      <c r="ET1269" s="10"/>
      <c r="EU1269" s="10"/>
      <c r="EV1269" s="10"/>
      <c r="EW1269" s="10"/>
      <c r="EX1269" s="10"/>
      <c r="EY1269" s="10"/>
      <c r="EZ1269" s="10"/>
      <c r="FA1269" s="10"/>
      <c r="FB1269" s="10"/>
      <c r="FC1269" s="10"/>
      <c r="FD1269" s="10"/>
      <c r="FE1269" s="10"/>
      <c r="FF1269" s="10"/>
      <c r="FG1269" s="10"/>
      <c r="FH1269" s="10"/>
      <c r="FI1269" s="10"/>
      <c r="FJ1269" s="10"/>
      <c r="FK1269" s="10"/>
      <c r="FL1269" s="10"/>
    </row>
    <row r="1270" spans="146:168" x14ac:dyDescent="0.15">
      <c r="EP1270" s="1"/>
      <c r="EQ1270" s="1"/>
      <c r="ES1270" s="10"/>
      <c r="ET1270" s="10"/>
      <c r="EU1270" s="10"/>
      <c r="EV1270" s="10"/>
      <c r="EW1270" s="10"/>
      <c r="EX1270" s="10"/>
      <c r="EY1270" s="10"/>
      <c r="EZ1270" s="10"/>
      <c r="FA1270" s="10"/>
      <c r="FB1270" s="10"/>
      <c r="FC1270" s="10"/>
      <c r="FD1270" s="10"/>
      <c r="FE1270" s="10"/>
      <c r="FF1270" s="10"/>
      <c r="FG1270" s="10"/>
      <c r="FH1270" s="10"/>
      <c r="FI1270" s="10"/>
      <c r="FJ1270" s="10"/>
      <c r="FK1270" s="10"/>
      <c r="FL1270" s="10"/>
    </row>
    <row r="1271" spans="146:168" x14ac:dyDescent="0.15">
      <c r="EP1271" s="1"/>
      <c r="EQ1271" s="1"/>
      <c r="ES1271" s="10"/>
      <c r="ET1271" s="10"/>
      <c r="EU1271" s="10"/>
      <c r="EV1271" s="10"/>
      <c r="EW1271" s="10"/>
      <c r="EX1271" s="10"/>
      <c r="EY1271" s="10"/>
      <c r="EZ1271" s="10"/>
      <c r="FA1271" s="10"/>
      <c r="FB1271" s="10"/>
      <c r="FC1271" s="10"/>
      <c r="FD1271" s="10"/>
      <c r="FE1271" s="10"/>
      <c r="FF1271" s="10"/>
      <c r="FG1271" s="10"/>
      <c r="FH1271" s="10"/>
      <c r="FI1271" s="10"/>
      <c r="FJ1271" s="10"/>
      <c r="FK1271" s="10"/>
      <c r="FL1271" s="10"/>
    </row>
    <row r="1272" spans="146:168" x14ac:dyDescent="0.15">
      <c r="EP1272" s="1"/>
      <c r="EQ1272" s="1"/>
      <c r="ES1272" s="10"/>
      <c r="ET1272" s="10"/>
      <c r="EU1272" s="10"/>
      <c r="EV1272" s="10"/>
      <c r="EW1272" s="10"/>
      <c r="EX1272" s="10"/>
      <c r="EY1272" s="10"/>
      <c r="EZ1272" s="10"/>
      <c r="FA1272" s="10"/>
      <c r="FB1272" s="10"/>
      <c r="FC1272" s="10"/>
      <c r="FD1272" s="10"/>
      <c r="FE1272" s="10"/>
      <c r="FF1272" s="10"/>
      <c r="FG1272" s="10"/>
      <c r="FH1272" s="10"/>
      <c r="FI1272" s="10"/>
      <c r="FJ1272" s="10"/>
      <c r="FK1272" s="10"/>
      <c r="FL1272" s="10"/>
    </row>
    <row r="1273" spans="146:168" x14ac:dyDescent="0.15">
      <c r="EP1273" s="1"/>
      <c r="EQ1273" s="1"/>
      <c r="ES1273" s="10"/>
      <c r="ET1273" s="10"/>
      <c r="EU1273" s="10"/>
      <c r="EV1273" s="10"/>
      <c r="EW1273" s="10"/>
      <c r="EX1273" s="10"/>
      <c r="EY1273" s="10"/>
      <c r="EZ1273" s="10"/>
      <c r="FA1273" s="10"/>
      <c r="FB1273" s="10"/>
      <c r="FC1273" s="10"/>
      <c r="FD1273" s="10"/>
      <c r="FE1273" s="10"/>
      <c r="FF1273" s="10"/>
      <c r="FG1273" s="10"/>
      <c r="FH1273" s="10"/>
      <c r="FI1273" s="10"/>
      <c r="FJ1273" s="10"/>
      <c r="FK1273" s="10"/>
      <c r="FL1273" s="10"/>
    </row>
    <row r="1274" spans="146:168" x14ac:dyDescent="0.15">
      <c r="EP1274" s="1"/>
      <c r="EQ1274" s="1"/>
      <c r="ES1274" s="10"/>
      <c r="ET1274" s="10"/>
      <c r="EU1274" s="10"/>
      <c r="EV1274" s="10"/>
      <c r="EW1274" s="10"/>
      <c r="EX1274" s="10"/>
      <c r="EY1274" s="10"/>
      <c r="EZ1274" s="10"/>
      <c r="FA1274" s="10"/>
      <c r="FB1274" s="10"/>
      <c r="FC1274" s="10"/>
      <c r="FD1274" s="10"/>
      <c r="FE1274" s="10"/>
      <c r="FF1274" s="10"/>
      <c r="FG1274" s="10"/>
      <c r="FH1274" s="10"/>
      <c r="FI1274" s="10"/>
      <c r="FJ1274" s="10"/>
      <c r="FK1274" s="10"/>
      <c r="FL1274" s="10"/>
    </row>
    <row r="1275" spans="146:168" x14ac:dyDescent="0.15">
      <c r="EP1275" s="1"/>
      <c r="EQ1275" s="1"/>
      <c r="ES1275" s="10"/>
      <c r="ET1275" s="10"/>
      <c r="EU1275" s="10"/>
      <c r="EV1275" s="10"/>
      <c r="EW1275" s="10"/>
      <c r="EX1275" s="10"/>
      <c r="EY1275" s="10"/>
      <c r="EZ1275" s="10"/>
      <c r="FA1275" s="10"/>
      <c r="FB1275" s="10"/>
      <c r="FC1275" s="10"/>
      <c r="FD1275" s="10"/>
      <c r="FE1275" s="10"/>
      <c r="FF1275" s="10"/>
      <c r="FG1275" s="10"/>
      <c r="FH1275" s="10"/>
      <c r="FI1275" s="10"/>
      <c r="FJ1275" s="10"/>
      <c r="FK1275" s="10"/>
      <c r="FL1275" s="10"/>
    </row>
    <row r="1276" spans="146:168" x14ac:dyDescent="0.15">
      <c r="EP1276" s="1"/>
      <c r="EQ1276" s="1"/>
      <c r="ES1276" s="10"/>
      <c r="ET1276" s="10"/>
      <c r="EU1276" s="10"/>
      <c r="EV1276" s="10"/>
      <c r="EW1276" s="10"/>
      <c r="EX1276" s="10"/>
      <c r="EY1276" s="10"/>
      <c r="EZ1276" s="10"/>
      <c r="FA1276" s="10"/>
      <c r="FB1276" s="10"/>
      <c r="FC1276" s="10"/>
      <c r="FD1276" s="10"/>
      <c r="FE1276" s="10"/>
      <c r="FF1276" s="10"/>
      <c r="FG1276" s="10"/>
      <c r="FH1276" s="10"/>
      <c r="FI1276" s="10"/>
      <c r="FJ1276" s="10"/>
      <c r="FK1276" s="10"/>
      <c r="FL1276" s="10"/>
    </row>
    <row r="1277" spans="146:168" x14ac:dyDescent="0.15">
      <c r="EP1277" s="1"/>
      <c r="EQ1277" s="1"/>
      <c r="ES1277" s="10"/>
      <c r="ET1277" s="10"/>
      <c r="EU1277" s="10"/>
      <c r="EV1277" s="10"/>
      <c r="EW1277" s="10"/>
      <c r="EX1277" s="10"/>
      <c r="EY1277" s="10"/>
      <c r="EZ1277" s="10"/>
      <c r="FA1277" s="10"/>
      <c r="FB1277" s="10"/>
      <c r="FC1277" s="10"/>
      <c r="FD1277" s="10"/>
      <c r="FE1277" s="10"/>
      <c r="FF1277" s="10"/>
      <c r="FG1277" s="10"/>
      <c r="FH1277" s="10"/>
      <c r="FI1277" s="10"/>
      <c r="FJ1277" s="10"/>
      <c r="FK1277" s="10"/>
      <c r="FL1277" s="10"/>
    </row>
    <row r="1278" spans="146:168" x14ac:dyDescent="0.15">
      <c r="EP1278" s="1"/>
      <c r="EQ1278" s="1"/>
      <c r="ES1278" s="10"/>
      <c r="ET1278" s="10"/>
      <c r="EU1278" s="10"/>
      <c r="EV1278" s="10"/>
      <c r="EW1278" s="10"/>
      <c r="EX1278" s="10"/>
      <c r="EY1278" s="10"/>
      <c r="EZ1278" s="10"/>
      <c r="FA1278" s="10"/>
      <c r="FB1278" s="10"/>
      <c r="FC1278" s="10"/>
      <c r="FD1278" s="10"/>
      <c r="FE1278" s="10"/>
      <c r="FF1278" s="10"/>
      <c r="FG1278" s="10"/>
      <c r="FH1278" s="10"/>
      <c r="FI1278" s="10"/>
      <c r="FJ1278" s="10"/>
      <c r="FK1278" s="10"/>
      <c r="FL1278" s="10"/>
    </row>
    <row r="1279" spans="146:168" x14ac:dyDescent="0.15">
      <c r="EP1279" s="1"/>
      <c r="EQ1279" s="1"/>
      <c r="ES1279" s="10"/>
      <c r="ET1279" s="10"/>
      <c r="EU1279" s="10"/>
      <c r="EV1279" s="10"/>
      <c r="EW1279" s="10"/>
      <c r="EX1279" s="10"/>
      <c r="EY1279" s="10"/>
      <c r="EZ1279" s="10"/>
      <c r="FA1279" s="10"/>
      <c r="FB1279" s="10"/>
      <c r="FC1279" s="10"/>
      <c r="FD1279" s="10"/>
      <c r="FE1279" s="10"/>
      <c r="FF1279" s="10"/>
      <c r="FG1279" s="10"/>
      <c r="FH1279" s="10"/>
      <c r="FI1279" s="10"/>
      <c r="FJ1279" s="10"/>
      <c r="FK1279" s="10"/>
      <c r="FL1279" s="10"/>
    </row>
    <row r="1280" spans="146:168" x14ac:dyDescent="0.15">
      <c r="EP1280" s="1"/>
      <c r="EQ1280" s="1"/>
      <c r="ES1280" s="10"/>
      <c r="ET1280" s="10"/>
      <c r="EU1280" s="10"/>
      <c r="EV1280" s="10"/>
      <c r="EW1280" s="10"/>
      <c r="EX1280" s="10"/>
      <c r="EY1280" s="10"/>
      <c r="EZ1280" s="10"/>
      <c r="FA1280" s="10"/>
      <c r="FB1280" s="10"/>
      <c r="FC1280" s="10"/>
      <c r="FD1280" s="10"/>
      <c r="FE1280" s="10"/>
      <c r="FF1280" s="10"/>
      <c r="FG1280" s="10"/>
      <c r="FH1280" s="10"/>
      <c r="FI1280" s="10"/>
      <c r="FJ1280" s="10"/>
      <c r="FK1280" s="10"/>
      <c r="FL1280" s="10"/>
    </row>
    <row r="1281" spans="146:168" x14ac:dyDescent="0.15">
      <c r="EP1281" s="1"/>
      <c r="EQ1281" s="1"/>
      <c r="ES1281" s="10"/>
      <c r="ET1281" s="10"/>
      <c r="EU1281" s="10"/>
      <c r="EV1281" s="10"/>
      <c r="EW1281" s="10"/>
      <c r="EX1281" s="10"/>
      <c r="EY1281" s="10"/>
      <c r="EZ1281" s="10"/>
      <c r="FA1281" s="10"/>
      <c r="FB1281" s="10"/>
      <c r="FC1281" s="10"/>
      <c r="FD1281" s="10"/>
      <c r="FE1281" s="10"/>
      <c r="FF1281" s="10"/>
      <c r="FG1281" s="10"/>
      <c r="FH1281" s="10"/>
      <c r="FI1281" s="10"/>
      <c r="FJ1281" s="10"/>
      <c r="FK1281" s="10"/>
      <c r="FL1281" s="10"/>
    </row>
    <row r="1282" spans="146:168" x14ac:dyDescent="0.15">
      <c r="EP1282" s="1"/>
      <c r="EQ1282" s="1"/>
      <c r="ES1282" s="10"/>
      <c r="ET1282" s="10"/>
      <c r="EU1282" s="10"/>
      <c r="EV1282" s="10"/>
      <c r="EW1282" s="10"/>
      <c r="EX1282" s="10"/>
      <c r="EY1282" s="10"/>
      <c r="EZ1282" s="10"/>
      <c r="FA1282" s="10"/>
      <c r="FB1282" s="10"/>
      <c r="FC1282" s="10"/>
      <c r="FD1282" s="10"/>
      <c r="FE1282" s="10"/>
      <c r="FF1282" s="10"/>
      <c r="FG1282" s="10"/>
      <c r="FH1282" s="10"/>
      <c r="FI1282" s="10"/>
      <c r="FJ1282" s="10"/>
      <c r="FK1282" s="10"/>
      <c r="FL1282" s="10"/>
    </row>
    <row r="1283" spans="146:168" x14ac:dyDescent="0.15">
      <c r="EP1283" s="1"/>
      <c r="EQ1283" s="1"/>
      <c r="ES1283" s="10"/>
      <c r="ET1283" s="10"/>
      <c r="EU1283" s="10"/>
      <c r="EV1283" s="10"/>
      <c r="EW1283" s="10"/>
      <c r="EX1283" s="10"/>
      <c r="EY1283" s="10"/>
      <c r="EZ1283" s="10"/>
      <c r="FA1283" s="10"/>
      <c r="FB1283" s="10"/>
      <c r="FC1283" s="10"/>
      <c r="FD1283" s="10"/>
      <c r="FE1283" s="10"/>
      <c r="FF1283" s="10"/>
      <c r="FG1283" s="10"/>
      <c r="FH1283" s="10"/>
      <c r="FI1283" s="10"/>
      <c r="FJ1283" s="10"/>
      <c r="FK1283" s="10"/>
      <c r="FL1283" s="10"/>
    </row>
    <row r="1284" spans="146:168" x14ac:dyDescent="0.15">
      <c r="EP1284" s="1"/>
      <c r="EQ1284" s="1"/>
      <c r="ES1284" s="10"/>
      <c r="ET1284" s="10"/>
      <c r="EU1284" s="10"/>
      <c r="EV1284" s="10"/>
      <c r="EW1284" s="10"/>
      <c r="EX1284" s="10"/>
      <c r="EY1284" s="10"/>
      <c r="EZ1284" s="10"/>
      <c r="FA1284" s="10"/>
      <c r="FB1284" s="10"/>
      <c r="FC1284" s="10"/>
      <c r="FD1284" s="10"/>
      <c r="FE1284" s="10"/>
      <c r="FF1284" s="10"/>
      <c r="FG1284" s="10"/>
      <c r="FH1284" s="10"/>
      <c r="FI1284" s="10"/>
      <c r="FJ1284" s="10"/>
      <c r="FK1284" s="10"/>
      <c r="FL1284" s="10"/>
    </row>
    <row r="1285" spans="146:168" x14ac:dyDescent="0.15">
      <c r="EP1285" s="1"/>
      <c r="EQ1285" s="1"/>
      <c r="ES1285" s="10"/>
      <c r="ET1285" s="10"/>
      <c r="EU1285" s="10"/>
      <c r="EV1285" s="10"/>
      <c r="EW1285" s="10"/>
      <c r="EX1285" s="10"/>
      <c r="EY1285" s="10"/>
      <c r="EZ1285" s="10"/>
      <c r="FA1285" s="10"/>
      <c r="FB1285" s="10"/>
      <c r="FC1285" s="10"/>
      <c r="FD1285" s="10"/>
      <c r="FE1285" s="10"/>
      <c r="FF1285" s="10"/>
      <c r="FG1285" s="10"/>
      <c r="FH1285" s="10"/>
      <c r="FI1285" s="10"/>
      <c r="FJ1285" s="10"/>
      <c r="FK1285" s="10"/>
      <c r="FL1285" s="10"/>
    </row>
    <row r="1286" spans="146:168" x14ac:dyDescent="0.15">
      <c r="EP1286" s="1"/>
      <c r="EQ1286" s="1"/>
      <c r="ES1286" s="10"/>
      <c r="ET1286" s="10"/>
      <c r="EU1286" s="10"/>
      <c r="EV1286" s="10"/>
      <c r="EW1286" s="10"/>
      <c r="EX1286" s="10"/>
      <c r="EY1286" s="10"/>
      <c r="EZ1286" s="10"/>
      <c r="FA1286" s="10"/>
      <c r="FB1286" s="10"/>
      <c r="FC1286" s="10"/>
      <c r="FD1286" s="10"/>
      <c r="FE1286" s="10"/>
      <c r="FF1286" s="10"/>
      <c r="FG1286" s="10"/>
      <c r="FH1286" s="10"/>
      <c r="FI1286" s="10"/>
      <c r="FJ1286" s="10"/>
      <c r="FK1286" s="10"/>
      <c r="FL1286" s="10"/>
    </row>
    <row r="1287" spans="146:168" x14ac:dyDescent="0.15">
      <c r="EP1287" s="1"/>
      <c r="EQ1287" s="1"/>
      <c r="ES1287" s="10"/>
      <c r="ET1287" s="10"/>
      <c r="EU1287" s="10"/>
      <c r="EV1287" s="10"/>
      <c r="EW1287" s="10"/>
      <c r="EX1287" s="10"/>
      <c r="EY1287" s="10"/>
      <c r="EZ1287" s="10"/>
      <c r="FA1287" s="10"/>
      <c r="FB1287" s="10"/>
      <c r="FC1287" s="10"/>
      <c r="FD1287" s="10"/>
      <c r="FE1287" s="10"/>
      <c r="FF1287" s="10"/>
      <c r="FG1287" s="10"/>
      <c r="FH1287" s="10"/>
      <c r="FI1287" s="10"/>
      <c r="FJ1287" s="10"/>
      <c r="FK1287" s="10"/>
      <c r="FL1287" s="10"/>
    </row>
    <row r="1288" spans="146:168" x14ac:dyDescent="0.15">
      <c r="EP1288" s="1"/>
      <c r="EQ1288" s="1"/>
      <c r="ES1288" s="10"/>
      <c r="ET1288" s="10"/>
      <c r="EU1288" s="10"/>
      <c r="EV1288" s="10"/>
      <c r="EW1288" s="10"/>
      <c r="EX1288" s="10"/>
      <c r="EY1288" s="10"/>
      <c r="EZ1288" s="10"/>
      <c r="FA1288" s="10"/>
      <c r="FB1288" s="10"/>
      <c r="FC1288" s="10"/>
      <c r="FD1288" s="10"/>
      <c r="FE1288" s="10"/>
      <c r="FF1288" s="10"/>
      <c r="FG1288" s="10"/>
      <c r="FH1288" s="10"/>
      <c r="FI1288" s="10"/>
      <c r="FJ1288" s="10"/>
      <c r="FK1288" s="10"/>
      <c r="FL1288" s="10"/>
    </row>
    <row r="1289" spans="146:168" x14ac:dyDescent="0.15">
      <c r="EP1289" s="1"/>
      <c r="EQ1289" s="1"/>
      <c r="ES1289" s="10"/>
      <c r="ET1289" s="10"/>
      <c r="EU1289" s="10"/>
      <c r="EV1289" s="10"/>
      <c r="EW1289" s="10"/>
      <c r="EX1289" s="10"/>
      <c r="EY1289" s="10"/>
      <c r="EZ1289" s="10"/>
      <c r="FA1289" s="10"/>
      <c r="FB1289" s="10"/>
      <c r="FC1289" s="10"/>
      <c r="FD1289" s="10"/>
      <c r="FE1289" s="10"/>
      <c r="FF1289" s="10"/>
      <c r="FG1289" s="10"/>
      <c r="FH1289" s="10"/>
      <c r="FI1289" s="10"/>
      <c r="FJ1289" s="10"/>
      <c r="FK1289" s="10"/>
      <c r="FL1289" s="10"/>
    </row>
    <row r="1290" spans="146:168" x14ac:dyDescent="0.15">
      <c r="EP1290" s="1"/>
      <c r="EQ1290" s="1"/>
      <c r="ES1290" s="10"/>
      <c r="ET1290" s="10"/>
      <c r="EU1290" s="10"/>
      <c r="EV1290" s="10"/>
      <c r="EW1290" s="10"/>
      <c r="EX1290" s="10"/>
      <c r="EY1290" s="10"/>
      <c r="EZ1290" s="10"/>
      <c r="FA1290" s="10"/>
      <c r="FB1290" s="10"/>
      <c r="FC1290" s="10"/>
      <c r="FD1290" s="10"/>
      <c r="FE1290" s="10"/>
      <c r="FF1290" s="10"/>
      <c r="FG1290" s="10"/>
      <c r="FH1290" s="10"/>
      <c r="FI1290" s="10"/>
      <c r="FJ1290" s="10"/>
      <c r="FK1290" s="10"/>
      <c r="FL1290" s="10"/>
    </row>
    <row r="1291" spans="146:168" x14ac:dyDescent="0.15">
      <c r="EP1291" s="1"/>
      <c r="EQ1291" s="1"/>
      <c r="ES1291" s="10"/>
      <c r="ET1291" s="10"/>
      <c r="EU1291" s="10"/>
      <c r="EV1291" s="10"/>
      <c r="EW1291" s="10"/>
      <c r="EX1291" s="10"/>
      <c r="EY1291" s="10"/>
      <c r="EZ1291" s="10"/>
      <c r="FA1291" s="10"/>
      <c r="FB1291" s="10"/>
      <c r="FC1291" s="10"/>
      <c r="FD1291" s="10"/>
      <c r="FE1291" s="10"/>
      <c r="FF1291" s="10"/>
      <c r="FG1291" s="10"/>
      <c r="FH1291" s="10"/>
      <c r="FI1291" s="10"/>
      <c r="FJ1291" s="10"/>
      <c r="FK1291" s="10"/>
      <c r="FL1291" s="10"/>
    </row>
    <row r="1292" spans="146:168" x14ac:dyDescent="0.15">
      <c r="EP1292" s="1"/>
      <c r="EQ1292" s="1"/>
      <c r="ES1292" s="10"/>
      <c r="ET1292" s="10"/>
      <c r="EU1292" s="10"/>
      <c r="EV1292" s="10"/>
      <c r="EW1292" s="10"/>
      <c r="EX1292" s="10"/>
      <c r="EY1292" s="10"/>
      <c r="EZ1292" s="10"/>
      <c r="FA1292" s="10"/>
      <c r="FB1292" s="10"/>
      <c r="FC1292" s="10"/>
      <c r="FD1292" s="10"/>
      <c r="FE1292" s="10"/>
      <c r="FF1292" s="10"/>
      <c r="FG1292" s="10"/>
      <c r="FH1292" s="10"/>
      <c r="FI1292" s="10"/>
      <c r="FJ1292" s="10"/>
      <c r="FK1292" s="10"/>
      <c r="FL1292" s="10"/>
    </row>
    <row r="1293" spans="146:168" x14ac:dyDescent="0.15">
      <c r="EP1293" s="1"/>
      <c r="EQ1293" s="1"/>
      <c r="ES1293" s="10"/>
      <c r="ET1293" s="10"/>
      <c r="EU1293" s="10"/>
      <c r="EV1293" s="10"/>
      <c r="EW1293" s="10"/>
      <c r="EX1293" s="10"/>
      <c r="EY1293" s="10"/>
      <c r="EZ1293" s="10"/>
      <c r="FA1293" s="10"/>
      <c r="FB1293" s="10"/>
      <c r="FC1293" s="10"/>
      <c r="FD1293" s="10"/>
      <c r="FE1293" s="10"/>
      <c r="FF1293" s="10"/>
      <c r="FG1293" s="10"/>
      <c r="FH1293" s="10"/>
      <c r="FI1293" s="10"/>
      <c r="FJ1293" s="10"/>
      <c r="FK1293" s="10"/>
      <c r="FL1293" s="10"/>
    </row>
    <row r="1294" spans="146:168" x14ac:dyDescent="0.15">
      <c r="EP1294" s="1"/>
      <c r="EQ1294" s="1"/>
      <c r="ES1294" s="10"/>
      <c r="ET1294" s="10"/>
      <c r="EU1294" s="10"/>
      <c r="EV1294" s="10"/>
      <c r="EW1294" s="10"/>
      <c r="EX1294" s="10"/>
      <c r="EY1294" s="10"/>
      <c r="EZ1294" s="10"/>
      <c r="FA1294" s="10"/>
      <c r="FB1294" s="10"/>
      <c r="FC1294" s="10"/>
      <c r="FD1294" s="10"/>
      <c r="FE1294" s="10"/>
      <c r="FF1294" s="10"/>
      <c r="FG1294" s="10"/>
      <c r="FH1294" s="10"/>
      <c r="FI1294" s="10"/>
      <c r="FJ1294" s="10"/>
      <c r="FK1294" s="10"/>
      <c r="FL1294" s="10"/>
    </row>
    <row r="1295" spans="146:168" x14ac:dyDescent="0.15">
      <c r="EP1295" s="1"/>
      <c r="EQ1295" s="1"/>
      <c r="ES1295" s="10"/>
      <c r="ET1295" s="10"/>
      <c r="EU1295" s="10"/>
      <c r="EV1295" s="10"/>
      <c r="EW1295" s="10"/>
      <c r="EX1295" s="10"/>
      <c r="EY1295" s="10"/>
      <c r="EZ1295" s="10"/>
      <c r="FA1295" s="10"/>
      <c r="FB1295" s="10"/>
      <c r="FC1295" s="10"/>
      <c r="FD1295" s="10"/>
      <c r="FE1295" s="10"/>
      <c r="FF1295" s="10"/>
      <c r="FG1295" s="10"/>
      <c r="FH1295" s="10"/>
      <c r="FI1295" s="10"/>
      <c r="FJ1295" s="10"/>
      <c r="FK1295" s="10"/>
      <c r="FL1295" s="10"/>
    </row>
    <row r="1296" spans="146:168" x14ac:dyDescent="0.15">
      <c r="EP1296" s="1"/>
      <c r="EQ1296" s="1"/>
      <c r="ES1296" s="10"/>
      <c r="ET1296" s="10"/>
      <c r="EU1296" s="10"/>
      <c r="EV1296" s="10"/>
      <c r="EW1296" s="10"/>
      <c r="EX1296" s="10"/>
      <c r="EY1296" s="10"/>
      <c r="EZ1296" s="10"/>
      <c r="FA1296" s="10"/>
      <c r="FB1296" s="10"/>
      <c r="FC1296" s="10"/>
      <c r="FD1296" s="10"/>
      <c r="FE1296" s="10"/>
      <c r="FF1296" s="10"/>
      <c r="FG1296" s="10"/>
      <c r="FH1296" s="10"/>
      <c r="FI1296" s="10"/>
      <c r="FJ1296" s="10"/>
      <c r="FK1296" s="10"/>
      <c r="FL1296" s="10"/>
    </row>
    <row r="1297" spans="146:168" x14ac:dyDescent="0.15">
      <c r="EP1297" s="1"/>
      <c r="EQ1297" s="1"/>
      <c r="ES1297" s="10"/>
      <c r="ET1297" s="10"/>
      <c r="EU1297" s="10"/>
      <c r="EV1297" s="10"/>
      <c r="EW1297" s="10"/>
      <c r="EX1297" s="10"/>
      <c r="EY1297" s="10"/>
      <c r="EZ1297" s="10"/>
      <c r="FA1297" s="10"/>
      <c r="FB1297" s="10"/>
      <c r="FC1297" s="10"/>
      <c r="FD1297" s="10"/>
      <c r="FE1297" s="10"/>
      <c r="FF1297" s="10"/>
      <c r="FG1297" s="10"/>
      <c r="FH1297" s="10"/>
      <c r="FI1297" s="10"/>
      <c r="FJ1297" s="10"/>
      <c r="FK1297" s="10"/>
      <c r="FL1297" s="10"/>
    </row>
    <row r="1298" spans="146:168" x14ac:dyDescent="0.15">
      <c r="EP1298" s="1"/>
      <c r="EQ1298" s="1"/>
      <c r="ES1298" s="10"/>
      <c r="ET1298" s="10"/>
      <c r="EU1298" s="10"/>
      <c r="EV1298" s="10"/>
      <c r="EW1298" s="10"/>
      <c r="EX1298" s="10"/>
      <c r="EY1298" s="10"/>
      <c r="EZ1298" s="10"/>
      <c r="FA1298" s="10"/>
      <c r="FB1298" s="10"/>
      <c r="FC1298" s="10"/>
      <c r="FD1298" s="10"/>
      <c r="FE1298" s="10"/>
      <c r="FF1298" s="10"/>
      <c r="FG1298" s="10"/>
      <c r="FH1298" s="10"/>
      <c r="FI1298" s="10"/>
      <c r="FJ1298" s="10"/>
      <c r="FK1298" s="10"/>
      <c r="FL1298" s="10"/>
    </row>
    <row r="1299" spans="146:168" x14ac:dyDescent="0.15">
      <c r="EP1299" s="1"/>
      <c r="EQ1299" s="1"/>
      <c r="ES1299" s="10"/>
      <c r="ET1299" s="10"/>
      <c r="EU1299" s="10"/>
      <c r="EV1299" s="10"/>
      <c r="EW1299" s="10"/>
      <c r="EX1299" s="10"/>
      <c r="EY1299" s="10"/>
      <c r="EZ1299" s="10"/>
      <c r="FA1299" s="10"/>
      <c r="FB1299" s="10"/>
      <c r="FC1299" s="10"/>
      <c r="FD1299" s="10"/>
      <c r="FE1299" s="10"/>
      <c r="FF1299" s="10"/>
      <c r="FG1299" s="10"/>
      <c r="FH1299" s="10"/>
      <c r="FI1299" s="10"/>
      <c r="FJ1299" s="10"/>
      <c r="FK1299" s="10"/>
      <c r="FL1299" s="10"/>
    </row>
    <row r="1300" spans="146:168" x14ac:dyDescent="0.15">
      <c r="EP1300" s="1"/>
      <c r="EQ1300" s="1"/>
      <c r="ES1300" s="10"/>
      <c r="ET1300" s="10"/>
      <c r="EU1300" s="10"/>
      <c r="EV1300" s="10"/>
      <c r="EW1300" s="10"/>
      <c r="EX1300" s="10"/>
      <c r="EY1300" s="10"/>
      <c r="EZ1300" s="10"/>
      <c r="FA1300" s="10"/>
      <c r="FB1300" s="10"/>
      <c r="FC1300" s="10"/>
      <c r="FD1300" s="10"/>
      <c r="FE1300" s="10"/>
      <c r="FF1300" s="10"/>
      <c r="FG1300" s="10"/>
      <c r="FH1300" s="10"/>
      <c r="FI1300" s="10"/>
      <c r="FJ1300" s="10"/>
      <c r="FK1300" s="10"/>
      <c r="FL1300" s="10"/>
    </row>
    <row r="1301" spans="146:168" x14ac:dyDescent="0.15">
      <c r="EP1301" s="1"/>
      <c r="EQ1301" s="1"/>
      <c r="ES1301" s="10"/>
      <c r="ET1301" s="10"/>
      <c r="EU1301" s="10"/>
      <c r="EV1301" s="10"/>
      <c r="EW1301" s="10"/>
      <c r="EX1301" s="10"/>
      <c r="EY1301" s="10"/>
      <c r="EZ1301" s="10"/>
      <c r="FA1301" s="10"/>
      <c r="FB1301" s="10"/>
      <c r="FC1301" s="10"/>
      <c r="FD1301" s="10"/>
      <c r="FE1301" s="10"/>
      <c r="FF1301" s="10"/>
      <c r="FG1301" s="10"/>
      <c r="FH1301" s="10"/>
      <c r="FI1301" s="10"/>
      <c r="FJ1301" s="10"/>
      <c r="FK1301" s="10"/>
      <c r="FL1301" s="10"/>
    </row>
    <row r="1302" spans="146:168" x14ac:dyDescent="0.15">
      <c r="EP1302" s="1"/>
      <c r="EQ1302" s="1"/>
      <c r="ES1302" s="10"/>
      <c r="ET1302" s="10"/>
      <c r="EU1302" s="10"/>
      <c r="EV1302" s="10"/>
      <c r="EW1302" s="10"/>
      <c r="EX1302" s="10"/>
      <c r="EY1302" s="10"/>
      <c r="EZ1302" s="10"/>
      <c r="FA1302" s="10"/>
      <c r="FB1302" s="10"/>
      <c r="FC1302" s="10"/>
      <c r="FD1302" s="10"/>
      <c r="FE1302" s="10"/>
      <c r="FF1302" s="10"/>
      <c r="FG1302" s="10"/>
      <c r="FH1302" s="10"/>
      <c r="FI1302" s="10"/>
      <c r="FJ1302" s="10"/>
      <c r="FK1302" s="10"/>
      <c r="FL1302" s="10"/>
    </row>
    <row r="1303" spans="146:168" x14ac:dyDescent="0.15">
      <c r="EP1303" s="1"/>
      <c r="EQ1303" s="1"/>
      <c r="ES1303" s="10"/>
      <c r="ET1303" s="10"/>
      <c r="EU1303" s="10"/>
      <c r="EV1303" s="10"/>
      <c r="EW1303" s="10"/>
      <c r="EX1303" s="10"/>
      <c r="EY1303" s="10"/>
      <c r="EZ1303" s="10"/>
      <c r="FA1303" s="10"/>
      <c r="FB1303" s="10"/>
      <c r="FC1303" s="10"/>
      <c r="FD1303" s="10"/>
      <c r="FE1303" s="10"/>
      <c r="FF1303" s="10"/>
      <c r="FG1303" s="10"/>
      <c r="FH1303" s="10"/>
      <c r="FI1303" s="10"/>
      <c r="FJ1303" s="10"/>
      <c r="FK1303" s="10"/>
      <c r="FL1303" s="10"/>
    </row>
    <row r="1304" spans="146:168" x14ac:dyDescent="0.15">
      <c r="EP1304" s="1"/>
      <c r="EQ1304" s="1"/>
      <c r="ES1304" s="10"/>
      <c r="ET1304" s="10"/>
      <c r="EU1304" s="10"/>
      <c r="EV1304" s="10"/>
      <c r="EW1304" s="10"/>
      <c r="EX1304" s="10"/>
      <c r="EY1304" s="10"/>
      <c r="EZ1304" s="10"/>
      <c r="FA1304" s="10"/>
      <c r="FB1304" s="10"/>
      <c r="FC1304" s="10"/>
      <c r="FD1304" s="10"/>
      <c r="FE1304" s="10"/>
      <c r="FF1304" s="10"/>
      <c r="FG1304" s="10"/>
      <c r="FH1304" s="10"/>
      <c r="FI1304" s="10"/>
      <c r="FJ1304" s="10"/>
      <c r="FK1304" s="10"/>
      <c r="FL1304" s="10"/>
    </row>
    <row r="1305" spans="146:168" x14ac:dyDescent="0.15">
      <c r="EP1305" s="1"/>
      <c r="EQ1305" s="1"/>
      <c r="ES1305" s="10"/>
      <c r="ET1305" s="10"/>
      <c r="EU1305" s="10"/>
      <c r="EV1305" s="10"/>
      <c r="EW1305" s="10"/>
      <c r="EX1305" s="10"/>
      <c r="EY1305" s="10"/>
      <c r="EZ1305" s="10"/>
      <c r="FA1305" s="10"/>
      <c r="FB1305" s="10"/>
      <c r="FC1305" s="10"/>
      <c r="FD1305" s="10"/>
      <c r="FE1305" s="10"/>
      <c r="FF1305" s="10"/>
      <c r="FG1305" s="10"/>
      <c r="FH1305" s="10"/>
      <c r="FI1305" s="10"/>
      <c r="FJ1305" s="10"/>
      <c r="FK1305" s="10"/>
      <c r="FL1305" s="10"/>
    </row>
    <row r="1306" spans="146:168" x14ac:dyDescent="0.15">
      <c r="EP1306" s="1"/>
      <c r="EQ1306" s="1"/>
      <c r="ES1306" s="10"/>
      <c r="ET1306" s="10"/>
      <c r="EU1306" s="10"/>
      <c r="EV1306" s="10"/>
      <c r="EW1306" s="10"/>
      <c r="EX1306" s="10"/>
      <c r="EY1306" s="10"/>
      <c r="EZ1306" s="10"/>
      <c r="FA1306" s="10"/>
      <c r="FB1306" s="10"/>
      <c r="FC1306" s="10"/>
      <c r="FD1306" s="10"/>
      <c r="FE1306" s="10"/>
      <c r="FF1306" s="10"/>
      <c r="FG1306" s="10"/>
      <c r="FH1306" s="10"/>
      <c r="FI1306" s="10"/>
      <c r="FJ1306" s="10"/>
      <c r="FK1306" s="10"/>
      <c r="FL1306" s="10"/>
    </row>
    <row r="1307" spans="146:168" x14ac:dyDescent="0.15">
      <c r="EP1307" s="1"/>
      <c r="EQ1307" s="1"/>
      <c r="ES1307" s="10"/>
      <c r="ET1307" s="10"/>
      <c r="EU1307" s="10"/>
      <c r="EV1307" s="10"/>
      <c r="EW1307" s="10"/>
      <c r="EX1307" s="10"/>
      <c r="EY1307" s="10"/>
      <c r="EZ1307" s="10"/>
      <c r="FA1307" s="10"/>
      <c r="FB1307" s="10"/>
      <c r="FC1307" s="10"/>
      <c r="FD1307" s="10"/>
      <c r="FE1307" s="10"/>
      <c r="FF1307" s="10"/>
      <c r="FG1307" s="10"/>
      <c r="FH1307" s="10"/>
      <c r="FI1307" s="10"/>
      <c r="FJ1307" s="10"/>
      <c r="FK1307" s="10"/>
      <c r="FL1307" s="10"/>
    </row>
    <row r="1308" spans="146:168" x14ac:dyDescent="0.15">
      <c r="EP1308" s="1"/>
      <c r="EQ1308" s="1"/>
      <c r="ES1308" s="10"/>
      <c r="ET1308" s="10"/>
      <c r="EU1308" s="10"/>
      <c r="EV1308" s="10"/>
      <c r="EW1308" s="10"/>
      <c r="EX1308" s="10"/>
      <c r="EY1308" s="10"/>
      <c r="EZ1308" s="10"/>
      <c r="FA1308" s="10"/>
      <c r="FB1308" s="10"/>
      <c r="FC1308" s="10"/>
      <c r="FD1308" s="10"/>
      <c r="FE1308" s="10"/>
      <c r="FF1308" s="10"/>
      <c r="FG1308" s="10"/>
      <c r="FH1308" s="10"/>
      <c r="FI1308" s="10"/>
      <c r="FJ1308" s="10"/>
      <c r="FK1308" s="10"/>
      <c r="FL1308" s="10"/>
    </row>
    <row r="1309" spans="146:168" x14ac:dyDescent="0.15">
      <c r="EP1309" s="1"/>
      <c r="EQ1309" s="1"/>
      <c r="ES1309" s="10"/>
      <c r="ET1309" s="10"/>
      <c r="EU1309" s="10"/>
      <c r="EV1309" s="10"/>
      <c r="EW1309" s="10"/>
      <c r="EX1309" s="10"/>
      <c r="EY1309" s="10"/>
      <c r="EZ1309" s="10"/>
      <c r="FA1309" s="10"/>
      <c r="FB1309" s="10"/>
      <c r="FC1309" s="10"/>
      <c r="FD1309" s="10"/>
      <c r="FE1309" s="10"/>
      <c r="FF1309" s="10"/>
      <c r="FG1309" s="10"/>
      <c r="FH1309" s="10"/>
      <c r="FI1309" s="10"/>
      <c r="FJ1309" s="10"/>
      <c r="FK1309" s="10"/>
      <c r="FL1309" s="10"/>
    </row>
    <row r="1310" spans="146:168" x14ac:dyDescent="0.15">
      <c r="EP1310" s="1"/>
      <c r="EQ1310" s="1"/>
      <c r="ES1310" s="10"/>
      <c r="ET1310" s="10"/>
      <c r="EU1310" s="10"/>
      <c r="EV1310" s="10"/>
      <c r="EW1310" s="10"/>
      <c r="EX1310" s="10"/>
      <c r="EY1310" s="10"/>
      <c r="EZ1310" s="10"/>
      <c r="FA1310" s="10"/>
      <c r="FB1310" s="10"/>
      <c r="FC1310" s="10"/>
      <c r="FD1310" s="10"/>
      <c r="FE1310" s="10"/>
      <c r="FF1310" s="10"/>
      <c r="FG1310" s="10"/>
      <c r="FH1310" s="10"/>
      <c r="FI1310" s="10"/>
      <c r="FJ1310" s="10"/>
      <c r="FK1310" s="10"/>
      <c r="FL1310" s="10"/>
    </row>
    <row r="1311" spans="146:168" x14ac:dyDescent="0.15">
      <c r="EP1311" s="1"/>
      <c r="EQ1311" s="1"/>
      <c r="ES1311" s="10"/>
      <c r="ET1311" s="10"/>
      <c r="EU1311" s="10"/>
      <c r="EV1311" s="10"/>
      <c r="EW1311" s="10"/>
      <c r="EX1311" s="10"/>
      <c r="EY1311" s="10"/>
      <c r="EZ1311" s="10"/>
      <c r="FA1311" s="10"/>
      <c r="FB1311" s="10"/>
      <c r="FC1311" s="10"/>
      <c r="FD1311" s="10"/>
      <c r="FE1311" s="10"/>
      <c r="FF1311" s="10"/>
      <c r="FG1311" s="10"/>
      <c r="FH1311" s="10"/>
      <c r="FI1311" s="10"/>
      <c r="FJ1311" s="10"/>
      <c r="FK1311" s="10"/>
      <c r="FL1311" s="10"/>
    </row>
    <row r="1312" spans="146:168" x14ac:dyDescent="0.15">
      <c r="EP1312" s="1"/>
      <c r="EQ1312" s="1"/>
      <c r="ES1312" s="10"/>
      <c r="ET1312" s="10"/>
      <c r="EU1312" s="10"/>
      <c r="EV1312" s="10"/>
      <c r="EW1312" s="10"/>
      <c r="EX1312" s="10"/>
      <c r="EY1312" s="10"/>
      <c r="EZ1312" s="10"/>
      <c r="FA1312" s="10"/>
      <c r="FB1312" s="10"/>
      <c r="FC1312" s="10"/>
      <c r="FD1312" s="10"/>
      <c r="FE1312" s="10"/>
      <c r="FF1312" s="10"/>
      <c r="FG1312" s="10"/>
      <c r="FH1312" s="10"/>
      <c r="FI1312" s="10"/>
      <c r="FJ1312" s="10"/>
      <c r="FK1312" s="10"/>
      <c r="FL1312" s="10"/>
    </row>
    <row r="1313" spans="146:168" x14ac:dyDescent="0.15">
      <c r="EP1313" s="1"/>
      <c r="EQ1313" s="1"/>
      <c r="ES1313" s="10"/>
      <c r="ET1313" s="10"/>
      <c r="EU1313" s="10"/>
      <c r="EV1313" s="10"/>
      <c r="EW1313" s="10"/>
      <c r="EX1313" s="10"/>
      <c r="EY1313" s="10"/>
      <c r="EZ1313" s="10"/>
      <c r="FA1313" s="10"/>
      <c r="FB1313" s="10"/>
      <c r="FC1313" s="10"/>
      <c r="FD1313" s="10"/>
      <c r="FE1313" s="10"/>
      <c r="FF1313" s="10"/>
      <c r="FG1313" s="10"/>
      <c r="FH1313" s="10"/>
      <c r="FI1313" s="10"/>
      <c r="FJ1313" s="10"/>
      <c r="FK1313" s="10"/>
      <c r="FL1313" s="10"/>
    </row>
    <row r="1314" spans="146:168" x14ac:dyDescent="0.15">
      <c r="EP1314" s="1"/>
      <c r="EQ1314" s="1"/>
      <c r="ES1314" s="10"/>
      <c r="ET1314" s="10"/>
      <c r="EU1314" s="10"/>
      <c r="EV1314" s="10"/>
      <c r="EW1314" s="10"/>
      <c r="EX1314" s="10"/>
      <c r="EY1314" s="10"/>
      <c r="EZ1314" s="10"/>
      <c r="FA1314" s="10"/>
      <c r="FB1314" s="10"/>
      <c r="FC1314" s="10"/>
      <c r="FD1314" s="10"/>
      <c r="FE1314" s="10"/>
      <c r="FF1314" s="10"/>
      <c r="FG1314" s="10"/>
      <c r="FH1314" s="10"/>
      <c r="FI1314" s="10"/>
      <c r="FJ1314" s="10"/>
      <c r="FK1314" s="10"/>
      <c r="FL1314" s="10"/>
    </row>
    <row r="1315" spans="146:168" x14ac:dyDescent="0.15">
      <c r="EP1315" s="1"/>
      <c r="EQ1315" s="1"/>
      <c r="ES1315" s="10"/>
      <c r="ET1315" s="10"/>
      <c r="EU1315" s="10"/>
      <c r="EV1315" s="10"/>
      <c r="EW1315" s="10"/>
      <c r="EX1315" s="10"/>
      <c r="EY1315" s="10"/>
      <c r="EZ1315" s="10"/>
      <c r="FA1315" s="10"/>
      <c r="FB1315" s="10"/>
      <c r="FC1315" s="10"/>
      <c r="FD1315" s="10"/>
      <c r="FE1315" s="10"/>
      <c r="FF1315" s="10"/>
      <c r="FG1315" s="10"/>
      <c r="FH1315" s="10"/>
      <c r="FI1315" s="10"/>
      <c r="FJ1315" s="10"/>
      <c r="FK1315" s="10"/>
      <c r="FL1315" s="10"/>
    </row>
    <row r="1316" spans="146:168" x14ac:dyDescent="0.15">
      <c r="EP1316" s="1"/>
      <c r="EQ1316" s="1"/>
      <c r="ES1316" s="10"/>
      <c r="ET1316" s="10"/>
      <c r="EU1316" s="10"/>
      <c r="EV1316" s="10"/>
      <c r="EW1316" s="10"/>
      <c r="EX1316" s="10"/>
      <c r="EY1316" s="10"/>
      <c r="EZ1316" s="10"/>
      <c r="FA1316" s="10"/>
      <c r="FB1316" s="10"/>
      <c r="FC1316" s="10"/>
      <c r="FD1316" s="10"/>
      <c r="FE1316" s="10"/>
      <c r="FF1316" s="10"/>
      <c r="FG1316" s="10"/>
      <c r="FH1316" s="10"/>
      <c r="FI1316" s="10"/>
      <c r="FJ1316" s="10"/>
      <c r="FK1316" s="10"/>
      <c r="FL1316" s="10"/>
    </row>
    <row r="1317" spans="146:168" x14ac:dyDescent="0.15">
      <c r="EP1317" s="1"/>
      <c r="EQ1317" s="1"/>
      <c r="ES1317" s="10"/>
      <c r="ET1317" s="10"/>
      <c r="EU1317" s="10"/>
      <c r="EV1317" s="10"/>
      <c r="EW1317" s="10"/>
      <c r="EX1317" s="10"/>
      <c r="EY1317" s="10"/>
      <c r="EZ1317" s="10"/>
      <c r="FA1317" s="10"/>
      <c r="FB1317" s="10"/>
      <c r="FC1317" s="10"/>
      <c r="FD1317" s="10"/>
      <c r="FE1317" s="10"/>
      <c r="FF1317" s="10"/>
      <c r="FG1317" s="10"/>
      <c r="FH1317" s="10"/>
      <c r="FI1317" s="10"/>
      <c r="FJ1317" s="10"/>
      <c r="FK1317" s="10"/>
      <c r="FL1317" s="10"/>
    </row>
    <row r="1318" spans="146:168" x14ac:dyDescent="0.15">
      <c r="EP1318" s="1"/>
      <c r="EQ1318" s="1"/>
      <c r="ES1318" s="10"/>
      <c r="ET1318" s="10"/>
      <c r="EU1318" s="10"/>
      <c r="EV1318" s="10"/>
      <c r="EW1318" s="10"/>
      <c r="EX1318" s="10"/>
      <c r="EY1318" s="10"/>
      <c r="EZ1318" s="10"/>
      <c r="FA1318" s="10"/>
      <c r="FB1318" s="10"/>
      <c r="FC1318" s="10"/>
      <c r="FD1318" s="10"/>
      <c r="FE1318" s="10"/>
      <c r="FF1318" s="10"/>
      <c r="FG1318" s="10"/>
      <c r="FH1318" s="10"/>
      <c r="FI1318" s="10"/>
      <c r="FJ1318" s="10"/>
      <c r="FK1318" s="10"/>
      <c r="FL1318" s="10"/>
    </row>
    <row r="1319" spans="146:168" x14ac:dyDescent="0.15">
      <c r="EP1319" s="1"/>
      <c r="EQ1319" s="1"/>
      <c r="ES1319" s="10"/>
      <c r="ET1319" s="10"/>
      <c r="EU1319" s="10"/>
      <c r="EV1319" s="10"/>
      <c r="EW1319" s="10"/>
      <c r="EX1319" s="10"/>
      <c r="EY1319" s="10"/>
      <c r="EZ1319" s="10"/>
      <c r="FA1319" s="10"/>
      <c r="FB1319" s="10"/>
      <c r="FC1319" s="10"/>
      <c r="FD1319" s="10"/>
      <c r="FE1319" s="10"/>
      <c r="FF1319" s="10"/>
      <c r="FG1319" s="10"/>
      <c r="FH1319" s="10"/>
      <c r="FI1319" s="10"/>
      <c r="FJ1319" s="10"/>
      <c r="FK1319" s="10"/>
      <c r="FL1319" s="10"/>
    </row>
    <row r="1320" spans="146:168" x14ac:dyDescent="0.15">
      <c r="EP1320" s="1"/>
      <c r="EQ1320" s="1"/>
      <c r="ES1320" s="10"/>
      <c r="ET1320" s="10"/>
      <c r="EU1320" s="10"/>
      <c r="EV1320" s="10"/>
      <c r="EW1320" s="10"/>
      <c r="EX1320" s="10"/>
      <c r="EY1320" s="10"/>
      <c r="EZ1320" s="10"/>
      <c r="FA1320" s="10"/>
      <c r="FB1320" s="10"/>
      <c r="FC1320" s="10"/>
      <c r="FD1320" s="10"/>
      <c r="FE1320" s="10"/>
      <c r="FF1320" s="10"/>
      <c r="FG1320" s="10"/>
      <c r="FH1320" s="10"/>
      <c r="FI1320" s="10"/>
      <c r="FJ1320" s="10"/>
      <c r="FK1320" s="10"/>
      <c r="FL1320" s="10"/>
    </row>
    <row r="1321" spans="146:168" x14ac:dyDescent="0.15">
      <c r="EP1321" s="1"/>
      <c r="EQ1321" s="1"/>
      <c r="ES1321" s="10"/>
      <c r="ET1321" s="10"/>
      <c r="EU1321" s="10"/>
      <c r="EV1321" s="10"/>
      <c r="EW1321" s="10"/>
      <c r="EX1321" s="10"/>
      <c r="EY1321" s="10"/>
      <c r="EZ1321" s="10"/>
      <c r="FA1321" s="10"/>
      <c r="FB1321" s="10"/>
      <c r="FC1321" s="10"/>
      <c r="FD1321" s="10"/>
      <c r="FE1321" s="10"/>
      <c r="FF1321" s="10"/>
      <c r="FG1321" s="10"/>
      <c r="FH1321" s="10"/>
      <c r="FI1321" s="10"/>
      <c r="FJ1321" s="10"/>
      <c r="FK1321" s="10"/>
      <c r="FL1321" s="10"/>
    </row>
    <row r="1322" spans="146:168" x14ac:dyDescent="0.15">
      <c r="EP1322" s="1"/>
      <c r="EQ1322" s="1"/>
      <c r="ES1322" s="10"/>
      <c r="ET1322" s="10"/>
      <c r="EU1322" s="10"/>
      <c r="EV1322" s="10"/>
      <c r="EW1322" s="10"/>
      <c r="EX1322" s="10"/>
      <c r="EY1322" s="10"/>
      <c r="EZ1322" s="10"/>
      <c r="FA1322" s="10"/>
      <c r="FB1322" s="10"/>
      <c r="FC1322" s="10"/>
      <c r="FD1322" s="10"/>
      <c r="FE1322" s="10"/>
      <c r="FF1322" s="10"/>
      <c r="FG1322" s="10"/>
      <c r="FH1322" s="10"/>
      <c r="FI1322" s="10"/>
      <c r="FJ1322" s="10"/>
      <c r="FK1322" s="10"/>
      <c r="FL1322" s="10"/>
    </row>
    <row r="1323" spans="146:168" x14ac:dyDescent="0.15">
      <c r="EP1323" s="1"/>
      <c r="EQ1323" s="1"/>
      <c r="ES1323" s="10"/>
      <c r="ET1323" s="10"/>
      <c r="EU1323" s="10"/>
      <c r="EV1323" s="10"/>
      <c r="EW1323" s="10"/>
      <c r="EX1323" s="10"/>
      <c r="EY1323" s="10"/>
      <c r="EZ1323" s="10"/>
      <c r="FA1323" s="10"/>
      <c r="FB1323" s="10"/>
      <c r="FC1323" s="10"/>
      <c r="FD1323" s="10"/>
      <c r="FE1323" s="10"/>
      <c r="FF1323" s="10"/>
      <c r="FG1323" s="10"/>
      <c r="FH1323" s="10"/>
      <c r="FI1323" s="10"/>
      <c r="FJ1323" s="10"/>
      <c r="FK1323" s="10"/>
      <c r="FL1323" s="10"/>
    </row>
    <row r="1324" spans="146:168" x14ac:dyDescent="0.15">
      <c r="EP1324" s="1"/>
      <c r="EQ1324" s="1"/>
      <c r="ES1324" s="10"/>
      <c r="ET1324" s="10"/>
      <c r="EU1324" s="10"/>
      <c r="EV1324" s="10"/>
      <c r="EW1324" s="10"/>
      <c r="EX1324" s="10"/>
      <c r="EY1324" s="10"/>
      <c r="EZ1324" s="10"/>
      <c r="FA1324" s="10"/>
      <c r="FB1324" s="10"/>
      <c r="FC1324" s="10"/>
      <c r="FD1324" s="10"/>
      <c r="FE1324" s="10"/>
      <c r="FF1324" s="10"/>
      <c r="FG1324" s="10"/>
      <c r="FH1324" s="10"/>
      <c r="FI1324" s="10"/>
      <c r="FJ1324" s="10"/>
      <c r="FK1324" s="10"/>
      <c r="FL1324" s="10"/>
    </row>
    <row r="1325" spans="146:168" x14ac:dyDescent="0.15">
      <c r="EP1325" s="1"/>
      <c r="EQ1325" s="1"/>
      <c r="ES1325" s="10"/>
      <c r="ET1325" s="10"/>
      <c r="EU1325" s="10"/>
      <c r="EV1325" s="10"/>
      <c r="EW1325" s="10"/>
      <c r="EX1325" s="10"/>
      <c r="EY1325" s="10"/>
      <c r="EZ1325" s="10"/>
      <c r="FA1325" s="10"/>
      <c r="FB1325" s="10"/>
      <c r="FC1325" s="10"/>
      <c r="FD1325" s="10"/>
      <c r="FE1325" s="10"/>
      <c r="FF1325" s="10"/>
      <c r="FG1325" s="10"/>
      <c r="FH1325" s="10"/>
      <c r="FI1325" s="10"/>
      <c r="FJ1325" s="10"/>
      <c r="FK1325" s="10"/>
      <c r="FL1325" s="10"/>
    </row>
    <row r="1326" spans="146:168" x14ac:dyDescent="0.15">
      <c r="EP1326" s="1"/>
      <c r="EQ1326" s="1"/>
      <c r="ES1326" s="10"/>
      <c r="ET1326" s="10"/>
      <c r="EU1326" s="10"/>
      <c r="EV1326" s="10"/>
      <c r="EW1326" s="10"/>
      <c r="EX1326" s="10"/>
      <c r="EY1326" s="10"/>
      <c r="EZ1326" s="10"/>
      <c r="FA1326" s="10"/>
      <c r="FB1326" s="10"/>
      <c r="FC1326" s="10"/>
      <c r="FD1326" s="10"/>
      <c r="FE1326" s="10"/>
      <c r="FF1326" s="10"/>
      <c r="FG1326" s="10"/>
      <c r="FH1326" s="10"/>
      <c r="FI1326" s="10"/>
      <c r="FJ1326" s="10"/>
      <c r="FK1326" s="10"/>
      <c r="FL1326" s="10"/>
    </row>
    <row r="1327" spans="146:168" x14ac:dyDescent="0.15">
      <c r="EP1327" s="1"/>
      <c r="EQ1327" s="1"/>
      <c r="ES1327" s="10"/>
      <c r="ET1327" s="10"/>
      <c r="EU1327" s="10"/>
      <c r="EV1327" s="10"/>
      <c r="EW1327" s="10"/>
      <c r="EX1327" s="10"/>
      <c r="EY1327" s="10"/>
      <c r="EZ1327" s="10"/>
      <c r="FA1327" s="10"/>
      <c r="FB1327" s="10"/>
      <c r="FC1327" s="10"/>
      <c r="FD1327" s="10"/>
      <c r="FE1327" s="10"/>
      <c r="FF1327" s="10"/>
      <c r="FG1327" s="10"/>
      <c r="FH1327" s="10"/>
      <c r="FI1327" s="10"/>
      <c r="FJ1327" s="10"/>
      <c r="FK1327" s="10"/>
      <c r="FL1327" s="10"/>
    </row>
    <row r="1328" spans="146:168" x14ac:dyDescent="0.15">
      <c r="EP1328" s="1"/>
      <c r="EQ1328" s="1"/>
      <c r="ES1328" s="10"/>
      <c r="ET1328" s="10"/>
      <c r="EU1328" s="10"/>
      <c r="EV1328" s="10"/>
      <c r="EW1328" s="10"/>
      <c r="EX1328" s="10"/>
      <c r="EY1328" s="10"/>
      <c r="EZ1328" s="10"/>
      <c r="FA1328" s="10"/>
      <c r="FB1328" s="10"/>
      <c r="FC1328" s="10"/>
      <c r="FD1328" s="10"/>
      <c r="FE1328" s="10"/>
      <c r="FF1328" s="10"/>
      <c r="FG1328" s="10"/>
      <c r="FH1328" s="10"/>
      <c r="FI1328" s="10"/>
      <c r="FJ1328" s="10"/>
      <c r="FK1328" s="10"/>
      <c r="FL1328" s="10"/>
    </row>
    <row r="1329" spans="146:168" x14ac:dyDescent="0.15">
      <c r="EP1329" s="1"/>
      <c r="EQ1329" s="1"/>
      <c r="ES1329" s="10"/>
      <c r="ET1329" s="10"/>
      <c r="EU1329" s="10"/>
      <c r="EV1329" s="10"/>
      <c r="EW1329" s="10"/>
      <c r="EX1329" s="10"/>
      <c r="EY1329" s="10"/>
      <c r="EZ1329" s="10"/>
      <c r="FA1329" s="10"/>
      <c r="FB1329" s="10"/>
      <c r="FC1329" s="10"/>
      <c r="FD1329" s="10"/>
      <c r="FE1329" s="10"/>
      <c r="FF1329" s="10"/>
      <c r="FG1329" s="10"/>
      <c r="FH1329" s="10"/>
      <c r="FI1329" s="10"/>
      <c r="FJ1329" s="10"/>
      <c r="FK1329" s="10"/>
      <c r="FL1329" s="10"/>
    </row>
    <row r="1330" spans="146:168" x14ac:dyDescent="0.15">
      <c r="EP1330" s="1"/>
      <c r="EQ1330" s="1"/>
      <c r="ES1330" s="10"/>
      <c r="ET1330" s="10"/>
      <c r="EU1330" s="10"/>
      <c r="EV1330" s="10"/>
      <c r="EW1330" s="10"/>
      <c r="EX1330" s="10"/>
      <c r="EY1330" s="10"/>
      <c r="EZ1330" s="10"/>
      <c r="FA1330" s="10"/>
      <c r="FB1330" s="10"/>
      <c r="FC1330" s="10"/>
      <c r="FD1330" s="10"/>
      <c r="FE1330" s="10"/>
      <c r="FF1330" s="10"/>
      <c r="FG1330" s="10"/>
      <c r="FH1330" s="10"/>
      <c r="FI1330" s="10"/>
      <c r="FJ1330" s="10"/>
      <c r="FK1330" s="10"/>
      <c r="FL1330" s="10"/>
    </row>
    <row r="1331" spans="146:168" x14ac:dyDescent="0.15">
      <c r="EP1331" s="1"/>
      <c r="EQ1331" s="1"/>
      <c r="ES1331" s="10"/>
      <c r="ET1331" s="10"/>
      <c r="EU1331" s="10"/>
      <c r="EV1331" s="10"/>
      <c r="EW1331" s="10"/>
      <c r="EX1331" s="10"/>
      <c r="EY1331" s="10"/>
      <c r="EZ1331" s="10"/>
      <c r="FA1331" s="10"/>
      <c r="FB1331" s="10"/>
      <c r="FC1331" s="10"/>
      <c r="FD1331" s="10"/>
      <c r="FE1331" s="10"/>
      <c r="FF1331" s="10"/>
      <c r="FG1331" s="10"/>
      <c r="FH1331" s="10"/>
      <c r="FI1331" s="10"/>
      <c r="FJ1331" s="10"/>
      <c r="FK1331" s="10"/>
      <c r="FL1331" s="10"/>
    </row>
    <row r="1332" spans="146:168" x14ac:dyDescent="0.15">
      <c r="EP1332" s="1"/>
      <c r="EQ1332" s="1"/>
      <c r="ES1332" s="10"/>
      <c r="ET1332" s="10"/>
      <c r="EU1332" s="10"/>
      <c r="EV1332" s="10"/>
      <c r="EW1332" s="10"/>
      <c r="EX1332" s="10"/>
      <c r="EY1332" s="10"/>
      <c r="EZ1332" s="10"/>
      <c r="FA1332" s="10"/>
      <c r="FB1332" s="10"/>
      <c r="FC1332" s="10"/>
      <c r="FD1332" s="10"/>
      <c r="FE1332" s="10"/>
      <c r="FF1332" s="10"/>
      <c r="FG1332" s="10"/>
      <c r="FH1332" s="10"/>
      <c r="FI1332" s="10"/>
      <c r="FJ1332" s="10"/>
      <c r="FK1332" s="10"/>
      <c r="FL1332" s="10"/>
    </row>
    <row r="1333" spans="146:168" x14ac:dyDescent="0.15">
      <c r="EP1333" s="1"/>
      <c r="EQ1333" s="1"/>
      <c r="ES1333" s="10"/>
      <c r="ET1333" s="10"/>
      <c r="EU1333" s="10"/>
      <c r="EV1333" s="10"/>
      <c r="EW1333" s="10"/>
      <c r="EX1333" s="10"/>
      <c r="EY1333" s="10"/>
      <c r="EZ1333" s="10"/>
      <c r="FA1333" s="10"/>
      <c r="FB1333" s="10"/>
      <c r="FC1333" s="10"/>
      <c r="FD1333" s="10"/>
      <c r="FE1333" s="10"/>
      <c r="FF1333" s="10"/>
      <c r="FG1333" s="10"/>
      <c r="FH1333" s="10"/>
      <c r="FI1333" s="10"/>
      <c r="FJ1333" s="10"/>
      <c r="FK1333" s="10"/>
      <c r="FL1333" s="10"/>
    </row>
    <row r="1334" spans="146:168" x14ac:dyDescent="0.15">
      <c r="EP1334" s="1"/>
      <c r="EQ1334" s="1"/>
      <c r="ES1334" s="10"/>
      <c r="ET1334" s="10"/>
      <c r="EU1334" s="10"/>
      <c r="EV1334" s="10"/>
      <c r="EW1334" s="10"/>
      <c r="EX1334" s="10"/>
      <c r="EY1334" s="10"/>
      <c r="EZ1334" s="10"/>
      <c r="FA1334" s="10"/>
      <c r="FB1334" s="10"/>
      <c r="FC1334" s="10"/>
      <c r="FD1334" s="10"/>
      <c r="FE1334" s="10"/>
      <c r="FF1334" s="10"/>
      <c r="FG1334" s="10"/>
      <c r="FH1334" s="10"/>
      <c r="FI1334" s="10"/>
      <c r="FJ1334" s="10"/>
      <c r="FK1334" s="10"/>
      <c r="FL1334" s="10"/>
    </row>
    <row r="1335" spans="146:168" x14ac:dyDescent="0.15">
      <c r="EP1335" s="1"/>
      <c r="EQ1335" s="1"/>
      <c r="ES1335" s="10"/>
      <c r="ET1335" s="10"/>
      <c r="EU1335" s="10"/>
      <c r="EV1335" s="10"/>
      <c r="EW1335" s="10"/>
      <c r="EX1335" s="10"/>
      <c r="EY1335" s="10"/>
      <c r="EZ1335" s="10"/>
      <c r="FA1335" s="10"/>
      <c r="FB1335" s="10"/>
      <c r="FC1335" s="10"/>
      <c r="FD1335" s="10"/>
      <c r="FE1335" s="10"/>
      <c r="FF1335" s="10"/>
      <c r="FG1335" s="10"/>
      <c r="FH1335" s="10"/>
      <c r="FI1335" s="10"/>
      <c r="FJ1335" s="10"/>
      <c r="FK1335" s="10"/>
      <c r="FL1335" s="10"/>
    </row>
    <row r="1336" spans="146:168" x14ac:dyDescent="0.15">
      <c r="EP1336" s="1"/>
      <c r="EQ1336" s="1"/>
      <c r="ES1336" s="10"/>
      <c r="ET1336" s="10"/>
      <c r="EU1336" s="10"/>
      <c r="EV1336" s="10"/>
      <c r="EW1336" s="10"/>
      <c r="EX1336" s="10"/>
      <c r="EY1336" s="10"/>
      <c r="EZ1336" s="10"/>
      <c r="FA1336" s="10"/>
      <c r="FB1336" s="10"/>
      <c r="FC1336" s="10"/>
      <c r="FD1336" s="10"/>
      <c r="FE1336" s="10"/>
      <c r="FF1336" s="10"/>
      <c r="FG1336" s="10"/>
      <c r="FH1336" s="10"/>
      <c r="FI1336" s="10"/>
      <c r="FJ1336" s="10"/>
      <c r="FK1336" s="10"/>
      <c r="FL1336" s="10"/>
    </row>
    <row r="1337" spans="146:168" x14ac:dyDescent="0.15">
      <c r="EP1337" s="1"/>
      <c r="EQ1337" s="1"/>
      <c r="ES1337" s="10"/>
      <c r="ET1337" s="10"/>
      <c r="EU1337" s="10"/>
      <c r="EV1337" s="10"/>
      <c r="EW1337" s="10"/>
      <c r="EX1337" s="10"/>
      <c r="EY1337" s="10"/>
      <c r="EZ1337" s="10"/>
      <c r="FA1337" s="10"/>
      <c r="FB1337" s="10"/>
      <c r="FC1337" s="10"/>
      <c r="FD1337" s="10"/>
      <c r="FE1337" s="10"/>
      <c r="FF1337" s="10"/>
      <c r="FG1337" s="10"/>
      <c r="FH1337" s="10"/>
      <c r="FI1337" s="10"/>
      <c r="FJ1337" s="10"/>
      <c r="FK1337" s="10"/>
      <c r="FL1337" s="10"/>
    </row>
    <row r="1338" spans="146:168" x14ac:dyDescent="0.15">
      <c r="EP1338" s="1"/>
      <c r="EQ1338" s="1"/>
      <c r="ES1338" s="10"/>
      <c r="ET1338" s="10"/>
      <c r="EU1338" s="10"/>
      <c r="EV1338" s="10"/>
      <c r="EW1338" s="10"/>
      <c r="EX1338" s="10"/>
      <c r="EY1338" s="10"/>
      <c r="EZ1338" s="10"/>
      <c r="FA1338" s="10"/>
      <c r="FB1338" s="10"/>
      <c r="FC1338" s="10"/>
      <c r="FD1338" s="10"/>
      <c r="FE1338" s="10"/>
      <c r="FF1338" s="10"/>
      <c r="FG1338" s="10"/>
      <c r="FH1338" s="10"/>
      <c r="FI1338" s="10"/>
      <c r="FJ1338" s="10"/>
      <c r="FK1338" s="10"/>
      <c r="FL1338" s="10"/>
    </row>
    <row r="1339" spans="146:168" x14ac:dyDescent="0.15">
      <c r="EP1339" s="1"/>
      <c r="EQ1339" s="1"/>
      <c r="ES1339" s="10"/>
      <c r="ET1339" s="10"/>
      <c r="EU1339" s="10"/>
      <c r="EV1339" s="10"/>
      <c r="EW1339" s="10"/>
      <c r="EX1339" s="10"/>
      <c r="EY1339" s="10"/>
      <c r="EZ1339" s="10"/>
      <c r="FA1339" s="10"/>
      <c r="FB1339" s="10"/>
      <c r="FC1339" s="10"/>
      <c r="FD1339" s="10"/>
      <c r="FE1339" s="10"/>
      <c r="FF1339" s="10"/>
      <c r="FG1339" s="10"/>
      <c r="FH1339" s="10"/>
      <c r="FI1339" s="10"/>
      <c r="FJ1339" s="10"/>
      <c r="FK1339" s="10"/>
      <c r="FL1339" s="10"/>
    </row>
    <row r="1340" spans="146:168" x14ac:dyDescent="0.15">
      <c r="EP1340" s="1"/>
      <c r="EQ1340" s="1"/>
      <c r="ES1340" s="10"/>
      <c r="ET1340" s="10"/>
      <c r="EU1340" s="10"/>
      <c r="EV1340" s="10"/>
      <c r="EW1340" s="10"/>
      <c r="EX1340" s="10"/>
      <c r="EY1340" s="10"/>
      <c r="EZ1340" s="10"/>
      <c r="FA1340" s="10"/>
      <c r="FB1340" s="10"/>
      <c r="FC1340" s="10"/>
      <c r="FD1340" s="10"/>
      <c r="FE1340" s="10"/>
      <c r="FF1340" s="10"/>
      <c r="FG1340" s="10"/>
      <c r="FH1340" s="10"/>
      <c r="FI1340" s="10"/>
      <c r="FJ1340" s="10"/>
      <c r="FK1340" s="10"/>
      <c r="FL1340" s="10"/>
    </row>
    <row r="1341" spans="146:168" x14ac:dyDescent="0.15">
      <c r="EP1341" s="1"/>
      <c r="EQ1341" s="1"/>
      <c r="ES1341" s="10"/>
      <c r="ET1341" s="10"/>
      <c r="EU1341" s="10"/>
      <c r="EV1341" s="10"/>
      <c r="EW1341" s="10"/>
      <c r="EX1341" s="10"/>
      <c r="EY1341" s="10"/>
      <c r="EZ1341" s="10"/>
      <c r="FA1341" s="10"/>
      <c r="FB1341" s="10"/>
      <c r="FC1341" s="10"/>
      <c r="FD1341" s="10"/>
      <c r="FE1341" s="10"/>
      <c r="FF1341" s="10"/>
      <c r="FG1341" s="10"/>
      <c r="FH1341" s="10"/>
      <c r="FI1341" s="10"/>
      <c r="FJ1341" s="10"/>
      <c r="FK1341" s="10"/>
      <c r="FL1341" s="10"/>
    </row>
    <row r="1342" spans="146:168" x14ac:dyDescent="0.15">
      <c r="EP1342" s="1"/>
      <c r="EQ1342" s="1"/>
      <c r="ES1342" s="10"/>
      <c r="ET1342" s="10"/>
      <c r="EU1342" s="10"/>
      <c r="EV1342" s="10"/>
      <c r="EW1342" s="10"/>
      <c r="EX1342" s="10"/>
      <c r="EY1342" s="10"/>
      <c r="EZ1342" s="10"/>
      <c r="FA1342" s="10"/>
      <c r="FB1342" s="10"/>
      <c r="FC1342" s="10"/>
      <c r="FD1342" s="10"/>
      <c r="FE1342" s="10"/>
      <c r="FF1342" s="10"/>
      <c r="FG1342" s="10"/>
      <c r="FH1342" s="10"/>
      <c r="FI1342" s="10"/>
      <c r="FJ1342" s="10"/>
      <c r="FK1342" s="10"/>
      <c r="FL1342" s="10"/>
    </row>
    <row r="1343" spans="146:168" x14ac:dyDescent="0.15">
      <c r="EP1343" s="1"/>
      <c r="EQ1343" s="1"/>
      <c r="ES1343" s="10"/>
      <c r="ET1343" s="10"/>
      <c r="EU1343" s="10"/>
      <c r="EV1343" s="10"/>
      <c r="EW1343" s="10"/>
      <c r="EX1343" s="10"/>
      <c r="EY1343" s="10"/>
      <c r="EZ1343" s="10"/>
      <c r="FA1343" s="10"/>
      <c r="FB1343" s="10"/>
      <c r="FC1343" s="10"/>
      <c r="FD1343" s="10"/>
      <c r="FE1343" s="10"/>
      <c r="FF1343" s="10"/>
      <c r="FG1343" s="10"/>
      <c r="FH1343" s="10"/>
      <c r="FI1343" s="10"/>
      <c r="FJ1343" s="10"/>
      <c r="FK1343" s="10"/>
      <c r="FL1343" s="10"/>
    </row>
    <row r="1344" spans="146:168" x14ac:dyDescent="0.15">
      <c r="EP1344" s="1"/>
      <c r="EQ1344" s="1"/>
      <c r="ES1344" s="10"/>
      <c r="ET1344" s="10"/>
      <c r="EU1344" s="10"/>
      <c r="EV1344" s="10"/>
      <c r="EW1344" s="10"/>
      <c r="EX1344" s="10"/>
      <c r="EY1344" s="10"/>
      <c r="EZ1344" s="10"/>
      <c r="FA1344" s="10"/>
      <c r="FB1344" s="10"/>
      <c r="FC1344" s="10"/>
      <c r="FD1344" s="10"/>
      <c r="FE1344" s="10"/>
      <c r="FF1344" s="10"/>
      <c r="FG1344" s="10"/>
      <c r="FH1344" s="10"/>
      <c r="FI1344" s="10"/>
      <c r="FJ1344" s="10"/>
      <c r="FK1344" s="10"/>
      <c r="FL1344" s="10"/>
    </row>
    <row r="1345" spans="146:168" x14ac:dyDescent="0.15">
      <c r="EP1345" s="1"/>
      <c r="EQ1345" s="1"/>
      <c r="ES1345" s="10"/>
      <c r="ET1345" s="10"/>
      <c r="EU1345" s="10"/>
      <c r="EV1345" s="10"/>
      <c r="EW1345" s="10"/>
      <c r="EX1345" s="10"/>
      <c r="EY1345" s="10"/>
      <c r="EZ1345" s="10"/>
      <c r="FA1345" s="10"/>
      <c r="FB1345" s="10"/>
      <c r="FC1345" s="10"/>
      <c r="FD1345" s="10"/>
      <c r="FE1345" s="10"/>
      <c r="FF1345" s="10"/>
      <c r="FG1345" s="10"/>
      <c r="FH1345" s="10"/>
      <c r="FI1345" s="10"/>
      <c r="FJ1345" s="10"/>
      <c r="FK1345" s="10"/>
      <c r="FL1345" s="10"/>
    </row>
    <row r="1346" spans="146:168" x14ac:dyDescent="0.15">
      <c r="EP1346" s="1"/>
      <c r="EQ1346" s="1"/>
      <c r="ES1346" s="10"/>
      <c r="ET1346" s="10"/>
      <c r="EU1346" s="10"/>
      <c r="EV1346" s="10"/>
      <c r="EW1346" s="10"/>
      <c r="EX1346" s="10"/>
      <c r="EY1346" s="10"/>
      <c r="EZ1346" s="10"/>
      <c r="FA1346" s="10"/>
      <c r="FB1346" s="10"/>
      <c r="FC1346" s="10"/>
      <c r="FD1346" s="10"/>
      <c r="FE1346" s="10"/>
      <c r="FF1346" s="10"/>
      <c r="FG1346" s="10"/>
      <c r="FH1346" s="10"/>
      <c r="FI1346" s="10"/>
      <c r="FJ1346" s="10"/>
      <c r="FK1346" s="10"/>
      <c r="FL1346" s="10"/>
    </row>
    <row r="1347" spans="146:168" x14ac:dyDescent="0.15">
      <c r="EP1347" s="1"/>
      <c r="EQ1347" s="1"/>
      <c r="ES1347" s="10"/>
      <c r="ET1347" s="10"/>
      <c r="EU1347" s="10"/>
      <c r="EV1347" s="10"/>
      <c r="EW1347" s="10"/>
      <c r="EX1347" s="10"/>
      <c r="EY1347" s="10"/>
      <c r="EZ1347" s="10"/>
      <c r="FA1347" s="10"/>
      <c r="FB1347" s="10"/>
      <c r="FC1347" s="10"/>
      <c r="FD1347" s="10"/>
      <c r="FE1347" s="10"/>
      <c r="FF1347" s="10"/>
      <c r="FG1347" s="10"/>
      <c r="FH1347" s="10"/>
      <c r="FI1347" s="10"/>
      <c r="FJ1347" s="10"/>
      <c r="FK1347" s="10"/>
      <c r="FL1347" s="10"/>
    </row>
    <row r="1348" spans="146:168" x14ac:dyDescent="0.15">
      <c r="EP1348" s="1"/>
      <c r="EQ1348" s="1"/>
      <c r="ES1348" s="10"/>
      <c r="ET1348" s="10"/>
      <c r="EU1348" s="10"/>
      <c r="EV1348" s="10"/>
      <c r="EW1348" s="10"/>
      <c r="EX1348" s="10"/>
      <c r="EY1348" s="10"/>
      <c r="EZ1348" s="10"/>
      <c r="FA1348" s="10"/>
      <c r="FB1348" s="10"/>
      <c r="FC1348" s="10"/>
      <c r="FD1348" s="10"/>
      <c r="FE1348" s="10"/>
      <c r="FF1348" s="10"/>
      <c r="FG1348" s="10"/>
      <c r="FH1348" s="10"/>
      <c r="FI1348" s="10"/>
      <c r="FJ1348" s="10"/>
      <c r="FK1348" s="10"/>
      <c r="FL1348" s="10"/>
    </row>
    <row r="1349" spans="146:168" x14ac:dyDescent="0.15">
      <c r="EP1349" s="1"/>
      <c r="EQ1349" s="1"/>
      <c r="ES1349" s="10"/>
      <c r="ET1349" s="10"/>
      <c r="EU1349" s="10"/>
      <c r="EV1349" s="10"/>
      <c r="EW1349" s="10"/>
      <c r="EX1349" s="10"/>
      <c r="EY1349" s="10"/>
      <c r="EZ1349" s="10"/>
      <c r="FA1349" s="10"/>
      <c r="FB1349" s="10"/>
      <c r="FC1349" s="10"/>
      <c r="FD1349" s="10"/>
      <c r="FE1349" s="10"/>
      <c r="FF1349" s="10"/>
      <c r="FG1349" s="10"/>
      <c r="FH1349" s="10"/>
      <c r="FI1349" s="10"/>
      <c r="FJ1349" s="10"/>
      <c r="FK1349" s="10"/>
      <c r="FL1349" s="10"/>
    </row>
    <row r="1350" spans="146:168" x14ac:dyDescent="0.15">
      <c r="EP1350" s="1"/>
      <c r="EQ1350" s="1"/>
      <c r="ES1350" s="10"/>
      <c r="ET1350" s="10"/>
      <c r="EU1350" s="10"/>
      <c r="EV1350" s="10"/>
      <c r="EW1350" s="10"/>
      <c r="EX1350" s="10"/>
      <c r="EY1350" s="10"/>
      <c r="EZ1350" s="10"/>
      <c r="FA1350" s="10"/>
      <c r="FB1350" s="10"/>
      <c r="FC1350" s="10"/>
      <c r="FD1350" s="10"/>
      <c r="FE1350" s="10"/>
      <c r="FF1350" s="10"/>
      <c r="FG1350" s="10"/>
      <c r="FH1350" s="10"/>
      <c r="FI1350" s="10"/>
      <c r="FJ1350" s="10"/>
      <c r="FK1350" s="10"/>
      <c r="FL1350" s="10"/>
    </row>
    <row r="1351" spans="146:168" x14ac:dyDescent="0.15">
      <c r="EP1351" s="1"/>
      <c r="EQ1351" s="1"/>
      <c r="ES1351" s="10"/>
      <c r="ET1351" s="10"/>
      <c r="EU1351" s="10"/>
      <c r="EV1351" s="10"/>
      <c r="EW1351" s="10"/>
      <c r="EX1351" s="10"/>
      <c r="EY1351" s="10"/>
      <c r="EZ1351" s="10"/>
      <c r="FA1351" s="10"/>
      <c r="FB1351" s="10"/>
      <c r="FC1351" s="10"/>
      <c r="FD1351" s="10"/>
      <c r="FE1351" s="10"/>
      <c r="FF1351" s="10"/>
      <c r="FG1351" s="10"/>
      <c r="FH1351" s="10"/>
      <c r="FI1351" s="10"/>
      <c r="FJ1351" s="10"/>
      <c r="FK1351" s="10"/>
      <c r="FL1351" s="10"/>
    </row>
    <row r="1352" spans="146:168" x14ac:dyDescent="0.15">
      <c r="EP1352" s="1"/>
      <c r="EQ1352" s="1"/>
      <c r="ES1352" s="10"/>
      <c r="ET1352" s="10"/>
      <c r="EU1352" s="10"/>
      <c r="EV1352" s="10"/>
      <c r="EW1352" s="10"/>
      <c r="EX1352" s="10"/>
      <c r="EY1352" s="10"/>
      <c r="EZ1352" s="10"/>
      <c r="FA1352" s="10"/>
      <c r="FB1352" s="10"/>
      <c r="FC1352" s="10"/>
      <c r="FD1352" s="10"/>
      <c r="FE1352" s="10"/>
      <c r="FF1352" s="10"/>
      <c r="FG1352" s="10"/>
      <c r="FH1352" s="10"/>
      <c r="FI1352" s="10"/>
      <c r="FJ1352" s="10"/>
      <c r="FK1352" s="10"/>
      <c r="FL1352" s="10"/>
    </row>
    <row r="1353" spans="146:168" x14ac:dyDescent="0.15">
      <c r="EP1353" s="1"/>
      <c r="EQ1353" s="1"/>
      <c r="ES1353" s="10"/>
      <c r="ET1353" s="10"/>
      <c r="EU1353" s="10"/>
      <c r="EV1353" s="10"/>
      <c r="EW1353" s="10"/>
      <c r="EX1353" s="10"/>
      <c r="EY1353" s="10"/>
      <c r="EZ1353" s="10"/>
      <c r="FA1353" s="10"/>
      <c r="FB1353" s="10"/>
      <c r="FC1353" s="10"/>
      <c r="FD1353" s="10"/>
      <c r="FE1353" s="10"/>
      <c r="FF1353" s="10"/>
      <c r="FG1353" s="10"/>
      <c r="FH1353" s="10"/>
      <c r="FI1353" s="10"/>
      <c r="FJ1353" s="10"/>
      <c r="FK1353" s="10"/>
      <c r="FL1353" s="10"/>
    </row>
    <row r="1354" spans="146:168" x14ac:dyDescent="0.15">
      <c r="EP1354" s="1"/>
      <c r="EQ1354" s="1"/>
      <c r="ES1354" s="10"/>
      <c r="ET1354" s="10"/>
      <c r="EU1354" s="10"/>
      <c r="EV1354" s="10"/>
      <c r="EW1354" s="10"/>
      <c r="EX1354" s="10"/>
      <c r="EY1354" s="10"/>
      <c r="EZ1354" s="10"/>
      <c r="FA1354" s="10"/>
      <c r="FB1354" s="10"/>
      <c r="FC1354" s="10"/>
      <c r="FD1354" s="10"/>
      <c r="FE1354" s="10"/>
      <c r="FF1354" s="10"/>
      <c r="FG1354" s="10"/>
      <c r="FH1354" s="10"/>
      <c r="FI1354" s="10"/>
      <c r="FJ1354" s="10"/>
      <c r="FK1354" s="10"/>
      <c r="FL1354" s="10"/>
    </row>
    <row r="1355" spans="146:168" x14ac:dyDescent="0.15">
      <c r="EP1355" s="1"/>
      <c r="EQ1355" s="1"/>
      <c r="ES1355" s="10"/>
      <c r="ET1355" s="10"/>
      <c r="EU1355" s="10"/>
      <c r="EV1355" s="10"/>
      <c r="EW1355" s="10"/>
      <c r="EX1355" s="10"/>
      <c r="EY1355" s="10"/>
      <c r="EZ1355" s="10"/>
      <c r="FA1355" s="10"/>
      <c r="FB1355" s="10"/>
      <c r="FC1355" s="10"/>
      <c r="FD1355" s="10"/>
      <c r="FE1355" s="10"/>
      <c r="FF1355" s="10"/>
      <c r="FG1355" s="10"/>
      <c r="FH1355" s="10"/>
      <c r="FI1355" s="10"/>
      <c r="FJ1355" s="10"/>
      <c r="FK1355" s="10"/>
      <c r="FL1355" s="10"/>
    </row>
    <row r="1356" spans="146:168" x14ac:dyDescent="0.15">
      <c r="EP1356" s="1"/>
      <c r="EQ1356" s="1"/>
      <c r="ES1356" s="10"/>
      <c r="ET1356" s="10"/>
      <c r="EU1356" s="10"/>
      <c r="EV1356" s="10"/>
      <c r="EW1356" s="10"/>
      <c r="EX1356" s="10"/>
      <c r="EY1356" s="10"/>
      <c r="EZ1356" s="10"/>
      <c r="FA1356" s="10"/>
      <c r="FB1356" s="10"/>
      <c r="FC1356" s="10"/>
      <c r="FD1356" s="10"/>
      <c r="FE1356" s="10"/>
      <c r="FF1356" s="10"/>
      <c r="FG1356" s="10"/>
      <c r="FH1356" s="10"/>
      <c r="FI1356" s="10"/>
      <c r="FJ1356" s="10"/>
      <c r="FK1356" s="10"/>
      <c r="FL1356" s="10"/>
    </row>
    <row r="1357" spans="146:168" x14ac:dyDescent="0.15">
      <c r="EP1357" s="1"/>
      <c r="EQ1357" s="1"/>
      <c r="ES1357" s="10"/>
      <c r="ET1357" s="10"/>
      <c r="EU1357" s="10"/>
      <c r="EV1357" s="10"/>
      <c r="EW1357" s="10"/>
      <c r="EX1357" s="10"/>
      <c r="EY1357" s="10"/>
      <c r="EZ1357" s="10"/>
      <c r="FA1357" s="10"/>
      <c r="FB1357" s="10"/>
      <c r="FC1357" s="10"/>
      <c r="FD1357" s="10"/>
      <c r="FE1357" s="10"/>
      <c r="FF1357" s="10"/>
      <c r="FG1357" s="10"/>
      <c r="FH1357" s="10"/>
      <c r="FI1357" s="10"/>
      <c r="FJ1357" s="10"/>
      <c r="FK1357" s="10"/>
      <c r="FL1357" s="10"/>
    </row>
    <row r="1358" spans="146:168" x14ac:dyDescent="0.15">
      <c r="EP1358" s="1"/>
      <c r="EQ1358" s="1"/>
      <c r="ES1358" s="10"/>
      <c r="ET1358" s="10"/>
      <c r="EU1358" s="10"/>
      <c r="EV1358" s="10"/>
      <c r="EW1358" s="10"/>
      <c r="EX1358" s="10"/>
      <c r="EY1358" s="10"/>
      <c r="EZ1358" s="10"/>
      <c r="FA1358" s="10"/>
      <c r="FB1358" s="10"/>
      <c r="FC1358" s="10"/>
      <c r="FD1358" s="10"/>
      <c r="FE1358" s="10"/>
      <c r="FF1358" s="10"/>
      <c r="FG1358" s="10"/>
      <c r="FH1358" s="10"/>
      <c r="FI1358" s="10"/>
      <c r="FJ1358" s="10"/>
      <c r="FK1358" s="10"/>
      <c r="FL1358" s="10"/>
    </row>
    <row r="1359" spans="146:168" x14ac:dyDescent="0.15">
      <c r="EP1359" s="1"/>
      <c r="EQ1359" s="1"/>
      <c r="ES1359" s="10"/>
      <c r="ET1359" s="10"/>
      <c r="EU1359" s="10"/>
      <c r="EV1359" s="10"/>
      <c r="EW1359" s="10"/>
      <c r="EX1359" s="10"/>
      <c r="EY1359" s="10"/>
      <c r="EZ1359" s="10"/>
      <c r="FA1359" s="10"/>
      <c r="FB1359" s="10"/>
      <c r="FC1359" s="10"/>
      <c r="FD1359" s="10"/>
      <c r="FE1359" s="10"/>
      <c r="FF1359" s="10"/>
      <c r="FG1359" s="10"/>
      <c r="FH1359" s="10"/>
      <c r="FI1359" s="10"/>
      <c r="FJ1359" s="10"/>
      <c r="FK1359" s="10"/>
      <c r="FL1359" s="10"/>
    </row>
    <row r="1360" spans="146:168" x14ac:dyDescent="0.15">
      <c r="EP1360" s="1"/>
      <c r="EQ1360" s="1"/>
      <c r="ES1360" s="10"/>
      <c r="ET1360" s="10"/>
      <c r="EU1360" s="10"/>
      <c r="EV1360" s="10"/>
      <c r="EW1360" s="10"/>
      <c r="EX1360" s="10"/>
      <c r="EY1360" s="10"/>
      <c r="EZ1360" s="10"/>
      <c r="FA1360" s="10"/>
      <c r="FB1360" s="10"/>
      <c r="FC1360" s="10"/>
      <c r="FD1360" s="10"/>
      <c r="FE1360" s="10"/>
      <c r="FF1360" s="10"/>
      <c r="FG1360" s="10"/>
      <c r="FH1360" s="10"/>
      <c r="FI1360" s="10"/>
      <c r="FJ1360" s="10"/>
      <c r="FK1360" s="10"/>
      <c r="FL1360" s="10"/>
    </row>
    <row r="1361" spans="146:168" x14ac:dyDescent="0.15">
      <c r="EP1361" s="1"/>
      <c r="EQ1361" s="1"/>
      <c r="ES1361" s="10"/>
      <c r="ET1361" s="10"/>
      <c r="EU1361" s="10"/>
      <c r="EV1361" s="10"/>
      <c r="EW1361" s="10"/>
      <c r="EX1361" s="10"/>
      <c r="EY1361" s="10"/>
      <c r="EZ1361" s="10"/>
      <c r="FA1361" s="10"/>
      <c r="FB1361" s="10"/>
      <c r="FC1361" s="10"/>
      <c r="FD1361" s="10"/>
      <c r="FE1361" s="10"/>
      <c r="FF1361" s="10"/>
      <c r="FG1361" s="10"/>
      <c r="FH1361" s="10"/>
      <c r="FI1361" s="10"/>
      <c r="FJ1361" s="10"/>
      <c r="FK1361" s="10"/>
      <c r="FL1361" s="10"/>
    </row>
    <row r="1362" spans="146:168" x14ac:dyDescent="0.15">
      <c r="EP1362" s="1"/>
      <c r="EQ1362" s="1"/>
      <c r="ES1362" s="10"/>
      <c r="ET1362" s="10"/>
      <c r="EU1362" s="10"/>
      <c r="EV1362" s="10"/>
      <c r="EW1362" s="10"/>
      <c r="EX1362" s="10"/>
      <c r="EY1362" s="10"/>
      <c r="EZ1362" s="10"/>
      <c r="FA1362" s="10"/>
      <c r="FB1362" s="10"/>
      <c r="FC1362" s="10"/>
      <c r="FD1362" s="10"/>
      <c r="FE1362" s="10"/>
      <c r="FF1362" s="10"/>
      <c r="FG1362" s="10"/>
      <c r="FH1362" s="10"/>
      <c r="FI1362" s="10"/>
      <c r="FJ1362" s="10"/>
      <c r="FK1362" s="10"/>
      <c r="FL1362" s="10"/>
    </row>
    <row r="1363" spans="146:168" x14ac:dyDescent="0.15">
      <c r="EP1363" s="1"/>
      <c r="EQ1363" s="1"/>
      <c r="ES1363" s="10"/>
      <c r="ET1363" s="10"/>
      <c r="EU1363" s="10"/>
      <c r="EV1363" s="10"/>
      <c r="EW1363" s="10"/>
      <c r="EX1363" s="10"/>
      <c r="EY1363" s="10"/>
      <c r="EZ1363" s="10"/>
      <c r="FA1363" s="10"/>
      <c r="FB1363" s="10"/>
      <c r="FC1363" s="10"/>
      <c r="FD1363" s="10"/>
      <c r="FE1363" s="10"/>
      <c r="FF1363" s="10"/>
      <c r="FG1363" s="10"/>
      <c r="FH1363" s="10"/>
      <c r="FI1363" s="10"/>
      <c r="FJ1363" s="10"/>
      <c r="FK1363" s="10"/>
      <c r="FL1363" s="10"/>
    </row>
    <row r="1364" spans="146:168" x14ac:dyDescent="0.15">
      <c r="EP1364" s="1"/>
      <c r="EQ1364" s="1"/>
      <c r="ES1364" s="10"/>
      <c r="ET1364" s="10"/>
      <c r="EU1364" s="10"/>
      <c r="EV1364" s="10"/>
      <c r="EW1364" s="10"/>
      <c r="EX1364" s="10"/>
      <c r="EY1364" s="10"/>
      <c r="EZ1364" s="10"/>
      <c r="FA1364" s="10"/>
      <c r="FB1364" s="10"/>
      <c r="FC1364" s="10"/>
      <c r="FD1364" s="10"/>
      <c r="FE1364" s="10"/>
      <c r="FF1364" s="10"/>
      <c r="FG1364" s="10"/>
      <c r="FH1364" s="10"/>
      <c r="FI1364" s="10"/>
      <c r="FJ1364" s="10"/>
      <c r="FK1364" s="10"/>
      <c r="FL1364" s="10"/>
    </row>
    <row r="1365" spans="146:168" x14ac:dyDescent="0.15">
      <c r="EP1365" s="1"/>
      <c r="EQ1365" s="1"/>
      <c r="ES1365" s="10"/>
      <c r="ET1365" s="10"/>
      <c r="EU1365" s="10"/>
      <c r="EV1365" s="10"/>
      <c r="EW1365" s="10"/>
      <c r="EX1365" s="10"/>
      <c r="EY1365" s="10"/>
      <c r="EZ1365" s="10"/>
      <c r="FA1365" s="10"/>
      <c r="FB1365" s="10"/>
      <c r="FC1365" s="10"/>
      <c r="FD1365" s="10"/>
      <c r="FE1365" s="10"/>
      <c r="FF1365" s="10"/>
      <c r="FG1365" s="10"/>
      <c r="FH1365" s="10"/>
      <c r="FI1365" s="10"/>
      <c r="FJ1365" s="10"/>
      <c r="FK1365" s="10"/>
      <c r="FL1365" s="10"/>
    </row>
    <row r="1366" spans="146:168" x14ac:dyDescent="0.15">
      <c r="EP1366" s="1"/>
      <c r="EQ1366" s="1"/>
      <c r="ES1366" s="10"/>
      <c r="ET1366" s="10"/>
      <c r="EU1366" s="10"/>
      <c r="EV1366" s="10"/>
      <c r="EW1366" s="10"/>
      <c r="EX1366" s="10"/>
      <c r="EY1366" s="10"/>
      <c r="EZ1366" s="10"/>
      <c r="FA1366" s="10"/>
      <c r="FB1366" s="10"/>
      <c r="FC1366" s="10"/>
      <c r="FD1366" s="10"/>
      <c r="FE1366" s="10"/>
      <c r="FF1366" s="10"/>
      <c r="FG1366" s="10"/>
      <c r="FH1366" s="10"/>
      <c r="FI1366" s="10"/>
      <c r="FJ1366" s="10"/>
      <c r="FK1366" s="10"/>
      <c r="FL1366" s="10"/>
    </row>
    <row r="1367" spans="146:168" x14ac:dyDescent="0.15">
      <c r="EP1367" s="1"/>
      <c r="EQ1367" s="1"/>
      <c r="ES1367" s="10"/>
      <c r="ET1367" s="10"/>
      <c r="EU1367" s="10"/>
      <c r="EV1367" s="10"/>
      <c r="EW1367" s="10"/>
      <c r="EX1367" s="10"/>
      <c r="EY1367" s="10"/>
      <c r="EZ1367" s="10"/>
      <c r="FA1367" s="10"/>
      <c r="FB1367" s="10"/>
      <c r="FC1367" s="10"/>
      <c r="FD1367" s="10"/>
      <c r="FE1367" s="10"/>
      <c r="FF1367" s="10"/>
      <c r="FG1367" s="10"/>
      <c r="FH1367" s="10"/>
      <c r="FI1367" s="10"/>
      <c r="FJ1367" s="10"/>
      <c r="FK1367" s="10"/>
      <c r="FL1367" s="10"/>
    </row>
    <row r="1368" spans="146:168" x14ac:dyDescent="0.15">
      <c r="EP1368" s="1"/>
      <c r="EQ1368" s="1"/>
      <c r="ES1368" s="10"/>
      <c r="ET1368" s="10"/>
      <c r="EU1368" s="10"/>
      <c r="EV1368" s="10"/>
      <c r="EW1368" s="10"/>
      <c r="EX1368" s="10"/>
      <c r="EY1368" s="10"/>
      <c r="EZ1368" s="10"/>
      <c r="FA1368" s="10"/>
      <c r="FB1368" s="10"/>
      <c r="FC1368" s="10"/>
      <c r="FD1368" s="10"/>
      <c r="FE1368" s="10"/>
      <c r="FF1368" s="10"/>
      <c r="FG1368" s="10"/>
      <c r="FH1368" s="10"/>
      <c r="FI1368" s="10"/>
      <c r="FJ1368" s="10"/>
      <c r="FK1368" s="10"/>
      <c r="FL1368" s="10"/>
    </row>
    <row r="1369" spans="146:168" x14ac:dyDescent="0.15">
      <c r="EP1369" s="1"/>
      <c r="EQ1369" s="1"/>
      <c r="ES1369" s="10"/>
      <c r="ET1369" s="10"/>
      <c r="EU1369" s="10"/>
      <c r="EV1369" s="10"/>
      <c r="EW1369" s="10"/>
      <c r="EX1369" s="10"/>
      <c r="EY1369" s="10"/>
      <c r="EZ1369" s="10"/>
      <c r="FA1369" s="10"/>
      <c r="FB1369" s="10"/>
      <c r="FC1369" s="10"/>
      <c r="FD1369" s="10"/>
      <c r="FE1369" s="10"/>
      <c r="FF1369" s="10"/>
      <c r="FG1369" s="10"/>
      <c r="FH1369" s="10"/>
      <c r="FI1369" s="10"/>
      <c r="FJ1369" s="10"/>
      <c r="FK1369" s="10"/>
      <c r="FL1369" s="10"/>
    </row>
    <row r="1370" spans="146:168" x14ac:dyDescent="0.15">
      <c r="EP1370" s="1"/>
      <c r="EQ1370" s="1"/>
      <c r="ES1370" s="10"/>
      <c r="ET1370" s="10"/>
      <c r="EU1370" s="10"/>
      <c r="EV1370" s="10"/>
      <c r="EW1370" s="10"/>
      <c r="EX1370" s="10"/>
      <c r="EY1370" s="10"/>
      <c r="EZ1370" s="10"/>
      <c r="FA1370" s="10"/>
      <c r="FB1370" s="10"/>
      <c r="FC1370" s="10"/>
      <c r="FD1370" s="10"/>
      <c r="FE1370" s="10"/>
      <c r="FF1370" s="10"/>
      <c r="FG1370" s="10"/>
      <c r="FH1370" s="10"/>
      <c r="FI1370" s="10"/>
      <c r="FJ1370" s="10"/>
      <c r="FK1370" s="10"/>
      <c r="FL1370" s="10"/>
    </row>
    <row r="1371" spans="146:168" x14ac:dyDescent="0.15">
      <c r="EP1371" s="1"/>
      <c r="EQ1371" s="1"/>
      <c r="ES1371" s="10"/>
      <c r="ET1371" s="10"/>
      <c r="EU1371" s="10"/>
      <c r="EV1371" s="10"/>
      <c r="EW1371" s="10"/>
      <c r="EX1371" s="10"/>
      <c r="EY1371" s="10"/>
      <c r="EZ1371" s="10"/>
      <c r="FA1371" s="10"/>
      <c r="FB1371" s="10"/>
      <c r="FC1371" s="10"/>
      <c r="FD1371" s="10"/>
      <c r="FE1371" s="10"/>
      <c r="FF1371" s="10"/>
      <c r="FG1371" s="10"/>
      <c r="FH1371" s="10"/>
      <c r="FI1371" s="10"/>
      <c r="FJ1371" s="10"/>
      <c r="FK1371" s="10"/>
      <c r="FL1371" s="10"/>
    </row>
    <row r="1372" spans="146:168" x14ac:dyDescent="0.15">
      <c r="EP1372" s="1"/>
      <c r="EQ1372" s="1"/>
      <c r="ES1372" s="10"/>
      <c r="ET1372" s="10"/>
      <c r="EU1372" s="10"/>
      <c r="EV1372" s="10"/>
      <c r="EW1372" s="10"/>
      <c r="EX1372" s="10"/>
      <c r="EY1372" s="10"/>
      <c r="EZ1372" s="10"/>
      <c r="FA1372" s="10"/>
      <c r="FB1372" s="10"/>
      <c r="FC1372" s="10"/>
      <c r="FD1372" s="10"/>
      <c r="FE1372" s="10"/>
      <c r="FF1372" s="10"/>
      <c r="FG1372" s="10"/>
      <c r="FH1372" s="10"/>
      <c r="FI1372" s="10"/>
      <c r="FJ1372" s="10"/>
      <c r="FK1372" s="10"/>
      <c r="FL1372" s="10"/>
    </row>
    <row r="1373" spans="146:168" x14ac:dyDescent="0.15">
      <c r="EP1373" s="1"/>
      <c r="EQ1373" s="1"/>
      <c r="ES1373" s="10"/>
      <c r="ET1373" s="10"/>
      <c r="EU1373" s="10"/>
      <c r="EV1373" s="10"/>
      <c r="EW1373" s="10"/>
      <c r="EX1373" s="10"/>
      <c r="EY1373" s="10"/>
      <c r="EZ1373" s="10"/>
      <c r="FA1373" s="10"/>
      <c r="FB1373" s="10"/>
      <c r="FC1373" s="10"/>
      <c r="FD1373" s="10"/>
      <c r="FE1373" s="10"/>
      <c r="FF1373" s="10"/>
      <c r="FG1373" s="10"/>
      <c r="FH1373" s="10"/>
      <c r="FI1373" s="10"/>
      <c r="FJ1373" s="10"/>
      <c r="FK1373" s="10"/>
      <c r="FL1373" s="10"/>
    </row>
    <row r="1374" spans="146:168" x14ac:dyDescent="0.15">
      <c r="EP1374" s="1"/>
      <c r="EQ1374" s="1"/>
      <c r="ES1374" s="10"/>
      <c r="ET1374" s="10"/>
      <c r="EU1374" s="10"/>
      <c r="EV1374" s="10"/>
      <c r="EW1374" s="10"/>
      <c r="EX1374" s="10"/>
      <c r="EY1374" s="10"/>
      <c r="EZ1374" s="10"/>
      <c r="FA1374" s="10"/>
      <c r="FB1374" s="10"/>
      <c r="FC1374" s="10"/>
      <c r="FD1374" s="10"/>
      <c r="FE1374" s="10"/>
      <c r="FF1374" s="10"/>
      <c r="FG1374" s="10"/>
      <c r="FH1374" s="10"/>
      <c r="FI1374" s="10"/>
      <c r="FJ1374" s="10"/>
      <c r="FK1374" s="10"/>
      <c r="FL1374" s="10"/>
    </row>
    <row r="1375" spans="146:168" x14ac:dyDescent="0.15">
      <c r="EP1375" s="1"/>
      <c r="EQ1375" s="1"/>
      <c r="ES1375" s="10"/>
      <c r="ET1375" s="10"/>
      <c r="EU1375" s="10"/>
      <c r="EV1375" s="10"/>
      <c r="EW1375" s="10"/>
      <c r="EX1375" s="10"/>
      <c r="EY1375" s="10"/>
      <c r="EZ1375" s="10"/>
      <c r="FA1375" s="10"/>
      <c r="FB1375" s="10"/>
      <c r="FC1375" s="10"/>
      <c r="FD1375" s="10"/>
      <c r="FE1375" s="10"/>
      <c r="FF1375" s="10"/>
      <c r="FG1375" s="10"/>
      <c r="FH1375" s="10"/>
      <c r="FI1375" s="10"/>
      <c r="FJ1375" s="10"/>
      <c r="FK1375" s="10"/>
      <c r="FL1375" s="10"/>
    </row>
    <row r="1376" spans="146:168" x14ac:dyDescent="0.15">
      <c r="EP1376" s="1"/>
      <c r="EQ1376" s="1"/>
      <c r="ES1376" s="10"/>
      <c r="ET1376" s="10"/>
      <c r="EU1376" s="10"/>
      <c r="EV1376" s="10"/>
      <c r="EW1376" s="10"/>
      <c r="EX1376" s="10"/>
      <c r="EY1376" s="10"/>
      <c r="EZ1376" s="10"/>
      <c r="FA1376" s="10"/>
      <c r="FB1376" s="10"/>
      <c r="FC1376" s="10"/>
      <c r="FD1376" s="10"/>
      <c r="FE1376" s="10"/>
      <c r="FF1376" s="10"/>
      <c r="FG1376" s="10"/>
      <c r="FH1376" s="10"/>
      <c r="FI1376" s="10"/>
      <c r="FJ1376" s="10"/>
      <c r="FK1376" s="10"/>
      <c r="FL1376" s="10"/>
    </row>
    <row r="1377" spans="146:168" x14ac:dyDescent="0.15">
      <c r="EP1377" s="1"/>
      <c r="EQ1377" s="1"/>
      <c r="ES1377" s="10"/>
      <c r="ET1377" s="10"/>
      <c r="EU1377" s="10"/>
      <c r="EV1377" s="10"/>
      <c r="EW1377" s="10"/>
      <c r="EX1377" s="10"/>
      <c r="EY1377" s="10"/>
      <c r="EZ1377" s="10"/>
      <c r="FA1377" s="10"/>
      <c r="FB1377" s="10"/>
      <c r="FC1377" s="10"/>
      <c r="FD1377" s="10"/>
      <c r="FE1377" s="10"/>
      <c r="FF1377" s="10"/>
      <c r="FG1377" s="10"/>
      <c r="FH1377" s="10"/>
      <c r="FI1377" s="10"/>
      <c r="FJ1377" s="10"/>
      <c r="FK1377" s="10"/>
      <c r="FL1377" s="10"/>
    </row>
    <row r="1378" spans="146:168" x14ac:dyDescent="0.15">
      <c r="EP1378" s="1"/>
      <c r="EQ1378" s="1"/>
      <c r="ES1378" s="10"/>
      <c r="ET1378" s="10"/>
      <c r="EU1378" s="10"/>
      <c r="EV1378" s="10"/>
      <c r="EW1378" s="10"/>
      <c r="EX1378" s="10"/>
      <c r="EY1378" s="10"/>
      <c r="EZ1378" s="10"/>
      <c r="FA1378" s="10"/>
      <c r="FB1378" s="10"/>
      <c r="FC1378" s="10"/>
      <c r="FD1378" s="10"/>
      <c r="FE1378" s="10"/>
      <c r="FF1378" s="10"/>
      <c r="FG1378" s="10"/>
      <c r="FH1378" s="10"/>
      <c r="FI1378" s="10"/>
      <c r="FJ1378" s="10"/>
      <c r="FK1378" s="10"/>
      <c r="FL1378" s="10"/>
    </row>
    <row r="1379" spans="146:168" x14ac:dyDescent="0.15">
      <c r="EP1379" s="1"/>
      <c r="EQ1379" s="1"/>
      <c r="ES1379" s="10"/>
      <c r="ET1379" s="10"/>
      <c r="EU1379" s="10"/>
      <c r="EV1379" s="10"/>
      <c r="EW1379" s="10"/>
      <c r="EX1379" s="10"/>
      <c r="EY1379" s="10"/>
      <c r="EZ1379" s="10"/>
      <c r="FA1379" s="10"/>
      <c r="FB1379" s="10"/>
      <c r="FC1379" s="10"/>
      <c r="FD1379" s="10"/>
      <c r="FE1379" s="10"/>
      <c r="FF1379" s="10"/>
      <c r="FG1379" s="10"/>
      <c r="FH1379" s="10"/>
      <c r="FI1379" s="10"/>
      <c r="FJ1379" s="10"/>
      <c r="FK1379" s="10"/>
      <c r="FL1379" s="10"/>
    </row>
    <row r="1380" spans="146:168" x14ac:dyDescent="0.15">
      <c r="EP1380" s="1"/>
      <c r="EQ1380" s="1"/>
      <c r="ES1380" s="10"/>
      <c r="ET1380" s="10"/>
      <c r="EU1380" s="10"/>
      <c r="EV1380" s="10"/>
      <c r="EW1380" s="10"/>
      <c r="EX1380" s="10"/>
      <c r="EY1380" s="10"/>
      <c r="EZ1380" s="10"/>
      <c r="FA1380" s="10"/>
      <c r="FB1380" s="10"/>
      <c r="FC1380" s="10"/>
      <c r="FD1380" s="10"/>
      <c r="FE1380" s="10"/>
      <c r="FF1380" s="10"/>
      <c r="FG1380" s="10"/>
      <c r="FH1380" s="10"/>
      <c r="FI1380" s="10"/>
      <c r="FJ1380" s="10"/>
      <c r="FK1380" s="10"/>
      <c r="FL1380" s="10"/>
    </row>
    <row r="1381" spans="146:168" x14ac:dyDescent="0.15">
      <c r="EP1381" s="1"/>
      <c r="EQ1381" s="1"/>
      <c r="ES1381" s="10"/>
      <c r="ET1381" s="10"/>
      <c r="EU1381" s="10"/>
      <c r="EV1381" s="10"/>
      <c r="EW1381" s="10"/>
      <c r="EX1381" s="10"/>
      <c r="EY1381" s="10"/>
      <c r="EZ1381" s="10"/>
      <c r="FA1381" s="10"/>
      <c r="FB1381" s="10"/>
      <c r="FC1381" s="10"/>
      <c r="FD1381" s="10"/>
      <c r="FE1381" s="10"/>
      <c r="FF1381" s="10"/>
      <c r="FG1381" s="10"/>
      <c r="FH1381" s="10"/>
      <c r="FI1381" s="10"/>
      <c r="FJ1381" s="10"/>
      <c r="FK1381" s="10"/>
      <c r="FL1381" s="10"/>
    </row>
    <row r="1382" spans="146:168" x14ac:dyDescent="0.15">
      <c r="EP1382" s="1"/>
      <c r="EQ1382" s="1"/>
      <c r="ES1382" s="10"/>
      <c r="ET1382" s="10"/>
      <c r="EU1382" s="10"/>
      <c r="EV1382" s="10"/>
      <c r="EW1382" s="10"/>
      <c r="EX1382" s="10"/>
      <c r="EY1382" s="10"/>
      <c r="EZ1382" s="10"/>
      <c r="FA1382" s="10"/>
      <c r="FB1382" s="10"/>
      <c r="FC1382" s="10"/>
      <c r="FD1382" s="10"/>
      <c r="FE1382" s="10"/>
      <c r="FF1382" s="10"/>
      <c r="FG1382" s="10"/>
      <c r="FH1382" s="10"/>
      <c r="FI1382" s="10"/>
      <c r="FJ1382" s="10"/>
      <c r="FK1382" s="10"/>
      <c r="FL1382" s="10"/>
    </row>
    <row r="1383" spans="146:168" x14ac:dyDescent="0.15">
      <c r="EP1383" s="1"/>
      <c r="EQ1383" s="1"/>
      <c r="ES1383" s="10"/>
      <c r="ET1383" s="10"/>
      <c r="EU1383" s="10"/>
      <c r="EV1383" s="10"/>
      <c r="EW1383" s="10"/>
      <c r="EX1383" s="10"/>
      <c r="EY1383" s="10"/>
      <c r="EZ1383" s="10"/>
      <c r="FA1383" s="10"/>
      <c r="FB1383" s="10"/>
      <c r="FC1383" s="10"/>
      <c r="FD1383" s="10"/>
      <c r="FE1383" s="10"/>
      <c r="FF1383" s="10"/>
      <c r="FG1383" s="10"/>
      <c r="FH1383" s="10"/>
      <c r="FI1383" s="10"/>
      <c r="FJ1383" s="10"/>
      <c r="FK1383" s="10"/>
      <c r="FL1383" s="10"/>
    </row>
    <row r="1384" spans="146:168" x14ac:dyDescent="0.15">
      <c r="EP1384" s="1"/>
      <c r="EQ1384" s="1"/>
      <c r="ES1384" s="10"/>
      <c r="ET1384" s="10"/>
      <c r="EU1384" s="10"/>
      <c r="EV1384" s="10"/>
      <c r="EW1384" s="10"/>
      <c r="EX1384" s="10"/>
      <c r="EY1384" s="10"/>
      <c r="EZ1384" s="10"/>
      <c r="FA1384" s="10"/>
      <c r="FB1384" s="10"/>
      <c r="FC1384" s="10"/>
      <c r="FD1384" s="10"/>
      <c r="FE1384" s="10"/>
      <c r="FF1384" s="10"/>
      <c r="FG1384" s="10"/>
      <c r="FH1384" s="10"/>
      <c r="FI1384" s="10"/>
      <c r="FJ1384" s="10"/>
      <c r="FK1384" s="10"/>
      <c r="FL1384" s="10"/>
    </row>
    <row r="1385" spans="146:168" x14ac:dyDescent="0.15">
      <c r="EP1385" s="1"/>
      <c r="EQ1385" s="1"/>
      <c r="ES1385" s="10"/>
      <c r="ET1385" s="10"/>
      <c r="EU1385" s="10"/>
      <c r="EV1385" s="10"/>
      <c r="EW1385" s="10"/>
      <c r="EX1385" s="10"/>
      <c r="EY1385" s="10"/>
      <c r="EZ1385" s="10"/>
      <c r="FA1385" s="10"/>
      <c r="FB1385" s="10"/>
      <c r="FC1385" s="10"/>
      <c r="FD1385" s="10"/>
      <c r="FE1385" s="10"/>
      <c r="FF1385" s="10"/>
      <c r="FG1385" s="10"/>
      <c r="FH1385" s="10"/>
      <c r="FI1385" s="10"/>
      <c r="FJ1385" s="10"/>
      <c r="FK1385" s="10"/>
      <c r="FL1385" s="10"/>
    </row>
    <row r="1386" spans="146:168" x14ac:dyDescent="0.15">
      <c r="EP1386" s="1"/>
      <c r="EQ1386" s="1"/>
      <c r="ES1386" s="10"/>
      <c r="ET1386" s="10"/>
      <c r="EU1386" s="10"/>
      <c r="EV1386" s="10"/>
      <c r="EW1386" s="10"/>
      <c r="EX1386" s="10"/>
      <c r="EY1386" s="10"/>
      <c r="EZ1386" s="10"/>
      <c r="FA1386" s="10"/>
      <c r="FB1386" s="10"/>
      <c r="FC1386" s="10"/>
      <c r="FD1386" s="10"/>
      <c r="FE1386" s="10"/>
      <c r="FF1386" s="10"/>
      <c r="FG1386" s="10"/>
      <c r="FH1386" s="10"/>
      <c r="FI1386" s="10"/>
      <c r="FJ1386" s="10"/>
      <c r="FK1386" s="10"/>
      <c r="FL1386" s="10"/>
    </row>
    <row r="1387" spans="146:168" x14ac:dyDescent="0.15">
      <c r="EP1387" s="1"/>
      <c r="EQ1387" s="1"/>
      <c r="ES1387" s="10"/>
      <c r="ET1387" s="10"/>
      <c r="EU1387" s="10"/>
      <c r="EV1387" s="10"/>
      <c r="EW1387" s="10"/>
      <c r="EX1387" s="10"/>
      <c r="EY1387" s="10"/>
      <c r="EZ1387" s="10"/>
      <c r="FA1387" s="10"/>
      <c r="FB1387" s="10"/>
      <c r="FC1387" s="10"/>
      <c r="FD1387" s="10"/>
      <c r="FE1387" s="10"/>
      <c r="FF1387" s="10"/>
      <c r="FG1387" s="10"/>
      <c r="FH1387" s="10"/>
      <c r="FI1387" s="10"/>
      <c r="FJ1387" s="10"/>
      <c r="FK1387" s="10"/>
      <c r="FL1387" s="10"/>
    </row>
    <row r="1388" spans="146:168" x14ac:dyDescent="0.15">
      <c r="EP1388" s="1"/>
      <c r="EQ1388" s="1"/>
      <c r="ES1388" s="10"/>
      <c r="ET1388" s="10"/>
      <c r="EU1388" s="10"/>
      <c r="EV1388" s="10"/>
      <c r="EW1388" s="10"/>
      <c r="EX1388" s="10"/>
      <c r="EY1388" s="10"/>
      <c r="EZ1388" s="10"/>
      <c r="FA1388" s="10"/>
      <c r="FB1388" s="10"/>
      <c r="FC1388" s="10"/>
      <c r="FD1388" s="10"/>
      <c r="FE1388" s="10"/>
      <c r="FF1388" s="10"/>
      <c r="FG1388" s="10"/>
      <c r="FH1388" s="10"/>
      <c r="FI1388" s="10"/>
      <c r="FJ1388" s="10"/>
      <c r="FK1388" s="10"/>
      <c r="FL1388" s="10"/>
    </row>
    <row r="1389" spans="146:168" x14ac:dyDescent="0.15">
      <c r="EP1389" s="1"/>
      <c r="EQ1389" s="1"/>
      <c r="ES1389" s="10"/>
      <c r="ET1389" s="10"/>
      <c r="EU1389" s="10"/>
      <c r="EV1389" s="10"/>
      <c r="EW1389" s="10"/>
      <c r="EX1389" s="10"/>
      <c r="EY1389" s="10"/>
      <c r="EZ1389" s="10"/>
      <c r="FA1389" s="10"/>
      <c r="FB1389" s="10"/>
      <c r="FC1389" s="10"/>
      <c r="FD1389" s="10"/>
      <c r="FE1389" s="10"/>
      <c r="FF1389" s="10"/>
      <c r="FG1389" s="10"/>
      <c r="FH1389" s="10"/>
      <c r="FI1389" s="10"/>
      <c r="FJ1389" s="10"/>
      <c r="FK1389" s="10"/>
      <c r="FL1389" s="10"/>
    </row>
    <row r="1390" spans="146:168" x14ac:dyDescent="0.15">
      <c r="EP1390" s="1"/>
      <c r="EQ1390" s="1"/>
      <c r="ES1390" s="10"/>
      <c r="ET1390" s="10"/>
      <c r="EU1390" s="10"/>
      <c r="EV1390" s="10"/>
      <c r="EW1390" s="10"/>
      <c r="EX1390" s="10"/>
      <c r="EY1390" s="10"/>
      <c r="EZ1390" s="10"/>
      <c r="FA1390" s="10"/>
      <c r="FB1390" s="10"/>
      <c r="FC1390" s="10"/>
      <c r="FD1390" s="10"/>
      <c r="FE1390" s="10"/>
      <c r="FF1390" s="10"/>
      <c r="FG1390" s="10"/>
      <c r="FH1390" s="10"/>
      <c r="FI1390" s="10"/>
      <c r="FJ1390" s="10"/>
      <c r="FK1390" s="10"/>
      <c r="FL1390" s="10"/>
    </row>
    <row r="1391" spans="146:168" x14ac:dyDescent="0.15">
      <c r="EP1391" s="1"/>
      <c r="EQ1391" s="1"/>
      <c r="ES1391" s="10"/>
      <c r="ET1391" s="10"/>
      <c r="EU1391" s="10"/>
      <c r="EV1391" s="10"/>
      <c r="EW1391" s="10"/>
      <c r="EX1391" s="10"/>
      <c r="EY1391" s="10"/>
      <c r="EZ1391" s="10"/>
      <c r="FA1391" s="10"/>
      <c r="FB1391" s="10"/>
      <c r="FC1391" s="10"/>
      <c r="FD1391" s="10"/>
      <c r="FE1391" s="10"/>
      <c r="FF1391" s="10"/>
      <c r="FG1391" s="10"/>
      <c r="FH1391" s="10"/>
      <c r="FI1391" s="10"/>
      <c r="FJ1391" s="10"/>
      <c r="FK1391" s="10"/>
      <c r="FL1391" s="10"/>
    </row>
    <row r="1392" spans="146:168" x14ac:dyDescent="0.15">
      <c r="EP1392" s="1"/>
      <c r="EQ1392" s="1"/>
      <c r="ES1392" s="10"/>
      <c r="ET1392" s="10"/>
      <c r="EU1392" s="10"/>
      <c r="EV1392" s="10"/>
      <c r="EW1392" s="10"/>
      <c r="EX1392" s="10"/>
      <c r="EY1392" s="10"/>
      <c r="EZ1392" s="10"/>
      <c r="FA1392" s="10"/>
      <c r="FB1392" s="10"/>
      <c r="FC1392" s="10"/>
      <c r="FD1392" s="10"/>
      <c r="FE1392" s="10"/>
      <c r="FF1392" s="10"/>
      <c r="FG1392" s="10"/>
      <c r="FH1392" s="10"/>
      <c r="FI1392" s="10"/>
      <c r="FJ1392" s="10"/>
      <c r="FK1392" s="10"/>
      <c r="FL1392" s="10"/>
    </row>
    <row r="1393" spans="146:168" x14ac:dyDescent="0.15">
      <c r="EP1393" s="1"/>
      <c r="EQ1393" s="1"/>
      <c r="ES1393" s="10"/>
      <c r="ET1393" s="10"/>
      <c r="EU1393" s="10"/>
      <c r="EV1393" s="10"/>
      <c r="EW1393" s="10"/>
      <c r="EX1393" s="10"/>
      <c r="EY1393" s="10"/>
      <c r="EZ1393" s="10"/>
      <c r="FA1393" s="10"/>
      <c r="FB1393" s="10"/>
      <c r="FC1393" s="10"/>
      <c r="FD1393" s="10"/>
      <c r="FE1393" s="10"/>
      <c r="FF1393" s="10"/>
      <c r="FG1393" s="10"/>
      <c r="FH1393" s="10"/>
      <c r="FI1393" s="10"/>
      <c r="FJ1393" s="10"/>
      <c r="FK1393" s="10"/>
      <c r="FL1393" s="10"/>
    </row>
    <row r="1394" spans="146:168" x14ac:dyDescent="0.15">
      <c r="EP1394" s="1"/>
      <c r="EQ1394" s="1"/>
      <c r="ES1394" s="10"/>
      <c r="ET1394" s="10"/>
      <c r="EU1394" s="10"/>
      <c r="EV1394" s="10"/>
      <c r="EW1394" s="10"/>
      <c r="EX1394" s="10"/>
      <c r="EY1394" s="10"/>
      <c r="EZ1394" s="10"/>
      <c r="FA1394" s="10"/>
      <c r="FB1394" s="10"/>
      <c r="FC1394" s="10"/>
      <c r="FD1394" s="10"/>
      <c r="FE1394" s="10"/>
      <c r="FF1394" s="10"/>
      <c r="FG1394" s="10"/>
      <c r="FH1394" s="10"/>
      <c r="FI1394" s="10"/>
      <c r="FJ1394" s="10"/>
      <c r="FK1394" s="10"/>
      <c r="FL1394" s="10"/>
    </row>
    <row r="1395" spans="146:168" x14ac:dyDescent="0.15">
      <c r="EP1395" s="1"/>
      <c r="EQ1395" s="1"/>
      <c r="ES1395" s="10"/>
      <c r="ET1395" s="10"/>
      <c r="EU1395" s="10"/>
      <c r="EV1395" s="10"/>
      <c r="EW1395" s="10"/>
      <c r="EX1395" s="10"/>
      <c r="EY1395" s="10"/>
      <c r="EZ1395" s="10"/>
      <c r="FA1395" s="10"/>
      <c r="FB1395" s="10"/>
      <c r="FC1395" s="10"/>
      <c r="FD1395" s="10"/>
      <c r="FE1395" s="10"/>
      <c r="FF1395" s="10"/>
      <c r="FG1395" s="10"/>
      <c r="FH1395" s="10"/>
      <c r="FI1395" s="10"/>
      <c r="FJ1395" s="10"/>
      <c r="FK1395" s="10"/>
      <c r="FL1395" s="10"/>
    </row>
    <row r="1396" spans="146:168" x14ac:dyDescent="0.15">
      <c r="EP1396" s="1"/>
      <c r="EQ1396" s="1"/>
      <c r="ES1396" s="10"/>
      <c r="ET1396" s="10"/>
      <c r="EU1396" s="10"/>
      <c r="EV1396" s="10"/>
      <c r="EW1396" s="10"/>
      <c r="EX1396" s="10"/>
      <c r="EY1396" s="10"/>
      <c r="EZ1396" s="10"/>
      <c r="FA1396" s="10"/>
      <c r="FB1396" s="10"/>
      <c r="FC1396" s="10"/>
      <c r="FD1396" s="10"/>
      <c r="FE1396" s="10"/>
      <c r="FF1396" s="10"/>
      <c r="FG1396" s="10"/>
      <c r="FH1396" s="10"/>
      <c r="FI1396" s="10"/>
      <c r="FJ1396" s="10"/>
      <c r="FK1396" s="10"/>
      <c r="FL1396" s="10"/>
    </row>
    <row r="1397" spans="146:168" x14ac:dyDescent="0.15">
      <c r="EP1397" s="1"/>
      <c r="EQ1397" s="1"/>
      <c r="ES1397" s="10"/>
      <c r="ET1397" s="10"/>
      <c r="EU1397" s="10"/>
      <c r="EV1397" s="10"/>
      <c r="EW1397" s="10"/>
      <c r="EX1397" s="10"/>
      <c r="EY1397" s="10"/>
      <c r="EZ1397" s="10"/>
      <c r="FA1397" s="10"/>
      <c r="FB1397" s="10"/>
      <c r="FC1397" s="10"/>
      <c r="FD1397" s="10"/>
      <c r="FE1397" s="10"/>
      <c r="FF1397" s="10"/>
      <c r="FG1397" s="10"/>
      <c r="FH1397" s="10"/>
      <c r="FI1397" s="10"/>
      <c r="FJ1397" s="10"/>
      <c r="FK1397" s="10"/>
      <c r="FL1397" s="10"/>
    </row>
    <row r="1398" spans="146:168" x14ac:dyDescent="0.15">
      <c r="EP1398" s="1"/>
      <c r="EQ1398" s="1"/>
      <c r="ES1398" s="10"/>
      <c r="ET1398" s="10"/>
      <c r="EU1398" s="10"/>
      <c r="EV1398" s="10"/>
      <c r="EW1398" s="10"/>
      <c r="EX1398" s="10"/>
      <c r="EY1398" s="10"/>
      <c r="EZ1398" s="10"/>
      <c r="FA1398" s="10"/>
      <c r="FB1398" s="10"/>
      <c r="FC1398" s="10"/>
      <c r="FD1398" s="10"/>
      <c r="FE1398" s="10"/>
      <c r="FF1398" s="10"/>
      <c r="FG1398" s="10"/>
      <c r="FH1398" s="10"/>
      <c r="FI1398" s="10"/>
      <c r="FJ1398" s="10"/>
      <c r="FK1398" s="10"/>
      <c r="FL1398" s="10"/>
    </row>
    <row r="1399" spans="146:168" x14ac:dyDescent="0.15">
      <c r="EP1399" s="1"/>
      <c r="EQ1399" s="1"/>
      <c r="ES1399" s="10"/>
      <c r="ET1399" s="10"/>
      <c r="EU1399" s="10"/>
      <c r="EV1399" s="10"/>
      <c r="EW1399" s="10"/>
      <c r="EX1399" s="10"/>
      <c r="EY1399" s="10"/>
      <c r="EZ1399" s="10"/>
      <c r="FA1399" s="10"/>
      <c r="FB1399" s="10"/>
      <c r="FC1399" s="10"/>
      <c r="FD1399" s="10"/>
      <c r="FE1399" s="10"/>
      <c r="FF1399" s="10"/>
      <c r="FG1399" s="10"/>
      <c r="FH1399" s="10"/>
      <c r="FI1399" s="10"/>
      <c r="FJ1399" s="10"/>
      <c r="FK1399" s="10"/>
      <c r="FL1399" s="10"/>
    </row>
    <row r="1400" spans="146:168" x14ac:dyDescent="0.15">
      <c r="EP1400" s="1"/>
      <c r="EQ1400" s="1"/>
      <c r="ES1400" s="10"/>
      <c r="ET1400" s="10"/>
      <c r="EU1400" s="10"/>
      <c r="EV1400" s="10"/>
      <c r="EW1400" s="10"/>
      <c r="EX1400" s="10"/>
      <c r="EY1400" s="10"/>
      <c r="EZ1400" s="10"/>
      <c r="FA1400" s="10"/>
      <c r="FB1400" s="10"/>
      <c r="FC1400" s="10"/>
      <c r="FD1400" s="10"/>
      <c r="FE1400" s="10"/>
      <c r="FF1400" s="10"/>
      <c r="FG1400" s="10"/>
      <c r="FH1400" s="10"/>
      <c r="FI1400" s="10"/>
      <c r="FJ1400" s="10"/>
      <c r="FK1400" s="10"/>
      <c r="FL1400" s="10"/>
    </row>
    <row r="1401" spans="146:168" x14ac:dyDescent="0.15">
      <c r="EP1401" s="1"/>
      <c r="EQ1401" s="1"/>
      <c r="ES1401" s="10"/>
      <c r="ET1401" s="10"/>
      <c r="EU1401" s="10"/>
      <c r="EV1401" s="10"/>
      <c r="EW1401" s="10"/>
      <c r="EX1401" s="10"/>
      <c r="EY1401" s="10"/>
      <c r="EZ1401" s="10"/>
      <c r="FA1401" s="10"/>
      <c r="FB1401" s="10"/>
      <c r="FC1401" s="10"/>
      <c r="FD1401" s="10"/>
      <c r="FE1401" s="10"/>
      <c r="FF1401" s="10"/>
      <c r="FG1401" s="10"/>
      <c r="FH1401" s="10"/>
      <c r="FI1401" s="10"/>
      <c r="FJ1401" s="10"/>
      <c r="FK1401" s="10"/>
      <c r="FL1401" s="10"/>
    </row>
    <row r="1402" spans="146:168" x14ac:dyDescent="0.15">
      <c r="EP1402" s="1"/>
      <c r="EQ1402" s="1"/>
      <c r="ES1402" s="10"/>
      <c r="ET1402" s="10"/>
      <c r="EU1402" s="10"/>
      <c r="EV1402" s="10"/>
      <c r="EW1402" s="10"/>
      <c r="EX1402" s="10"/>
      <c r="EY1402" s="10"/>
      <c r="EZ1402" s="10"/>
      <c r="FA1402" s="10"/>
      <c r="FB1402" s="10"/>
      <c r="FC1402" s="10"/>
      <c r="FD1402" s="10"/>
      <c r="FE1402" s="10"/>
      <c r="FF1402" s="10"/>
      <c r="FG1402" s="10"/>
      <c r="FH1402" s="10"/>
      <c r="FI1402" s="10"/>
      <c r="FJ1402" s="10"/>
      <c r="FK1402" s="10"/>
      <c r="FL1402" s="10"/>
    </row>
    <row r="1403" spans="146:168" x14ac:dyDescent="0.15">
      <c r="EP1403" s="1"/>
      <c r="EQ1403" s="1"/>
      <c r="ES1403" s="10"/>
      <c r="ET1403" s="10"/>
      <c r="EU1403" s="10"/>
      <c r="EV1403" s="10"/>
      <c r="EW1403" s="10"/>
      <c r="EX1403" s="10"/>
      <c r="EY1403" s="10"/>
      <c r="EZ1403" s="10"/>
      <c r="FA1403" s="10"/>
      <c r="FB1403" s="10"/>
      <c r="FC1403" s="10"/>
      <c r="FD1403" s="10"/>
      <c r="FE1403" s="10"/>
      <c r="FF1403" s="10"/>
      <c r="FG1403" s="10"/>
      <c r="FH1403" s="10"/>
      <c r="FI1403" s="10"/>
      <c r="FJ1403" s="10"/>
      <c r="FK1403" s="10"/>
      <c r="FL1403" s="10"/>
    </row>
    <row r="1404" spans="146:168" x14ac:dyDescent="0.15">
      <c r="EP1404" s="1"/>
      <c r="EQ1404" s="1"/>
      <c r="ES1404" s="10"/>
      <c r="ET1404" s="10"/>
      <c r="EU1404" s="10"/>
      <c r="EV1404" s="10"/>
      <c r="EW1404" s="10"/>
      <c r="EX1404" s="10"/>
      <c r="EY1404" s="10"/>
      <c r="EZ1404" s="10"/>
      <c r="FA1404" s="10"/>
      <c r="FB1404" s="10"/>
      <c r="FC1404" s="10"/>
      <c r="FD1404" s="10"/>
      <c r="FE1404" s="10"/>
      <c r="FF1404" s="10"/>
      <c r="FG1404" s="10"/>
      <c r="FH1404" s="10"/>
      <c r="FI1404" s="10"/>
      <c r="FJ1404" s="10"/>
      <c r="FK1404" s="10"/>
      <c r="FL1404" s="10"/>
    </row>
    <row r="1405" spans="146:168" x14ac:dyDescent="0.15">
      <c r="EP1405" s="1"/>
      <c r="EQ1405" s="1"/>
      <c r="ES1405" s="10"/>
      <c r="ET1405" s="10"/>
      <c r="EU1405" s="10"/>
      <c r="EV1405" s="10"/>
      <c r="EW1405" s="10"/>
      <c r="EX1405" s="10"/>
      <c r="EY1405" s="10"/>
      <c r="EZ1405" s="10"/>
      <c r="FA1405" s="10"/>
      <c r="FB1405" s="10"/>
      <c r="FC1405" s="10"/>
      <c r="FD1405" s="10"/>
      <c r="FE1405" s="10"/>
      <c r="FF1405" s="10"/>
      <c r="FG1405" s="10"/>
      <c r="FH1405" s="10"/>
      <c r="FI1405" s="10"/>
      <c r="FJ1405" s="10"/>
      <c r="FK1405" s="10"/>
      <c r="FL1405" s="10"/>
    </row>
    <row r="1406" spans="146:168" x14ac:dyDescent="0.15">
      <c r="EP1406" s="1"/>
      <c r="EQ1406" s="1"/>
      <c r="ES1406" s="10"/>
      <c r="ET1406" s="10"/>
      <c r="EU1406" s="10"/>
      <c r="EV1406" s="10"/>
      <c r="EW1406" s="10"/>
      <c r="EX1406" s="10"/>
      <c r="EY1406" s="10"/>
      <c r="EZ1406" s="10"/>
      <c r="FA1406" s="10"/>
      <c r="FB1406" s="10"/>
      <c r="FC1406" s="10"/>
      <c r="FD1406" s="10"/>
      <c r="FE1406" s="10"/>
      <c r="FF1406" s="10"/>
      <c r="FG1406" s="10"/>
      <c r="FH1406" s="10"/>
      <c r="FI1406" s="10"/>
      <c r="FJ1406" s="10"/>
      <c r="FK1406" s="10"/>
      <c r="FL1406" s="10"/>
    </row>
    <row r="1407" spans="146:168" x14ac:dyDescent="0.15">
      <c r="EP1407" s="1"/>
      <c r="EQ1407" s="1"/>
      <c r="ES1407" s="10"/>
      <c r="ET1407" s="10"/>
      <c r="EU1407" s="10"/>
      <c r="EV1407" s="10"/>
      <c r="EW1407" s="10"/>
      <c r="EX1407" s="10"/>
      <c r="EY1407" s="10"/>
      <c r="EZ1407" s="10"/>
      <c r="FA1407" s="10"/>
      <c r="FB1407" s="10"/>
      <c r="FC1407" s="10"/>
      <c r="FD1407" s="10"/>
      <c r="FE1407" s="10"/>
      <c r="FF1407" s="10"/>
      <c r="FG1407" s="10"/>
      <c r="FH1407" s="10"/>
      <c r="FI1407" s="10"/>
      <c r="FJ1407" s="10"/>
      <c r="FK1407" s="10"/>
      <c r="FL1407" s="10"/>
    </row>
    <row r="1408" spans="146:168" x14ac:dyDescent="0.15">
      <c r="EP1408" s="1"/>
      <c r="EQ1408" s="1"/>
      <c r="ES1408" s="10"/>
      <c r="ET1408" s="10"/>
      <c r="EU1408" s="10"/>
      <c r="EV1408" s="10"/>
      <c r="EW1408" s="10"/>
      <c r="EX1408" s="10"/>
      <c r="EY1408" s="10"/>
      <c r="EZ1408" s="10"/>
      <c r="FA1408" s="10"/>
      <c r="FB1408" s="10"/>
      <c r="FC1408" s="10"/>
      <c r="FD1408" s="10"/>
      <c r="FE1408" s="10"/>
      <c r="FF1408" s="10"/>
      <c r="FG1408" s="10"/>
      <c r="FH1408" s="10"/>
      <c r="FI1408" s="10"/>
      <c r="FJ1408" s="10"/>
      <c r="FK1408" s="10"/>
      <c r="FL1408" s="10"/>
    </row>
    <row r="1409" spans="146:168" x14ac:dyDescent="0.15">
      <c r="EP1409" s="1"/>
      <c r="EQ1409" s="1"/>
      <c r="ES1409" s="10"/>
      <c r="ET1409" s="10"/>
      <c r="EU1409" s="10"/>
      <c r="EV1409" s="10"/>
      <c r="EW1409" s="10"/>
      <c r="EX1409" s="10"/>
      <c r="EY1409" s="10"/>
      <c r="EZ1409" s="10"/>
      <c r="FA1409" s="10"/>
      <c r="FB1409" s="10"/>
      <c r="FC1409" s="10"/>
      <c r="FD1409" s="10"/>
      <c r="FE1409" s="10"/>
      <c r="FF1409" s="10"/>
      <c r="FG1409" s="10"/>
      <c r="FH1409" s="10"/>
      <c r="FI1409" s="10"/>
      <c r="FJ1409" s="10"/>
      <c r="FK1409" s="10"/>
      <c r="FL1409" s="10"/>
    </row>
    <row r="1410" spans="146:168" x14ac:dyDescent="0.15">
      <c r="EP1410" s="1"/>
      <c r="EQ1410" s="1"/>
      <c r="ES1410" s="10"/>
      <c r="ET1410" s="10"/>
      <c r="EU1410" s="10"/>
      <c r="EV1410" s="10"/>
      <c r="EW1410" s="10"/>
      <c r="EX1410" s="10"/>
      <c r="EY1410" s="10"/>
      <c r="EZ1410" s="10"/>
      <c r="FA1410" s="10"/>
      <c r="FB1410" s="10"/>
      <c r="FC1410" s="10"/>
      <c r="FD1410" s="10"/>
      <c r="FE1410" s="10"/>
      <c r="FF1410" s="10"/>
      <c r="FG1410" s="10"/>
      <c r="FH1410" s="10"/>
      <c r="FI1410" s="10"/>
      <c r="FJ1410" s="10"/>
      <c r="FK1410" s="10"/>
      <c r="FL1410" s="10"/>
    </row>
    <row r="1411" spans="146:168" x14ac:dyDescent="0.15">
      <c r="EP1411" s="1"/>
      <c r="EQ1411" s="1"/>
      <c r="ES1411" s="10"/>
      <c r="ET1411" s="10"/>
      <c r="EU1411" s="10"/>
      <c r="EV1411" s="10"/>
      <c r="EW1411" s="10"/>
      <c r="EX1411" s="10"/>
      <c r="EY1411" s="10"/>
      <c r="EZ1411" s="10"/>
      <c r="FA1411" s="10"/>
      <c r="FB1411" s="10"/>
      <c r="FC1411" s="10"/>
      <c r="FD1411" s="10"/>
      <c r="FE1411" s="10"/>
      <c r="FF1411" s="10"/>
      <c r="FG1411" s="10"/>
      <c r="FH1411" s="10"/>
      <c r="FI1411" s="10"/>
      <c r="FJ1411" s="10"/>
      <c r="FK1411" s="10"/>
      <c r="FL1411" s="10"/>
    </row>
    <row r="1412" spans="146:168" x14ac:dyDescent="0.15">
      <c r="EP1412" s="1"/>
      <c r="EQ1412" s="1"/>
      <c r="ES1412" s="10"/>
      <c r="ET1412" s="10"/>
      <c r="EU1412" s="10"/>
      <c r="EV1412" s="10"/>
      <c r="EW1412" s="10"/>
      <c r="EX1412" s="10"/>
      <c r="EY1412" s="10"/>
      <c r="EZ1412" s="10"/>
      <c r="FA1412" s="10"/>
      <c r="FB1412" s="10"/>
      <c r="FC1412" s="10"/>
      <c r="FD1412" s="10"/>
      <c r="FE1412" s="10"/>
      <c r="FF1412" s="10"/>
      <c r="FG1412" s="10"/>
      <c r="FH1412" s="10"/>
      <c r="FI1412" s="10"/>
      <c r="FJ1412" s="10"/>
      <c r="FK1412" s="10"/>
      <c r="FL1412" s="10"/>
    </row>
    <row r="1413" spans="146:168" x14ac:dyDescent="0.15">
      <c r="EP1413" s="1"/>
      <c r="EQ1413" s="1"/>
      <c r="ES1413" s="10"/>
      <c r="ET1413" s="10"/>
      <c r="EU1413" s="10"/>
      <c r="EV1413" s="10"/>
      <c r="EW1413" s="10"/>
      <c r="EX1413" s="10"/>
      <c r="EY1413" s="10"/>
      <c r="EZ1413" s="10"/>
      <c r="FA1413" s="10"/>
      <c r="FB1413" s="10"/>
      <c r="FC1413" s="10"/>
      <c r="FD1413" s="10"/>
      <c r="FE1413" s="10"/>
      <c r="FF1413" s="10"/>
      <c r="FG1413" s="10"/>
      <c r="FH1413" s="10"/>
      <c r="FI1413" s="10"/>
      <c r="FJ1413" s="10"/>
      <c r="FK1413" s="10"/>
      <c r="FL1413" s="10"/>
    </row>
    <row r="1414" spans="146:168" x14ac:dyDescent="0.15">
      <c r="EP1414" s="1"/>
      <c r="EQ1414" s="1"/>
      <c r="ES1414" s="10"/>
      <c r="ET1414" s="10"/>
      <c r="EU1414" s="10"/>
      <c r="EV1414" s="10"/>
      <c r="EW1414" s="10"/>
      <c r="EX1414" s="10"/>
      <c r="EY1414" s="10"/>
      <c r="EZ1414" s="10"/>
      <c r="FA1414" s="10"/>
      <c r="FB1414" s="10"/>
      <c r="FC1414" s="10"/>
      <c r="FD1414" s="10"/>
      <c r="FE1414" s="10"/>
      <c r="FF1414" s="10"/>
      <c r="FG1414" s="10"/>
      <c r="FH1414" s="10"/>
      <c r="FI1414" s="10"/>
      <c r="FJ1414" s="10"/>
      <c r="FK1414" s="10"/>
      <c r="FL1414" s="10"/>
    </row>
    <row r="1415" spans="146:168" x14ac:dyDescent="0.15">
      <c r="EP1415" s="1"/>
      <c r="EQ1415" s="1"/>
      <c r="ES1415" s="10"/>
      <c r="ET1415" s="10"/>
      <c r="EU1415" s="10"/>
      <c r="EV1415" s="10"/>
      <c r="EW1415" s="10"/>
      <c r="EX1415" s="10"/>
      <c r="EY1415" s="10"/>
      <c r="EZ1415" s="10"/>
      <c r="FA1415" s="10"/>
      <c r="FB1415" s="10"/>
      <c r="FC1415" s="10"/>
      <c r="FD1415" s="10"/>
      <c r="FE1415" s="10"/>
      <c r="FF1415" s="10"/>
      <c r="FG1415" s="10"/>
      <c r="FH1415" s="10"/>
      <c r="FI1415" s="10"/>
      <c r="FJ1415" s="10"/>
      <c r="FK1415" s="10"/>
      <c r="FL1415" s="10"/>
    </row>
    <row r="1416" spans="146:168" x14ac:dyDescent="0.15">
      <c r="EP1416" s="1"/>
      <c r="EQ1416" s="1"/>
      <c r="ES1416" s="10"/>
      <c r="ET1416" s="10"/>
      <c r="EU1416" s="10"/>
      <c r="EV1416" s="10"/>
      <c r="EW1416" s="10"/>
      <c r="EX1416" s="10"/>
      <c r="EY1416" s="10"/>
      <c r="EZ1416" s="10"/>
      <c r="FA1416" s="10"/>
      <c r="FB1416" s="10"/>
      <c r="FC1416" s="10"/>
      <c r="FD1416" s="10"/>
      <c r="FE1416" s="10"/>
      <c r="FF1416" s="10"/>
      <c r="FG1416" s="10"/>
      <c r="FH1416" s="10"/>
      <c r="FI1416" s="10"/>
      <c r="FJ1416" s="10"/>
      <c r="FK1416" s="10"/>
      <c r="FL1416" s="10"/>
    </row>
    <row r="1417" spans="146:168" x14ac:dyDescent="0.15">
      <c r="EP1417" s="1"/>
      <c r="EQ1417" s="1"/>
      <c r="ES1417" s="10"/>
      <c r="ET1417" s="10"/>
      <c r="EU1417" s="10"/>
      <c r="EV1417" s="10"/>
      <c r="EW1417" s="10"/>
      <c r="EX1417" s="10"/>
      <c r="EY1417" s="10"/>
      <c r="EZ1417" s="10"/>
      <c r="FA1417" s="10"/>
      <c r="FB1417" s="10"/>
      <c r="FC1417" s="10"/>
      <c r="FD1417" s="10"/>
      <c r="FE1417" s="10"/>
      <c r="FF1417" s="10"/>
      <c r="FG1417" s="10"/>
      <c r="FH1417" s="10"/>
      <c r="FI1417" s="10"/>
      <c r="FJ1417" s="10"/>
      <c r="FK1417" s="10"/>
      <c r="FL1417" s="10"/>
    </row>
    <row r="1418" spans="146:168" x14ac:dyDescent="0.15">
      <c r="EP1418" s="1"/>
      <c r="EQ1418" s="1"/>
      <c r="ES1418" s="10"/>
      <c r="ET1418" s="10"/>
      <c r="EU1418" s="10"/>
      <c r="EV1418" s="10"/>
      <c r="EW1418" s="10"/>
      <c r="EX1418" s="10"/>
      <c r="EY1418" s="10"/>
      <c r="EZ1418" s="10"/>
      <c r="FA1418" s="10"/>
      <c r="FB1418" s="10"/>
      <c r="FC1418" s="10"/>
      <c r="FD1418" s="10"/>
      <c r="FE1418" s="10"/>
      <c r="FF1418" s="10"/>
      <c r="FG1418" s="10"/>
      <c r="FH1418" s="10"/>
      <c r="FI1418" s="10"/>
      <c r="FJ1418" s="10"/>
      <c r="FK1418" s="10"/>
      <c r="FL1418" s="10"/>
    </row>
    <row r="1419" spans="146:168" x14ac:dyDescent="0.15">
      <c r="EP1419" s="1"/>
      <c r="EQ1419" s="1"/>
      <c r="ES1419" s="10"/>
      <c r="ET1419" s="10"/>
      <c r="EU1419" s="10"/>
      <c r="EV1419" s="10"/>
      <c r="EW1419" s="10"/>
      <c r="EX1419" s="10"/>
      <c r="EY1419" s="10"/>
      <c r="EZ1419" s="10"/>
      <c r="FA1419" s="10"/>
      <c r="FB1419" s="10"/>
      <c r="FC1419" s="10"/>
      <c r="FD1419" s="10"/>
      <c r="FE1419" s="10"/>
      <c r="FF1419" s="10"/>
      <c r="FG1419" s="10"/>
      <c r="FH1419" s="10"/>
      <c r="FI1419" s="10"/>
      <c r="FJ1419" s="10"/>
      <c r="FK1419" s="10"/>
      <c r="FL1419" s="10"/>
    </row>
    <row r="1420" spans="146:168" x14ac:dyDescent="0.15">
      <c r="EP1420" s="1"/>
      <c r="EQ1420" s="1"/>
      <c r="ES1420" s="10"/>
      <c r="ET1420" s="10"/>
      <c r="EU1420" s="10"/>
      <c r="EV1420" s="10"/>
      <c r="EW1420" s="10"/>
      <c r="EX1420" s="10"/>
      <c r="EY1420" s="10"/>
      <c r="EZ1420" s="10"/>
      <c r="FA1420" s="10"/>
      <c r="FB1420" s="10"/>
      <c r="FC1420" s="10"/>
      <c r="FD1420" s="10"/>
      <c r="FE1420" s="10"/>
      <c r="FF1420" s="10"/>
      <c r="FG1420" s="10"/>
      <c r="FH1420" s="10"/>
      <c r="FI1420" s="10"/>
      <c r="FJ1420" s="10"/>
      <c r="FK1420" s="10"/>
      <c r="FL1420" s="10"/>
    </row>
    <row r="1421" spans="146:168" x14ac:dyDescent="0.15">
      <c r="EP1421" s="1"/>
      <c r="EQ1421" s="1"/>
      <c r="ES1421" s="10"/>
      <c r="ET1421" s="10"/>
      <c r="EU1421" s="10"/>
      <c r="EV1421" s="10"/>
      <c r="EW1421" s="10"/>
      <c r="EX1421" s="10"/>
      <c r="EY1421" s="10"/>
      <c r="EZ1421" s="10"/>
      <c r="FA1421" s="10"/>
      <c r="FB1421" s="10"/>
      <c r="FC1421" s="10"/>
      <c r="FD1421" s="10"/>
      <c r="FE1421" s="10"/>
      <c r="FF1421" s="10"/>
      <c r="FG1421" s="10"/>
      <c r="FH1421" s="10"/>
      <c r="FI1421" s="10"/>
      <c r="FJ1421" s="10"/>
      <c r="FK1421" s="10"/>
      <c r="FL1421" s="10"/>
    </row>
    <row r="1422" spans="146:168" x14ac:dyDescent="0.15">
      <c r="EP1422" s="1"/>
      <c r="EQ1422" s="1"/>
      <c r="ES1422" s="10"/>
      <c r="ET1422" s="10"/>
      <c r="EU1422" s="10"/>
      <c r="EV1422" s="10"/>
      <c r="EW1422" s="10"/>
      <c r="EX1422" s="10"/>
      <c r="EY1422" s="10"/>
      <c r="EZ1422" s="10"/>
      <c r="FA1422" s="10"/>
      <c r="FB1422" s="10"/>
      <c r="FC1422" s="10"/>
      <c r="FD1422" s="10"/>
      <c r="FE1422" s="10"/>
      <c r="FF1422" s="10"/>
      <c r="FG1422" s="10"/>
      <c r="FH1422" s="10"/>
      <c r="FI1422" s="10"/>
      <c r="FJ1422" s="10"/>
      <c r="FK1422" s="10"/>
      <c r="FL1422" s="10"/>
    </row>
    <row r="1423" spans="146:168" x14ac:dyDescent="0.15">
      <c r="EP1423" s="1"/>
      <c r="EQ1423" s="1"/>
      <c r="ES1423" s="10"/>
      <c r="ET1423" s="10"/>
      <c r="EU1423" s="10"/>
      <c r="EV1423" s="10"/>
      <c r="EW1423" s="10"/>
      <c r="EX1423" s="10"/>
      <c r="EY1423" s="10"/>
      <c r="EZ1423" s="10"/>
      <c r="FA1423" s="10"/>
      <c r="FB1423" s="10"/>
      <c r="FC1423" s="10"/>
      <c r="FD1423" s="10"/>
      <c r="FE1423" s="10"/>
      <c r="FF1423" s="10"/>
      <c r="FG1423" s="10"/>
      <c r="FH1423" s="10"/>
      <c r="FI1423" s="10"/>
      <c r="FJ1423" s="10"/>
      <c r="FK1423" s="10"/>
      <c r="FL1423" s="10"/>
    </row>
    <row r="1424" spans="146:168" x14ac:dyDescent="0.15">
      <c r="EP1424" s="1"/>
      <c r="EQ1424" s="1"/>
      <c r="ES1424" s="10"/>
      <c r="ET1424" s="10"/>
      <c r="EU1424" s="10"/>
      <c r="EV1424" s="10"/>
      <c r="EW1424" s="10"/>
      <c r="EX1424" s="10"/>
      <c r="EY1424" s="10"/>
      <c r="EZ1424" s="10"/>
      <c r="FA1424" s="10"/>
      <c r="FB1424" s="10"/>
      <c r="FC1424" s="10"/>
      <c r="FD1424" s="10"/>
      <c r="FE1424" s="10"/>
      <c r="FF1424" s="10"/>
      <c r="FG1424" s="10"/>
      <c r="FH1424" s="10"/>
      <c r="FI1424" s="10"/>
      <c r="FJ1424" s="10"/>
      <c r="FK1424" s="10"/>
      <c r="FL1424" s="10"/>
    </row>
    <row r="1425" spans="146:168" x14ac:dyDescent="0.15">
      <c r="EP1425" s="1"/>
      <c r="EQ1425" s="1"/>
      <c r="ES1425" s="10"/>
      <c r="ET1425" s="10"/>
      <c r="EU1425" s="10"/>
      <c r="EV1425" s="10"/>
      <c r="EW1425" s="10"/>
      <c r="EX1425" s="10"/>
      <c r="EY1425" s="10"/>
      <c r="EZ1425" s="10"/>
      <c r="FA1425" s="10"/>
      <c r="FB1425" s="10"/>
      <c r="FC1425" s="10"/>
      <c r="FD1425" s="10"/>
      <c r="FE1425" s="10"/>
      <c r="FF1425" s="10"/>
      <c r="FG1425" s="10"/>
      <c r="FH1425" s="10"/>
      <c r="FI1425" s="10"/>
      <c r="FJ1425" s="10"/>
      <c r="FK1425" s="10"/>
      <c r="FL1425" s="10"/>
    </row>
    <row r="1426" spans="146:168" x14ac:dyDescent="0.15">
      <c r="EP1426" s="1"/>
      <c r="EQ1426" s="1"/>
      <c r="ES1426" s="10"/>
      <c r="ET1426" s="10"/>
      <c r="EU1426" s="10"/>
      <c r="EV1426" s="10"/>
      <c r="EW1426" s="10"/>
      <c r="EX1426" s="10"/>
      <c r="EY1426" s="10"/>
      <c r="EZ1426" s="10"/>
      <c r="FA1426" s="10"/>
      <c r="FB1426" s="10"/>
      <c r="FC1426" s="10"/>
      <c r="FD1426" s="10"/>
      <c r="FE1426" s="10"/>
      <c r="FF1426" s="10"/>
      <c r="FG1426" s="10"/>
      <c r="FH1426" s="10"/>
      <c r="FI1426" s="10"/>
      <c r="FJ1426" s="10"/>
      <c r="FK1426" s="10"/>
      <c r="FL1426" s="10"/>
    </row>
    <row r="1427" spans="146:168" x14ac:dyDescent="0.15">
      <c r="EP1427" s="1"/>
      <c r="EQ1427" s="1"/>
      <c r="ES1427" s="10"/>
      <c r="ET1427" s="10"/>
      <c r="EU1427" s="10"/>
      <c r="EV1427" s="10"/>
      <c r="EW1427" s="10"/>
      <c r="EX1427" s="10"/>
      <c r="EY1427" s="10"/>
      <c r="EZ1427" s="10"/>
      <c r="FA1427" s="10"/>
      <c r="FB1427" s="10"/>
      <c r="FC1427" s="10"/>
      <c r="FD1427" s="10"/>
      <c r="FE1427" s="10"/>
      <c r="FF1427" s="10"/>
      <c r="FG1427" s="10"/>
      <c r="FH1427" s="10"/>
      <c r="FI1427" s="10"/>
      <c r="FJ1427" s="10"/>
      <c r="FK1427" s="10"/>
      <c r="FL1427" s="10"/>
    </row>
    <row r="1428" spans="146:168" x14ac:dyDescent="0.15">
      <c r="EP1428" s="1"/>
      <c r="EQ1428" s="1"/>
      <c r="ES1428" s="10"/>
      <c r="ET1428" s="10"/>
      <c r="EU1428" s="10"/>
      <c r="EV1428" s="10"/>
      <c r="EW1428" s="10"/>
      <c r="EX1428" s="10"/>
      <c r="EY1428" s="10"/>
      <c r="EZ1428" s="10"/>
      <c r="FA1428" s="10"/>
      <c r="FB1428" s="10"/>
      <c r="FC1428" s="10"/>
      <c r="FD1428" s="10"/>
      <c r="FE1428" s="10"/>
      <c r="FF1428" s="10"/>
      <c r="FG1428" s="10"/>
      <c r="FH1428" s="10"/>
      <c r="FI1428" s="10"/>
      <c r="FJ1428" s="10"/>
      <c r="FK1428" s="10"/>
      <c r="FL1428" s="10"/>
    </row>
    <row r="1429" spans="146:168" x14ac:dyDescent="0.15">
      <c r="EP1429" s="1"/>
      <c r="EQ1429" s="1"/>
      <c r="ES1429" s="10"/>
      <c r="ET1429" s="10"/>
      <c r="EU1429" s="10"/>
      <c r="EV1429" s="10"/>
      <c r="EW1429" s="10"/>
      <c r="EX1429" s="10"/>
      <c r="EY1429" s="10"/>
      <c r="EZ1429" s="10"/>
      <c r="FA1429" s="10"/>
      <c r="FB1429" s="10"/>
      <c r="FC1429" s="10"/>
      <c r="FD1429" s="10"/>
      <c r="FE1429" s="10"/>
      <c r="FF1429" s="10"/>
      <c r="FG1429" s="10"/>
      <c r="FH1429" s="10"/>
      <c r="FI1429" s="10"/>
      <c r="FJ1429" s="10"/>
      <c r="FK1429" s="10"/>
      <c r="FL1429" s="10"/>
    </row>
    <row r="1430" spans="146:168" x14ac:dyDescent="0.15">
      <c r="EP1430" s="1"/>
      <c r="EQ1430" s="1"/>
      <c r="ES1430" s="10"/>
      <c r="ET1430" s="10"/>
      <c r="EU1430" s="10"/>
      <c r="EV1430" s="10"/>
      <c r="EW1430" s="10"/>
      <c r="EX1430" s="10"/>
      <c r="EY1430" s="10"/>
      <c r="EZ1430" s="10"/>
      <c r="FA1430" s="10"/>
      <c r="FB1430" s="10"/>
      <c r="FC1430" s="10"/>
      <c r="FD1430" s="10"/>
      <c r="FE1430" s="10"/>
      <c r="FF1430" s="10"/>
      <c r="FG1430" s="10"/>
      <c r="FH1430" s="10"/>
      <c r="FI1430" s="10"/>
      <c r="FJ1430" s="10"/>
      <c r="FK1430" s="10"/>
      <c r="FL1430" s="10"/>
    </row>
    <row r="1431" spans="146:168" x14ac:dyDescent="0.15">
      <c r="EP1431" s="1"/>
      <c r="EQ1431" s="1"/>
      <c r="ES1431" s="10"/>
      <c r="ET1431" s="10"/>
      <c r="EU1431" s="10"/>
      <c r="EV1431" s="10"/>
      <c r="EW1431" s="10"/>
      <c r="EX1431" s="10"/>
      <c r="EY1431" s="10"/>
      <c r="EZ1431" s="10"/>
      <c r="FA1431" s="10"/>
      <c r="FB1431" s="10"/>
      <c r="FC1431" s="10"/>
      <c r="FD1431" s="10"/>
      <c r="FE1431" s="10"/>
      <c r="FF1431" s="10"/>
      <c r="FG1431" s="10"/>
      <c r="FH1431" s="10"/>
      <c r="FI1431" s="10"/>
      <c r="FJ1431" s="10"/>
      <c r="FK1431" s="10"/>
      <c r="FL1431" s="10"/>
    </row>
    <row r="1432" spans="146:168" x14ac:dyDescent="0.15">
      <c r="EP1432" s="1"/>
      <c r="EQ1432" s="1"/>
      <c r="ES1432" s="10"/>
      <c r="ET1432" s="10"/>
      <c r="EU1432" s="10"/>
      <c r="EV1432" s="10"/>
      <c r="EW1432" s="10"/>
      <c r="EX1432" s="10"/>
      <c r="EY1432" s="10"/>
      <c r="EZ1432" s="10"/>
      <c r="FA1432" s="10"/>
      <c r="FB1432" s="10"/>
      <c r="FC1432" s="10"/>
      <c r="FD1432" s="10"/>
      <c r="FE1432" s="10"/>
      <c r="FF1432" s="10"/>
      <c r="FG1432" s="10"/>
      <c r="FH1432" s="10"/>
      <c r="FI1432" s="10"/>
      <c r="FJ1432" s="10"/>
      <c r="FK1432" s="10"/>
      <c r="FL1432" s="10"/>
    </row>
    <row r="1433" spans="146:168" x14ac:dyDescent="0.15">
      <c r="EP1433" s="1"/>
      <c r="EQ1433" s="1"/>
      <c r="ES1433" s="10"/>
      <c r="ET1433" s="10"/>
      <c r="EU1433" s="10"/>
      <c r="EV1433" s="10"/>
      <c r="EW1433" s="10"/>
      <c r="EX1433" s="10"/>
      <c r="EY1433" s="10"/>
      <c r="EZ1433" s="10"/>
      <c r="FA1433" s="10"/>
      <c r="FB1433" s="10"/>
      <c r="FC1433" s="10"/>
      <c r="FD1433" s="10"/>
      <c r="FE1433" s="10"/>
      <c r="FF1433" s="10"/>
      <c r="FG1433" s="10"/>
      <c r="FH1433" s="10"/>
      <c r="FI1433" s="10"/>
      <c r="FJ1433" s="10"/>
      <c r="FK1433" s="10"/>
      <c r="FL1433" s="10"/>
    </row>
    <row r="1434" spans="146:168" x14ac:dyDescent="0.15">
      <c r="EP1434" s="1"/>
      <c r="EQ1434" s="1"/>
      <c r="ES1434" s="10"/>
      <c r="ET1434" s="10"/>
      <c r="EU1434" s="10"/>
      <c r="EV1434" s="10"/>
      <c r="EW1434" s="10"/>
      <c r="EX1434" s="10"/>
      <c r="EY1434" s="10"/>
      <c r="EZ1434" s="10"/>
      <c r="FA1434" s="10"/>
      <c r="FB1434" s="10"/>
      <c r="FC1434" s="10"/>
      <c r="FD1434" s="10"/>
      <c r="FE1434" s="10"/>
      <c r="FF1434" s="10"/>
      <c r="FG1434" s="10"/>
      <c r="FH1434" s="10"/>
      <c r="FI1434" s="10"/>
      <c r="FJ1434" s="10"/>
      <c r="FK1434" s="10"/>
      <c r="FL1434" s="10"/>
    </row>
    <row r="1435" spans="146:168" x14ac:dyDescent="0.15">
      <c r="EP1435" s="1"/>
      <c r="EQ1435" s="1"/>
      <c r="ES1435" s="10"/>
      <c r="ET1435" s="10"/>
      <c r="EU1435" s="10"/>
      <c r="EV1435" s="10"/>
      <c r="EW1435" s="10"/>
      <c r="EX1435" s="10"/>
      <c r="EY1435" s="10"/>
      <c r="EZ1435" s="10"/>
      <c r="FA1435" s="10"/>
      <c r="FB1435" s="10"/>
      <c r="FC1435" s="10"/>
      <c r="FD1435" s="10"/>
      <c r="FE1435" s="10"/>
      <c r="FF1435" s="10"/>
      <c r="FG1435" s="10"/>
      <c r="FH1435" s="10"/>
      <c r="FI1435" s="10"/>
      <c r="FJ1435" s="10"/>
      <c r="FK1435" s="10"/>
      <c r="FL1435" s="10"/>
    </row>
    <row r="1436" spans="146:168" x14ac:dyDescent="0.15">
      <c r="EP1436" s="1"/>
      <c r="EQ1436" s="1"/>
      <c r="ES1436" s="10"/>
      <c r="ET1436" s="10"/>
      <c r="EU1436" s="10"/>
      <c r="EV1436" s="10"/>
      <c r="EW1436" s="10"/>
      <c r="EX1436" s="10"/>
      <c r="EY1436" s="10"/>
      <c r="EZ1436" s="10"/>
      <c r="FA1436" s="10"/>
      <c r="FB1436" s="10"/>
      <c r="FC1436" s="10"/>
      <c r="FD1436" s="10"/>
      <c r="FE1436" s="10"/>
      <c r="FF1436" s="10"/>
      <c r="FG1436" s="10"/>
      <c r="FH1436" s="10"/>
      <c r="FI1436" s="10"/>
      <c r="FJ1436" s="10"/>
      <c r="FK1436" s="10"/>
      <c r="FL1436" s="10"/>
    </row>
    <row r="1437" spans="146:168" x14ac:dyDescent="0.15">
      <c r="EP1437" s="1"/>
      <c r="EQ1437" s="1"/>
      <c r="ES1437" s="10"/>
      <c r="ET1437" s="10"/>
      <c r="EU1437" s="10"/>
      <c r="EV1437" s="10"/>
      <c r="EW1437" s="10"/>
      <c r="EX1437" s="10"/>
      <c r="EY1437" s="10"/>
      <c r="EZ1437" s="10"/>
      <c r="FA1437" s="10"/>
      <c r="FB1437" s="10"/>
      <c r="FC1437" s="10"/>
      <c r="FD1437" s="10"/>
      <c r="FE1437" s="10"/>
      <c r="FF1437" s="10"/>
      <c r="FG1437" s="10"/>
      <c r="FH1437" s="10"/>
      <c r="FI1437" s="10"/>
      <c r="FJ1437" s="10"/>
      <c r="FK1437" s="10"/>
      <c r="FL1437" s="10"/>
    </row>
    <row r="1438" spans="146:168" x14ac:dyDescent="0.15">
      <c r="EP1438" s="1"/>
      <c r="EQ1438" s="1"/>
      <c r="ES1438" s="10"/>
      <c r="ET1438" s="10"/>
      <c r="EU1438" s="10"/>
      <c r="EV1438" s="10"/>
      <c r="EW1438" s="10"/>
      <c r="EX1438" s="10"/>
      <c r="EY1438" s="10"/>
      <c r="EZ1438" s="10"/>
      <c r="FA1438" s="10"/>
      <c r="FB1438" s="10"/>
      <c r="FC1438" s="10"/>
      <c r="FD1438" s="10"/>
      <c r="FE1438" s="10"/>
      <c r="FF1438" s="10"/>
      <c r="FG1438" s="10"/>
      <c r="FH1438" s="10"/>
      <c r="FI1438" s="10"/>
      <c r="FJ1438" s="10"/>
      <c r="FK1438" s="10"/>
      <c r="FL1438" s="10"/>
    </row>
    <row r="1439" spans="146:168" x14ac:dyDescent="0.15">
      <c r="EP1439" s="1"/>
      <c r="EQ1439" s="1"/>
      <c r="ES1439" s="10"/>
      <c r="ET1439" s="10"/>
      <c r="EU1439" s="10"/>
      <c r="EV1439" s="10"/>
      <c r="EW1439" s="10"/>
      <c r="EX1439" s="10"/>
      <c r="EY1439" s="10"/>
      <c r="EZ1439" s="10"/>
      <c r="FA1439" s="10"/>
      <c r="FB1439" s="10"/>
      <c r="FC1439" s="10"/>
      <c r="FD1439" s="10"/>
      <c r="FE1439" s="10"/>
      <c r="FF1439" s="10"/>
      <c r="FG1439" s="10"/>
      <c r="FH1439" s="10"/>
      <c r="FI1439" s="10"/>
      <c r="FJ1439" s="10"/>
      <c r="FK1439" s="10"/>
      <c r="FL1439" s="10"/>
    </row>
    <row r="1440" spans="146:168" x14ac:dyDescent="0.15">
      <c r="EP1440" s="1"/>
      <c r="EQ1440" s="1"/>
      <c r="ES1440" s="10"/>
      <c r="ET1440" s="10"/>
      <c r="EU1440" s="10"/>
      <c r="EV1440" s="10"/>
      <c r="EW1440" s="10"/>
      <c r="EX1440" s="10"/>
      <c r="EY1440" s="10"/>
      <c r="EZ1440" s="10"/>
      <c r="FA1440" s="10"/>
      <c r="FB1440" s="10"/>
      <c r="FC1440" s="10"/>
      <c r="FD1440" s="10"/>
      <c r="FE1440" s="10"/>
      <c r="FF1440" s="10"/>
      <c r="FG1440" s="10"/>
      <c r="FH1440" s="10"/>
      <c r="FI1440" s="10"/>
      <c r="FJ1440" s="10"/>
      <c r="FK1440" s="10"/>
      <c r="FL1440" s="10"/>
    </row>
    <row r="1441" spans="146:168" x14ac:dyDescent="0.15">
      <c r="EP1441" s="1"/>
      <c r="EQ1441" s="1"/>
      <c r="ES1441" s="10"/>
      <c r="ET1441" s="10"/>
      <c r="EU1441" s="10"/>
      <c r="EV1441" s="10"/>
      <c r="EW1441" s="10"/>
      <c r="EX1441" s="10"/>
      <c r="EY1441" s="10"/>
      <c r="EZ1441" s="10"/>
      <c r="FA1441" s="10"/>
      <c r="FB1441" s="10"/>
      <c r="FC1441" s="10"/>
      <c r="FD1441" s="10"/>
      <c r="FE1441" s="10"/>
      <c r="FF1441" s="10"/>
      <c r="FG1441" s="10"/>
      <c r="FH1441" s="10"/>
      <c r="FI1441" s="10"/>
      <c r="FJ1441" s="10"/>
      <c r="FK1441" s="10"/>
      <c r="FL1441" s="10"/>
    </row>
    <row r="1442" spans="146:168" x14ac:dyDescent="0.15">
      <c r="EP1442" s="1"/>
      <c r="EQ1442" s="1"/>
      <c r="ES1442" s="10"/>
      <c r="ET1442" s="10"/>
      <c r="EU1442" s="10"/>
      <c r="EV1442" s="10"/>
      <c r="EW1442" s="10"/>
      <c r="EX1442" s="10"/>
      <c r="EY1442" s="10"/>
      <c r="EZ1442" s="10"/>
      <c r="FA1442" s="10"/>
      <c r="FB1442" s="10"/>
      <c r="FC1442" s="10"/>
      <c r="FD1442" s="10"/>
      <c r="FE1442" s="10"/>
      <c r="FF1442" s="10"/>
      <c r="FG1442" s="10"/>
      <c r="FH1442" s="10"/>
      <c r="FI1442" s="10"/>
      <c r="FJ1442" s="10"/>
      <c r="FK1442" s="10"/>
      <c r="FL1442" s="10"/>
    </row>
    <row r="1443" spans="146:168" x14ac:dyDescent="0.15">
      <c r="EP1443" s="1"/>
      <c r="EQ1443" s="1"/>
      <c r="ES1443" s="10"/>
      <c r="ET1443" s="10"/>
      <c r="EU1443" s="10"/>
      <c r="EV1443" s="10"/>
      <c r="EW1443" s="10"/>
      <c r="EX1443" s="10"/>
      <c r="EY1443" s="10"/>
      <c r="EZ1443" s="10"/>
      <c r="FA1443" s="10"/>
      <c r="FB1443" s="10"/>
      <c r="FC1443" s="10"/>
      <c r="FD1443" s="10"/>
      <c r="FE1443" s="10"/>
      <c r="FF1443" s="10"/>
      <c r="FG1443" s="10"/>
      <c r="FH1443" s="10"/>
      <c r="FI1443" s="10"/>
      <c r="FJ1443" s="10"/>
      <c r="FK1443" s="10"/>
      <c r="FL1443" s="10"/>
    </row>
    <row r="1444" spans="146:168" x14ac:dyDescent="0.15">
      <c r="EP1444" s="1"/>
      <c r="EQ1444" s="1"/>
      <c r="ES1444" s="10"/>
      <c r="ET1444" s="10"/>
      <c r="EU1444" s="10"/>
      <c r="EV1444" s="10"/>
      <c r="EW1444" s="10"/>
      <c r="EX1444" s="10"/>
      <c r="EY1444" s="10"/>
      <c r="EZ1444" s="10"/>
      <c r="FA1444" s="10"/>
      <c r="FB1444" s="10"/>
      <c r="FC1444" s="10"/>
      <c r="FD1444" s="10"/>
      <c r="FE1444" s="10"/>
      <c r="FF1444" s="10"/>
      <c r="FG1444" s="10"/>
      <c r="FH1444" s="10"/>
      <c r="FI1444" s="10"/>
      <c r="FJ1444" s="10"/>
      <c r="FK1444" s="10"/>
      <c r="FL1444" s="10"/>
    </row>
    <row r="1445" spans="146:168" x14ac:dyDescent="0.15">
      <c r="EP1445" s="1"/>
      <c r="EQ1445" s="1"/>
      <c r="ES1445" s="10"/>
      <c r="ET1445" s="10"/>
      <c r="EU1445" s="10"/>
      <c r="EV1445" s="10"/>
      <c r="EW1445" s="10"/>
      <c r="EX1445" s="10"/>
      <c r="EY1445" s="10"/>
      <c r="EZ1445" s="10"/>
      <c r="FA1445" s="10"/>
      <c r="FB1445" s="10"/>
      <c r="FC1445" s="10"/>
      <c r="FD1445" s="10"/>
      <c r="FE1445" s="10"/>
      <c r="FF1445" s="10"/>
      <c r="FG1445" s="10"/>
      <c r="FH1445" s="10"/>
      <c r="FI1445" s="10"/>
      <c r="FJ1445" s="10"/>
      <c r="FK1445" s="10"/>
      <c r="FL1445" s="10"/>
    </row>
    <row r="1446" spans="146:168" x14ac:dyDescent="0.15">
      <c r="EP1446" s="1"/>
      <c r="EQ1446" s="1"/>
      <c r="ES1446" s="10"/>
      <c r="ET1446" s="10"/>
      <c r="EU1446" s="10"/>
      <c r="EV1446" s="10"/>
      <c r="EW1446" s="10"/>
      <c r="EX1446" s="10"/>
      <c r="EY1446" s="10"/>
      <c r="EZ1446" s="10"/>
      <c r="FA1446" s="10"/>
      <c r="FB1446" s="10"/>
      <c r="FC1446" s="10"/>
      <c r="FD1446" s="10"/>
      <c r="FE1446" s="10"/>
      <c r="FF1446" s="10"/>
      <c r="FG1446" s="10"/>
      <c r="FH1446" s="10"/>
      <c r="FI1446" s="10"/>
      <c r="FJ1446" s="10"/>
      <c r="FK1446" s="10"/>
      <c r="FL1446" s="10"/>
    </row>
    <row r="1447" spans="146:168" x14ac:dyDescent="0.15">
      <c r="EP1447" s="1"/>
      <c r="EQ1447" s="1"/>
      <c r="ES1447" s="10"/>
      <c r="ET1447" s="10"/>
      <c r="EU1447" s="10"/>
      <c r="EV1447" s="10"/>
      <c r="EW1447" s="10"/>
      <c r="EX1447" s="10"/>
      <c r="EY1447" s="10"/>
      <c r="EZ1447" s="10"/>
      <c r="FA1447" s="10"/>
      <c r="FB1447" s="10"/>
      <c r="FC1447" s="10"/>
      <c r="FD1447" s="10"/>
      <c r="FE1447" s="10"/>
      <c r="FF1447" s="10"/>
      <c r="FG1447" s="10"/>
      <c r="FH1447" s="10"/>
      <c r="FI1447" s="10"/>
      <c r="FJ1447" s="10"/>
      <c r="FK1447" s="10"/>
      <c r="FL1447" s="10"/>
    </row>
    <row r="1448" spans="146:168" x14ac:dyDescent="0.15">
      <c r="EP1448" s="1"/>
      <c r="EQ1448" s="1"/>
      <c r="ES1448" s="10"/>
      <c r="ET1448" s="10"/>
      <c r="EU1448" s="10"/>
      <c r="EV1448" s="10"/>
      <c r="EW1448" s="10"/>
      <c r="EX1448" s="10"/>
      <c r="EY1448" s="10"/>
      <c r="EZ1448" s="10"/>
      <c r="FA1448" s="10"/>
      <c r="FB1448" s="10"/>
      <c r="FC1448" s="10"/>
      <c r="FD1448" s="10"/>
      <c r="FE1448" s="10"/>
      <c r="FF1448" s="10"/>
      <c r="FG1448" s="10"/>
      <c r="FH1448" s="10"/>
      <c r="FI1448" s="10"/>
      <c r="FJ1448" s="10"/>
      <c r="FK1448" s="10"/>
      <c r="FL1448" s="10"/>
    </row>
    <row r="1449" spans="146:168" x14ac:dyDescent="0.15">
      <c r="EP1449" s="1"/>
      <c r="EQ1449" s="1"/>
      <c r="ES1449" s="10"/>
      <c r="ET1449" s="10"/>
      <c r="EU1449" s="10"/>
      <c r="EV1449" s="10"/>
      <c r="EW1449" s="10"/>
      <c r="EX1449" s="10"/>
      <c r="EY1449" s="10"/>
      <c r="EZ1449" s="10"/>
      <c r="FA1449" s="10"/>
      <c r="FB1449" s="10"/>
      <c r="FC1449" s="10"/>
      <c r="FD1449" s="10"/>
      <c r="FE1449" s="10"/>
      <c r="FF1449" s="10"/>
      <c r="FG1449" s="10"/>
      <c r="FH1449" s="10"/>
      <c r="FI1449" s="10"/>
      <c r="FJ1449" s="10"/>
      <c r="FK1449" s="10"/>
      <c r="FL1449" s="10"/>
    </row>
    <row r="1450" spans="146:168" x14ac:dyDescent="0.15">
      <c r="EP1450" s="1"/>
      <c r="EQ1450" s="1"/>
      <c r="ES1450" s="10"/>
      <c r="ET1450" s="10"/>
      <c r="EU1450" s="10"/>
      <c r="EV1450" s="10"/>
      <c r="EW1450" s="10"/>
      <c r="EX1450" s="10"/>
      <c r="EY1450" s="10"/>
      <c r="EZ1450" s="10"/>
      <c r="FA1450" s="10"/>
      <c r="FB1450" s="10"/>
      <c r="FC1450" s="10"/>
      <c r="FD1450" s="10"/>
      <c r="FE1450" s="10"/>
      <c r="FF1450" s="10"/>
      <c r="FG1450" s="10"/>
      <c r="FH1450" s="10"/>
      <c r="FI1450" s="10"/>
      <c r="FJ1450" s="10"/>
      <c r="FK1450" s="10"/>
      <c r="FL1450" s="10"/>
    </row>
    <row r="1451" spans="146:168" x14ac:dyDescent="0.15">
      <c r="EP1451" s="1"/>
      <c r="EQ1451" s="1"/>
      <c r="ES1451" s="10"/>
      <c r="ET1451" s="10"/>
      <c r="EU1451" s="10"/>
      <c r="EV1451" s="10"/>
      <c r="EW1451" s="10"/>
      <c r="EX1451" s="10"/>
      <c r="EY1451" s="10"/>
      <c r="EZ1451" s="10"/>
      <c r="FA1451" s="10"/>
      <c r="FB1451" s="10"/>
      <c r="FC1451" s="10"/>
      <c r="FD1451" s="10"/>
      <c r="FE1451" s="10"/>
      <c r="FF1451" s="10"/>
      <c r="FG1451" s="10"/>
      <c r="FH1451" s="10"/>
      <c r="FI1451" s="10"/>
      <c r="FJ1451" s="10"/>
      <c r="FK1451" s="10"/>
      <c r="FL1451" s="10"/>
    </row>
    <row r="1452" spans="146:168" x14ac:dyDescent="0.15">
      <c r="EP1452" s="1"/>
      <c r="EQ1452" s="1"/>
      <c r="ES1452" s="10"/>
      <c r="ET1452" s="10"/>
      <c r="EU1452" s="10"/>
      <c r="EV1452" s="10"/>
      <c r="EW1452" s="10"/>
      <c r="EX1452" s="10"/>
      <c r="EY1452" s="10"/>
      <c r="EZ1452" s="10"/>
      <c r="FA1452" s="10"/>
      <c r="FB1452" s="10"/>
      <c r="FC1452" s="10"/>
      <c r="FD1452" s="10"/>
      <c r="FE1452" s="10"/>
      <c r="FF1452" s="10"/>
      <c r="FG1452" s="10"/>
      <c r="FH1452" s="10"/>
      <c r="FI1452" s="10"/>
      <c r="FJ1452" s="10"/>
      <c r="FK1452" s="10"/>
      <c r="FL1452" s="10"/>
    </row>
    <row r="1453" spans="146:168" x14ac:dyDescent="0.15">
      <c r="EP1453" s="1"/>
      <c r="EQ1453" s="1"/>
      <c r="ES1453" s="10"/>
      <c r="ET1453" s="10"/>
      <c r="EU1453" s="10"/>
      <c r="EV1453" s="10"/>
      <c r="EW1453" s="10"/>
      <c r="EX1453" s="10"/>
      <c r="EY1453" s="10"/>
      <c r="EZ1453" s="10"/>
      <c r="FA1453" s="10"/>
      <c r="FB1453" s="10"/>
      <c r="FC1453" s="10"/>
      <c r="FD1453" s="10"/>
      <c r="FE1453" s="10"/>
      <c r="FF1453" s="10"/>
      <c r="FG1453" s="10"/>
      <c r="FH1453" s="10"/>
      <c r="FI1453" s="10"/>
      <c r="FJ1453" s="10"/>
      <c r="FK1453" s="10"/>
      <c r="FL1453" s="10"/>
    </row>
    <row r="1454" spans="146:168" x14ac:dyDescent="0.15">
      <c r="EP1454" s="1"/>
      <c r="EQ1454" s="1"/>
      <c r="ES1454" s="10"/>
      <c r="ET1454" s="10"/>
      <c r="EU1454" s="10"/>
      <c r="EV1454" s="10"/>
      <c r="EW1454" s="10"/>
      <c r="EX1454" s="10"/>
      <c r="EY1454" s="10"/>
      <c r="EZ1454" s="10"/>
      <c r="FA1454" s="10"/>
      <c r="FB1454" s="10"/>
      <c r="FC1454" s="10"/>
      <c r="FD1454" s="10"/>
      <c r="FE1454" s="10"/>
      <c r="FF1454" s="10"/>
      <c r="FG1454" s="10"/>
      <c r="FH1454" s="10"/>
      <c r="FI1454" s="10"/>
      <c r="FJ1454" s="10"/>
      <c r="FK1454" s="10"/>
      <c r="FL1454" s="10"/>
    </row>
    <row r="1455" spans="146:168" x14ac:dyDescent="0.15">
      <c r="EP1455" s="1"/>
      <c r="EQ1455" s="1"/>
      <c r="ES1455" s="10"/>
      <c r="ET1455" s="10"/>
      <c r="EU1455" s="10"/>
      <c r="EV1455" s="10"/>
      <c r="EW1455" s="10"/>
      <c r="EX1455" s="10"/>
      <c r="EY1455" s="10"/>
      <c r="EZ1455" s="10"/>
      <c r="FA1455" s="10"/>
      <c r="FB1455" s="10"/>
      <c r="FC1455" s="10"/>
      <c r="FD1455" s="10"/>
      <c r="FE1455" s="10"/>
      <c r="FF1455" s="10"/>
      <c r="FG1455" s="10"/>
      <c r="FH1455" s="10"/>
      <c r="FI1455" s="10"/>
      <c r="FJ1455" s="10"/>
      <c r="FK1455" s="10"/>
      <c r="FL1455" s="10"/>
    </row>
    <row r="1456" spans="146:168" x14ac:dyDescent="0.15">
      <c r="EP1456" s="1"/>
      <c r="EQ1456" s="1"/>
      <c r="ES1456" s="10"/>
      <c r="ET1456" s="10"/>
      <c r="EU1456" s="10"/>
      <c r="EV1456" s="10"/>
      <c r="EW1456" s="10"/>
      <c r="EX1456" s="10"/>
      <c r="EY1456" s="10"/>
      <c r="EZ1456" s="10"/>
      <c r="FA1456" s="10"/>
      <c r="FB1456" s="10"/>
      <c r="FC1456" s="10"/>
      <c r="FD1456" s="10"/>
      <c r="FE1456" s="10"/>
      <c r="FF1456" s="10"/>
      <c r="FG1456" s="10"/>
      <c r="FH1456" s="10"/>
      <c r="FI1456" s="10"/>
      <c r="FJ1456" s="10"/>
      <c r="FK1456" s="10"/>
      <c r="FL1456" s="10"/>
    </row>
    <row r="1457" spans="146:168" x14ac:dyDescent="0.15">
      <c r="EP1457" s="1"/>
      <c r="EQ1457" s="1"/>
      <c r="ES1457" s="10"/>
      <c r="ET1457" s="10"/>
      <c r="EU1457" s="10"/>
      <c r="EV1457" s="10"/>
      <c r="EW1457" s="10"/>
      <c r="EX1457" s="10"/>
      <c r="EY1457" s="10"/>
      <c r="EZ1457" s="10"/>
      <c r="FA1457" s="10"/>
      <c r="FB1457" s="10"/>
      <c r="FC1457" s="10"/>
      <c r="FD1457" s="10"/>
      <c r="FE1457" s="10"/>
      <c r="FF1457" s="10"/>
      <c r="FG1457" s="10"/>
      <c r="FH1457" s="10"/>
      <c r="FI1457" s="10"/>
      <c r="FJ1457" s="10"/>
      <c r="FK1457" s="10"/>
      <c r="FL1457" s="10"/>
    </row>
    <row r="1458" spans="146:168" x14ac:dyDescent="0.15">
      <c r="EP1458" s="1"/>
      <c r="EQ1458" s="1"/>
      <c r="ES1458" s="10"/>
      <c r="ET1458" s="10"/>
      <c r="EU1458" s="10"/>
      <c r="EV1458" s="10"/>
      <c r="EW1458" s="10"/>
      <c r="EX1458" s="10"/>
      <c r="EY1458" s="10"/>
      <c r="EZ1458" s="10"/>
      <c r="FA1458" s="10"/>
      <c r="FB1458" s="10"/>
      <c r="FC1458" s="10"/>
      <c r="FD1458" s="10"/>
      <c r="FE1458" s="10"/>
      <c r="FF1458" s="10"/>
      <c r="FG1458" s="10"/>
      <c r="FH1458" s="10"/>
      <c r="FI1458" s="10"/>
      <c r="FJ1458" s="10"/>
      <c r="FK1458" s="10"/>
      <c r="FL1458" s="10"/>
    </row>
    <row r="1459" spans="146:168" x14ac:dyDescent="0.15">
      <c r="EP1459" s="1"/>
      <c r="EQ1459" s="1"/>
      <c r="ES1459" s="10"/>
      <c r="ET1459" s="10"/>
      <c r="EU1459" s="10"/>
      <c r="EV1459" s="10"/>
      <c r="EW1459" s="10"/>
      <c r="EX1459" s="10"/>
      <c r="EY1459" s="10"/>
      <c r="EZ1459" s="10"/>
      <c r="FA1459" s="10"/>
      <c r="FB1459" s="10"/>
      <c r="FC1459" s="10"/>
      <c r="FD1459" s="10"/>
      <c r="FE1459" s="10"/>
      <c r="FF1459" s="10"/>
      <c r="FG1459" s="10"/>
      <c r="FH1459" s="10"/>
      <c r="FI1459" s="10"/>
      <c r="FJ1459" s="10"/>
      <c r="FK1459" s="10"/>
      <c r="FL1459" s="10"/>
    </row>
    <row r="1460" spans="146:168" x14ac:dyDescent="0.15">
      <c r="EP1460" s="1"/>
      <c r="EQ1460" s="1"/>
      <c r="ES1460" s="10"/>
      <c r="ET1460" s="10"/>
      <c r="EU1460" s="10"/>
      <c r="EV1460" s="10"/>
      <c r="EW1460" s="10"/>
      <c r="EX1460" s="10"/>
      <c r="EY1460" s="10"/>
      <c r="EZ1460" s="10"/>
      <c r="FA1460" s="10"/>
      <c r="FB1460" s="10"/>
      <c r="FC1460" s="10"/>
      <c r="FD1460" s="10"/>
      <c r="FE1460" s="10"/>
      <c r="FF1460" s="10"/>
      <c r="FG1460" s="10"/>
      <c r="FH1460" s="10"/>
      <c r="FI1460" s="10"/>
      <c r="FJ1460" s="10"/>
      <c r="FK1460" s="10"/>
      <c r="FL1460" s="10"/>
    </row>
    <row r="1461" spans="146:168" x14ac:dyDescent="0.15">
      <c r="EP1461" s="1"/>
      <c r="EQ1461" s="1"/>
      <c r="ES1461" s="10"/>
      <c r="ET1461" s="10"/>
      <c r="EU1461" s="10"/>
      <c r="EV1461" s="10"/>
      <c r="EW1461" s="10"/>
      <c r="EX1461" s="10"/>
      <c r="EY1461" s="10"/>
      <c r="EZ1461" s="10"/>
      <c r="FA1461" s="10"/>
      <c r="FB1461" s="10"/>
      <c r="FC1461" s="10"/>
      <c r="FD1461" s="10"/>
      <c r="FE1461" s="10"/>
      <c r="FF1461" s="10"/>
      <c r="FG1461" s="10"/>
      <c r="FH1461" s="10"/>
      <c r="FI1461" s="10"/>
      <c r="FJ1461" s="10"/>
      <c r="FK1461" s="10"/>
      <c r="FL1461" s="10"/>
    </row>
    <row r="1462" spans="146:168" x14ac:dyDescent="0.15">
      <c r="EP1462" s="1"/>
      <c r="EQ1462" s="1"/>
      <c r="ES1462" s="10"/>
      <c r="ET1462" s="10"/>
      <c r="EU1462" s="10"/>
      <c r="EV1462" s="10"/>
      <c r="EW1462" s="10"/>
      <c r="EX1462" s="10"/>
      <c r="EY1462" s="10"/>
      <c r="EZ1462" s="10"/>
      <c r="FA1462" s="10"/>
      <c r="FB1462" s="10"/>
      <c r="FC1462" s="10"/>
      <c r="FD1462" s="10"/>
      <c r="FE1462" s="10"/>
      <c r="FF1462" s="10"/>
      <c r="FG1462" s="10"/>
      <c r="FH1462" s="10"/>
      <c r="FI1462" s="10"/>
      <c r="FJ1462" s="10"/>
      <c r="FK1462" s="10"/>
      <c r="FL1462" s="10"/>
    </row>
    <row r="1463" spans="146:168" x14ac:dyDescent="0.15">
      <c r="EP1463" s="1"/>
      <c r="EQ1463" s="1"/>
      <c r="ES1463" s="10"/>
      <c r="ET1463" s="10"/>
      <c r="EU1463" s="10"/>
      <c r="EV1463" s="10"/>
      <c r="EW1463" s="10"/>
      <c r="EX1463" s="10"/>
      <c r="EY1463" s="10"/>
      <c r="EZ1463" s="10"/>
      <c r="FA1463" s="10"/>
      <c r="FB1463" s="10"/>
      <c r="FC1463" s="10"/>
      <c r="FD1463" s="10"/>
      <c r="FE1463" s="10"/>
      <c r="FF1463" s="10"/>
      <c r="FG1463" s="10"/>
      <c r="FH1463" s="10"/>
      <c r="FI1463" s="10"/>
      <c r="FJ1463" s="10"/>
      <c r="FK1463" s="10"/>
      <c r="FL1463" s="10"/>
    </row>
    <row r="1464" spans="146:168" x14ac:dyDescent="0.15">
      <c r="EP1464" s="1"/>
      <c r="EQ1464" s="1"/>
      <c r="ES1464" s="10"/>
      <c r="ET1464" s="10"/>
      <c r="EU1464" s="10"/>
      <c r="EV1464" s="10"/>
      <c r="EW1464" s="10"/>
      <c r="EX1464" s="10"/>
      <c r="EY1464" s="10"/>
      <c r="EZ1464" s="10"/>
      <c r="FA1464" s="10"/>
      <c r="FB1464" s="10"/>
      <c r="FC1464" s="10"/>
      <c r="FD1464" s="10"/>
      <c r="FE1464" s="10"/>
      <c r="FF1464" s="10"/>
      <c r="FG1464" s="10"/>
      <c r="FH1464" s="10"/>
      <c r="FI1464" s="10"/>
      <c r="FJ1464" s="10"/>
      <c r="FK1464" s="10"/>
      <c r="FL1464" s="10"/>
    </row>
    <row r="1465" spans="146:168" x14ac:dyDescent="0.15">
      <c r="EP1465" s="1"/>
      <c r="EQ1465" s="1"/>
      <c r="ES1465" s="10"/>
      <c r="ET1465" s="10"/>
      <c r="EU1465" s="10"/>
      <c r="EV1465" s="10"/>
      <c r="EW1465" s="10"/>
      <c r="EX1465" s="10"/>
      <c r="EY1465" s="10"/>
      <c r="EZ1465" s="10"/>
      <c r="FA1465" s="10"/>
      <c r="FB1465" s="10"/>
      <c r="FC1465" s="10"/>
      <c r="FD1465" s="10"/>
      <c r="FE1465" s="10"/>
      <c r="FF1465" s="10"/>
      <c r="FG1465" s="10"/>
      <c r="FH1465" s="10"/>
      <c r="FI1465" s="10"/>
      <c r="FJ1465" s="10"/>
      <c r="FK1465" s="10"/>
      <c r="FL1465" s="10"/>
    </row>
    <row r="1466" spans="146:168" x14ac:dyDescent="0.15">
      <c r="EP1466" s="1"/>
      <c r="EQ1466" s="1"/>
      <c r="ES1466" s="10"/>
      <c r="ET1466" s="10"/>
      <c r="EU1466" s="10"/>
      <c r="EV1466" s="10"/>
      <c r="EW1466" s="10"/>
      <c r="EX1466" s="10"/>
      <c r="EY1466" s="10"/>
      <c r="EZ1466" s="10"/>
      <c r="FA1466" s="10"/>
      <c r="FB1466" s="10"/>
      <c r="FC1466" s="10"/>
      <c r="FD1466" s="10"/>
      <c r="FE1466" s="10"/>
      <c r="FF1466" s="10"/>
      <c r="FG1466" s="10"/>
      <c r="FH1466" s="10"/>
      <c r="FI1466" s="10"/>
      <c r="FJ1466" s="10"/>
      <c r="FK1466" s="10"/>
      <c r="FL1466" s="10"/>
    </row>
    <row r="1467" spans="146:168" x14ac:dyDescent="0.15">
      <c r="EP1467" s="1"/>
      <c r="EQ1467" s="1"/>
      <c r="ES1467" s="10"/>
      <c r="ET1467" s="10"/>
      <c r="EU1467" s="10"/>
      <c r="EV1467" s="10"/>
      <c r="EW1467" s="10"/>
      <c r="EX1467" s="10"/>
      <c r="EY1467" s="10"/>
      <c r="EZ1467" s="10"/>
      <c r="FA1467" s="10"/>
      <c r="FB1467" s="10"/>
      <c r="FC1467" s="10"/>
      <c r="FD1467" s="10"/>
      <c r="FE1467" s="10"/>
      <c r="FF1467" s="10"/>
      <c r="FG1467" s="10"/>
      <c r="FH1467" s="10"/>
      <c r="FI1467" s="10"/>
      <c r="FJ1467" s="10"/>
      <c r="FK1467" s="10"/>
      <c r="FL1467" s="10"/>
    </row>
    <row r="1468" spans="146:168" x14ac:dyDescent="0.15">
      <c r="EP1468" s="1"/>
      <c r="EQ1468" s="1"/>
      <c r="ES1468" s="10"/>
      <c r="ET1468" s="10"/>
      <c r="EU1468" s="10"/>
      <c r="EV1468" s="10"/>
      <c r="EW1468" s="10"/>
      <c r="EX1468" s="10"/>
      <c r="EY1468" s="10"/>
      <c r="EZ1468" s="10"/>
      <c r="FA1468" s="10"/>
      <c r="FB1468" s="10"/>
      <c r="FC1468" s="10"/>
      <c r="FD1468" s="10"/>
      <c r="FE1468" s="10"/>
      <c r="FF1468" s="10"/>
      <c r="FG1468" s="10"/>
      <c r="FH1468" s="10"/>
      <c r="FI1468" s="10"/>
      <c r="FJ1468" s="10"/>
      <c r="FK1468" s="10"/>
      <c r="FL1468" s="10"/>
    </row>
    <row r="1469" spans="146:168" x14ac:dyDescent="0.15">
      <c r="EP1469" s="1"/>
      <c r="EQ1469" s="1"/>
      <c r="ES1469" s="10"/>
      <c r="ET1469" s="10"/>
      <c r="EU1469" s="10"/>
      <c r="EV1469" s="10"/>
      <c r="EW1469" s="10"/>
      <c r="EX1469" s="10"/>
      <c r="EY1469" s="10"/>
      <c r="EZ1469" s="10"/>
      <c r="FA1469" s="10"/>
      <c r="FB1469" s="10"/>
      <c r="FC1469" s="10"/>
      <c r="FD1469" s="10"/>
      <c r="FE1469" s="10"/>
      <c r="FF1469" s="10"/>
      <c r="FG1469" s="10"/>
      <c r="FH1469" s="10"/>
      <c r="FI1469" s="10"/>
      <c r="FJ1469" s="10"/>
      <c r="FK1469" s="10"/>
      <c r="FL1469" s="10"/>
    </row>
    <row r="1470" spans="146:168" x14ac:dyDescent="0.15">
      <c r="EP1470" s="1"/>
      <c r="EQ1470" s="1"/>
      <c r="ES1470" s="10"/>
      <c r="ET1470" s="10"/>
      <c r="EU1470" s="10"/>
      <c r="EV1470" s="10"/>
      <c r="EW1470" s="10"/>
      <c r="EX1470" s="10"/>
      <c r="EY1470" s="10"/>
      <c r="EZ1470" s="10"/>
      <c r="FA1470" s="10"/>
      <c r="FB1470" s="10"/>
      <c r="FC1470" s="10"/>
      <c r="FD1470" s="10"/>
      <c r="FE1470" s="10"/>
      <c r="FF1470" s="10"/>
      <c r="FG1470" s="10"/>
      <c r="FH1470" s="10"/>
      <c r="FI1470" s="10"/>
      <c r="FJ1470" s="10"/>
      <c r="FK1470" s="10"/>
      <c r="FL1470" s="10"/>
    </row>
    <row r="1471" spans="146:168" x14ac:dyDescent="0.15">
      <c r="EP1471" s="1"/>
      <c r="EQ1471" s="1"/>
      <c r="ES1471" s="10"/>
      <c r="ET1471" s="10"/>
      <c r="EU1471" s="10"/>
      <c r="EV1471" s="10"/>
      <c r="EW1471" s="10"/>
      <c r="EX1471" s="10"/>
      <c r="EY1471" s="10"/>
      <c r="EZ1471" s="10"/>
      <c r="FA1471" s="10"/>
      <c r="FB1471" s="10"/>
      <c r="FC1471" s="10"/>
      <c r="FD1471" s="10"/>
      <c r="FE1471" s="10"/>
      <c r="FF1471" s="10"/>
      <c r="FG1471" s="10"/>
      <c r="FH1471" s="10"/>
      <c r="FI1471" s="10"/>
      <c r="FJ1471" s="10"/>
      <c r="FK1471" s="10"/>
      <c r="FL1471" s="10"/>
    </row>
    <row r="1472" spans="146:168" x14ac:dyDescent="0.15">
      <c r="EP1472" s="1"/>
      <c r="EQ1472" s="1"/>
      <c r="ES1472" s="10"/>
      <c r="ET1472" s="10"/>
      <c r="EU1472" s="10"/>
      <c r="EV1472" s="10"/>
      <c r="EW1472" s="10"/>
      <c r="EX1472" s="10"/>
      <c r="EY1472" s="10"/>
      <c r="EZ1472" s="10"/>
      <c r="FA1472" s="10"/>
      <c r="FB1472" s="10"/>
      <c r="FC1472" s="10"/>
      <c r="FD1472" s="10"/>
      <c r="FE1472" s="10"/>
      <c r="FF1472" s="10"/>
      <c r="FG1472" s="10"/>
      <c r="FH1472" s="10"/>
      <c r="FI1472" s="10"/>
      <c r="FJ1472" s="10"/>
      <c r="FK1472" s="10"/>
      <c r="FL1472" s="10"/>
    </row>
    <row r="1473" spans="146:168" x14ac:dyDescent="0.15">
      <c r="EP1473" s="1"/>
      <c r="EQ1473" s="1"/>
      <c r="ES1473" s="10"/>
      <c r="ET1473" s="10"/>
      <c r="EU1473" s="10"/>
      <c r="EV1473" s="10"/>
      <c r="EW1473" s="10"/>
      <c r="EX1473" s="10"/>
      <c r="EY1473" s="10"/>
      <c r="EZ1473" s="10"/>
      <c r="FA1473" s="10"/>
      <c r="FB1473" s="10"/>
      <c r="FC1473" s="10"/>
      <c r="FD1473" s="10"/>
      <c r="FE1473" s="10"/>
      <c r="FF1473" s="10"/>
      <c r="FG1473" s="10"/>
      <c r="FH1473" s="10"/>
      <c r="FI1473" s="10"/>
      <c r="FJ1473" s="10"/>
      <c r="FK1473" s="10"/>
      <c r="FL1473" s="10"/>
    </row>
    <row r="1474" spans="146:168" x14ac:dyDescent="0.15">
      <c r="EP1474" s="1"/>
      <c r="EQ1474" s="1"/>
      <c r="ES1474" s="10"/>
      <c r="ET1474" s="10"/>
      <c r="EU1474" s="10"/>
      <c r="EV1474" s="10"/>
      <c r="EW1474" s="10"/>
      <c r="EX1474" s="10"/>
      <c r="EY1474" s="10"/>
      <c r="EZ1474" s="10"/>
      <c r="FA1474" s="10"/>
      <c r="FB1474" s="10"/>
      <c r="FC1474" s="10"/>
      <c r="FD1474" s="10"/>
      <c r="FE1474" s="10"/>
      <c r="FF1474" s="10"/>
      <c r="FG1474" s="10"/>
      <c r="FH1474" s="10"/>
      <c r="FI1474" s="10"/>
      <c r="FJ1474" s="10"/>
      <c r="FK1474" s="10"/>
      <c r="FL1474" s="10"/>
    </row>
    <row r="1475" spans="146:168" x14ac:dyDescent="0.15">
      <c r="EP1475" s="1"/>
      <c r="EQ1475" s="1"/>
      <c r="ES1475" s="10"/>
      <c r="ET1475" s="10"/>
      <c r="EU1475" s="10"/>
      <c r="EV1475" s="10"/>
      <c r="EW1475" s="10"/>
      <c r="EX1475" s="10"/>
      <c r="EY1475" s="10"/>
      <c r="EZ1475" s="10"/>
      <c r="FA1475" s="10"/>
      <c r="FB1475" s="10"/>
      <c r="FC1475" s="10"/>
      <c r="FD1475" s="10"/>
      <c r="FE1475" s="10"/>
      <c r="FF1475" s="10"/>
      <c r="FG1475" s="10"/>
      <c r="FH1475" s="10"/>
      <c r="FI1475" s="10"/>
      <c r="FJ1475" s="10"/>
      <c r="FK1475" s="10"/>
      <c r="FL1475" s="10"/>
    </row>
    <row r="1476" spans="146:168" x14ac:dyDescent="0.15">
      <c r="EP1476" s="1"/>
      <c r="EQ1476" s="1"/>
      <c r="ES1476" s="10"/>
      <c r="ET1476" s="10"/>
      <c r="EU1476" s="10"/>
      <c r="EV1476" s="10"/>
      <c r="EW1476" s="10"/>
      <c r="EX1476" s="10"/>
      <c r="EY1476" s="10"/>
      <c r="EZ1476" s="10"/>
      <c r="FA1476" s="10"/>
      <c r="FB1476" s="10"/>
      <c r="FC1476" s="10"/>
      <c r="FD1476" s="10"/>
      <c r="FE1476" s="10"/>
      <c r="FF1476" s="10"/>
      <c r="FG1476" s="10"/>
      <c r="FH1476" s="10"/>
      <c r="FI1476" s="10"/>
      <c r="FJ1476" s="10"/>
      <c r="FK1476" s="10"/>
      <c r="FL1476" s="10"/>
    </row>
    <row r="1477" spans="146:168" x14ac:dyDescent="0.15">
      <c r="EP1477" s="1"/>
      <c r="EQ1477" s="1"/>
      <c r="ES1477" s="10"/>
      <c r="ET1477" s="10"/>
      <c r="EU1477" s="10"/>
      <c r="EV1477" s="10"/>
      <c r="EW1477" s="10"/>
      <c r="EX1477" s="10"/>
      <c r="EY1477" s="10"/>
      <c r="EZ1477" s="10"/>
      <c r="FA1477" s="10"/>
      <c r="FB1477" s="10"/>
      <c r="FC1477" s="10"/>
      <c r="FD1477" s="10"/>
      <c r="FE1477" s="10"/>
      <c r="FF1477" s="10"/>
      <c r="FG1477" s="10"/>
      <c r="FH1477" s="10"/>
      <c r="FI1477" s="10"/>
      <c r="FJ1477" s="10"/>
      <c r="FK1477" s="10"/>
      <c r="FL1477" s="10"/>
    </row>
    <row r="1478" spans="146:168" x14ac:dyDescent="0.15">
      <c r="EP1478" s="1"/>
      <c r="EQ1478" s="1"/>
      <c r="ES1478" s="10"/>
      <c r="ET1478" s="10"/>
      <c r="EU1478" s="10"/>
      <c r="EV1478" s="10"/>
      <c r="EW1478" s="10"/>
      <c r="EX1478" s="10"/>
      <c r="EY1478" s="10"/>
      <c r="EZ1478" s="10"/>
      <c r="FA1478" s="10"/>
      <c r="FB1478" s="10"/>
      <c r="FC1478" s="10"/>
      <c r="FD1478" s="10"/>
      <c r="FE1478" s="10"/>
      <c r="FF1478" s="10"/>
      <c r="FG1478" s="10"/>
      <c r="FH1478" s="10"/>
      <c r="FI1478" s="10"/>
      <c r="FJ1478" s="10"/>
      <c r="FK1478" s="10"/>
      <c r="FL1478" s="10"/>
    </row>
    <row r="1479" spans="146:168" x14ac:dyDescent="0.15">
      <c r="EP1479" s="1"/>
      <c r="EQ1479" s="1"/>
      <c r="ES1479" s="10"/>
      <c r="ET1479" s="10"/>
      <c r="EU1479" s="10"/>
      <c r="EV1479" s="10"/>
      <c r="EW1479" s="10"/>
      <c r="EX1479" s="10"/>
      <c r="EY1479" s="10"/>
      <c r="EZ1479" s="10"/>
      <c r="FA1479" s="10"/>
      <c r="FB1479" s="10"/>
      <c r="FC1479" s="10"/>
      <c r="FD1479" s="10"/>
      <c r="FE1479" s="10"/>
      <c r="FF1479" s="10"/>
      <c r="FG1479" s="10"/>
      <c r="FH1479" s="10"/>
      <c r="FI1479" s="10"/>
      <c r="FJ1479" s="10"/>
      <c r="FK1479" s="10"/>
      <c r="FL1479" s="10"/>
    </row>
    <row r="1480" spans="146:168" x14ac:dyDescent="0.15">
      <c r="EP1480" s="1"/>
      <c r="EQ1480" s="1"/>
      <c r="ES1480" s="10"/>
      <c r="ET1480" s="10"/>
      <c r="EU1480" s="10"/>
      <c r="EV1480" s="10"/>
      <c r="EW1480" s="10"/>
      <c r="EX1480" s="10"/>
      <c r="EY1480" s="10"/>
      <c r="EZ1480" s="10"/>
      <c r="FA1480" s="10"/>
      <c r="FB1480" s="10"/>
      <c r="FC1480" s="10"/>
      <c r="FD1480" s="10"/>
      <c r="FE1480" s="10"/>
      <c r="FF1480" s="10"/>
      <c r="FG1480" s="10"/>
      <c r="FH1480" s="10"/>
      <c r="FI1480" s="10"/>
      <c r="FJ1480" s="10"/>
      <c r="FK1480" s="10"/>
      <c r="FL1480" s="10"/>
    </row>
    <row r="1481" spans="146:168" x14ac:dyDescent="0.15">
      <c r="EP1481" s="1"/>
      <c r="EQ1481" s="1"/>
      <c r="ES1481" s="10"/>
      <c r="ET1481" s="10"/>
      <c r="EU1481" s="10"/>
      <c r="EV1481" s="10"/>
      <c r="EW1481" s="10"/>
      <c r="EX1481" s="10"/>
      <c r="EY1481" s="10"/>
      <c r="EZ1481" s="10"/>
      <c r="FA1481" s="10"/>
      <c r="FB1481" s="10"/>
      <c r="FC1481" s="10"/>
      <c r="FD1481" s="10"/>
      <c r="FE1481" s="10"/>
      <c r="FF1481" s="10"/>
      <c r="FG1481" s="10"/>
      <c r="FH1481" s="10"/>
      <c r="FI1481" s="10"/>
      <c r="FJ1481" s="10"/>
      <c r="FK1481" s="10"/>
      <c r="FL1481" s="10"/>
    </row>
    <row r="1482" spans="146:168" x14ac:dyDescent="0.15">
      <c r="EP1482" s="1"/>
      <c r="EQ1482" s="1"/>
      <c r="ES1482" s="10"/>
      <c r="ET1482" s="10"/>
      <c r="EU1482" s="10"/>
      <c r="EV1482" s="10"/>
      <c r="EW1482" s="10"/>
      <c r="EX1482" s="10"/>
      <c r="EY1482" s="10"/>
      <c r="EZ1482" s="10"/>
      <c r="FA1482" s="10"/>
      <c r="FB1482" s="10"/>
      <c r="FC1482" s="10"/>
      <c r="FD1482" s="10"/>
      <c r="FE1482" s="10"/>
      <c r="FF1482" s="10"/>
      <c r="FG1482" s="10"/>
      <c r="FH1482" s="10"/>
      <c r="FI1482" s="10"/>
      <c r="FJ1482" s="10"/>
      <c r="FK1482" s="10"/>
      <c r="FL1482" s="10"/>
    </row>
    <row r="1483" spans="146:168" x14ac:dyDescent="0.15">
      <c r="EP1483" s="1"/>
      <c r="EQ1483" s="1"/>
      <c r="ES1483" s="10"/>
      <c r="ET1483" s="10"/>
      <c r="EU1483" s="10"/>
      <c r="EV1483" s="10"/>
      <c r="EW1483" s="10"/>
      <c r="EX1483" s="10"/>
      <c r="EY1483" s="10"/>
      <c r="EZ1483" s="10"/>
      <c r="FA1483" s="10"/>
      <c r="FB1483" s="10"/>
      <c r="FC1483" s="10"/>
      <c r="FD1483" s="10"/>
      <c r="FE1483" s="10"/>
      <c r="FF1483" s="10"/>
      <c r="FG1483" s="10"/>
      <c r="FH1483" s="10"/>
      <c r="FI1483" s="10"/>
      <c r="FJ1483" s="10"/>
      <c r="FK1483" s="10"/>
      <c r="FL1483" s="10"/>
    </row>
    <row r="1484" spans="146:168" x14ac:dyDescent="0.15">
      <c r="EP1484" s="1"/>
      <c r="EQ1484" s="1"/>
      <c r="ES1484" s="10"/>
      <c r="ET1484" s="10"/>
      <c r="EU1484" s="10"/>
      <c r="EV1484" s="10"/>
      <c r="EW1484" s="10"/>
      <c r="EX1484" s="10"/>
      <c r="EY1484" s="10"/>
      <c r="EZ1484" s="10"/>
      <c r="FA1484" s="10"/>
      <c r="FB1484" s="10"/>
      <c r="FC1484" s="10"/>
      <c r="FD1484" s="10"/>
      <c r="FE1484" s="10"/>
      <c r="FF1484" s="10"/>
      <c r="FG1484" s="10"/>
      <c r="FH1484" s="10"/>
      <c r="FI1484" s="10"/>
      <c r="FJ1484" s="10"/>
      <c r="FK1484" s="10"/>
      <c r="FL1484" s="10"/>
    </row>
    <row r="1485" spans="146:168" x14ac:dyDescent="0.15">
      <c r="EP1485" s="1"/>
      <c r="EQ1485" s="1"/>
      <c r="ES1485" s="10"/>
      <c r="ET1485" s="10"/>
      <c r="EU1485" s="10"/>
      <c r="EV1485" s="10"/>
      <c r="EW1485" s="10"/>
      <c r="EX1485" s="10"/>
      <c r="EY1485" s="10"/>
      <c r="EZ1485" s="10"/>
      <c r="FA1485" s="10"/>
      <c r="FB1485" s="10"/>
      <c r="FC1485" s="10"/>
      <c r="FD1485" s="10"/>
      <c r="FE1485" s="10"/>
      <c r="FF1485" s="10"/>
      <c r="FG1485" s="10"/>
      <c r="FH1485" s="10"/>
      <c r="FI1485" s="10"/>
      <c r="FJ1485" s="10"/>
      <c r="FK1485" s="10"/>
      <c r="FL1485" s="10"/>
    </row>
    <row r="1486" spans="146:168" x14ac:dyDescent="0.15">
      <c r="EP1486" s="1"/>
      <c r="EQ1486" s="1"/>
      <c r="ES1486" s="10"/>
      <c r="ET1486" s="10"/>
      <c r="EU1486" s="10"/>
      <c r="EV1486" s="10"/>
      <c r="EW1486" s="10"/>
      <c r="EX1486" s="10"/>
      <c r="EY1486" s="10"/>
      <c r="EZ1486" s="10"/>
      <c r="FA1486" s="10"/>
      <c r="FB1486" s="10"/>
      <c r="FC1486" s="10"/>
      <c r="FD1486" s="10"/>
      <c r="FE1486" s="10"/>
      <c r="FF1486" s="10"/>
      <c r="FG1486" s="10"/>
      <c r="FH1486" s="10"/>
      <c r="FI1486" s="10"/>
      <c r="FJ1486" s="10"/>
      <c r="FK1486" s="10"/>
      <c r="FL1486" s="10"/>
    </row>
    <row r="1487" spans="146:168" x14ac:dyDescent="0.15">
      <c r="EP1487" s="1"/>
      <c r="EQ1487" s="1"/>
      <c r="ES1487" s="10"/>
      <c r="ET1487" s="10"/>
      <c r="EU1487" s="10"/>
      <c r="EV1487" s="10"/>
      <c r="EW1487" s="10"/>
      <c r="EX1487" s="10"/>
      <c r="EY1487" s="10"/>
      <c r="EZ1487" s="10"/>
      <c r="FA1487" s="10"/>
      <c r="FB1487" s="10"/>
      <c r="FC1487" s="10"/>
      <c r="FD1487" s="10"/>
      <c r="FE1487" s="10"/>
      <c r="FF1487" s="10"/>
      <c r="FG1487" s="10"/>
      <c r="FH1487" s="10"/>
      <c r="FI1487" s="10"/>
      <c r="FJ1487" s="10"/>
      <c r="FK1487" s="10"/>
      <c r="FL1487" s="10"/>
    </row>
    <row r="1488" spans="146:168" x14ac:dyDescent="0.15">
      <c r="EP1488" s="1"/>
      <c r="EQ1488" s="1"/>
      <c r="ES1488" s="10"/>
      <c r="ET1488" s="10"/>
      <c r="EU1488" s="10"/>
      <c r="EV1488" s="10"/>
      <c r="EW1488" s="10"/>
      <c r="EX1488" s="10"/>
      <c r="EY1488" s="10"/>
      <c r="EZ1488" s="10"/>
      <c r="FA1488" s="10"/>
      <c r="FB1488" s="10"/>
      <c r="FC1488" s="10"/>
      <c r="FD1488" s="10"/>
      <c r="FE1488" s="10"/>
      <c r="FF1488" s="10"/>
      <c r="FG1488" s="10"/>
      <c r="FH1488" s="10"/>
      <c r="FI1488" s="10"/>
      <c r="FJ1488" s="10"/>
      <c r="FK1488" s="10"/>
      <c r="FL1488" s="10"/>
    </row>
    <row r="1489" spans="146:168" x14ac:dyDescent="0.15">
      <c r="EP1489" s="1"/>
      <c r="EQ1489" s="1"/>
      <c r="ES1489" s="10"/>
      <c r="ET1489" s="10"/>
      <c r="EU1489" s="10"/>
      <c r="EV1489" s="10"/>
      <c r="EW1489" s="10"/>
      <c r="EX1489" s="10"/>
      <c r="EY1489" s="10"/>
      <c r="EZ1489" s="10"/>
      <c r="FA1489" s="10"/>
      <c r="FB1489" s="10"/>
      <c r="FC1489" s="10"/>
      <c r="FD1489" s="10"/>
      <c r="FE1489" s="10"/>
      <c r="FF1489" s="10"/>
      <c r="FG1489" s="10"/>
      <c r="FH1489" s="10"/>
      <c r="FI1489" s="10"/>
      <c r="FJ1489" s="10"/>
      <c r="FK1489" s="10"/>
      <c r="FL1489" s="10"/>
    </row>
    <row r="1490" spans="146:168" x14ac:dyDescent="0.15">
      <c r="EP1490" s="1"/>
      <c r="EQ1490" s="1"/>
      <c r="ES1490" s="10"/>
      <c r="ET1490" s="10"/>
      <c r="EU1490" s="10"/>
      <c r="EV1490" s="10"/>
      <c r="EW1490" s="10"/>
      <c r="EX1490" s="10"/>
      <c r="EY1490" s="10"/>
      <c r="EZ1490" s="10"/>
      <c r="FA1490" s="10"/>
      <c r="FB1490" s="10"/>
      <c r="FC1490" s="10"/>
      <c r="FD1490" s="10"/>
      <c r="FE1490" s="10"/>
      <c r="FF1490" s="10"/>
      <c r="FG1490" s="10"/>
      <c r="FH1490" s="10"/>
      <c r="FI1490" s="10"/>
      <c r="FJ1490" s="10"/>
      <c r="FK1490" s="10"/>
      <c r="FL1490" s="10"/>
    </row>
    <row r="1491" spans="146:168" x14ac:dyDescent="0.15">
      <c r="EP1491" s="1"/>
      <c r="EQ1491" s="1"/>
      <c r="ES1491" s="10"/>
      <c r="ET1491" s="10"/>
      <c r="EU1491" s="10"/>
      <c r="EV1491" s="10"/>
      <c r="EW1491" s="10"/>
      <c r="EX1491" s="10"/>
      <c r="EY1491" s="10"/>
      <c r="EZ1491" s="10"/>
      <c r="FA1491" s="10"/>
      <c r="FB1491" s="10"/>
      <c r="FC1491" s="10"/>
      <c r="FD1491" s="10"/>
      <c r="FE1491" s="10"/>
      <c r="FF1491" s="10"/>
      <c r="FG1491" s="10"/>
      <c r="FH1491" s="10"/>
      <c r="FI1491" s="10"/>
      <c r="FJ1491" s="10"/>
      <c r="FK1491" s="10"/>
      <c r="FL1491" s="10"/>
    </row>
    <row r="1492" spans="146:168" x14ac:dyDescent="0.15">
      <c r="EP1492" s="1"/>
      <c r="EQ1492" s="1"/>
      <c r="ES1492" s="10"/>
      <c r="ET1492" s="10"/>
      <c r="EU1492" s="10"/>
      <c r="EV1492" s="10"/>
      <c r="EW1492" s="10"/>
      <c r="EX1492" s="10"/>
      <c r="EY1492" s="10"/>
      <c r="EZ1492" s="10"/>
      <c r="FA1492" s="10"/>
      <c r="FB1492" s="10"/>
      <c r="FC1492" s="10"/>
      <c r="FD1492" s="10"/>
      <c r="FE1492" s="10"/>
      <c r="FF1492" s="10"/>
      <c r="FG1492" s="10"/>
      <c r="FH1492" s="10"/>
      <c r="FI1492" s="10"/>
      <c r="FJ1492" s="10"/>
      <c r="FK1492" s="10"/>
      <c r="FL1492" s="10"/>
    </row>
    <row r="1493" spans="146:168" x14ac:dyDescent="0.15">
      <c r="EP1493" s="1"/>
      <c r="EQ1493" s="1"/>
      <c r="ES1493" s="10"/>
      <c r="ET1493" s="10"/>
      <c r="EU1493" s="10"/>
      <c r="EV1493" s="10"/>
      <c r="EW1493" s="10"/>
      <c r="EX1493" s="10"/>
      <c r="EY1493" s="10"/>
      <c r="EZ1493" s="10"/>
      <c r="FA1493" s="10"/>
      <c r="FB1493" s="10"/>
      <c r="FC1493" s="10"/>
      <c r="FD1493" s="10"/>
      <c r="FE1493" s="10"/>
      <c r="FF1493" s="10"/>
      <c r="FG1493" s="10"/>
      <c r="FH1493" s="10"/>
      <c r="FI1493" s="10"/>
      <c r="FJ1493" s="10"/>
      <c r="FK1493" s="10"/>
      <c r="FL1493" s="10"/>
    </row>
    <row r="1494" spans="146:168" x14ac:dyDescent="0.15">
      <c r="EP1494" s="1"/>
      <c r="EQ1494" s="1"/>
      <c r="ES1494" s="10"/>
      <c r="ET1494" s="10"/>
      <c r="EU1494" s="10"/>
      <c r="EV1494" s="10"/>
      <c r="EW1494" s="10"/>
      <c r="EX1494" s="10"/>
      <c r="EY1494" s="10"/>
      <c r="EZ1494" s="10"/>
      <c r="FA1494" s="10"/>
      <c r="FB1494" s="10"/>
      <c r="FC1494" s="10"/>
      <c r="FD1494" s="10"/>
      <c r="FE1494" s="10"/>
      <c r="FF1494" s="10"/>
      <c r="FG1494" s="10"/>
      <c r="FH1494" s="10"/>
      <c r="FI1494" s="10"/>
      <c r="FJ1494" s="10"/>
      <c r="FK1494" s="10"/>
      <c r="FL1494" s="10"/>
    </row>
    <row r="1495" spans="146:168" x14ac:dyDescent="0.15">
      <c r="EP1495" s="1"/>
      <c r="EQ1495" s="1"/>
      <c r="ES1495" s="10"/>
      <c r="ET1495" s="10"/>
      <c r="EU1495" s="10"/>
      <c r="EV1495" s="10"/>
      <c r="EW1495" s="10"/>
      <c r="EX1495" s="10"/>
      <c r="EY1495" s="10"/>
      <c r="EZ1495" s="10"/>
      <c r="FA1495" s="10"/>
      <c r="FB1495" s="10"/>
      <c r="FC1495" s="10"/>
      <c r="FD1495" s="10"/>
      <c r="FE1495" s="10"/>
      <c r="FF1495" s="10"/>
      <c r="FG1495" s="10"/>
      <c r="FH1495" s="10"/>
      <c r="FI1495" s="10"/>
      <c r="FJ1495" s="10"/>
      <c r="FK1495" s="10"/>
      <c r="FL1495" s="10"/>
    </row>
    <row r="1496" spans="146:168" x14ac:dyDescent="0.15">
      <c r="EP1496" s="1"/>
      <c r="EQ1496" s="1"/>
      <c r="ES1496" s="10"/>
      <c r="ET1496" s="10"/>
      <c r="EU1496" s="10"/>
      <c r="EV1496" s="10"/>
      <c r="EW1496" s="10"/>
      <c r="EX1496" s="10"/>
      <c r="EY1496" s="10"/>
      <c r="EZ1496" s="10"/>
      <c r="FA1496" s="10"/>
      <c r="FB1496" s="10"/>
      <c r="FC1496" s="10"/>
      <c r="FD1496" s="10"/>
      <c r="FE1496" s="10"/>
      <c r="FF1496" s="10"/>
      <c r="FG1496" s="10"/>
      <c r="FH1496" s="10"/>
      <c r="FI1496" s="10"/>
      <c r="FJ1496" s="10"/>
      <c r="FK1496" s="10"/>
      <c r="FL1496" s="10"/>
    </row>
    <row r="1497" spans="146:168" x14ac:dyDescent="0.15">
      <c r="EP1497" s="1"/>
      <c r="EQ1497" s="1"/>
      <c r="ES1497" s="10"/>
      <c r="ET1497" s="10"/>
      <c r="EU1497" s="10"/>
      <c r="EV1497" s="10"/>
      <c r="EW1497" s="10"/>
      <c r="EX1497" s="10"/>
      <c r="EY1497" s="10"/>
      <c r="EZ1497" s="10"/>
      <c r="FA1497" s="10"/>
      <c r="FB1497" s="10"/>
      <c r="FC1497" s="10"/>
      <c r="FD1497" s="10"/>
      <c r="FE1497" s="10"/>
      <c r="FF1497" s="10"/>
      <c r="FG1497" s="10"/>
      <c r="FH1497" s="10"/>
      <c r="FI1497" s="10"/>
      <c r="FJ1497" s="10"/>
      <c r="FK1497" s="10"/>
      <c r="FL1497" s="10"/>
    </row>
    <row r="1498" spans="146:168" x14ac:dyDescent="0.15">
      <c r="EP1498" s="1"/>
      <c r="EQ1498" s="1"/>
      <c r="ES1498" s="10"/>
      <c r="ET1498" s="10"/>
      <c r="EU1498" s="10"/>
      <c r="EV1498" s="10"/>
      <c r="EW1498" s="10"/>
      <c r="EX1498" s="10"/>
      <c r="EY1498" s="10"/>
      <c r="EZ1498" s="10"/>
      <c r="FA1498" s="10"/>
      <c r="FB1498" s="10"/>
      <c r="FC1498" s="10"/>
      <c r="FD1498" s="10"/>
      <c r="FE1498" s="10"/>
      <c r="FF1498" s="10"/>
      <c r="FG1498" s="10"/>
      <c r="FH1498" s="10"/>
      <c r="FI1498" s="10"/>
      <c r="FJ1498" s="10"/>
      <c r="FK1498" s="10"/>
      <c r="FL1498" s="10"/>
    </row>
    <row r="1499" spans="146:168" x14ac:dyDescent="0.15">
      <c r="EP1499" s="1"/>
      <c r="EQ1499" s="1"/>
      <c r="ES1499" s="10"/>
      <c r="ET1499" s="10"/>
      <c r="EU1499" s="10"/>
      <c r="EV1499" s="10"/>
      <c r="EW1499" s="10"/>
      <c r="EX1499" s="10"/>
      <c r="EY1499" s="10"/>
      <c r="EZ1499" s="10"/>
      <c r="FA1499" s="10"/>
      <c r="FB1499" s="10"/>
      <c r="FC1499" s="10"/>
      <c r="FD1499" s="10"/>
      <c r="FE1499" s="10"/>
      <c r="FF1499" s="10"/>
      <c r="FG1499" s="10"/>
      <c r="FH1499" s="10"/>
      <c r="FI1499" s="10"/>
      <c r="FJ1499" s="10"/>
      <c r="FK1499" s="10"/>
      <c r="FL1499" s="10"/>
    </row>
    <row r="1500" spans="146:168" x14ac:dyDescent="0.15">
      <c r="EP1500" s="1"/>
      <c r="EQ1500" s="1"/>
      <c r="ES1500" s="10"/>
      <c r="ET1500" s="10"/>
      <c r="EU1500" s="10"/>
      <c r="EV1500" s="10"/>
      <c r="EW1500" s="10"/>
      <c r="EX1500" s="10"/>
      <c r="EY1500" s="10"/>
      <c r="EZ1500" s="10"/>
      <c r="FA1500" s="10"/>
      <c r="FB1500" s="10"/>
      <c r="FC1500" s="10"/>
      <c r="FD1500" s="10"/>
      <c r="FE1500" s="10"/>
      <c r="FF1500" s="10"/>
      <c r="FG1500" s="10"/>
      <c r="FH1500" s="10"/>
      <c r="FI1500" s="10"/>
      <c r="FJ1500" s="10"/>
      <c r="FK1500" s="10"/>
      <c r="FL1500" s="10"/>
    </row>
    <row r="1501" spans="146:168" x14ac:dyDescent="0.15">
      <c r="EP1501" s="1"/>
      <c r="EQ1501" s="1"/>
      <c r="ES1501" s="10"/>
      <c r="ET1501" s="10"/>
      <c r="EU1501" s="10"/>
      <c r="EV1501" s="10"/>
      <c r="EW1501" s="10"/>
      <c r="EX1501" s="10"/>
      <c r="EY1501" s="10"/>
      <c r="EZ1501" s="10"/>
      <c r="FA1501" s="10"/>
      <c r="FB1501" s="10"/>
      <c r="FC1501" s="10"/>
      <c r="FD1501" s="10"/>
      <c r="FE1501" s="10"/>
      <c r="FF1501" s="10"/>
      <c r="FG1501" s="10"/>
      <c r="FH1501" s="10"/>
      <c r="FI1501" s="10"/>
      <c r="FJ1501" s="10"/>
      <c r="FK1501" s="10"/>
      <c r="FL1501" s="10"/>
    </row>
    <row r="1502" spans="146:168" x14ac:dyDescent="0.15">
      <c r="EP1502" s="1"/>
      <c r="EQ1502" s="1"/>
      <c r="ES1502" s="10"/>
      <c r="ET1502" s="10"/>
      <c r="EU1502" s="10"/>
      <c r="EV1502" s="10"/>
      <c r="EW1502" s="10"/>
      <c r="EX1502" s="10"/>
      <c r="EY1502" s="10"/>
      <c r="EZ1502" s="10"/>
      <c r="FA1502" s="10"/>
      <c r="FB1502" s="10"/>
      <c r="FC1502" s="10"/>
      <c r="FD1502" s="10"/>
      <c r="FE1502" s="10"/>
      <c r="FF1502" s="10"/>
      <c r="FG1502" s="10"/>
      <c r="FH1502" s="10"/>
      <c r="FI1502" s="10"/>
      <c r="FJ1502" s="10"/>
      <c r="FK1502" s="10"/>
      <c r="FL1502" s="10"/>
    </row>
    <row r="1503" spans="146:168" x14ac:dyDescent="0.15">
      <c r="EP1503" s="1"/>
      <c r="EQ1503" s="1"/>
      <c r="ES1503" s="10"/>
      <c r="ET1503" s="10"/>
      <c r="EU1503" s="10"/>
      <c r="EV1503" s="10"/>
      <c r="EW1503" s="10"/>
      <c r="EX1503" s="10"/>
      <c r="EY1503" s="10"/>
      <c r="EZ1503" s="10"/>
      <c r="FA1503" s="10"/>
      <c r="FB1503" s="10"/>
      <c r="FC1503" s="10"/>
      <c r="FD1503" s="10"/>
      <c r="FE1503" s="10"/>
      <c r="FF1503" s="10"/>
      <c r="FG1503" s="10"/>
      <c r="FH1503" s="10"/>
      <c r="FI1503" s="10"/>
      <c r="FJ1503" s="10"/>
      <c r="FK1503" s="10"/>
      <c r="FL1503" s="10"/>
    </row>
    <row r="1504" spans="146:168" x14ac:dyDescent="0.15">
      <c r="EP1504" s="1"/>
      <c r="EQ1504" s="1"/>
      <c r="ES1504" s="10"/>
      <c r="ET1504" s="10"/>
      <c r="EU1504" s="10"/>
      <c r="EV1504" s="10"/>
      <c r="EW1504" s="10"/>
      <c r="EX1504" s="10"/>
      <c r="EY1504" s="10"/>
      <c r="EZ1504" s="10"/>
      <c r="FA1504" s="10"/>
      <c r="FB1504" s="10"/>
      <c r="FC1504" s="10"/>
      <c r="FD1504" s="10"/>
      <c r="FE1504" s="10"/>
      <c r="FF1504" s="10"/>
      <c r="FG1504" s="10"/>
      <c r="FH1504" s="10"/>
      <c r="FI1504" s="10"/>
      <c r="FJ1504" s="10"/>
      <c r="FK1504" s="10"/>
      <c r="FL1504" s="10"/>
    </row>
    <row r="1505" spans="146:168" x14ac:dyDescent="0.15">
      <c r="EP1505" s="1"/>
      <c r="EQ1505" s="1"/>
      <c r="ES1505" s="10"/>
      <c r="ET1505" s="10"/>
      <c r="EU1505" s="10"/>
      <c r="EV1505" s="10"/>
      <c r="EW1505" s="10"/>
      <c r="EX1505" s="10"/>
      <c r="EY1505" s="10"/>
      <c r="EZ1505" s="10"/>
      <c r="FA1505" s="10"/>
      <c r="FB1505" s="10"/>
      <c r="FC1505" s="10"/>
      <c r="FD1505" s="10"/>
      <c r="FE1505" s="10"/>
      <c r="FF1505" s="10"/>
      <c r="FG1505" s="10"/>
      <c r="FH1505" s="10"/>
      <c r="FI1505" s="10"/>
      <c r="FJ1505" s="10"/>
      <c r="FK1505" s="10"/>
      <c r="FL1505" s="10"/>
    </row>
    <row r="1506" spans="146:168" x14ac:dyDescent="0.15">
      <c r="EP1506" s="1"/>
      <c r="EQ1506" s="1"/>
      <c r="ES1506" s="10"/>
      <c r="ET1506" s="10"/>
      <c r="EU1506" s="10"/>
      <c r="EV1506" s="10"/>
      <c r="EW1506" s="10"/>
      <c r="EX1506" s="10"/>
      <c r="EY1506" s="10"/>
      <c r="EZ1506" s="10"/>
      <c r="FA1506" s="10"/>
      <c r="FB1506" s="10"/>
      <c r="FC1506" s="10"/>
      <c r="FD1506" s="10"/>
      <c r="FE1506" s="10"/>
      <c r="FF1506" s="10"/>
      <c r="FG1506" s="10"/>
      <c r="FH1506" s="10"/>
      <c r="FI1506" s="10"/>
      <c r="FJ1506" s="10"/>
      <c r="FK1506" s="10"/>
      <c r="FL1506" s="10"/>
    </row>
    <row r="1507" spans="146:168" x14ac:dyDescent="0.15">
      <c r="EP1507" s="1"/>
      <c r="EQ1507" s="1"/>
      <c r="ES1507" s="10"/>
      <c r="ET1507" s="10"/>
      <c r="EU1507" s="10"/>
      <c r="EV1507" s="10"/>
      <c r="EW1507" s="10"/>
      <c r="EX1507" s="10"/>
      <c r="EY1507" s="10"/>
      <c r="EZ1507" s="10"/>
      <c r="FA1507" s="10"/>
      <c r="FB1507" s="10"/>
      <c r="FC1507" s="10"/>
      <c r="FD1507" s="10"/>
      <c r="FE1507" s="10"/>
      <c r="FF1507" s="10"/>
      <c r="FG1507" s="10"/>
      <c r="FH1507" s="10"/>
      <c r="FI1507" s="10"/>
      <c r="FJ1507" s="10"/>
      <c r="FK1507" s="10"/>
      <c r="FL1507" s="10"/>
    </row>
    <row r="1508" spans="146:168" x14ac:dyDescent="0.15">
      <c r="EP1508" s="1"/>
      <c r="EQ1508" s="1"/>
      <c r="ES1508" s="10"/>
      <c r="ET1508" s="10"/>
      <c r="EU1508" s="10"/>
      <c r="EV1508" s="10"/>
      <c r="EW1508" s="10"/>
      <c r="EX1508" s="10"/>
      <c r="EY1508" s="10"/>
      <c r="EZ1508" s="10"/>
      <c r="FA1508" s="10"/>
      <c r="FB1508" s="10"/>
      <c r="FC1508" s="10"/>
      <c r="FD1508" s="10"/>
      <c r="FE1508" s="10"/>
      <c r="FF1508" s="10"/>
      <c r="FG1508" s="10"/>
      <c r="FH1508" s="10"/>
      <c r="FI1508" s="10"/>
      <c r="FJ1508" s="10"/>
      <c r="FK1508" s="10"/>
      <c r="FL1508" s="10"/>
    </row>
    <row r="1509" spans="146:168" x14ac:dyDescent="0.15">
      <c r="EP1509" s="1"/>
      <c r="EQ1509" s="1"/>
      <c r="ES1509" s="10"/>
      <c r="ET1509" s="10"/>
      <c r="EU1509" s="10"/>
      <c r="EV1509" s="10"/>
      <c r="EW1509" s="10"/>
      <c r="EX1509" s="10"/>
      <c r="EY1509" s="10"/>
      <c r="EZ1509" s="10"/>
      <c r="FA1509" s="10"/>
      <c r="FB1509" s="10"/>
      <c r="FC1509" s="10"/>
      <c r="FD1509" s="10"/>
      <c r="FE1509" s="10"/>
      <c r="FF1509" s="10"/>
      <c r="FG1509" s="10"/>
      <c r="FH1509" s="10"/>
      <c r="FI1509" s="10"/>
      <c r="FJ1509" s="10"/>
      <c r="FK1509" s="10"/>
      <c r="FL1509" s="10"/>
    </row>
    <row r="1510" spans="146:168" x14ac:dyDescent="0.15">
      <c r="EP1510" s="1"/>
      <c r="EQ1510" s="1"/>
      <c r="ES1510" s="10"/>
      <c r="ET1510" s="10"/>
      <c r="EU1510" s="10"/>
      <c r="EV1510" s="10"/>
      <c r="EW1510" s="10"/>
      <c r="EX1510" s="10"/>
      <c r="EY1510" s="10"/>
      <c r="EZ1510" s="10"/>
      <c r="FA1510" s="10"/>
      <c r="FB1510" s="10"/>
      <c r="FC1510" s="10"/>
      <c r="FD1510" s="10"/>
      <c r="FE1510" s="10"/>
      <c r="FF1510" s="10"/>
      <c r="FG1510" s="10"/>
      <c r="FH1510" s="10"/>
      <c r="FI1510" s="10"/>
      <c r="FJ1510" s="10"/>
      <c r="FK1510" s="10"/>
      <c r="FL1510" s="10"/>
    </row>
    <row r="1511" spans="146:168" x14ac:dyDescent="0.15">
      <c r="EP1511" s="1"/>
      <c r="EQ1511" s="1"/>
      <c r="ES1511" s="10"/>
      <c r="ET1511" s="10"/>
      <c r="EU1511" s="10"/>
      <c r="EV1511" s="10"/>
      <c r="EW1511" s="10"/>
      <c r="EX1511" s="10"/>
      <c r="EY1511" s="10"/>
      <c r="EZ1511" s="10"/>
      <c r="FA1511" s="10"/>
      <c r="FB1511" s="10"/>
      <c r="FC1511" s="10"/>
      <c r="FD1511" s="10"/>
      <c r="FE1511" s="10"/>
      <c r="FF1511" s="10"/>
      <c r="FG1511" s="10"/>
      <c r="FH1511" s="10"/>
      <c r="FI1511" s="10"/>
      <c r="FJ1511" s="10"/>
      <c r="FK1511" s="10"/>
      <c r="FL1511" s="10"/>
    </row>
    <row r="1512" spans="146:168" x14ac:dyDescent="0.15">
      <c r="EP1512" s="1"/>
      <c r="EQ1512" s="1"/>
      <c r="ES1512" s="10"/>
      <c r="ET1512" s="10"/>
      <c r="EU1512" s="10"/>
      <c r="EV1512" s="10"/>
      <c r="EW1512" s="10"/>
      <c r="EX1512" s="10"/>
      <c r="EY1512" s="10"/>
      <c r="EZ1512" s="10"/>
      <c r="FA1512" s="10"/>
      <c r="FB1512" s="10"/>
      <c r="FC1512" s="10"/>
      <c r="FD1512" s="10"/>
      <c r="FE1512" s="10"/>
      <c r="FF1512" s="10"/>
      <c r="FG1512" s="10"/>
      <c r="FH1512" s="10"/>
      <c r="FI1512" s="10"/>
      <c r="FJ1512" s="10"/>
      <c r="FK1512" s="10"/>
      <c r="FL1512" s="10"/>
    </row>
    <row r="1513" spans="146:168" x14ac:dyDescent="0.15">
      <c r="EP1513" s="1"/>
      <c r="EQ1513" s="1"/>
      <c r="ES1513" s="10"/>
      <c r="ET1513" s="10"/>
      <c r="EU1513" s="10"/>
      <c r="EV1513" s="10"/>
      <c r="EW1513" s="10"/>
      <c r="EX1513" s="10"/>
      <c r="EY1513" s="10"/>
      <c r="EZ1513" s="10"/>
      <c r="FA1513" s="10"/>
      <c r="FB1513" s="10"/>
      <c r="FC1513" s="10"/>
      <c r="FD1513" s="10"/>
      <c r="FE1513" s="10"/>
      <c r="FF1513" s="10"/>
      <c r="FG1513" s="10"/>
      <c r="FH1513" s="10"/>
      <c r="FI1513" s="10"/>
      <c r="FJ1513" s="10"/>
      <c r="FK1513" s="10"/>
      <c r="FL1513" s="10"/>
    </row>
    <row r="1514" spans="146:168" x14ac:dyDescent="0.15">
      <c r="EP1514" s="1"/>
      <c r="EQ1514" s="1"/>
      <c r="ES1514" s="10"/>
      <c r="ET1514" s="10"/>
      <c r="EU1514" s="10"/>
      <c r="EV1514" s="10"/>
      <c r="EW1514" s="10"/>
      <c r="EX1514" s="10"/>
      <c r="EY1514" s="10"/>
      <c r="EZ1514" s="10"/>
      <c r="FA1514" s="10"/>
      <c r="FB1514" s="10"/>
      <c r="FC1514" s="10"/>
      <c r="FD1514" s="10"/>
      <c r="FE1514" s="10"/>
      <c r="FF1514" s="10"/>
      <c r="FG1514" s="10"/>
      <c r="FH1514" s="10"/>
      <c r="FI1514" s="10"/>
      <c r="FJ1514" s="10"/>
      <c r="FK1514" s="10"/>
      <c r="FL1514" s="10"/>
    </row>
    <row r="1515" spans="146:168" x14ac:dyDescent="0.15">
      <c r="EP1515" s="1"/>
      <c r="EQ1515" s="1"/>
      <c r="ES1515" s="10"/>
      <c r="ET1515" s="10"/>
      <c r="EU1515" s="10"/>
      <c r="EV1515" s="10"/>
      <c r="EW1515" s="10"/>
      <c r="EX1515" s="10"/>
      <c r="EY1515" s="10"/>
      <c r="EZ1515" s="10"/>
      <c r="FA1515" s="10"/>
      <c r="FB1515" s="10"/>
      <c r="FC1515" s="10"/>
      <c r="FD1515" s="10"/>
      <c r="FE1515" s="10"/>
      <c r="FF1515" s="10"/>
      <c r="FG1515" s="10"/>
      <c r="FH1515" s="10"/>
      <c r="FI1515" s="10"/>
      <c r="FJ1515" s="10"/>
      <c r="FK1515" s="10"/>
      <c r="FL1515" s="10"/>
    </row>
    <row r="1516" spans="146:168" x14ac:dyDescent="0.15">
      <c r="EP1516" s="1"/>
      <c r="EQ1516" s="1"/>
      <c r="ES1516" s="10"/>
      <c r="ET1516" s="10"/>
      <c r="EU1516" s="10"/>
      <c r="EV1516" s="10"/>
      <c r="EW1516" s="10"/>
      <c r="EX1516" s="10"/>
      <c r="EY1516" s="10"/>
      <c r="EZ1516" s="10"/>
      <c r="FA1516" s="10"/>
      <c r="FB1516" s="10"/>
      <c r="FC1516" s="10"/>
      <c r="FD1516" s="10"/>
      <c r="FE1516" s="10"/>
      <c r="FF1516" s="10"/>
      <c r="FG1516" s="10"/>
      <c r="FH1516" s="10"/>
      <c r="FI1516" s="10"/>
      <c r="FJ1516" s="10"/>
      <c r="FK1516" s="10"/>
      <c r="FL1516" s="10"/>
    </row>
    <row r="1517" spans="146:168" x14ac:dyDescent="0.15">
      <c r="EP1517" s="1"/>
      <c r="EQ1517" s="1"/>
      <c r="ES1517" s="10"/>
      <c r="ET1517" s="10"/>
      <c r="EU1517" s="10"/>
      <c r="EV1517" s="10"/>
      <c r="EW1517" s="10"/>
      <c r="EX1517" s="10"/>
      <c r="EY1517" s="10"/>
      <c r="EZ1517" s="10"/>
      <c r="FA1517" s="10"/>
      <c r="FB1517" s="10"/>
      <c r="FC1517" s="10"/>
      <c r="FD1517" s="10"/>
      <c r="FE1517" s="10"/>
      <c r="FF1517" s="10"/>
      <c r="FG1517" s="10"/>
      <c r="FH1517" s="10"/>
      <c r="FI1517" s="10"/>
      <c r="FJ1517" s="10"/>
      <c r="FK1517" s="10"/>
      <c r="FL1517" s="10"/>
    </row>
    <row r="1518" spans="146:168" x14ac:dyDescent="0.15">
      <c r="EP1518" s="1"/>
      <c r="EQ1518" s="1"/>
      <c r="ES1518" s="10"/>
      <c r="ET1518" s="10"/>
      <c r="EU1518" s="10"/>
      <c r="EV1518" s="10"/>
      <c r="EW1518" s="10"/>
      <c r="EX1518" s="10"/>
      <c r="EY1518" s="10"/>
      <c r="EZ1518" s="10"/>
      <c r="FA1518" s="10"/>
      <c r="FB1518" s="10"/>
      <c r="FC1518" s="10"/>
      <c r="FD1518" s="10"/>
      <c r="FE1518" s="10"/>
      <c r="FF1518" s="10"/>
      <c r="FG1518" s="10"/>
      <c r="FH1518" s="10"/>
      <c r="FI1518" s="10"/>
      <c r="FJ1518" s="10"/>
      <c r="FK1518" s="10"/>
      <c r="FL1518" s="10"/>
    </row>
    <row r="1519" spans="146:168" x14ac:dyDescent="0.15">
      <c r="EP1519" s="1"/>
      <c r="EQ1519" s="1"/>
      <c r="ES1519" s="10"/>
      <c r="ET1519" s="10"/>
      <c r="EU1519" s="10"/>
      <c r="EV1519" s="10"/>
      <c r="EW1519" s="10"/>
      <c r="EX1519" s="10"/>
      <c r="EY1519" s="10"/>
      <c r="EZ1519" s="10"/>
      <c r="FA1519" s="10"/>
      <c r="FB1519" s="10"/>
      <c r="FC1519" s="10"/>
      <c r="FD1519" s="10"/>
      <c r="FE1519" s="10"/>
      <c r="FF1519" s="10"/>
      <c r="FG1519" s="10"/>
      <c r="FH1519" s="10"/>
      <c r="FI1519" s="10"/>
      <c r="FJ1519" s="10"/>
      <c r="FK1519" s="10"/>
      <c r="FL1519" s="10"/>
    </row>
    <row r="1520" spans="146:168" x14ac:dyDescent="0.15">
      <c r="EP1520" s="1"/>
      <c r="EQ1520" s="1"/>
      <c r="ES1520" s="10"/>
      <c r="ET1520" s="10"/>
      <c r="EU1520" s="10"/>
      <c r="EV1520" s="10"/>
      <c r="EW1520" s="10"/>
      <c r="EX1520" s="10"/>
      <c r="EY1520" s="10"/>
      <c r="EZ1520" s="10"/>
      <c r="FA1520" s="10"/>
      <c r="FB1520" s="10"/>
      <c r="FC1520" s="10"/>
      <c r="FD1520" s="10"/>
      <c r="FE1520" s="10"/>
      <c r="FF1520" s="10"/>
      <c r="FG1520" s="10"/>
      <c r="FH1520" s="10"/>
      <c r="FI1520" s="10"/>
      <c r="FJ1520" s="10"/>
      <c r="FK1520" s="10"/>
      <c r="FL1520" s="10"/>
    </row>
    <row r="1521" spans="146:168" x14ac:dyDescent="0.15">
      <c r="EP1521" s="1"/>
      <c r="EQ1521" s="1"/>
      <c r="ES1521" s="10"/>
      <c r="ET1521" s="10"/>
      <c r="EU1521" s="10"/>
      <c r="EV1521" s="10"/>
      <c r="EW1521" s="10"/>
      <c r="EX1521" s="10"/>
      <c r="EY1521" s="10"/>
      <c r="EZ1521" s="10"/>
      <c r="FA1521" s="10"/>
      <c r="FB1521" s="10"/>
      <c r="FC1521" s="10"/>
      <c r="FD1521" s="10"/>
      <c r="FE1521" s="10"/>
      <c r="FF1521" s="10"/>
      <c r="FG1521" s="10"/>
      <c r="FH1521" s="10"/>
      <c r="FI1521" s="10"/>
      <c r="FJ1521" s="10"/>
      <c r="FK1521" s="10"/>
      <c r="FL1521" s="10"/>
    </row>
    <row r="1522" spans="146:168" x14ac:dyDescent="0.15">
      <c r="EP1522" s="1"/>
      <c r="EQ1522" s="1"/>
      <c r="ES1522" s="10"/>
      <c r="ET1522" s="10"/>
      <c r="EU1522" s="10"/>
      <c r="EV1522" s="10"/>
      <c r="EW1522" s="10"/>
      <c r="EX1522" s="10"/>
      <c r="EY1522" s="10"/>
      <c r="EZ1522" s="10"/>
      <c r="FA1522" s="10"/>
      <c r="FB1522" s="10"/>
      <c r="FC1522" s="10"/>
      <c r="FD1522" s="10"/>
      <c r="FE1522" s="10"/>
      <c r="FF1522" s="10"/>
      <c r="FG1522" s="10"/>
      <c r="FH1522" s="10"/>
      <c r="FI1522" s="10"/>
      <c r="FJ1522" s="10"/>
      <c r="FK1522" s="10"/>
      <c r="FL1522" s="10"/>
    </row>
    <row r="1523" spans="146:168" x14ac:dyDescent="0.15">
      <c r="EP1523" s="1"/>
      <c r="EQ1523" s="1"/>
      <c r="ES1523" s="10"/>
      <c r="ET1523" s="10"/>
      <c r="EU1523" s="10"/>
      <c r="EV1523" s="10"/>
      <c r="EW1523" s="10"/>
      <c r="EX1523" s="10"/>
      <c r="EY1523" s="10"/>
      <c r="EZ1523" s="10"/>
      <c r="FA1523" s="10"/>
      <c r="FB1523" s="10"/>
      <c r="FC1523" s="10"/>
      <c r="FD1523" s="10"/>
      <c r="FE1523" s="10"/>
      <c r="FF1523" s="10"/>
      <c r="FG1523" s="10"/>
      <c r="FH1523" s="10"/>
      <c r="FI1523" s="10"/>
      <c r="FJ1523" s="10"/>
      <c r="FK1523" s="10"/>
      <c r="FL1523" s="10"/>
    </row>
    <row r="1524" spans="146:168" x14ac:dyDescent="0.15">
      <c r="EP1524" s="1"/>
      <c r="EQ1524" s="1"/>
      <c r="ES1524" s="10"/>
      <c r="ET1524" s="10"/>
      <c r="EU1524" s="10"/>
      <c r="EV1524" s="10"/>
      <c r="EW1524" s="10"/>
      <c r="EX1524" s="10"/>
      <c r="EY1524" s="10"/>
      <c r="EZ1524" s="10"/>
      <c r="FA1524" s="10"/>
      <c r="FB1524" s="10"/>
      <c r="FC1524" s="10"/>
      <c r="FD1524" s="10"/>
      <c r="FE1524" s="10"/>
      <c r="FF1524" s="10"/>
      <c r="FG1524" s="10"/>
      <c r="FH1524" s="10"/>
      <c r="FI1524" s="10"/>
      <c r="FJ1524" s="10"/>
      <c r="FK1524" s="10"/>
      <c r="FL1524" s="10"/>
    </row>
    <row r="1525" spans="146:168" x14ac:dyDescent="0.15">
      <c r="EP1525" s="1"/>
      <c r="EQ1525" s="1"/>
      <c r="ES1525" s="10"/>
      <c r="ET1525" s="10"/>
      <c r="EU1525" s="10"/>
      <c r="EV1525" s="10"/>
      <c r="EW1525" s="10"/>
      <c r="EX1525" s="10"/>
      <c r="EY1525" s="10"/>
      <c r="EZ1525" s="10"/>
      <c r="FA1525" s="10"/>
      <c r="FB1525" s="10"/>
      <c r="FC1525" s="10"/>
      <c r="FD1525" s="10"/>
      <c r="FE1525" s="10"/>
      <c r="FF1525" s="10"/>
      <c r="FG1525" s="10"/>
      <c r="FH1525" s="10"/>
      <c r="FI1525" s="10"/>
      <c r="FJ1525" s="10"/>
      <c r="FK1525" s="10"/>
      <c r="FL1525" s="10"/>
    </row>
    <row r="1526" spans="146:168" x14ac:dyDescent="0.15">
      <c r="EP1526" s="1"/>
      <c r="EQ1526" s="1"/>
      <c r="ES1526" s="10"/>
      <c r="ET1526" s="10"/>
      <c r="EU1526" s="10"/>
      <c r="EV1526" s="10"/>
      <c r="EW1526" s="10"/>
      <c r="EX1526" s="10"/>
      <c r="EY1526" s="10"/>
      <c r="EZ1526" s="10"/>
      <c r="FA1526" s="10"/>
      <c r="FB1526" s="10"/>
      <c r="FC1526" s="10"/>
      <c r="FD1526" s="10"/>
      <c r="FE1526" s="10"/>
      <c r="FF1526" s="10"/>
      <c r="FG1526" s="10"/>
      <c r="FH1526" s="10"/>
      <c r="FI1526" s="10"/>
      <c r="FJ1526" s="10"/>
      <c r="FK1526" s="10"/>
      <c r="FL1526" s="10"/>
    </row>
    <row r="1527" spans="146:168" x14ac:dyDescent="0.15">
      <c r="EP1527" s="1"/>
      <c r="EQ1527" s="1"/>
      <c r="ES1527" s="10"/>
      <c r="ET1527" s="10"/>
      <c r="EU1527" s="10"/>
      <c r="EV1527" s="10"/>
      <c r="EW1527" s="10"/>
      <c r="EX1527" s="10"/>
      <c r="EY1527" s="10"/>
      <c r="EZ1527" s="10"/>
      <c r="FA1527" s="10"/>
      <c r="FB1527" s="10"/>
      <c r="FC1527" s="10"/>
      <c r="FD1527" s="10"/>
      <c r="FE1527" s="10"/>
      <c r="FF1527" s="10"/>
      <c r="FG1527" s="10"/>
      <c r="FH1527" s="10"/>
      <c r="FI1527" s="10"/>
      <c r="FJ1527" s="10"/>
      <c r="FK1527" s="10"/>
      <c r="FL1527" s="10"/>
    </row>
    <row r="1528" spans="146:168" x14ac:dyDescent="0.15">
      <c r="EP1528" s="1"/>
      <c r="EQ1528" s="1"/>
      <c r="ES1528" s="10"/>
      <c r="ET1528" s="10"/>
      <c r="EU1528" s="10"/>
      <c r="EV1528" s="10"/>
      <c r="EW1528" s="10"/>
      <c r="EX1528" s="10"/>
      <c r="EY1528" s="10"/>
      <c r="EZ1528" s="10"/>
      <c r="FA1528" s="10"/>
      <c r="FB1528" s="10"/>
      <c r="FC1528" s="10"/>
      <c r="FD1528" s="10"/>
      <c r="FE1528" s="10"/>
      <c r="FF1528" s="10"/>
      <c r="FG1528" s="10"/>
      <c r="FH1528" s="10"/>
      <c r="FI1528" s="10"/>
      <c r="FJ1528" s="10"/>
      <c r="FK1528" s="10"/>
      <c r="FL1528" s="10"/>
    </row>
    <row r="1529" spans="146:168" x14ac:dyDescent="0.15">
      <c r="EP1529" s="1"/>
      <c r="EQ1529" s="1"/>
      <c r="ES1529" s="10"/>
      <c r="ET1529" s="10"/>
      <c r="EU1529" s="10"/>
      <c r="EV1529" s="10"/>
      <c r="EW1529" s="10"/>
      <c r="EX1529" s="10"/>
      <c r="EY1529" s="10"/>
      <c r="EZ1529" s="10"/>
      <c r="FA1529" s="10"/>
      <c r="FB1529" s="10"/>
      <c r="FC1529" s="10"/>
      <c r="FD1529" s="10"/>
      <c r="FE1529" s="10"/>
      <c r="FF1529" s="10"/>
      <c r="FG1529" s="10"/>
      <c r="FH1529" s="10"/>
      <c r="FI1529" s="10"/>
      <c r="FJ1529" s="10"/>
      <c r="FK1529" s="10"/>
      <c r="FL1529" s="10"/>
    </row>
    <row r="1530" spans="146:168" x14ac:dyDescent="0.15">
      <c r="EP1530" s="1"/>
      <c r="EQ1530" s="1"/>
      <c r="ES1530" s="10"/>
      <c r="ET1530" s="10"/>
      <c r="EU1530" s="10"/>
      <c r="EV1530" s="10"/>
      <c r="EW1530" s="10"/>
      <c r="EX1530" s="10"/>
      <c r="EY1530" s="10"/>
      <c r="EZ1530" s="10"/>
      <c r="FA1530" s="10"/>
      <c r="FB1530" s="10"/>
      <c r="FC1530" s="10"/>
      <c r="FD1530" s="10"/>
      <c r="FE1530" s="10"/>
      <c r="FF1530" s="10"/>
      <c r="FG1530" s="10"/>
      <c r="FH1530" s="10"/>
      <c r="FI1530" s="10"/>
      <c r="FJ1530" s="10"/>
      <c r="FK1530" s="10"/>
      <c r="FL1530" s="10"/>
    </row>
    <row r="1531" spans="146:168" x14ac:dyDescent="0.15">
      <c r="EP1531" s="1"/>
      <c r="EQ1531" s="1"/>
      <c r="ES1531" s="10"/>
      <c r="ET1531" s="10"/>
      <c r="EU1531" s="10"/>
      <c r="EV1531" s="10"/>
      <c r="EW1531" s="10"/>
      <c r="EX1531" s="10"/>
      <c r="EY1531" s="10"/>
      <c r="EZ1531" s="10"/>
      <c r="FA1531" s="10"/>
      <c r="FB1531" s="10"/>
      <c r="FC1531" s="10"/>
      <c r="FD1531" s="10"/>
      <c r="FE1531" s="10"/>
      <c r="FF1531" s="10"/>
      <c r="FG1531" s="10"/>
      <c r="FH1531" s="10"/>
      <c r="FI1531" s="10"/>
      <c r="FJ1531" s="10"/>
      <c r="FK1531" s="10"/>
      <c r="FL1531" s="10"/>
    </row>
    <row r="1532" spans="146:168" x14ac:dyDescent="0.15">
      <c r="EP1532" s="1"/>
      <c r="EQ1532" s="1"/>
      <c r="ES1532" s="10"/>
      <c r="ET1532" s="10"/>
      <c r="EU1532" s="10"/>
      <c r="EV1532" s="10"/>
      <c r="EW1532" s="10"/>
      <c r="EX1532" s="10"/>
      <c r="EY1532" s="10"/>
      <c r="EZ1532" s="10"/>
      <c r="FA1532" s="10"/>
      <c r="FB1532" s="10"/>
      <c r="FC1532" s="10"/>
      <c r="FD1532" s="10"/>
      <c r="FE1532" s="10"/>
      <c r="FF1532" s="10"/>
      <c r="FG1532" s="10"/>
      <c r="FH1532" s="10"/>
      <c r="FI1532" s="10"/>
      <c r="FJ1532" s="10"/>
      <c r="FK1532" s="10"/>
      <c r="FL1532" s="10"/>
    </row>
    <row r="1533" spans="146:168" x14ac:dyDescent="0.15">
      <c r="EP1533" s="1"/>
      <c r="EQ1533" s="1"/>
      <c r="ES1533" s="10"/>
      <c r="ET1533" s="10"/>
      <c r="EU1533" s="10"/>
      <c r="EV1533" s="10"/>
      <c r="EW1533" s="10"/>
      <c r="EX1533" s="10"/>
      <c r="EY1533" s="10"/>
      <c r="EZ1533" s="10"/>
      <c r="FA1533" s="10"/>
      <c r="FB1533" s="10"/>
      <c r="FC1533" s="10"/>
      <c r="FD1533" s="10"/>
      <c r="FE1533" s="10"/>
      <c r="FF1533" s="10"/>
      <c r="FG1533" s="10"/>
      <c r="FH1533" s="10"/>
      <c r="FI1533" s="10"/>
      <c r="FJ1533" s="10"/>
      <c r="FK1533" s="10"/>
      <c r="FL1533" s="10"/>
    </row>
    <row r="1534" spans="146:168" x14ac:dyDescent="0.15">
      <c r="EP1534" s="1"/>
      <c r="EQ1534" s="1"/>
      <c r="ES1534" s="10"/>
      <c r="ET1534" s="10"/>
      <c r="EU1534" s="10"/>
      <c r="EV1534" s="10"/>
      <c r="EW1534" s="10"/>
      <c r="EX1534" s="10"/>
      <c r="EY1534" s="10"/>
      <c r="EZ1534" s="10"/>
      <c r="FA1534" s="10"/>
      <c r="FB1534" s="10"/>
      <c r="FC1534" s="10"/>
      <c r="FD1534" s="10"/>
      <c r="FE1534" s="10"/>
      <c r="FF1534" s="10"/>
      <c r="FG1534" s="10"/>
      <c r="FH1534" s="10"/>
      <c r="FI1534" s="10"/>
      <c r="FJ1534" s="10"/>
      <c r="FK1534" s="10"/>
      <c r="FL1534" s="10"/>
    </row>
    <row r="1535" spans="146:168" x14ac:dyDescent="0.15">
      <c r="EP1535" s="1"/>
      <c r="EQ1535" s="1"/>
      <c r="ES1535" s="10"/>
      <c r="ET1535" s="10"/>
      <c r="EU1535" s="10"/>
      <c r="EV1535" s="10"/>
      <c r="EW1535" s="10"/>
      <c r="EX1535" s="10"/>
      <c r="EY1535" s="10"/>
      <c r="EZ1535" s="10"/>
      <c r="FA1535" s="10"/>
      <c r="FB1535" s="10"/>
      <c r="FC1535" s="10"/>
      <c r="FD1535" s="10"/>
      <c r="FE1535" s="10"/>
      <c r="FF1535" s="10"/>
      <c r="FG1535" s="10"/>
      <c r="FH1535" s="10"/>
      <c r="FI1535" s="10"/>
      <c r="FJ1535" s="10"/>
      <c r="FK1535" s="10"/>
      <c r="FL1535" s="10"/>
    </row>
    <row r="1536" spans="146:168" x14ac:dyDescent="0.15">
      <c r="EP1536" s="1"/>
      <c r="EQ1536" s="1"/>
      <c r="ES1536" s="10"/>
      <c r="ET1536" s="10"/>
      <c r="EU1536" s="10"/>
      <c r="EV1536" s="10"/>
      <c r="EW1536" s="10"/>
      <c r="EX1536" s="10"/>
      <c r="EY1536" s="10"/>
      <c r="EZ1536" s="10"/>
      <c r="FA1536" s="10"/>
      <c r="FB1536" s="10"/>
      <c r="FC1536" s="10"/>
      <c r="FD1536" s="10"/>
      <c r="FE1536" s="10"/>
      <c r="FF1536" s="10"/>
      <c r="FG1536" s="10"/>
      <c r="FH1536" s="10"/>
      <c r="FI1536" s="10"/>
      <c r="FJ1536" s="10"/>
      <c r="FK1536" s="10"/>
      <c r="FL1536" s="10"/>
    </row>
    <row r="1537" spans="146:168" x14ac:dyDescent="0.15">
      <c r="EP1537" s="1"/>
      <c r="EQ1537" s="1"/>
      <c r="ES1537" s="10"/>
      <c r="ET1537" s="10"/>
      <c r="EU1537" s="10"/>
      <c r="EV1537" s="10"/>
      <c r="EW1537" s="10"/>
      <c r="EX1537" s="10"/>
      <c r="EY1537" s="10"/>
      <c r="EZ1537" s="10"/>
      <c r="FA1537" s="10"/>
      <c r="FB1537" s="10"/>
      <c r="FC1537" s="10"/>
      <c r="FD1537" s="10"/>
      <c r="FE1537" s="10"/>
      <c r="FF1537" s="10"/>
      <c r="FG1537" s="10"/>
      <c r="FH1537" s="10"/>
      <c r="FI1537" s="10"/>
      <c r="FJ1537" s="10"/>
      <c r="FK1537" s="10"/>
      <c r="FL1537" s="10"/>
    </row>
    <row r="1538" spans="146:168" x14ac:dyDescent="0.15">
      <c r="EP1538" s="1"/>
      <c r="EQ1538" s="1"/>
      <c r="ES1538" s="10"/>
      <c r="ET1538" s="10"/>
      <c r="EU1538" s="10"/>
      <c r="EV1538" s="10"/>
      <c r="EW1538" s="10"/>
      <c r="EX1538" s="10"/>
      <c r="EY1538" s="10"/>
      <c r="EZ1538" s="10"/>
      <c r="FA1538" s="10"/>
      <c r="FB1538" s="10"/>
      <c r="FC1538" s="10"/>
      <c r="FD1538" s="10"/>
      <c r="FE1538" s="10"/>
      <c r="FF1538" s="10"/>
      <c r="FG1538" s="10"/>
      <c r="FH1538" s="10"/>
      <c r="FI1538" s="10"/>
      <c r="FJ1538" s="10"/>
      <c r="FK1538" s="10"/>
      <c r="FL1538" s="10"/>
    </row>
    <row r="1539" spans="146:168" x14ac:dyDescent="0.15">
      <c r="EP1539" s="1"/>
      <c r="EQ1539" s="1"/>
      <c r="ES1539" s="10"/>
      <c r="ET1539" s="10"/>
      <c r="EU1539" s="10"/>
      <c r="EV1539" s="10"/>
      <c r="EW1539" s="10"/>
      <c r="EX1539" s="10"/>
      <c r="EY1539" s="10"/>
      <c r="EZ1539" s="10"/>
      <c r="FA1539" s="10"/>
      <c r="FB1539" s="10"/>
      <c r="FC1539" s="10"/>
      <c r="FD1539" s="10"/>
      <c r="FE1539" s="10"/>
      <c r="FF1539" s="10"/>
      <c r="FG1539" s="10"/>
      <c r="FH1539" s="10"/>
      <c r="FI1539" s="10"/>
      <c r="FJ1539" s="10"/>
      <c r="FK1539" s="10"/>
      <c r="FL1539" s="10"/>
    </row>
    <row r="1540" spans="146:168" x14ac:dyDescent="0.15">
      <c r="EP1540" s="1"/>
      <c r="EQ1540" s="1"/>
      <c r="ES1540" s="10"/>
      <c r="ET1540" s="10"/>
      <c r="EU1540" s="10"/>
      <c r="EV1540" s="10"/>
      <c r="EW1540" s="10"/>
      <c r="EX1540" s="10"/>
      <c r="EY1540" s="10"/>
      <c r="EZ1540" s="10"/>
      <c r="FA1540" s="10"/>
      <c r="FB1540" s="10"/>
      <c r="FC1540" s="10"/>
      <c r="FD1540" s="10"/>
      <c r="FE1540" s="10"/>
      <c r="FF1540" s="10"/>
      <c r="FG1540" s="10"/>
      <c r="FH1540" s="10"/>
      <c r="FI1540" s="10"/>
      <c r="FJ1540" s="10"/>
      <c r="FK1540" s="10"/>
      <c r="FL1540" s="10"/>
    </row>
    <row r="1541" spans="146:168" x14ac:dyDescent="0.15">
      <c r="EP1541" s="1"/>
      <c r="EQ1541" s="1"/>
      <c r="ES1541" s="10"/>
      <c r="ET1541" s="10"/>
      <c r="EU1541" s="10"/>
      <c r="EV1541" s="10"/>
      <c r="EW1541" s="10"/>
      <c r="EX1541" s="10"/>
      <c r="EY1541" s="10"/>
      <c r="EZ1541" s="10"/>
      <c r="FA1541" s="10"/>
      <c r="FB1541" s="10"/>
      <c r="FC1541" s="10"/>
      <c r="FD1541" s="10"/>
      <c r="FE1541" s="10"/>
      <c r="FF1541" s="10"/>
      <c r="FG1541" s="10"/>
      <c r="FH1541" s="10"/>
      <c r="FI1541" s="10"/>
      <c r="FJ1541" s="10"/>
      <c r="FK1541" s="10"/>
      <c r="FL1541" s="10"/>
    </row>
    <row r="1542" spans="146:168" x14ac:dyDescent="0.15">
      <c r="EP1542" s="1"/>
      <c r="EQ1542" s="1"/>
      <c r="ES1542" s="10"/>
      <c r="ET1542" s="10"/>
      <c r="EU1542" s="10"/>
      <c r="EV1542" s="10"/>
      <c r="EW1542" s="10"/>
      <c r="EX1542" s="10"/>
      <c r="EY1542" s="10"/>
      <c r="EZ1542" s="10"/>
      <c r="FA1542" s="10"/>
      <c r="FB1542" s="10"/>
      <c r="FC1542" s="10"/>
      <c r="FD1542" s="10"/>
      <c r="FE1542" s="10"/>
      <c r="FF1542" s="10"/>
      <c r="FG1542" s="10"/>
      <c r="FH1542" s="10"/>
      <c r="FI1542" s="10"/>
      <c r="FJ1542" s="10"/>
      <c r="FK1542" s="10"/>
      <c r="FL1542" s="10"/>
    </row>
    <row r="1543" spans="146:168" x14ac:dyDescent="0.15">
      <c r="EP1543" s="1"/>
      <c r="EQ1543" s="1"/>
      <c r="ES1543" s="10"/>
      <c r="ET1543" s="10"/>
      <c r="EU1543" s="10"/>
      <c r="EV1543" s="10"/>
      <c r="EW1543" s="10"/>
      <c r="EX1543" s="10"/>
      <c r="EY1543" s="10"/>
      <c r="EZ1543" s="10"/>
      <c r="FA1543" s="10"/>
      <c r="FB1543" s="10"/>
      <c r="FC1543" s="10"/>
      <c r="FD1543" s="10"/>
      <c r="FE1543" s="10"/>
      <c r="FF1543" s="10"/>
      <c r="FG1543" s="10"/>
      <c r="FH1543" s="10"/>
      <c r="FI1543" s="10"/>
      <c r="FJ1543" s="10"/>
      <c r="FK1543" s="10"/>
      <c r="FL1543" s="10"/>
    </row>
    <row r="1544" spans="146:168" x14ac:dyDescent="0.15">
      <c r="EP1544" s="1"/>
      <c r="EQ1544" s="1"/>
      <c r="ES1544" s="10"/>
      <c r="ET1544" s="10"/>
      <c r="EU1544" s="10"/>
      <c r="EV1544" s="10"/>
      <c r="EW1544" s="10"/>
      <c r="EX1544" s="10"/>
      <c r="EY1544" s="10"/>
      <c r="EZ1544" s="10"/>
      <c r="FA1544" s="10"/>
      <c r="FB1544" s="10"/>
      <c r="FC1544" s="10"/>
      <c r="FD1544" s="10"/>
      <c r="FE1544" s="10"/>
      <c r="FF1544" s="10"/>
      <c r="FG1544" s="10"/>
      <c r="FH1544" s="10"/>
      <c r="FI1544" s="10"/>
      <c r="FJ1544" s="10"/>
      <c r="FK1544" s="10"/>
      <c r="FL1544" s="10"/>
    </row>
    <row r="1545" spans="146:168" x14ac:dyDescent="0.15">
      <c r="EP1545" s="1"/>
      <c r="EQ1545" s="1"/>
      <c r="ES1545" s="10"/>
      <c r="ET1545" s="10"/>
      <c r="EU1545" s="10"/>
      <c r="EV1545" s="10"/>
      <c r="EW1545" s="10"/>
      <c r="EX1545" s="10"/>
      <c r="EY1545" s="10"/>
      <c r="EZ1545" s="10"/>
      <c r="FA1545" s="10"/>
      <c r="FB1545" s="10"/>
      <c r="FC1545" s="10"/>
      <c r="FD1545" s="10"/>
      <c r="FE1545" s="10"/>
      <c r="FF1545" s="10"/>
      <c r="FG1545" s="10"/>
      <c r="FH1545" s="10"/>
      <c r="FI1545" s="10"/>
      <c r="FJ1545" s="10"/>
      <c r="FK1545" s="10"/>
      <c r="FL1545" s="10"/>
    </row>
    <row r="1546" spans="146:168" x14ac:dyDescent="0.15">
      <c r="EP1546" s="1"/>
      <c r="EQ1546" s="1"/>
      <c r="ES1546" s="10"/>
      <c r="ET1546" s="10"/>
      <c r="EU1546" s="10"/>
      <c r="EV1546" s="10"/>
      <c r="EW1546" s="10"/>
      <c r="EX1546" s="10"/>
      <c r="EY1546" s="10"/>
      <c r="EZ1546" s="10"/>
      <c r="FA1546" s="10"/>
      <c r="FB1546" s="10"/>
      <c r="FC1546" s="10"/>
      <c r="FD1546" s="10"/>
      <c r="FE1546" s="10"/>
      <c r="FF1546" s="10"/>
      <c r="FG1546" s="10"/>
      <c r="FH1546" s="10"/>
      <c r="FI1546" s="10"/>
      <c r="FJ1546" s="10"/>
      <c r="FK1546" s="10"/>
      <c r="FL1546" s="10"/>
    </row>
    <row r="1547" spans="146:168" x14ac:dyDescent="0.15">
      <c r="EP1547" s="1"/>
      <c r="EQ1547" s="1"/>
      <c r="ES1547" s="10"/>
      <c r="ET1547" s="10"/>
      <c r="EU1547" s="10"/>
      <c r="EV1547" s="10"/>
      <c r="EW1547" s="10"/>
      <c r="EX1547" s="10"/>
      <c r="EY1547" s="10"/>
      <c r="EZ1547" s="10"/>
      <c r="FA1547" s="10"/>
      <c r="FB1547" s="10"/>
      <c r="FC1547" s="10"/>
      <c r="FD1547" s="10"/>
      <c r="FE1547" s="10"/>
      <c r="FF1547" s="10"/>
      <c r="FG1547" s="10"/>
      <c r="FH1547" s="10"/>
      <c r="FI1547" s="10"/>
      <c r="FJ1547" s="10"/>
      <c r="FK1547" s="10"/>
      <c r="FL1547" s="10"/>
    </row>
    <row r="1548" spans="146:168" x14ac:dyDescent="0.15">
      <c r="EP1548" s="1"/>
      <c r="EQ1548" s="1"/>
      <c r="ES1548" s="10"/>
      <c r="ET1548" s="10"/>
      <c r="EU1548" s="10"/>
      <c r="EV1548" s="10"/>
      <c r="EW1548" s="10"/>
      <c r="EX1548" s="10"/>
      <c r="EY1548" s="10"/>
      <c r="EZ1548" s="10"/>
      <c r="FA1548" s="10"/>
      <c r="FB1548" s="10"/>
      <c r="FC1548" s="10"/>
      <c r="FD1548" s="10"/>
      <c r="FE1548" s="10"/>
      <c r="FF1548" s="10"/>
      <c r="FG1548" s="10"/>
      <c r="FH1548" s="10"/>
      <c r="FI1548" s="10"/>
      <c r="FJ1548" s="10"/>
      <c r="FK1548" s="10"/>
      <c r="FL1548" s="10"/>
    </row>
    <row r="1549" spans="146:168" x14ac:dyDescent="0.15">
      <c r="EP1549" s="1"/>
      <c r="EQ1549" s="1"/>
      <c r="ES1549" s="10"/>
      <c r="ET1549" s="10"/>
      <c r="EU1549" s="10"/>
      <c r="EV1549" s="10"/>
      <c r="EW1549" s="10"/>
      <c r="EX1549" s="10"/>
      <c r="EY1549" s="10"/>
      <c r="EZ1549" s="10"/>
      <c r="FA1549" s="10"/>
      <c r="FB1549" s="10"/>
      <c r="FC1549" s="10"/>
      <c r="FD1549" s="10"/>
      <c r="FE1549" s="10"/>
      <c r="FF1549" s="10"/>
      <c r="FG1549" s="10"/>
      <c r="FH1549" s="10"/>
      <c r="FI1549" s="10"/>
      <c r="FJ1549" s="10"/>
      <c r="FK1549" s="10"/>
      <c r="FL1549" s="10"/>
    </row>
    <row r="1550" spans="146:168" x14ac:dyDescent="0.15">
      <c r="EP1550" s="1"/>
      <c r="EQ1550" s="1"/>
      <c r="ES1550" s="10"/>
      <c r="ET1550" s="10"/>
      <c r="EU1550" s="10"/>
      <c r="EV1550" s="10"/>
      <c r="EW1550" s="10"/>
      <c r="EX1550" s="10"/>
      <c r="EY1550" s="10"/>
      <c r="EZ1550" s="10"/>
      <c r="FA1550" s="10"/>
      <c r="FB1550" s="10"/>
      <c r="FC1550" s="10"/>
      <c r="FD1550" s="10"/>
      <c r="FE1550" s="10"/>
      <c r="FF1550" s="10"/>
      <c r="FG1550" s="10"/>
      <c r="FH1550" s="10"/>
      <c r="FI1550" s="10"/>
      <c r="FJ1550" s="10"/>
      <c r="FK1550" s="10"/>
      <c r="FL1550" s="10"/>
    </row>
    <row r="1551" spans="146:168" x14ac:dyDescent="0.15">
      <c r="EP1551" s="1"/>
      <c r="EQ1551" s="1"/>
      <c r="ES1551" s="10"/>
      <c r="ET1551" s="10"/>
      <c r="EU1551" s="10"/>
      <c r="EV1551" s="10"/>
      <c r="EW1551" s="10"/>
      <c r="EX1551" s="10"/>
      <c r="EY1551" s="10"/>
      <c r="EZ1551" s="10"/>
      <c r="FA1551" s="10"/>
      <c r="FB1551" s="10"/>
      <c r="FC1551" s="10"/>
      <c r="FD1551" s="10"/>
      <c r="FE1551" s="10"/>
      <c r="FF1551" s="10"/>
      <c r="FG1551" s="10"/>
      <c r="FH1551" s="10"/>
      <c r="FI1551" s="10"/>
      <c r="FJ1551" s="10"/>
      <c r="FK1551" s="10"/>
      <c r="FL1551" s="10"/>
    </row>
    <row r="1552" spans="146:168" x14ac:dyDescent="0.15">
      <c r="EP1552" s="1"/>
      <c r="EQ1552" s="1"/>
      <c r="ES1552" s="10"/>
      <c r="ET1552" s="10"/>
      <c r="EU1552" s="10"/>
      <c r="EV1552" s="10"/>
      <c r="EW1552" s="10"/>
      <c r="EX1552" s="10"/>
      <c r="EY1552" s="10"/>
      <c r="EZ1552" s="10"/>
      <c r="FA1552" s="10"/>
      <c r="FB1552" s="10"/>
      <c r="FC1552" s="10"/>
      <c r="FD1552" s="10"/>
      <c r="FE1552" s="10"/>
      <c r="FF1552" s="10"/>
      <c r="FG1552" s="10"/>
      <c r="FH1552" s="10"/>
      <c r="FI1552" s="10"/>
      <c r="FJ1552" s="10"/>
      <c r="FK1552" s="10"/>
      <c r="FL1552" s="10"/>
    </row>
    <row r="1553" spans="146:168" x14ac:dyDescent="0.15">
      <c r="EP1553" s="1"/>
      <c r="EQ1553" s="1"/>
      <c r="ES1553" s="10"/>
      <c r="ET1553" s="10"/>
      <c r="EU1553" s="10"/>
      <c r="EV1553" s="10"/>
      <c r="EW1553" s="10"/>
      <c r="EX1553" s="10"/>
      <c r="EY1553" s="10"/>
      <c r="EZ1553" s="10"/>
      <c r="FA1553" s="10"/>
      <c r="FB1553" s="10"/>
      <c r="FC1553" s="10"/>
      <c r="FD1553" s="10"/>
      <c r="FE1553" s="10"/>
      <c r="FF1553" s="10"/>
      <c r="FG1553" s="10"/>
      <c r="FH1553" s="10"/>
      <c r="FI1553" s="10"/>
      <c r="FJ1553" s="10"/>
      <c r="FK1553" s="10"/>
      <c r="FL1553" s="10"/>
    </row>
    <row r="1554" spans="146:168" x14ac:dyDescent="0.15">
      <c r="EP1554" s="1"/>
      <c r="EQ1554" s="1"/>
      <c r="ES1554" s="10"/>
      <c r="ET1554" s="10"/>
      <c r="EU1554" s="10"/>
      <c r="EV1554" s="10"/>
      <c r="EW1554" s="10"/>
      <c r="EX1554" s="10"/>
      <c r="EY1554" s="10"/>
      <c r="EZ1554" s="10"/>
      <c r="FA1554" s="10"/>
      <c r="FB1554" s="10"/>
      <c r="FC1554" s="10"/>
      <c r="FD1554" s="10"/>
      <c r="FE1554" s="10"/>
      <c r="FF1554" s="10"/>
      <c r="FG1554" s="10"/>
      <c r="FH1554" s="10"/>
      <c r="FI1554" s="10"/>
      <c r="FJ1554" s="10"/>
      <c r="FK1554" s="10"/>
      <c r="FL1554" s="10"/>
    </row>
    <row r="1555" spans="146:168" x14ac:dyDescent="0.15">
      <c r="EP1555" s="1"/>
      <c r="EQ1555" s="1"/>
      <c r="ES1555" s="10"/>
      <c r="ET1555" s="10"/>
      <c r="EU1555" s="10"/>
      <c r="EV1555" s="10"/>
      <c r="EW1555" s="10"/>
      <c r="EX1555" s="10"/>
      <c r="EY1555" s="10"/>
      <c r="EZ1555" s="10"/>
      <c r="FA1555" s="10"/>
      <c r="FB1555" s="10"/>
      <c r="FC1555" s="10"/>
      <c r="FD1555" s="10"/>
      <c r="FE1555" s="10"/>
      <c r="FF1555" s="10"/>
      <c r="FG1555" s="10"/>
      <c r="FH1555" s="10"/>
      <c r="FI1555" s="10"/>
      <c r="FJ1555" s="10"/>
      <c r="FK1555" s="10"/>
      <c r="FL1555" s="10"/>
    </row>
    <row r="1556" spans="146:168" x14ac:dyDescent="0.15">
      <c r="EP1556" s="1"/>
      <c r="EQ1556" s="1"/>
      <c r="ES1556" s="10"/>
      <c r="ET1556" s="10"/>
      <c r="EU1556" s="10"/>
      <c r="EV1556" s="10"/>
      <c r="EW1556" s="10"/>
      <c r="EX1556" s="10"/>
      <c r="EY1556" s="10"/>
      <c r="EZ1556" s="10"/>
      <c r="FA1556" s="10"/>
      <c r="FB1556" s="10"/>
      <c r="FC1556" s="10"/>
      <c r="FD1556" s="10"/>
      <c r="FE1556" s="10"/>
      <c r="FF1556" s="10"/>
      <c r="FG1556" s="10"/>
      <c r="FH1556" s="10"/>
      <c r="FI1556" s="10"/>
      <c r="FJ1556" s="10"/>
      <c r="FK1556" s="10"/>
      <c r="FL1556" s="10"/>
    </row>
    <row r="1557" spans="146:168" x14ac:dyDescent="0.15">
      <c r="EP1557" s="1"/>
      <c r="EQ1557" s="1"/>
      <c r="ES1557" s="10"/>
      <c r="ET1557" s="10"/>
      <c r="EU1557" s="10"/>
      <c r="EV1557" s="10"/>
      <c r="EW1557" s="10"/>
      <c r="EX1557" s="10"/>
      <c r="EY1557" s="10"/>
      <c r="EZ1557" s="10"/>
      <c r="FA1557" s="10"/>
      <c r="FB1557" s="10"/>
      <c r="FC1557" s="10"/>
      <c r="FD1557" s="10"/>
      <c r="FE1557" s="10"/>
      <c r="FF1557" s="10"/>
      <c r="FG1557" s="10"/>
      <c r="FH1557" s="10"/>
      <c r="FI1557" s="10"/>
      <c r="FJ1557" s="10"/>
      <c r="FK1557" s="10"/>
      <c r="FL1557" s="10"/>
    </row>
    <row r="1558" spans="146:168" x14ac:dyDescent="0.15">
      <c r="EP1558" s="1"/>
      <c r="EQ1558" s="1"/>
      <c r="ES1558" s="10"/>
      <c r="ET1558" s="10"/>
      <c r="EU1558" s="10"/>
      <c r="EV1558" s="10"/>
      <c r="EW1558" s="10"/>
      <c r="EX1558" s="10"/>
      <c r="EY1558" s="10"/>
      <c r="EZ1558" s="10"/>
      <c r="FA1558" s="10"/>
      <c r="FB1558" s="10"/>
      <c r="FC1558" s="10"/>
      <c r="FD1558" s="10"/>
      <c r="FE1558" s="10"/>
      <c r="FF1558" s="10"/>
      <c r="FG1558" s="10"/>
      <c r="FH1558" s="10"/>
      <c r="FI1558" s="10"/>
      <c r="FJ1558" s="10"/>
      <c r="FK1558" s="10"/>
      <c r="FL1558" s="10"/>
    </row>
    <row r="1559" spans="146:168" x14ac:dyDescent="0.15">
      <c r="EP1559" s="1"/>
      <c r="EQ1559" s="1"/>
      <c r="ES1559" s="10"/>
      <c r="ET1559" s="10"/>
      <c r="EU1559" s="10"/>
      <c r="EV1559" s="10"/>
      <c r="EW1559" s="10"/>
      <c r="EX1559" s="10"/>
      <c r="EY1559" s="10"/>
      <c r="EZ1559" s="10"/>
      <c r="FA1559" s="10"/>
      <c r="FB1559" s="10"/>
      <c r="FC1559" s="10"/>
      <c r="FD1559" s="10"/>
      <c r="FE1559" s="10"/>
      <c r="FF1559" s="10"/>
      <c r="FG1559" s="10"/>
      <c r="FH1559" s="10"/>
      <c r="FI1559" s="10"/>
      <c r="FJ1559" s="10"/>
      <c r="FK1559" s="10"/>
      <c r="FL1559" s="10"/>
    </row>
    <row r="1560" spans="146:168" x14ac:dyDescent="0.15">
      <c r="EP1560" s="1"/>
      <c r="EQ1560" s="1"/>
      <c r="ES1560" s="10"/>
      <c r="ET1560" s="10"/>
      <c r="EU1560" s="10"/>
      <c r="EV1560" s="10"/>
      <c r="EW1560" s="10"/>
      <c r="EX1560" s="10"/>
      <c r="EY1560" s="10"/>
      <c r="EZ1560" s="10"/>
      <c r="FA1560" s="10"/>
      <c r="FB1560" s="10"/>
      <c r="FC1560" s="10"/>
      <c r="FD1560" s="10"/>
      <c r="FE1560" s="10"/>
      <c r="FF1560" s="10"/>
      <c r="FG1560" s="10"/>
      <c r="FH1560" s="10"/>
      <c r="FI1560" s="10"/>
      <c r="FJ1560" s="10"/>
      <c r="FK1560" s="10"/>
      <c r="FL1560" s="10"/>
    </row>
    <row r="1561" spans="146:168" x14ac:dyDescent="0.15">
      <c r="EP1561" s="1"/>
      <c r="EQ1561" s="1"/>
      <c r="ES1561" s="10"/>
      <c r="ET1561" s="10"/>
      <c r="EU1561" s="10"/>
      <c r="EV1561" s="10"/>
      <c r="EW1561" s="10"/>
      <c r="EX1561" s="10"/>
      <c r="EY1561" s="10"/>
      <c r="EZ1561" s="10"/>
      <c r="FA1561" s="10"/>
      <c r="FB1561" s="10"/>
      <c r="FC1561" s="10"/>
      <c r="FD1561" s="10"/>
      <c r="FE1561" s="10"/>
      <c r="FF1561" s="10"/>
      <c r="FG1561" s="10"/>
      <c r="FH1561" s="10"/>
      <c r="FI1561" s="10"/>
      <c r="FJ1561" s="10"/>
      <c r="FK1561" s="10"/>
      <c r="FL1561" s="10"/>
    </row>
    <row r="1562" spans="146:168" x14ac:dyDescent="0.15">
      <c r="EP1562" s="1"/>
      <c r="EQ1562" s="1"/>
      <c r="ES1562" s="10"/>
      <c r="ET1562" s="10"/>
      <c r="EU1562" s="10"/>
      <c r="EV1562" s="10"/>
      <c r="EW1562" s="10"/>
      <c r="EX1562" s="10"/>
      <c r="EY1562" s="10"/>
      <c r="EZ1562" s="10"/>
      <c r="FA1562" s="10"/>
      <c r="FB1562" s="10"/>
      <c r="FC1562" s="10"/>
      <c r="FD1562" s="10"/>
      <c r="FE1562" s="10"/>
      <c r="FF1562" s="10"/>
      <c r="FG1562" s="10"/>
      <c r="FH1562" s="10"/>
      <c r="FI1562" s="10"/>
      <c r="FJ1562" s="10"/>
      <c r="FK1562" s="10"/>
      <c r="FL1562" s="10"/>
    </row>
    <row r="1563" spans="146:168" x14ac:dyDescent="0.15">
      <c r="EP1563" s="1"/>
      <c r="EQ1563" s="1"/>
      <c r="ES1563" s="10"/>
      <c r="ET1563" s="10"/>
      <c r="EU1563" s="10"/>
      <c r="EV1563" s="10"/>
      <c r="EW1563" s="10"/>
      <c r="EX1563" s="10"/>
      <c r="EY1563" s="10"/>
      <c r="EZ1563" s="10"/>
      <c r="FA1563" s="10"/>
      <c r="FB1563" s="10"/>
      <c r="FC1563" s="10"/>
      <c r="FD1563" s="10"/>
      <c r="FE1563" s="10"/>
      <c r="FF1563" s="10"/>
      <c r="FG1563" s="10"/>
      <c r="FH1563" s="10"/>
      <c r="FI1563" s="10"/>
      <c r="FJ1563" s="10"/>
      <c r="FK1563" s="10"/>
      <c r="FL1563" s="10"/>
    </row>
    <row r="1564" spans="146:168" x14ac:dyDescent="0.15">
      <c r="EP1564" s="1"/>
      <c r="EQ1564" s="1"/>
      <c r="ES1564" s="10"/>
      <c r="ET1564" s="10"/>
      <c r="EU1564" s="10"/>
      <c r="EV1564" s="10"/>
      <c r="EW1564" s="10"/>
      <c r="EX1564" s="10"/>
      <c r="EY1564" s="10"/>
      <c r="EZ1564" s="10"/>
      <c r="FA1564" s="10"/>
      <c r="FB1564" s="10"/>
      <c r="FC1564" s="10"/>
      <c r="FD1564" s="10"/>
      <c r="FE1564" s="10"/>
      <c r="FF1564" s="10"/>
      <c r="FG1564" s="10"/>
      <c r="FH1564" s="10"/>
      <c r="FI1564" s="10"/>
      <c r="FJ1564" s="10"/>
      <c r="FK1564" s="10"/>
      <c r="FL1564" s="10"/>
    </row>
    <row r="1565" spans="146:168" x14ac:dyDescent="0.15">
      <c r="EP1565" s="1"/>
      <c r="EQ1565" s="1"/>
      <c r="ES1565" s="10"/>
      <c r="ET1565" s="10"/>
      <c r="EU1565" s="10"/>
      <c r="EV1565" s="10"/>
      <c r="EW1565" s="10"/>
      <c r="EX1565" s="10"/>
      <c r="EY1565" s="10"/>
      <c r="EZ1565" s="10"/>
      <c r="FA1565" s="10"/>
      <c r="FB1565" s="10"/>
      <c r="FC1565" s="10"/>
      <c r="FD1565" s="10"/>
      <c r="FE1565" s="10"/>
      <c r="FF1565" s="10"/>
      <c r="FG1565" s="10"/>
      <c r="FH1565" s="10"/>
      <c r="FI1565" s="10"/>
      <c r="FJ1565" s="10"/>
      <c r="FK1565" s="10"/>
      <c r="FL1565" s="10"/>
    </row>
    <row r="1566" spans="146:168" x14ac:dyDescent="0.15">
      <c r="EP1566" s="1"/>
      <c r="EQ1566" s="1"/>
      <c r="ES1566" s="10"/>
      <c r="ET1566" s="10"/>
      <c r="EU1566" s="10"/>
      <c r="EV1566" s="10"/>
      <c r="EW1566" s="10"/>
      <c r="EX1566" s="10"/>
      <c r="EY1566" s="10"/>
      <c r="EZ1566" s="10"/>
      <c r="FA1566" s="10"/>
      <c r="FB1566" s="10"/>
      <c r="FC1566" s="10"/>
      <c r="FD1566" s="10"/>
      <c r="FE1566" s="10"/>
      <c r="FF1566" s="10"/>
      <c r="FG1566" s="10"/>
      <c r="FH1566" s="10"/>
      <c r="FI1566" s="10"/>
      <c r="FJ1566" s="10"/>
      <c r="FK1566" s="10"/>
      <c r="FL1566" s="10"/>
    </row>
    <row r="1567" spans="146:168" x14ac:dyDescent="0.15">
      <c r="EP1567" s="1"/>
      <c r="EQ1567" s="1"/>
      <c r="ES1567" s="10"/>
      <c r="ET1567" s="10"/>
      <c r="EU1567" s="10"/>
      <c r="EV1567" s="10"/>
      <c r="EW1567" s="10"/>
      <c r="EX1567" s="10"/>
      <c r="EY1567" s="10"/>
      <c r="EZ1567" s="10"/>
      <c r="FA1567" s="10"/>
      <c r="FB1567" s="10"/>
      <c r="FC1567" s="10"/>
      <c r="FD1567" s="10"/>
      <c r="FE1567" s="10"/>
      <c r="FF1567" s="10"/>
      <c r="FG1567" s="10"/>
      <c r="FH1567" s="10"/>
      <c r="FI1567" s="10"/>
      <c r="FJ1567" s="10"/>
      <c r="FK1567" s="10"/>
      <c r="FL1567" s="10"/>
    </row>
    <row r="1568" spans="146:168" x14ac:dyDescent="0.15">
      <c r="EP1568" s="1"/>
      <c r="EQ1568" s="1"/>
      <c r="ES1568" s="10"/>
      <c r="ET1568" s="10"/>
      <c r="EU1568" s="10"/>
      <c r="EV1568" s="10"/>
      <c r="EW1568" s="10"/>
      <c r="EX1568" s="10"/>
      <c r="EY1568" s="10"/>
      <c r="EZ1568" s="10"/>
      <c r="FA1568" s="10"/>
      <c r="FB1568" s="10"/>
      <c r="FC1568" s="10"/>
      <c r="FD1568" s="10"/>
      <c r="FE1568" s="10"/>
      <c r="FF1568" s="10"/>
      <c r="FG1568" s="10"/>
      <c r="FH1568" s="10"/>
      <c r="FI1568" s="10"/>
      <c r="FJ1568" s="10"/>
      <c r="FK1568" s="10"/>
      <c r="FL1568" s="10"/>
    </row>
    <row r="1569" spans="146:168" x14ac:dyDescent="0.15">
      <c r="EP1569" s="1"/>
      <c r="EQ1569" s="1"/>
      <c r="ES1569" s="10"/>
      <c r="ET1569" s="10"/>
      <c r="EU1569" s="10"/>
      <c r="EV1569" s="10"/>
      <c r="EW1569" s="10"/>
      <c r="EX1569" s="10"/>
      <c r="EY1569" s="10"/>
      <c r="EZ1569" s="10"/>
      <c r="FA1569" s="10"/>
      <c r="FB1569" s="10"/>
      <c r="FC1569" s="10"/>
      <c r="FD1569" s="10"/>
      <c r="FE1569" s="10"/>
      <c r="FF1569" s="10"/>
      <c r="FG1569" s="10"/>
      <c r="FH1569" s="10"/>
      <c r="FI1569" s="10"/>
      <c r="FJ1569" s="10"/>
      <c r="FK1569" s="10"/>
      <c r="FL1569" s="10"/>
    </row>
    <row r="1570" spans="146:168" x14ac:dyDescent="0.15">
      <c r="EP1570" s="1"/>
      <c r="EQ1570" s="1"/>
      <c r="ES1570" s="10"/>
      <c r="ET1570" s="10"/>
      <c r="EU1570" s="10"/>
      <c r="EV1570" s="10"/>
      <c r="EW1570" s="10"/>
      <c r="EX1570" s="10"/>
      <c r="EY1570" s="10"/>
      <c r="EZ1570" s="10"/>
      <c r="FA1570" s="10"/>
      <c r="FB1570" s="10"/>
      <c r="FC1570" s="10"/>
      <c r="FD1570" s="10"/>
      <c r="FE1570" s="10"/>
      <c r="FF1570" s="10"/>
      <c r="FG1570" s="10"/>
      <c r="FH1570" s="10"/>
      <c r="FI1570" s="10"/>
      <c r="FJ1570" s="10"/>
      <c r="FK1570" s="10"/>
      <c r="FL1570" s="10"/>
    </row>
    <row r="1571" spans="146:168" x14ac:dyDescent="0.15">
      <c r="EP1571" s="1"/>
      <c r="EQ1571" s="1"/>
      <c r="ES1571" s="10"/>
      <c r="ET1571" s="10"/>
      <c r="EU1571" s="10"/>
      <c r="EV1571" s="10"/>
      <c r="EW1571" s="10"/>
      <c r="EX1571" s="10"/>
      <c r="EY1571" s="10"/>
      <c r="EZ1571" s="10"/>
      <c r="FA1571" s="10"/>
      <c r="FB1571" s="10"/>
      <c r="FC1571" s="10"/>
      <c r="FD1571" s="10"/>
      <c r="FE1571" s="10"/>
      <c r="FF1571" s="10"/>
      <c r="FG1571" s="10"/>
      <c r="FH1571" s="10"/>
      <c r="FI1571" s="10"/>
      <c r="FJ1571" s="10"/>
      <c r="FK1571" s="10"/>
      <c r="FL1571" s="10"/>
    </row>
    <row r="1572" spans="146:168" x14ac:dyDescent="0.15">
      <c r="EP1572" s="1"/>
      <c r="EQ1572" s="1"/>
      <c r="ES1572" s="10"/>
      <c r="ET1572" s="10"/>
      <c r="EU1572" s="10"/>
      <c r="EV1572" s="10"/>
      <c r="EW1572" s="10"/>
      <c r="EX1572" s="10"/>
      <c r="EY1572" s="10"/>
      <c r="EZ1572" s="10"/>
      <c r="FA1572" s="10"/>
      <c r="FB1572" s="10"/>
      <c r="FC1572" s="10"/>
      <c r="FD1572" s="10"/>
      <c r="FE1572" s="10"/>
      <c r="FF1572" s="10"/>
      <c r="FG1572" s="10"/>
      <c r="FH1572" s="10"/>
      <c r="FI1572" s="10"/>
      <c r="FJ1572" s="10"/>
      <c r="FK1572" s="10"/>
      <c r="FL1572" s="10"/>
    </row>
    <row r="1573" spans="146:168" x14ac:dyDescent="0.15">
      <c r="EP1573" s="1"/>
      <c r="EQ1573" s="1"/>
      <c r="ES1573" s="10"/>
      <c r="ET1573" s="10"/>
      <c r="EU1573" s="10"/>
      <c r="EV1573" s="10"/>
      <c r="EW1573" s="10"/>
      <c r="EX1573" s="10"/>
      <c r="EY1573" s="10"/>
      <c r="EZ1573" s="10"/>
      <c r="FA1573" s="10"/>
      <c r="FB1573" s="10"/>
      <c r="FC1573" s="10"/>
      <c r="FD1573" s="10"/>
      <c r="FE1573" s="10"/>
      <c r="FF1573" s="10"/>
      <c r="FG1573" s="10"/>
      <c r="FH1573" s="10"/>
      <c r="FI1573" s="10"/>
      <c r="FJ1573" s="10"/>
      <c r="FK1573" s="10"/>
      <c r="FL1573" s="10"/>
    </row>
    <row r="1574" spans="146:168" x14ac:dyDescent="0.15">
      <c r="EP1574" s="1"/>
      <c r="EQ1574" s="1"/>
      <c r="ES1574" s="10"/>
      <c r="ET1574" s="10"/>
      <c r="EU1574" s="10"/>
      <c r="EV1574" s="10"/>
      <c r="EW1574" s="10"/>
      <c r="EX1574" s="10"/>
      <c r="EY1574" s="10"/>
      <c r="EZ1574" s="10"/>
      <c r="FA1574" s="10"/>
      <c r="FB1574" s="10"/>
      <c r="FC1574" s="10"/>
      <c r="FD1574" s="10"/>
      <c r="FE1574" s="10"/>
      <c r="FF1574" s="10"/>
      <c r="FG1574" s="10"/>
      <c r="FH1574" s="10"/>
      <c r="FI1574" s="10"/>
      <c r="FJ1574" s="10"/>
      <c r="FK1574" s="10"/>
      <c r="FL1574" s="10"/>
    </row>
    <row r="1575" spans="146:168" x14ac:dyDescent="0.15">
      <c r="EP1575" s="1"/>
      <c r="EQ1575" s="1"/>
      <c r="ES1575" s="10"/>
      <c r="ET1575" s="10"/>
      <c r="EU1575" s="10"/>
      <c r="EV1575" s="10"/>
      <c r="EW1575" s="10"/>
      <c r="EX1575" s="10"/>
      <c r="EY1575" s="10"/>
      <c r="EZ1575" s="10"/>
      <c r="FA1575" s="10"/>
      <c r="FB1575" s="10"/>
      <c r="FC1575" s="10"/>
      <c r="FD1575" s="10"/>
      <c r="FE1575" s="10"/>
      <c r="FF1575" s="10"/>
      <c r="FG1575" s="10"/>
      <c r="FH1575" s="10"/>
      <c r="FI1575" s="10"/>
      <c r="FJ1575" s="10"/>
      <c r="FK1575" s="10"/>
      <c r="FL1575" s="10"/>
    </row>
    <row r="1576" spans="146:168" x14ac:dyDescent="0.15">
      <c r="EP1576" s="1"/>
      <c r="EQ1576" s="1"/>
      <c r="ES1576" s="10"/>
      <c r="ET1576" s="10"/>
      <c r="EU1576" s="10"/>
      <c r="EV1576" s="10"/>
      <c r="EW1576" s="10"/>
      <c r="EX1576" s="10"/>
      <c r="EY1576" s="10"/>
      <c r="EZ1576" s="10"/>
      <c r="FA1576" s="10"/>
      <c r="FB1576" s="10"/>
      <c r="FC1576" s="10"/>
      <c r="FD1576" s="10"/>
      <c r="FE1576" s="10"/>
      <c r="FF1576" s="10"/>
      <c r="FG1576" s="10"/>
      <c r="FH1576" s="10"/>
      <c r="FI1576" s="10"/>
      <c r="FJ1576" s="10"/>
      <c r="FK1576" s="10"/>
      <c r="FL1576" s="10"/>
    </row>
    <row r="1577" spans="146:168" x14ac:dyDescent="0.15">
      <c r="EP1577" s="1"/>
      <c r="EQ1577" s="1"/>
      <c r="ES1577" s="10"/>
      <c r="ET1577" s="10"/>
      <c r="EU1577" s="10"/>
      <c r="EV1577" s="10"/>
      <c r="EW1577" s="10"/>
      <c r="EX1577" s="10"/>
      <c r="EY1577" s="10"/>
      <c r="EZ1577" s="10"/>
      <c r="FA1577" s="10"/>
      <c r="FB1577" s="10"/>
      <c r="FC1577" s="10"/>
      <c r="FD1577" s="10"/>
      <c r="FE1577" s="10"/>
      <c r="FF1577" s="10"/>
      <c r="FG1577" s="10"/>
      <c r="FH1577" s="10"/>
      <c r="FI1577" s="10"/>
      <c r="FJ1577" s="10"/>
      <c r="FK1577" s="10"/>
      <c r="FL1577" s="10"/>
    </row>
    <row r="1578" spans="146:168" x14ac:dyDescent="0.15">
      <c r="EP1578" s="1"/>
      <c r="EQ1578" s="1"/>
      <c r="ES1578" s="10"/>
      <c r="ET1578" s="10"/>
      <c r="EU1578" s="10"/>
      <c r="EV1578" s="10"/>
      <c r="EW1578" s="10"/>
      <c r="EX1578" s="10"/>
      <c r="EY1578" s="10"/>
      <c r="EZ1578" s="10"/>
      <c r="FA1578" s="10"/>
      <c r="FB1578" s="10"/>
      <c r="FC1578" s="10"/>
      <c r="FD1578" s="10"/>
      <c r="FE1578" s="10"/>
      <c r="FF1578" s="10"/>
      <c r="FG1578" s="10"/>
      <c r="FH1578" s="10"/>
      <c r="FI1578" s="10"/>
      <c r="FJ1578" s="10"/>
      <c r="FK1578" s="10"/>
      <c r="FL1578" s="10"/>
    </row>
    <row r="1579" spans="146:168" x14ac:dyDescent="0.15">
      <c r="EP1579" s="1"/>
      <c r="EQ1579" s="1"/>
      <c r="ES1579" s="10"/>
      <c r="ET1579" s="10"/>
      <c r="EU1579" s="10"/>
      <c r="EV1579" s="10"/>
      <c r="EW1579" s="10"/>
      <c r="EX1579" s="10"/>
      <c r="EY1579" s="10"/>
      <c r="EZ1579" s="10"/>
      <c r="FA1579" s="10"/>
      <c r="FB1579" s="10"/>
      <c r="FC1579" s="10"/>
      <c r="FD1579" s="10"/>
      <c r="FE1579" s="10"/>
      <c r="FF1579" s="10"/>
      <c r="FG1579" s="10"/>
      <c r="FH1579" s="10"/>
      <c r="FI1579" s="10"/>
      <c r="FJ1579" s="10"/>
      <c r="FK1579" s="10"/>
      <c r="FL1579" s="10"/>
    </row>
    <row r="1580" spans="146:168" x14ac:dyDescent="0.15">
      <c r="EP1580" s="1"/>
      <c r="EQ1580" s="1"/>
      <c r="ES1580" s="10"/>
      <c r="ET1580" s="10"/>
      <c r="EU1580" s="10"/>
      <c r="EV1580" s="10"/>
      <c r="EW1580" s="10"/>
      <c r="EX1580" s="10"/>
      <c r="EY1580" s="10"/>
      <c r="EZ1580" s="10"/>
      <c r="FA1580" s="10"/>
      <c r="FB1580" s="10"/>
      <c r="FC1580" s="10"/>
      <c r="FD1580" s="10"/>
      <c r="FE1580" s="10"/>
      <c r="FF1580" s="10"/>
      <c r="FG1580" s="10"/>
      <c r="FH1580" s="10"/>
      <c r="FI1580" s="10"/>
      <c r="FJ1580" s="10"/>
      <c r="FK1580" s="10"/>
      <c r="FL1580" s="10"/>
    </row>
    <row r="1581" spans="146:168" x14ac:dyDescent="0.15">
      <c r="EP1581" s="1"/>
      <c r="EQ1581" s="1"/>
      <c r="ES1581" s="10"/>
      <c r="ET1581" s="10"/>
      <c r="EU1581" s="10"/>
      <c r="EV1581" s="10"/>
      <c r="EW1581" s="10"/>
      <c r="EX1581" s="10"/>
      <c r="EY1581" s="10"/>
      <c r="EZ1581" s="10"/>
      <c r="FA1581" s="10"/>
      <c r="FB1581" s="10"/>
      <c r="FC1581" s="10"/>
      <c r="FD1581" s="10"/>
      <c r="FE1581" s="10"/>
      <c r="FF1581" s="10"/>
      <c r="FG1581" s="10"/>
      <c r="FH1581" s="10"/>
      <c r="FI1581" s="10"/>
      <c r="FJ1581" s="10"/>
      <c r="FK1581" s="10"/>
      <c r="FL1581" s="10"/>
    </row>
    <row r="1582" spans="146:168" x14ac:dyDescent="0.15">
      <c r="EP1582" s="1"/>
      <c r="EQ1582" s="1"/>
      <c r="ES1582" s="10"/>
      <c r="ET1582" s="10"/>
      <c r="EU1582" s="10"/>
      <c r="EV1582" s="10"/>
      <c r="EW1582" s="10"/>
      <c r="EX1582" s="10"/>
      <c r="EY1582" s="10"/>
      <c r="EZ1582" s="10"/>
      <c r="FA1582" s="10"/>
      <c r="FB1582" s="10"/>
      <c r="FC1582" s="10"/>
      <c r="FD1582" s="10"/>
      <c r="FE1582" s="10"/>
      <c r="FF1582" s="10"/>
      <c r="FG1582" s="10"/>
      <c r="FH1582" s="10"/>
      <c r="FI1582" s="10"/>
      <c r="FJ1582" s="10"/>
      <c r="FK1582" s="10"/>
      <c r="FL1582" s="10"/>
    </row>
    <row r="1583" spans="146:168" x14ac:dyDescent="0.15">
      <c r="EP1583" s="1"/>
      <c r="EQ1583" s="1"/>
      <c r="ES1583" s="10"/>
      <c r="ET1583" s="10"/>
      <c r="EU1583" s="10"/>
      <c r="EV1583" s="10"/>
      <c r="EW1583" s="10"/>
      <c r="EX1583" s="10"/>
      <c r="EY1583" s="10"/>
      <c r="EZ1583" s="10"/>
      <c r="FA1583" s="10"/>
      <c r="FB1583" s="10"/>
      <c r="FC1583" s="10"/>
      <c r="FD1583" s="10"/>
      <c r="FE1583" s="10"/>
      <c r="FF1583" s="10"/>
      <c r="FG1583" s="10"/>
      <c r="FH1583" s="10"/>
      <c r="FI1583" s="10"/>
      <c r="FJ1583" s="10"/>
      <c r="FK1583" s="10"/>
      <c r="FL1583" s="10"/>
    </row>
    <row r="1584" spans="146:168" x14ac:dyDescent="0.15">
      <c r="EP1584" s="1"/>
      <c r="EQ1584" s="1"/>
      <c r="ES1584" s="10"/>
      <c r="ET1584" s="10"/>
      <c r="EU1584" s="10"/>
      <c r="EV1584" s="10"/>
      <c r="EW1584" s="10"/>
      <c r="EX1584" s="10"/>
      <c r="EY1584" s="10"/>
      <c r="EZ1584" s="10"/>
      <c r="FA1584" s="10"/>
      <c r="FB1584" s="10"/>
      <c r="FC1584" s="10"/>
      <c r="FD1584" s="10"/>
      <c r="FE1584" s="10"/>
      <c r="FF1584" s="10"/>
      <c r="FG1584" s="10"/>
      <c r="FH1584" s="10"/>
      <c r="FI1584" s="10"/>
      <c r="FJ1584" s="10"/>
      <c r="FK1584" s="10"/>
      <c r="FL1584" s="10"/>
    </row>
    <row r="1585" spans="146:168" x14ac:dyDescent="0.15">
      <c r="EP1585" s="1"/>
      <c r="EQ1585" s="1"/>
      <c r="ES1585" s="10"/>
      <c r="ET1585" s="10"/>
      <c r="EU1585" s="10"/>
      <c r="EV1585" s="10"/>
      <c r="EW1585" s="10"/>
      <c r="EX1585" s="10"/>
      <c r="EY1585" s="10"/>
      <c r="EZ1585" s="10"/>
      <c r="FA1585" s="10"/>
      <c r="FB1585" s="10"/>
      <c r="FC1585" s="10"/>
      <c r="FD1585" s="10"/>
      <c r="FE1585" s="10"/>
      <c r="FF1585" s="10"/>
      <c r="FG1585" s="10"/>
      <c r="FH1585" s="10"/>
      <c r="FI1585" s="10"/>
      <c r="FJ1585" s="10"/>
      <c r="FK1585" s="10"/>
      <c r="FL1585" s="10"/>
    </row>
    <row r="1586" spans="146:168" x14ac:dyDescent="0.15">
      <c r="EP1586" s="1"/>
      <c r="EQ1586" s="1"/>
      <c r="ES1586" s="10"/>
      <c r="ET1586" s="10"/>
      <c r="EU1586" s="10"/>
      <c r="EV1586" s="10"/>
      <c r="EW1586" s="10"/>
      <c r="EX1586" s="10"/>
      <c r="EY1586" s="10"/>
      <c r="EZ1586" s="10"/>
      <c r="FA1586" s="10"/>
      <c r="FB1586" s="10"/>
      <c r="FC1586" s="10"/>
      <c r="FD1586" s="10"/>
      <c r="FE1586" s="10"/>
      <c r="FF1586" s="10"/>
      <c r="FG1586" s="10"/>
      <c r="FH1586" s="10"/>
      <c r="FI1586" s="10"/>
      <c r="FJ1586" s="10"/>
      <c r="FK1586" s="10"/>
      <c r="FL1586" s="10"/>
    </row>
    <row r="1587" spans="146:168" x14ac:dyDescent="0.15">
      <c r="EP1587" s="1"/>
      <c r="EQ1587" s="1"/>
      <c r="ES1587" s="10"/>
      <c r="ET1587" s="10"/>
      <c r="EU1587" s="10"/>
      <c r="EV1587" s="10"/>
      <c r="EW1587" s="10"/>
      <c r="EX1587" s="10"/>
      <c r="EY1587" s="10"/>
      <c r="EZ1587" s="10"/>
      <c r="FA1587" s="10"/>
      <c r="FB1587" s="10"/>
      <c r="FC1587" s="10"/>
      <c r="FD1587" s="10"/>
      <c r="FE1587" s="10"/>
      <c r="FF1587" s="10"/>
      <c r="FG1587" s="10"/>
      <c r="FH1587" s="10"/>
      <c r="FI1587" s="10"/>
      <c r="FJ1587" s="10"/>
      <c r="FK1587" s="10"/>
      <c r="FL1587" s="10"/>
    </row>
    <row r="1588" spans="146:168" x14ac:dyDescent="0.15">
      <c r="EP1588" s="1"/>
      <c r="EQ1588" s="1"/>
      <c r="ES1588" s="10"/>
      <c r="ET1588" s="10"/>
      <c r="EU1588" s="10"/>
      <c r="EV1588" s="10"/>
      <c r="EW1588" s="10"/>
      <c r="EX1588" s="10"/>
      <c r="EY1588" s="10"/>
      <c r="EZ1588" s="10"/>
      <c r="FA1588" s="10"/>
      <c r="FB1588" s="10"/>
      <c r="FC1588" s="10"/>
      <c r="FD1588" s="10"/>
      <c r="FE1588" s="10"/>
      <c r="FF1588" s="10"/>
      <c r="FG1588" s="10"/>
      <c r="FH1588" s="10"/>
      <c r="FI1588" s="10"/>
      <c r="FJ1588" s="10"/>
      <c r="FK1588" s="10"/>
      <c r="FL1588" s="10"/>
    </row>
    <row r="1589" spans="146:168" x14ac:dyDescent="0.15">
      <c r="EP1589" s="1"/>
      <c r="EQ1589" s="1"/>
      <c r="ES1589" s="10"/>
      <c r="ET1589" s="10"/>
      <c r="EU1589" s="10"/>
      <c r="EV1589" s="10"/>
      <c r="EW1589" s="10"/>
      <c r="EX1589" s="10"/>
      <c r="EY1589" s="10"/>
      <c r="EZ1589" s="10"/>
      <c r="FA1589" s="10"/>
      <c r="FB1589" s="10"/>
      <c r="FC1589" s="10"/>
      <c r="FD1589" s="10"/>
      <c r="FE1589" s="10"/>
      <c r="FF1589" s="10"/>
      <c r="FG1589" s="10"/>
      <c r="FH1589" s="10"/>
      <c r="FI1589" s="10"/>
      <c r="FJ1589" s="10"/>
      <c r="FK1589" s="10"/>
      <c r="FL1589" s="10"/>
    </row>
    <row r="1590" spans="146:168" x14ac:dyDescent="0.15">
      <c r="EP1590" s="1"/>
      <c r="EQ1590" s="1"/>
      <c r="ES1590" s="10"/>
      <c r="ET1590" s="10"/>
      <c r="EU1590" s="10"/>
      <c r="EV1590" s="10"/>
      <c r="EW1590" s="10"/>
      <c r="EX1590" s="10"/>
      <c r="EY1590" s="10"/>
      <c r="EZ1590" s="10"/>
      <c r="FA1590" s="10"/>
      <c r="FB1590" s="10"/>
      <c r="FC1590" s="10"/>
      <c r="FD1590" s="10"/>
      <c r="FE1590" s="10"/>
      <c r="FF1590" s="10"/>
      <c r="FG1590" s="10"/>
      <c r="FH1590" s="10"/>
      <c r="FI1590" s="10"/>
      <c r="FJ1590" s="10"/>
      <c r="FK1590" s="10"/>
      <c r="FL1590" s="10"/>
    </row>
    <row r="1591" spans="146:168" x14ac:dyDescent="0.15">
      <c r="EP1591" s="1"/>
      <c r="EQ1591" s="1"/>
      <c r="ES1591" s="10"/>
      <c r="ET1591" s="10"/>
      <c r="EU1591" s="10"/>
      <c r="EV1591" s="10"/>
      <c r="EW1591" s="10"/>
      <c r="EX1591" s="10"/>
      <c r="EY1591" s="10"/>
      <c r="EZ1591" s="10"/>
      <c r="FA1591" s="10"/>
      <c r="FB1591" s="10"/>
      <c r="FC1591" s="10"/>
      <c r="FD1591" s="10"/>
      <c r="FE1591" s="10"/>
      <c r="FF1591" s="10"/>
      <c r="FG1591" s="10"/>
      <c r="FH1591" s="10"/>
      <c r="FI1591" s="10"/>
      <c r="FJ1591" s="10"/>
      <c r="FK1591" s="10"/>
      <c r="FL1591" s="10"/>
    </row>
    <row r="1592" spans="146:168" x14ac:dyDescent="0.15">
      <c r="EP1592" s="1"/>
      <c r="EQ1592" s="1"/>
      <c r="ES1592" s="10"/>
      <c r="ET1592" s="10"/>
      <c r="EU1592" s="10"/>
      <c r="EV1592" s="10"/>
      <c r="EW1592" s="10"/>
      <c r="EX1592" s="10"/>
      <c r="EY1592" s="10"/>
      <c r="EZ1592" s="10"/>
      <c r="FA1592" s="10"/>
      <c r="FB1592" s="10"/>
      <c r="FC1592" s="10"/>
      <c r="FD1592" s="10"/>
      <c r="FE1592" s="10"/>
      <c r="FF1592" s="10"/>
      <c r="FG1592" s="10"/>
      <c r="FH1592" s="10"/>
      <c r="FI1592" s="10"/>
      <c r="FJ1592" s="10"/>
      <c r="FK1592" s="10"/>
      <c r="FL1592" s="10"/>
    </row>
    <row r="1593" spans="146:168" x14ac:dyDescent="0.15">
      <c r="EP1593" s="1"/>
      <c r="EQ1593" s="1"/>
      <c r="ES1593" s="10"/>
      <c r="ET1593" s="10"/>
      <c r="EU1593" s="10"/>
      <c r="EV1593" s="10"/>
      <c r="EW1593" s="10"/>
      <c r="EX1593" s="10"/>
      <c r="EY1593" s="10"/>
      <c r="EZ1593" s="10"/>
      <c r="FA1593" s="10"/>
      <c r="FB1593" s="10"/>
      <c r="FC1593" s="10"/>
      <c r="FD1593" s="10"/>
      <c r="FE1593" s="10"/>
      <c r="FF1593" s="10"/>
      <c r="FG1593" s="10"/>
      <c r="FH1593" s="10"/>
      <c r="FI1593" s="10"/>
      <c r="FJ1593" s="10"/>
      <c r="FK1593" s="10"/>
      <c r="FL1593" s="10"/>
    </row>
    <row r="1594" spans="146:168" x14ac:dyDescent="0.15">
      <c r="EP1594" s="1"/>
      <c r="EQ1594" s="1"/>
      <c r="ES1594" s="10"/>
      <c r="ET1594" s="10"/>
      <c r="EU1594" s="10"/>
      <c r="EV1594" s="10"/>
      <c r="EW1594" s="10"/>
      <c r="EX1594" s="10"/>
      <c r="EY1594" s="10"/>
      <c r="EZ1594" s="10"/>
      <c r="FA1594" s="10"/>
      <c r="FB1594" s="10"/>
      <c r="FC1594" s="10"/>
      <c r="FD1594" s="10"/>
      <c r="FE1594" s="10"/>
      <c r="FF1594" s="10"/>
      <c r="FG1594" s="10"/>
      <c r="FH1594" s="10"/>
      <c r="FI1594" s="10"/>
      <c r="FJ1594" s="10"/>
      <c r="FK1594" s="10"/>
      <c r="FL1594" s="10"/>
    </row>
    <row r="1595" spans="146:168" x14ac:dyDescent="0.15">
      <c r="EP1595" s="1"/>
      <c r="EQ1595" s="1"/>
      <c r="ES1595" s="10"/>
      <c r="ET1595" s="10"/>
      <c r="EU1595" s="10"/>
      <c r="EV1595" s="10"/>
      <c r="EW1595" s="10"/>
      <c r="EX1595" s="10"/>
      <c r="EY1595" s="10"/>
      <c r="EZ1595" s="10"/>
      <c r="FA1595" s="10"/>
      <c r="FB1595" s="10"/>
      <c r="FC1595" s="10"/>
      <c r="FD1595" s="10"/>
      <c r="FE1595" s="10"/>
      <c r="FF1595" s="10"/>
      <c r="FG1595" s="10"/>
      <c r="FH1595" s="10"/>
      <c r="FI1595" s="10"/>
      <c r="FJ1595" s="10"/>
      <c r="FK1595" s="10"/>
      <c r="FL1595" s="10"/>
    </row>
    <row r="1596" spans="146:168" x14ac:dyDescent="0.15">
      <c r="EP1596" s="1"/>
      <c r="EQ1596" s="1"/>
      <c r="ES1596" s="10"/>
      <c r="ET1596" s="10"/>
      <c r="EU1596" s="10"/>
      <c r="EV1596" s="10"/>
      <c r="EW1596" s="10"/>
      <c r="EX1596" s="10"/>
      <c r="EY1596" s="10"/>
      <c r="EZ1596" s="10"/>
      <c r="FA1596" s="10"/>
      <c r="FB1596" s="10"/>
      <c r="FC1596" s="10"/>
      <c r="FD1596" s="10"/>
      <c r="FE1596" s="10"/>
      <c r="FF1596" s="10"/>
      <c r="FG1596" s="10"/>
      <c r="FH1596" s="10"/>
      <c r="FI1596" s="10"/>
      <c r="FJ1596" s="10"/>
      <c r="FK1596" s="10"/>
      <c r="FL1596" s="10"/>
    </row>
    <row r="1597" spans="146:168" x14ac:dyDescent="0.15">
      <c r="EP1597" s="1"/>
      <c r="EQ1597" s="1"/>
      <c r="ES1597" s="10"/>
      <c r="ET1597" s="10"/>
      <c r="EU1597" s="10"/>
      <c r="EV1597" s="10"/>
      <c r="EW1597" s="10"/>
      <c r="EX1597" s="10"/>
      <c r="EY1597" s="10"/>
      <c r="EZ1597" s="10"/>
      <c r="FA1597" s="10"/>
      <c r="FB1597" s="10"/>
      <c r="FC1597" s="10"/>
      <c r="FD1597" s="10"/>
      <c r="FE1597" s="10"/>
      <c r="FF1597" s="10"/>
      <c r="FG1597" s="10"/>
      <c r="FH1597" s="10"/>
      <c r="FI1597" s="10"/>
      <c r="FJ1597" s="10"/>
      <c r="FK1597" s="10"/>
      <c r="FL1597" s="10"/>
    </row>
    <row r="1598" spans="146:168" x14ac:dyDescent="0.15">
      <c r="EP1598" s="1"/>
      <c r="EQ1598" s="1"/>
      <c r="ES1598" s="10"/>
      <c r="ET1598" s="10"/>
      <c r="EU1598" s="10"/>
      <c r="EV1598" s="10"/>
      <c r="EW1598" s="10"/>
      <c r="EX1598" s="10"/>
      <c r="EY1598" s="10"/>
      <c r="EZ1598" s="10"/>
      <c r="FA1598" s="10"/>
      <c r="FB1598" s="10"/>
      <c r="FC1598" s="10"/>
      <c r="FD1598" s="10"/>
      <c r="FE1598" s="10"/>
      <c r="FF1598" s="10"/>
      <c r="FG1598" s="10"/>
      <c r="FH1598" s="10"/>
      <c r="FI1598" s="10"/>
      <c r="FJ1598" s="10"/>
      <c r="FK1598" s="10"/>
      <c r="FL1598" s="10"/>
    </row>
    <row r="1599" spans="146:168" x14ac:dyDescent="0.15">
      <c r="EP1599" s="1"/>
      <c r="EQ1599" s="1"/>
      <c r="ES1599" s="10"/>
      <c r="ET1599" s="10"/>
      <c r="EU1599" s="10"/>
      <c r="EV1599" s="10"/>
      <c r="EW1599" s="10"/>
      <c r="EX1599" s="10"/>
      <c r="EY1599" s="10"/>
      <c r="EZ1599" s="10"/>
      <c r="FA1599" s="10"/>
      <c r="FB1599" s="10"/>
      <c r="FC1599" s="10"/>
      <c r="FD1599" s="10"/>
      <c r="FE1599" s="10"/>
      <c r="FF1599" s="10"/>
      <c r="FG1599" s="10"/>
      <c r="FH1599" s="10"/>
      <c r="FI1599" s="10"/>
      <c r="FJ1599" s="10"/>
      <c r="FK1599" s="10"/>
      <c r="FL1599" s="10"/>
    </row>
    <row r="1600" spans="146:168" x14ac:dyDescent="0.15">
      <c r="EP1600" s="1"/>
      <c r="EQ1600" s="1"/>
      <c r="ES1600" s="10"/>
      <c r="ET1600" s="10"/>
      <c r="EU1600" s="10"/>
      <c r="EV1600" s="10"/>
      <c r="EW1600" s="10"/>
      <c r="EX1600" s="10"/>
      <c r="EY1600" s="10"/>
      <c r="EZ1600" s="10"/>
      <c r="FA1600" s="10"/>
      <c r="FB1600" s="10"/>
      <c r="FC1600" s="10"/>
      <c r="FD1600" s="10"/>
      <c r="FE1600" s="10"/>
      <c r="FF1600" s="10"/>
      <c r="FG1600" s="10"/>
      <c r="FH1600" s="10"/>
      <c r="FI1600" s="10"/>
      <c r="FJ1600" s="10"/>
      <c r="FK1600" s="10"/>
      <c r="FL1600" s="10"/>
    </row>
    <row r="1601" spans="146:168" x14ac:dyDescent="0.15">
      <c r="EP1601" s="1"/>
      <c r="EQ1601" s="1"/>
      <c r="ES1601" s="10"/>
      <c r="ET1601" s="10"/>
      <c r="EU1601" s="10"/>
      <c r="EV1601" s="10"/>
      <c r="EW1601" s="10"/>
      <c r="EX1601" s="10"/>
      <c r="EY1601" s="10"/>
      <c r="EZ1601" s="10"/>
      <c r="FA1601" s="10"/>
      <c r="FB1601" s="10"/>
      <c r="FC1601" s="10"/>
      <c r="FD1601" s="10"/>
      <c r="FE1601" s="10"/>
      <c r="FF1601" s="10"/>
      <c r="FG1601" s="10"/>
      <c r="FH1601" s="10"/>
      <c r="FI1601" s="10"/>
      <c r="FJ1601" s="10"/>
      <c r="FK1601" s="10"/>
      <c r="FL1601" s="10"/>
    </row>
    <row r="1602" spans="146:168" x14ac:dyDescent="0.15">
      <c r="EP1602" s="1"/>
      <c r="EQ1602" s="1"/>
      <c r="ES1602" s="10"/>
      <c r="ET1602" s="10"/>
      <c r="EU1602" s="10"/>
      <c r="EV1602" s="10"/>
      <c r="EW1602" s="10"/>
      <c r="EX1602" s="10"/>
      <c r="EY1602" s="10"/>
      <c r="EZ1602" s="10"/>
      <c r="FA1602" s="10"/>
      <c r="FB1602" s="10"/>
      <c r="FC1602" s="10"/>
      <c r="FD1602" s="10"/>
      <c r="FE1602" s="10"/>
      <c r="FF1602" s="10"/>
      <c r="FG1602" s="10"/>
      <c r="FH1602" s="10"/>
      <c r="FI1602" s="10"/>
      <c r="FJ1602" s="10"/>
      <c r="FK1602" s="10"/>
      <c r="FL1602" s="10"/>
    </row>
    <row r="1603" spans="146:168" x14ac:dyDescent="0.15">
      <c r="EP1603" s="1"/>
      <c r="EQ1603" s="1"/>
      <c r="ES1603" s="10"/>
      <c r="ET1603" s="10"/>
      <c r="EU1603" s="10"/>
      <c r="EV1603" s="10"/>
      <c r="EW1603" s="10"/>
      <c r="EX1603" s="10"/>
      <c r="EY1603" s="10"/>
      <c r="EZ1603" s="10"/>
      <c r="FA1603" s="10"/>
      <c r="FB1603" s="10"/>
      <c r="FC1603" s="10"/>
      <c r="FD1603" s="10"/>
      <c r="FE1603" s="10"/>
      <c r="FF1603" s="10"/>
      <c r="FG1603" s="10"/>
      <c r="FH1603" s="10"/>
      <c r="FI1603" s="10"/>
      <c r="FJ1603" s="10"/>
      <c r="FK1603" s="10"/>
      <c r="FL1603" s="10"/>
    </row>
    <row r="1604" spans="146:168" x14ac:dyDescent="0.15">
      <c r="EP1604" s="1"/>
      <c r="EQ1604" s="1"/>
      <c r="ES1604" s="10"/>
      <c r="ET1604" s="10"/>
      <c r="EU1604" s="10"/>
      <c r="EV1604" s="10"/>
      <c r="EW1604" s="10"/>
      <c r="EX1604" s="10"/>
      <c r="EY1604" s="10"/>
      <c r="EZ1604" s="10"/>
      <c r="FA1604" s="10"/>
      <c r="FB1604" s="10"/>
      <c r="FC1604" s="10"/>
      <c r="FD1604" s="10"/>
      <c r="FE1604" s="10"/>
      <c r="FF1604" s="10"/>
      <c r="FG1604" s="10"/>
      <c r="FH1604" s="10"/>
      <c r="FI1604" s="10"/>
      <c r="FJ1604" s="10"/>
      <c r="FK1604" s="10"/>
      <c r="FL1604" s="10"/>
    </row>
    <row r="1605" spans="146:168" x14ac:dyDescent="0.15">
      <c r="EP1605" s="1"/>
      <c r="EQ1605" s="1"/>
      <c r="ES1605" s="10"/>
      <c r="ET1605" s="10"/>
      <c r="EU1605" s="10"/>
      <c r="EV1605" s="10"/>
      <c r="EW1605" s="10"/>
      <c r="EX1605" s="10"/>
      <c r="EY1605" s="10"/>
      <c r="EZ1605" s="10"/>
      <c r="FA1605" s="10"/>
      <c r="FB1605" s="10"/>
      <c r="FC1605" s="10"/>
      <c r="FD1605" s="10"/>
      <c r="FE1605" s="10"/>
      <c r="FF1605" s="10"/>
      <c r="FG1605" s="10"/>
      <c r="FH1605" s="10"/>
      <c r="FI1605" s="10"/>
      <c r="FJ1605" s="10"/>
      <c r="FK1605" s="10"/>
      <c r="FL1605" s="10"/>
    </row>
    <row r="1606" spans="146:168" x14ac:dyDescent="0.15">
      <c r="EP1606" s="1"/>
      <c r="EQ1606" s="1"/>
      <c r="ES1606" s="10"/>
      <c r="ET1606" s="10"/>
      <c r="EU1606" s="10"/>
      <c r="EV1606" s="10"/>
      <c r="EW1606" s="10"/>
      <c r="EX1606" s="10"/>
      <c r="EY1606" s="10"/>
      <c r="EZ1606" s="10"/>
      <c r="FA1606" s="10"/>
      <c r="FB1606" s="10"/>
      <c r="FC1606" s="10"/>
      <c r="FD1606" s="10"/>
      <c r="FE1606" s="10"/>
      <c r="FF1606" s="10"/>
      <c r="FG1606" s="10"/>
      <c r="FH1606" s="10"/>
      <c r="FI1606" s="10"/>
      <c r="FJ1606" s="10"/>
      <c r="FK1606" s="10"/>
      <c r="FL1606" s="10"/>
    </row>
    <row r="1607" spans="146:168" x14ac:dyDescent="0.15">
      <c r="EP1607" s="1"/>
      <c r="EQ1607" s="1"/>
      <c r="ES1607" s="10"/>
      <c r="ET1607" s="10"/>
      <c r="EU1607" s="10"/>
      <c r="EV1607" s="10"/>
      <c r="EW1607" s="10"/>
      <c r="EX1607" s="10"/>
      <c r="EY1607" s="10"/>
      <c r="EZ1607" s="10"/>
      <c r="FA1607" s="10"/>
      <c r="FB1607" s="10"/>
      <c r="FC1607" s="10"/>
      <c r="FD1607" s="10"/>
      <c r="FE1607" s="10"/>
      <c r="FF1607" s="10"/>
      <c r="FG1607" s="10"/>
      <c r="FH1607" s="10"/>
      <c r="FI1607" s="10"/>
      <c r="FJ1607" s="10"/>
      <c r="FK1607" s="10"/>
      <c r="FL1607" s="10"/>
    </row>
    <row r="1608" spans="146:168" x14ac:dyDescent="0.15">
      <c r="EP1608" s="1"/>
      <c r="EQ1608" s="1"/>
      <c r="ES1608" s="10"/>
      <c r="ET1608" s="10"/>
      <c r="EU1608" s="10"/>
      <c r="EV1608" s="10"/>
      <c r="EW1608" s="10"/>
      <c r="EX1608" s="10"/>
      <c r="EY1608" s="10"/>
      <c r="EZ1608" s="10"/>
      <c r="FA1608" s="10"/>
      <c r="FB1608" s="10"/>
      <c r="FC1608" s="10"/>
      <c r="FD1608" s="10"/>
      <c r="FE1608" s="10"/>
      <c r="FF1608" s="10"/>
      <c r="FG1608" s="10"/>
      <c r="FH1608" s="10"/>
      <c r="FI1608" s="10"/>
      <c r="FJ1608" s="10"/>
      <c r="FK1608" s="10"/>
      <c r="FL1608" s="10"/>
    </row>
    <row r="1609" spans="146:168" x14ac:dyDescent="0.15">
      <c r="EP1609" s="1"/>
      <c r="EQ1609" s="1"/>
      <c r="ES1609" s="10"/>
      <c r="ET1609" s="10"/>
      <c r="EU1609" s="10"/>
      <c r="EV1609" s="10"/>
      <c r="EW1609" s="10"/>
      <c r="EX1609" s="10"/>
      <c r="EY1609" s="10"/>
      <c r="EZ1609" s="10"/>
      <c r="FA1609" s="10"/>
      <c r="FB1609" s="10"/>
      <c r="FC1609" s="10"/>
      <c r="FD1609" s="10"/>
      <c r="FE1609" s="10"/>
      <c r="FF1609" s="10"/>
      <c r="FG1609" s="10"/>
      <c r="FH1609" s="10"/>
      <c r="FI1609" s="10"/>
      <c r="FJ1609" s="10"/>
      <c r="FK1609" s="10"/>
      <c r="FL1609" s="10"/>
    </row>
    <row r="1610" spans="146:168" x14ac:dyDescent="0.15">
      <c r="EP1610" s="1"/>
      <c r="EQ1610" s="1"/>
      <c r="ES1610" s="10"/>
      <c r="ET1610" s="10"/>
      <c r="EU1610" s="10"/>
      <c r="EV1610" s="10"/>
      <c r="EW1610" s="10"/>
      <c r="EX1610" s="10"/>
      <c r="EY1610" s="10"/>
      <c r="EZ1610" s="10"/>
      <c r="FA1610" s="10"/>
      <c r="FB1610" s="10"/>
      <c r="FC1610" s="10"/>
      <c r="FD1610" s="10"/>
      <c r="FE1610" s="10"/>
      <c r="FF1610" s="10"/>
      <c r="FG1610" s="10"/>
      <c r="FH1610" s="10"/>
      <c r="FI1610" s="10"/>
      <c r="FJ1610" s="10"/>
      <c r="FK1610" s="10"/>
      <c r="FL1610" s="10"/>
    </row>
    <row r="1611" spans="146:168" x14ac:dyDescent="0.15">
      <c r="EP1611" s="1"/>
      <c r="EQ1611" s="1"/>
      <c r="ES1611" s="10"/>
      <c r="ET1611" s="10"/>
      <c r="EU1611" s="10"/>
      <c r="EV1611" s="10"/>
      <c r="EW1611" s="10"/>
      <c r="EX1611" s="10"/>
      <c r="EY1611" s="10"/>
      <c r="EZ1611" s="10"/>
      <c r="FA1611" s="10"/>
      <c r="FB1611" s="10"/>
      <c r="FC1611" s="10"/>
      <c r="FD1611" s="10"/>
      <c r="FE1611" s="10"/>
      <c r="FF1611" s="10"/>
      <c r="FG1611" s="10"/>
      <c r="FH1611" s="10"/>
      <c r="FI1611" s="10"/>
      <c r="FJ1611" s="10"/>
      <c r="FK1611" s="10"/>
      <c r="FL1611" s="10"/>
    </row>
    <row r="1612" spans="146:168" x14ac:dyDescent="0.15">
      <c r="EP1612" s="1"/>
      <c r="EQ1612" s="1"/>
      <c r="ES1612" s="10"/>
      <c r="ET1612" s="10"/>
      <c r="EU1612" s="10"/>
      <c r="EV1612" s="10"/>
      <c r="EW1612" s="10"/>
      <c r="EX1612" s="10"/>
      <c r="EY1612" s="10"/>
      <c r="EZ1612" s="10"/>
      <c r="FA1612" s="10"/>
      <c r="FB1612" s="10"/>
      <c r="FC1612" s="10"/>
      <c r="FD1612" s="10"/>
      <c r="FE1612" s="10"/>
      <c r="FF1612" s="10"/>
      <c r="FG1612" s="10"/>
      <c r="FH1612" s="10"/>
      <c r="FI1612" s="10"/>
      <c r="FJ1612" s="10"/>
      <c r="FK1612" s="10"/>
      <c r="FL1612" s="10"/>
    </row>
    <row r="1613" spans="146:168" x14ac:dyDescent="0.15">
      <c r="EP1613" s="1"/>
      <c r="EQ1613" s="1"/>
      <c r="ES1613" s="10"/>
      <c r="ET1613" s="10"/>
      <c r="EU1613" s="10"/>
      <c r="EV1613" s="10"/>
      <c r="EW1613" s="10"/>
      <c r="EX1613" s="10"/>
      <c r="EY1613" s="10"/>
      <c r="EZ1613" s="10"/>
      <c r="FA1613" s="10"/>
      <c r="FB1613" s="10"/>
      <c r="FC1613" s="10"/>
      <c r="FD1613" s="10"/>
      <c r="FE1613" s="10"/>
      <c r="FF1613" s="10"/>
      <c r="FG1613" s="10"/>
      <c r="FH1613" s="10"/>
      <c r="FI1613" s="10"/>
      <c r="FJ1613" s="10"/>
      <c r="FK1613" s="10"/>
      <c r="FL1613" s="10"/>
    </row>
    <row r="1614" spans="146:168" x14ac:dyDescent="0.15">
      <c r="EP1614" s="1"/>
      <c r="EQ1614" s="1"/>
      <c r="ES1614" s="10"/>
      <c r="ET1614" s="10"/>
      <c r="EU1614" s="10"/>
      <c r="EV1614" s="10"/>
      <c r="EW1614" s="10"/>
      <c r="EX1614" s="10"/>
      <c r="EY1614" s="10"/>
      <c r="EZ1614" s="10"/>
      <c r="FA1614" s="10"/>
      <c r="FB1614" s="10"/>
      <c r="FC1614" s="10"/>
      <c r="FD1614" s="10"/>
      <c r="FE1614" s="10"/>
      <c r="FF1614" s="10"/>
      <c r="FG1614" s="10"/>
      <c r="FH1614" s="10"/>
      <c r="FI1614" s="10"/>
      <c r="FJ1614" s="10"/>
      <c r="FK1614" s="10"/>
      <c r="FL1614" s="10"/>
    </row>
    <row r="1615" spans="146:168" x14ac:dyDescent="0.15">
      <c r="EP1615" s="1"/>
      <c r="EQ1615" s="1"/>
      <c r="ES1615" s="10"/>
      <c r="ET1615" s="10"/>
      <c r="EU1615" s="10"/>
      <c r="EV1615" s="10"/>
      <c r="EW1615" s="10"/>
      <c r="EX1615" s="10"/>
      <c r="EY1615" s="10"/>
      <c r="EZ1615" s="10"/>
      <c r="FA1615" s="10"/>
      <c r="FB1615" s="10"/>
      <c r="FC1615" s="10"/>
      <c r="FD1615" s="10"/>
      <c r="FE1615" s="10"/>
      <c r="FF1615" s="10"/>
      <c r="FG1615" s="10"/>
      <c r="FH1615" s="10"/>
      <c r="FI1615" s="10"/>
      <c r="FJ1615" s="10"/>
      <c r="FK1615" s="10"/>
      <c r="FL1615" s="10"/>
    </row>
    <row r="1616" spans="146:168" x14ac:dyDescent="0.15">
      <c r="EP1616" s="1"/>
      <c r="EQ1616" s="1"/>
      <c r="ES1616" s="10"/>
      <c r="ET1616" s="10"/>
      <c r="EU1616" s="10"/>
      <c r="EV1616" s="10"/>
      <c r="EW1616" s="10"/>
      <c r="EX1616" s="10"/>
      <c r="EY1616" s="10"/>
      <c r="EZ1616" s="10"/>
      <c r="FA1616" s="10"/>
      <c r="FB1616" s="10"/>
      <c r="FC1616" s="10"/>
      <c r="FD1616" s="10"/>
      <c r="FE1616" s="10"/>
      <c r="FF1616" s="10"/>
      <c r="FG1616" s="10"/>
      <c r="FH1616" s="10"/>
      <c r="FI1616" s="10"/>
      <c r="FJ1616" s="10"/>
      <c r="FK1616" s="10"/>
      <c r="FL1616" s="10"/>
    </row>
    <row r="1617" spans="146:168" x14ac:dyDescent="0.15">
      <c r="EP1617" s="1"/>
      <c r="EQ1617" s="1"/>
      <c r="ES1617" s="10"/>
      <c r="ET1617" s="10"/>
      <c r="EU1617" s="10"/>
      <c r="EV1617" s="10"/>
      <c r="EW1617" s="10"/>
      <c r="EX1617" s="10"/>
      <c r="EY1617" s="10"/>
      <c r="EZ1617" s="10"/>
      <c r="FA1617" s="10"/>
      <c r="FB1617" s="10"/>
      <c r="FC1617" s="10"/>
      <c r="FD1617" s="10"/>
      <c r="FE1617" s="10"/>
      <c r="FF1617" s="10"/>
      <c r="FG1617" s="10"/>
      <c r="FH1617" s="10"/>
      <c r="FI1617" s="10"/>
      <c r="FJ1617" s="10"/>
      <c r="FK1617" s="10"/>
      <c r="FL1617" s="10"/>
    </row>
    <row r="1618" spans="146:168" x14ac:dyDescent="0.15">
      <c r="EP1618" s="1"/>
      <c r="EQ1618" s="1"/>
      <c r="ES1618" s="10"/>
      <c r="ET1618" s="10"/>
      <c r="EU1618" s="10"/>
      <c r="EV1618" s="10"/>
      <c r="EW1618" s="10"/>
      <c r="EX1618" s="10"/>
      <c r="EY1618" s="10"/>
      <c r="EZ1618" s="10"/>
      <c r="FA1618" s="10"/>
      <c r="FB1618" s="10"/>
      <c r="FC1618" s="10"/>
      <c r="FD1618" s="10"/>
      <c r="FE1618" s="10"/>
      <c r="FF1618" s="10"/>
      <c r="FG1618" s="10"/>
      <c r="FH1618" s="10"/>
      <c r="FI1618" s="10"/>
      <c r="FJ1618" s="10"/>
      <c r="FK1618" s="10"/>
      <c r="FL1618" s="10"/>
    </row>
    <row r="1619" spans="146:168" x14ac:dyDescent="0.15">
      <c r="EP1619" s="1"/>
      <c r="EQ1619" s="1"/>
      <c r="ES1619" s="10"/>
      <c r="ET1619" s="10"/>
      <c r="EU1619" s="10"/>
      <c r="EV1619" s="10"/>
      <c r="EW1619" s="10"/>
      <c r="EX1619" s="10"/>
      <c r="EY1619" s="10"/>
      <c r="EZ1619" s="10"/>
      <c r="FA1619" s="10"/>
      <c r="FB1619" s="10"/>
      <c r="FC1619" s="10"/>
      <c r="FD1619" s="10"/>
      <c r="FE1619" s="10"/>
      <c r="FF1619" s="10"/>
      <c r="FG1619" s="10"/>
      <c r="FH1619" s="10"/>
      <c r="FI1619" s="10"/>
      <c r="FJ1619" s="10"/>
      <c r="FK1619" s="10"/>
      <c r="FL1619" s="10"/>
    </row>
    <row r="1620" spans="146:168" x14ac:dyDescent="0.15">
      <c r="EP1620" s="1"/>
      <c r="EQ1620" s="1"/>
      <c r="ES1620" s="10"/>
      <c r="ET1620" s="10"/>
      <c r="EU1620" s="10"/>
      <c r="EV1620" s="10"/>
      <c r="EW1620" s="10"/>
      <c r="EX1620" s="10"/>
      <c r="EY1620" s="10"/>
      <c r="EZ1620" s="10"/>
      <c r="FA1620" s="10"/>
      <c r="FB1620" s="10"/>
      <c r="FC1620" s="10"/>
      <c r="FD1620" s="10"/>
      <c r="FE1620" s="10"/>
      <c r="FF1620" s="10"/>
      <c r="FG1620" s="10"/>
      <c r="FH1620" s="10"/>
      <c r="FI1620" s="10"/>
      <c r="FJ1620" s="10"/>
      <c r="FK1620" s="10"/>
      <c r="FL1620" s="10"/>
    </row>
    <row r="1621" spans="146:168" x14ac:dyDescent="0.15">
      <c r="EP1621" s="1"/>
      <c r="EQ1621" s="1"/>
      <c r="ES1621" s="10"/>
      <c r="ET1621" s="10"/>
      <c r="EU1621" s="10"/>
      <c r="EV1621" s="10"/>
      <c r="EW1621" s="10"/>
      <c r="EX1621" s="10"/>
      <c r="EY1621" s="10"/>
      <c r="EZ1621" s="10"/>
      <c r="FA1621" s="10"/>
      <c r="FB1621" s="10"/>
      <c r="FC1621" s="10"/>
      <c r="FD1621" s="10"/>
      <c r="FE1621" s="10"/>
      <c r="FF1621" s="10"/>
      <c r="FG1621" s="10"/>
      <c r="FH1621" s="10"/>
      <c r="FI1621" s="10"/>
      <c r="FJ1621" s="10"/>
      <c r="FK1621" s="10"/>
      <c r="FL1621" s="10"/>
    </row>
    <row r="1622" spans="146:168" x14ac:dyDescent="0.15">
      <c r="EP1622" s="1"/>
      <c r="EQ1622" s="1"/>
      <c r="ES1622" s="10"/>
      <c r="ET1622" s="10"/>
      <c r="EU1622" s="10"/>
      <c r="EV1622" s="10"/>
      <c r="EW1622" s="10"/>
      <c r="EX1622" s="10"/>
      <c r="EY1622" s="10"/>
      <c r="EZ1622" s="10"/>
      <c r="FA1622" s="10"/>
      <c r="FB1622" s="10"/>
      <c r="FC1622" s="10"/>
      <c r="FD1622" s="10"/>
      <c r="FE1622" s="10"/>
      <c r="FF1622" s="10"/>
      <c r="FG1622" s="10"/>
      <c r="FH1622" s="10"/>
      <c r="FI1622" s="10"/>
      <c r="FJ1622" s="10"/>
      <c r="FK1622" s="10"/>
      <c r="FL1622" s="10"/>
    </row>
    <row r="1623" spans="146:168" x14ac:dyDescent="0.15">
      <c r="EP1623" s="1"/>
      <c r="EQ1623" s="1"/>
      <c r="ES1623" s="10"/>
      <c r="ET1623" s="10"/>
      <c r="EU1623" s="10"/>
      <c r="EV1623" s="10"/>
      <c r="EW1623" s="10"/>
      <c r="EX1623" s="10"/>
      <c r="EY1623" s="10"/>
      <c r="EZ1623" s="10"/>
      <c r="FA1623" s="10"/>
      <c r="FB1623" s="10"/>
      <c r="FC1623" s="10"/>
      <c r="FD1623" s="10"/>
      <c r="FE1623" s="10"/>
      <c r="FF1623" s="10"/>
      <c r="FG1623" s="10"/>
      <c r="FH1623" s="10"/>
      <c r="FI1623" s="10"/>
      <c r="FJ1623" s="10"/>
      <c r="FK1623" s="10"/>
      <c r="FL1623" s="10"/>
    </row>
    <row r="1624" spans="146:168" x14ac:dyDescent="0.15">
      <c r="EP1624" s="1"/>
      <c r="EQ1624" s="1"/>
      <c r="ES1624" s="10"/>
      <c r="ET1624" s="10"/>
      <c r="EU1624" s="10"/>
      <c r="EV1624" s="10"/>
      <c r="EW1624" s="10"/>
      <c r="EX1624" s="10"/>
      <c r="EY1624" s="10"/>
      <c r="EZ1624" s="10"/>
      <c r="FA1624" s="10"/>
      <c r="FB1624" s="10"/>
      <c r="FC1624" s="10"/>
      <c r="FD1624" s="10"/>
      <c r="FE1624" s="10"/>
      <c r="FF1624" s="10"/>
      <c r="FG1624" s="10"/>
      <c r="FH1624" s="10"/>
      <c r="FI1624" s="10"/>
      <c r="FJ1624" s="10"/>
      <c r="FK1624" s="10"/>
      <c r="FL1624" s="10"/>
    </row>
    <row r="1625" spans="146:168" x14ac:dyDescent="0.15">
      <c r="EP1625" s="1"/>
      <c r="EQ1625" s="1"/>
      <c r="ES1625" s="10"/>
      <c r="ET1625" s="10"/>
      <c r="EU1625" s="10"/>
      <c r="EV1625" s="10"/>
      <c r="EW1625" s="10"/>
      <c r="EX1625" s="10"/>
      <c r="EY1625" s="10"/>
      <c r="EZ1625" s="10"/>
      <c r="FA1625" s="10"/>
      <c r="FB1625" s="10"/>
      <c r="FC1625" s="10"/>
      <c r="FD1625" s="10"/>
      <c r="FE1625" s="10"/>
      <c r="FF1625" s="10"/>
      <c r="FG1625" s="10"/>
      <c r="FH1625" s="10"/>
      <c r="FI1625" s="10"/>
      <c r="FJ1625" s="10"/>
      <c r="FK1625" s="10"/>
      <c r="FL1625" s="10"/>
    </row>
    <row r="1626" spans="146:168" x14ac:dyDescent="0.15">
      <c r="EP1626" s="1"/>
      <c r="EQ1626" s="1"/>
      <c r="ES1626" s="10"/>
      <c r="ET1626" s="10"/>
      <c r="EU1626" s="10"/>
      <c r="EV1626" s="10"/>
      <c r="EW1626" s="10"/>
      <c r="EX1626" s="10"/>
      <c r="EY1626" s="10"/>
      <c r="EZ1626" s="10"/>
      <c r="FA1626" s="10"/>
      <c r="FB1626" s="10"/>
      <c r="FC1626" s="10"/>
      <c r="FD1626" s="10"/>
      <c r="FE1626" s="10"/>
      <c r="FF1626" s="10"/>
      <c r="FG1626" s="10"/>
      <c r="FH1626" s="10"/>
      <c r="FI1626" s="10"/>
      <c r="FJ1626" s="10"/>
      <c r="FK1626" s="10"/>
      <c r="FL1626" s="10"/>
    </row>
    <row r="1627" spans="146:168" x14ac:dyDescent="0.15">
      <c r="EP1627" s="1"/>
      <c r="EQ1627" s="1"/>
      <c r="ES1627" s="10"/>
      <c r="ET1627" s="10"/>
      <c r="EU1627" s="10"/>
      <c r="EV1627" s="10"/>
      <c r="EW1627" s="10"/>
      <c r="EX1627" s="10"/>
      <c r="EY1627" s="10"/>
      <c r="EZ1627" s="10"/>
      <c r="FA1627" s="10"/>
      <c r="FB1627" s="10"/>
      <c r="FC1627" s="10"/>
      <c r="FD1627" s="10"/>
      <c r="FE1627" s="10"/>
      <c r="FF1627" s="10"/>
      <c r="FG1627" s="10"/>
      <c r="FH1627" s="10"/>
      <c r="FI1627" s="10"/>
      <c r="FJ1627" s="10"/>
      <c r="FK1627" s="10"/>
      <c r="FL1627" s="10"/>
    </row>
    <row r="1628" spans="146:168" x14ac:dyDescent="0.15">
      <c r="EP1628" s="1"/>
      <c r="EQ1628" s="1"/>
      <c r="ES1628" s="10"/>
      <c r="ET1628" s="10"/>
      <c r="EU1628" s="10"/>
      <c r="EV1628" s="10"/>
      <c r="EW1628" s="10"/>
      <c r="EX1628" s="10"/>
      <c r="EY1628" s="10"/>
      <c r="EZ1628" s="10"/>
      <c r="FA1628" s="10"/>
      <c r="FB1628" s="10"/>
      <c r="FC1628" s="10"/>
      <c r="FD1628" s="10"/>
      <c r="FE1628" s="10"/>
      <c r="FF1628" s="10"/>
      <c r="FG1628" s="10"/>
      <c r="FH1628" s="10"/>
      <c r="FI1628" s="10"/>
      <c r="FJ1628" s="10"/>
      <c r="FK1628" s="10"/>
      <c r="FL1628" s="10"/>
    </row>
    <row r="1629" spans="146:168" x14ac:dyDescent="0.15">
      <c r="EP1629" s="1"/>
      <c r="EQ1629" s="1"/>
      <c r="ES1629" s="10"/>
      <c r="ET1629" s="10"/>
      <c r="EU1629" s="10"/>
      <c r="EV1629" s="10"/>
      <c r="EW1629" s="10"/>
      <c r="EX1629" s="10"/>
      <c r="EY1629" s="10"/>
      <c r="EZ1629" s="10"/>
      <c r="FA1629" s="10"/>
      <c r="FB1629" s="10"/>
      <c r="FC1629" s="10"/>
      <c r="FD1629" s="10"/>
      <c r="FE1629" s="10"/>
      <c r="FF1629" s="10"/>
      <c r="FG1629" s="10"/>
      <c r="FH1629" s="10"/>
      <c r="FI1629" s="10"/>
      <c r="FJ1629" s="10"/>
      <c r="FK1629" s="10"/>
      <c r="FL1629" s="10"/>
    </row>
    <row r="1630" spans="146:168" x14ac:dyDescent="0.15">
      <c r="EP1630" s="1"/>
      <c r="EQ1630" s="1"/>
      <c r="ES1630" s="10"/>
      <c r="ET1630" s="10"/>
      <c r="EU1630" s="10"/>
      <c r="EV1630" s="10"/>
      <c r="EW1630" s="10"/>
      <c r="EX1630" s="10"/>
      <c r="EY1630" s="10"/>
      <c r="EZ1630" s="10"/>
      <c r="FA1630" s="10"/>
      <c r="FB1630" s="10"/>
      <c r="FC1630" s="10"/>
      <c r="FD1630" s="10"/>
      <c r="FE1630" s="10"/>
      <c r="FF1630" s="10"/>
      <c r="FG1630" s="10"/>
      <c r="FH1630" s="10"/>
      <c r="FI1630" s="10"/>
      <c r="FJ1630" s="10"/>
      <c r="FK1630" s="10"/>
      <c r="FL1630" s="10"/>
    </row>
    <row r="1631" spans="146:168" x14ac:dyDescent="0.15">
      <c r="EP1631" s="1"/>
      <c r="EQ1631" s="1"/>
      <c r="ES1631" s="10"/>
      <c r="ET1631" s="10"/>
      <c r="EU1631" s="10"/>
      <c r="EV1631" s="10"/>
      <c r="EW1631" s="10"/>
      <c r="EX1631" s="10"/>
      <c r="EY1631" s="10"/>
      <c r="EZ1631" s="10"/>
      <c r="FA1631" s="10"/>
      <c r="FB1631" s="10"/>
      <c r="FC1631" s="10"/>
      <c r="FD1631" s="10"/>
      <c r="FE1631" s="10"/>
      <c r="FF1631" s="10"/>
      <c r="FG1631" s="10"/>
      <c r="FH1631" s="10"/>
      <c r="FI1631" s="10"/>
      <c r="FJ1631" s="10"/>
      <c r="FK1631" s="10"/>
      <c r="FL1631" s="10"/>
    </row>
    <row r="1632" spans="146:168" x14ac:dyDescent="0.15">
      <c r="EP1632" s="1"/>
      <c r="EQ1632" s="1"/>
      <c r="ES1632" s="10"/>
      <c r="ET1632" s="10"/>
      <c r="EU1632" s="10"/>
      <c r="EV1632" s="10"/>
      <c r="EW1632" s="10"/>
      <c r="EX1632" s="10"/>
      <c r="EY1632" s="10"/>
      <c r="EZ1632" s="10"/>
      <c r="FA1632" s="10"/>
      <c r="FB1632" s="10"/>
      <c r="FC1632" s="10"/>
      <c r="FD1632" s="10"/>
      <c r="FE1632" s="10"/>
      <c r="FF1632" s="10"/>
      <c r="FG1632" s="10"/>
      <c r="FH1632" s="10"/>
      <c r="FI1632" s="10"/>
      <c r="FJ1632" s="10"/>
      <c r="FK1632" s="10"/>
      <c r="FL1632" s="10"/>
    </row>
    <row r="1633" spans="146:168" x14ac:dyDescent="0.15">
      <c r="EP1633" s="1"/>
      <c r="EQ1633" s="1"/>
      <c r="ES1633" s="10"/>
      <c r="ET1633" s="10"/>
      <c r="EU1633" s="10"/>
      <c r="EV1633" s="10"/>
      <c r="EW1633" s="10"/>
      <c r="EX1633" s="10"/>
      <c r="EY1633" s="10"/>
      <c r="EZ1633" s="10"/>
      <c r="FA1633" s="10"/>
      <c r="FB1633" s="10"/>
      <c r="FC1633" s="10"/>
      <c r="FD1633" s="10"/>
      <c r="FE1633" s="10"/>
      <c r="FF1633" s="10"/>
      <c r="FG1633" s="10"/>
      <c r="FH1633" s="10"/>
      <c r="FI1633" s="10"/>
      <c r="FJ1633" s="10"/>
      <c r="FK1633" s="10"/>
      <c r="FL1633" s="10"/>
    </row>
    <row r="1634" spans="146:168" x14ac:dyDescent="0.15">
      <c r="EP1634" s="1"/>
      <c r="EQ1634" s="1"/>
      <c r="ES1634" s="10"/>
      <c r="ET1634" s="10"/>
      <c r="EU1634" s="10"/>
      <c r="EV1634" s="10"/>
      <c r="EW1634" s="10"/>
      <c r="EX1634" s="10"/>
      <c r="EY1634" s="10"/>
      <c r="EZ1634" s="10"/>
      <c r="FA1634" s="10"/>
      <c r="FB1634" s="10"/>
      <c r="FC1634" s="10"/>
      <c r="FD1634" s="10"/>
      <c r="FE1634" s="10"/>
      <c r="FF1634" s="10"/>
      <c r="FG1634" s="10"/>
      <c r="FH1634" s="10"/>
      <c r="FI1634" s="10"/>
      <c r="FJ1634" s="10"/>
      <c r="FK1634" s="10"/>
      <c r="FL1634" s="10"/>
    </row>
    <row r="1635" spans="146:168" x14ac:dyDescent="0.15">
      <c r="EP1635" s="1"/>
      <c r="EQ1635" s="1"/>
      <c r="ES1635" s="10"/>
      <c r="ET1635" s="10"/>
      <c r="EU1635" s="10"/>
      <c r="EV1635" s="10"/>
      <c r="EW1635" s="10"/>
      <c r="EX1635" s="10"/>
      <c r="EY1635" s="10"/>
      <c r="EZ1635" s="10"/>
      <c r="FA1635" s="10"/>
      <c r="FB1635" s="10"/>
      <c r="FC1635" s="10"/>
      <c r="FD1635" s="10"/>
      <c r="FE1635" s="10"/>
      <c r="FF1635" s="10"/>
      <c r="FG1635" s="10"/>
      <c r="FH1635" s="10"/>
      <c r="FI1635" s="10"/>
      <c r="FJ1635" s="10"/>
      <c r="FK1635" s="10"/>
      <c r="FL1635" s="10"/>
    </row>
    <row r="1636" spans="146:168" x14ac:dyDescent="0.15">
      <c r="EP1636" s="1"/>
      <c r="EQ1636" s="1"/>
      <c r="ES1636" s="10"/>
      <c r="ET1636" s="10"/>
      <c r="EU1636" s="10"/>
      <c r="EV1636" s="10"/>
      <c r="EW1636" s="10"/>
      <c r="EX1636" s="10"/>
      <c r="EY1636" s="10"/>
      <c r="EZ1636" s="10"/>
      <c r="FA1636" s="10"/>
      <c r="FB1636" s="10"/>
      <c r="FC1636" s="10"/>
      <c r="FD1636" s="10"/>
      <c r="FE1636" s="10"/>
      <c r="FF1636" s="10"/>
      <c r="FG1636" s="10"/>
      <c r="FH1636" s="10"/>
      <c r="FI1636" s="10"/>
      <c r="FJ1636" s="10"/>
      <c r="FK1636" s="10"/>
      <c r="FL1636" s="10"/>
    </row>
    <row r="1637" spans="146:168" x14ac:dyDescent="0.15">
      <c r="EP1637" s="1"/>
      <c r="EQ1637" s="1"/>
      <c r="ES1637" s="10"/>
      <c r="ET1637" s="10"/>
      <c r="EU1637" s="10"/>
      <c r="EV1637" s="10"/>
      <c r="EW1637" s="10"/>
      <c r="EX1637" s="10"/>
      <c r="EY1637" s="10"/>
      <c r="EZ1637" s="10"/>
      <c r="FA1637" s="10"/>
      <c r="FB1637" s="10"/>
      <c r="FC1637" s="10"/>
      <c r="FD1637" s="10"/>
      <c r="FE1637" s="10"/>
      <c r="FF1637" s="10"/>
      <c r="FG1637" s="10"/>
      <c r="FH1637" s="10"/>
      <c r="FI1637" s="10"/>
      <c r="FJ1637" s="10"/>
      <c r="FK1637" s="10"/>
      <c r="FL1637" s="10"/>
    </row>
    <row r="1638" spans="146:168" x14ac:dyDescent="0.15">
      <c r="EP1638" s="1"/>
      <c r="EQ1638" s="1"/>
      <c r="ES1638" s="10"/>
      <c r="ET1638" s="10"/>
      <c r="EU1638" s="10"/>
      <c r="EV1638" s="10"/>
      <c r="EW1638" s="10"/>
      <c r="EX1638" s="10"/>
      <c r="EY1638" s="10"/>
      <c r="EZ1638" s="10"/>
      <c r="FA1638" s="10"/>
      <c r="FB1638" s="10"/>
      <c r="FC1638" s="10"/>
      <c r="FD1638" s="10"/>
      <c r="FE1638" s="10"/>
      <c r="FF1638" s="10"/>
      <c r="FG1638" s="10"/>
      <c r="FH1638" s="10"/>
      <c r="FI1638" s="10"/>
      <c r="FJ1638" s="10"/>
      <c r="FK1638" s="10"/>
      <c r="FL1638" s="10"/>
    </row>
    <row r="1639" spans="146:168" x14ac:dyDescent="0.15">
      <c r="EP1639" s="1"/>
      <c r="EQ1639" s="1"/>
      <c r="ES1639" s="10"/>
      <c r="ET1639" s="10"/>
      <c r="EU1639" s="10"/>
      <c r="EV1639" s="10"/>
      <c r="EW1639" s="10"/>
      <c r="EX1639" s="10"/>
      <c r="EY1639" s="10"/>
      <c r="EZ1639" s="10"/>
      <c r="FA1639" s="10"/>
      <c r="FB1639" s="10"/>
      <c r="FC1639" s="10"/>
      <c r="FD1639" s="10"/>
      <c r="FE1639" s="10"/>
      <c r="FF1639" s="10"/>
      <c r="FG1639" s="10"/>
      <c r="FH1639" s="10"/>
      <c r="FI1639" s="10"/>
      <c r="FJ1639" s="10"/>
      <c r="FK1639" s="10"/>
      <c r="FL1639" s="10"/>
    </row>
    <row r="1640" spans="146:168" x14ac:dyDescent="0.15">
      <c r="EP1640" s="1"/>
      <c r="EQ1640" s="1"/>
      <c r="ES1640" s="10"/>
      <c r="ET1640" s="10"/>
      <c r="EU1640" s="10"/>
      <c r="EV1640" s="10"/>
      <c r="EW1640" s="10"/>
      <c r="EX1640" s="10"/>
      <c r="EY1640" s="10"/>
      <c r="EZ1640" s="10"/>
      <c r="FA1640" s="10"/>
      <c r="FB1640" s="10"/>
      <c r="FC1640" s="10"/>
      <c r="FD1640" s="10"/>
      <c r="FE1640" s="10"/>
      <c r="FF1640" s="10"/>
      <c r="FG1640" s="10"/>
      <c r="FH1640" s="10"/>
      <c r="FI1640" s="10"/>
      <c r="FJ1640" s="10"/>
      <c r="FK1640" s="10"/>
      <c r="FL1640" s="10"/>
    </row>
    <row r="1641" spans="146:168" x14ac:dyDescent="0.15">
      <c r="EP1641" s="1"/>
      <c r="EQ1641" s="1"/>
      <c r="ES1641" s="10"/>
      <c r="ET1641" s="10"/>
      <c r="EU1641" s="10"/>
      <c r="EV1641" s="10"/>
      <c r="EW1641" s="10"/>
      <c r="EX1641" s="10"/>
      <c r="EY1641" s="10"/>
      <c r="EZ1641" s="10"/>
      <c r="FA1641" s="10"/>
      <c r="FB1641" s="10"/>
      <c r="FC1641" s="10"/>
      <c r="FD1641" s="10"/>
      <c r="FE1641" s="10"/>
      <c r="FF1641" s="10"/>
      <c r="FG1641" s="10"/>
      <c r="FH1641" s="10"/>
      <c r="FI1641" s="10"/>
      <c r="FJ1641" s="10"/>
      <c r="FK1641" s="10"/>
      <c r="FL1641" s="10"/>
    </row>
    <row r="1642" spans="146:168" x14ac:dyDescent="0.15">
      <c r="EP1642" s="1"/>
      <c r="EQ1642" s="1"/>
      <c r="ES1642" s="10"/>
      <c r="ET1642" s="10"/>
      <c r="EU1642" s="10"/>
      <c r="EV1642" s="10"/>
      <c r="EW1642" s="10"/>
      <c r="EX1642" s="10"/>
      <c r="EY1642" s="10"/>
      <c r="EZ1642" s="10"/>
      <c r="FA1642" s="10"/>
      <c r="FB1642" s="10"/>
      <c r="FC1642" s="10"/>
      <c r="FD1642" s="10"/>
      <c r="FE1642" s="10"/>
      <c r="FF1642" s="10"/>
      <c r="FG1642" s="10"/>
      <c r="FH1642" s="10"/>
      <c r="FI1642" s="10"/>
      <c r="FJ1642" s="10"/>
      <c r="FK1642" s="10"/>
      <c r="FL1642" s="10"/>
    </row>
    <row r="1643" spans="146:168" x14ac:dyDescent="0.15">
      <c r="EP1643" s="1"/>
      <c r="EQ1643" s="1"/>
      <c r="ES1643" s="10"/>
      <c r="ET1643" s="10"/>
      <c r="EU1643" s="10"/>
      <c r="EV1643" s="10"/>
      <c r="EW1643" s="10"/>
      <c r="EX1643" s="10"/>
      <c r="EY1643" s="10"/>
      <c r="EZ1643" s="10"/>
      <c r="FA1643" s="10"/>
      <c r="FB1643" s="10"/>
      <c r="FC1643" s="10"/>
      <c r="FD1643" s="10"/>
      <c r="FE1643" s="10"/>
      <c r="FF1643" s="10"/>
      <c r="FG1643" s="10"/>
      <c r="FH1643" s="10"/>
      <c r="FI1643" s="10"/>
      <c r="FJ1643" s="10"/>
      <c r="FK1643" s="10"/>
      <c r="FL1643" s="10"/>
    </row>
    <row r="1644" spans="146:168" x14ac:dyDescent="0.15">
      <c r="EP1644" s="1"/>
      <c r="EQ1644" s="1"/>
      <c r="ES1644" s="10"/>
      <c r="ET1644" s="10"/>
      <c r="EU1644" s="10"/>
      <c r="EV1644" s="10"/>
      <c r="EW1644" s="10"/>
      <c r="EX1644" s="10"/>
      <c r="EY1644" s="10"/>
      <c r="EZ1644" s="10"/>
      <c r="FA1644" s="10"/>
      <c r="FB1644" s="10"/>
      <c r="FC1644" s="10"/>
      <c r="FD1644" s="10"/>
      <c r="FE1644" s="10"/>
      <c r="FF1644" s="10"/>
      <c r="FG1644" s="10"/>
      <c r="FH1644" s="10"/>
      <c r="FI1644" s="10"/>
      <c r="FJ1644" s="10"/>
      <c r="FK1644" s="10"/>
      <c r="FL1644" s="10"/>
    </row>
    <row r="1645" spans="146:168" x14ac:dyDescent="0.15">
      <c r="EP1645" s="1"/>
      <c r="EQ1645" s="1"/>
      <c r="ES1645" s="10"/>
      <c r="ET1645" s="10"/>
      <c r="EU1645" s="10"/>
      <c r="EV1645" s="10"/>
      <c r="EW1645" s="10"/>
      <c r="EX1645" s="10"/>
      <c r="EY1645" s="10"/>
      <c r="EZ1645" s="10"/>
      <c r="FA1645" s="10"/>
      <c r="FB1645" s="10"/>
      <c r="FC1645" s="10"/>
      <c r="FD1645" s="10"/>
      <c r="FE1645" s="10"/>
      <c r="FF1645" s="10"/>
      <c r="FG1645" s="10"/>
      <c r="FH1645" s="10"/>
      <c r="FI1645" s="10"/>
      <c r="FJ1645" s="10"/>
      <c r="FK1645" s="10"/>
      <c r="FL1645" s="10"/>
    </row>
    <row r="1646" spans="146:168" x14ac:dyDescent="0.15">
      <c r="EP1646" s="1"/>
      <c r="EQ1646" s="1"/>
      <c r="ES1646" s="10"/>
      <c r="ET1646" s="10"/>
      <c r="EU1646" s="10"/>
      <c r="EV1646" s="10"/>
      <c r="EW1646" s="10"/>
      <c r="EX1646" s="10"/>
      <c r="EY1646" s="10"/>
      <c r="EZ1646" s="10"/>
      <c r="FA1646" s="10"/>
      <c r="FB1646" s="10"/>
      <c r="FC1646" s="10"/>
      <c r="FD1646" s="10"/>
      <c r="FE1646" s="10"/>
      <c r="FF1646" s="10"/>
      <c r="FG1646" s="10"/>
      <c r="FH1646" s="10"/>
      <c r="FI1646" s="10"/>
      <c r="FJ1646" s="10"/>
      <c r="FK1646" s="10"/>
      <c r="FL1646" s="10"/>
    </row>
    <row r="1647" spans="146:168" x14ac:dyDescent="0.15">
      <c r="EP1647" s="1"/>
      <c r="EQ1647" s="1"/>
      <c r="ES1647" s="10"/>
      <c r="ET1647" s="10"/>
      <c r="EU1647" s="10"/>
      <c r="EV1647" s="10"/>
      <c r="EW1647" s="10"/>
      <c r="EX1647" s="10"/>
      <c r="EY1647" s="10"/>
      <c r="EZ1647" s="10"/>
      <c r="FA1647" s="10"/>
      <c r="FB1647" s="10"/>
      <c r="FC1647" s="10"/>
      <c r="FD1647" s="10"/>
      <c r="FE1647" s="10"/>
      <c r="FF1647" s="10"/>
      <c r="FG1647" s="10"/>
      <c r="FH1647" s="10"/>
      <c r="FI1647" s="10"/>
      <c r="FJ1647" s="10"/>
      <c r="FK1647" s="10"/>
      <c r="FL1647" s="10"/>
    </row>
    <row r="1648" spans="146:168" x14ac:dyDescent="0.15">
      <c r="EP1648" s="1"/>
      <c r="EQ1648" s="1"/>
      <c r="ES1648" s="10"/>
      <c r="ET1648" s="10"/>
      <c r="EU1648" s="10"/>
      <c r="EV1648" s="10"/>
      <c r="EW1648" s="10"/>
      <c r="EX1648" s="10"/>
      <c r="EY1648" s="10"/>
      <c r="EZ1648" s="10"/>
      <c r="FA1648" s="10"/>
      <c r="FB1648" s="10"/>
      <c r="FC1648" s="10"/>
      <c r="FD1648" s="10"/>
      <c r="FE1648" s="10"/>
      <c r="FF1648" s="10"/>
      <c r="FG1648" s="10"/>
      <c r="FH1648" s="10"/>
      <c r="FI1648" s="10"/>
      <c r="FJ1648" s="10"/>
      <c r="FK1648" s="10"/>
      <c r="FL1648" s="10"/>
    </row>
    <row r="1649" spans="146:168" x14ac:dyDescent="0.15">
      <c r="EP1649" s="1"/>
      <c r="EQ1649" s="1"/>
      <c r="ES1649" s="10"/>
      <c r="ET1649" s="10"/>
      <c r="EU1649" s="10"/>
      <c r="EV1649" s="10"/>
      <c r="EW1649" s="10"/>
      <c r="EX1649" s="10"/>
      <c r="EY1649" s="10"/>
      <c r="EZ1649" s="10"/>
      <c r="FA1649" s="10"/>
      <c r="FB1649" s="10"/>
      <c r="FC1649" s="10"/>
      <c r="FD1649" s="10"/>
      <c r="FE1649" s="10"/>
      <c r="FF1649" s="10"/>
      <c r="FG1649" s="10"/>
      <c r="FH1649" s="10"/>
      <c r="FI1649" s="10"/>
      <c r="FJ1649" s="10"/>
      <c r="FK1649" s="10"/>
      <c r="FL1649" s="10"/>
    </row>
    <row r="1650" spans="146:168" x14ac:dyDescent="0.15">
      <c r="EP1650" s="1"/>
      <c r="EQ1650" s="1"/>
      <c r="ES1650" s="10"/>
      <c r="ET1650" s="10"/>
      <c r="EU1650" s="10"/>
      <c r="EV1650" s="10"/>
      <c r="EW1650" s="10"/>
      <c r="EX1650" s="10"/>
      <c r="EY1650" s="10"/>
      <c r="EZ1650" s="10"/>
      <c r="FA1650" s="10"/>
      <c r="FB1650" s="10"/>
      <c r="FC1650" s="10"/>
      <c r="FD1650" s="10"/>
      <c r="FE1650" s="10"/>
      <c r="FF1650" s="10"/>
      <c r="FG1650" s="10"/>
      <c r="FH1650" s="10"/>
      <c r="FI1650" s="10"/>
      <c r="FJ1650" s="10"/>
      <c r="FK1650" s="10"/>
      <c r="FL1650" s="10"/>
    </row>
    <row r="1651" spans="146:168" x14ac:dyDescent="0.15">
      <c r="EP1651" s="1"/>
      <c r="EQ1651" s="1"/>
      <c r="ES1651" s="10"/>
      <c r="ET1651" s="10"/>
      <c r="EU1651" s="10"/>
      <c r="EV1651" s="10"/>
      <c r="EW1651" s="10"/>
      <c r="EX1651" s="10"/>
      <c r="EY1651" s="10"/>
      <c r="EZ1651" s="10"/>
      <c r="FA1651" s="10"/>
      <c r="FB1651" s="10"/>
      <c r="FC1651" s="10"/>
      <c r="FD1651" s="10"/>
      <c r="FE1651" s="10"/>
      <c r="FF1651" s="10"/>
      <c r="FG1651" s="10"/>
      <c r="FH1651" s="10"/>
      <c r="FI1651" s="10"/>
      <c r="FJ1651" s="10"/>
      <c r="FK1651" s="10"/>
      <c r="FL1651" s="10"/>
    </row>
    <row r="1652" spans="146:168" x14ac:dyDescent="0.15">
      <c r="EP1652" s="1"/>
      <c r="EQ1652" s="1"/>
      <c r="ES1652" s="10"/>
      <c r="ET1652" s="10"/>
      <c r="EU1652" s="10"/>
      <c r="EV1652" s="10"/>
      <c r="EW1652" s="10"/>
      <c r="EX1652" s="10"/>
      <c r="EY1652" s="10"/>
      <c r="EZ1652" s="10"/>
      <c r="FA1652" s="10"/>
      <c r="FB1652" s="10"/>
      <c r="FC1652" s="10"/>
      <c r="FD1652" s="10"/>
      <c r="FE1652" s="10"/>
      <c r="FF1652" s="10"/>
      <c r="FG1652" s="10"/>
      <c r="FH1652" s="10"/>
      <c r="FI1652" s="10"/>
      <c r="FJ1652" s="10"/>
      <c r="FK1652" s="10"/>
      <c r="FL1652" s="10"/>
    </row>
    <row r="1653" spans="146:168" x14ac:dyDescent="0.15">
      <c r="EP1653" s="1"/>
      <c r="EQ1653" s="1"/>
      <c r="ES1653" s="10"/>
      <c r="ET1653" s="10"/>
      <c r="EU1653" s="10"/>
      <c r="EV1653" s="10"/>
      <c r="EW1653" s="10"/>
      <c r="EX1653" s="10"/>
      <c r="EY1653" s="10"/>
      <c r="EZ1653" s="10"/>
      <c r="FA1653" s="10"/>
      <c r="FB1653" s="10"/>
      <c r="FC1653" s="10"/>
      <c r="FD1653" s="10"/>
      <c r="FE1653" s="10"/>
      <c r="FF1653" s="10"/>
      <c r="FG1653" s="10"/>
      <c r="FH1653" s="10"/>
      <c r="FI1653" s="10"/>
      <c r="FJ1653" s="10"/>
      <c r="FK1653" s="10"/>
      <c r="FL1653" s="10"/>
    </row>
    <row r="1654" spans="146:168" x14ac:dyDescent="0.15">
      <c r="EP1654" s="1"/>
      <c r="EQ1654" s="1"/>
      <c r="ES1654" s="10"/>
      <c r="ET1654" s="10"/>
      <c r="EU1654" s="10"/>
      <c r="EV1654" s="10"/>
      <c r="EW1654" s="10"/>
      <c r="EX1654" s="10"/>
      <c r="EY1654" s="10"/>
      <c r="EZ1654" s="10"/>
      <c r="FA1654" s="10"/>
      <c r="FB1654" s="10"/>
      <c r="FC1654" s="10"/>
      <c r="FD1654" s="10"/>
      <c r="FE1654" s="10"/>
      <c r="FF1654" s="10"/>
      <c r="FG1654" s="10"/>
      <c r="FH1654" s="10"/>
      <c r="FI1654" s="10"/>
      <c r="FJ1654" s="10"/>
      <c r="FK1654" s="10"/>
      <c r="FL1654" s="10"/>
    </row>
    <row r="1655" spans="146:168" x14ac:dyDescent="0.15">
      <c r="EP1655" s="1"/>
      <c r="EQ1655" s="1"/>
      <c r="ES1655" s="10"/>
      <c r="ET1655" s="10"/>
      <c r="EU1655" s="10"/>
      <c r="EV1655" s="10"/>
      <c r="EW1655" s="10"/>
      <c r="EX1655" s="10"/>
      <c r="EY1655" s="10"/>
      <c r="EZ1655" s="10"/>
      <c r="FA1655" s="10"/>
      <c r="FB1655" s="10"/>
      <c r="FC1655" s="10"/>
      <c r="FD1655" s="10"/>
      <c r="FE1655" s="10"/>
      <c r="FF1655" s="10"/>
      <c r="FG1655" s="10"/>
      <c r="FH1655" s="10"/>
      <c r="FI1655" s="10"/>
      <c r="FJ1655" s="10"/>
      <c r="FK1655" s="10"/>
      <c r="FL1655" s="10"/>
    </row>
    <row r="1656" spans="146:168" x14ac:dyDescent="0.15">
      <c r="EP1656" s="1"/>
      <c r="EQ1656" s="1"/>
      <c r="ES1656" s="10"/>
      <c r="ET1656" s="10"/>
      <c r="EU1656" s="10"/>
      <c r="EV1656" s="10"/>
      <c r="EW1656" s="10"/>
      <c r="EX1656" s="10"/>
      <c r="EY1656" s="10"/>
      <c r="EZ1656" s="10"/>
      <c r="FA1656" s="10"/>
      <c r="FB1656" s="10"/>
      <c r="FC1656" s="10"/>
      <c r="FD1656" s="10"/>
      <c r="FE1656" s="10"/>
      <c r="FF1656" s="10"/>
      <c r="FG1656" s="10"/>
      <c r="FH1656" s="10"/>
      <c r="FI1656" s="10"/>
      <c r="FJ1656" s="10"/>
      <c r="FK1656" s="10"/>
      <c r="FL1656" s="10"/>
    </row>
    <row r="1657" spans="146:168" x14ac:dyDescent="0.15">
      <c r="EP1657" s="1"/>
      <c r="EQ1657" s="1"/>
      <c r="ES1657" s="10"/>
      <c r="ET1657" s="10"/>
      <c r="EU1657" s="10"/>
      <c r="EV1657" s="10"/>
      <c r="EW1657" s="10"/>
      <c r="EX1657" s="10"/>
      <c r="EY1657" s="10"/>
      <c r="EZ1657" s="10"/>
      <c r="FA1657" s="10"/>
      <c r="FB1657" s="10"/>
      <c r="FC1657" s="10"/>
      <c r="FD1657" s="10"/>
      <c r="FE1657" s="10"/>
      <c r="FF1657" s="10"/>
      <c r="FG1657" s="10"/>
      <c r="FH1657" s="10"/>
      <c r="FI1657" s="10"/>
      <c r="FJ1657" s="10"/>
      <c r="FK1657" s="10"/>
      <c r="FL1657" s="10"/>
    </row>
    <row r="1658" spans="146:168" x14ac:dyDescent="0.15">
      <c r="EP1658" s="1"/>
      <c r="EQ1658" s="1"/>
      <c r="ES1658" s="10"/>
      <c r="ET1658" s="10"/>
      <c r="EU1658" s="10"/>
      <c r="EV1658" s="10"/>
      <c r="EW1658" s="10"/>
      <c r="EX1658" s="10"/>
      <c r="EY1658" s="10"/>
      <c r="EZ1658" s="10"/>
      <c r="FA1658" s="10"/>
      <c r="FB1658" s="10"/>
      <c r="FC1658" s="10"/>
      <c r="FD1658" s="10"/>
      <c r="FE1658" s="10"/>
      <c r="FF1658" s="10"/>
      <c r="FG1658" s="10"/>
      <c r="FH1658" s="10"/>
      <c r="FI1658" s="10"/>
      <c r="FJ1658" s="10"/>
      <c r="FK1658" s="10"/>
      <c r="FL1658" s="10"/>
    </row>
    <row r="1659" spans="146:168" x14ac:dyDescent="0.15">
      <c r="EP1659" s="1"/>
      <c r="EQ1659" s="1"/>
      <c r="ES1659" s="10"/>
      <c r="ET1659" s="10"/>
      <c r="EU1659" s="10"/>
      <c r="EV1659" s="10"/>
      <c r="EW1659" s="10"/>
      <c r="EX1659" s="10"/>
      <c r="EY1659" s="10"/>
      <c r="EZ1659" s="10"/>
      <c r="FA1659" s="10"/>
      <c r="FB1659" s="10"/>
      <c r="FC1659" s="10"/>
      <c r="FD1659" s="10"/>
      <c r="FE1659" s="10"/>
      <c r="FF1659" s="10"/>
      <c r="FG1659" s="10"/>
      <c r="FH1659" s="10"/>
      <c r="FI1659" s="10"/>
      <c r="FJ1659" s="10"/>
      <c r="FK1659" s="10"/>
      <c r="FL1659" s="10"/>
    </row>
    <row r="1660" spans="146:168" x14ac:dyDescent="0.15">
      <c r="EP1660" s="1"/>
      <c r="EQ1660" s="1"/>
      <c r="ES1660" s="10"/>
      <c r="ET1660" s="10"/>
      <c r="EU1660" s="10"/>
      <c r="EV1660" s="10"/>
      <c r="EW1660" s="10"/>
      <c r="EX1660" s="10"/>
      <c r="EY1660" s="10"/>
      <c r="EZ1660" s="10"/>
      <c r="FA1660" s="10"/>
      <c r="FB1660" s="10"/>
      <c r="FC1660" s="10"/>
      <c r="FD1660" s="10"/>
      <c r="FE1660" s="10"/>
      <c r="FF1660" s="10"/>
      <c r="FG1660" s="10"/>
      <c r="FH1660" s="10"/>
      <c r="FI1660" s="10"/>
      <c r="FJ1660" s="10"/>
      <c r="FK1660" s="10"/>
      <c r="FL1660" s="10"/>
    </row>
    <row r="1661" spans="146:168" x14ac:dyDescent="0.15">
      <c r="EP1661" s="1"/>
      <c r="EQ1661" s="1"/>
      <c r="ES1661" s="10"/>
      <c r="ET1661" s="10"/>
      <c r="EU1661" s="10"/>
      <c r="EV1661" s="10"/>
      <c r="EW1661" s="10"/>
      <c r="EX1661" s="10"/>
      <c r="EY1661" s="10"/>
      <c r="EZ1661" s="10"/>
      <c r="FA1661" s="10"/>
      <c r="FB1661" s="10"/>
      <c r="FC1661" s="10"/>
      <c r="FD1661" s="10"/>
      <c r="FE1661" s="10"/>
      <c r="FF1661" s="10"/>
      <c r="FG1661" s="10"/>
      <c r="FH1661" s="10"/>
      <c r="FI1661" s="10"/>
      <c r="FJ1661" s="10"/>
      <c r="FK1661" s="10"/>
      <c r="FL1661" s="10"/>
    </row>
    <row r="1662" spans="146:168" x14ac:dyDescent="0.15">
      <c r="EP1662" s="1"/>
      <c r="EQ1662" s="1"/>
      <c r="ES1662" s="10"/>
      <c r="ET1662" s="10"/>
      <c r="EU1662" s="10"/>
      <c r="EV1662" s="10"/>
      <c r="EW1662" s="10"/>
      <c r="EX1662" s="10"/>
      <c r="EY1662" s="10"/>
      <c r="EZ1662" s="10"/>
      <c r="FA1662" s="10"/>
      <c r="FB1662" s="10"/>
      <c r="FC1662" s="10"/>
      <c r="FD1662" s="10"/>
      <c r="FE1662" s="10"/>
      <c r="FF1662" s="10"/>
      <c r="FG1662" s="10"/>
      <c r="FH1662" s="10"/>
      <c r="FI1662" s="10"/>
      <c r="FJ1662" s="10"/>
      <c r="FK1662" s="10"/>
      <c r="FL1662" s="10"/>
    </row>
    <row r="1663" spans="146:168" x14ac:dyDescent="0.15">
      <c r="EP1663" s="1"/>
      <c r="EQ1663" s="1"/>
      <c r="ES1663" s="10"/>
      <c r="ET1663" s="10"/>
      <c r="EU1663" s="10"/>
      <c r="EV1663" s="10"/>
      <c r="EW1663" s="10"/>
      <c r="EX1663" s="10"/>
      <c r="EY1663" s="10"/>
      <c r="EZ1663" s="10"/>
      <c r="FA1663" s="10"/>
      <c r="FB1663" s="10"/>
      <c r="FC1663" s="10"/>
      <c r="FD1663" s="10"/>
      <c r="FE1663" s="10"/>
      <c r="FF1663" s="10"/>
      <c r="FG1663" s="10"/>
      <c r="FH1663" s="10"/>
      <c r="FI1663" s="10"/>
      <c r="FJ1663" s="10"/>
      <c r="FK1663" s="10"/>
      <c r="FL1663" s="10"/>
    </row>
    <row r="1664" spans="146:168" x14ac:dyDescent="0.15">
      <c r="EP1664" s="1"/>
      <c r="EQ1664" s="1"/>
      <c r="ES1664" s="10"/>
      <c r="ET1664" s="10"/>
      <c r="EU1664" s="10"/>
      <c r="EV1664" s="10"/>
      <c r="EW1664" s="10"/>
      <c r="EX1664" s="10"/>
      <c r="EY1664" s="10"/>
      <c r="EZ1664" s="10"/>
      <c r="FA1664" s="10"/>
      <c r="FB1664" s="10"/>
      <c r="FC1664" s="10"/>
      <c r="FD1664" s="10"/>
      <c r="FE1664" s="10"/>
      <c r="FF1664" s="10"/>
      <c r="FG1664" s="10"/>
      <c r="FH1664" s="10"/>
      <c r="FI1664" s="10"/>
      <c r="FJ1664" s="10"/>
      <c r="FK1664" s="10"/>
      <c r="FL1664" s="10"/>
    </row>
    <row r="1665" spans="146:168" x14ac:dyDescent="0.15">
      <c r="EP1665" s="1"/>
      <c r="EQ1665" s="1"/>
      <c r="ES1665" s="10"/>
      <c r="ET1665" s="10"/>
      <c r="EU1665" s="10"/>
      <c r="EV1665" s="10"/>
      <c r="EW1665" s="10"/>
      <c r="EX1665" s="10"/>
      <c r="EY1665" s="10"/>
      <c r="EZ1665" s="10"/>
      <c r="FA1665" s="10"/>
      <c r="FB1665" s="10"/>
      <c r="FC1665" s="10"/>
      <c r="FD1665" s="10"/>
      <c r="FE1665" s="10"/>
      <c r="FF1665" s="10"/>
      <c r="FG1665" s="10"/>
      <c r="FH1665" s="10"/>
      <c r="FI1665" s="10"/>
      <c r="FJ1665" s="10"/>
      <c r="FK1665" s="10"/>
      <c r="FL1665" s="10"/>
    </row>
    <row r="1666" spans="146:168" x14ac:dyDescent="0.15">
      <c r="EP1666" s="1"/>
      <c r="EQ1666" s="1"/>
      <c r="ES1666" s="10"/>
      <c r="ET1666" s="10"/>
      <c r="EU1666" s="10"/>
      <c r="EV1666" s="10"/>
      <c r="EW1666" s="10"/>
      <c r="EX1666" s="10"/>
      <c r="EY1666" s="10"/>
      <c r="EZ1666" s="10"/>
      <c r="FA1666" s="10"/>
      <c r="FB1666" s="10"/>
      <c r="FC1666" s="10"/>
      <c r="FD1666" s="10"/>
      <c r="FE1666" s="10"/>
      <c r="FF1666" s="10"/>
      <c r="FG1666" s="10"/>
      <c r="FH1666" s="10"/>
      <c r="FI1666" s="10"/>
      <c r="FJ1666" s="10"/>
      <c r="FK1666" s="10"/>
      <c r="FL1666" s="10"/>
    </row>
    <row r="1667" spans="146:168" x14ac:dyDescent="0.15">
      <c r="EP1667" s="1"/>
      <c r="EQ1667" s="1"/>
      <c r="ES1667" s="10"/>
      <c r="ET1667" s="10"/>
      <c r="EU1667" s="10"/>
      <c r="EV1667" s="10"/>
      <c r="EW1667" s="10"/>
      <c r="EX1667" s="10"/>
      <c r="EY1667" s="10"/>
      <c r="EZ1667" s="10"/>
      <c r="FA1667" s="10"/>
      <c r="FB1667" s="10"/>
      <c r="FC1667" s="10"/>
      <c r="FD1667" s="10"/>
      <c r="FE1667" s="10"/>
      <c r="FF1667" s="10"/>
      <c r="FG1667" s="10"/>
      <c r="FH1667" s="10"/>
      <c r="FI1667" s="10"/>
      <c r="FJ1667" s="10"/>
      <c r="FK1667" s="10"/>
      <c r="FL1667" s="10"/>
    </row>
    <row r="1668" spans="146:168" x14ac:dyDescent="0.15">
      <c r="EP1668" s="1"/>
      <c r="EQ1668" s="1"/>
      <c r="ES1668" s="10"/>
      <c r="ET1668" s="10"/>
      <c r="EU1668" s="10"/>
      <c r="EV1668" s="10"/>
      <c r="EW1668" s="10"/>
      <c r="EX1668" s="10"/>
      <c r="EY1668" s="10"/>
      <c r="EZ1668" s="10"/>
      <c r="FA1668" s="10"/>
      <c r="FB1668" s="10"/>
      <c r="FC1668" s="10"/>
      <c r="FD1668" s="10"/>
      <c r="FE1668" s="10"/>
      <c r="FF1668" s="10"/>
      <c r="FG1668" s="10"/>
      <c r="FH1668" s="10"/>
      <c r="FI1668" s="10"/>
      <c r="FJ1668" s="10"/>
      <c r="FK1668" s="10"/>
      <c r="FL1668" s="10"/>
    </row>
    <row r="1669" spans="146:168" x14ac:dyDescent="0.15">
      <c r="EP1669" s="1"/>
      <c r="EQ1669" s="1"/>
      <c r="ES1669" s="10"/>
      <c r="ET1669" s="10"/>
      <c r="EU1669" s="10"/>
      <c r="EV1669" s="10"/>
      <c r="EW1669" s="10"/>
      <c r="EX1669" s="10"/>
      <c r="EY1669" s="10"/>
      <c r="EZ1669" s="10"/>
      <c r="FA1669" s="10"/>
      <c r="FB1669" s="10"/>
      <c r="FC1669" s="10"/>
      <c r="FD1669" s="10"/>
      <c r="FE1669" s="10"/>
      <c r="FF1669" s="10"/>
      <c r="FG1669" s="10"/>
      <c r="FH1669" s="10"/>
      <c r="FI1669" s="10"/>
      <c r="FJ1669" s="10"/>
      <c r="FK1669" s="10"/>
      <c r="FL1669" s="10"/>
    </row>
    <row r="1670" spans="146:168" x14ac:dyDescent="0.15">
      <c r="EP1670" s="1"/>
      <c r="EQ1670" s="1"/>
      <c r="ES1670" s="10"/>
      <c r="ET1670" s="10"/>
      <c r="EU1670" s="10"/>
      <c r="EV1670" s="10"/>
      <c r="EW1670" s="10"/>
      <c r="EX1670" s="10"/>
      <c r="EY1670" s="10"/>
      <c r="EZ1670" s="10"/>
      <c r="FA1670" s="10"/>
      <c r="FB1670" s="10"/>
      <c r="FC1670" s="10"/>
      <c r="FD1670" s="10"/>
      <c r="FE1670" s="10"/>
      <c r="FF1670" s="10"/>
      <c r="FG1670" s="10"/>
      <c r="FH1670" s="10"/>
      <c r="FI1670" s="10"/>
      <c r="FJ1670" s="10"/>
      <c r="FK1670" s="10"/>
      <c r="FL1670" s="10"/>
    </row>
    <row r="1671" spans="146:168" x14ac:dyDescent="0.15">
      <c r="EP1671" s="1"/>
      <c r="EQ1671" s="1"/>
      <c r="ES1671" s="10"/>
      <c r="ET1671" s="10"/>
      <c r="EU1671" s="10"/>
      <c r="EV1671" s="10"/>
      <c r="EW1671" s="10"/>
      <c r="EX1671" s="10"/>
      <c r="EY1671" s="10"/>
      <c r="EZ1671" s="10"/>
      <c r="FA1671" s="10"/>
      <c r="FB1671" s="10"/>
      <c r="FC1671" s="10"/>
      <c r="FD1671" s="10"/>
      <c r="FE1671" s="10"/>
      <c r="FF1671" s="10"/>
      <c r="FG1671" s="10"/>
      <c r="FH1671" s="10"/>
      <c r="FI1671" s="10"/>
      <c r="FJ1671" s="10"/>
      <c r="FK1671" s="10"/>
      <c r="FL1671" s="10"/>
    </row>
    <row r="1672" spans="146:168" x14ac:dyDescent="0.15">
      <c r="EP1672" s="1"/>
      <c r="EQ1672" s="1"/>
      <c r="ES1672" s="10"/>
      <c r="ET1672" s="10"/>
      <c r="EU1672" s="10"/>
      <c r="EV1672" s="10"/>
      <c r="EW1672" s="10"/>
      <c r="EX1672" s="10"/>
      <c r="EY1672" s="10"/>
      <c r="EZ1672" s="10"/>
      <c r="FA1672" s="10"/>
      <c r="FB1672" s="10"/>
      <c r="FC1672" s="10"/>
      <c r="FD1672" s="10"/>
      <c r="FE1672" s="10"/>
      <c r="FF1672" s="10"/>
      <c r="FG1672" s="10"/>
      <c r="FH1672" s="10"/>
      <c r="FI1672" s="10"/>
      <c r="FJ1672" s="10"/>
      <c r="FK1672" s="10"/>
      <c r="FL1672" s="10"/>
    </row>
    <row r="1673" spans="146:168" x14ac:dyDescent="0.15">
      <c r="EP1673" s="1"/>
      <c r="EQ1673" s="1"/>
      <c r="ES1673" s="10"/>
      <c r="ET1673" s="10"/>
      <c r="EU1673" s="10"/>
      <c r="EV1673" s="10"/>
      <c r="EW1673" s="10"/>
      <c r="EX1673" s="10"/>
      <c r="EY1673" s="10"/>
      <c r="EZ1673" s="10"/>
      <c r="FA1673" s="10"/>
      <c r="FB1673" s="10"/>
      <c r="FC1673" s="10"/>
      <c r="FD1673" s="10"/>
      <c r="FE1673" s="10"/>
      <c r="FF1673" s="10"/>
      <c r="FG1673" s="10"/>
      <c r="FH1673" s="10"/>
      <c r="FI1673" s="10"/>
      <c r="FJ1673" s="10"/>
      <c r="FK1673" s="10"/>
      <c r="FL1673" s="10"/>
    </row>
    <row r="1674" spans="146:168" x14ac:dyDescent="0.15">
      <c r="EP1674" s="1"/>
      <c r="EQ1674" s="1"/>
      <c r="ES1674" s="10"/>
      <c r="ET1674" s="10"/>
      <c r="EU1674" s="10"/>
      <c r="EV1674" s="10"/>
      <c r="EW1674" s="10"/>
      <c r="EX1674" s="10"/>
      <c r="EY1674" s="10"/>
      <c r="EZ1674" s="10"/>
      <c r="FA1674" s="10"/>
      <c r="FB1674" s="10"/>
      <c r="FC1674" s="10"/>
      <c r="FD1674" s="10"/>
      <c r="FE1674" s="10"/>
      <c r="FF1674" s="10"/>
      <c r="FG1674" s="10"/>
      <c r="FH1674" s="10"/>
      <c r="FI1674" s="10"/>
      <c r="FJ1674" s="10"/>
      <c r="FK1674" s="10"/>
      <c r="FL1674" s="10"/>
    </row>
    <row r="1675" spans="146:168" x14ac:dyDescent="0.15">
      <c r="EP1675" s="1"/>
      <c r="EQ1675" s="1"/>
      <c r="ES1675" s="10"/>
      <c r="ET1675" s="10"/>
      <c r="EU1675" s="10"/>
      <c r="EV1675" s="10"/>
      <c r="EW1675" s="10"/>
      <c r="EX1675" s="10"/>
      <c r="EY1675" s="10"/>
      <c r="EZ1675" s="10"/>
      <c r="FA1675" s="10"/>
      <c r="FB1675" s="10"/>
      <c r="FC1675" s="10"/>
      <c r="FD1675" s="10"/>
      <c r="FE1675" s="10"/>
      <c r="FF1675" s="10"/>
      <c r="FG1675" s="10"/>
      <c r="FH1675" s="10"/>
      <c r="FI1675" s="10"/>
      <c r="FJ1675" s="10"/>
      <c r="FK1675" s="10"/>
      <c r="FL1675" s="10"/>
    </row>
    <row r="1676" spans="146:168" x14ac:dyDescent="0.15">
      <c r="EP1676" s="1"/>
      <c r="EQ1676" s="1"/>
      <c r="ES1676" s="10"/>
      <c r="ET1676" s="10"/>
      <c r="EU1676" s="10"/>
      <c r="EV1676" s="10"/>
      <c r="EW1676" s="10"/>
      <c r="EX1676" s="10"/>
      <c r="EY1676" s="10"/>
      <c r="EZ1676" s="10"/>
      <c r="FA1676" s="10"/>
      <c r="FB1676" s="10"/>
      <c r="FC1676" s="10"/>
      <c r="FD1676" s="10"/>
      <c r="FE1676" s="10"/>
      <c r="FF1676" s="10"/>
      <c r="FG1676" s="10"/>
      <c r="FH1676" s="10"/>
      <c r="FI1676" s="10"/>
      <c r="FJ1676" s="10"/>
      <c r="FK1676" s="10"/>
      <c r="FL1676" s="10"/>
    </row>
    <row r="1677" spans="146:168" x14ac:dyDescent="0.15">
      <c r="EP1677" s="1"/>
      <c r="EQ1677" s="1"/>
      <c r="ES1677" s="10"/>
      <c r="ET1677" s="10"/>
      <c r="EU1677" s="10"/>
      <c r="EV1677" s="10"/>
      <c r="EW1677" s="10"/>
      <c r="EX1677" s="10"/>
      <c r="EY1677" s="10"/>
      <c r="EZ1677" s="10"/>
      <c r="FA1677" s="10"/>
      <c r="FB1677" s="10"/>
      <c r="FC1677" s="10"/>
      <c r="FD1677" s="10"/>
      <c r="FE1677" s="10"/>
      <c r="FF1677" s="10"/>
      <c r="FG1677" s="10"/>
      <c r="FH1677" s="10"/>
      <c r="FI1677" s="10"/>
      <c r="FJ1677" s="10"/>
      <c r="FK1677" s="10"/>
      <c r="FL1677" s="10"/>
    </row>
    <row r="1678" spans="146:168" x14ac:dyDescent="0.15">
      <c r="EP1678" s="1"/>
      <c r="EQ1678" s="1"/>
      <c r="ES1678" s="10"/>
      <c r="ET1678" s="10"/>
      <c r="EU1678" s="10"/>
      <c r="EV1678" s="10"/>
      <c r="EW1678" s="10"/>
      <c r="EX1678" s="10"/>
      <c r="EY1678" s="10"/>
      <c r="EZ1678" s="10"/>
      <c r="FA1678" s="10"/>
      <c r="FB1678" s="10"/>
      <c r="FC1678" s="10"/>
      <c r="FD1678" s="10"/>
      <c r="FE1678" s="10"/>
      <c r="FF1678" s="10"/>
      <c r="FG1678" s="10"/>
      <c r="FH1678" s="10"/>
      <c r="FI1678" s="10"/>
      <c r="FJ1678" s="10"/>
      <c r="FK1678" s="10"/>
      <c r="FL1678" s="10"/>
    </row>
    <row r="1679" spans="146:168" x14ac:dyDescent="0.15">
      <c r="EP1679" s="1"/>
      <c r="EQ1679" s="1"/>
      <c r="ES1679" s="10"/>
      <c r="ET1679" s="10"/>
      <c r="EU1679" s="10"/>
      <c r="EV1679" s="10"/>
      <c r="EW1679" s="10"/>
      <c r="EX1679" s="10"/>
      <c r="EY1679" s="10"/>
      <c r="EZ1679" s="10"/>
      <c r="FA1679" s="10"/>
      <c r="FB1679" s="10"/>
      <c r="FC1679" s="10"/>
      <c r="FD1679" s="10"/>
      <c r="FE1679" s="10"/>
      <c r="FF1679" s="10"/>
      <c r="FG1679" s="10"/>
      <c r="FH1679" s="10"/>
      <c r="FI1679" s="10"/>
      <c r="FJ1679" s="10"/>
      <c r="FK1679" s="10"/>
      <c r="FL1679" s="10"/>
    </row>
    <row r="1680" spans="146:168" x14ac:dyDescent="0.15">
      <c r="EP1680" s="1"/>
      <c r="EQ1680" s="1"/>
      <c r="ES1680" s="10"/>
      <c r="ET1680" s="10"/>
      <c r="EU1680" s="10"/>
      <c r="EV1680" s="10"/>
      <c r="EW1680" s="10"/>
      <c r="EX1680" s="10"/>
      <c r="EY1680" s="10"/>
      <c r="EZ1680" s="10"/>
      <c r="FA1680" s="10"/>
      <c r="FB1680" s="10"/>
      <c r="FC1680" s="10"/>
      <c r="FD1680" s="10"/>
      <c r="FE1680" s="10"/>
      <c r="FF1680" s="10"/>
      <c r="FG1680" s="10"/>
      <c r="FH1680" s="10"/>
      <c r="FI1680" s="10"/>
      <c r="FJ1680" s="10"/>
      <c r="FK1680" s="10"/>
      <c r="FL1680" s="10"/>
    </row>
    <row r="1681" spans="146:168" x14ac:dyDescent="0.15">
      <c r="EP1681" s="1"/>
      <c r="EQ1681" s="1"/>
      <c r="ES1681" s="10"/>
      <c r="ET1681" s="10"/>
      <c r="EU1681" s="10"/>
      <c r="EV1681" s="10"/>
      <c r="EW1681" s="10"/>
      <c r="EX1681" s="10"/>
      <c r="EY1681" s="10"/>
      <c r="EZ1681" s="10"/>
      <c r="FA1681" s="10"/>
      <c r="FB1681" s="10"/>
      <c r="FC1681" s="10"/>
      <c r="FD1681" s="10"/>
      <c r="FE1681" s="10"/>
      <c r="FF1681" s="10"/>
      <c r="FG1681" s="10"/>
      <c r="FH1681" s="10"/>
      <c r="FI1681" s="10"/>
      <c r="FJ1681" s="10"/>
      <c r="FK1681" s="10"/>
      <c r="FL1681" s="10"/>
    </row>
    <row r="1682" spans="146:168" x14ac:dyDescent="0.15">
      <c r="EP1682" s="1"/>
      <c r="EQ1682" s="1"/>
      <c r="ES1682" s="10"/>
      <c r="ET1682" s="10"/>
      <c r="EU1682" s="10"/>
      <c r="EV1682" s="10"/>
      <c r="EW1682" s="10"/>
      <c r="EX1682" s="10"/>
      <c r="EY1682" s="10"/>
      <c r="EZ1682" s="10"/>
      <c r="FA1682" s="10"/>
      <c r="FB1682" s="10"/>
      <c r="FC1682" s="10"/>
      <c r="FD1682" s="10"/>
      <c r="FE1682" s="10"/>
      <c r="FF1682" s="10"/>
      <c r="FG1682" s="10"/>
      <c r="FH1682" s="10"/>
      <c r="FI1682" s="10"/>
      <c r="FJ1682" s="10"/>
      <c r="FK1682" s="10"/>
      <c r="FL1682" s="10"/>
    </row>
    <row r="1683" spans="146:168" x14ac:dyDescent="0.15">
      <c r="EP1683" s="1"/>
      <c r="EQ1683" s="1"/>
      <c r="ES1683" s="10"/>
      <c r="ET1683" s="10"/>
      <c r="EU1683" s="10"/>
      <c r="EV1683" s="10"/>
      <c r="EW1683" s="10"/>
      <c r="EX1683" s="10"/>
      <c r="EY1683" s="10"/>
      <c r="EZ1683" s="10"/>
      <c r="FA1683" s="10"/>
      <c r="FB1683" s="10"/>
      <c r="FC1683" s="10"/>
      <c r="FD1683" s="10"/>
      <c r="FE1683" s="10"/>
      <c r="FF1683" s="10"/>
      <c r="FG1683" s="10"/>
      <c r="FH1683" s="10"/>
      <c r="FI1683" s="10"/>
      <c r="FJ1683" s="10"/>
      <c r="FK1683" s="10"/>
      <c r="FL1683" s="10"/>
    </row>
    <row r="1684" spans="146:168" x14ac:dyDescent="0.15">
      <c r="EP1684" s="1"/>
      <c r="EQ1684" s="1"/>
      <c r="ES1684" s="10"/>
      <c r="ET1684" s="10"/>
      <c r="EU1684" s="10"/>
      <c r="EV1684" s="10"/>
      <c r="EW1684" s="10"/>
      <c r="EX1684" s="10"/>
      <c r="EY1684" s="10"/>
      <c r="EZ1684" s="10"/>
      <c r="FA1684" s="10"/>
      <c r="FB1684" s="10"/>
      <c r="FC1684" s="10"/>
      <c r="FD1684" s="10"/>
      <c r="FE1684" s="10"/>
      <c r="FF1684" s="10"/>
      <c r="FG1684" s="10"/>
      <c r="FH1684" s="10"/>
      <c r="FI1684" s="10"/>
      <c r="FJ1684" s="10"/>
      <c r="FK1684" s="10"/>
      <c r="FL1684" s="10"/>
    </row>
    <row r="1685" spans="146:168" x14ac:dyDescent="0.15">
      <c r="EP1685" s="1"/>
      <c r="EQ1685" s="1"/>
      <c r="ES1685" s="10"/>
      <c r="ET1685" s="10"/>
      <c r="EU1685" s="10"/>
      <c r="EV1685" s="10"/>
      <c r="EW1685" s="10"/>
      <c r="EX1685" s="10"/>
      <c r="EY1685" s="10"/>
      <c r="EZ1685" s="10"/>
      <c r="FA1685" s="10"/>
      <c r="FB1685" s="10"/>
      <c r="FC1685" s="10"/>
      <c r="FD1685" s="10"/>
      <c r="FE1685" s="10"/>
      <c r="FF1685" s="10"/>
      <c r="FG1685" s="10"/>
      <c r="FH1685" s="10"/>
      <c r="FI1685" s="10"/>
      <c r="FJ1685" s="10"/>
      <c r="FK1685" s="10"/>
      <c r="FL1685" s="10"/>
    </row>
    <row r="1686" spans="146:168" x14ac:dyDescent="0.15">
      <c r="EP1686" s="1"/>
      <c r="EQ1686" s="1"/>
      <c r="ES1686" s="10"/>
      <c r="ET1686" s="10"/>
      <c r="EU1686" s="10"/>
      <c r="EV1686" s="10"/>
      <c r="EW1686" s="10"/>
      <c r="EX1686" s="10"/>
      <c r="EY1686" s="10"/>
      <c r="EZ1686" s="10"/>
      <c r="FA1686" s="10"/>
      <c r="FB1686" s="10"/>
      <c r="FC1686" s="10"/>
      <c r="FD1686" s="10"/>
      <c r="FE1686" s="10"/>
      <c r="FF1686" s="10"/>
      <c r="FG1686" s="10"/>
      <c r="FH1686" s="10"/>
      <c r="FI1686" s="10"/>
      <c r="FJ1686" s="10"/>
      <c r="FK1686" s="10"/>
      <c r="FL1686" s="10"/>
    </row>
    <row r="1687" spans="146:168" x14ac:dyDescent="0.15">
      <c r="EP1687" s="1"/>
      <c r="EQ1687" s="1"/>
      <c r="ES1687" s="10"/>
      <c r="ET1687" s="10"/>
      <c r="EU1687" s="10"/>
      <c r="EV1687" s="10"/>
      <c r="EW1687" s="10"/>
      <c r="EX1687" s="10"/>
      <c r="EY1687" s="10"/>
      <c r="EZ1687" s="10"/>
      <c r="FA1687" s="10"/>
      <c r="FB1687" s="10"/>
      <c r="FC1687" s="10"/>
      <c r="FD1687" s="10"/>
      <c r="FE1687" s="10"/>
      <c r="FF1687" s="10"/>
      <c r="FG1687" s="10"/>
      <c r="FH1687" s="10"/>
      <c r="FI1687" s="10"/>
      <c r="FJ1687" s="10"/>
      <c r="FK1687" s="10"/>
      <c r="FL1687" s="10"/>
    </row>
    <row r="1688" spans="146:168" x14ac:dyDescent="0.15">
      <c r="EP1688" s="1"/>
      <c r="EQ1688" s="1"/>
      <c r="ES1688" s="10"/>
      <c r="ET1688" s="10"/>
      <c r="EU1688" s="10"/>
      <c r="EV1688" s="10"/>
      <c r="EW1688" s="10"/>
      <c r="EX1688" s="10"/>
      <c r="EY1688" s="10"/>
      <c r="EZ1688" s="10"/>
      <c r="FA1688" s="10"/>
      <c r="FB1688" s="10"/>
      <c r="FC1688" s="10"/>
      <c r="FD1688" s="10"/>
      <c r="FE1688" s="10"/>
      <c r="FF1688" s="10"/>
      <c r="FG1688" s="10"/>
      <c r="FH1688" s="10"/>
      <c r="FI1688" s="10"/>
      <c r="FJ1688" s="10"/>
      <c r="FK1688" s="10"/>
      <c r="FL1688" s="10"/>
    </row>
    <row r="1689" spans="146:168" x14ac:dyDescent="0.15">
      <c r="EP1689" s="1"/>
      <c r="EQ1689" s="1"/>
      <c r="ES1689" s="10"/>
      <c r="ET1689" s="10"/>
      <c r="EU1689" s="10"/>
      <c r="EV1689" s="10"/>
      <c r="EW1689" s="10"/>
      <c r="EX1689" s="10"/>
      <c r="EY1689" s="10"/>
      <c r="EZ1689" s="10"/>
      <c r="FA1689" s="10"/>
      <c r="FB1689" s="10"/>
      <c r="FC1689" s="10"/>
      <c r="FD1689" s="10"/>
      <c r="FE1689" s="10"/>
      <c r="FF1689" s="10"/>
      <c r="FG1689" s="10"/>
      <c r="FH1689" s="10"/>
      <c r="FI1689" s="10"/>
      <c r="FJ1689" s="10"/>
      <c r="FK1689" s="10"/>
      <c r="FL1689" s="10"/>
    </row>
    <row r="1690" spans="146:168" x14ac:dyDescent="0.15">
      <c r="EP1690" s="1"/>
      <c r="EQ1690" s="1"/>
      <c r="ES1690" s="10"/>
      <c r="ET1690" s="10"/>
      <c r="EU1690" s="10"/>
      <c r="EV1690" s="10"/>
      <c r="EW1690" s="10"/>
      <c r="EX1690" s="10"/>
      <c r="EY1690" s="10"/>
      <c r="EZ1690" s="10"/>
      <c r="FA1690" s="10"/>
      <c r="FB1690" s="10"/>
      <c r="FC1690" s="10"/>
      <c r="FD1690" s="10"/>
      <c r="FE1690" s="10"/>
      <c r="FF1690" s="10"/>
      <c r="FG1690" s="10"/>
      <c r="FH1690" s="10"/>
      <c r="FI1690" s="10"/>
      <c r="FJ1690" s="10"/>
      <c r="FK1690" s="10"/>
      <c r="FL1690" s="10"/>
    </row>
    <row r="1691" spans="146:168" x14ac:dyDescent="0.15">
      <c r="EP1691" s="1"/>
      <c r="EQ1691" s="1"/>
      <c r="ES1691" s="10"/>
      <c r="ET1691" s="10"/>
      <c r="EU1691" s="10"/>
      <c r="EV1691" s="10"/>
      <c r="EW1691" s="10"/>
      <c r="EX1691" s="10"/>
      <c r="EY1691" s="10"/>
      <c r="EZ1691" s="10"/>
      <c r="FA1691" s="10"/>
      <c r="FB1691" s="10"/>
      <c r="FC1691" s="10"/>
      <c r="FD1691" s="10"/>
      <c r="FE1691" s="10"/>
      <c r="FF1691" s="10"/>
      <c r="FG1691" s="10"/>
      <c r="FH1691" s="10"/>
      <c r="FI1691" s="10"/>
      <c r="FJ1691" s="10"/>
      <c r="FK1691" s="10"/>
      <c r="FL1691" s="10"/>
    </row>
    <row r="1692" spans="146:168" x14ac:dyDescent="0.15">
      <c r="EP1692" s="1"/>
      <c r="EQ1692" s="1"/>
      <c r="ES1692" s="10"/>
      <c r="ET1692" s="10"/>
      <c r="EU1692" s="10"/>
      <c r="EV1692" s="10"/>
      <c r="EW1692" s="10"/>
      <c r="EX1692" s="10"/>
      <c r="EY1692" s="10"/>
      <c r="EZ1692" s="10"/>
      <c r="FA1692" s="10"/>
      <c r="FB1692" s="10"/>
      <c r="FC1692" s="10"/>
      <c r="FD1692" s="10"/>
      <c r="FE1692" s="10"/>
      <c r="FF1692" s="10"/>
      <c r="FG1692" s="10"/>
      <c r="FH1692" s="10"/>
      <c r="FI1692" s="10"/>
      <c r="FJ1692" s="10"/>
      <c r="FK1692" s="10"/>
      <c r="FL1692" s="10"/>
    </row>
    <row r="1693" spans="146:168" x14ac:dyDescent="0.15">
      <c r="EP1693" s="1"/>
      <c r="EQ1693" s="1"/>
      <c r="ES1693" s="10"/>
      <c r="ET1693" s="10"/>
      <c r="EU1693" s="10"/>
      <c r="EV1693" s="10"/>
      <c r="EW1693" s="10"/>
      <c r="EX1693" s="10"/>
      <c r="EY1693" s="10"/>
      <c r="EZ1693" s="10"/>
      <c r="FA1693" s="10"/>
      <c r="FB1693" s="10"/>
      <c r="FC1693" s="10"/>
      <c r="FD1693" s="10"/>
      <c r="FE1693" s="10"/>
      <c r="FF1693" s="10"/>
      <c r="FG1693" s="10"/>
      <c r="FH1693" s="10"/>
      <c r="FI1693" s="10"/>
      <c r="FJ1693" s="10"/>
      <c r="FK1693" s="10"/>
      <c r="FL1693" s="10"/>
    </row>
    <row r="1694" spans="146:168" x14ac:dyDescent="0.15">
      <c r="EP1694" s="1"/>
      <c r="EQ1694" s="1"/>
      <c r="ES1694" s="10"/>
      <c r="ET1694" s="10"/>
      <c r="EU1694" s="10"/>
      <c r="EV1694" s="10"/>
      <c r="EW1694" s="10"/>
      <c r="EX1694" s="10"/>
      <c r="EY1694" s="10"/>
      <c r="EZ1694" s="10"/>
      <c r="FA1694" s="10"/>
      <c r="FB1694" s="10"/>
      <c r="FC1694" s="10"/>
      <c r="FD1694" s="10"/>
      <c r="FE1694" s="10"/>
      <c r="FF1694" s="10"/>
      <c r="FG1694" s="10"/>
      <c r="FH1694" s="10"/>
      <c r="FI1694" s="10"/>
      <c r="FJ1694" s="10"/>
      <c r="FK1694" s="10"/>
      <c r="FL1694" s="10"/>
    </row>
    <row r="1695" spans="146:168" x14ac:dyDescent="0.15">
      <c r="EP1695" s="1"/>
      <c r="EQ1695" s="1"/>
      <c r="ES1695" s="10"/>
      <c r="ET1695" s="10"/>
      <c r="EU1695" s="10"/>
      <c r="EV1695" s="10"/>
      <c r="EW1695" s="10"/>
      <c r="EX1695" s="10"/>
      <c r="EY1695" s="10"/>
      <c r="EZ1695" s="10"/>
      <c r="FA1695" s="10"/>
      <c r="FB1695" s="10"/>
      <c r="FC1695" s="10"/>
      <c r="FD1695" s="10"/>
      <c r="FE1695" s="10"/>
      <c r="FF1695" s="10"/>
      <c r="FG1695" s="10"/>
      <c r="FH1695" s="10"/>
      <c r="FI1695" s="10"/>
      <c r="FJ1695" s="10"/>
      <c r="FK1695" s="10"/>
      <c r="FL1695" s="10"/>
    </row>
    <row r="1696" spans="146:168" x14ac:dyDescent="0.15">
      <c r="EP1696" s="1"/>
      <c r="EQ1696" s="1"/>
      <c r="ES1696" s="10"/>
      <c r="ET1696" s="10"/>
      <c r="EU1696" s="10"/>
      <c r="EV1696" s="10"/>
      <c r="EW1696" s="10"/>
      <c r="EX1696" s="10"/>
      <c r="EY1696" s="10"/>
      <c r="EZ1696" s="10"/>
      <c r="FA1696" s="10"/>
      <c r="FB1696" s="10"/>
      <c r="FC1696" s="10"/>
      <c r="FD1696" s="10"/>
      <c r="FE1696" s="10"/>
      <c r="FF1696" s="10"/>
      <c r="FG1696" s="10"/>
      <c r="FH1696" s="10"/>
      <c r="FI1696" s="10"/>
      <c r="FJ1696" s="10"/>
      <c r="FK1696" s="10"/>
      <c r="FL1696" s="10"/>
    </row>
    <row r="1697" spans="146:168" x14ac:dyDescent="0.15">
      <c r="EP1697" s="1"/>
      <c r="EQ1697" s="1"/>
      <c r="ES1697" s="10"/>
      <c r="ET1697" s="10"/>
      <c r="EU1697" s="10"/>
      <c r="EV1697" s="10"/>
      <c r="EW1697" s="10"/>
      <c r="EX1697" s="10"/>
      <c r="EY1697" s="10"/>
      <c r="EZ1697" s="10"/>
      <c r="FA1697" s="10"/>
      <c r="FB1697" s="10"/>
      <c r="FC1697" s="10"/>
      <c r="FD1697" s="10"/>
      <c r="FE1697" s="10"/>
      <c r="FF1697" s="10"/>
      <c r="FG1697" s="10"/>
      <c r="FH1697" s="10"/>
      <c r="FI1697" s="10"/>
      <c r="FJ1697" s="10"/>
      <c r="FK1697" s="10"/>
      <c r="FL1697" s="10"/>
    </row>
    <row r="1698" spans="146:168" x14ac:dyDescent="0.15">
      <c r="EP1698" s="1"/>
      <c r="EQ1698" s="1"/>
      <c r="ES1698" s="10"/>
      <c r="ET1698" s="10"/>
      <c r="EU1698" s="10"/>
      <c r="EV1698" s="10"/>
      <c r="EW1698" s="10"/>
      <c r="EX1698" s="10"/>
      <c r="EY1698" s="10"/>
      <c r="EZ1698" s="10"/>
      <c r="FA1698" s="10"/>
      <c r="FB1698" s="10"/>
      <c r="FC1698" s="10"/>
      <c r="FD1698" s="10"/>
      <c r="FE1698" s="10"/>
      <c r="FF1698" s="10"/>
      <c r="FG1698" s="10"/>
      <c r="FH1698" s="10"/>
      <c r="FI1698" s="10"/>
      <c r="FJ1698" s="10"/>
      <c r="FK1698" s="10"/>
      <c r="FL1698" s="10"/>
    </row>
    <row r="1699" spans="146:168" x14ac:dyDescent="0.15">
      <c r="EP1699" s="1"/>
      <c r="EQ1699" s="1"/>
      <c r="ES1699" s="10"/>
      <c r="ET1699" s="10"/>
      <c r="EU1699" s="10"/>
      <c r="EV1699" s="10"/>
      <c r="EW1699" s="10"/>
      <c r="EX1699" s="10"/>
      <c r="EY1699" s="10"/>
      <c r="EZ1699" s="10"/>
      <c r="FA1699" s="10"/>
      <c r="FB1699" s="10"/>
      <c r="FC1699" s="10"/>
      <c r="FD1699" s="10"/>
      <c r="FE1699" s="10"/>
      <c r="FF1699" s="10"/>
      <c r="FG1699" s="10"/>
      <c r="FH1699" s="10"/>
      <c r="FI1699" s="10"/>
      <c r="FJ1699" s="10"/>
      <c r="FK1699" s="10"/>
      <c r="FL1699" s="10"/>
    </row>
    <row r="1700" spans="146:168" x14ac:dyDescent="0.15">
      <c r="EP1700" s="1"/>
      <c r="EQ1700" s="1"/>
      <c r="ES1700" s="10"/>
      <c r="ET1700" s="10"/>
      <c r="EU1700" s="10"/>
      <c r="EV1700" s="10"/>
      <c r="EW1700" s="10"/>
      <c r="EX1700" s="10"/>
      <c r="EY1700" s="10"/>
      <c r="EZ1700" s="10"/>
      <c r="FA1700" s="10"/>
      <c r="FB1700" s="10"/>
      <c r="FC1700" s="10"/>
      <c r="FD1700" s="10"/>
      <c r="FE1700" s="10"/>
      <c r="FF1700" s="10"/>
      <c r="FG1700" s="10"/>
      <c r="FH1700" s="10"/>
      <c r="FI1700" s="10"/>
      <c r="FJ1700" s="10"/>
      <c r="FK1700" s="10"/>
      <c r="FL1700" s="10"/>
    </row>
    <row r="1701" spans="146:168" x14ac:dyDescent="0.15">
      <c r="EP1701" s="1"/>
      <c r="EQ1701" s="1"/>
      <c r="ES1701" s="10"/>
      <c r="ET1701" s="10"/>
      <c r="EU1701" s="10"/>
      <c r="EV1701" s="10"/>
      <c r="EW1701" s="10"/>
      <c r="EX1701" s="10"/>
      <c r="EY1701" s="10"/>
      <c r="EZ1701" s="10"/>
      <c r="FA1701" s="10"/>
      <c r="FB1701" s="10"/>
      <c r="FC1701" s="10"/>
      <c r="FD1701" s="10"/>
      <c r="FE1701" s="10"/>
      <c r="FF1701" s="10"/>
      <c r="FG1701" s="10"/>
      <c r="FH1701" s="10"/>
      <c r="FI1701" s="10"/>
      <c r="FJ1701" s="10"/>
      <c r="FK1701" s="10"/>
      <c r="FL1701" s="10"/>
    </row>
    <row r="1702" spans="146:168" x14ac:dyDescent="0.15">
      <c r="EP1702" s="1"/>
      <c r="EQ1702" s="1"/>
      <c r="ES1702" s="10"/>
      <c r="ET1702" s="10"/>
      <c r="EU1702" s="10"/>
      <c r="EV1702" s="10"/>
      <c r="EW1702" s="10"/>
      <c r="EX1702" s="10"/>
      <c r="EY1702" s="10"/>
      <c r="EZ1702" s="10"/>
      <c r="FA1702" s="10"/>
      <c r="FB1702" s="10"/>
      <c r="FC1702" s="10"/>
      <c r="FD1702" s="10"/>
      <c r="FE1702" s="10"/>
      <c r="FF1702" s="10"/>
      <c r="FG1702" s="10"/>
      <c r="FH1702" s="10"/>
      <c r="FI1702" s="10"/>
      <c r="FJ1702" s="10"/>
      <c r="FK1702" s="10"/>
      <c r="FL1702" s="10"/>
    </row>
    <row r="1703" spans="146:168" x14ac:dyDescent="0.15">
      <c r="EP1703" s="1"/>
      <c r="EQ1703" s="1"/>
      <c r="ES1703" s="10"/>
      <c r="ET1703" s="10"/>
      <c r="EU1703" s="10"/>
      <c r="EV1703" s="10"/>
      <c r="EW1703" s="10"/>
      <c r="EX1703" s="10"/>
      <c r="EY1703" s="10"/>
      <c r="EZ1703" s="10"/>
      <c r="FA1703" s="10"/>
      <c r="FB1703" s="10"/>
      <c r="FC1703" s="10"/>
      <c r="FD1703" s="10"/>
      <c r="FE1703" s="10"/>
      <c r="FF1703" s="10"/>
      <c r="FG1703" s="10"/>
      <c r="FH1703" s="10"/>
      <c r="FI1703" s="10"/>
      <c r="FJ1703" s="10"/>
      <c r="FK1703" s="10"/>
      <c r="FL1703" s="10"/>
    </row>
    <row r="1704" spans="146:168" x14ac:dyDescent="0.15">
      <c r="EP1704" s="1"/>
      <c r="EQ1704" s="1"/>
      <c r="ES1704" s="10"/>
      <c r="ET1704" s="10"/>
      <c r="EU1704" s="10"/>
      <c r="EV1704" s="10"/>
      <c r="EW1704" s="10"/>
      <c r="EX1704" s="10"/>
      <c r="EY1704" s="10"/>
      <c r="EZ1704" s="10"/>
      <c r="FA1704" s="10"/>
      <c r="FB1704" s="10"/>
      <c r="FC1704" s="10"/>
      <c r="FD1704" s="10"/>
      <c r="FE1704" s="10"/>
      <c r="FF1704" s="10"/>
      <c r="FG1704" s="10"/>
      <c r="FH1704" s="10"/>
      <c r="FI1704" s="10"/>
      <c r="FJ1704" s="10"/>
      <c r="FK1704" s="10"/>
      <c r="FL1704" s="10"/>
    </row>
    <row r="1705" spans="146:168" x14ac:dyDescent="0.15">
      <c r="EP1705" s="1"/>
      <c r="EQ1705" s="1"/>
      <c r="ES1705" s="10"/>
      <c r="ET1705" s="10"/>
      <c r="EU1705" s="10"/>
      <c r="EV1705" s="10"/>
      <c r="EW1705" s="10"/>
      <c r="EX1705" s="10"/>
      <c r="EY1705" s="10"/>
      <c r="EZ1705" s="10"/>
      <c r="FA1705" s="10"/>
      <c r="FB1705" s="10"/>
      <c r="FC1705" s="10"/>
      <c r="FD1705" s="10"/>
      <c r="FE1705" s="10"/>
      <c r="FF1705" s="10"/>
      <c r="FG1705" s="10"/>
      <c r="FH1705" s="10"/>
      <c r="FI1705" s="10"/>
      <c r="FJ1705" s="10"/>
      <c r="FK1705" s="10"/>
      <c r="FL1705" s="10"/>
    </row>
    <row r="1706" spans="146:168" x14ac:dyDescent="0.15">
      <c r="EP1706" s="1"/>
      <c r="EQ1706" s="1"/>
      <c r="ES1706" s="10"/>
      <c r="ET1706" s="10"/>
      <c r="EU1706" s="10"/>
      <c r="EV1706" s="10"/>
      <c r="EW1706" s="10"/>
      <c r="EX1706" s="10"/>
      <c r="EY1706" s="10"/>
      <c r="EZ1706" s="10"/>
      <c r="FA1706" s="10"/>
      <c r="FB1706" s="10"/>
      <c r="FC1706" s="10"/>
      <c r="FD1706" s="10"/>
      <c r="FE1706" s="10"/>
      <c r="FF1706" s="10"/>
      <c r="FG1706" s="10"/>
      <c r="FH1706" s="10"/>
      <c r="FI1706" s="10"/>
      <c r="FJ1706" s="10"/>
      <c r="FK1706" s="10"/>
      <c r="FL1706" s="10"/>
    </row>
    <row r="1707" spans="146:168" x14ac:dyDescent="0.15">
      <c r="EP1707" s="1"/>
      <c r="EQ1707" s="1"/>
      <c r="ES1707" s="10"/>
      <c r="ET1707" s="10"/>
      <c r="EU1707" s="10"/>
      <c r="EV1707" s="10"/>
      <c r="EW1707" s="10"/>
      <c r="EX1707" s="10"/>
      <c r="EY1707" s="10"/>
      <c r="EZ1707" s="10"/>
      <c r="FA1707" s="10"/>
      <c r="FB1707" s="10"/>
      <c r="FC1707" s="10"/>
      <c r="FD1707" s="10"/>
      <c r="FE1707" s="10"/>
      <c r="FF1707" s="10"/>
      <c r="FG1707" s="10"/>
      <c r="FH1707" s="10"/>
      <c r="FI1707" s="10"/>
      <c r="FJ1707" s="10"/>
      <c r="FK1707" s="10"/>
      <c r="FL1707" s="10"/>
    </row>
    <row r="1708" spans="146:168" x14ac:dyDescent="0.15">
      <c r="EP1708" s="1"/>
      <c r="EQ1708" s="1"/>
      <c r="ES1708" s="10"/>
      <c r="ET1708" s="10"/>
      <c r="EU1708" s="10"/>
      <c r="EV1708" s="10"/>
      <c r="EW1708" s="10"/>
      <c r="EX1708" s="10"/>
      <c r="EY1708" s="10"/>
      <c r="EZ1708" s="10"/>
      <c r="FA1708" s="10"/>
      <c r="FB1708" s="10"/>
      <c r="FC1708" s="10"/>
      <c r="FD1708" s="10"/>
      <c r="FE1708" s="10"/>
      <c r="FF1708" s="10"/>
      <c r="FG1708" s="10"/>
      <c r="FH1708" s="10"/>
      <c r="FI1708" s="10"/>
      <c r="FJ1708" s="10"/>
      <c r="FK1708" s="10"/>
      <c r="FL1708" s="10"/>
    </row>
    <row r="1709" spans="146:168" x14ac:dyDescent="0.15">
      <c r="EP1709" s="1"/>
      <c r="EQ1709" s="1"/>
      <c r="ES1709" s="10"/>
      <c r="ET1709" s="10"/>
      <c r="EU1709" s="10"/>
      <c r="EV1709" s="10"/>
      <c r="EW1709" s="10"/>
      <c r="EX1709" s="10"/>
      <c r="EY1709" s="10"/>
      <c r="EZ1709" s="10"/>
      <c r="FA1709" s="10"/>
      <c r="FB1709" s="10"/>
      <c r="FC1709" s="10"/>
      <c r="FD1709" s="10"/>
      <c r="FE1709" s="10"/>
      <c r="FF1709" s="10"/>
      <c r="FG1709" s="10"/>
      <c r="FH1709" s="10"/>
      <c r="FI1709" s="10"/>
      <c r="FJ1709" s="10"/>
      <c r="FK1709" s="10"/>
      <c r="FL1709" s="10"/>
    </row>
    <row r="1710" spans="146:168" x14ac:dyDescent="0.15">
      <c r="EP1710" s="1"/>
      <c r="EQ1710" s="1"/>
      <c r="ES1710" s="10"/>
      <c r="ET1710" s="10"/>
      <c r="EU1710" s="10"/>
      <c r="EV1710" s="10"/>
      <c r="EW1710" s="10"/>
      <c r="EX1710" s="10"/>
      <c r="EY1710" s="10"/>
      <c r="EZ1710" s="10"/>
      <c r="FA1710" s="10"/>
      <c r="FB1710" s="10"/>
      <c r="FC1710" s="10"/>
      <c r="FD1710" s="10"/>
      <c r="FE1710" s="10"/>
      <c r="FF1710" s="10"/>
      <c r="FG1710" s="10"/>
      <c r="FH1710" s="10"/>
      <c r="FI1710" s="10"/>
      <c r="FJ1710" s="10"/>
      <c r="FK1710" s="10"/>
      <c r="FL1710" s="10"/>
    </row>
    <row r="1711" spans="146:168" x14ac:dyDescent="0.15">
      <c r="EP1711" s="1"/>
      <c r="EQ1711" s="1"/>
      <c r="ES1711" s="10"/>
      <c r="ET1711" s="10"/>
      <c r="EU1711" s="10"/>
      <c r="EV1711" s="10"/>
      <c r="EW1711" s="10"/>
      <c r="EX1711" s="10"/>
      <c r="EY1711" s="10"/>
      <c r="EZ1711" s="10"/>
      <c r="FA1711" s="10"/>
      <c r="FB1711" s="10"/>
      <c r="FC1711" s="10"/>
      <c r="FD1711" s="10"/>
      <c r="FE1711" s="10"/>
      <c r="FF1711" s="10"/>
      <c r="FG1711" s="10"/>
      <c r="FH1711" s="10"/>
      <c r="FI1711" s="10"/>
      <c r="FJ1711" s="10"/>
      <c r="FK1711" s="10"/>
      <c r="FL1711" s="10"/>
    </row>
    <row r="1712" spans="146:168" x14ac:dyDescent="0.15">
      <c r="EP1712" s="1"/>
      <c r="EQ1712" s="1"/>
      <c r="ES1712" s="10"/>
      <c r="ET1712" s="10"/>
      <c r="EU1712" s="10"/>
      <c r="EV1712" s="10"/>
      <c r="EW1712" s="10"/>
      <c r="EX1712" s="10"/>
      <c r="EY1712" s="10"/>
      <c r="EZ1712" s="10"/>
      <c r="FA1712" s="10"/>
      <c r="FB1712" s="10"/>
      <c r="FC1712" s="10"/>
      <c r="FD1712" s="10"/>
      <c r="FE1712" s="10"/>
      <c r="FF1712" s="10"/>
      <c r="FG1712" s="10"/>
      <c r="FH1712" s="10"/>
      <c r="FI1712" s="10"/>
      <c r="FJ1712" s="10"/>
      <c r="FK1712" s="10"/>
      <c r="FL1712" s="10"/>
    </row>
    <row r="1713" spans="146:168" x14ac:dyDescent="0.15">
      <c r="EP1713" s="1"/>
      <c r="EQ1713" s="1"/>
      <c r="ES1713" s="10"/>
      <c r="ET1713" s="10"/>
      <c r="EU1713" s="10"/>
      <c r="EV1713" s="10"/>
      <c r="EW1713" s="10"/>
      <c r="EX1713" s="10"/>
      <c r="EY1713" s="10"/>
      <c r="EZ1713" s="10"/>
      <c r="FA1713" s="10"/>
      <c r="FB1713" s="10"/>
      <c r="FC1713" s="10"/>
      <c r="FD1713" s="10"/>
      <c r="FE1713" s="10"/>
      <c r="FF1713" s="10"/>
      <c r="FG1713" s="10"/>
      <c r="FH1713" s="10"/>
      <c r="FI1713" s="10"/>
      <c r="FJ1713" s="10"/>
      <c r="FK1713" s="10"/>
      <c r="FL1713" s="10"/>
    </row>
    <row r="1714" spans="146:168" x14ac:dyDescent="0.15">
      <c r="EP1714" s="1"/>
      <c r="EQ1714" s="1"/>
      <c r="ES1714" s="10"/>
      <c r="ET1714" s="10"/>
      <c r="EU1714" s="10"/>
      <c r="EV1714" s="10"/>
      <c r="EW1714" s="10"/>
      <c r="EX1714" s="10"/>
      <c r="EY1714" s="10"/>
      <c r="EZ1714" s="10"/>
      <c r="FA1714" s="10"/>
      <c r="FB1714" s="10"/>
      <c r="FC1714" s="10"/>
      <c r="FD1714" s="10"/>
      <c r="FE1714" s="10"/>
      <c r="FF1714" s="10"/>
      <c r="FG1714" s="10"/>
      <c r="FH1714" s="10"/>
      <c r="FI1714" s="10"/>
      <c r="FJ1714" s="10"/>
      <c r="FK1714" s="10"/>
      <c r="FL1714" s="10"/>
    </row>
    <row r="1715" spans="146:168" x14ac:dyDescent="0.15">
      <c r="EP1715" s="1"/>
      <c r="EQ1715" s="1"/>
      <c r="ES1715" s="10"/>
      <c r="ET1715" s="10"/>
      <c r="EU1715" s="10"/>
      <c r="EV1715" s="10"/>
      <c r="EW1715" s="10"/>
      <c r="EX1715" s="10"/>
      <c r="EY1715" s="10"/>
      <c r="EZ1715" s="10"/>
      <c r="FA1715" s="10"/>
      <c r="FB1715" s="10"/>
      <c r="FC1715" s="10"/>
      <c r="FD1715" s="10"/>
      <c r="FE1715" s="10"/>
      <c r="FF1715" s="10"/>
      <c r="FG1715" s="10"/>
      <c r="FH1715" s="10"/>
      <c r="FI1715" s="10"/>
      <c r="FJ1715" s="10"/>
      <c r="FK1715" s="10"/>
      <c r="FL1715" s="10"/>
    </row>
    <row r="1716" spans="146:168" x14ac:dyDescent="0.15">
      <c r="EP1716" s="1"/>
      <c r="EQ1716" s="1"/>
      <c r="ES1716" s="10"/>
      <c r="ET1716" s="10"/>
      <c r="EU1716" s="10"/>
      <c r="EV1716" s="10"/>
      <c r="EW1716" s="10"/>
      <c r="EX1716" s="10"/>
      <c r="EY1716" s="10"/>
      <c r="EZ1716" s="10"/>
      <c r="FA1716" s="10"/>
      <c r="FB1716" s="10"/>
      <c r="FC1716" s="10"/>
      <c r="FD1716" s="10"/>
      <c r="FE1716" s="10"/>
      <c r="FF1716" s="10"/>
      <c r="FG1716" s="10"/>
      <c r="FH1716" s="10"/>
      <c r="FI1716" s="10"/>
      <c r="FJ1716" s="10"/>
      <c r="FK1716" s="10"/>
      <c r="FL1716" s="10"/>
    </row>
    <row r="1717" spans="146:168" x14ac:dyDescent="0.15">
      <c r="EP1717" s="1"/>
      <c r="EQ1717" s="1"/>
      <c r="ES1717" s="10"/>
      <c r="ET1717" s="10"/>
      <c r="EU1717" s="10"/>
      <c r="EV1717" s="10"/>
      <c r="EW1717" s="10"/>
      <c r="EX1717" s="10"/>
      <c r="EY1717" s="10"/>
      <c r="EZ1717" s="10"/>
      <c r="FA1717" s="10"/>
      <c r="FB1717" s="10"/>
      <c r="FC1717" s="10"/>
      <c r="FD1717" s="10"/>
      <c r="FE1717" s="10"/>
      <c r="FF1717" s="10"/>
      <c r="FG1717" s="10"/>
      <c r="FH1717" s="10"/>
      <c r="FI1717" s="10"/>
      <c r="FJ1717" s="10"/>
      <c r="FK1717" s="10"/>
      <c r="FL1717" s="10"/>
    </row>
    <row r="1718" spans="146:168" x14ac:dyDescent="0.15">
      <c r="EP1718" s="1"/>
      <c r="EQ1718" s="1"/>
      <c r="ES1718" s="10"/>
      <c r="ET1718" s="10"/>
      <c r="EU1718" s="10"/>
      <c r="EV1718" s="10"/>
      <c r="EW1718" s="10"/>
      <c r="EX1718" s="10"/>
      <c r="EY1718" s="10"/>
      <c r="EZ1718" s="10"/>
      <c r="FA1718" s="10"/>
      <c r="FB1718" s="10"/>
      <c r="FC1718" s="10"/>
      <c r="FD1718" s="10"/>
      <c r="FE1718" s="10"/>
      <c r="FF1718" s="10"/>
      <c r="FG1718" s="10"/>
      <c r="FH1718" s="10"/>
      <c r="FI1718" s="10"/>
      <c r="FJ1718" s="10"/>
      <c r="FK1718" s="10"/>
      <c r="FL1718" s="10"/>
    </row>
    <row r="1719" spans="146:168" x14ac:dyDescent="0.15">
      <c r="EP1719" s="1"/>
      <c r="EQ1719" s="1"/>
      <c r="ES1719" s="10"/>
      <c r="ET1719" s="10"/>
      <c r="EU1719" s="10"/>
      <c r="EV1719" s="10"/>
      <c r="EW1719" s="10"/>
      <c r="EX1719" s="10"/>
      <c r="EY1719" s="10"/>
      <c r="EZ1719" s="10"/>
      <c r="FA1719" s="10"/>
      <c r="FB1719" s="10"/>
      <c r="FC1719" s="10"/>
      <c r="FD1719" s="10"/>
      <c r="FE1719" s="10"/>
      <c r="FF1719" s="10"/>
      <c r="FG1719" s="10"/>
      <c r="FH1719" s="10"/>
      <c r="FI1719" s="10"/>
      <c r="FJ1719" s="10"/>
      <c r="FK1719" s="10"/>
      <c r="FL1719" s="10"/>
    </row>
    <row r="1720" spans="146:168" x14ac:dyDescent="0.15">
      <c r="EP1720" s="1"/>
      <c r="EQ1720" s="1"/>
      <c r="ES1720" s="10"/>
      <c r="ET1720" s="10"/>
      <c r="EU1720" s="10"/>
      <c r="EV1720" s="10"/>
      <c r="EW1720" s="10"/>
      <c r="EX1720" s="10"/>
      <c r="EY1720" s="10"/>
      <c r="EZ1720" s="10"/>
      <c r="FA1720" s="10"/>
      <c r="FB1720" s="10"/>
      <c r="FC1720" s="10"/>
      <c r="FD1720" s="10"/>
      <c r="FE1720" s="10"/>
      <c r="FF1720" s="10"/>
      <c r="FG1720" s="10"/>
      <c r="FH1720" s="10"/>
      <c r="FI1720" s="10"/>
      <c r="FJ1720" s="10"/>
      <c r="FK1720" s="10"/>
      <c r="FL1720" s="10"/>
    </row>
    <row r="1721" spans="146:168" x14ac:dyDescent="0.15">
      <c r="EP1721" s="1"/>
      <c r="EQ1721" s="1"/>
      <c r="ES1721" s="10"/>
      <c r="ET1721" s="10"/>
      <c r="EU1721" s="10"/>
      <c r="EV1721" s="10"/>
      <c r="EW1721" s="10"/>
      <c r="EX1721" s="10"/>
      <c r="EY1721" s="10"/>
      <c r="EZ1721" s="10"/>
      <c r="FA1721" s="10"/>
      <c r="FB1721" s="10"/>
      <c r="FC1721" s="10"/>
      <c r="FD1721" s="10"/>
      <c r="FE1721" s="10"/>
      <c r="FF1721" s="10"/>
      <c r="FG1721" s="10"/>
      <c r="FH1721" s="10"/>
      <c r="FI1721" s="10"/>
      <c r="FJ1721" s="10"/>
      <c r="FK1721" s="10"/>
      <c r="FL1721" s="10"/>
    </row>
    <row r="1722" spans="146:168" x14ac:dyDescent="0.15">
      <c r="EP1722" s="1"/>
      <c r="EQ1722" s="1"/>
      <c r="ES1722" s="10"/>
      <c r="ET1722" s="10"/>
      <c r="EU1722" s="10"/>
      <c r="EV1722" s="10"/>
      <c r="EW1722" s="10"/>
      <c r="EX1722" s="10"/>
      <c r="EY1722" s="10"/>
      <c r="EZ1722" s="10"/>
      <c r="FA1722" s="10"/>
      <c r="FB1722" s="10"/>
      <c r="FC1722" s="10"/>
      <c r="FD1722" s="10"/>
      <c r="FE1722" s="10"/>
      <c r="FF1722" s="10"/>
      <c r="FG1722" s="10"/>
      <c r="FH1722" s="10"/>
      <c r="FI1722" s="10"/>
      <c r="FJ1722" s="10"/>
      <c r="FK1722" s="10"/>
      <c r="FL1722" s="10"/>
    </row>
    <row r="1723" spans="146:168" x14ac:dyDescent="0.15">
      <c r="EP1723" s="1"/>
      <c r="EQ1723" s="1"/>
      <c r="ES1723" s="10"/>
      <c r="ET1723" s="10"/>
      <c r="EU1723" s="10"/>
      <c r="EV1723" s="10"/>
      <c r="EW1723" s="10"/>
      <c r="EX1723" s="10"/>
      <c r="EY1723" s="10"/>
      <c r="EZ1723" s="10"/>
      <c r="FA1723" s="10"/>
      <c r="FB1723" s="10"/>
      <c r="FC1723" s="10"/>
      <c r="FD1723" s="10"/>
      <c r="FE1723" s="10"/>
      <c r="FF1723" s="10"/>
      <c r="FG1723" s="10"/>
      <c r="FH1723" s="10"/>
      <c r="FI1723" s="10"/>
      <c r="FJ1723" s="10"/>
      <c r="FK1723" s="10"/>
      <c r="FL1723" s="10"/>
    </row>
    <row r="1724" spans="146:168" x14ac:dyDescent="0.15">
      <c r="EP1724" s="1"/>
      <c r="EQ1724" s="1"/>
      <c r="ES1724" s="10"/>
      <c r="ET1724" s="10"/>
      <c r="EU1724" s="10"/>
      <c r="EV1724" s="10"/>
      <c r="EW1724" s="10"/>
      <c r="EX1724" s="10"/>
      <c r="EY1724" s="10"/>
      <c r="EZ1724" s="10"/>
      <c r="FA1724" s="10"/>
      <c r="FB1724" s="10"/>
      <c r="FC1724" s="10"/>
      <c r="FD1724" s="10"/>
      <c r="FE1724" s="10"/>
      <c r="FF1724" s="10"/>
      <c r="FG1724" s="10"/>
      <c r="FH1724" s="10"/>
      <c r="FI1724" s="10"/>
      <c r="FJ1724" s="10"/>
      <c r="FK1724" s="10"/>
      <c r="FL1724" s="10"/>
    </row>
    <row r="1725" spans="146:168" x14ac:dyDescent="0.15">
      <c r="EP1725" s="1"/>
      <c r="EQ1725" s="1"/>
      <c r="ES1725" s="10"/>
      <c r="ET1725" s="10"/>
      <c r="EU1725" s="10"/>
      <c r="EV1725" s="10"/>
      <c r="EW1725" s="10"/>
      <c r="EX1725" s="10"/>
      <c r="EY1725" s="10"/>
      <c r="EZ1725" s="10"/>
      <c r="FA1725" s="10"/>
      <c r="FB1725" s="10"/>
      <c r="FC1725" s="10"/>
      <c r="FD1725" s="10"/>
      <c r="FE1725" s="10"/>
      <c r="FF1725" s="10"/>
      <c r="FG1725" s="10"/>
      <c r="FH1725" s="10"/>
      <c r="FI1725" s="10"/>
      <c r="FJ1725" s="10"/>
      <c r="FK1725" s="10"/>
      <c r="FL1725" s="10"/>
    </row>
    <row r="1726" spans="146:168" x14ac:dyDescent="0.15">
      <c r="EP1726" s="1"/>
      <c r="EQ1726" s="1"/>
      <c r="ES1726" s="10"/>
      <c r="ET1726" s="10"/>
      <c r="EU1726" s="10"/>
      <c r="EV1726" s="10"/>
      <c r="EW1726" s="10"/>
      <c r="EX1726" s="10"/>
      <c r="EY1726" s="10"/>
      <c r="EZ1726" s="10"/>
      <c r="FA1726" s="10"/>
      <c r="FB1726" s="10"/>
      <c r="FC1726" s="10"/>
      <c r="FD1726" s="10"/>
      <c r="FE1726" s="10"/>
      <c r="FF1726" s="10"/>
      <c r="FG1726" s="10"/>
      <c r="FH1726" s="10"/>
      <c r="FI1726" s="10"/>
      <c r="FJ1726" s="10"/>
      <c r="FK1726" s="10"/>
      <c r="FL1726" s="10"/>
    </row>
    <row r="1727" spans="146:168" x14ac:dyDescent="0.15">
      <c r="EP1727" s="1"/>
      <c r="EQ1727" s="1"/>
      <c r="ES1727" s="10"/>
      <c r="ET1727" s="10"/>
      <c r="EU1727" s="10"/>
      <c r="EV1727" s="10"/>
      <c r="EW1727" s="10"/>
      <c r="EX1727" s="10"/>
      <c r="EY1727" s="10"/>
      <c r="EZ1727" s="10"/>
      <c r="FA1727" s="10"/>
      <c r="FB1727" s="10"/>
      <c r="FC1727" s="10"/>
      <c r="FD1727" s="10"/>
      <c r="FE1727" s="10"/>
      <c r="FF1727" s="10"/>
      <c r="FG1727" s="10"/>
      <c r="FH1727" s="10"/>
      <c r="FI1727" s="10"/>
      <c r="FJ1727" s="10"/>
      <c r="FK1727" s="10"/>
      <c r="FL1727" s="10"/>
    </row>
    <row r="1728" spans="146:168" x14ac:dyDescent="0.15">
      <c r="EP1728" s="1"/>
      <c r="EQ1728" s="1"/>
      <c r="ES1728" s="10"/>
      <c r="ET1728" s="10"/>
      <c r="EU1728" s="10"/>
      <c r="EV1728" s="10"/>
      <c r="EW1728" s="10"/>
      <c r="EX1728" s="10"/>
      <c r="EY1728" s="10"/>
      <c r="EZ1728" s="10"/>
      <c r="FA1728" s="10"/>
      <c r="FB1728" s="10"/>
      <c r="FC1728" s="10"/>
      <c r="FD1728" s="10"/>
      <c r="FE1728" s="10"/>
      <c r="FF1728" s="10"/>
      <c r="FG1728" s="10"/>
      <c r="FH1728" s="10"/>
      <c r="FI1728" s="10"/>
      <c r="FJ1728" s="10"/>
      <c r="FK1728" s="10"/>
      <c r="FL1728" s="10"/>
    </row>
    <row r="1729" spans="146:168" x14ac:dyDescent="0.15">
      <c r="EP1729" s="1"/>
      <c r="EQ1729" s="1"/>
      <c r="ES1729" s="10"/>
      <c r="ET1729" s="10"/>
      <c r="EU1729" s="10"/>
      <c r="EV1729" s="10"/>
      <c r="EW1729" s="10"/>
      <c r="EX1729" s="10"/>
      <c r="EY1729" s="10"/>
      <c r="EZ1729" s="10"/>
      <c r="FA1729" s="10"/>
      <c r="FB1729" s="10"/>
      <c r="FC1729" s="10"/>
      <c r="FD1729" s="10"/>
      <c r="FE1729" s="10"/>
      <c r="FF1729" s="10"/>
      <c r="FG1729" s="10"/>
      <c r="FH1729" s="10"/>
      <c r="FI1729" s="10"/>
      <c r="FJ1729" s="10"/>
      <c r="FK1729" s="10"/>
      <c r="FL1729" s="10"/>
    </row>
    <row r="1730" spans="146:168" x14ac:dyDescent="0.15">
      <c r="EP1730" s="1"/>
      <c r="EQ1730" s="1"/>
      <c r="ES1730" s="10"/>
      <c r="ET1730" s="10"/>
      <c r="EU1730" s="10"/>
      <c r="EV1730" s="10"/>
      <c r="EW1730" s="10"/>
      <c r="EX1730" s="10"/>
      <c r="EY1730" s="10"/>
      <c r="EZ1730" s="10"/>
      <c r="FA1730" s="10"/>
      <c r="FB1730" s="10"/>
      <c r="FC1730" s="10"/>
      <c r="FD1730" s="10"/>
      <c r="FE1730" s="10"/>
      <c r="FF1730" s="10"/>
      <c r="FG1730" s="10"/>
      <c r="FH1730" s="10"/>
      <c r="FI1730" s="10"/>
      <c r="FJ1730" s="10"/>
      <c r="FK1730" s="10"/>
      <c r="FL1730" s="10"/>
    </row>
    <row r="1731" spans="146:168" x14ac:dyDescent="0.15">
      <c r="EP1731" s="1"/>
      <c r="EQ1731" s="1"/>
      <c r="ES1731" s="10"/>
      <c r="ET1731" s="10"/>
      <c r="EU1731" s="10"/>
      <c r="EV1731" s="10"/>
      <c r="EW1731" s="10"/>
      <c r="EX1731" s="10"/>
      <c r="EY1731" s="10"/>
      <c r="EZ1731" s="10"/>
      <c r="FA1731" s="10"/>
      <c r="FB1731" s="10"/>
      <c r="FC1731" s="10"/>
      <c r="FD1731" s="10"/>
      <c r="FE1731" s="10"/>
      <c r="FF1731" s="10"/>
      <c r="FG1731" s="10"/>
      <c r="FH1731" s="10"/>
      <c r="FI1731" s="10"/>
      <c r="FJ1731" s="10"/>
      <c r="FK1731" s="10"/>
      <c r="FL1731" s="10"/>
    </row>
    <row r="1732" spans="146:168" x14ac:dyDescent="0.15">
      <c r="EP1732" s="1"/>
      <c r="EQ1732" s="1"/>
      <c r="ES1732" s="10"/>
      <c r="ET1732" s="10"/>
      <c r="EU1732" s="10"/>
      <c r="EV1732" s="10"/>
      <c r="EW1732" s="10"/>
      <c r="EX1732" s="10"/>
      <c r="EY1732" s="10"/>
      <c r="EZ1732" s="10"/>
      <c r="FA1732" s="10"/>
      <c r="FB1732" s="10"/>
      <c r="FC1732" s="10"/>
      <c r="FD1732" s="10"/>
      <c r="FE1732" s="10"/>
      <c r="FF1732" s="10"/>
      <c r="FG1732" s="10"/>
      <c r="FH1732" s="10"/>
      <c r="FI1732" s="10"/>
      <c r="FJ1732" s="10"/>
      <c r="FK1732" s="10"/>
      <c r="FL1732" s="10"/>
    </row>
    <row r="1733" spans="146:168" x14ac:dyDescent="0.15">
      <c r="EP1733" s="1"/>
      <c r="EQ1733" s="1"/>
      <c r="ES1733" s="10"/>
      <c r="ET1733" s="10"/>
      <c r="EU1733" s="10"/>
      <c r="EV1733" s="10"/>
      <c r="EW1733" s="10"/>
      <c r="EX1733" s="10"/>
      <c r="EY1733" s="10"/>
      <c r="EZ1733" s="10"/>
      <c r="FA1733" s="10"/>
      <c r="FB1733" s="10"/>
      <c r="FC1733" s="10"/>
      <c r="FD1733" s="10"/>
      <c r="FE1733" s="10"/>
      <c r="FF1733" s="10"/>
      <c r="FG1733" s="10"/>
      <c r="FH1733" s="10"/>
      <c r="FI1733" s="10"/>
      <c r="FJ1733" s="10"/>
      <c r="FK1733" s="10"/>
      <c r="FL1733" s="10"/>
    </row>
    <row r="1734" spans="146:168" x14ac:dyDescent="0.15">
      <c r="EP1734" s="1"/>
      <c r="EQ1734" s="1"/>
      <c r="ES1734" s="10"/>
      <c r="ET1734" s="10"/>
      <c r="EU1734" s="10"/>
      <c r="EV1734" s="10"/>
      <c r="EW1734" s="10"/>
      <c r="EX1734" s="10"/>
      <c r="EY1734" s="10"/>
      <c r="EZ1734" s="10"/>
      <c r="FA1734" s="10"/>
      <c r="FB1734" s="10"/>
      <c r="FC1734" s="10"/>
      <c r="FD1734" s="10"/>
      <c r="FE1734" s="10"/>
      <c r="FF1734" s="10"/>
      <c r="FG1734" s="10"/>
      <c r="FH1734" s="10"/>
      <c r="FI1734" s="10"/>
      <c r="FJ1734" s="10"/>
      <c r="FK1734" s="10"/>
      <c r="FL1734" s="10"/>
    </row>
    <row r="1735" spans="146:168" x14ac:dyDescent="0.15">
      <c r="EP1735" s="1"/>
      <c r="EQ1735" s="1"/>
      <c r="ES1735" s="10"/>
      <c r="ET1735" s="10"/>
      <c r="EU1735" s="10"/>
      <c r="EV1735" s="10"/>
      <c r="EW1735" s="10"/>
      <c r="EX1735" s="10"/>
      <c r="EY1735" s="10"/>
      <c r="EZ1735" s="10"/>
      <c r="FA1735" s="10"/>
      <c r="FB1735" s="10"/>
      <c r="FC1735" s="10"/>
      <c r="FD1735" s="10"/>
      <c r="FE1735" s="10"/>
      <c r="FF1735" s="10"/>
      <c r="FG1735" s="10"/>
      <c r="FH1735" s="10"/>
      <c r="FI1735" s="10"/>
      <c r="FJ1735" s="10"/>
      <c r="FK1735" s="10"/>
      <c r="FL1735" s="10"/>
    </row>
    <row r="1736" spans="146:168" x14ac:dyDescent="0.15">
      <c r="EP1736" s="1"/>
      <c r="EQ1736" s="1"/>
      <c r="ES1736" s="10"/>
      <c r="ET1736" s="10"/>
      <c r="EU1736" s="10"/>
      <c r="EV1736" s="10"/>
      <c r="EW1736" s="10"/>
      <c r="EX1736" s="10"/>
      <c r="EY1736" s="10"/>
      <c r="EZ1736" s="10"/>
      <c r="FA1736" s="10"/>
      <c r="FB1736" s="10"/>
      <c r="FC1736" s="10"/>
      <c r="FD1736" s="10"/>
      <c r="FE1736" s="10"/>
      <c r="FF1736" s="10"/>
      <c r="FG1736" s="10"/>
      <c r="FH1736" s="10"/>
      <c r="FI1736" s="10"/>
      <c r="FJ1736" s="10"/>
      <c r="FK1736" s="10"/>
      <c r="FL1736" s="10"/>
    </row>
    <row r="1737" spans="146:168" x14ac:dyDescent="0.15">
      <c r="EP1737" s="1"/>
      <c r="EQ1737" s="1"/>
      <c r="ES1737" s="10"/>
      <c r="ET1737" s="10"/>
      <c r="EU1737" s="10"/>
      <c r="EV1737" s="10"/>
      <c r="EW1737" s="10"/>
      <c r="EX1737" s="10"/>
      <c r="EY1737" s="10"/>
      <c r="EZ1737" s="10"/>
      <c r="FA1737" s="10"/>
      <c r="FB1737" s="10"/>
      <c r="FC1737" s="10"/>
      <c r="FD1737" s="10"/>
      <c r="FE1737" s="10"/>
      <c r="FF1737" s="10"/>
      <c r="FG1737" s="10"/>
      <c r="FH1737" s="10"/>
      <c r="FI1737" s="10"/>
      <c r="FJ1737" s="10"/>
      <c r="FK1737" s="10"/>
      <c r="FL1737" s="10"/>
    </row>
    <row r="1738" spans="146:168" x14ac:dyDescent="0.15">
      <c r="EP1738" s="1"/>
      <c r="EQ1738" s="1"/>
      <c r="ES1738" s="10"/>
      <c r="ET1738" s="10"/>
      <c r="EU1738" s="10"/>
      <c r="EV1738" s="10"/>
      <c r="EW1738" s="10"/>
      <c r="EX1738" s="10"/>
      <c r="EY1738" s="10"/>
      <c r="EZ1738" s="10"/>
      <c r="FA1738" s="10"/>
      <c r="FB1738" s="10"/>
      <c r="FC1738" s="10"/>
      <c r="FD1738" s="10"/>
      <c r="FE1738" s="10"/>
      <c r="FF1738" s="10"/>
      <c r="FG1738" s="10"/>
      <c r="FH1738" s="10"/>
      <c r="FI1738" s="10"/>
      <c r="FJ1738" s="10"/>
      <c r="FK1738" s="10"/>
      <c r="FL1738" s="10"/>
    </row>
    <row r="1739" spans="146:168" x14ac:dyDescent="0.15">
      <c r="EP1739" s="1"/>
      <c r="EQ1739" s="1"/>
      <c r="ES1739" s="10"/>
      <c r="ET1739" s="10"/>
      <c r="EU1739" s="10"/>
      <c r="EV1739" s="10"/>
      <c r="EW1739" s="10"/>
      <c r="EX1739" s="10"/>
      <c r="EY1739" s="10"/>
      <c r="EZ1739" s="10"/>
      <c r="FA1739" s="10"/>
      <c r="FB1739" s="10"/>
      <c r="FC1739" s="10"/>
      <c r="FD1739" s="10"/>
      <c r="FE1739" s="10"/>
      <c r="FF1739" s="10"/>
      <c r="FG1739" s="10"/>
      <c r="FH1739" s="10"/>
      <c r="FI1739" s="10"/>
      <c r="FJ1739" s="10"/>
      <c r="FK1739" s="10"/>
      <c r="FL1739" s="10"/>
    </row>
    <row r="1740" spans="146:168" x14ac:dyDescent="0.15">
      <c r="EP1740" s="1"/>
      <c r="EQ1740" s="1"/>
      <c r="ES1740" s="10"/>
      <c r="ET1740" s="10"/>
      <c r="EU1740" s="10"/>
      <c r="EV1740" s="10"/>
      <c r="EW1740" s="10"/>
      <c r="EX1740" s="10"/>
      <c r="EY1740" s="10"/>
      <c r="EZ1740" s="10"/>
      <c r="FA1740" s="10"/>
      <c r="FB1740" s="10"/>
      <c r="FC1740" s="10"/>
      <c r="FD1740" s="10"/>
      <c r="FE1740" s="10"/>
      <c r="FF1740" s="10"/>
      <c r="FG1740" s="10"/>
      <c r="FH1740" s="10"/>
      <c r="FI1740" s="10"/>
      <c r="FJ1740" s="10"/>
      <c r="FK1740" s="10"/>
      <c r="FL1740" s="10"/>
    </row>
    <row r="1741" spans="146:168" x14ac:dyDescent="0.15">
      <c r="EP1741" s="1"/>
      <c r="EQ1741" s="1"/>
      <c r="ES1741" s="10"/>
      <c r="ET1741" s="10"/>
      <c r="EU1741" s="10"/>
      <c r="EV1741" s="10"/>
      <c r="EW1741" s="10"/>
      <c r="EX1741" s="10"/>
      <c r="EY1741" s="10"/>
      <c r="EZ1741" s="10"/>
      <c r="FA1741" s="10"/>
      <c r="FB1741" s="10"/>
      <c r="FC1741" s="10"/>
      <c r="FD1741" s="10"/>
      <c r="FE1741" s="10"/>
      <c r="FF1741" s="10"/>
      <c r="FG1741" s="10"/>
      <c r="FH1741" s="10"/>
      <c r="FI1741" s="10"/>
      <c r="FJ1741" s="10"/>
      <c r="FK1741" s="10"/>
      <c r="FL1741" s="10"/>
    </row>
    <row r="1742" spans="146:168" x14ac:dyDescent="0.15">
      <c r="EP1742" s="1"/>
      <c r="EQ1742" s="1"/>
      <c r="ES1742" s="10"/>
      <c r="ET1742" s="10"/>
      <c r="EU1742" s="10"/>
      <c r="EV1742" s="10"/>
      <c r="EW1742" s="10"/>
      <c r="EX1742" s="10"/>
      <c r="EY1742" s="10"/>
      <c r="EZ1742" s="10"/>
      <c r="FA1742" s="10"/>
      <c r="FB1742" s="10"/>
      <c r="FC1742" s="10"/>
      <c r="FD1742" s="10"/>
      <c r="FE1742" s="10"/>
      <c r="FF1742" s="10"/>
      <c r="FG1742" s="10"/>
      <c r="FH1742" s="10"/>
      <c r="FI1742" s="10"/>
      <c r="FJ1742" s="10"/>
      <c r="FK1742" s="10"/>
      <c r="FL1742" s="10"/>
    </row>
    <row r="1743" spans="146:168" x14ac:dyDescent="0.15">
      <c r="EP1743" s="1"/>
      <c r="EQ1743" s="1"/>
      <c r="ES1743" s="10"/>
      <c r="ET1743" s="10"/>
      <c r="EU1743" s="10"/>
      <c r="EV1743" s="10"/>
      <c r="EW1743" s="10"/>
      <c r="EX1743" s="10"/>
      <c r="EY1743" s="10"/>
      <c r="EZ1743" s="10"/>
      <c r="FA1743" s="10"/>
      <c r="FB1743" s="10"/>
      <c r="FC1743" s="10"/>
      <c r="FD1743" s="10"/>
      <c r="FE1743" s="10"/>
      <c r="FF1743" s="10"/>
      <c r="FG1743" s="10"/>
      <c r="FH1743" s="10"/>
      <c r="FI1743" s="10"/>
      <c r="FJ1743" s="10"/>
      <c r="FK1743" s="10"/>
      <c r="FL1743" s="10"/>
    </row>
    <row r="1744" spans="146:168" x14ac:dyDescent="0.15">
      <c r="EP1744" s="1"/>
      <c r="EQ1744" s="1"/>
      <c r="ES1744" s="10"/>
      <c r="ET1744" s="10"/>
      <c r="EU1744" s="10"/>
      <c r="EV1744" s="10"/>
      <c r="EW1744" s="10"/>
      <c r="EX1744" s="10"/>
      <c r="EY1744" s="10"/>
      <c r="EZ1744" s="10"/>
      <c r="FA1744" s="10"/>
      <c r="FB1744" s="10"/>
      <c r="FC1744" s="10"/>
      <c r="FD1744" s="10"/>
      <c r="FE1744" s="10"/>
      <c r="FF1744" s="10"/>
      <c r="FG1744" s="10"/>
      <c r="FH1744" s="10"/>
      <c r="FI1744" s="10"/>
      <c r="FJ1744" s="10"/>
      <c r="FK1744" s="10"/>
      <c r="FL1744" s="10"/>
    </row>
    <row r="1745" spans="146:168" x14ac:dyDescent="0.15">
      <c r="EP1745" s="1"/>
      <c r="EQ1745" s="1"/>
      <c r="ES1745" s="10"/>
      <c r="ET1745" s="10"/>
      <c r="EU1745" s="10"/>
      <c r="EV1745" s="10"/>
      <c r="EW1745" s="10"/>
      <c r="EX1745" s="10"/>
      <c r="EY1745" s="10"/>
      <c r="EZ1745" s="10"/>
      <c r="FA1745" s="10"/>
      <c r="FB1745" s="10"/>
      <c r="FC1745" s="10"/>
      <c r="FD1745" s="10"/>
      <c r="FE1745" s="10"/>
      <c r="FF1745" s="10"/>
      <c r="FG1745" s="10"/>
      <c r="FH1745" s="10"/>
      <c r="FI1745" s="10"/>
      <c r="FJ1745" s="10"/>
      <c r="FK1745" s="10"/>
      <c r="FL1745" s="10"/>
    </row>
    <row r="1746" spans="146:168" x14ac:dyDescent="0.15">
      <c r="EP1746" s="1"/>
      <c r="EQ1746" s="1"/>
      <c r="ES1746" s="10"/>
      <c r="ET1746" s="10"/>
      <c r="EU1746" s="10"/>
      <c r="EV1746" s="10"/>
      <c r="EW1746" s="10"/>
      <c r="EX1746" s="10"/>
      <c r="EY1746" s="10"/>
      <c r="EZ1746" s="10"/>
      <c r="FA1746" s="10"/>
      <c r="FB1746" s="10"/>
      <c r="FC1746" s="10"/>
      <c r="FD1746" s="10"/>
      <c r="FE1746" s="10"/>
      <c r="FF1746" s="10"/>
      <c r="FG1746" s="10"/>
      <c r="FH1746" s="10"/>
      <c r="FI1746" s="10"/>
      <c r="FJ1746" s="10"/>
      <c r="FK1746" s="10"/>
      <c r="FL1746" s="10"/>
    </row>
    <row r="1747" spans="146:168" x14ac:dyDescent="0.15">
      <c r="EP1747" s="1"/>
      <c r="EQ1747" s="1"/>
      <c r="ES1747" s="10"/>
      <c r="ET1747" s="10"/>
      <c r="EU1747" s="10"/>
      <c r="EV1747" s="10"/>
      <c r="EW1747" s="10"/>
      <c r="EX1747" s="10"/>
      <c r="EY1747" s="10"/>
      <c r="EZ1747" s="10"/>
      <c r="FA1747" s="10"/>
      <c r="FB1747" s="10"/>
      <c r="FC1747" s="10"/>
      <c r="FD1747" s="10"/>
      <c r="FE1747" s="10"/>
      <c r="FF1747" s="10"/>
      <c r="FG1747" s="10"/>
      <c r="FH1747" s="10"/>
      <c r="FI1747" s="10"/>
      <c r="FJ1747" s="10"/>
      <c r="FK1747" s="10"/>
      <c r="FL1747" s="10"/>
    </row>
    <row r="1748" spans="146:168" x14ac:dyDescent="0.15">
      <c r="EP1748" s="1"/>
      <c r="EQ1748" s="1"/>
      <c r="ES1748" s="10"/>
      <c r="ET1748" s="10"/>
      <c r="EU1748" s="10"/>
      <c r="EV1748" s="10"/>
      <c r="EW1748" s="10"/>
      <c r="EX1748" s="10"/>
      <c r="EY1748" s="10"/>
      <c r="EZ1748" s="10"/>
      <c r="FA1748" s="10"/>
      <c r="FB1748" s="10"/>
      <c r="FC1748" s="10"/>
      <c r="FD1748" s="10"/>
      <c r="FE1748" s="10"/>
      <c r="FF1748" s="10"/>
      <c r="FG1748" s="10"/>
      <c r="FH1748" s="10"/>
      <c r="FI1748" s="10"/>
      <c r="FJ1748" s="10"/>
      <c r="FK1748" s="10"/>
      <c r="FL1748" s="10"/>
    </row>
    <row r="1749" spans="146:168" x14ac:dyDescent="0.15">
      <c r="EP1749" s="1"/>
      <c r="EQ1749" s="1"/>
      <c r="ES1749" s="10"/>
      <c r="ET1749" s="10"/>
      <c r="EU1749" s="10"/>
      <c r="EV1749" s="10"/>
      <c r="EW1749" s="10"/>
      <c r="EX1749" s="10"/>
      <c r="EY1749" s="10"/>
      <c r="EZ1749" s="10"/>
      <c r="FA1749" s="10"/>
      <c r="FB1749" s="10"/>
      <c r="FC1749" s="10"/>
      <c r="FD1749" s="10"/>
      <c r="FE1749" s="10"/>
      <c r="FF1749" s="10"/>
      <c r="FG1749" s="10"/>
      <c r="FH1749" s="10"/>
      <c r="FI1749" s="10"/>
      <c r="FJ1749" s="10"/>
      <c r="FK1749" s="10"/>
      <c r="FL1749" s="10"/>
    </row>
    <row r="1750" spans="146:168" x14ac:dyDescent="0.15">
      <c r="EP1750" s="1"/>
      <c r="EQ1750" s="1"/>
      <c r="ES1750" s="10"/>
      <c r="ET1750" s="10"/>
      <c r="EU1750" s="10"/>
      <c r="EV1750" s="10"/>
      <c r="EW1750" s="10"/>
      <c r="EX1750" s="10"/>
      <c r="EY1750" s="10"/>
      <c r="EZ1750" s="10"/>
      <c r="FA1750" s="10"/>
      <c r="FB1750" s="10"/>
      <c r="FC1750" s="10"/>
      <c r="FD1750" s="10"/>
      <c r="FE1750" s="10"/>
      <c r="FF1750" s="10"/>
      <c r="FG1750" s="10"/>
      <c r="FH1750" s="10"/>
      <c r="FI1750" s="10"/>
      <c r="FJ1750" s="10"/>
      <c r="FK1750" s="10"/>
      <c r="FL1750" s="10"/>
    </row>
    <row r="1751" spans="146:168" x14ac:dyDescent="0.15">
      <c r="EP1751" s="1"/>
      <c r="EQ1751" s="1"/>
      <c r="ES1751" s="10"/>
      <c r="ET1751" s="10"/>
      <c r="EU1751" s="10"/>
      <c r="EV1751" s="10"/>
      <c r="EW1751" s="10"/>
      <c r="EX1751" s="10"/>
      <c r="EY1751" s="10"/>
      <c r="EZ1751" s="10"/>
      <c r="FA1751" s="10"/>
      <c r="FB1751" s="10"/>
      <c r="FC1751" s="10"/>
      <c r="FD1751" s="10"/>
      <c r="FE1751" s="10"/>
      <c r="FF1751" s="10"/>
      <c r="FG1751" s="10"/>
      <c r="FH1751" s="10"/>
      <c r="FI1751" s="10"/>
      <c r="FJ1751" s="10"/>
      <c r="FK1751" s="10"/>
      <c r="FL1751" s="10"/>
    </row>
    <row r="1752" spans="146:168" x14ac:dyDescent="0.15">
      <c r="EP1752" s="1"/>
      <c r="EQ1752" s="1"/>
      <c r="ES1752" s="10"/>
      <c r="ET1752" s="10"/>
      <c r="EU1752" s="10"/>
      <c r="EV1752" s="10"/>
      <c r="EW1752" s="10"/>
      <c r="EX1752" s="10"/>
      <c r="EY1752" s="10"/>
      <c r="EZ1752" s="10"/>
      <c r="FA1752" s="10"/>
      <c r="FB1752" s="10"/>
      <c r="FC1752" s="10"/>
      <c r="FD1752" s="10"/>
      <c r="FE1752" s="10"/>
      <c r="FF1752" s="10"/>
      <c r="FG1752" s="10"/>
      <c r="FH1752" s="10"/>
      <c r="FI1752" s="10"/>
      <c r="FJ1752" s="10"/>
      <c r="FK1752" s="10"/>
      <c r="FL1752" s="10"/>
    </row>
    <row r="1753" spans="146:168" x14ac:dyDescent="0.15">
      <c r="EP1753" s="1"/>
      <c r="EQ1753" s="1"/>
      <c r="ES1753" s="10"/>
      <c r="ET1753" s="10"/>
      <c r="EU1753" s="10"/>
      <c r="EV1753" s="10"/>
      <c r="EW1753" s="10"/>
      <c r="EX1753" s="10"/>
      <c r="EY1753" s="10"/>
      <c r="EZ1753" s="10"/>
      <c r="FA1753" s="10"/>
      <c r="FB1753" s="10"/>
      <c r="FC1753" s="10"/>
      <c r="FD1753" s="10"/>
      <c r="FE1753" s="10"/>
      <c r="FF1753" s="10"/>
      <c r="FG1753" s="10"/>
      <c r="FH1753" s="10"/>
      <c r="FI1753" s="10"/>
      <c r="FJ1753" s="10"/>
      <c r="FK1753" s="10"/>
      <c r="FL1753" s="10"/>
    </row>
    <row r="1754" spans="146:168" x14ac:dyDescent="0.15">
      <c r="EP1754" s="1"/>
      <c r="EQ1754" s="1"/>
      <c r="ES1754" s="10"/>
      <c r="ET1754" s="10"/>
      <c r="EU1754" s="10"/>
      <c r="EV1754" s="10"/>
      <c r="EW1754" s="10"/>
      <c r="EX1754" s="10"/>
      <c r="EY1754" s="10"/>
      <c r="EZ1754" s="10"/>
      <c r="FA1754" s="10"/>
      <c r="FB1754" s="10"/>
      <c r="FC1754" s="10"/>
      <c r="FD1754" s="10"/>
      <c r="FE1754" s="10"/>
      <c r="FF1754" s="10"/>
      <c r="FG1754" s="10"/>
      <c r="FH1754" s="10"/>
      <c r="FI1754" s="10"/>
      <c r="FJ1754" s="10"/>
      <c r="FK1754" s="10"/>
      <c r="FL1754" s="10"/>
    </row>
    <row r="1755" spans="146:168" x14ac:dyDescent="0.15">
      <c r="EP1755" s="1"/>
      <c r="EQ1755" s="1"/>
      <c r="ES1755" s="10"/>
      <c r="ET1755" s="10"/>
      <c r="EU1755" s="10"/>
      <c r="EV1755" s="10"/>
      <c r="EW1755" s="10"/>
      <c r="EX1755" s="10"/>
      <c r="EY1755" s="10"/>
      <c r="EZ1755" s="10"/>
      <c r="FA1755" s="10"/>
      <c r="FB1755" s="10"/>
      <c r="FC1755" s="10"/>
      <c r="FD1755" s="10"/>
      <c r="FE1755" s="10"/>
      <c r="FF1755" s="10"/>
      <c r="FG1755" s="10"/>
      <c r="FH1755" s="10"/>
      <c r="FI1755" s="10"/>
      <c r="FJ1755" s="10"/>
      <c r="FK1755" s="10"/>
      <c r="FL1755" s="10"/>
    </row>
    <row r="1756" spans="146:168" x14ac:dyDescent="0.15">
      <c r="EP1756" s="1"/>
      <c r="EQ1756" s="1"/>
      <c r="ES1756" s="10"/>
      <c r="ET1756" s="10"/>
      <c r="EU1756" s="10"/>
      <c r="EV1756" s="10"/>
      <c r="EW1756" s="10"/>
      <c r="EX1756" s="10"/>
      <c r="EY1756" s="10"/>
      <c r="EZ1756" s="10"/>
      <c r="FA1756" s="10"/>
      <c r="FB1756" s="10"/>
      <c r="FC1756" s="10"/>
      <c r="FD1756" s="10"/>
      <c r="FE1756" s="10"/>
      <c r="FF1756" s="10"/>
      <c r="FG1756" s="10"/>
      <c r="FH1756" s="10"/>
      <c r="FI1756" s="10"/>
      <c r="FJ1756" s="10"/>
      <c r="FK1756" s="10"/>
      <c r="FL1756" s="10"/>
    </row>
    <row r="1757" spans="146:168" x14ac:dyDescent="0.15">
      <c r="EP1757" s="1"/>
      <c r="EQ1757" s="1"/>
      <c r="ES1757" s="10"/>
      <c r="ET1757" s="10"/>
      <c r="EU1757" s="10"/>
      <c r="EV1757" s="10"/>
      <c r="EW1757" s="10"/>
      <c r="EX1757" s="10"/>
      <c r="EY1757" s="10"/>
      <c r="EZ1757" s="10"/>
      <c r="FA1757" s="10"/>
      <c r="FB1757" s="10"/>
      <c r="FC1757" s="10"/>
      <c r="FD1757" s="10"/>
      <c r="FE1757" s="10"/>
      <c r="FF1757" s="10"/>
      <c r="FG1757" s="10"/>
      <c r="FH1757" s="10"/>
      <c r="FI1757" s="10"/>
      <c r="FJ1757" s="10"/>
      <c r="FK1757" s="10"/>
      <c r="FL1757" s="10"/>
    </row>
    <row r="1758" spans="146:168" x14ac:dyDescent="0.15">
      <c r="EP1758" s="1"/>
      <c r="EQ1758" s="1"/>
      <c r="ES1758" s="10"/>
      <c r="ET1758" s="10"/>
      <c r="EU1758" s="10"/>
      <c r="EV1758" s="10"/>
      <c r="EW1758" s="10"/>
      <c r="EX1758" s="10"/>
      <c r="EY1758" s="10"/>
      <c r="EZ1758" s="10"/>
      <c r="FA1758" s="10"/>
      <c r="FB1758" s="10"/>
      <c r="FC1758" s="10"/>
      <c r="FD1758" s="10"/>
      <c r="FE1758" s="10"/>
      <c r="FF1758" s="10"/>
      <c r="FG1758" s="10"/>
      <c r="FH1758" s="10"/>
      <c r="FI1758" s="10"/>
      <c r="FJ1758" s="10"/>
      <c r="FK1758" s="10"/>
      <c r="FL1758" s="10"/>
    </row>
    <row r="1759" spans="146:168" x14ac:dyDescent="0.15">
      <c r="EP1759" s="1"/>
      <c r="EQ1759" s="1"/>
      <c r="ES1759" s="10"/>
      <c r="ET1759" s="10"/>
      <c r="EU1759" s="10"/>
      <c r="EV1759" s="10"/>
      <c r="EW1759" s="10"/>
      <c r="EX1759" s="10"/>
      <c r="EY1759" s="10"/>
      <c r="EZ1759" s="10"/>
      <c r="FA1759" s="10"/>
      <c r="FB1759" s="10"/>
      <c r="FC1759" s="10"/>
      <c r="FD1759" s="10"/>
      <c r="FE1759" s="10"/>
      <c r="FF1759" s="10"/>
      <c r="FG1759" s="10"/>
      <c r="FH1759" s="10"/>
      <c r="FI1759" s="10"/>
      <c r="FJ1759" s="10"/>
      <c r="FK1759" s="10"/>
      <c r="FL1759" s="10"/>
    </row>
    <row r="1760" spans="146:168" x14ac:dyDescent="0.15">
      <c r="EP1760" s="1"/>
      <c r="EQ1760" s="1"/>
      <c r="ES1760" s="10"/>
      <c r="ET1760" s="10"/>
      <c r="EU1760" s="10"/>
      <c r="EV1760" s="10"/>
      <c r="EW1760" s="10"/>
      <c r="EX1760" s="10"/>
      <c r="EY1760" s="10"/>
      <c r="EZ1760" s="10"/>
      <c r="FA1760" s="10"/>
      <c r="FB1760" s="10"/>
      <c r="FC1760" s="10"/>
      <c r="FD1760" s="10"/>
      <c r="FE1760" s="10"/>
      <c r="FF1760" s="10"/>
      <c r="FG1760" s="10"/>
      <c r="FH1760" s="10"/>
      <c r="FI1760" s="10"/>
      <c r="FJ1760" s="10"/>
      <c r="FK1760" s="10"/>
      <c r="FL1760" s="10"/>
    </row>
    <row r="1761" spans="146:168" x14ac:dyDescent="0.15">
      <c r="EP1761" s="1"/>
      <c r="EQ1761" s="1"/>
      <c r="ES1761" s="10"/>
      <c r="ET1761" s="10"/>
      <c r="EU1761" s="10"/>
      <c r="EV1761" s="10"/>
      <c r="EW1761" s="10"/>
      <c r="EX1761" s="10"/>
      <c r="EY1761" s="10"/>
      <c r="EZ1761" s="10"/>
      <c r="FA1761" s="10"/>
      <c r="FB1761" s="10"/>
      <c r="FC1761" s="10"/>
      <c r="FD1761" s="10"/>
      <c r="FE1761" s="10"/>
      <c r="FF1761" s="10"/>
      <c r="FG1761" s="10"/>
      <c r="FH1761" s="10"/>
      <c r="FI1761" s="10"/>
      <c r="FJ1761" s="10"/>
      <c r="FK1761" s="10"/>
      <c r="FL1761" s="10"/>
    </row>
    <row r="1762" spans="146:168" x14ac:dyDescent="0.15">
      <c r="EP1762" s="1"/>
      <c r="EQ1762" s="1"/>
      <c r="ES1762" s="10"/>
      <c r="ET1762" s="10"/>
      <c r="EU1762" s="10"/>
      <c r="EV1762" s="10"/>
      <c r="EW1762" s="10"/>
      <c r="EX1762" s="10"/>
      <c r="EY1762" s="10"/>
      <c r="EZ1762" s="10"/>
      <c r="FA1762" s="10"/>
      <c r="FB1762" s="10"/>
      <c r="FC1762" s="10"/>
      <c r="FD1762" s="10"/>
      <c r="FE1762" s="10"/>
      <c r="FF1762" s="10"/>
      <c r="FG1762" s="10"/>
      <c r="FH1762" s="10"/>
      <c r="FI1762" s="10"/>
      <c r="FJ1762" s="10"/>
      <c r="FK1762" s="10"/>
      <c r="FL1762" s="10"/>
    </row>
    <row r="1763" spans="146:168" x14ac:dyDescent="0.15">
      <c r="EP1763" s="1"/>
      <c r="EQ1763" s="1"/>
      <c r="ES1763" s="10"/>
      <c r="ET1763" s="10"/>
      <c r="EU1763" s="10"/>
      <c r="EV1763" s="10"/>
      <c r="EW1763" s="10"/>
      <c r="EX1763" s="10"/>
      <c r="EY1763" s="10"/>
      <c r="EZ1763" s="10"/>
      <c r="FA1763" s="10"/>
      <c r="FB1763" s="10"/>
      <c r="FC1763" s="10"/>
      <c r="FD1763" s="10"/>
      <c r="FE1763" s="10"/>
      <c r="FF1763" s="10"/>
      <c r="FG1763" s="10"/>
      <c r="FH1763" s="10"/>
      <c r="FI1763" s="10"/>
      <c r="FJ1763" s="10"/>
      <c r="FK1763" s="10"/>
      <c r="FL1763" s="10"/>
    </row>
    <row r="1764" spans="146:168" x14ac:dyDescent="0.15">
      <c r="EP1764" s="1"/>
      <c r="EQ1764" s="1"/>
      <c r="ES1764" s="10"/>
      <c r="ET1764" s="10"/>
      <c r="EU1764" s="10"/>
      <c r="EV1764" s="10"/>
      <c r="EW1764" s="10"/>
      <c r="EX1764" s="10"/>
      <c r="EY1764" s="10"/>
      <c r="EZ1764" s="10"/>
      <c r="FA1764" s="10"/>
      <c r="FB1764" s="10"/>
      <c r="FC1764" s="10"/>
      <c r="FD1764" s="10"/>
      <c r="FE1764" s="10"/>
      <c r="FF1764" s="10"/>
      <c r="FG1764" s="10"/>
      <c r="FH1764" s="10"/>
      <c r="FI1764" s="10"/>
      <c r="FJ1764" s="10"/>
      <c r="FK1764" s="10"/>
      <c r="FL1764" s="10"/>
    </row>
    <row r="1765" spans="146:168" x14ac:dyDescent="0.15">
      <c r="EP1765" s="1"/>
      <c r="EQ1765" s="1"/>
      <c r="ES1765" s="10"/>
      <c r="ET1765" s="10"/>
      <c r="EU1765" s="10"/>
      <c r="EV1765" s="10"/>
      <c r="EW1765" s="10"/>
      <c r="EX1765" s="10"/>
      <c r="EY1765" s="10"/>
      <c r="EZ1765" s="10"/>
      <c r="FA1765" s="10"/>
      <c r="FB1765" s="10"/>
      <c r="FC1765" s="10"/>
      <c r="FD1765" s="10"/>
      <c r="FE1765" s="10"/>
      <c r="FF1765" s="10"/>
      <c r="FG1765" s="10"/>
      <c r="FH1765" s="10"/>
      <c r="FI1765" s="10"/>
      <c r="FJ1765" s="10"/>
      <c r="FK1765" s="10"/>
      <c r="FL1765" s="10"/>
    </row>
    <row r="1766" spans="146:168" x14ac:dyDescent="0.15">
      <c r="EP1766" s="1"/>
      <c r="EQ1766" s="1"/>
      <c r="ES1766" s="10"/>
      <c r="ET1766" s="10"/>
      <c r="EU1766" s="10"/>
      <c r="EV1766" s="10"/>
      <c r="EW1766" s="10"/>
      <c r="EX1766" s="10"/>
      <c r="EY1766" s="10"/>
      <c r="EZ1766" s="10"/>
      <c r="FA1766" s="10"/>
      <c r="FB1766" s="10"/>
      <c r="FC1766" s="10"/>
      <c r="FD1766" s="10"/>
      <c r="FE1766" s="10"/>
      <c r="FF1766" s="10"/>
      <c r="FG1766" s="10"/>
      <c r="FH1766" s="10"/>
      <c r="FI1766" s="10"/>
      <c r="FJ1766" s="10"/>
      <c r="FK1766" s="10"/>
      <c r="FL1766" s="10"/>
    </row>
    <row r="1767" spans="146:168" x14ac:dyDescent="0.15">
      <c r="EP1767" s="1"/>
      <c r="EQ1767" s="1"/>
      <c r="ES1767" s="10"/>
      <c r="ET1767" s="10"/>
      <c r="EU1767" s="10"/>
      <c r="EV1767" s="10"/>
      <c r="EW1767" s="10"/>
      <c r="EX1767" s="10"/>
      <c r="EY1767" s="10"/>
      <c r="EZ1767" s="10"/>
      <c r="FA1767" s="10"/>
      <c r="FB1767" s="10"/>
      <c r="FC1767" s="10"/>
      <c r="FD1767" s="10"/>
      <c r="FE1767" s="10"/>
      <c r="FF1767" s="10"/>
      <c r="FG1767" s="10"/>
      <c r="FH1767" s="10"/>
      <c r="FI1767" s="10"/>
      <c r="FJ1767" s="10"/>
      <c r="FK1767" s="10"/>
      <c r="FL1767" s="10"/>
    </row>
    <row r="1768" spans="146:168" x14ac:dyDescent="0.15">
      <c r="EP1768" s="1"/>
      <c r="EQ1768" s="1"/>
      <c r="ES1768" s="10"/>
      <c r="ET1768" s="10"/>
      <c r="EU1768" s="10"/>
      <c r="EV1768" s="10"/>
      <c r="EW1768" s="10"/>
      <c r="EX1768" s="10"/>
      <c r="EY1768" s="10"/>
      <c r="EZ1768" s="10"/>
      <c r="FA1768" s="10"/>
      <c r="FB1768" s="10"/>
      <c r="FC1768" s="10"/>
      <c r="FD1768" s="10"/>
      <c r="FE1768" s="10"/>
      <c r="FF1768" s="10"/>
      <c r="FG1768" s="10"/>
      <c r="FH1768" s="10"/>
      <c r="FI1768" s="10"/>
      <c r="FJ1768" s="10"/>
      <c r="FK1768" s="10"/>
      <c r="FL1768" s="10"/>
    </row>
    <row r="1769" spans="146:168" x14ac:dyDescent="0.15">
      <c r="EP1769" s="1"/>
      <c r="EQ1769" s="1"/>
      <c r="ES1769" s="10"/>
      <c r="ET1769" s="10"/>
      <c r="EU1769" s="10"/>
      <c r="EV1769" s="10"/>
      <c r="EW1769" s="10"/>
      <c r="EX1769" s="10"/>
      <c r="EY1769" s="10"/>
      <c r="EZ1769" s="10"/>
      <c r="FA1769" s="10"/>
      <c r="FB1769" s="10"/>
      <c r="FC1769" s="10"/>
      <c r="FD1769" s="10"/>
      <c r="FE1769" s="10"/>
      <c r="FF1769" s="10"/>
      <c r="FG1769" s="10"/>
      <c r="FH1769" s="10"/>
      <c r="FI1769" s="10"/>
      <c r="FJ1769" s="10"/>
      <c r="FK1769" s="10"/>
      <c r="FL1769" s="10"/>
    </row>
    <row r="1770" spans="146:168" x14ac:dyDescent="0.15">
      <c r="EP1770" s="1"/>
      <c r="EQ1770" s="1"/>
      <c r="ES1770" s="10"/>
      <c r="ET1770" s="10"/>
      <c r="EU1770" s="10"/>
      <c r="EV1770" s="10"/>
      <c r="EW1770" s="10"/>
      <c r="EX1770" s="10"/>
      <c r="EY1770" s="10"/>
      <c r="EZ1770" s="10"/>
      <c r="FA1770" s="10"/>
      <c r="FB1770" s="10"/>
      <c r="FC1770" s="10"/>
      <c r="FD1770" s="10"/>
      <c r="FE1770" s="10"/>
      <c r="FF1770" s="10"/>
      <c r="FG1770" s="10"/>
      <c r="FH1770" s="10"/>
      <c r="FI1770" s="10"/>
      <c r="FJ1770" s="10"/>
      <c r="FK1770" s="10"/>
      <c r="FL1770" s="10"/>
    </row>
    <row r="1771" spans="146:168" x14ac:dyDescent="0.15">
      <c r="EP1771" s="1"/>
      <c r="EQ1771" s="1"/>
      <c r="ES1771" s="10"/>
      <c r="ET1771" s="10"/>
      <c r="EU1771" s="10"/>
      <c r="EV1771" s="10"/>
      <c r="EW1771" s="10"/>
      <c r="EX1771" s="10"/>
      <c r="EY1771" s="10"/>
      <c r="EZ1771" s="10"/>
      <c r="FA1771" s="10"/>
      <c r="FB1771" s="10"/>
      <c r="FC1771" s="10"/>
      <c r="FD1771" s="10"/>
      <c r="FE1771" s="10"/>
      <c r="FF1771" s="10"/>
      <c r="FG1771" s="10"/>
      <c r="FH1771" s="10"/>
      <c r="FI1771" s="10"/>
      <c r="FJ1771" s="10"/>
      <c r="FK1771" s="10"/>
      <c r="FL1771" s="10"/>
    </row>
    <row r="1772" spans="146:168" x14ac:dyDescent="0.15">
      <c r="EP1772" s="1"/>
      <c r="EQ1772" s="1"/>
      <c r="ES1772" s="10"/>
      <c r="ET1772" s="10"/>
      <c r="EU1772" s="10"/>
      <c r="EV1772" s="10"/>
      <c r="EW1772" s="10"/>
      <c r="EX1772" s="10"/>
      <c r="EY1772" s="10"/>
      <c r="EZ1772" s="10"/>
      <c r="FA1772" s="10"/>
      <c r="FB1772" s="10"/>
      <c r="FC1772" s="10"/>
      <c r="FD1772" s="10"/>
      <c r="FE1772" s="10"/>
      <c r="FF1772" s="10"/>
      <c r="FG1772" s="10"/>
      <c r="FH1772" s="10"/>
      <c r="FI1772" s="10"/>
      <c r="FJ1772" s="10"/>
      <c r="FK1772" s="10"/>
      <c r="FL1772" s="10"/>
    </row>
    <row r="1773" spans="146:168" x14ac:dyDescent="0.15">
      <c r="EP1773" s="1"/>
      <c r="EQ1773" s="1"/>
      <c r="ES1773" s="10"/>
      <c r="ET1773" s="10"/>
      <c r="EU1773" s="10"/>
      <c r="EV1773" s="10"/>
      <c r="EW1773" s="10"/>
      <c r="EX1773" s="10"/>
      <c r="EY1773" s="10"/>
      <c r="EZ1773" s="10"/>
      <c r="FA1773" s="10"/>
      <c r="FB1773" s="10"/>
      <c r="FC1773" s="10"/>
      <c r="FD1773" s="10"/>
      <c r="FE1773" s="10"/>
      <c r="FF1773" s="10"/>
      <c r="FG1773" s="10"/>
      <c r="FH1773" s="10"/>
      <c r="FI1773" s="10"/>
      <c r="FJ1773" s="10"/>
      <c r="FK1773" s="10"/>
      <c r="FL1773" s="10"/>
    </row>
    <row r="1774" spans="146:168" x14ac:dyDescent="0.15">
      <c r="EP1774" s="1"/>
      <c r="EQ1774" s="1"/>
      <c r="ES1774" s="10"/>
      <c r="ET1774" s="10"/>
      <c r="EU1774" s="10"/>
      <c r="EV1774" s="10"/>
      <c r="EW1774" s="10"/>
      <c r="EX1774" s="10"/>
      <c r="EY1774" s="10"/>
      <c r="EZ1774" s="10"/>
      <c r="FA1774" s="10"/>
      <c r="FB1774" s="10"/>
      <c r="FC1774" s="10"/>
      <c r="FD1774" s="10"/>
      <c r="FE1774" s="10"/>
      <c r="FF1774" s="10"/>
      <c r="FG1774" s="10"/>
      <c r="FH1774" s="10"/>
      <c r="FI1774" s="10"/>
      <c r="FJ1774" s="10"/>
      <c r="FK1774" s="10"/>
      <c r="FL1774" s="10"/>
    </row>
    <row r="1775" spans="146:168" x14ac:dyDescent="0.15">
      <c r="EP1775" s="1"/>
      <c r="EQ1775" s="1"/>
      <c r="ES1775" s="10"/>
      <c r="ET1775" s="10"/>
      <c r="EU1775" s="10"/>
      <c r="EV1775" s="10"/>
      <c r="EW1775" s="10"/>
      <c r="EX1775" s="10"/>
      <c r="EY1775" s="10"/>
      <c r="EZ1775" s="10"/>
      <c r="FA1775" s="10"/>
      <c r="FB1775" s="10"/>
      <c r="FC1775" s="10"/>
      <c r="FD1775" s="10"/>
      <c r="FE1775" s="10"/>
      <c r="FF1775" s="10"/>
      <c r="FG1775" s="10"/>
      <c r="FH1775" s="10"/>
      <c r="FI1775" s="10"/>
      <c r="FJ1775" s="10"/>
      <c r="FK1775" s="10"/>
      <c r="FL1775" s="10"/>
    </row>
    <row r="1776" spans="146:168" x14ac:dyDescent="0.15">
      <c r="EP1776" s="1"/>
      <c r="EQ1776" s="1"/>
      <c r="ES1776" s="10"/>
      <c r="ET1776" s="10"/>
      <c r="EU1776" s="10"/>
      <c r="EV1776" s="10"/>
      <c r="EW1776" s="10"/>
      <c r="EX1776" s="10"/>
      <c r="EY1776" s="10"/>
      <c r="EZ1776" s="10"/>
      <c r="FA1776" s="10"/>
      <c r="FB1776" s="10"/>
      <c r="FC1776" s="10"/>
      <c r="FD1776" s="10"/>
      <c r="FE1776" s="10"/>
      <c r="FF1776" s="10"/>
      <c r="FG1776" s="10"/>
      <c r="FH1776" s="10"/>
      <c r="FI1776" s="10"/>
      <c r="FJ1776" s="10"/>
      <c r="FK1776" s="10"/>
      <c r="FL1776" s="10"/>
    </row>
    <row r="1777" spans="146:168" x14ac:dyDescent="0.15">
      <c r="EP1777" s="1"/>
      <c r="EQ1777" s="1"/>
      <c r="ES1777" s="10"/>
      <c r="ET1777" s="10"/>
      <c r="EU1777" s="10"/>
      <c r="EV1777" s="10"/>
      <c r="EW1777" s="10"/>
      <c r="EX1777" s="10"/>
      <c r="EY1777" s="10"/>
      <c r="EZ1777" s="10"/>
      <c r="FA1777" s="10"/>
      <c r="FB1777" s="10"/>
      <c r="FC1777" s="10"/>
      <c r="FD1777" s="10"/>
      <c r="FE1777" s="10"/>
      <c r="FF1777" s="10"/>
      <c r="FG1777" s="10"/>
      <c r="FH1777" s="10"/>
      <c r="FI1777" s="10"/>
      <c r="FJ1777" s="10"/>
      <c r="FK1777" s="10"/>
      <c r="FL1777" s="10"/>
    </row>
    <row r="1778" spans="146:168" x14ac:dyDescent="0.15">
      <c r="EP1778" s="1"/>
      <c r="EQ1778" s="1"/>
      <c r="ES1778" s="10"/>
      <c r="ET1778" s="10"/>
      <c r="EU1778" s="10"/>
      <c r="EV1778" s="10"/>
      <c r="EW1778" s="10"/>
      <c r="EX1778" s="10"/>
      <c r="EY1778" s="10"/>
      <c r="EZ1778" s="10"/>
      <c r="FA1778" s="10"/>
      <c r="FB1778" s="10"/>
      <c r="FC1778" s="10"/>
      <c r="FD1778" s="10"/>
      <c r="FE1778" s="10"/>
      <c r="FF1778" s="10"/>
      <c r="FG1778" s="10"/>
      <c r="FH1778" s="10"/>
      <c r="FI1778" s="10"/>
      <c r="FJ1778" s="10"/>
      <c r="FK1778" s="10"/>
      <c r="FL1778" s="10"/>
    </row>
    <row r="1779" spans="146:168" x14ac:dyDescent="0.15">
      <c r="EP1779" s="1"/>
      <c r="EQ1779" s="1"/>
      <c r="ES1779" s="10"/>
      <c r="ET1779" s="10"/>
      <c r="EU1779" s="10"/>
      <c r="EV1779" s="10"/>
      <c r="EW1779" s="10"/>
      <c r="EX1779" s="10"/>
      <c r="EY1779" s="10"/>
      <c r="EZ1779" s="10"/>
      <c r="FA1779" s="10"/>
      <c r="FB1779" s="10"/>
      <c r="FC1779" s="10"/>
      <c r="FD1779" s="10"/>
      <c r="FE1779" s="10"/>
      <c r="FF1779" s="10"/>
      <c r="FG1779" s="10"/>
      <c r="FH1779" s="10"/>
      <c r="FI1779" s="10"/>
      <c r="FJ1779" s="10"/>
      <c r="FK1779" s="10"/>
      <c r="FL1779" s="10"/>
    </row>
    <row r="1780" spans="146:168" x14ac:dyDescent="0.15">
      <c r="EP1780" s="1"/>
      <c r="EQ1780" s="1"/>
      <c r="ES1780" s="10"/>
      <c r="ET1780" s="10"/>
      <c r="EU1780" s="10"/>
      <c r="EV1780" s="10"/>
      <c r="EW1780" s="10"/>
      <c r="EX1780" s="10"/>
      <c r="EY1780" s="10"/>
      <c r="EZ1780" s="10"/>
      <c r="FA1780" s="10"/>
      <c r="FB1780" s="10"/>
      <c r="FC1780" s="10"/>
      <c r="FD1780" s="10"/>
      <c r="FE1780" s="10"/>
      <c r="FF1780" s="10"/>
      <c r="FG1780" s="10"/>
      <c r="FH1780" s="10"/>
      <c r="FI1780" s="10"/>
      <c r="FJ1780" s="10"/>
      <c r="FK1780" s="10"/>
      <c r="FL1780" s="10"/>
    </row>
    <row r="1781" spans="146:168" x14ac:dyDescent="0.15">
      <c r="EP1781" s="1"/>
      <c r="EQ1781" s="1"/>
      <c r="ES1781" s="10"/>
      <c r="ET1781" s="10"/>
      <c r="EU1781" s="10"/>
      <c r="EV1781" s="10"/>
      <c r="EW1781" s="10"/>
      <c r="EX1781" s="10"/>
      <c r="EY1781" s="10"/>
      <c r="EZ1781" s="10"/>
      <c r="FA1781" s="10"/>
      <c r="FB1781" s="10"/>
      <c r="FC1781" s="10"/>
      <c r="FD1781" s="10"/>
      <c r="FE1781" s="10"/>
      <c r="FF1781" s="10"/>
      <c r="FG1781" s="10"/>
      <c r="FH1781" s="10"/>
      <c r="FI1781" s="10"/>
      <c r="FJ1781" s="10"/>
      <c r="FK1781" s="10"/>
      <c r="FL1781" s="10"/>
    </row>
    <row r="1782" spans="146:168" x14ac:dyDescent="0.15">
      <c r="EP1782" s="1"/>
      <c r="EQ1782" s="1"/>
      <c r="ES1782" s="10"/>
      <c r="ET1782" s="10"/>
      <c r="EU1782" s="10"/>
      <c r="EV1782" s="10"/>
      <c r="EW1782" s="10"/>
      <c r="EX1782" s="10"/>
      <c r="EY1782" s="10"/>
      <c r="EZ1782" s="10"/>
      <c r="FA1782" s="10"/>
      <c r="FB1782" s="10"/>
      <c r="FC1782" s="10"/>
      <c r="FD1782" s="10"/>
      <c r="FE1782" s="10"/>
      <c r="FF1782" s="10"/>
      <c r="FG1782" s="10"/>
      <c r="FH1782" s="10"/>
      <c r="FI1782" s="10"/>
      <c r="FJ1782" s="10"/>
      <c r="FK1782" s="10"/>
      <c r="FL1782" s="10"/>
    </row>
    <row r="1783" spans="146:168" x14ac:dyDescent="0.15">
      <c r="EP1783" s="1"/>
      <c r="EQ1783" s="1"/>
      <c r="ES1783" s="10"/>
      <c r="ET1783" s="10"/>
      <c r="EU1783" s="10"/>
      <c r="EV1783" s="10"/>
      <c r="EW1783" s="10"/>
      <c r="EX1783" s="10"/>
      <c r="EY1783" s="10"/>
      <c r="EZ1783" s="10"/>
      <c r="FA1783" s="10"/>
      <c r="FB1783" s="10"/>
      <c r="FC1783" s="10"/>
      <c r="FD1783" s="10"/>
      <c r="FE1783" s="10"/>
      <c r="FF1783" s="10"/>
      <c r="FG1783" s="10"/>
      <c r="FH1783" s="10"/>
      <c r="FI1783" s="10"/>
      <c r="FJ1783" s="10"/>
      <c r="FK1783" s="10"/>
      <c r="FL1783" s="10"/>
    </row>
    <row r="1784" spans="146:168" x14ac:dyDescent="0.15">
      <c r="EP1784" s="1"/>
      <c r="EQ1784" s="1"/>
      <c r="ES1784" s="10"/>
      <c r="ET1784" s="10"/>
      <c r="EU1784" s="10"/>
      <c r="EV1784" s="10"/>
      <c r="EW1784" s="10"/>
      <c r="EX1784" s="10"/>
      <c r="EY1784" s="10"/>
      <c r="EZ1784" s="10"/>
      <c r="FA1784" s="10"/>
      <c r="FB1784" s="10"/>
      <c r="FC1784" s="10"/>
      <c r="FD1784" s="10"/>
      <c r="FE1784" s="10"/>
      <c r="FF1784" s="10"/>
      <c r="FG1784" s="10"/>
      <c r="FH1784" s="10"/>
      <c r="FI1784" s="10"/>
      <c r="FJ1784" s="10"/>
      <c r="FK1784" s="10"/>
      <c r="FL1784" s="10"/>
    </row>
    <row r="1785" spans="146:168" x14ac:dyDescent="0.15">
      <c r="EP1785" s="1"/>
      <c r="EQ1785" s="1"/>
      <c r="ES1785" s="10"/>
      <c r="ET1785" s="10"/>
      <c r="EU1785" s="10"/>
      <c r="EV1785" s="10"/>
      <c r="EW1785" s="10"/>
      <c r="EX1785" s="10"/>
      <c r="EY1785" s="10"/>
      <c r="EZ1785" s="10"/>
      <c r="FA1785" s="10"/>
      <c r="FB1785" s="10"/>
      <c r="FC1785" s="10"/>
      <c r="FD1785" s="10"/>
      <c r="FE1785" s="10"/>
      <c r="FF1785" s="10"/>
      <c r="FG1785" s="10"/>
      <c r="FH1785" s="10"/>
      <c r="FI1785" s="10"/>
      <c r="FJ1785" s="10"/>
      <c r="FK1785" s="10"/>
      <c r="FL1785" s="10"/>
    </row>
    <row r="1786" spans="146:168" x14ac:dyDescent="0.15">
      <c r="EP1786" s="1"/>
      <c r="EQ1786" s="1"/>
      <c r="ES1786" s="10"/>
      <c r="ET1786" s="10"/>
      <c r="EU1786" s="10"/>
      <c r="EV1786" s="10"/>
      <c r="EW1786" s="10"/>
      <c r="EX1786" s="10"/>
      <c r="EY1786" s="10"/>
      <c r="EZ1786" s="10"/>
      <c r="FA1786" s="10"/>
      <c r="FB1786" s="10"/>
      <c r="FC1786" s="10"/>
      <c r="FD1786" s="10"/>
      <c r="FE1786" s="10"/>
      <c r="FF1786" s="10"/>
      <c r="FG1786" s="10"/>
      <c r="FH1786" s="10"/>
      <c r="FI1786" s="10"/>
      <c r="FJ1786" s="10"/>
      <c r="FK1786" s="10"/>
      <c r="FL1786" s="10"/>
    </row>
    <row r="1787" spans="146:168" x14ac:dyDescent="0.15">
      <c r="EP1787" s="1"/>
      <c r="EQ1787" s="1"/>
      <c r="ES1787" s="10"/>
      <c r="ET1787" s="10"/>
      <c r="EU1787" s="10"/>
      <c r="EV1787" s="10"/>
      <c r="EW1787" s="10"/>
      <c r="EX1787" s="10"/>
      <c r="EY1787" s="10"/>
      <c r="EZ1787" s="10"/>
      <c r="FA1787" s="10"/>
      <c r="FB1787" s="10"/>
      <c r="FC1787" s="10"/>
      <c r="FD1787" s="10"/>
      <c r="FE1787" s="10"/>
      <c r="FF1787" s="10"/>
      <c r="FG1787" s="10"/>
      <c r="FH1787" s="10"/>
      <c r="FI1787" s="10"/>
      <c r="FJ1787" s="10"/>
      <c r="FK1787" s="10"/>
      <c r="FL1787" s="10"/>
    </row>
    <row r="1788" spans="146:168" x14ac:dyDescent="0.15">
      <c r="EP1788" s="1"/>
      <c r="EQ1788" s="1"/>
      <c r="ES1788" s="10"/>
      <c r="ET1788" s="10"/>
      <c r="EU1788" s="10"/>
      <c r="EV1788" s="10"/>
      <c r="EW1788" s="10"/>
      <c r="EX1788" s="10"/>
      <c r="EY1788" s="10"/>
      <c r="EZ1788" s="10"/>
      <c r="FA1788" s="10"/>
      <c r="FB1788" s="10"/>
      <c r="FC1788" s="10"/>
      <c r="FD1788" s="10"/>
      <c r="FE1788" s="10"/>
      <c r="FF1788" s="10"/>
      <c r="FG1788" s="10"/>
      <c r="FH1788" s="10"/>
      <c r="FI1788" s="10"/>
      <c r="FJ1788" s="10"/>
      <c r="FK1788" s="10"/>
      <c r="FL1788" s="10"/>
    </row>
    <row r="1789" spans="146:168" x14ac:dyDescent="0.15">
      <c r="EP1789" s="1"/>
      <c r="EQ1789" s="1"/>
      <c r="ES1789" s="10"/>
      <c r="ET1789" s="10"/>
      <c r="EU1789" s="10"/>
      <c r="EV1789" s="10"/>
      <c r="EW1789" s="10"/>
      <c r="EX1789" s="10"/>
      <c r="EY1789" s="10"/>
      <c r="EZ1789" s="10"/>
      <c r="FA1789" s="10"/>
      <c r="FB1789" s="10"/>
      <c r="FC1789" s="10"/>
      <c r="FD1789" s="10"/>
      <c r="FE1789" s="10"/>
      <c r="FF1789" s="10"/>
      <c r="FG1789" s="10"/>
      <c r="FH1789" s="10"/>
      <c r="FI1789" s="10"/>
      <c r="FJ1789" s="10"/>
      <c r="FK1789" s="10"/>
      <c r="FL1789" s="10"/>
    </row>
    <row r="1790" spans="146:168" x14ac:dyDescent="0.15">
      <c r="EP1790" s="1"/>
      <c r="EQ1790" s="1"/>
      <c r="ES1790" s="10"/>
      <c r="ET1790" s="10"/>
      <c r="EU1790" s="10"/>
      <c r="EV1790" s="10"/>
      <c r="EW1790" s="10"/>
      <c r="EX1790" s="10"/>
      <c r="EY1790" s="10"/>
      <c r="EZ1790" s="10"/>
      <c r="FA1790" s="10"/>
      <c r="FB1790" s="10"/>
      <c r="FC1790" s="10"/>
      <c r="FD1790" s="10"/>
      <c r="FE1790" s="10"/>
      <c r="FF1790" s="10"/>
      <c r="FG1790" s="10"/>
      <c r="FH1790" s="10"/>
      <c r="FI1790" s="10"/>
      <c r="FJ1790" s="10"/>
      <c r="FK1790" s="10"/>
      <c r="FL1790" s="10"/>
    </row>
    <row r="1791" spans="146:168" x14ac:dyDescent="0.15">
      <c r="EP1791" s="1"/>
      <c r="EQ1791" s="1"/>
      <c r="ES1791" s="10"/>
      <c r="ET1791" s="10"/>
      <c r="EU1791" s="10"/>
      <c r="EV1791" s="10"/>
      <c r="EW1791" s="10"/>
      <c r="EX1791" s="10"/>
      <c r="EY1791" s="10"/>
      <c r="EZ1791" s="10"/>
      <c r="FA1791" s="10"/>
      <c r="FB1791" s="10"/>
      <c r="FC1791" s="10"/>
      <c r="FD1791" s="10"/>
      <c r="FE1791" s="10"/>
      <c r="FF1791" s="10"/>
      <c r="FG1791" s="10"/>
      <c r="FH1791" s="10"/>
      <c r="FI1791" s="10"/>
      <c r="FJ1791" s="10"/>
      <c r="FK1791" s="10"/>
      <c r="FL1791" s="10"/>
    </row>
    <row r="1792" spans="146:168" x14ac:dyDescent="0.15">
      <c r="EP1792" s="1"/>
      <c r="EQ1792" s="1"/>
      <c r="ES1792" s="10"/>
      <c r="ET1792" s="10"/>
      <c r="EU1792" s="10"/>
      <c r="EV1792" s="10"/>
      <c r="EW1792" s="10"/>
      <c r="EX1792" s="10"/>
      <c r="EY1792" s="10"/>
      <c r="EZ1792" s="10"/>
      <c r="FA1792" s="10"/>
      <c r="FB1792" s="10"/>
      <c r="FC1792" s="10"/>
      <c r="FD1792" s="10"/>
      <c r="FE1792" s="10"/>
      <c r="FF1792" s="10"/>
      <c r="FG1792" s="10"/>
      <c r="FH1792" s="10"/>
      <c r="FI1792" s="10"/>
      <c r="FJ1792" s="10"/>
      <c r="FK1792" s="10"/>
      <c r="FL1792" s="10"/>
    </row>
    <row r="1793" spans="146:168" x14ac:dyDescent="0.15">
      <c r="EP1793" s="1"/>
      <c r="EQ1793" s="1"/>
      <c r="ES1793" s="10"/>
      <c r="ET1793" s="10"/>
      <c r="EU1793" s="10"/>
      <c r="EV1793" s="10"/>
      <c r="EW1793" s="10"/>
      <c r="EX1793" s="10"/>
      <c r="EY1793" s="10"/>
      <c r="EZ1793" s="10"/>
      <c r="FA1793" s="10"/>
      <c r="FB1793" s="10"/>
      <c r="FC1793" s="10"/>
      <c r="FD1793" s="10"/>
      <c r="FE1793" s="10"/>
      <c r="FF1793" s="10"/>
      <c r="FG1793" s="10"/>
      <c r="FH1793" s="10"/>
      <c r="FI1793" s="10"/>
      <c r="FJ1793" s="10"/>
      <c r="FK1793" s="10"/>
      <c r="FL1793" s="10"/>
    </row>
    <row r="1794" spans="146:168" x14ac:dyDescent="0.15">
      <c r="EP1794" s="1"/>
      <c r="EQ1794" s="1"/>
      <c r="ES1794" s="10"/>
      <c r="ET1794" s="10"/>
      <c r="EU1794" s="10"/>
      <c r="EV1794" s="10"/>
      <c r="EW1794" s="10"/>
      <c r="EX1794" s="10"/>
      <c r="EY1794" s="10"/>
      <c r="EZ1794" s="10"/>
      <c r="FA1794" s="10"/>
      <c r="FB1794" s="10"/>
      <c r="FC1794" s="10"/>
      <c r="FD1794" s="10"/>
      <c r="FE1794" s="10"/>
      <c r="FF1794" s="10"/>
      <c r="FG1794" s="10"/>
      <c r="FH1794" s="10"/>
      <c r="FI1794" s="10"/>
      <c r="FJ1794" s="10"/>
      <c r="FK1794" s="10"/>
      <c r="FL1794" s="10"/>
    </row>
    <row r="1795" spans="146:168" x14ac:dyDescent="0.15">
      <c r="EP1795" s="1"/>
      <c r="EQ1795" s="1"/>
      <c r="ES1795" s="10"/>
      <c r="ET1795" s="10"/>
      <c r="EU1795" s="10"/>
      <c r="EV1795" s="10"/>
      <c r="EW1795" s="10"/>
      <c r="EX1795" s="10"/>
      <c r="EY1795" s="10"/>
      <c r="EZ1795" s="10"/>
      <c r="FA1795" s="10"/>
      <c r="FB1795" s="10"/>
      <c r="FC1795" s="10"/>
      <c r="FD1795" s="10"/>
      <c r="FE1795" s="10"/>
      <c r="FF1795" s="10"/>
      <c r="FG1795" s="10"/>
      <c r="FH1795" s="10"/>
      <c r="FI1795" s="10"/>
      <c r="FJ1795" s="10"/>
      <c r="FK1795" s="10"/>
      <c r="FL1795" s="10"/>
    </row>
    <row r="1796" spans="146:168" x14ac:dyDescent="0.15">
      <c r="EP1796" s="1"/>
      <c r="EQ1796" s="1"/>
      <c r="ES1796" s="10"/>
      <c r="ET1796" s="10"/>
      <c r="EU1796" s="10"/>
      <c r="EV1796" s="10"/>
      <c r="EW1796" s="10"/>
      <c r="EX1796" s="10"/>
      <c r="EY1796" s="10"/>
      <c r="EZ1796" s="10"/>
      <c r="FA1796" s="10"/>
      <c r="FB1796" s="10"/>
      <c r="FC1796" s="10"/>
      <c r="FD1796" s="10"/>
      <c r="FE1796" s="10"/>
      <c r="FF1796" s="10"/>
      <c r="FG1796" s="10"/>
      <c r="FH1796" s="10"/>
      <c r="FI1796" s="10"/>
      <c r="FJ1796" s="10"/>
      <c r="FK1796" s="10"/>
      <c r="FL1796" s="10"/>
    </row>
    <row r="1797" spans="146:168" x14ac:dyDescent="0.15">
      <c r="EP1797" s="1"/>
      <c r="EQ1797" s="1"/>
      <c r="ES1797" s="10"/>
      <c r="ET1797" s="10"/>
      <c r="EU1797" s="10"/>
      <c r="EV1797" s="10"/>
      <c r="EW1797" s="10"/>
      <c r="EX1797" s="10"/>
      <c r="EY1797" s="10"/>
      <c r="EZ1797" s="10"/>
      <c r="FA1797" s="10"/>
      <c r="FB1797" s="10"/>
      <c r="FC1797" s="10"/>
      <c r="FD1797" s="10"/>
      <c r="FE1797" s="10"/>
      <c r="FF1797" s="10"/>
      <c r="FG1797" s="10"/>
      <c r="FH1797" s="10"/>
      <c r="FI1797" s="10"/>
      <c r="FJ1797" s="10"/>
      <c r="FK1797" s="10"/>
      <c r="FL1797" s="10"/>
    </row>
    <row r="1798" spans="146:168" x14ac:dyDescent="0.15">
      <c r="EP1798" s="1"/>
      <c r="EQ1798" s="1"/>
      <c r="ES1798" s="10"/>
      <c r="ET1798" s="10"/>
      <c r="EU1798" s="10"/>
      <c r="EV1798" s="10"/>
      <c r="EW1798" s="10"/>
      <c r="EX1798" s="10"/>
      <c r="EY1798" s="10"/>
      <c r="EZ1798" s="10"/>
      <c r="FA1798" s="10"/>
      <c r="FB1798" s="10"/>
      <c r="FC1798" s="10"/>
      <c r="FD1798" s="10"/>
      <c r="FE1798" s="10"/>
      <c r="FF1798" s="10"/>
      <c r="FG1798" s="10"/>
      <c r="FH1798" s="10"/>
      <c r="FI1798" s="10"/>
      <c r="FJ1798" s="10"/>
      <c r="FK1798" s="10"/>
      <c r="FL1798" s="10"/>
    </row>
    <row r="1799" spans="146:168" x14ac:dyDescent="0.15">
      <c r="EP1799" s="1"/>
      <c r="EQ1799" s="1"/>
      <c r="ES1799" s="10"/>
      <c r="ET1799" s="10"/>
      <c r="EU1799" s="10"/>
      <c r="EV1799" s="10"/>
      <c r="EW1799" s="10"/>
      <c r="EX1799" s="10"/>
      <c r="EY1799" s="10"/>
      <c r="EZ1799" s="10"/>
      <c r="FA1799" s="10"/>
      <c r="FB1799" s="10"/>
      <c r="FC1799" s="10"/>
      <c r="FD1799" s="10"/>
      <c r="FE1799" s="10"/>
      <c r="FF1799" s="10"/>
      <c r="FG1799" s="10"/>
      <c r="FH1799" s="10"/>
      <c r="FI1799" s="10"/>
      <c r="FJ1799" s="10"/>
      <c r="FK1799" s="10"/>
      <c r="FL1799" s="10"/>
    </row>
    <row r="1800" spans="146:168" x14ac:dyDescent="0.15">
      <c r="EP1800" s="1"/>
      <c r="EQ1800" s="1"/>
      <c r="ES1800" s="10"/>
      <c r="ET1800" s="10"/>
      <c r="EU1800" s="10"/>
      <c r="EV1800" s="10"/>
      <c r="EW1800" s="10"/>
      <c r="EX1800" s="10"/>
      <c r="EY1800" s="10"/>
      <c r="EZ1800" s="10"/>
      <c r="FA1800" s="10"/>
      <c r="FB1800" s="10"/>
      <c r="FC1800" s="10"/>
      <c r="FD1800" s="10"/>
      <c r="FE1800" s="10"/>
      <c r="FF1800" s="10"/>
      <c r="FG1800" s="10"/>
      <c r="FH1800" s="10"/>
      <c r="FI1800" s="10"/>
      <c r="FJ1800" s="10"/>
      <c r="FK1800" s="10"/>
      <c r="FL1800" s="10"/>
    </row>
    <row r="1801" spans="146:168" x14ac:dyDescent="0.15">
      <c r="EP1801" s="1"/>
      <c r="EQ1801" s="1"/>
      <c r="ES1801" s="10"/>
      <c r="ET1801" s="10"/>
      <c r="EU1801" s="10"/>
      <c r="EV1801" s="10"/>
      <c r="EW1801" s="10"/>
      <c r="EX1801" s="10"/>
      <c r="EY1801" s="10"/>
      <c r="EZ1801" s="10"/>
      <c r="FA1801" s="10"/>
      <c r="FB1801" s="10"/>
      <c r="FC1801" s="10"/>
      <c r="FD1801" s="10"/>
      <c r="FE1801" s="10"/>
      <c r="FF1801" s="10"/>
      <c r="FG1801" s="10"/>
      <c r="FH1801" s="10"/>
      <c r="FI1801" s="10"/>
      <c r="FJ1801" s="10"/>
      <c r="FK1801" s="10"/>
      <c r="FL1801" s="10"/>
    </row>
    <row r="1802" spans="146:168" x14ac:dyDescent="0.15">
      <c r="EP1802" s="1"/>
      <c r="EQ1802" s="1"/>
      <c r="ES1802" s="10"/>
      <c r="ET1802" s="10"/>
      <c r="EU1802" s="10"/>
      <c r="EV1802" s="10"/>
      <c r="EW1802" s="10"/>
      <c r="EX1802" s="10"/>
      <c r="EY1802" s="10"/>
      <c r="EZ1802" s="10"/>
      <c r="FA1802" s="10"/>
      <c r="FB1802" s="10"/>
      <c r="FC1802" s="10"/>
      <c r="FD1802" s="10"/>
      <c r="FE1802" s="10"/>
      <c r="FF1802" s="10"/>
      <c r="FG1802" s="10"/>
      <c r="FH1802" s="10"/>
      <c r="FI1802" s="10"/>
      <c r="FJ1802" s="10"/>
      <c r="FK1802" s="10"/>
      <c r="FL1802" s="10"/>
    </row>
    <row r="1803" spans="146:168" x14ac:dyDescent="0.15">
      <c r="EP1803" s="1"/>
      <c r="EQ1803" s="1"/>
      <c r="ES1803" s="10"/>
      <c r="ET1803" s="10"/>
      <c r="EU1803" s="10"/>
      <c r="EV1803" s="10"/>
      <c r="EW1803" s="10"/>
      <c r="EX1803" s="10"/>
      <c r="EY1803" s="10"/>
      <c r="EZ1803" s="10"/>
      <c r="FA1803" s="10"/>
      <c r="FB1803" s="10"/>
      <c r="FC1803" s="10"/>
      <c r="FD1803" s="10"/>
      <c r="FE1803" s="10"/>
      <c r="FF1803" s="10"/>
      <c r="FG1803" s="10"/>
      <c r="FH1803" s="10"/>
      <c r="FI1803" s="10"/>
      <c r="FJ1803" s="10"/>
      <c r="FK1803" s="10"/>
      <c r="FL1803" s="10"/>
    </row>
    <row r="1804" spans="146:168" x14ac:dyDescent="0.15">
      <c r="EP1804" s="1"/>
      <c r="EQ1804" s="1"/>
      <c r="ES1804" s="10"/>
      <c r="ET1804" s="10"/>
      <c r="EU1804" s="10"/>
      <c r="EV1804" s="10"/>
      <c r="EW1804" s="10"/>
      <c r="EX1804" s="10"/>
      <c r="EY1804" s="10"/>
      <c r="EZ1804" s="10"/>
      <c r="FA1804" s="10"/>
      <c r="FB1804" s="10"/>
      <c r="FC1804" s="10"/>
      <c r="FD1804" s="10"/>
      <c r="FE1804" s="10"/>
      <c r="FF1804" s="10"/>
      <c r="FG1804" s="10"/>
      <c r="FH1804" s="10"/>
      <c r="FI1804" s="10"/>
      <c r="FJ1804" s="10"/>
      <c r="FK1804" s="10"/>
      <c r="FL1804" s="10"/>
    </row>
    <row r="1805" spans="146:168" x14ac:dyDescent="0.15">
      <c r="EP1805" s="1"/>
      <c r="EQ1805" s="1"/>
      <c r="ES1805" s="10"/>
      <c r="ET1805" s="10"/>
      <c r="EU1805" s="10"/>
      <c r="EV1805" s="10"/>
      <c r="EW1805" s="10"/>
      <c r="EX1805" s="10"/>
      <c r="EY1805" s="10"/>
      <c r="EZ1805" s="10"/>
      <c r="FA1805" s="10"/>
      <c r="FB1805" s="10"/>
      <c r="FC1805" s="10"/>
      <c r="FD1805" s="10"/>
      <c r="FE1805" s="10"/>
      <c r="FF1805" s="10"/>
      <c r="FG1805" s="10"/>
      <c r="FH1805" s="10"/>
      <c r="FI1805" s="10"/>
      <c r="FJ1805" s="10"/>
      <c r="FK1805" s="10"/>
      <c r="FL1805" s="10"/>
    </row>
    <row r="1806" spans="146:168" x14ac:dyDescent="0.15">
      <c r="EP1806" s="1"/>
      <c r="EQ1806" s="1"/>
      <c r="ES1806" s="10"/>
      <c r="ET1806" s="10"/>
      <c r="EU1806" s="10"/>
      <c r="EV1806" s="10"/>
      <c r="EW1806" s="10"/>
      <c r="EX1806" s="10"/>
      <c r="EY1806" s="10"/>
      <c r="EZ1806" s="10"/>
      <c r="FA1806" s="10"/>
      <c r="FB1806" s="10"/>
      <c r="FC1806" s="10"/>
      <c r="FD1806" s="10"/>
      <c r="FE1806" s="10"/>
      <c r="FF1806" s="10"/>
      <c r="FG1806" s="10"/>
      <c r="FH1806" s="10"/>
      <c r="FI1806" s="10"/>
      <c r="FJ1806" s="10"/>
      <c r="FK1806" s="10"/>
      <c r="FL1806" s="10"/>
    </row>
    <row r="1807" spans="146:168" x14ac:dyDescent="0.15">
      <c r="EP1807" s="1"/>
      <c r="EQ1807" s="1"/>
      <c r="ES1807" s="10"/>
      <c r="ET1807" s="10"/>
      <c r="EU1807" s="10"/>
      <c r="EV1807" s="10"/>
      <c r="EW1807" s="10"/>
      <c r="EX1807" s="10"/>
      <c r="EY1807" s="10"/>
      <c r="EZ1807" s="10"/>
      <c r="FA1807" s="10"/>
      <c r="FB1807" s="10"/>
      <c r="FC1807" s="10"/>
      <c r="FD1807" s="10"/>
      <c r="FE1807" s="10"/>
      <c r="FF1807" s="10"/>
      <c r="FG1807" s="10"/>
      <c r="FH1807" s="10"/>
      <c r="FI1807" s="10"/>
      <c r="FJ1807" s="10"/>
      <c r="FK1807" s="10"/>
      <c r="FL1807" s="10"/>
    </row>
    <row r="1808" spans="146:168" x14ac:dyDescent="0.15">
      <c r="EP1808" s="1"/>
      <c r="EQ1808" s="1"/>
      <c r="ES1808" s="10"/>
      <c r="ET1808" s="10"/>
      <c r="EU1808" s="10"/>
      <c r="EV1808" s="10"/>
      <c r="EW1808" s="10"/>
      <c r="EX1808" s="10"/>
      <c r="EY1808" s="10"/>
      <c r="EZ1808" s="10"/>
      <c r="FA1808" s="10"/>
      <c r="FB1808" s="10"/>
      <c r="FC1808" s="10"/>
      <c r="FD1808" s="10"/>
      <c r="FE1808" s="10"/>
      <c r="FF1808" s="10"/>
      <c r="FG1808" s="10"/>
      <c r="FH1808" s="10"/>
      <c r="FI1808" s="10"/>
      <c r="FJ1808" s="10"/>
      <c r="FK1808" s="10"/>
      <c r="FL1808" s="10"/>
    </row>
    <row r="1809" spans="146:168" x14ac:dyDescent="0.15">
      <c r="EP1809" s="1"/>
      <c r="EQ1809" s="1"/>
      <c r="ES1809" s="10"/>
      <c r="ET1809" s="10"/>
      <c r="EU1809" s="10"/>
      <c r="EV1809" s="10"/>
      <c r="EW1809" s="10"/>
      <c r="EX1809" s="10"/>
      <c r="EY1809" s="10"/>
      <c r="EZ1809" s="10"/>
      <c r="FA1809" s="10"/>
      <c r="FB1809" s="10"/>
      <c r="FC1809" s="10"/>
      <c r="FD1809" s="10"/>
      <c r="FE1809" s="10"/>
      <c r="FF1809" s="10"/>
      <c r="FG1809" s="10"/>
      <c r="FH1809" s="10"/>
      <c r="FI1809" s="10"/>
      <c r="FJ1809" s="10"/>
      <c r="FK1809" s="10"/>
      <c r="FL1809" s="10"/>
    </row>
    <row r="1810" spans="146:168" x14ac:dyDescent="0.15">
      <c r="EP1810" s="1"/>
      <c r="EQ1810" s="1"/>
      <c r="ES1810" s="10"/>
      <c r="ET1810" s="10"/>
      <c r="EU1810" s="10"/>
      <c r="EV1810" s="10"/>
      <c r="EW1810" s="10"/>
      <c r="EX1810" s="10"/>
      <c r="EY1810" s="10"/>
      <c r="EZ1810" s="10"/>
      <c r="FA1810" s="10"/>
      <c r="FB1810" s="10"/>
      <c r="FC1810" s="10"/>
      <c r="FD1810" s="10"/>
      <c r="FE1810" s="10"/>
      <c r="FF1810" s="10"/>
      <c r="FG1810" s="10"/>
      <c r="FH1810" s="10"/>
      <c r="FI1810" s="10"/>
      <c r="FJ1810" s="10"/>
      <c r="FK1810" s="10"/>
      <c r="FL1810" s="10"/>
    </row>
    <row r="1811" spans="146:168" x14ac:dyDescent="0.15">
      <c r="EP1811" s="1"/>
      <c r="EQ1811" s="1"/>
      <c r="ES1811" s="10"/>
      <c r="ET1811" s="10"/>
      <c r="EU1811" s="10"/>
      <c r="EV1811" s="10"/>
      <c r="EW1811" s="10"/>
      <c r="EX1811" s="10"/>
      <c r="EY1811" s="10"/>
      <c r="EZ1811" s="10"/>
      <c r="FA1811" s="10"/>
      <c r="FB1811" s="10"/>
      <c r="FC1811" s="10"/>
      <c r="FD1811" s="10"/>
      <c r="FE1811" s="10"/>
      <c r="FF1811" s="10"/>
      <c r="FG1811" s="10"/>
      <c r="FH1811" s="10"/>
      <c r="FI1811" s="10"/>
      <c r="FJ1811" s="10"/>
      <c r="FK1811" s="10"/>
      <c r="FL1811" s="10"/>
    </row>
    <row r="1812" spans="146:168" x14ac:dyDescent="0.15">
      <c r="EP1812" s="1"/>
      <c r="EQ1812" s="1"/>
      <c r="ES1812" s="10"/>
      <c r="ET1812" s="10"/>
      <c r="EU1812" s="10"/>
      <c r="EV1812" s="10"/>
      <c r="EW1812" s="10"/>
      <c r="EX1812" s="10"/>
      <c r="EY1812" s="10"/>
      <c r="EZ1812" s="10"/>
      <c r="FA1812" s="10"/>
      <c r="FB1812" s="10"/>
      <c r="FC1812" s="10"/>
      <c r="FD1812" s="10"/>
      <c r="FE1812" s="10"/>
      <c r="FF1812" s="10"/>
      <c r="FG1812" s="10"/>
      <c r="FH1812" s="10"/>
      <c r="FI1812" s="10"/>
      <c r="FJ1812" s="10"/>
      <c r="FK1812" s="10"/>
      <c r="FL1812" s="10"/>
    </row>
    <row r="1813" spans="146:168" x14ac:dyDescent="0.15">
      <c r="EP1813" s="1"/>
      <c r="EQ1813" s="1"/>
      <c r="ES1813" s="10"/>
      <c r="ET1813" s="10"/>
      <c r="EU1813" s="10"/>
      <c r="EV1813" s="10"/>
      <c r="EW1813" s="10"/>
      <c r="EX1813" s="10"/>
      <c r="EY1813" s="10"/>
      <c r="EZ1813" s="10"/>
      <c r="FA1813" s="10"/>
      <c r="FB1813" s="10"/>
      <c r="FC1813" s="10"/>
      <c r="FD1813" s="10"/>
      <c r="FE1813" s="10"/>
      <c r="FF1813" s="10"/>
      <c r="FG1813" s="10"/>
      <c r="FH1813" s="10"/>
      <c r="FI1813" s="10"/>
      <c r="FJ1813" s="10"/>
      <c r="FK1813" s="10"/>
      <c r="FL1813" s="10"/>
    </row>
    <row r="1814" spans="146:168" x14ac:dyDescent="0.15">
      <c r="EP1814" s="1"/>
      <c r="EQ1814" s="1"/>
      <c r="ES1814" s="10"/>
      <c r="ET1814" s="10"/>
      <c r="EU1814" s="10"/>
      <c r="EV1814" s="10"/>
      <c r="EW1814" s="10"/>
      <c r="EX1814" s="10"/>
      <c r="EY1814" s="10"/>
      <c r="EZ1814" s="10"/>
      <c r="FA1814" s="10"/>
      <c r="FB1814" s="10"/>
      <c r="FC1814" s="10"/>
      <c r="FD1814" s="10"/>
      <c r="FE1814" s="10"/>
      <c r="FF1814" s="10"/>
      <c r="FG1814" s="10"/>
      <c r="FH1814" s="10"/>
      <c r="FI1814" s="10"/>
      <c r="FJ1814" s="10"/>
      <c r="FK1814" s="10"/>
      <c r="FL1814" s="10"/>
    </row>
    <row r="1815" spans="146:168" x14ac:dyDescent="0.15">
      <c r="EP1815" s="1"/>
      <c r="EQ1815" s="1"/>
      <c r="ES1815" s="10"/>
      <c r="ET1815" s="10"/>
      <c r="EU1815" s="10"/>
      <c r="EV1815" s="10"/>
      <c r="EW1815" s="10"/>
      <c r="EX1815" s="10"/>
      <c r="EY1815" s="10"/>
      <c r="EZ1815" s="10"/>
      <c r="FA1815" s="10"/>
      <c r="FB1815" s="10"/>
      <c r="FC1815" s="10"/>
      <c r="FD1815" s="10"/>
      <c r="FE1815" s="10"/>
      <c r="FF1815" s="10"/>
      <c r="FG1815" s="10"/>
      <c r="FH1815" s="10"/>
      <c r="FI1815" s="10"/>
      <c r="FJ1815" s="10"/>
      <c r="FK1815" s="10"/>
      <c r="FL1815" s="10"/>
    </row>
    <row r="1816" spans="146:168" x14ac:dyDescent="0.15">
      <c r="EP1816" s="1"/>
      <c r="EQ1816" s="1"/>
      <c r="ES1816" s="10"/>
      <c r="ET1816" s="10"/>
      <c r="EU1816" s="10"/>
      <c r="EV1816" s="10"/>
      <c r="EW1816" s="10"/>
      <c r="EX1816" s="10"/>
      <c r="EY1816" s="10"/>
      <c r="EZ1816" s="10"/>
      <c r="FA1816" s="10"/>
      <c r="FB1816" s="10"/>
      <c r="FC1816" s="10"/>
      <c r="FD1816" s="10"/>
      <c r="FE1816" s="10"/>
      <c r="FF1816" s="10"/>
      <c r="FG1816" s="10"/>
      <c r="FH1816" s="10"/>
      <c r="FI1816" s="10"/>
      <c r="FJ1816" s="10"/>
      <c r="FK1816" s="10"/>
      <c r="FL1816" s="10"/>
    </row>
    <row r="1817" spans="146:168" x14ac:dyDescent="0.15">
      <c r="EP1817" s="1"/>
      <c r="EQ1817" s="1"/>
      <c r="ES1817" s="10"/>
      <c r="ET1817" s="10"/>
      <c r="EU1817" s="10"/>
      <c r="EV1817" s="10"/>
      <c r="EW1817" s="10"/>
      <c r="EX1817" s="10"/>
      <c r="EY1817" s="10"/>
      <c r="EZ1817" s="10"/>
      <c r="FA1817" s="10"/>
      <c r="FB1817" s="10"/>
      <c r="FC1817" s="10"/>
      <c r="FD1817" s="10"/>
      <c r="FE1817" s="10"/>
      <c r="FF1817" s="10"/>
      <c r="FG1817" s="10"/>
      <c r="FH1817" s="10"/>
      <c r="FI1817" s="10"/>
      <c r="FJ1817" s="10"/>
      <c r="FK1817" s="10"/>
      <c r="FL1817" s="10"/>
    </row>
    <row r="1818" spans="146:168" x14ac:dyDescent="0.15">
      <c r="EP1818" s="1"/>
      <c r="EQ1818" s="1"/>
      <c r="ES1818" s="10"/>
      <c r="ET1818" s="10"/>
      <c r="EU1818" s="10"/>
      <c r="EV1818" s="10"/>
      <c r="EW1818" s="10"/>
      <c r="EX1818" s="10"/>
      <c r="EY1818" s="10"/>
      <c r="EZ1818" s="10"/>
      <c r="FA1818" s="10"/>
      <c r="FB1818" s="10"/>
      <c r="FC1818" s="10"/>
      <c r="FD1818" s="10"/>
      <c r="FE1818" s="10"/>
      <c r="FF1818" s="10"/>
      <c r="FG1818" s="10"/>
      <c r="FH1818" s="10"/>
      <c r="FI1818" s="10"/>
      <c r="FJ1818" s="10"/>
      <c r="FK1818" s="10"/>
      <c r="FL1818" s="10"/>
    </row>
    <row r="1819" spans="146:168" x14ac:dyDescent="0.15">
      <c r="EP1819" s="1"/>
      <c r="EQ1819" s="1"/>
      <c r="ES1819" s="10"/>
      <c r="ET1819" s="10"/>
      <c r="EU1819" s="10"/>
      <c r="EV1819" s="10"/>
      <c r="EW1819" s="10"/>
      <c r="EX1819" s="10"/>
      <c r="EY1819" s="10"/>
      <c r="EZ1819" s="10"/>
      <c r="FA1819" s="10"/>
      <c r="FB1819" s="10"/>
      <c r="FC1819" s="10"/>
      <c r="FD1819" s="10"/>
      <c r="FE1819" s="10"/>
      <c r="FF1819" s="10"/>
      <c r="FG1819" s="10"/>
      <c r="FH1819" s="10"/>
      <c r="FI1819" s="10"/>
      <c r="FJ1819" s="10"/>
      <c r="FK1819" s="10"/>
      <c r="FL1819" s="10"/>
    </row>
    <row r="1820" spans="146:168" x14ac:dyDescent="0.15">
      <c r="EP1820" s="1"/>
      <c r="EQ1820" s="1"/>
      <c r="ES1820" s="10"/>
      <c r="ET1820" s="10"/>
      <c r="EU1820" s="10"/>
      <c r="EV1820" s="10"/>
      <c r="EW1820" s="10"/>
      <c r="EX1820" s="10"/>
      <c r="EY1820" s="10"/>
      <c r="EZ1820" s="10"/>
      <c r="FA1820" s="10"/>
      <c r="FB1820" s="10"/>
      <c r="FC1820" s="10"/>
      <c r="FD1820" s="10"/>
      <c r="FE1820" s="10"/>
      <c r="FF1820" s="10"/>
      <c r="FG1820" s="10"/>
      <c r="FH1820" s="10"/>
      <c r="FI1820" s="10"/>
      <c r="FJ1820" s="10"/>
      <c r="FK1820" s="10"/>
      <c r="FL1820" s="10"/>
    </row>
    <row r="1821" spans="146:168" x14ac:dyDescent="0.15">
      <c r="EP1821" s="1"/>
      <c r="EQ1821" s="1"/>
      <c r="ES1821" s="10"/>
      <c r="ET1821" s="10"/>
      <c r="EU1821" s="10"/>
      <c r="EV1821" s="10"/>
      <c r="EW1821" s="10"/>
      <c r="EX1821" s="10"/>
      <c r="EY1821" s="10"/>
      <c r="EZ1821" s="10"/>
      <c r="FA1821" s="10"/>
      <c r="FB1821" s="10"/>
      <c r="FC1821" s="10"/>
      <c r="FD1821" s="10"/>
      <c r="FE1821" s="10"/>
      <c r="FF1821" s="10"/>
      <c r="FG1821" s="10"/>
      <c r="FH1821" s="10"/>
      <c r="FI1821" s="10"/>
      <c r="FJ1821" s="10"/>
      <c r="FK1821" s="10"/>
      <c r="FL1821" s="10"/>
    </row>
    <row r="1822" spans="146:168" x14ac:dyDescent="0.15">
      <c r="EP1822" s="1"/>
      <c r="EQ1822" s="1"/>
      <c r="ES1822" s="10"/>
      <c r="ET1822" s="10"/>
      <c r="EU1822" s="10"/>
      <c r="EV1822" s="10"/>
      <c r="EW1822" s="10"/>
      <c r="EX1822" s="10"/>
      <c r="EY1822" s="10"/>
      <c r="EZ1822" s="10"/>
      <c r="FA1822" s="10"/>
      <c r="FB1822" s="10"/>
      <c r="FC1822" s="10"/>
      <c r="FD1822" s="10"/>
      <c r="FE1822" s="10"/>
      <c r="FF1822" s="10"/>
      <c r="FG1822" s="10"/>
      <c r="FH1822" s="10"/>
      <c r="FI1822" s="10"/>
      <c r="FJ1822" s="10"/>
      <c r="FK1822" s="10"/>
      <c r="FL1822" s="10"/>
    </row>
    <row r="1823" spans="146:168" x14ac:dyDescent="0.15">
      <c r="EP1823" s="1"/>
      <c r="EQ1823" s="1"/>
      <c r="ES1823" s="10"/>
      <c r="ET1823" s="10"/>
      <c r="EU1823" s="10"/>
      <c r="EV1823" s="10"/>
      <c r="EW1823" s="10"/>
      <c r="EX1823" s="10"/>
      <c r="EY1823" s="10"/>
      <c r="EZ1823" s="10"/>
      <c r="FA1823" s="10"/>
      <c r="FB1823" s="10"/>
      <c r="FC1823" s="10"/>
      <c r="FD1823" s="10"/>
      <c r="FE1823" s="10"/>
      <c r="FF1823" s="10"/>
      <c r="FG1823" s="10"/>
      <c r="FH1823" s="10"/>
      <c r="FI1823" s="10"/>
      <c r="FJ1823" s="10"/>
      <c r="FK1823" s="10"/>
      <c r="FL1823" s="10"/>
    </row>
    <row r="1824" spans="146:168" x14ac:dyDescent="0.15">
      <c r="EP1824" s="1"/>
      <c r="EQ1824" s="1"/>
      <c r="ES1824" s="10"/>
      <c r="ET1824" s="10"/>
      <c r="EU1824" s="10"/>
      <c r="EV1824" s="10"/>
      <c r="EW1824" s="10"/>
      <c r="EX1824" s="10"/>
      <c r="EY1824" s="10"/>
      <c r="EZ1824" s="10"/>
      <c r="FA1824" s="10"/>
      <c r="FB1824" s="10"/>
      <c r="FC1824" s="10"/>
      <c r="FD1824" s="10"/>
      <c r="FE1824" s="10"/>
      <c r="FF1824" s="10"/>
      <c r="FG1824" s="10"/>
      <c r="FH1824" s="10"/>
      <c r="FI1824" s="10"/>
      <c r="FJ1824" s="10"/>
      <c r="FK1824" s="10"/>
      <c r="FL1824" s="10"/>
    </row>
    <row r="1825" spans="146:168" x14ac:dyDescent="0.15">
      <c r="EP1825" s="1"/>
      <c r="EQ1825" s="1"/>
      <c r="ES1825" s="10"/>
      <c r="ET1825" s="10"/>
      <c r="EU1825" s="10"/>
      <c r="EV1825" s="10"/>
      <c r="EW1825" s="10"/>
      <c r="EX1825" s="10"/>
      <c r="EY1825" s="10"/>
      <c r="EZ1825" s="10"/>
      <c r="FA1825" s="10"/>
      <c r="FB1825" s="10"/>
      <c r="FC1825" s="10"/>
      <c r="FD1825" s="10"/>
      <c r="FE1825" s="10"/>
      <c r="FF1825" s="10"/>
      <c r="FG1825" s="10"/>
      <c r="FH1825" s="10"/>
      <c r="FI1825" s="10"/>
      <c r="FJ1825" s="10"/>
      <c r="FK1825" s="10"/>
      <c r="FL1825" s="10"/>
    </row>
    <row r="1826" spans="146:168" x14ac:dyDescent="0.15">
      <c r="EP1826" s="1"/>
      <c r="EQ1826" s="1"/>
      <c r="ES1826" s="10"/>
      <c r="ET1826" s="10"/>
      <c r="EU1826" s="10"/>
      <c r="EV1826" s="10"/>
      <c r="EW1826" s="10"/>
      <c r="EX1826" s="10"/>
      <c r="EY1826" s="10"/>
      <c r="EZ1826" s="10"/>
      <c r="FA1826" s="10"/>
      <c r="FB1826" s="10"/>
      <c r="FC1826" s="10"/>
      <c r="FD1826" s="10"/>
      <c r="FE1826" s="10"/>
      <c r="FF1826" s="10"/>
      <c r="FG1826" s="10"/>
      <c r="FH1826" s="10"/>
      <c r="FI1826" s="10"/>
      <c r="FJ1826" s="10"/>
      <c r="FK1826" s="10"/>
      <c r="FL1826" s="10"/>
    </row>
    <row r="1827" spans="146:168" x14ac:dyDescent="0.15">
      <c r="EP1827" s="1"/>
      <c r="EQ1827" s="1"/>
      <c r="ES1827" s="10"/>
      <c r="ET1827" s="10"/>
      <c r="EU1827" s="10"/>
      <c r="EV1827" s="10"/>
      <c r="EW1827" s="10"/>
      <c r="EX1827" s="10"/>
      <c r="EY1827" s="10"/>
      <c r="EZ1827" s="10"/>
      <c r="FA1827" s="10"/>
      <c r="FB1827" s="10"/>
      <c r="FC1827" s="10"/>
      <c r="FD1827" s="10"/>
      <c r="FE1827" s="10"/>
      <c r="FF1827" s="10"/>
      <c r="FG1827" s="10"/>
      <c r="FH1827" s="10"/>
      <c r="FI1827" s="10"/>
      <c r="FJ1827" s="10"/>
      <c r="FK1827" s="10"/>
      <c r="FL1827" s="10"/>
    </row>
    <row r="1828" spans="146:168" x14ac:dyDescent="0.15">
      <c r="EP1828" s="1"/>
      <c r="EQ1828" s="1"/>
      <c r="ES1828" s="10"/>
      <c r="ET1828" s="10"/>
      <c r="EU1828" s="10"/>
      <c r="EV1828" s="10"/>
      <c r="EW1828" s="10"/>
      <c r="EX1828" s="10"/>
      <c r="EY1828" s="10"/>
      <c r="EZ1828" s="10"/>
      <c r="FA1828" s="10"/>
      <c r="FB1828" s="10"/>
      <c r="FC1828" s="10"/>
      <c r="FD1828" s="10"/>
      <c r="FE1828" s="10"/>
      <c r="FF1828" s="10"/>
      <c r="FG1828" s="10"/>
      <c r="FH1828" s="10"/>
      <c r="FI1828" s="10"/>
      <c r="FJ1828" s="10"/>
      <c r="FK1828" s="10"/>
      <c r="FL1828" s="10"/>
    </row>
    <row r="1829" spans="146:168" x14ac:dyDescent="0.15">
      <c r="EP1829" s="1"/>
      <c r="EQ1829" s="1"/>
      <c r="ES1829" s="10"/>
      <c r="ET1829" s="10"/>
      <c r="EU1829" s="10"/>
      <c r="EV1829" s="10"/>
      <c r="EW1829" s="10"/>
      <c r="EX1829" s="10"/>
      <c r="EY1829" s="10"/>
      <c r="EZ1829" s="10"/>
      <c r="FA1829" s="10"/>
      <c r="FB1829" s="10"/>
      <c r="FC1829" s="10"/>
      <c r="FD1829" s="10"/>
      <c r="FE1829" s="10"/>
      <c r="FF1829" s="10"/>
      <c r="FG1829" s="10"/>
      <c r="FH1829" s="10"/>
      <c r="FI1829" s="10"/>
      <c r="FJ1829" s="10"/>
      <c r="FK1829" s="10"/>
      <c r="FL1829" s="10"/>
    </row>
    <row r="1830" spans="146:168" x14ac:dyDescent="0.15">
      <c r="EP1830" s="1"/>
      <c r="EQ1830" s="1"/>
      <c r="ES1830" s="10"/>
      <c r="ET1830" s="10"/>
      <c r="EU1830" s="10"/>
      <c r="EV1830" s="10"/>
      <c r="EW1830" s="10"/>
      <c r="EX1830" s="10"/>
      <c r="EY1830" s="10"/>
      <c r="EZ1830" s="10"/>
      <c r="FA1830" s="10"/>
      <c r="FB1830" s="10"/>
      <c r="FC1830" s="10"/>
      <c r="FD1830" s="10"/>
      <c r="FE1830" s="10"/>
      <c r="FF1830" s="10"/>
      <c r="FG1830" s="10"/>
      <c r="FH1830" s="10"/>
      <c r="FI1830" s="10"/>
      <c r="FJ1830" s="10"/>
      <c r="FK1830" s="10"/>
      <c r="FL1830" s="10"/>
    </row>
    <row r="1831" spans="146:168" x14ac:dyDescent="0.15">
      <c r="EP1831" s="1"/>
      <c r="EQ1831" s="1"/>
      <c r="ES1831" s="10"/>
      <c r="ET1831" s="10"/>
      <c r="EU1831" s="10"/>
      <c r="EV1831" s="10"/>
      <c r="EW1831" s="10"/>
      <c r="EX1831" s="10"/>
      <c r="EY1831" s="10"/>
      <c r="EZ1831" s="10"/>
      <c r="FA1831" s="10"/>
      <c r="FB1831" s="10"/>
      <c r="FC1831" s="10"/>
      <c r="FD1831" s="10"/>
      <c r="FE1831" s="10"/>
      <c r="FF1831" s="10"/>
      <c r="FG1831" s="10"/>
      <c r="FH1831" s="10"/>
      <c r="FI1831" s="10"/>
      <c r="FJ1831" s="10"/>
      <c r="FK1831" s="10"/>
      <c r="FL1831" s="10"/>
    </row>
    <row r="1832" spans="146:168" x14ac:dyDescent="0.15">
      <c r="EP1832" s="1"/>
      <c r="EQ1832" s="1"/>
      <c r="ES1832" s="10"/>
      <c r="ET1832" s="10"/>
      <c r="EU1832" s="10"/>
      <c r="EV1832" s="10"/>
      <c r="EW1832" s="10"/>
      <c r="EX1832" s="10"/>
      <c r="EY1832" s="10"/>
      <c r="EZ1832" s="10"/>
      <c r="FA1832" s="10"/>
      <c r="FB1832" s="10"/>
      <c r="FC1832" s="10"/>
      <c r="FD1832" s="10"/>
      <c r="FE1832" s="10"/>
      <c r="FF1832" s="10"/>
      <c r="FG1832" s="10"/>
      <c r="FH1832" s="10"/>
      <c r="FI1832" s="10"/>
      <c r="FJ1832" s="10"/>
      <c r="FK1832" s="10"/>
      <c r="FL1832" s="10"/>
    </row>
    <row r="1833" spans="146:168" x14ac:dyDescent="0.15">
      <c r="EP1833" s="1"/>
      <c r="EQ1833" s="1"/>
      <c r="ES1833" s="10"/>
      <c r="ET1833" s="10"/>
      <c r="EU1833" s="10"/>
      <c r="EV1833" s="10"/>
      <c r="EW1833" s="10"/>
      <c r="EX1833" s="10"/>
      <c r="EY1833" s="10"/>
      <c r="EZ1833" s="10"/>
      <c r="FA1833" s="10"/>
      <c r="FB1833" s="10"/>
      <c r="FC1833" s="10"/>
      <c r="FD1833" s="10"/>
      <c r="FE1833" s="10"/>
      <c r="FF1833" s="10"/>
      <c r="FG1833" s="10"/>
      <c r="FH1833" s="10"/>
      <c r="FI1833" s="10"/>
      <c r="FJ1833" s="10"/>
      <c r="FK1833" s="10"/>
      <c r="FL1833" s="10"/>
    </row>
    <row r="1834" spans="146:168" x14ac:dyDescent="0.15">
      <c r="EP1834" s="1"/>
      <c r="EQ1834" s="1"/>
      <c r="ES1834" s="10"/>
      <c r="ET1834" s="10"/>
      <c r="EU1834" s="10"/>
      <c r="EV1834" s="10"/>
      <c r="EW1834" s="10"/>
      <c r="EX1834" s="10"/>
      <c r="EY1834" s="10"/>
      <c r="EZ1834" s="10"/>
      <c r="FA1834" s="10"/>
      <c r="FB1834" s="10"/>
      <c r="FC1834" s="10"/>
      <c r="FD1834" s="10"/>
      <c r="FE1834" s="10"/>
      <c r="FF1834" s="10"/>
      <c r="FG1834" s="10"/>
      <c r="FH1834" s="10"/>
      <c r="FI1834" s="10"/>
      <c r="FJ1834" s="10"/>
      <c r="FK1834" s="10"/>
      <c r="FL1834" s="10"/>
    </row>
    <row r="1835" spans="146:168" x14ac:dyDescent="0.15">
      <c r="EP1835" s="1"/>
      <c r="EQ1835" s="1"/>
      <c r="ES1835" s="10"/>
      <c r="ET1835" s="10"/>
      <c r="EU1835" s="10"/>
      <c r="EV1835" s="10"/>
      <c r="EW1835" s="10"/>
      <c r="EX1835" s="10"/>
      <c r="EY1835" s="10"/>
      <c r="EZ1835" s="10"/>
      <c r="FA1835" s="10"/>
      <c r="FB1835" s="10"/>
      <c r="FC1835" s="10"/>
      <c r="FD1835" s="10"/>
      <c r="FE1835" s="10"/>
      <c r="FF1835" s="10"/>
      <c r="FG1835" s="10"/>
      <c r="FH1835" s="10"/>
      <c r="FI1835" s="10"/>
      <c r="FJ1835" s="10"/>
      <c r="FK1835" s="10"/>
      <c r="FL1835" s="10"/>
    </row>
    <row r="1836" spans="146:168" x14ac:dyDescent="0.15">
      <c r="EP1836" s="1"/>
      <c r="EQ1836" s="1"/>
      <c r="ES1836" s="10"/>
      <c r="ET1836" s="10"/>
      <c r="EU1836" s="10"/>
      <c r="EV1836" s="10"/>
      <c r="EW1836" s="10"/>
      <c r="EX1836" s="10"/>
      <c r="EY1836" s="10"/>
      <c r="EZ1836" s="10"/>
      <c r="FA1836" s="10"/>
      <c r="FB1836" s="10"/>
      <c r="FC1836" s="10"/>
      <c r="FD1836" s="10"/>
      <c r="FE1836" s="10"/>
      <c r="FF1836" s="10"/>
      <c r="FG1836" s="10"/>
      <c r="FH1836" s="10"/>
      <c r="FI1836" s="10"/>
      <c r="FJ1836" s="10"/>
      <c r="FK1836" s="10"/>
      <c r="FL1836" s="10"/>
    </row>
    <row r="1837" spans="146:168" x14ac:dyDescent="0.15">
      <c r="EP1837" s="1"/>
      <c r="EQ1837" s="1"/>
      <c r="ES1837" s="10"/>
      <c r="ET1837" s="10"/>
      <c r="EU1837" s="10"/>
      <c r="EV1837" s="10"/>
      <c r="EW1837" s="10"/>
      <c r="EX1837" s="10"/>
      <c r="EY1837" s="10"/>
      <c r="EZ1837" s="10"/>
      <c r="FA1837" s="10"/>
      <c r="FB1837" s="10"/>
      <c r="FC1837" s="10"/>
      <c r="FD1837" s="10"/>
      <c r="FE1837" s="10"/>
      <c r="FF1837" s="10"/>
      <c r="FG1837" s="10"/>
      <c r="FH1837" s="10"/>
      <c r="FI1837" s="10"/>
      <c r="FJ1837" s="10"/>
      <c r="FK1837" s="10"/>
      <c r="FL1837" s="10"/>
    </row>
    <row r="1838" spans="146:168" x14ac:dyDescent="0.15">
      <c r="EP1838" s="1"/>
      <c r="EQ1838" s="1"/>
      <c r="ES1838" s="10"/>
      <c r="ET1838" s="10"/>
      <c r="EU1838" s="10"/>
      <c r="EV1838" s="10"/>
      <c r="EW1838" s="10"/>
      <c r="EX1838" s="10"/>
      <c r="EY1838" s="10"/>
      <c r="EZ1838" s="10"/>
      <c r="FA1838" s="10"/>
      <c r="FB1838" s="10"/>
      <c r="FC1838" s="10"/>
      <c r="FD1838" s="10"/>
      <c r="FE1838" s="10"/>
      <c r="FF1838" s="10"/>
      <c r="FG1838" s="10"/>
      <c r="FH1838" s="10"/>
      <c r="FI1838" s="10"/>
      <c r="FJ1838" s="10"/>
      <c r="FK1838" s="10"/>
      <c r="FL1838" s="10"/>
    </row>
    <row r="1839" spans="146:168" x14ac:dyDescent="0.15">
      <c r="EP1839" s="1"/>
      <c r="EQ1839" s="1"/>
      <c r="ES1839" s="10"/>
      <c r="ET1839" s="10"/>
      <c r="EU1839" s="10"/>
      <c r="EV1839" s="10"/>
      <c r="EW1839" s="10"/>
      <c r="EX1839" s="10"/>
      <c r="EY1839" s="10"/>
      <c r="EZ1839" s="10"/>
      <c r="FA1839" s="10"/>
      <c r="FB1839" s="10"/>
      <c r="FC1839" s="10"/>
      <c r="FD1839" s="10"/>
      <c r="FE1839" s="10"/>
      <c r="FF1839" s="10"/>
      <c r="FG1839" s="10"/>
      <c r="FH1839" s="10"/>
      <c r="FI1839" s="10"/>
      <c r="FJ1839" s="10"/>
      <c r="FK1839" s="10"/>
      <c r="FL1839" s="10"/>
    </row>
    <row r="1840" spans="146:168" x14ac:dyDescent="0.15">
      <c r="EP1840" s="1"/>
      <c r="EQ1840" s="1"/>
      <c r="ES1840" s="10"/>
      <c r="ET1840" s="10"/>
      <c r="EU1840" s="10"/>
      <c r="EV1840" s="10"/>
      <c r="EW1840" s="10"/>
      <c r="EX1840" s="10"/>
      <c r="EY1840" s="10"/>
      <c r="EZ1840" s="10"/>
      <c r="FA1840" s="10"/>
      <c r="FB1840" s="10"/>
      <c r="FC1840" s="10"/>
      <c r="FD1840" s="10"/>
      <c r="FE1840" s="10"/>
      <c r="FF1840" s="10"/>
      <c r="FG1840" s="10"/>
      <c r="FH1840" s="10"/>
      <c r="FI1840" s="10"/>
      <c r="FJ1840" s="10"/>
      <c r="FK1840" s="10"/>
      <c r="FL1840" s="10"/>
    </row>
    <row r="1841" spans="146:168" x14ac:dyDescent="0.15">
      <c r="EP1841" s="1"/>
      <c r="EQ1841" s="1"/>
      <c r="ES1841" s="10"/>
      <c r="ET1841" s="10"/>
      <c r="EU1841" s="10"/>
      <c r="EV1841" s="10"/>
      <c r="EW1841" s="10"/>
      <c r="EX1841" s="10"/>
      <c r="EY1841" s="10"/>
      <c r="EZ1841" s="10"/>
      <c r="FA1841" s="10"/>
      <c r="FB1841" s="10"/>
      <c r="FC1841" s="10"/>
      <c r="FD1841" s="10"/>
      <c r="FE1841" s="10"/>
      <c r="FF1841" s="10"/>
      <c r="FG1841" s="10"/>
      <c r="FH1841" s="10"/>
      <c r="FI1841" s="10"/>
      <c r="FJ1841" s="10"/>
      <c r="FK1841" s="10"/>
      <c r="FL1841" s="10"/>
    </row>
    <row r="1842" spans="146:168" x14ac:dyDescent="0.15">
      <c r="EP1842" s="1"/>
      <c r="EQ1842" s="1"/>
      <c r="ES1842" s="10"/>
      <c r="ET1842" s="10"/>
      <c r="EU1842" s="10"/>
      <c r="EV1842" s="10"/>
      <c r="EW1842" s="10"/>
      <c r="EX1842" s="10"/>
      <c r="EY1842" s="10"/>
      <c r="EZ1842" s="10"/>
      <c r="FA1842" s="10"/>
      <c r="FB1842" s="10"/>
      <c r="FC1842" s="10"/>
      <c r="FD1842" s="10"/>
      <c r="FE1842" s="10"/>
      <c r="FF1842" s="10"/>
      <c r="FG1842" s="10"/>
      <c r="FH1842" s="10"/>
      <c r="FI1842" s="10"/>
      <c r="FJ1842" s="10"/>
      <c r="FK1842" s="10"/>
      <c r="FL1842" s="10"/>
    </row>
    <row r="1843" spans="146:168" x14ac:dyDescent="0.15">
      <c r="EP1843" s="1"/>
      <c r="EQ1843" s="1"/>
      <c r="ES1843" s="10"/>
      <c r="ET1843" s="10"/>
      <c r="EU1843" s="10"/>
      <c r="EV1843" s="10"/>
      <c r="EW1843" s="10"/>
      <c r="EX1843" s="10"/>
      <c r="EY1843" s="10"/>
      <c r="EZ1843" s="10"/>
      <c r="FA1843" s="10"/>
      <c r="FB1843" s="10"/>
      <c r="FC1843" s="10"/>
      <c r="FD1843" s="10"/>
      <c r="FE1843" s="10"/>
      <c r="FF1843" s="10"/>
      <c r="FG1843" s="10"/>
      <c r="FH1843" s="10"/>
      <c r="FI1843" s="10"/>
      <c r="FJ1843" s="10"/>
      <c r="FK1843" s="10"/>
      <c r="FL1843" s="10"/>
    </row>
    <row r="1844" spans="146:168" x14ac:dyDescent="0.15">
      <c r="EP1844" s="1"/>
      <c r="EQ1844" s="1"/>
      <c r="ES1844" s="10"/>
      <c r="ET1844" s="10"/>
      <c r="EU1844" s="10"/>
      <c r="EV1844" s="10"/>
      <c r="EW1844" s="10"/>
      <c r="EX1844" s="10"/>
      <c r="EY1844" s="10"/>
      <c r="EZ1844" s="10"/>
      <c r="FA1844" s="10"/>
      <c r="FB1844" s="10"/>
      <c r="FC1844" s="10"/>
      <c r="FD1844" s="10"/>
      <c r="FE1844" s="10"/>
      <c r="FF1844" s="10"/>
      <c r="FG1844" s="10"/>
      <c r="FH1844" s="10"/>
      <c r="FI1844" s="10"/>
      <c r="FJ1844" s="10"/>
      <c r="FK1844" s="10"/>
      <c r="FL1844" s="10"/>
    </row>
    <row r="1845" spans="146:168" x14ac:dyDescent="0.15">
      <c r="EP1845" s="1"/>
      <c r="EQ1845" s="1"/>
      <c r="ES1845" s="10"/>
      <c r="ET1845" s="10"/>
      <c r="EU1845" s="10"/>
      <c r="EV1845" s="10"/>
      <c r="EW1845" s="10"/>
      <c r="EX1845" s="10"/>
      <c r="EY1845" s="10"/>
      <c r="EZ1845" s="10"/>
      <c r="FA1845" s="10"/>
      <c r="FB1845" s="10"/>
      <c r="FC1845" s="10"/>
      <c r="FD1845" s="10"/>
      <c r="FE1845" s="10"/>
      <c r="FF1845" s="10"/>
      <c r="FG1845" s="10"/>
      <c r="FH1845" s="10"/>
      <c r="FI1845" s="10"/>
      <c r="FJ1845" s="10"/>
      <c r="FK1845" s="10"/>
      <c r="FL1845" s="10"/>
    </row>
    <row r="1846" spans="146:168" x14ac:dyDescent="0.15">
      <c r="EP1846" s="1"/>
      <c r="EQ1846" s="1"/>
      <c r="ES1846" s="10"/>
      <c r="ET1846" s="10"/>
      <c r="EU1846" s="10"/>
      <c r="EV1846" s="10"/>
      <c r="EW1846" s="10"/>
      <c r="EX1846" s="10"/>
      <c r="EY1846" s="10"/>
      <c r="EZ1846" s="10"/>
      <c r="FA1846" s="10"/>
      <c r="FB1846" s="10"/>
      <c r="FC1846" s="10"/>
      <c r="FD1846" s="10"/>
      <c r="FE1846" s="10"/>
      <c r="FF1846" s="10"/>
      <c r="FG1846" s="10"/>
      <c r="FH1846" s="10"/>
      <c r="FI1846" s="10"/>
      <c r="FJ1846" s="10"/>
      <c r="FK1846" s="10"/>
      <c r="FL1846" s="10"/>
    </row>
    <row r="1847" spans="146:168" x14ac:dyDescent="0.15">
      <c r="EP1847" s="1"/>
      <c r="EQ1847" s="1"/>
      <c r="ES1847" s="10"/>
      <c r="ET1847" s="10"/>
      <c r="EU1847" s="10"/>
      <c r="EV1847" s="10"/>
      <c r="EW1847" s="10"/>
      <c r="EX1847" s="10"/>
      <c r="EY1847" s="10"/>
      <c r="EZ1847" s="10"/>
      <c r="FA1847" s="10"/>
      <c r="FB1847" s="10"/>
      <c r="FC1847" s="10"/>
      <c r="FD1847" s="10"/>
      <c r="FE1847" s="10"/>
      <c r="FF1847" s="10"/>
      <c r="FG1847" s="10"/>
      <c r="FH1847" s="10"/>
      <c r="FI1847" s="10"/>
      <c r="FJ1847" s="10"/>
      <c r="FK1847" s="10"/>
      <c r="FL1847" s="10"/>
    </row>
    <row r="1848" spans="146:168" x14ac:dyDescent="0.15">
      <c r="EP1848" s="1"/>
      <c r="EQ1848" s="1"/>
      <c r="ES1848" s="10"/>
      <c r="ET1848" s="10"/>
      <c r="EU1848" s="10"/>
      <c r="EV1848" s="10"/>
      <c r="EW1848" s="10"/>
      <c r="EX1848" s="10"/>
      <c r="EY1848" s="10"/>
      <c r="EZ1848" s="10"/>
      <c r="FA1848" s="10"/>
      <c r="FB1848" s="10"/>
      <c r="FC1848" s="10"/>
      <c r="FD1848" s="10"/>
      <c r="FE1848" s="10"/>
      <c r="FF1848" s="10"/>
      <c r="FG1848" s="10"/>
      <c r="FH1848" s="10"/>
      <c r="FI1848" s="10"/>
      <c r="FJ1848" s="10"/>
      <c r="FK1848" s="10"/>
      <c r="FL1848" s="10"/>
    </row>
    <row r="1849" spans="146:168" x14ac:dyDescent="0.15">
      <c r="EP1849" s="1"/>
      <c r="EQ1849" s="1"/>
      <c r="ES1849" s="10"/>
      <c r="ET1849" s="10"/>
      <c r="EU1849" s="10"/>
      <c r="EV1849" s="10"/>
      <c r="EW1849" s="10"/>
      <c r="EX1849" s="10"/>
      <c r="EY1849" s="10"/>
      <c r="EZ1849" s="10"/>
      <c r="FA1849" s="10"/>
      <c r="FB1849" s="10"/>
      <c r="FC1849" s="10"/>
      <c r="FD1849" s="10"/>
      <c r="FE1849" s="10"/>
      <c r="FF1849" s="10"/>
      <c r="FG1849" s="10"/>
      <c r="FH1849" s="10"/>
      <c r="FI1849" s="10"/>
      <c r="FJ1849" s="10"/>
      <c r="FK1849" s="10"/>
      <c r="FL1849" s="10"/>
    </row>
    <row r="1850" spans="146:168" x14ac:dyDescent="0.15">
      <c r="EP1850" s="1"/>
      <c r="EQ1850" s="1"/>
      <c r="ES1850" s="10"/>
      <c r="ET1850" s="10"/>
      <c r="EU1850" s="10"/>
      <c r="EV1850" s="10"/>
      <c r="EW1850" s="10"/>
      <c r="EX1850" s="10"/>
      <c r="EY1850" s="10"/>
      <c r="EZ1850" s="10"/>
      <c r="FA1850" s="10"/>
      <c r="FB1850" s="10"/>
      <c r="FC1850" s="10"/>
      <c r="FD1850" s="10"/>
      <c r="FE1850" s="10"/>
      <c r="FF1850" s="10"/>
      <c r="FG1850" s="10"/>
      <c r="FH1850" s="10"/>
      <c r="FI1850" s="10"/>
      <c r="FJ1850" s="10"/>
      <c r="FK1850" s="10"/>
      <c r="FL1850" s="10"/>
    </row>
    <row r="1851" spans="146:168" x14ac:dyDescent="0.15">
      <c r="EP1851" s="1"/>
      <c r="EQ1851" s="1"/>
      <c r="ES1851" s="10"/>
      <c r="ET1851" s="10"/>
      <c r="EU1851" s="10"/>
      <c r="EV1851" s="10"/>
      <c r="EW1851" s="10"/>
      <c r="EX1851" s="10"/>
      <c r="EY1851" s="10"/>
      <c r="EZ1851" s="10"/>
      <c r="FA1851" s="10"/>
      <c r="FB1851" s="10"/>
      <c r="FC1851" s="10"/>
      <c r="FD1851" s="10"/>
      <c r="FE1851" s="10"/>
      <c r="FF1851" s="10"/>
      <c r="FG1851" s="10"/>
      <c r="FH1851" s="10"/>
      <c r="FI1851" s="10"/>
      <c r="FJ1851" s="10"/>
      <c r="FK1851" s="10"/>
      <c r="FL1851" s="10"/>
    </row>
    <row r="1852" spans="146:168" x14ac:dyDescent="0.15">
      <c r="EP1852" s="1"/>
      <c r="EQ1852" s="1"/>
      <c r="ES1852" s="10"/>
      <c r="ET1852" s="10"/>
      <c r="EU1852" s="10"/>
      <c r="EV1852" s="10"/>
      <c r="EW1852" s="10"/>
      <c r="EX1852" s="10"/>
      <c r="EY1852" s="10"/>
      <c r="EZ1852" s="10"/>
      <c r="FA1852" s="10"/>
      <c r="FB1852" s="10"/>
      <c r="FC1852" s="10"/>
      <c r="FD1852" s="10"/>
      <c r="FE1852" s="10"/>
      <c r="FF1852" s="10"/>
      <c r="FG1852" s="10"/>
      <c r="FH1852" s="10"/>
      <c r="FI1852" s="10"/>
      <c r="FJ1852" s="10"/>
      <c r="FK1852" s="10"/>
      <c r="FL1852" s="10"/>
    </row>
    <row r="1853" spans="146:168" x14ac:dyDescent="0.15">
      <c r="EP1853" s="1"/>
      <c r="EQ1853" s="1"/>
      <c r="ES1853" s="10"/>
      <c r="ET1853" s="10"/>
      <c r="EU1853" s="10"/>
      <c r="EV1853" s="10"/>
      <c r="EW1853" s="10"/>
      <c r="EX1853" s="10"/>
      <c r="EY1853" s="10"/>
      <c r="EZ1853" s="10"/>
      <c r="FA1853" s="10"/>
      <c r="FB1853" s="10"/>
      <c r="FC1853" s="10"/>
      <c r="FD1853" s="10"/>
      <c r="FE1853" s="10"/>
      <c r="FF1853" s="10"/>
      <c r="FG1853" s="10"/>
      <c r="FH1853" s="10"/>
      <c r="FI1853" s="10"/>
      <c r="FJ1853" s="10"/>
      <c r="FK1853" s="10"/>
      <c r="FL1853" s="10"/>
    </row>
    <row r="1854" spans="146:168" x14ac:dyDescent="0.15">
      <c r="EP1854" s="1"/>
      <c r="EQ1854" s="1"/>
      <c r="ES1854" s="10"/>
      <c r="ET1854" s="10"/>
      <c r="EU1854" s="10"/>
      <c r="EV1854" s="10"/>
      <c r="EW1854" s="10"/>
      <c r="EX1854" s="10"/>
      <c r="EY1854" s="10"/>
      <c r="EZ1854" s="10"/>
      <c r="FA1854" s="10"/>
      <c r="FB1854" s="10"/>
      <c r="FC1854" s="10"/>
      <c r="FD1854" s="10"/>
      <c r="FE1854" s="10"/>
      <c r="FF1854" s="10"/>
      <c r="FG1854" s="10"/>
      <c r="FH1854" s="10"/>
      <c r="FI1854" s="10"/>
      <c r="FJ1854" s="10"/>
      <c r="FK1854" s="10"/>
      <c r="FL1854" s="10"/>
    </row>
    <row r="1855" spans="146:168" x14ac:dyDescent="0.15">
      <c r="EP1855" s="1"/>
      <c r="EQ1855" s="1"/>
      <c r="ES1855" s="10"/>
      <c r="ET1855" s="10"/>
      <c r="EU1855" s="10"/>
      <c r="EV1855" s="10"/>
      <c r="EW1855" s="10"/>
      <c r="EX1855" s="10"/>
      <c r="EY1855" s="10"/>
      <c r="EZ1855" s="10"/>
      <c r="FA1855" s="10"/>
      <c r="FB1855" s="10"/>
      <c r="FC1855" s="10"/>
      <c r="FD1855" s="10"/>
      <c r="FE1855" s="10"/>
      <c r="FF1855" s="10"/>
      <c r="FG1855" s="10"/>
      <c r="FH1855" s="10"/>
      <c r="FI1855" s="10"/>
      <c r="FJ1855" s="10"/>
      <c r="FK1855" s="10"/>
      <c r="FL1855" s="10"/>
    </row>
    <row r="1856" spans="146:168" x14ac:dyDescent="0.15">
      <c r="EP1856" s="1"/>
      <c r="EQ1856" s="1"/>
      <c r="ES1856" s="10"/>
      <c r="ET1856" s="10"/>
      <c r="EU1856" s="10"/>
      <c r="EV1856" s="10"/>
      <c r="EW1856" s="10"/>
      <c r="EX1856" s="10"/>
      <c r="EY1856" s="10"/>
      <c r="EZ1856" s="10"/>
      <c r="FA1856" s="10"/>
      <c r="FB1856" s="10"/>
      <c r="FC1856" s="10"/>
      <c r="FD1856" s="10"/>
      <c r="FE1856" s="10"/>
      <c r="FF1856" s="10"/>
      <c r="FG1856" s="10"/>
      <c r="FH1856" s="10"/>
      <c r="FI1856" s="10"/>
      <c r="FJ1856" s="10"/>
      <c r="FK1856" s="10"/>
      <c r="FL1856" s="10"/>
    </row>
    <row r="1857" spans="146:168" x14ac:dyDescent="0.15">
      <c r="EP1857" s="1"/>
      <c r="EQ1857" s="1"/>
      <c r="ES1857" s="10"/>
      <c r="ET1857" s="10"/>
      <c r="EU1857" s="10"/>
      <c r="EV1857" s="10"/>
      <c r="EW1857" s="10"/>
      <c r="EX1857" s="10"/>
      <c r="EY1857" s="10"/>
      <c r="EZ1857" s="10"/>
      <c r="FA1857" s="10"/>
      <c r="FB1857" s="10"/>
      <c r="FC1857" s="10"/>
      <c r="FD1857" s="10"/>
      <c r="FE1857" s="10"/>
      <c r="FF1857" s="10"/>
      <c r="FG1857" s="10"/>
      <c r="FH1857" s="10"/>
      <c r="FI1857" s="10"/>
      <c r="FJ1857" s="10"/>
      <c r="FK1857" s="10"/>
      <c r="FL1857" s="10"/>
    </row>
    <row r="1858" spans="146:168" x14ac:dyDescent="0.15">
      <c r="EP1858" s="1"/>
      <c r="EQ1858" s="1"/>
      <c r="ES1858" s="10"/>
      <c r="ET1858" s="10"/>
      <c r="EU1858" s="10"/>
      <c r="EV1858" s="10"/>
      <c r="EW1858" s="10"/>
      <c r="EX1858" s="10"/>
      <c r="EY1858" s="10"/>
      <c r="EZ1858" s="10"/>
      <c r="FA1858" s="10"/>
      <c r="FB1858" s="10"/>
      <c r="FC1858" s="10"/>
      <c r="FD1858" s="10"/>
      <c r="FE1858" s="10"/>
      <c r="FF1858" s="10"/>
      <c r="FG1858" s="10"/>
      <c r="FH1858" s="10"/>
      <c r="FI1858" s="10"/>
      <c r="FJ1858" s="10"/>
      <c r="FK1858" s="10"/>
      <c r="FL1858" s="10"/>
    </row>
    <row r="1859" spans="146:168" x14ac:dyDescent="0.15">
      <c r="EP1859" s="1"/>
      <c r="EQ1859" s="1"/>
      <c r="ES1859" s="10"/>
      <c r="ET1859" s="10"/>
      <c r="EU1859" s="10"/>
      <c r="EV1859" s="10"/>
      <c r="EW1859" s="10"/>
      <c r="EX1859" s="10"/>
      <c r="EY1859" s="10"/>
      <c r="EZ1859" s="10"/>
      <c r="FA1859" s="10"/>
      <c r="FB1859" s="10"/>
      <c r="FC1859" s="10"/>
      <c r="FD1859" s="10"/>
      <c r="FE1859" s="10"/>
      <c r="FF1859" s="10"/>
      <c r="FG1859" s="10"/>
      <c r="FH1859" s="10"/>
      <c r="FI1859" s="10"/>
      <c r="FJ1859" s="10"/>
      <c r="FK1859" s="10"/>
      <c r="FL1859" s="10"/>
    </row>
    <row r="1860" spans="146:168" x14ac:dyDescent="0.15">
      <c r="EP1860" s="1"/>
      <c r="EQ1860" s="1"/>
      <c r="ES1860" s="10"/>
      <c r="ET1860" s="10"/>
      <c r="EU1860" s="10"/>
      <c r="EV1860" s="10"/>
      <c r="EW1860" s="10"/>
      <c r="EX1860" s="10"/>
      <c r="EY1860" s="10"/>
      <c r="EZ1860" s="10"/>
      <c r="FA1860" s="10"/>
      <c r="FB1860" s="10"/>
      <c r="FC1860" s="10"/>
      <c r="FD1860" s="10"/>
      <c r="FE1860" s="10"/>
      <c r="FF1860" s="10"/>
      <c r="FG1860" s="10"/>
      <c r="FH1860" s="10"/>
      <c r="FI1860" s="10"/>
      <c r="FJ1860" s="10"/>
      <c r="FK1860" s="10"/>
      <c r="FL1860" s="10"/>
    </row>
    <row r="1861" spans="146:168" x14ac:dyDescent="0.15">
      <c r="EP1861" s="1"/>
      <c r="EQ1861" s="1"/>
      <c r="ES1861" s="10"/>
      <c r="ET1861" s="10"/>
      <c r="EU1861" s="10"/>
      <c r="EV1861" s="10"/>
      <c r="EW1861" s="10"/>
      <c r="EX1861" s="10"/>
      <c r="EY1861" s="10"/>
      <c r="EZ1861" s="10"/>
      <c r="FA1861" s="10"/>
      <c r="FB1861" s="10"/>
      <c r="FC1861" s="10"/>
      <c r="FD1861" s="10"/>
      <c r="FE1861" s="10"/>
      <c r="FF1861" s="10"/>
      <c r="FG1861" s="10"/>
      <c r="FH1861" s="10"/>
      <c r="FI1861" s="10"/>
      <c r="FJ1861" s="10"/>
      <c r="FK1861" s="10"/>
      <c r="FL1861" s="10"/>
    </row>
    <row r="1862" spans="146:168" x14ac:dyDescent="0.15">
      <c r="EP1862" s="1"/>
      <c r="EQ1862" s="1"/>
      <c r="ES1862" s="10"/>
      <c r="ET1862" s="10"/>
      <c r="EU1862" s="10"/>
      <c r="EV1862" s="10"/>
      <c r="EW1862" s="10"/>
      <c r="EX1862" s="10"/>
      <c r="EY1862" s="10"/>
      <c r="EZ1862" s="10"/>
      <c r="FA1862" s="10"/>
      <c r="FB1862" s="10"/>
      <c r="FC1862" s="10"/>
      <c r="FD1862" s="10"/>
      <c r="FE1862" s="10"/>
      <c r="FF1862" s="10"/>
      <c r="FG1862" s="10"/>
      <c r="FH1862" s="10"/>
      <c r="FI1862" s="10"/>
      <c r="FJ1862" s="10"/>
      <c r="FK1862" s="10"/>
      <c r="FL1862" s="10"/>
    </row>
    <row r="1863" spans="146:168" x14ac:dyDescent="0.15">
      <c r="EP1863" s="1"/>
      <c r="EQ1863" s="1"/>
      <c r="ES1863" s="10"/>
      <c r="ET1863" s="10"/>
      <c r="EU1863" s="10"/>
      <c r="EV1863" s="10"/>
      <c r="EW1863" s="10"/>
      <c r="EX1863" s="10"/>
      <c r="EY1863" s="10"/>
      <c r="EZ1863" s="10"/>
      <c r="FA1863" s="10"/>
      <c r="FB1863" s="10"/>
      <c r="FC1863" s="10"/>
      <c r="FD1863" s="10"/>
      <c r="FE1863" s="10"/>
      <c r="FF1863" s="10"/>
      <c r="FG1863" s="10"/>
      <c r="FH1863" s="10"/>
      <c r="FI1863" s="10"/>
      <c r="FJ1863" s="10"/>
      <c r="FK1863" s="10"/>
      <c r="FL1863" s="10"/>
    </row>
    <row r="1864" spans="146:168" x14ac:dyDescent="0.15">
      <c r="EP1864" s="1"/>
      <c r="EQ1864" s="1"/>
      <c r="ES1864" s="10"/>
      <c r="ET1864" s="10"/>
      <c r="EU1864" s="10"/>
      <c r="EV1864" s="10"/>
      <c r="EW1864" s="10"/>
      <c r="EX1864" s="10"/>
      <c r="EY1864" s="10"/>
      <c r="EZ1864" s="10"/>
      <c r="FA1864" s="10"/>
      <c r="FB1864" s="10"/>
      <c r="FC1864" s="10"/>
      <c r="FD1864" s="10"/>
      <c r="FE1864" s="10"/>
      <c r="FF1864" s="10"/>
      <c r="FG1864" s="10"/>
      <c r="FH1864" s="10"/>
      <c r="FI1864" s="10"/>
      <c r="FJ1864" s="10"/>
      <c r="FK1864" s="10"/>
      <c r="FL1864" s="10"/>
    </row>
    <row r="1865" spans="146:168" x14ac:dyDescent="0.15">
      <c r="EP1865" s="1"/>
      <c r="EQ1865" s="1"/>
      <c r="ES1865" s="10"/>
      <c r="ET1865" s="10"/>
      <c r="EU1865" s="10"/>
      <c r="EV1865" s="10"/>
      <c r="EW1865" s="10"/>
      <c r="EX1865" s="10"/>
      <c r="EY1865" s="10"/>
      <c r="EZ1865" s="10"/>
      <c r="FA1865" s="10"/>
      <c r="FB1865" s="10"/>
      <c r="FC1865" s="10"/>
      <c r="FD1865" s="10"/>
      <c r="FE1865" s="10"/>
      <c r="FF1865" s="10"/>
      <c r="FG1865" s="10"/>
      <c r="FH1865" s="10"/>
      <c r="FI1865" s="10"/>
      <c r="FJ1865" s="10"/>
      <c r="FK1865" s="10"/>
      <c r="FL1865" s="10"/>
    </row>
    <row r="1866" spans="146:168" x14ac:dyDescent="0.15">
      <c r="EP1866" s="1"/>
      <c r="EQ1866" s="1"/>
      <c r="ES1866" s="10"/>
      <c r="ET1866" s="10"/>
      <c r="EU1866" s="10"/>
      <c r="EV1866" s="10"/>
      <c r="EW1866" s="10"/>
      <c r="EX1866" s="10"/>
      <c r="EY1866" s="10"/>
      <c r="EZ1866" s="10"/>
      <c r="FA1866" s="10"/>
      <c r="FB1866" s="10"/>
      <c r="FC1866" s="10"/>
      <c r="FD1866" s="10"/>
      <c r="FE1866" s="10"/>
      <c r="FF1866" s="10"/>
      <c r="FG1866" s="10"/>
      <c r="FH1866" s="10"/>
      <c r="FI1866" s="10"/>
      <c r="FJ1866" s="10"/>
      <c r="FK1866" s="10"/>
      <c r="FL1866" s="10"/>
    </row>
    <row r="1867" spans="146:168" x14ac:dyDescent="0.15">
      <c r="EP1867" s="1"/>
      <c r="EQ1867" s="1"/>
      <c r="ES1867" s="10"/>
      <c r="ET1867" s="10"/>
      <c r="EU1867" s="10"/>
      <c r="EV1867" s="10"/>
      <c r="EW1867" s="10"/>
      <c r="EX1867" s="10"/>
      <c r="EY1867" s="10"/>
      <c r="EZ1867" s="10"/>
      <c r="FA1867" s="10"/>
      <c r="FB1867" s="10"/>
      <c r="FC1867" s="10"/>
      <c r="FD1867" s="10"/>
      <c r="FE1867" s="10"/>
      <c r="FF1867" s="10"/>
      <c r="FG1867" s="10"/>
      <c r="FH1867" s="10"/>
      <c r="FI1867" s="10"/>
      <c r="FJ1867" s="10"/>
      <c r="FK1867" s="10"/>
      <c r="FL1867" s="10"/>
    </row>
    <row r="1868" spans="146:168" x14ac:dyDescent="0.15">
      <c r="EP1868" s="1"/>
      <c r="EQ1868" s="1"/>
      <c r="ES1868" s="10"/>
      <c r="ET1868" s="10"/>
      <c r="EU1868" s="10"/>
      <c r="EV1868" s="10"/>
      <c r="EW1868" s="10"/>
      <c r="EX1868" s="10"/>
      <c r="EY1868" s="10"/>
      <c r="EZ1868" s="10"/>
      <c r="FA1868" s="10"/>
      <c r="FB1868" s="10"/>
      <c r="FC1868" s="10"/>
      <c r="FD1868" s="10"/>
      <c r="FE1868" s="10"/>
      <c r="FF1868" s="10"/>
      <c r="FG1868" s="10"/>
      <c r="FH1868" s="10"/>
      <c r="FI1868" s="10"/>
      <c r="FJ1868" s="10"/>
      <c r="FK1868" s="10"/>
      <c r="FL1868" s="10"/>
    </row>
    <row r="1869" spans="146:168" x14ac:dyDescent="0.15">
      <c r="EP1869" s="1"/>
      <c r="EQ1869" s="1"/>
      <c r="ES1869" s="10"/>
      <c r="ET1869" s="10"/>
      <c r="EU1869" s="10"/>
      <c r="EV1869" s="10"/>
      <c r="EW1869" s="10"/>
      <c r="EX1869" s="10"/>
      <c r="EY1869" s="10"/>
      <c r="EZ1869" s="10"/>
      <c r="FA1869" s="10"/>
      <c r="FB1869" s="10"/>
      <c r="FC1869" s="10"/>
      <c r="FD1869" s="10"/>
      <c r="FE1869" s="10"/>
      <c r="FF1869" s="10"/>
      <c r="FG1869" s="10"/>
      <c r="FH1869" s="10"/>
      <c r="FI1869" s="10"/>
      <c r="FJ1869" s="10"/>
      <c r="FK1869" s="10"/>
      <c r="FL1869" s="10"/>
    </row>
    <row r="1870" spans="146:168" x14ac:dyDescent="0.15">
      <c r="EP1870" s="1"/>
      <c r="EQ1870" s="1"/>
      <c r="ES1870" s="10"/>
      <c r="ET1870" s="10"/>
      <c r="EU1870" s="10"/>
      <c r="EV1870" s="10"/>
      <c r="EW1870" s="10"/>
      <c r="EX1870" s="10"/>
      <c r="EY1870" s="10"/>
      <c r="EZ1870" s="10"/>
      <c r="FA1870" s="10"/>
      <c r="FB1870" s="10"/>
      <c r="FC1870" s="10"/>
      <c r="FD1870" s="10"/>
      <c r="FE1870" s="10"/>
      <c r="FF1870" s="10"/>
      <c r="FG1870" s="10"/>
      <c r="FH1870" s="10"/>
      <c r="FI1870" s="10"/>
      <c r="FJ1870" s="10"/>
      <c r="FK1870" s="10"/>
      <c r="FL1870" s="10"/>
    </row>
    <row r="1871" spans="146:168" x14ac:dyDescent="0.15">
      <c r="EP1871" s="1"/>
      <c r="EQ1871" s="1"/>
      <c r="ES1871" s="10"/>
      <c r="ET1871" s="10"/>
      <c r="EU1871" s="10"/>
      <c r="EV1871" s="10"/>
      <c r="EW1871" s="10"/>
      <c r="EX1871" s="10"/>
      <c r="EY1871" s="10"/>
      <c r="EZ1871" s="10"/>
      <c r="FA1871" s="10"/>
      <c r="FB1871" s="10"/>
      <c r="FC1871" s="10"/>
      <c r="FD1871" s="10"/>
      <c r="FE1871" s="10"/>
      <c r="FF1871" s="10"/>
      <c r="FG1871" s="10"/>
      <c r="FH1871" s="10"/>
      <c r="FI1871" s="10"/>
      <c r="FJ1871" s="10"/>
      <c r="FK1871" s="10"/>
      <c r="FL1871" s="10"/>
    </row>
    <row r="1872" spans="146:168" x14ac:dyDescent="0.15">
      <c r="EP1872" s="1"/>
      <c r="EQ1872" s="1"/>
      <c r="ES1872" s="10"/>
      <c r="ET1872" s="10"/>
      <c r="EU1872" s="10"/>
      <c r="EV1872" s="10"/>
      <c r="EW1872" s="10"/>
      <c r="EX1872" s="10"/>
      <c r="EY1872" s="10"/>
      <c r="EZ1872" s="10"/>
      <c r="FA1872" s="10"/>
      <c r="FB1872" s="10"/>
      <c r="FC1872" s="10"/>
      <c r="FD1872" s="10"/>
      <c r="FE1872" s="10"/>
      <c r="FF1872" s="10"/>
      <c r="FG1872" s="10"/>
      <c r="FH1872" s="10"/>
      <c r="FI1872" s="10"/>
      <c r="FJ1872" s="10"/>
      <c r="FK1872" s="10"/>
      <c r="FL1872" s="10"/>
    </row>
    <row r="1873" spans="146:168" x14ac:dyDescent="0.15">
      <c r="EP1873" s="1"/>
      <c r="EQ1873" s="1"/>
      <c r="ES1873" s="10"/>
      <c r="ET1873" s="10"/>
      <c r="EU1873" s="10"/>
      <c r="EV1873" s="10"/>
      <c r="EW1873" s="10"/>
      <c r="EX1873" s="10"/>
      <c r="EY1873" s="10"/>
      <c r="EZ1873" s="10"/>
      <c r="FA1873" s="10"/>
      <c r="FB1873" s="10"/>
      <c r="FC1873" s="10"/>
      <c r="FD1873" s="10"/>
      <c r="FE1873" s="10"/>
      <c r="FF1873" s="10"/>
      <c r="FG1873" s="10"/>
      <c r="FH1873" s="10"/>
      <c r="FI1873" s="10"/>
      <c r="FJ1873" s="10"/>
      <c r="FK1873" s="10"/>
      <c r="FL1873" s="10"/>
    </row>
    <row r="1874" spans="146:168" x14ac:dyDescent="0.15">
      <c r="EP1874" s="1"/>
      <c r="EQ1874" s="1"/>
      <c r="ES1874" s="10"/>
      <c r="ET1874" s="10"/>
      <c r="EU1874" s="10"/>
      <c r="EV1874" s="10"/>
      <c r="EW1874" s="10"/>
      <c r="EX1874" s="10"/>
      <c r="EY1874" s="10"/>
      <c r="EZ1874" s="10"/>
      <c r="FA1874" s="10"/>
      <c r="FB1874" s="10"/>
      <c r="FC1874" s="10"/>
      <c r="FD1874" s="10"/>
      <c r="FE1874" s="10"/>
      <c r="FF1874" s="10"/>
      <c r="FG1874" s="10"/>
      <c r="FH1874" s="10"/>
      <c r="FI1874" s="10"/>
      <c r="FJ1874" s="10"/>
      <c r="FK1874" s="10"/>
      <c r="FL1874" s="10"/>
    </row>
    <row r="1875" spans="146:168" x14ac:dyDescent="0.15">
      <c r="EP1875" s="1"/>
      <c r="EQ1875" s="1"/>
      <c r="ES1875" s="10"/>
      <c r="ET1875" s="10"/>
      <c r="EU1875" s="10"/>
      <c r="EV1875" s="10"/>
      <c r="EW1875" s="10"/>
      <c r="EX1875" s="10"/>
      <c r="EY1875" s="10"/>
      <c r="EZ1875" s="10"/>
      <c r="FA1875" s="10"/>
      <c r="FB1875" s="10"/>
      <c r="FC1875" s="10"/>
      <c r="FD1875" s="10"/>
      <c r="FE1875" s="10"/>
      <c r="FF1875" s="10"/>
      <c r="FG1875" s="10"/>
      <c r="FH1875" s="10"/>
      <c r="FI1875" s="10"/>
      <c r="FJ1875" s="10"/>
      <c r="FK1875" s="10"/>
      <c r="FL1875" s="10"/>
    </row>
    <row r="1876" spans="146:168" x14ac:dyDescent="0.15">
      <c r="EP1876" s="1"/>
      <c r="EQ1876" s="1"/>
      <c r="ES1876" s="10"/>
      <c r="ET1876" s="10"/>
      <c r="EU1876" s="10"/>
      <c r="EV1876" s="10"/>
      <c r="EW1876" s="10"/>
      <c r="EX1876" s="10"/>
      <c r="EY1876" s="10"/>
      <c r="EZ1876" s="10"/>
      <c r="FA1876" s="10"/>
      <c r="FB1876" s="10"/>
      <c r="FC1876" s="10"/>
      <c r="FD1876" s="10"/>
      <c r="FE1876" s="10"/>
      <c r="FF1876" s="10"/>
      <c r="FG1876" s="10"/>
      <c r="FH1876" s="10"/>
      <c r="FI1876" s="10"/>
      <c r="FJ1876" s="10"/>
      <c r="FK1876" s="10"/>
      <c r="FL1876" s="10"/>
    </row>
    <row r="1877" spans="146:168" x14ac:dyDescent="0.15">
      <c r="EP1877" s="1"/>
      <c r="EQ1877" s="1"/>
      <c r="ES1877" s="10"/>
      <c r="ET1877" s="10"/>
      <c r="EU1877" s="10"/>
      <c r="EV1877" s="10"/>
      <c r="EW1877" s="10"/>
      <c r="EX1877" s="10"/>
      <c r="EY1877" s="10"/>
      <c r="EZ1877" s="10"/>
      <c r="FA1877" s="10"/>
      <c r="FB1877" s="10"/>
      <c r="FC1877" s="10"/>
      <c r="FD1877" s="10"/>
      <c r="FE1877" s="10"/>
      <c r="FF1877" s="10"/>
      <c r="FG1877" s="10"/>
      <c r="FH1877" s="10"/>
      <c r="FI1877" s="10"/>
      <c r="FJ1877" s="10"/>
      <c r="FK1877" s="10"/>
      <c r="FL1877" s="10"/>
    </row>
    <row r="1878" spans="146:168" x14ac:dyDescent="0.15">
      <c r="EP1878" s="1"/>
      <c r="EQ1878" s="1"/>
      <c r="ES1878" s="10"/>
      <c r="ET1878" s="10"/>
      <c r="EU1878" s="10"/>
      <c r="EV1878" s="10"/>
      <c r="EW1878" s="10"/>
      <c r="EX1878" s="10"/>
      <c r="EY1878" s="10"/>
      <c r="EZ1878" s="10"/>
      <c r="FA1878" s="10"/>
      <c r="FB1878" s="10"/>
      <c r="FC1878" s="10"/>
      <c r="FD1878" s="10"/>
      <c r="FE1878" s="10"/>
      <c r="FF1878" s="10"/>
      <c r="FG1878" s="10"/>
      <c r="FH1878" s="10"/>
      <c r="FI1878" s="10"/>
      <c r="FJ1878" s="10"/>
      <c r="FK1878" s="10"/>
      <c r="FL1878" s="10"/>
    </row>
    <row r="1879" spans="146:168" x14ac:dyDescent="0.15">
      <c r="EP1879" s="1"/>
      <c r="EQ1879" s="1"/>
      <c r="ES1879" s="10"/>
      <c r="ET1879" s="10"/>
      <c r="EU1879" s="10"/>
      <c r="EV1879" s="10"/>
      <c r="EW1879" s="10"/>
      <c r="EX1879" s="10"/>
      <c r="EY1879" s="10"/>
      <c r="EZ1879" s="10"/>
      <c r="FA1879" s="10"/>
      <c r="FB1879" s="10"/>
      <c r="FC1879" s="10"/>
      <c r="FD1879" s="10"/>
      <c r="FE1879" s="10"/>
      <c r="FF1879" s="10"/>
      <c r="FG1879" s="10"/>
      <c r="FH1879" s="10"/>
      <c r="FI1879" s="10"/>
      <c r="FJ1879" s="10"/>
      <c r="FK1879" s="10"/>
      <c r="FL1879" s="10"/>
    </row>
    <row r="1880" spans="146:168" x14ac:dyDescent="0.15">
      <c r="EP1880" s="1"/>
      <c r="EQ1880" s="1"/>
      <c r="ES1880" s="10"/>
      <c r="ET1880" s="10"/>
      <c r="EU1880" s="10"/>
      <c r="EV1880" s="10"/>
      <c r="EW1880" s="10"/>
      <c r="EX1880" s="10"/>
      <c r="EY1880" s="10"/>
      <c r="EZ1880" s="10"/>
      <c r="FA1880" s="10"/>
      <c r="FB1880" s="10"/>
      <c r="FC1880" s="10"/>
      <c r="FD1880" s="10"/>
      <c r="FE1880" s="10"/>
      <c r="FF1880" s="10"/>
      <c r="FG1880" s="10"/>
      <c r="FH1880" s="10"/>
      <c r="FI1880" s="10"/>
      <c r="FJ1880" s="10"/>
      <c r="FK1880" s="10"/>
      <c r="FL1880" s="10"/>
    </row>
    <row r="1881" spans="146:168" x14ac:dyDescent="0.15">
      <c r="EP1881" s="1"/>
      <c r="EQ1881" s="1"/>
      <c r="ES1881" s="10"/>
      <c r="ET1881" s="10"/>
      <c r="EU1881" s="10"/>
      <c r="EV1881" s="10"/>
      <c r="EW1881" s="10"/>
      <c r="EX1881" s="10"/>
      <c r="EY1881" s="10"/>
      <c r="EZ1881" s="10"/>
      <c r="FA1881" s="10"/>
      <c r="FB1881" s="10"/>
      <c r="FC1881" s="10"/>
      <c r="FD1881" s="10"/>
      <c r="FE1881" s="10"/>
      <c r="FF1881" s="10"/>
      <c r="FG1881" s="10"/>
      <c r="FH1881" s="10"/>
      <c r="FI1881" s="10"/>
      <c r="FJ1881" s="10"/>
      <c r="FK1881" s="10"/>
      <c r="FL1881" s="10"/>
    </row>
    <row r="1882" spans="146:168" x14ac:dyDescent="0.15">
      <c r="EP1882" s="1"/>
      <c r="EQ1882" s="1"/>
      <c r="ES1882" s="10"/>
      <c r="ET1882" s="10"/>
      <c r="EU1882" s="10"/>
      <c r="EV1882" s="10"/>
      <c r="EW1882" s="10"/>
      <c r="EX1882" s="10"/>
      <c r="EY1882" s="10"/>
      <c r="EZ1882" s="10"/>
      <c r="FA1882" s="10"/>
      <c r="FB1882" s="10"/>
      <c r="FC1882" s="10"/>
      <c r="FD1882" s="10"/>
      <c r="FE1882" s="10"/>
      <c r="FF1882" s="10"/>
      <c r="FG1882" s="10"/>
      <c r="FH1882" s="10"/>
      <c r="FI1882" s="10"/>
      <c r="FJ1882" s="10"/>
      <c r="FK1882" s="10"/>
      <c r="FL1882" s="10"/>
    </row>
    <row r="1883" spans="146:168" x14ac:dyDescent="0.15">
      <c r="EP1883" s="1"/>
      <c r="EQ1883" s="1"/>
      <c r="ES1883" s="10"/>
      <c r="ET1883" s="10"/>
      <c r="EU1883" s="10"/>
      <c r="EV1883" s="10"/>
      <c r="EW1883" s="10"/>
      <c r="EX1883" s="10"/>
      <c r="EY1883" s="10"/>
      <c r="EZ1883" s="10"/>
      <c r="FA1883" s="10"/>
      <c r="FB1883" s="10"/>
      <c r="FC1883" s="10"/>
      <c r="FD1883" s="10"/>
      <c r="FE1883" s="10"/>
      <c r="FF1883" s="10"/>
      <c r="FG1883" s="10"/>
      <c r="FH1883" s="10"/>
      <c r="FI1883" s="10"/>
      <c r="FJ1883" s="10"/>
      <c r="FK1883" s="10"/>
      <c r="FL1883" s="10"/>
    </row>
    <row r="1884" spans="146:168" x14ac:dyDescent="0.15">
      <c r="EP1884" s="1"/>
      <c r="EQ1884" s="1"/>
      <c r="ES1884" s="10"/>
      <c r="ET1884" s="10"/>
      <c r="EU1884" s="10"/>
      <c r="EV1884" s="10"/>
      <c r="EW1884" s="10"/>
      <c r="EX1884" s="10"/>
      <c r="EY1884" s="10"/>
      <c r="EZ1884" s="10"/>
      <c r="FA1884" s="10"/>
      <c r="FB1884" s="10"/>
      <c r="FC1884" s="10"/>
      <c r="FD1884" s="10"/>
      <c r="FE1884" s="10"/>
      <c r="FF1884" s="10"/>
      <c r="FG1884" s="10"/>
      <c r="FH1884" s="10"/>
      <c r="FI1884" s="10"/>
      <c r="FJ1884" s="10"/>
      <c r="FK1884" s="10"/>
      <c r="FL1884" s="10"/>
    </row>
    <row r="1885" spans="146:168" x14ac:dyDescent="0.15">
      <c r="EP1885" s="1"/>
      <c r="EQ1885" s="1"/>
      <c r="ES1885" s="10"/>
      <c r="ET1885" s="10"/>
      <c r="EU1885" s="10"/>
      <c r="EV1885" s="10"/>
      <c r="EW1885" s="10"/>
      <c r="EX1885" s="10"/>
      <c r="EY1885" s="10"/>
      <c r="EZ1885" s="10"/>
      <c r="FA1885" s="10"/>
      <c r="FB1885" s="10"/>
      <c r="FC1885" s="10"/>
      <c r="FD1885" s="10"/>
      <c r="FE1885" s="10"/>
      <c r="FF1885" s="10"/>
      <c r="FG1885" s="10"/>
      <c r="FH1885" s="10"/>
      <c r="FI1885" s="10"/>
      <c r="FJ1885" s="10"/>
      <c r="FK1885" s="10"/>
      <c r="FL1885" s="10"/>
    </row>
    <row r="1886" spans="146:168" x14ac:dyDescent="0.15">
      <c r="EP1886" s="1"/>
      <c r="EQ1886" s="1"/>
      <c r="ES1886" s="10"/>
      <c r="ET1886" s="10"/>
      <c r="EU1886" s="10"/>
      <c r="EV1886" s="10"/>
      <c r="EW1886" s="10"/>
      <c r="EX1886" s="10"/>
      <c r="EY1886" s="10"/>
      <c r="EZ1886" s="10"/>
      <c r="FA1886" s="10"/>
      <c r="FB1886" s="10"/>
      <c r="FC1886" s="10"/>
      <c r="FD1886" s="10"/>
      <c r="FE1886" s="10"/>
      <c r="FF1886" s="10"/>
      <c r="FG1886" s="10"/>
      <c r="FH1886" s="10"/>
      <c r="FI1886" s="10"/>
      <c r="FJ1886" s="10"/>
      <c r="FK1886" s="10"/>
      <c r="FL1886" s="10"/>
    </row>
    <row r="1887" spans="146:168" x14ac:dyDescent="0.15">
      <c r="EP1887" s="1"/>
      <c r="EQ1887" s="1"/>
      <c r="ES1887" s="10"/>
      <c r="ET1887" s="10"/>
      <c r="EU1887" s="10"/>
      <c r="EV1887" s="10"/>
      <c r="EW1887" s="10"/>
      <c r="EX1887" s="10"/>
      <c r="EY1887" s="10"/>
      <c r="EZ1887" s="10"/>
      <c r="FA1887" s="10"/>
      <c r="FB1887" s="10"/>
      <c r="FC1887" s="10"/>
      <c r="FD1887" s="10"/>
      <c r="FE1887" s="10"/>
      <c r="FF1887" s="10"/>
      <c r="FG1887" s="10"/>
      <c r="FH1887" s="10"/>
      <c r="FI1887" s="10"/>
      <c r="FJ1887" s="10"/>
      <c r="FK1887" s="10"/>
      <c r="FL1887" s="10"/>
    </row>
    <row r="1888" spans="146:168" x14ac:dyDescent="0.15">
      <c r="EP1888" s="1"/>
      <c r="EQ1888" s="1"/>
      <c r="ES1888" s="10"/>
      <c r="ET1888" s="10"/>
      <c r="EU1888" s="10"/>
      <c r="EV1888" s="10"/>
      <c r="EW1888" s="10"/>
      <c r="EX1888" s="10"/>
      <c r="EY1888" s="10"/>
      <c r="EZ1888" s="10"/>
      <c r="FA1888" s="10"/>
      <c r="FB1888" s="10"/>
      <c r="FC1888" s="10"/>
      <c r="FD1888" s="10"/>
      <c r="FE1888" s="10"/>
      <c r="FF1888" s="10"/>
      <c r="FG1888" s="10"/>
      <c r="FH1888" s="10"/>
      <c r="FI1888" s="10"/>
      <c r="FJ1888" s="10"/>
      <c r="FK1888" s="10"/>
      <c r="FL1888" s="10"/>
    </row>
    <row r="1889" spans="146:168" x14ac:dyDescent="0.15">
      <c r="EP1889" s="1"/>
      <c r="EQ1889" s="1"/>
      <c r="ES1889" s="10"/>
      <c r="ET1889" s="10"/>
      <c r="EU1889" s="10"/>
      <c r="EV1889" s="10"/>
      <c r="EW1889" s="10"/>
      <c r="EX1889" s="10"/>
      <c r="EY1889" s="10"/>
      <c r="EZ1889" s="10"/>
      <c r="FA1889" s="10"/>
      <c r="FB1889" s="10"/>
      <c r="FC1889" s="10"/>
      <c r="FD1889" s="10"/>
      <c r="FE1889" s="10"/>
      <c r="FF1889" s="10"/>
      <c r="FG1889" s="10"/>
      <c r="FH1889" s="10"/>
      <c r="FI1889" s="10"/>
      <c r="FJ1889" s="10"/>
      <c r="FK1889" s="10"/>
      <c r="FL1889" s="10"/>
    </row>
    <row r="1890" spans="146:168" x14ac:dyDescent="0.15">
      <c r="EP1890" s="1"/>
      <c r="EQ1890" s="1"/>
      <c r="ES1890" s="10"/>
      <c r="ET1890" s="10"/>
      <c r="EU1890" s="10"/>
      <c r="EV1890" s="10"/>
      <c r="EW1890" s="10"/>
      <c r="EX1890" s="10"/>
      <c r="EY1890" s="10"/>
      <c r="EZ1890" s="10"/>
      <c r="FA1890" s="10"/>
      <c r="FB1890" s="10"/>
      <c r="FC1890" s="10"/>
      <c r="FD1890" s="10"/>
      <c r="FE1890" s="10"/>
      <c r="FF1890" s="10"/>
      <c r="FG1890" s="10"/>
      <c r="FH1890" s="10"/>
      <c r="FI1890" s="10"/>
      <c r="FJ1890" s="10"/>
      <c r="FK1890" s="10"/>
      <c r="FL1890" s="10"/>
    </row>
    <row r="1891" spans="146:168" x14ac:dyDescent="0.15">
      <c r="EP1891" s="1"/>
      <c r="EQ1891" s="1"/>
      <c r="ES1891" s="10"/>
      <c r="ET1891" s="10"/>
      <c r="EU1891" s="10"/>
      <c r="EV1891" s="10"/>
      <c r="EW1891" s="10"/>
      <c r="EX1891" s="10"/>
      <c r="EY1891" s="10"/>
      <c r="EZ1891" s="10"/>
      <c r="FA1891" s="10"/>
      <c r="FB1891" s="10"/>
      <c r="FC1891" s="10"/>
      <c r="FD1891" s="10"/>
      <c r="FE1891" s="10"/>
      <c r="FF1891" s="10"/>
      <c r="FG1891" s="10"/>
      <c r="FH1891" s="10"/>
      <c r="FI1891" s="10"/>
      <c r="FJ1891" s="10"/>
      <c r="FK1891" s="10"/>
      <c r="FL1891" s="10"/>
    </row>
    <row r="1892" spans="146:168" x14ac:dyDescent="0.15">
      <c r="EP1892" s="1"/>
      <c r="EQ1892" s="1"/>
      <c r="ES1892" s="10"/>
      <c r="ET1892" s="10"/>
      <c r="EU1892" s="10"/>
      <c r="EV1892" s="10"/>
      <c r="EW1892" s="10"/>
      <c r="EX1892" s="10"/>
      <c r="EY1892" s="10"/>
      <c r="EZ1892" s="10"/>
      <c r="FA1892" s="10"/>
      <c r="FB1892" s="10"/>
      <c r="FC1892" s="10"/>
      <c r="FD1892" s="10"/>
      <c r="FE1892" s="10"/>
      <c r="FF1892" s="10"/>
      <c r="FG1892" s="10"/>
      <c r="FH1892" s="10"/>
      <c r="FI1892" s="10"/>
      <c r="FJ1892" s="10"/>
      <c r="FK1892" s="10"/>
      <c r="FL1892" s="10"/>
    </row>
    <row r="1893" spans="146:168" x14ac:dyDescent="0.15">
      <c r="EP1893" s="1"/>
      <c r="EQ1893" s="1"/>
      <c r="ES1893" s="10"/>
      <c r="ET1893" s="10"/>
      <c r="EU1893" s="10"/>
      <c r="EV1893" s="10"/>
      <c r="EW1893" s="10"/>
      <c r="EX1893" s="10"/>
      <c r="EY1893" s="10"/>
      <c r="EZ1893" s="10"/>
      <c r="FA1893" s="10"/>
      <c r="FB1893" s="10"/>
      <c r="FC1893" s="10"/>
      <c r="FD1893" s="10"/>
      <c r="FE1893" s="10"/>
      <c r="FF1893" s="10"/>
      <c r="FG1893" s="10"/>
      <c r="FH1893" s="10"/>
      <c r="FI1893" s="10"/>
      <c r="FJ1893" s="10"/>
      <c r="FK1893" s="10"/>
      <c r="FL1893" s="10"/>
    </row>
    <row r="1894" spans="146:168" x14ac:dyDescent="0.15">
      <c r="EP1894" s="1"/>
      <c r="EQ1894" s="1"/>
      <c r="ES1894" s="10"/>
      <c r="ET1894" s="10"/>
      <c r="EU1894" s="10"/>
      <c r="EV1894" s="10"/>
      <c r="EW1894" s="10"/>
      <c r="EX1894" s="10"/>
      <c r="EY1894" s="10"/>
      <c r="EZ1894" s="10"/>
      <c r="FA1894" s="10"/>
      <c r="FB1894" s="10"/>
      <c r="FC1894" s="10"/>
      <c r="FD1894" s="10"/>
      <c r="FE1894" s="10"/>
      <c r="FF1894" s="10"/>
      <c r="FG1894" s="10"/>
      <c r="FH1894" s="10"/>
      <c r="FI1894" s="10"/>
      <c r="FJ1894" s="10"/>
      <c r="FK1894" s="10"/>
      <c r="FL1894" s="10"/>
    </row>
    <row r="1895" spans="146:168" x14ac:dyDescent="0.15">
      <c r="EP1895" s="1"/>
      <c r="EQ1895" s="1"/>
      <c r="ES1895" s="10"/>
      <c r="ET1895" s="10"/>
      <c r="EU1895" s="10"/>
      <c r="EV1895" s="10"/>
      <c r="EW1895" s="10"/>
      <c r="EX1895" s="10"/>
      <c r="EY1895" s="10"/>
      <c r="EZ1895" s="10"/>
      <c r="FA1895" s="10"/>
      <c r="FB1895" s="10"/>
      <c r="FC1895" s="10"/>
      <c r="FD1895" s="10"/>
      <c r="FE1895" s="10"/>
      <c r="FF1895" s="10"/>
      <c r="FG1895" s="10"/>
      <c r="FH1895" s="10"/>
      <c r="FI1895" s="10"/>
      <c r="FJ1895" s="10"/>
      <c r="FK1895" s="10"/>
      <c r="FL1895" s="10"/>
    </row>
    <row r="1896" spans="146:168" x14ac:dyDescent="0.15">
      <c r="EP1896" s="1"/>
      <c r="EQ1896" s="1"/>
      <c r="ES1896" s="10"/>
      <c r="ET1896" s="10"/>
      <c r="EU1896" s="10"/>
      <c r="EV1896" s="10"/>
      <c r="EW1896" s="10"/>
      <c r="EX1896" s="10"/>
      <c r="EY1896" s="10"/>
      <c r="EZ1896" s="10"/>
      <c r="FA1896" s="10"/>
      <c r="FB1896" s="10"/>
      <c r="FC1896" s="10"/>
      <c r="FD1896" s="10"/>
      <c r="FE1896" s="10"/>
      <c r="FF1896" s="10"/>
      <c r="FG1896" s="10"/>
      <c r="FH1896" s="10"/>
      <c r="FI1896" s="10"/>
      <c r="FJ1896" s="10"/>
      <c r="FK1896" s="10"/>
      <c r="FL1896" s="10"/>
    </row>
    <row r="1897" spans="146:168" x14ac:dyDescent="0.15">
      <c r="EP1897" s="1"/>
      <c r="EQ1897" s="1"/>
      <c r="ES1897" s="10"/>
      <c r="ET1897" s="10"/>
      <c r="EU1897" s="10"/>
      <c r="EV1897" s="10"/>
      <c r="EW1897" s="10"/>
      <c r="EX1897" s="10"/>
      <c r="EY1897" s="10"/>
      <c r="EZ1897" s="10"/>
      <c r="FA1897" s="10"/>
      <c r="FB1897" s="10"/>
      <c r="FC1897" s="10"/>
      <c r="FD1897" s="10"/>
      <c r="FE1897" s="10"/>
      <c r="FF1897" s="10"/>
      <c r="FG1897" s="10"/>
      <c r="FH1897" s="10"/>
      <c r="FI1897" s="10"/>
      <c r="FJ1897" s="10"/>
      <c r="FK1897" s="10"/>
      <c r="FL1897" s="10"/>
    </row>
    <row r="1898" spans="146:168" x14ac:dyDescent="0.15">
      <c r="EP1898" s="1"/>
      <c r="EQ1898" s="1"/>
      <c r="ES1898" s="10"/>
      <c r="ET1898" s="10"/>
      <c r="EU1898" s="10"/>
      <c r="EV1898" s="10"/>
      <c r="EW1898" s="10"/>
      <c r="EX1898" s="10"/>
      <c r="EY1898" s="10"/>
      <c r="EZ1898" s="10"/>
      <c r="FA1898" s="10"/>
      <c r="FB1898" s="10"/>
      <c r="FC1898" s="10"/>
      <c r="FD1898" s="10"/>
      <c r="FE1898" s="10"/>
      <c r="FF1898" s="10"/>
      <c r="FG1898" s="10"/>
      <c r="FH1898" s="10"/>
      <c r="FI1898" s="10"/>
      <c r="FJ1898" s="10"/>
      <c r="FK1898" s="10"/>
      <c r="FL1898" s="10"/>
    </row>
    <row r="1899" spans="146:168" x14ac:dyDescent="0.15">
      <c r="EP1899" s="1"/>
      <c r="EQ1899" s="1"/>
      <c r="ES1899" s="10"/>
      <c r="ET1899" s="10"/>
      <c r="EU1899" s="10"/>
      <c r="EV1899" s="10"/>
      <c r="EW1899" s="10"/>
      <c r="EX1899" s="10"/>
      <c r="EY1899" s="10"/>
      <c r="EZ1899" s="10"/>
      <c r="FA1899" s="10"/>
      <c r="FB1899" s="10"/>
      <c r="FC1899" s="10"/>
      <c r="FD1899" s="10"/>
      <c r="FE1899" s="10"/>
      <c r="FF1899" s="10"/>
      <c r="FG1899" s="10"/>
      <c r="FH1899" s="10"/>
      <c r="FI1899" s="10"/>
      <c r="FJ1899" s="10"/>
      <c r="FK1899" s="10"/>
      <c r="FL1899" s="10"/>
    </row>
    <row r="1900" spans="146:168" x14ac:dyDescent="0.15">
      <c r="EP1900" s="1"/>
      <c r="EQ1900" s="1"/>
      <c r="ES1900" s="10"/>
      <c r="ET1900" s="10"/>
      <c r="EU1900" s="10"/>
      <c r="EV1900" s="10"/>
      <c r="EW1900" s="10"/>
      <c r="EX1900" s="10"/>
      <c r="EY1900" s="10"/>
      <c r="EZ1900" s="10"/>
      <c r="FA1900" s="10"/>
      <c r="FB1900" s="10"/>
      <c r="FC1900" s="10"/>
      <c r="FD1900" s="10"/>
      <c r="FE1900" s="10"/>
      <c r="FF1900" s="10"/>
      <c r="FG1900" s="10"/>
      <c r="FH1900" s="10"/>
      <c r="FI1900" s="10"/>
      <c r="FJ1900" s="10"/>
      <c r="FK1900" s="10"/>
      <c r="FL1900" s="10"/>
    </row>
    <row r="1901" spans="146:168" x14ac:dyDescent="0.15">
      <c r="EP1901" s="1"/>
      <c r="EQ1901" s="1"/>
      <c r="ES1901" s="10"/>
      <c r="ET1901" s="10"/>
      <c r="EU1901" s="10"/>
      <c r="EV1901" s="10"/>
      <c r="EW1901" s="10"/>
      <c r="EX1901" s="10"/>
      <c r="EY1901" s="10"/>
      <c r="EZ1901" s="10"/>
      <c r="FA1901" s="10"/>
      <c r="FB1901" s="10"/>
      <c r="FC1901" s="10"/>
      <c r="FD1901" s="10"/>
      <c r="FE1901" s="10"/>
      <c r="FF1901" s="10"/>
      <c r="FG1901" s="10"/>
      <c r="FH1901" s="10"/>
      <c r="FI1901" s="10"/>
      <c r="FJ1901" s="10"/>
      <c r="FK1901" s="10"/>
      <c r="FL1901" s="10"/>
    </row>
    <row r="1902" spans="146:168" x14ac:dyDescent="0.15">
      <c r="EP1902" s="1"/>
      <c r="EQ1902" s="1"/>
      <c r="ES1902" s="10"/>
      <c r="ET1902" s="10"/>
      <c r="EU1902" s="10"/>
      <c r="EV1902" s="10"/>
      <c r="EW1902" s="10"/>
      <c r="EX1902" s="10"/>
      <c r="EY1902" s="10"/>
      <c r="EZ1902" s="10"/>
      <c r="FA1902" s="10"/>
      <c r="FB1902" s="10"/>
      <c r="FC1902" s="10"/>
      <c r="FD1902" s="10"/>
      <c r="FE1902" s="10"/>
      <c r="FF1902" s="10"/>
      <c r="FG1902" s="10"/>
      <c r="FH1902" s="10"/>
      <c r="FI1902" s="10"/>
      <c r="FJ1902" s="10"/>
      <c r="FK1902" s="10"/>
      <c r="FL1902" s="10"/>
    </row>
    <row r="1903" spans="146:168" x14ac:dyDescent="0.15">
      <c r="EP1903" s="1"/>
      <c r="EQ1903" s="1"/>
      <c r="ES1903" s="10"/>
      <c r="ET1903" s="10"/>
      <c r="EU1903" s="10"/>
      <c r="EV1903" s="10"/>
      <c r="EW1903" s="10"/>
      <c r="EX1903" s="10"/>
      <c r="EY1903" s="10"/>
      <c r="EZ1903" s="10"/>
      <c r="FA1903" s="10"/>
      <c r="FB1903" s="10"/>
      <c r="FC1903" s="10"/>
      <c r="FD1903" s="10"/>
      <c r="FE1903" s="10"/>
      <c r="FF1903" s="10"/>
      <c r="FG1903" s="10"/>
      <c r="FH1903" s="10"/>
      <c r="FI1903" s="10"/>
      <c r="FJ1903" s="10"/>
      <c r="FK1903" s="10"/>
      <c r="FL1903" s="10"/>
    </row>
    <row r="1904" spans="146:168" x14ac:dyDescent="0.15">
      <c r="EP1904" s="1"/>
      <c r="EQ1904" s="1"/>
      <c r="ES1904" s="10"/>
      <c r="ET1904" s="10"/>
      <c r="EU1904" s="10"/>
      <c r="EV1904" s="10"/>
      <c r="EW1904" s="10"/>
      <c r="EX1904" s="10"/>
      <c r="EY1904" s="10"/>
      <c r="EZ1904" s="10"/>
      <c r="FA1904" s="10"/>
      <c r="FB1904" s="10"/>
      <c r="FC1904" s="10"/>
      <c r="FD1904" s="10"/>
      <c r="FE1904" s="10"/>
      <c r="FF1904" s="10"/>
      <c r="FG1904" s="10"/>
      <c r="FH1904" s="10"/>
      <c r="FI1904" s="10"/>
      <c r="FJ1904" s="10"/>
      <c r="FK1904" s="10"/>
      <c r="FL1904" s="10"/>
    </row>
    <row r="1905" spans="146:168" x14ac:dyDescent="0.15">
      <c r="EP1905" s="1"/>
      <c r="EQ1905" s="1"/>
      <c r="ES1905" s="10"/>
      <c r="ET1905" s="10"/>
      <c r="EU1905" s="10"/>
      <c r="EV1905" s="10"/>
      <c r="EW1905" s="10"/>
      <c r="EX1905" s="10"/>
      <c r="EY1905" s="10"/>
      <c r="EZ1905" s="10"/>
      <c r="FA1905" s="10"/>
      <c r="FB1905" s="10"/>
      <c r="FC1905" s="10"/>
      <c r="FD1905" s="10"/>
      <c r="FE1905" s="10"/>
      <c r="FF1905" s="10"/>
      <c r="FG1905" s="10"/>
      <c r="FH1905" s="10"/>
      <c r="FI1905" s="10"/>
      <c r="FJ1905" s="10"/>
      <c r="FK1905" s="10"/>
      <c r="FL1905" s="10"/>
    </row>
    <row r="1906" spans="146:168" x14ac:dyDescent="0.15">
      <c r="EP1906" s="1"/>
      <c r="EQ1906" s="1"/>
      <c r="ES1906" s="10"/>
      <c r="ET1906" s="10"/>
      <c r="EU1906" s="10"/>
      <c r="EV1906" s="10"/>
      <c r="EW1906" s="10"/>
      <c r="EX1906" s="10"/>
      <c r="EY1906" s="10"/>
      <c r="EZ1906" s="10"/>
      <c r="FA1906" s="10"/>
      <c r="FB1906" s="10"/>
      <c r="FC1906" s="10"/>
      <c r="FD1906" s="10"/>
      <c r="FE1906" s="10"/>
      <c r="FF1906" s="10"/>
      <c r="FG1906" s="10"/>
      <c r="FH1906" s="10"/>
      <c r="FI1906" s="10"/>
      <c r="FJ1906" s="10"/>
      <c r="FK1906" s="10"/>
      <c r="FL1906" s="10"/>
    </row>
    <row r="1907" spans="146:168" x14ac:dyDescent="0.15">
      <c r="EP1907" s="1"/>
      <c r="EQ1907" s="1"/>
      <c r="ES1907" s="10"/>
      <c r="ET1907" s="10"/>
      <c r="EU1907" s="10"/>
      <c r="EV1907" s="10"/>
      <c r="EW1907" s="10"/>
      <c r="EX1907" s="10"/>
      <c r="EY1907" s="10"/>
      <c r="EZ1907" s="10"/>
      <c r="FA1907" s="10"/>
      <c r="FB1907" s="10"/>
      <c r="FC1907" s="10"/>
      <c r="FD1907" s="10"/>
      <c r="FE1907" s="10"/>
      <c r="FF1907" s="10"/>
      <c r="FG1907" s="10"/>
      <c r="FH1907" s="10"/>
      <c r="FI1907" s="10"/>
      <c r="FJ1907" s="10"/>
      <c r="FK1907" s="10"/>
      <c r="FL1907" s="10"/>
    </row>
    <row r="1908" spans="146:168" x14ac:dyDescent="0.15">
      <c r="EP1908" s="1"/>
      <c r="EQ1908" s="1"/>
      <c r="ES1908" s="10"/>
      <c r="ET1908" s="10"/>
      <c r="EU1908" s="10"/>
      <c r="EV1908" s="10"/>
      <c r="EW1908" s="10"/>
      <c r="EX1908" s="10"/>
      <c r="EY1908" s="10"/>
      <c r="EZ1908" s="10"/>
      <c r="FA1908" s="10"/>
      <c r="FB1908" s="10"/>
      <c r="FC1908" s="10"/>
      <c r="FD1908" s="10"/>
      <c r="FE1908" s="10"/>
      <c r="FF1908" s="10"/>
      <c r="FG1908" s="10"/>
      <c r="FH1908" s="10"/>
      <c r="FI1908" s="10"/>
      <c r="FJ1908" s="10"/>
      <c r="FK1908" s="10"/>
      <c r="FL1908" s="10"/>
    </row>
    <row r="1909" spans="146:168" x14ac:dyDescent="0.15">
      <c r="EP1909" s="1"/>
      <c r="EQ1909" s="1"/>
      <c r="ES1909" s="10"/>
      <c r="ET1909" s="10"/>
      <c r="EU1909" s="10"/>
      <c r="EV1909" s="10"/>
      <c r="EW1909" s="10"/>
      <c r="EX1909" s="10"/>
      <c r="EY1909" s="10"/>
      <c r="EZ1909" s="10"/>
      <c r="FA1909" s="10"/>
      <c r="FB1909" s="10"/>
      <c r="FC1909" s="10"/>
      <c r="FD1909" s="10"/>
      <c r="FE1909" s="10"/>
      <c r="FF1909" s="10"/>
      <c r="FG1909" s="10"/>
      <c r="FH1909" s="10"/>
      <c r="FI1909" s="10"/>
      <c r="FJ1909" s="10"/>
      <c r="FK1909" s="10"/>
      <c r="FL1909" s="10"/>
    </row>
    <row r="1910" spans="146:168" x14ac:dyDescent="0.15">
      <c r="EP1910" s="1"/>
      <c r="EQ1910" s="1"/>
      <c r="ES1910" s="10"/>
      <c r="ET1910" s="10"/>
      <c r="EU1910" s="10"/>
      <c r="EV1910" s="10"/>
      <c r="EW1910" s="10"/>
      <c r="EX1910" s="10"/>
      <c r="EY1910" s="10"/>
      <c r="EZ1910" s="10"/>
      <c r="FA1910" s="10"/>
      <c r="FB1910" s="10"/>
      <c r="FC1910" s="10"/>
      <c r="FD1910" s="10"/>
      <c r="FE1910" s="10"/>
      <c r="FF1910" s="10"/>
      <c r="FG1910" s="10"/>
      <c r="FH1910" s="10"/>
      <c r="FI1910" s="10"/>
      <c r="FJ1910" s="10"/>
      <c r="FK1910" s="10"/>
      <c r="FL1910" s="10"/>
    </row>
    <row r="1911" spans="146:168" x14ac:dyDescent="0.15">
      <c r="EP1911" s="1"/>
      <c r="EQ1911" s="1"/>
      <c r="ES1911" s="10"/>
      <c r="ET1911" s="10"/>
      <c r="EU1911" s="10"/>
      <c r="EV1911" s="10"/>
      <c r="EW1911" s="10"/>
      <c r="EX1911" s="10"/>
      <c r="EY1911" s="10"/>
      <c r="EZ1911" s="10"/>
      <c r="FA1911" s="10"/>
      <c r="FB1911" s="10"/>
      <c r="FC1911" s="10"/>
      <c r="FD1911" s="10"/>
      <c r="FE1911" s="10"/>
      <c r="FF1911" s="10"/>
      <c r="FG1911" s="10"/>
      <c r="FH1911" s="10"/>
      <c r="FI1911" s="10"/>
      <c r="FJ1911" s="10"/>
      <c r="FK1911" s="10"/>
      <c r="FL1911" s="10"/>
    </row>
    <row r="1912" spans="146:168" x14ac:dyDescent="0.15">
      <c r="EP1912" s="1"/>
      <c r="EQ1912" s="1"/>
      <c r="ES1912" s="10"/>
      <c r="ET1912" s="10"/>
      <c r="EU1912" s="10"/>
      <c r="EV1912" s="10"/>
      <c r="EW1912" s="10"/>
      <c r="EX1912" s="10"/>
      <c r="EY1912" s="10"/>
      <c r="EZ1912" s="10"/>
      <c r="FA1912" s="10"/>
      <c r="FB1912" s="10"/>
      <c r="FC1912" s="10"/>
      <c r="FD1912" s="10"/>
      <c r="FE1912" s="10"/>
      <c r="FF1912" s="10"/>
      <c r="FG1912" s="10"/>
      <c r="FH1912" s="10"/>
      <c r="FI1912" s="10"/>
      <c r="FJ1912" s="10"/>
      <c r="FK1912" s="10"/>
      <c r="FL1912" s="10"/>
    </row>
    <row r="1913" spans="146:168" x14ac:dyDescent="0.15">
      <c r="EP1913" s="1"/>
      <c r="EQ1913" s="1"/>
      <c r="ES1913" s="10"/>
      <c r="ET1913" s="10"/>
      <c r="EU1913" s="10"/>
      <c r="EV1913" s="10"/>
      <c r="EW1913" s="10"/>
      <c r="EX1913" s="10"/>
      <c r="EY1913" s="10"/>
      <c r="EZ1913" s="10"/>
      <c r="FA1913" s="10"/>
      <c r="FB1913" s="10"/>
      <c r="FC1913" s="10"/>
      <c r="FD1913" s="10"/>
      <c r="FE1913" s="10"/>
      <c r="FF1913" s="10"/>
      <c r="FG1913" s="10"/>
      <c r="FH1913" s="10"/>
      <c r="FI1913" s="10"/>
      <c r="FJ1913" s="10"/>
      <c r="FK1913" s="10"/>
      <c r="FL1913" s="10"/>
    </row>
    <row r="1914" spans="146:168" x14ac:dyDescent="0.15">
      <c r="EP1914" s="1"/>
      <c r="EQ1914" s="1"/>
      <c r="ES1914" s="10"/>
      <c r="ET1914" s="10"/>
      <c r="EU1914" s="10"/>
      <c r="EV1914" s="10"/>
      <c r="EW1914" s="10"/>
      <c r="EX1914" s="10"/>
      <c r="EY1914" s="10"/>
      <c r="EZ1914" s="10"/>
      <c r="FA1914" s="10"/>
      <c r="FB1914" s="10"/>
      <c r="FC1914" s="10"/>
      <c r="FD1914" s="10"/>
      <c r="FE1914" s="10"/>
      <c r="FF1914" s="10"/>
      <c r="FG1914" s="10"/>
      <c r="FH1914" s="10"/>
      <c r="FI1914" s="10"/>
      <c r="FJ1914" s="10"/>
      <c r="FK1914" s="10"/>
      <c r="FL1914" s="10"/>
    </row>
    <row r="1915" spans="146:168" x14ac:dyDescent="0.15">
      <c r="EP1915" s="1"/>
      <c r="EQ1915" s="1"/>
      <c r="ES1915" s="10"/>
      <c r="ET1915" s="10"/>
      <c r="EU1915" s="10"/>
      <c r="EV1915" s="10"/>
      <c r="EW1915" s="10"/>
      <c r="EX1915" s="10"/>
      <c r="EY1915" s="10"/>
      <c r="EZ1915" s="10"/>
      <c r="FA1915" s="10"/>
      <c r="FB1915" s="10"/>
      <c r="FC1915" s="10"/>
      <c r="FD1915" s="10"/>
      <c r="FE1915" s="10"/>
      <c r="FF1915" s="10"/>
      <c r="FG1915" s="10"/>
      <c r="FH1915" s="10"/>
      <c r="FI1915" s="10"/>
      <c r="FJ1915" s="10"/>
      <c r="FK1915" s="10"/>
      <c r="FL1915" s="10"/>
    </row>
    <row r="1916" spans="146:168" x14ac:dyDescent="0.15">
      <c r="EP1916" s="1"/>
      <c r="EQ1916" s="1"/>
      <c r="ES1916" s="10"/>
      <c r="ET1916" s="10"/>
      <c r="EU1916" s="10"/>
      <c r="EV1916" s="10"/>
      <c r="EW1916" s="10"/>
      <c r="EX1916" s="10"/>
      <c r="EY1916" s="10"/>
      <c r="EZ1916" s="10"/>
      <c r="FA1916" s="10"/>
      <c r="FB1916" s="10"/>
      <c r="FC1916" s="10"/>
      <c r="FD1916" s="10"/>
      <c r="FE1916" s="10"/>
      <c r="FF1916" s="10"/>
      <c r="FG1916" s="10"/>
      <c r="FH1916" s="10"/>
      <c r="FI1916" s="10"/>
      <c r="FJ1916" s="10"/>
      <c r="FK1916" s="10"/>
      <c r="FL1916" s="10"/>
    </row>
    <row r="1917" spans="146:168" x14ac:dyDescent="0.15">
      <c r="EP1917" s="1"/>
      <c r="EQ1917" s="1"/>
      <c r="ES1917" s="10"/>
      <c r="ET1917" s="10"/>
      <c r="EU1917" s="10"/>
      <c r="EV1917" s="10"/>
      <c r="EW1917" s="10"/>
      <c r="EX1917" s="10"/>
      <c r="EY1917" s="10"/>
      <c r="EZ1917" s="10"/>
      <c r="FA1917" s="10"/>
      <c r="FB1917" s="10"/>
      <c r="FC1917" s="10"/>
      <c r="FD1917" s="10"/>
      <c r="FE1917" s="10"/>
      <c r="FF1917" s="10"/>
      <c r="FG1917" s="10"/>
      <c r="FH1917" s="10"/>
      <c r="FI1917" s="10"/>
      <c r="FJ1917" s="10"/>
      <c r="FK1917" s="10"/>
      <c r="FL1917" s="10"/>
    </row>
    <row r="1918" spans="146:168" x14ac:dyDescent="0.15">
      <c r="EP1918" s="1"/>
      <c r="EQ1918" s="1"/>
      <c r="ES1918" s="10"/>
      <c r="ET1918" s="10"/>
      <c r="EU1918" s="10"/>
      <c r="EV1918" s="10"/>
      <c r="EW1918" s="10"/>
      <c r="EX1918" s="10"/>
      <c r="EY1918" s="10"/>
      <c r="EZ1918" s="10"/>
      <c r="FA1918" s="10"/>
      <c r="FB1918" s="10"/>
      <c r="FC1918" s="10"/>
      <c r="FD1918" s="10"/>
      <c r="FE1918" s="10"/>
      <c r="FF1918" s="10"/>
      <c r="FG1918" s="10"/>
      <c r="FH1918" s="10"/>
      <c r="FI1918" s="10"/>
      <c r="FJ1918" s="10"/>
      <c r="FK1918" s="10"/>
      <c r="FL1918" s="10"/>
    </row>
    <row r="1919" spans="146:168" x14ac:dyDescent="0.15">
      <c r="EP1919" s="1"/>
      <c r="EQ1919" s="1"/>
      <c r="ES1919" s="10"/>
      <c r="ET1919" s="10"/>
      <c r="EU1919" s="10"/>
      <c r="EV1919" s="10"/>
      <c r="EW1919" s="10"/>
      <c r="EX1919" s="10"/>
      <c r="EY1919" s="10"/>
      <c r="EZ1919" s="10"/>
      <c r="FA1919" s="10"/>
      <c r="FB1919" s="10"/>
      <c r="FC1919" s="10"/>
      <c r="FD1919" s="10"/>
      <c r="FE1919" s="10"/>
      <c r="FF1919" s="10"/>
      <c r="FG1919" s="10"/>
      <c r="FH1919" s="10"/>
      <c r="FI1919" s="10"/>
      <c r="FJ1919" s="10"/>
      <c r="FK1919" s="10"/>
      <c r="FL1919" s="10"/>
    </row>
    <row r="1920" spans="146:168" x14ac:dyDescent="0.15">
      <c r="EP1920" s="1"/>
      <c r="EQ1920" s="1"/>
      <c r="ES1920" s="10"/>
      <c r="ET1920" s="10"/>
      <c r="EU1920" s="10"/>
      <c r="EV1920" s="10"/>
      <c r="EW1920" s="10"/>
      <c r="EX1920" s="10"/>
      <c r="EY1920" s="10"/>
      <c r="EZ1920" s="10"/>
      <c r="FA1920" s="10"/>
      <c r="FB1920" s="10"/>
      <c r="FC1920" s="10"/>
      <c r="FD1920" s="10"/>
      <c r="FE1920" s="10"/>
      <c r="FF1920" s="10"/>
      <c r="FG1920" s="10"/>
      <c r="FH1920" s="10"/>
      <c r="FI1920" s="10"/>
      <c r="FJ1920" s="10"/>
      <c r="FK1920" s="10"/>
      <c r="FL1920" s="10"/>
    </row>
    <row r="1921" spans="146:168" x14ac:dyDescent="0.15">
      <c r="EP1921" s="1"/>
      <c r="EQ1921" s="1"/>
      <c r="ES1921" s="10"/>
      <c r="ET1921" s="10"/>
      <c r="EU1921" s="10"/>
      <c r="EV1921" s="10"/>
      <c r="EW1921" s="10"/>
      <c r="EX1921" s="10"/>
      <c r="EY1921" s="10"/>
      <c r="EZ1921" s="10"/>
      <c r="FA1921" s="10"/>
      <c r="FB1921" s="10"/>
      <c r="FC1921" s="10"/>
      <c r="FD1921" s="10"/>
      <c r="FE1921" s="10"/>
      <c r="FF1921" s="10"/>
      <c r="FG1921" s="10"/>
      <c r="FH1921" s="10"/>
      <c r="FI1921" s="10"/>
      <c r="FJ1921" s="10"/>
      <c r="FK1921" s="10"/>
      <c r="FL1921" s="10"/>
    </row>
    <row r="1922" spans="146:168" x14ac:dyDescent="0.15">
      <c r="EP1922" s="1"/>
      <c r="EQ1922" s="1"/>
      <c r="ES1922" s="10"/>
      <c r="ET1922" s="10"/>
      <c r="EU1922" s="10"/>
      <c r="EV1922" s="10"/>
      <c r="EW1922" s="10"/>
      <c r="EX1922" s="10"/>
      <c r="EY1922" s="10"/>
      <c r="EZ1922" s="10"/>
      <c r="FA1922" s="10"/>
      <c r="FB1922" s="10"/>
      <c r="FC1922" s="10"/>
      <c r="FD1922" s="10"/>
      <c r="FE1922" s="10"/>
      <c r="FF1922" s="10"/>
      <c r="FG1922" s="10"/>
      <c r="FH1922" s="10"/>
      <c r="FI1922" s="10"/>
      <c r="FJ1922" s="10"/>
      <c r="FK1922" s="10"/>
      <c r="FL1922" s="10"/>
    </row>
    <row r="1923" spans="146:168" x14ac:dyDescent="0.15">
      <c r="EP1923" s="1"/>
      <c r="EQ1923" s="1"/>
      <c r="ES1923" s="10"/>
      <c r="ET1923" s="10"/>
      <c r="EU1923" s="10"/>
      <c r="EV1923" s="10"/>
      <c r="EW1923" s="10"/>
      <c r="EX1923" s="10"/>
      <c r="EY1923" s="10"/>
      <c r="EZ1923" s="10"/>
      <c r="FA1923" s="10"/>
      <c r="FB1923" s="10"/>
      <c r="FC1923" s="10"/>
      <c r="FD1923" s="10"/>
      <c r="FE1923" s="10"/>
      <c r="FF1923" s="10"/>
      <c r="FG1923" s="10"/>
      <c r="FH1923" s="10"/>
      <c r="FI1923" s="10"/>
      <c r="FJ1923" s="10"/>
      <c r="FK1923" s="10"/>
      <c r="FL1923" s="10"/>
    </row>
    <row r="1924" spans="146:168" x14ac:dyDescent="0.15">
      <c r="EP1924" s="1"/>
      <c r="EQ1924" s="1"/>
      <c r="ES1924" s="10"/>
      <c r="ET1924" s="10"/>
      <c r="EU1924" s="10"/>
      <c r="EV1924" s="10"/>
      <c r="EW1924" s="10"/>
      <c r="EX1924" s="10"/>
      <c r="EY1924" s="10"/>
      <c r="EZ1924" s="10"/>
      <c r="FA1924" s="10"/>
      <c r="FB1924" s="10"/>
      <c r="FC1924" s="10"/>
      <c r="FD1924" s="10"/>
      <c r="FE1924" s="10"/>
      <c r="FF1924" s="10"/>
      <c r="FG1924" s="10"/>
      <c r="FH1924" s="10"/>
      <c r="FI1924" s="10"/>
      <c r="FJ1924" s="10"/>
      <c r="FK1924" s="10"/>
      <c r="FL1924" s="10"/>
    </row>
    <row r="1925" spans="146:168" x14ac:dyDescent="0.15">
      <c r="EP1925" s="1"/>
      <c r="EQ1925" s="1"/>
      <c r="ES1925" s="10"/>
      <c r="ET1925" s="10"/>
      <c r="EU1925" s="10"/>
      <c r="EV1925" s="10"/>
      <c r="EW1925" s="10"/>
      <c r="EX1925" s="10"/>
      <c r="EY1925" s="10"/>
      <c r="EZ1925" s="10"/>
      <c r="FA1925" s="10"/>
      <c r="FB1925" s="10"/>
      <c r="FC1925" s="10"/>
      <c r="FD1925" s="10"/>
      <c r="FE1925" s="10"/>
      <c r="FF1925" s="10"/>
      <c r="FG1925" s="10"/>
      <c r="FH1925" s="10"/>
      <c r="FI1925" s="10"/>
      <c r="FJ1925" s="10"/>
      <c r="FK1925" s="10"/>
      <c r="FL1925" s="10"/>
    </row>
    <row r="1926" spans="146:168" x14ac:dyDescent="0.15">
      <c r="EP1926" s="1"/>
      <c r="EQ1926" s="1"/>
      <c r="ES1926" s="10"/>
      <c r="ET1926" s="10"/>
      <c r="EU1926" s="10"/>
      <c r="EV1926" s="10"/>
      <c r="EW1926" s="10"/>
      <c r="EX1926" s="10"/>
      <c r="EY1926" s="10"/>
      <c r="EZ1926" s="10"/>
      <c r="FA1926" s="10"/>
      <c r="FB1926" s="10"/>
      <c r="FC1926" s="10"/>
      <c r="FD1926" s="10"/>
      <c r="FE1926" s="10"/>
      <c r="FF1926" s="10"/>
      <c r="FG1926" s="10"/>
      <c r="FH1926" s="10"/>
      <c r="FI1926" s="10"/>
      <c r="FJ1926" s="10"/>
      <c r="FK1926" s="10"/>
      <c r="FL1926" s="10"/>
    </row>
    <row r="1927" spans="146:168" x14ac:dyDescent="0.15">
      <c r="EP1927" s="1"/>
      <c r="EQ1927" s="1"/>
      <c r="ES1927" s="10"/>
      <c r="ET1927" s="10"/>
      <c r="EU1927" s="10"/>
      <c r="EV1927" s="10"/>
      <c r="EW1927" s="10"/>
      <c r="EX1927" s="10"/>
      <c r="EY1927" s="10"/>
      <c r="EZ1927" s="10"/>
      <c r="FA1927" s="10"/>
      <c r="FB1927" s="10"/>
      <c r="FC1927" s="10"/>
      <c r="FD1927" s="10"/>
      <c r="FE1927" s="10"/>
      <c r="FF1927" s="10"/>
      <c r="FG1927" s="10"/>
      <c r="FH1927" s="10"/>
      <c r="FI1927" s="10"/>
      <c r="FJ1927" s="10"/>
      <c r="FK1927" s="10"/>
      <c r="FL1927" s="10"/>
    </row>
    <row r="1928" spans="146:168" x14ac:dyDescent="0.15">
      <c r="EP1928" s="1"/>
      <c r="EQ1928" s="1"/>
      <c r="ES1928" s="10"/>
      <c r="ET1928" s="10"/>
      <c r="EU1928" s="10"/>
      <c r="EV1928" s="10"/>
      <c r="EW1928" s="10"/>
      <c r="EX1928" s="10"/>
      <c r="EY1928" s="10"/>
      <c r="EZ1928" s="10"/>
      <c r="FA1928" s="10"/>
      <c r="FB1928" s="10"/>
      <c r="FC1928" s="10"/>
      <c r="FD1928" s="10"/>
      <c r="FE1928" s="10"/>
      <c r="FF1928" s="10"/>
      <c r="FG1928" s="10"/>
      <c r="FH1928" s="10"/>
      <c r="FI1928" s="10"/>
      <c r="FJ1928" s="10"/>
      <c r="FK1928" s="10"/>
      <c r="FL1928" s="10"/>
    </row>
    <row r="1929" spans="146:168" x14ac:dyDescent="0.15">
      <c r="EP1929" s="1"/>
      <c r="EQ1929" s="1"/>
      <c r="ES1929" s="10"/>
      <c r="ET1929" s="10"/>
      <c r="EU1929" s="10"/>
      <c r="EV1929" s="10"/>
      <c r="EW1929" s="10"/>
      <c r="EX1929" s="10"/>
      <c r="EY1929" s="10"/>
      <c r="EZ1929" s="10"/>
      <c r="FA1929" s="10"/>
      <c r="FB1929" s="10"/>
      <c r="FC1929" s="10"/>
      <c r="FD1929" s="10"/>
      <c r="FE1929" s="10"/>
      <c r="FF1929" s="10"/>
      <c r="FG1929" s="10"/>
      <c r="FH1929" s="10"/>
      <c r="FI1929" s="10"/>
      <c r="FJ1929" s="10"/>
      <c r="FK1929" s="10"/>
      <c r="FL1929" s="10"/>
    </row>
    <row r="1930" spans="146:168" x14ac:dyDescent="0.15">
      <c r="EP1930" s="1"/>
      <c r="EQ1930" s="1"/>
      <c r="ES1930" s="10"/>
      <c r="ET1930" s="10"/>
      <c r="EU1930" s="10"/>
      <c r="EV1930" s="10"/>
      <c r="EW1930" s="10"/>
      <c r="EX1930" s="10"/>
      <c r="EY1930" s="10"/>
      <c r="EZ1930" s="10"/>
      <c r="FA1930" s="10"/>
      <c r="FB1930" s="10"/>
      <c r="FC1930" s="10"/>
      <c r="FD1930" s="10"/>
      <c r="FE1930" s="10"/>
      <c r="FF1930" s="10"/>
      <c r="FG1930" s="10"/>
      <c r="FH1930" s="10"/>
      <c r="FI1930" s="10"/>
      <c r="FJ1930" s="10"/>
      <c r="FK1930" s="10"/>
      <c r="FL1930" s="10"/>
    </row>
    <row r="1931" spans="146:168" x14ac:dyDescent="0.15">
      <c r="EP1931" s="1"/>
      <c r="EQ1931" s="1"/>
      <c r="ES1931" s="10"/>
      <c r="ET1931" s="10"/>
      <c r="EU1931" s="10"/>
      <c r="EV1931" s="10"/>
      <c r="EW1931" s="10"/>
      <c r="EX1931" s="10"/>
      <c r="EY1931" s="10"/>
      <c r="EZ1931" s="10"/>
      <c r="FA1931" s="10"/>
      <c r="FB1931" s="10"/>
      <c r="FC1931" s="10"/>
      <c r="FD1931" s="10"/>
      <c r="FE1931" s="10"/>
      <c r="FF1931" s="10"/>
      <c r="FG1931" s="10"/>
      <c r="FH1931" s="10"/>
      <c r="FI1931" s="10"/>
      <c r="FJ1931" s="10"/>
      <c r="FK1931" s="10"/>
      <c r="FL1931" s="10"/>
    </row>
    <row r="1932" spans="146:168" x14ac:dyDescent="0.15">
      <c r="EP1932" s="1"/>
      <c r="EQ1932" s="1"/>
      <c r="ES1932" s="10"/>
      <c r="ET1932" s="10"/>
      <c r="EU1932" s="10"/>
      <c r="EV1932" s="10"/>
      <c r="EW1932" s="10"/>
      <c r="EX1932" s="10"/>
      <c r="EY1932" s="10"/>
      <c r="EZ1932" s="10"/>
      <c r="FA1932" s="10"/>
      <c r="FB1932" s="10"/>
      <c r="FC1932" s="10"/>
      <c r="FD1932" s="10"/>
      <c r="FE1932" s="10"/>
      <c r="FF1932" s="10"/>
      <c r="FG1932" s="10"/>
      <c r="FH1932" s="10"/>
      <c r="FI1932" s="10"/>
      <c r="FJ1932" s="10"/>
      <c r="FK1932" s="10"/>
      <c r="FL1932" s="10"/>
    </row>
    <row r="1933" spans="146:168" x14ac:dyDescent="0.15">
      <c r="EP1933" s="1"/>
      <c r="EQ1933" s="1"/>
      <c r="ES1933" s="10"/>
      <c r="ET1933" s="10"/>
      <c r="EU1933" s="10"/>
      <c r="EV1933" s="10"/>
      <c r="EW1933" s="10"/>
      <c r="EX1933" s="10"/>
      <c r="EY1933" s="10"/>
      <c r="EZ1933" s="10"/>
      <c r="FA1933" s="10"/>
      <c r="FB1933" s="10"/>
      <c r="FC1933" s="10"/>
      <c r="FD1933" s="10"/>
      <c r="FE1933" s="10"/>
      <c r="FF1933" s="10"/>
      <c r="FG1933" s="10"/>
      <c r="FH1933" s="10"/>
      <c r="FI1933" s="10"/>
      <c r="FJ1933" s="10"/>
      <c r="FK1933" s="10"/>
      <c r="FL1933" s="10"/>
    </row>
    <row r="1934" spans="146:168" x14ac:dyDescent="0.15">
      <c r="EP1934" s="1"/>
      <c r="EQ1934" s="1"/>
      <c r="ES1934" s="10"/>
      <c r="ET1934" s="10"/>
      <c r="EU1934" s="10"/>
      <c r="EV1934" s="10"/>
      <c r="EW1934" s="10"/>
      <c r="EX1934" s="10"/>
      <c r="EY1934" s="10"/>
      <c r="EZ1934" s="10"/>
      <c r="FA1934" s="10"/>
      <c r="FB1934" s="10"/>
      <c r="FC1934" s="10"/>
      <c r="FD1934" s="10"/>
      <c r="FE1934" s="10"/>
      <c r="FF1934" s="10"/>
      <c r="FG1934" s="10"/>
      <c r="FH1934" s="10"/>
      <c r="FI1934" s="10"/>
      <c r="FJ1934" s="10"/>
      <c r="FK1934" s="10"/>
      <c r="FL1934" s="10"/>
    </row>
    <row r="1935" spans="146:168" x14ac:dyDescent="0.15">
      <c r="EP1935" s="1"/>
      <c r="EQ1935" s="1"/>
      <c r="ES1935" s="10"/>
      <c r="ET1935" s="10"/>
      <c r="EU1935" s="10"/>
      <c r="EV1935" s="10"/>
      <c r="EW1935" s="10"/>
      <c r="EX1935" s="10"/>
      <c r="EY1935" s="10"/>
      <c r="EZ1935" s="10"/>
      <c r="FA1935" s="10"/>
      <c r="FB1935" s="10"/>
      <c r="FC1935" s="10"/>
      <c r="FD1935" s="10"/>
      <c r="FE1935" s="10"/>
      <c r="FF1935" s="10"/>
      <c r="FG1935" s="10"/>
      <c r="FH1935" s="10"/>
      <c r="FI1935" s="10"/>
      <c r="FJ1935" s="10"/>
      <c r="FK1935" s="10"/>
      <c r="FL1935" s="10"/>
    </row>
    <row r="1936" spans="146:168" x14ac:dyDescent="0.15">
      <c r="EP1936" s="1"/>
      <c r="EQ1936" s="1"/>
      <c r="ES1936" s="10"/>
      <c r="ET1936" s="10"/>
      <c r="EU1936" s="10"/>
      <c r="EV1936" s="10"/>
      <c r="EW1936" s="10"/>
      <c r="EX1936" s="10"/>
      <c r="EY1936" s="10"/>
      <c r="EZ1936" s="10"/>
      <c r="FA1936" s="10"/>
      <c r="FB1936" s="10"/>
      <c r="FC1936" s="10"/>
      <c r="FD1936" s="10"/>
      <c r="FE1936" s="10"/>
      <c r="FF1936" s="10"/>
      <c r="FG1936" s="10"/>
      <c r="FH1936" s="10"/>
      <c r="FI1936" s="10"/>
      <c r="FJ1936" s="10"/>
      <c r="FK1936" s="10"/>
      <c r="FL1936" s="10"/>
    </row>
    <row r="1937" spans="146:168" x14ac:dyDescent="0.15">
      <c r="EP1937" s="1"/>
      <c r="EQ1937" s="1"/>
      <c r="ES1937" s="10"/>
      <c r="ET1937" s="10"/>
      <c r="EU1937" s="10"/>
      <c r="EV1937" s="10"/>
      <c r="EW1937" s="10"/>
      <c r="EX1937" s="10"/>
      <c r="EY1937" s="10"/>
      <c r="EZ1937" s="10"/>
      <c r="FA1937" s="10"/>
      <c r="FB1937" s="10"/>
      <c r="FC1937" s="10"/>
      <c r="FD1937" s="10"/>
      <c r="FE1937" s="10"/>
      <c r="FF1937" s="10"/>
      <c r="FG1937" s="10"/>
      <c r="FH1937" s="10"/>
      <c r="FI1937" s="10"/>
      <c r="FJ1937" s="10"/>
      <c r="FK1937" s="10"/>
      <c r="FL1937" s="10"/>
    </row>
    <row r="1938" spans="146:168" x14ac:dyDescent="0.15">
      <c r="EP1938" s="1"/>
      <c r="EQ1938" s="1"/>
      <c r="ES1938" s="10"/>
      <c r="ET1938" s="10"/>
      <c r="EU1938" s="10"/>
      <c r="EV1938" s="10"/>
      <c r="EW1938" s="10"/>
      <c r="EX1938" s="10"/>
      <c r="EY1938" s="10"/>
      <c r="EZ1938" s="10"/>
      <c r="FA1938" s="10"/>
      <c r="FB1938" s="10"/>
      <c r="FC1938" s="10"/>
      <c r="FD1938" s="10"/>
      <c r="FE1938" s="10"/>
      <c r="FF1938" s="10"/>
      <c r="FG1938" s="10"/>
      <c r="FH1938" s="10"/>
      <c r="FI1938" s="10"/>
      <c r="FJ1938" s="10"/>
      <c r="FK1938" s="10"/>
      <c r="FL1938" s="10"/>
    </row>
    <row r="1939" spans="146:168" x14ac:dyDescent="0.15">
      <c r="EP1939" s="1"/>
      <c r="EQ1939" s="1"/>
      <c r="ES1939" s="10"/>
      <c r="ET1939" s="10"/>
      <c r="EU1939" s="10"/>
      <c r="EV1939" s="10"/>
      <c r="EW1939" s="10"/>
      <c r="EX1939" s="10"/>
      <c r="EY1939" s="10"/>
      <c r="EZ1939" s="10"/>
      <c r="FA1939" s="10"/>
      <c r="FB1939" s="10"/>
      <c r="FC1939" s="10"/>
      <c r="FD1939" s="10"/>
      <c r="FE1939" s="10"/>
      <c r="FF1939" s="10"/>
      <c r="FG1939" s="10"/>
      <c r="FH1939" s="10"/>
      <c r="FI1939" s="10"/>
      <c r="FJ1939" s="10"/>
      <c r="FK1939" s="10"/>
      <c r="FL1939" s="10"/>
    </row>
    <row r="1940" spans="146:168" x14ac:dyDescent="0.15">
      <c r="EP1940" s="1"/>
      <c r="EQ1940" s="1"/>
      <c r="ES1940" s="10"/>
      <c r="ET1940" s="10"/>
      <c r="EU1940" s="10"/>
      <c r="EV1940" s="10"/>
      <c r="EW1940" s="10"/>
      <c r="EX1940" s="10"/>
      <c r="EY1940" s="10"/>
      <c r="EZ1940" s="10"/>
      <c r="FA1940" s="10"/>
      <c r="FB1940" s="10"/>
      <c r="FC1940" s="10"/>
      <c r="FD1940" s="10"/>
      <c r="FE1940" s="10"/>
      <c r="FF1940" s="10"/>
      <c r="FG1940" s="10"/>
      <c r="FH1940" s="10"/>
      <c r="FI1940" s="10"/>
      <c r="FJ1940" s="10"/>
      <c r="FK1940" s="10"/>
      <c r="FL1940" s="10"/>
    </row>
    <row r="1941" spans="146:168" x14ac:dyDescent="0.15">
      <c r="EP1941" s="1"/>
      <c r="EQ1941" s="1"/>
      <c r="ES1941" s="10"/>
      <c r="ET1941" s="10"/>
      <c r="EU1941" s="10"/>
      <c r="EV1941" s="10"/>
      <c r="EW1941" s="10"/>
      <c r="EX1941" s="10"/>
      <c r="EY1941" s="10"/>
      <c r="EZ1941" s="10"/>
      <c r="FA1941" s="10"/>
      <c r="FB1941" s="10"/>
      <c r="FC1941" s="10"/>
      <c r="FD1941" s="10"/>
      <c r="FE1941" s="10"/>
      <c r="FF1941" s="10"/>
      <c r="FG1941" s="10"/>
      <c r="FH1941" s="10"/>
      <c r="FI1941" s="10"/>
      <c r="FJ1941" s="10"/>
      <c r="FK1941" s="10"/>
      <c r="FL1941" s="10"/>
    </row>
    <row r="1942" spans="146:168" x14ac:dyDescent="0.15">
      <c r="EP1942" s="1"/>
      <c r="EQ1942" s="1"/>
      <c r="ES1942" s="10"/>
      <c r="ET1942" s="10"/>
      <c r="EU1942" s="10"/>
      <c r="EV1942" s="10"/>
      <c r="EW1942" s="10"/>
      <c r="EX1942" s="10"/>
      <c r="EY1942" s="10"/>
      <c r="EZ1942" s="10"/>
      <c r="FA1942" s="10"/>
      <c r="FB1942" s="10"/>
      <c r="FC1942" s="10"/>
      <c r="FD1942" s="10"/>
      <c r="FE1942" s="10"/>
      <c r="FF1942" s="10"/>
      <c r="FG1942" s="10"/>
      <c r="FH1942" s="10"/>
      <c r="FI1942" s="10"/>
      <c r="FJ1942" s="10"/>
      <c r="FK1942" s="10"/>
      <c r="FL1942" s="10"/>
    </row>
    <row r="1943" spans="146:168" x14ac:dyDescent="0.15">
      <c r="EP1943" s="1"/>
      <c r="EQ1943" s="1"/>
      <c r="ES1943" s="10"/>
      <c r="ET1943" s="10"/>
      <c r="EU1943" s="10"/>
      <c r="EV1943" s="10"/>
      <c r="EW1943" s="10"/>
      <c r="EX1943" s="10"/>
      <c r="EY1943" s="10"/>
      <c r="EZ1943" s="10"/>
      <c r="FA1943" s="10"/>
      <c r="FB1943" s="10"/>
      <c r="FC1943" s="10"/>
      <c r="FD1943" s="10"/>
      <c r="FE1943" s="10"/>
      <c r="FF1943" s="10"/>
      <c r="FG1943" s="10"/>
      <c r="FH1943" s="10"/>
      <c r="FI1943" s="10"/>
      <c r="FJ1943" s="10"/>
      <c r="FK1943" s="10"/>
      <c r="FL1943" s="10"/>
    </row>
    <row r="1944" spans="146:168" x14ac:dyDescent="0.15">
      <c r="EP1944" s="1"/>
      <c r="EQ1944" s="1"/>
      <c r="ES1944" s="10"/>
      <c r="ET1944" s="10"/>
      <c r="EU1944" s="10"/>
      <c r="EV1944" s="10"/>
      <c r="EW1944" s="10"/>
      <c r="EX1944" s="10"/>
      <c r="EY1944" s="10"/>
      <c r="EZ1944" s="10"/>
      <c r="FA1944" s="10"/>
      <c r="FB1944" s="10"/>
      <c r="FC1944" s="10"/>
      <c r="FD1944" s="10"/>
      <c r="FE1944" s="10"/>
      <c r="FF1944" s="10"/>
      <c r="FG1944" s="10"/>
      <c r="FH1944" s="10"/>
      <c r="FI1944" s="10"/>
      <c r="FJ1944" s="10"/>
      <c r="FK1944" s="10"/>
      <c r="FL1944" s="10"/>
    </row>
    <row r="1945" spans="146:168" x14ac:dyDescent="0.15">
      <c r="EP1945" s="1"/>
      <c r="EQ1945" s="1"/>
      <c r="ES1945" s="10"/>
      <c r="ET1945" s="10"/>
      <c r="EU1945" s="10"/>
      <c r="EV1945" s="10"/>
      <c r="EW1945" s="10"/>
      <c r="EX1945" s="10"/>
      <c r="EY1945" s="10"/>
      <c r="EZ1945" s="10"/>
      <c r="FA1945" s="10"/>
      <c r="FB1945" s="10"/>
      <c r="FC1945" s="10"/>
      <c r="FD1945" s="10"/>
      <c r="FE1945" s="10"/>
      <c r="FF1945" s="10"/>
      <c r="FG1945" s="10"/>
      <c r="FH1945" s="10"/>
      <c r="FI1945" s="10"/>
      <c r="FJ1945" s="10"/>
      <c r="FK1945" s="10"/>
      <c r="FL1945" s="10"/>
    </row>
    <row r="1946" spans="146:168" x14ac:dyDescent="0.15">
      <c r="EP1946" s="1"/>
      <c r="EQ1946" s="1"/>
      <c r="ES1946" s="10"/>
      <c r="ET1946" s="10"/>
      <c r="EU1946" s="10"/>
      <c r="EV1946" s="10"/>
      <c r="EW1946" s="10"/>
      <c r="EX1946" s="10"/>
      <c r="EY1946" s="10"/>
      <c r="EZ1946" s="10"/>
      <c r="FA1946" s="10"/>
      <c r="FB1946" s="10"/>
      <c r="FC1946" s="10"/>
      <c r="FD1946" s="10"/>
      <c r="FE1946" s="10"/>
      <c r="FF1946" s="10"/>
      <c r="FG1946" s="10"/>
      <c r="FH1946" s="10"/>
      <c r="FI1946" s="10"/>
      <c r="FJ1946" s="10"/>
      <c r="FK1946" s="10"/>
      <c r="FL1946" s="10"/>
    </row>
    <row r="1947" spans="146:168" x14ac:dyDescent="0.15">
      <c r="EP1947" s="1"/>
      <c r="EQ1947" s="1"/>
      <c r="ES1947" s="10"/>
      <c r="ET1947" s="10"/>
      <c r="EU1947" s="10"/>
      <c r="EV1947" s="10"/>
      <c r="EW1947" s="10"/>
      <c r="EX1947" s="10"/>
      <c r="EY1947" s="10"/>
      <c r="EZ1947" s="10"/>
      <c r="FA1947" s="10"/>
      <c r="FB1947" s="10"/>
      <c r="FC1947" s="10"/>
      <c r="FD1947" s="10"/>
      <c r="FE1947" s="10"/>
      <c r="FF1947" s="10"/>
      <c r="FG1947" s="10"/>
      <c r="FH1947" s="10"/>
      <c r="FI1947" s="10"/>
      <c r="FJ1947" s="10"/>
      <c r="FK1947" s="10"/>
      <c r="FL1947" s="10"/>
    </row>
    <row r="1948" spans="146:168" x14ac:dyDescent="0.15">
      <c r="EP1948" s="1"/>
      <c r="EQ1948" s="1"/>
      <c r="ES1948" s="10"/>
      <c r="ET1948" s="10"/>
      <c r="EU1948" s="10"/>
      <c r="EV1948" s="10"/>
      <c r="EW1948" s="10"/>
      <c r="EX1948" s="10"/>
      <c r="EY1948" s="10"/>
      <c r="EZ1948" s="10"/>
      <c r="FA1948" s="10"/>
      <c r="FB1948" s="10"/>
      <c r="FC1948" s="10"/>
      <c r="FD1948" s="10"/>
      <c r="FE1948" s="10"/>
      <c r="FF1948" s="10"/>
      <c r="FG1948" s="10"/>
      <c r="FH1948" s="10"/>
      <c r="FI1948" s="10"/>
      <c r="FJ1948" s="10"/>
      <c r="FK1948" s="10"/>
      <c r="FL1948" s="10"/>
    </row>
    <row r="1949" spans="146:168" x14ac:dyDescent="0.15">
      <c r="EP1949" s="1"/>
      <c r="EQ1949" s="1"/>
      <c r="ES1949" s="10"/>
      <c r="ET1949" s="10"/>
      <c r="EU1949" s="10"/>
      <c r="EV1949" s="10"/>
      <c r="EW1949" s="10"/>
      <c r="EX1949" s="10"/>
      <c r="EY1949" s="10"/>
      <c r="EZ1949" s="10"/>
      <c r="FA1949" s="10"/>
      <c r="FB1949" s="10"/>
      <c r="FC1949" s="10"/>
      <c r="FD1949" s="10"/>
      <c r="FE1949" s="10"/>
      <c r="FF1949" s="10"/>
      <c r="FG1949" s="10"/>
      <c r="FH1949" s="10"/>
      <c r="FI1949" s="10"/>
      <c r="FJ1949" s="10"/>
      <c r="FK1949" s="10"/>
      <c r="FL1949" s="10"/>
    </row>
    <row r="1950" spans="146:168" x14ac:dyDescent="0.15">
      <c r="EP1950" s="1"/>
      <c r="EQ1950" s="1"/>
      <c r="ES1950" s="10"/>
      <c r="ET1950" s="10"/>
      <c r="EU1950" s="10"/>
      <c r="EV1950" s="10"/>
      <c r="EW1950" s="10"/>
      <c r="EX1950" s="10"/>
      <c r="EY1950" s="10"/>
      <c r="EZ1950" s="10"/>
      <c r="FA1950" s="10"/>
      <c r="FB1950" s="10"/>
      <c r="FC1950" s="10"/>
      <c r="FD1950" s="10"/>
      <c r="FE1950" s="10"/>
      <c r="FF1950" s="10"/>
      <c r="FG1950" s="10"/>
      <c r="FH1950" s="10"/>
      <c r="FI1950" s="10"/>
      <c r="FJ1950" s="10"/>
      <c r="FK1950" s="10"/>
      <c r="FL1950" s="10"/>
    </row>
    <row r="1951" spans="146:168" x14ac:dyDescent="0.15">
      <c r="EP1951" s="1"/>
      <c r="EQ1951" s="1"/>
      <c r="ES1951" s="10"/>
      <c r="ET1951" s="10"/>
      <c r="EU1951" s="10"/>
      <c r="EV1951" s="10"/>
      <c r="EW1951" s="10"/>
      <c r="EX1951" s="10"/>
      <c r="EY1951" s="10"/>
      <c r="EZ1951" s="10"/>
      <c r="FA1951" s="10"/>
      <c r="FB1951" s="10"/>
      <c r="FC1951" s="10"/>
      <c r="FD1951" s="10"/>
      <c r="FE1951" s="10"/>
      <c r="FF1951" s="10"/>
      <c r="FG1951" s="10"/>
      <c r="FH1951" s="10"/>
      <c r="FI1951" s="10"/>
      <c r="FJ1951" s="10"/>
      <c r="FK1951" s="10"/>
      <c r="FL1951" s="10"/>
    </row>
    <row r="1952" spans="146:168" x14ac:dyDescent="0.15">
      <c r="EP1952" s="1"/>
      <c r="EQ1952" s="1"/>
      <c r="ES1952" s="10"/>
      <c r="ET1952" s="10"/>
      <c r="EU1952" s="10"/>
      <c r="EV1952" s="10"/>
      <c r="EW1952" s="10"/>
      <c r="EX1952" s="10"/>
      <c r="EY1952" s="10"/>
      <c r="EZ1952" s="10"/>
      <c r="FA1952" s="10"/>
      <c r="FB1952" s="10"/>
      <c r="FC1952" s="10"/>
      <c r="FD1952" s="10"/>
      <c r="FE1952" s="10"/>
      <c r="FF1952" s="10"/>
      <c r="FG1952" s="10"/>
      <c r="FH1952" s="10"/>
      <c r="FI1952" s="10"/>
      <c r="FJ1952" s="10"/>
      <c r="FK1952" s="10"/>
      <c r="FL1952" s="10"/>
    </row>
    <row r="1953" spans="146:168" x14ac:dyDescent="0.15">
      <c r="EP1953" s="1"/>
      <c r="EQ1953" s="1"/>
      <c r="ES1953" s="10"/>
      <c r="ET1953" s="10"/>
      <c r="EU1953" s="10"/>
      <c r="EV1953" s="10"/>
      <c r="EW1953" s="10"/>
      <c r="EX1953" s="10"/>
      <c r="EY1953" s="10"/>
      <c r="EZ1953" s="10"/>
      <c r="FA1953" s="10"/>
      <c r="FB1953" s="10"/>
      <c r="FC1953" s="10"/>
      <c r="FD1953" s="10"/>
      <c r="FE1953" s="10"/>
      <c r="FF1953" s="10"/>
      <c r="FG1953" s="10"/>
      <c r="FH1953" s="10"/>
      <c r="FI1953" s="10"/>
      <c r="FJ1953" s="10"/>
      <c r="FK1953" s="10"/>
      <c r="FL1953" s="10"/>
    </row>
    <row r="1954" spans="146:168" x14ac:dyDescent="0.15">
      <c r="EP1954" s="1"/>
      <c r="EQ1954" s="1"/>
      <c r="ES1954" s="10"/>
      <c r="ET1954" s="10"/>
      <c r="EU1954" s="10"/>
      <c r="EV1954" s="10"/>
      <c r="EW1954" s="10"/>
      <c r="EX1954" s="10"/>
      <c r="EY1954" s="10"/>
      <c r="EZ1954" s="10"/>
      <c r="FA1954" s="10"/>
      <c r="FB1954" s="10"/>
      <c r="FC1954" s="10"/>
      <c r="FD1954" s="10"/>
      <c r="FE1954" s="10"/>
      <c r="FF1954" s="10"/>
      <c r="FG1954" s="10"/>
      <c r="FH1954" s="10"/>
      <c r="FI1954" s="10"/>
      <c r="FJ1954" s="10"/>
      <c r="FK1954" s="10"/>
      <c r="FL1954" s="10"/>
    </row>
    <row r="1955" spans="146:168" x14ac:dyDescent="0.15">
      <c r="EP1955" s="1"/>
      <c r="EQ1955" s="1"/>
      <c r="ES1955" s="10"/>
      <c r="ET1955" s="10"/>
      <c r="EU1955" s="10"/>
      <c r="EV1955" s="10"/>
      <c r="EW1955" s="10"/>
      <c r="EX1955" s="10"/>
      <c r="EY1955" s="10"/>
      <c r="EZ1955" s="10"/>
      <c r="FA1955" s="10"/>
      <c r="FB1955" s="10"/>
      <c r="FC1955" s="10"/>
      <c r="FD1955" s="10"/>
      <c r="FE1955" s="10"/>
      <c r="FF1955" s="10"/>
      <c r="FG1955" s="10"/>
      <c r="FH1955" s="10"/>
      <c r="FI1955" s="10"/>
      <c r="FJ1955" s="10"/>
      <c r="FK1955" s="10"/>
      <c r="FL1955" s="10"/>
    </row>
    <row r="1956" spans="146:168" x14ac:dyDescent="0.15">
      <c r="EP1956" s="1"/>
      <c r="EQ1956" s="1"/>
      <c r="ES1956" s="10"/>
      <c r="ET1956" s="10"/>
      <c r="EU1956" s="10"/>
      <c r="EV1956" s="10"/>
      <c r="EW1956" s="10"/>
      <c r="EX1956" s="10"/>
      <c r="EY1956" s="10"/>
      <c r="EZ1956" s="10"/>
      <c r="FA1956" s="10"/>
      <c r="FB1956" s="10"/>
      <c r="FC1956" s="10"/>
      <c r="FD1956" s="10"/>
      <c r="FE1956" s="10"/>
      <c r="FF1956" s="10"/>
      <c r="FG1956" s="10"/>
      <c r="FH1956" s="10"/>
      <c r="FI1956" s="10"/>
      <c r="FJ1956" s="10"/>
      <c r="FK1956" s="10"/>
      <c r="FL1956" s="10"/>
    </row>
    <row r="1957" spans="146:168" x14ac:dyDescent="0.15">
      <c r="EP1957" s="1"/>
      <c r="EQ1957" s="1"/>
      <c r="ES1957" s="10"/>
      <c r="ET1957" s="10"/>
      <c r="EU1957" s="10"/>
      <c r="EV1957" s="10"/>
      <c r="EW1957" s="10"/>
      <c r="EX1957" s="10"/>
      <c r="EY1957" s="10"/>
      <c r="EZ1957" s="10"/>
      <c r="FA1957" s="10"/>
      <c r="FB1957" s="10"/>
      <c r="FC1957" s="10"/>
      <c r="FD1957" s="10"/>
      <c r="FE1957" s="10"/>
      <c r="FF1957" s="10"/>
      <c r="FG1957" s="10"/>
      <c r="FH1957" s="10"/>
      <c r="FI1957" s="10"/>
      <c r="FJ1957" s="10"/>
      <c r="FK1957" s="10"/>
      <c r="FL1957" s="10"/>
    </row>
    <row r="1958" spans="146:168" x14ac:dyDescent="0.15">
      <c r="EP1958" s="1"/>
      <c r="EQ1958" s="1"/>
      <c r="ES1958" s="10"/>
      <c r="ET1958" s="10"/>
      <c r="EU1958" s="10"/>
      <c r="EV1958" s="10"/>
      <c r="EW1958" s="10"/>
      <c r="EX1958" s="10"/>
      <c r="EY1958" s="10"/>
      <c r="EZ1958" s="10"/>
      <c r="FA1958" s="10"/>
      <c r="FB1958" s="10"/>
      <c r="FC1958" s="10"/>
      <c r="FD1958" s="10"/>
      <c r="FE1958" s="10"/>
      <c r="FF1958" s="10"/>
      <c r="FG1958" s="10"/>
      <c r="FH1958" s="10"/>
      <c r="FI1958" s="10"/>
      <c r="FJ1958" s="10"/>
      <c r="FK1958" s="10"/>
      <c r="FL1958" s="10"/>
    </row>
    <row r="1959" spans="146:168" x14ac:dyDescent="0.15">
      <c r="EP1959" s="1"/>
      <c r="EQ1959" s="1"/>
      <c r="ES1959" s="10"/>
      <c r="ET1959" s="10"/>
      <c r="EU1959" s="10"/>
      <c r="EV1959" s="10"/>
      <c r="EW1959" s="10"/>
      <c r="EX1959" s="10"/>
      <c r="EY1959" s="10"/>
      <c r="EZ1959" s="10"/>
      <c r="FA1959" s="10"/>
      <c r="FB1959" s="10"/>
      <c r="FC1959" s="10"/>
      <c r="FD1959" s="10"/>
      <c r="FE1959" s="10"/>
      <c r="FF1959" s="10"/>
      <c r="FG1959" s="10"/>
      <c r="FH1959" s="10"/>
      <c r="FI1959" s="10"/>
      <c r="FJ1959" s="10"/>
      <c r="FK1959" s="10"/>
      <c r="FL1959" s="10"/>
    </row>
    <row r="1960" spans="146:168" x14ac:dyDescent="0.15">
      <c r="EP1960" s="1"/>
      <c r="EQ1960" s="1"/>
      <c r="ES1960" s="10"/>
      <c r="ET1960" s="10"/>
      <c r="EU1960" s="10"/>
      <c r="EV1960" s="10"/>
      <c r="EW1960" s="10"/>
      <c r="EX1960" s="10"/>
      <c r="EY1960" s="10"/>
      <c r="EZ1960" s="10"/>
      <c r="FA1960" s="10"/>
      <c r="FB1960" s="10"/>
      <c r="FC1960" s="10"/>
      <c r="FD1960" s="10"/>
      <c r="FE1960" s="10"/>
      <c r="FF1960" s="10"/>
      <c r="FG1960" s="10"/>
      <c r="FH1960" s="10"/>
      <c r="FI1960" s="10"/>
      <c r="FJ1960" s="10"/>
      <c r="FK1960" s="10"/>
      <c r="FL1960" s="10"/>
    </row>
    <row r="1961" spans="146:168" x14ac:dyDescent="0.15">
      <c r="EP1961" s="1"/>
      <c r="EQ1961" s="1"/>
      <c r="ES1961" s="10"/>
      <c r="ET1961" s="10"/>
      <c r="EU1961" s="10"/>
      <c r="EV1961" s="10"/>
      <c r="EW1961" s="10"/>
      <c r="EX1961" s="10"/>
      <c r="EY1961" s="10"/>
      <c r="EZ1961" s="10"/>
      <c r="FA1961" s="10"/>
      <c r="FB1961" s="10"/>
      <c r="FC1961" s="10"/>
      <c r="FD1961" s="10"/>
      <c r="FE1961" s="10"/>
      <c r="FF1961" s="10"/>
      <c r="FG1961" s="10"/>
      <c r="FH1961" s="10"/>
      <c r="FI1961" s="10"/>
      <c r="FJ1961" s="10"/>
      <c r="FK1961" s="10"/>
      <c r="FL1961" s="10"/>
    </row>
    <row r="1962" spans="146:168" x14ac:dyDescent="0.15">
      <c r="EP1962" s="1"/>
      <c r="EQ1962" s="1"/>
      <c r="ES1962" s="10"/>
      <c r="ET1962" s="10"/>
      <c r="EU1962" s="10"/>
      <c r="EV1962" s="10"/>
      <c r="EW1962" s="10"/>
      <c r="EX1962" s="10"/>
      <c r="EY1962" s="10"/>
      <c r="EZ1962" s="10"/>
      <c r="FA1962" s="10"/>
      <c r="FB1962" s="10"/>
      <c r="FC1962" s="10"/>
      <c r="FD1962" s="10"/>
      <c r="FE1962" s="10"/>
      <c r="FF1962" s="10"/>
      <c r="FG1962" s="10"/>
      <c r="FH1962" s="10"/>
      <c r="FI1962" s="10"/>
      <c r="FJ1962" s="10"/>
      <c r="FK1962" s="10"/>
      <c r="FL1962" s="10"/>
    </row>
    <row r="1963" spans="146:168" x14ac:dyDescent="0.15">
      <c r="EP1963" s="1"/>
      <c r="EQ1963" s="1"/>
      <c r="ES1963" s="10"/>
      <c r="ET1963" s="10"/>
      <c r="EU1963" s="10"/>
      <c r="EV1963" s="10"/>
      <c r="EW1963" s="10"/>
      <c r="EX1963" s="10"/>
      <c r="EY1963" s="10"/>
      <c r="EZ1963" s="10"/>
      <c r="FA1963" s="10"/>
      <c r="FB1963" s="10"/>
      <c r="FC1963" s="10"/>
      <c r="FD1963" s="10"/>
      <c r="FE1963" s="10"/>
      <c r="FF1963" s="10"/>
      <c r="FG1963" s="10"/>
      <c r="FH1963" s="10"/>
      <c r="FI1963" s="10"/>
      <c r="FJ1963" s="10"/>
      <c r="FK1963" s="10"/>
      <c r="FL1963" s="10"/>
    </row>
    <row r="1964" spans="146:168" x14ac:dyDescent="0.15">
      <c r="EP1964" s="1"/>
      <c r="EQ1964" s="1"/>
      <c r="ES1964" s="10"/>
      <c r="ET1964" s="10"/>
      <c r="EU1964" s="10"/>
      <c r="EV1964" s="10"/>
      <c r="EW1964" s="10"/>
      <c r="EX1964" s="10"/>
      <c r="EY1964" s="10"/>
      <c r="EZ1964" s="10"/>
      <c r="FA1964" s="10"/>
      <c r="FB1964" s="10"/>
      <c r="FC1964" s="10"/>
      <c r="FD1964" s="10"/>
      <c r="FE1964" s="10"/>
      <c r="FF1964" s="10"/>
      <c r="FG1964" s="10"/>
      <c r="FH1964" s="10"/>
      <c r="FI1964" s="10"/>
      <c r="FJ1964" s="10"/>
      <c r="FK1964" s="10"/>
      <c r="FL1964" s="10"/>
    </row>
    <row r="1965" spans="146:168" x14ac:dyDescent="0.15">
      <c r="EP1965" s="1"/>
      <c r="EQ1965" s="1"/>
      <c r="ES1965" s="10"/>
      <c r="ET1965" s="10"/>
      <c r="EU1965" s="10"/>
      <c r="EV1965" s="10"/>
      <c r="EW1965" s="10"/>
      <c r="EX1965" s="10"/>
      <c r="EY1965" s="10"/>
      <c r="EZ1965" s="10"/>
      <c r="FA1965" s="10"/>
      <c r="FB1965" s="10"/>
      <c r="FC1965" s="10"/>
      <c r="FD1965" s="10"/>
      <c r="FE1965" s="10"/>
      <c r="FF1965" s="10"/>
      <c r="FG1965" s="10"/>
      <c r="FH1965" s="10"/>
      <c r="FI1965" s="10"/>
      <c r="FJ1965" s="10"/>
      <c r="FK1965" s="10"/>
      <c r="FL1965" s="10"/>
    </row>
    <row r="1966" spans="146:168" x14ac:dyDescent="0.15">
      <c r="EP1966" s="1"/>
      <c r="EQ1966" s="1"/>
      <c r="ES1966" s="10"/>
      <c r="ET1966" s="10"/>
      <c r="EU1966" s="10"/>
      <c r="EV1966" s="10"/>
      <c r="EW1966" s="10"/>
      <c r="EX1966" s="10"/>
      <c r="EY1966" s="10"/>
      <c r="EZ1966" s="10"/>
      <c r="FA1966" s="10"/>
      <c r="FB1966" s="10"/>
      <c r="FC1966" s="10"/>
      <c r="FD1966" s="10"/>
      <c r="FE1966" s="10"/>
      <c r="FF1966" s="10"/>
      <c r="FG1966" s="10"/>
      <c r="FH1966" s="10"/>
      <c r="FI1966" s="10"/>
      <c r="FJ1966" s="10"/>
      <c r="FK1966" s="10"/>
      <c r="FL1966" s="10"/>
    </row>
    <row r="1967" spans="146:168" x14ac:dyDescent="0.15">
      <c r="EP1967" s="1"/>
      <c r="EQ1967" s="1"/>
      <c r="ES1967" s="10"/>
      <c r="ET1967" s="10"/>
      <c r="EU1967" s="10"/>
      <c r="EV1967" s="10"/>
      <c r="EW1967" s="10"/>
      <c r="EX1967" s="10"/>
      <c r="EY1967" s="10"/>
      <c r="EZ1967" s="10"/>
      <c r="FA1967" s="10"/>
      <c r="FB1967" s="10"/>
      <c r="FC1967" s="10"/>
      <c r="FD1967" s="10"/>
      <c r="FE1967" s="10"/>
      <c r="FF1967" s="10"/>
      <c r="FG1967" s="10"/>
      <c r="FH1967" s="10"/>
      <c r="FI1967" s="10"/>
      <c r="FJ1967" s="10"/>
      <c r="FK1967" s="10"/>
      <c r="FL1967" s="10"/>
    </row>
    <row r="1968" spans="146:168" x14ac:dyDescent="0.15">
      <c r="EP1968" s="1"/>
      <c r="EQ1968" s="1"/>
      <c r="ES1968" s="10"/>
      <c r="ET1968" s="10"/>
      <c r="EU1968" s="10"/>
      <c r="EV1968" s="10"/>
      <c r="EW1968" s="10"/>
      <c r="EX1968" s="10"/>
      <c r="EY1968" s="10"/>
      <c r="EZ1968" s="10"/>
      <c r="FA1968" s="10"/>
      <c r="FB1968" s="10"/>
      <c r="FC1968" s="10"/>
      <c r="FD1968" s="10"/>
      <c r="FE1968" s="10"/>
      <c r="FF1968" s="10"/>
      <c r="FG1968" s="10"/>
      <c r="FH1968" s="10"/>
      <c r="FI1968" s="10"/>
      <c r="FJ1968" s="10"/>
      <c r="FK1968" s="10"/>
      <c r="FL1968" s="10"/>
    </row>
    <row r="1969" spans="146:168" x14ac:dyDescent="0.15">
      <c r="EP1969" s="1"/>
      <c r="EQ1969" s="1"/>
      <c r="ES1969" s="10"/>
      <c r="ET1969" s="10"/>
      <c r="EU1969" s="10"/>
      <c r="EV1969" s="10"/>
      <c r="EW1969" s="10"/>
      <c r="EX1969" s="10"/>
      <c r="EY1969" s="10"/>
      <c r="EZ1969" s="10"/>
      <c r="FA1969" s="10"/>
      <c r="FB1969" s="10"/>
      <c r="FC1969" s="10"/>
      <c r="FD1969" s="10"/>
      <c r="FE1969" s="10"/>
      <c r="FF1969" s="10"/>
      <c r="FG1969" s="10"/>
      <c r="FH1969" s="10"/>
      <c r="FI1969" s="10"/>
      <c r="FJ1969" s="10"/>
      <c r="FK1969" s="10"/>
      <c r="FL1969" s="10"/>
    </row>
    <row r="1970" spans="146:168" x14ac:dyDescent="0.15">
      <c r="EP1970" s="1"/>
      <c r="EQ1970" s="1"/>
      <c r="ES1970" s="10"/>
      <c r="ET1970" s="10"/>
      <c r="EU1970" s="10"/>
      <c r="EV1970" s="10"/>
      <c r="EW1970" s="10"/>
      <c r="EX1970" s="10"/>
      <c r="EY1970" s="10"/>
      <c r="EZ1970" s="10"/>
      <c r="FA1970" s="10"/>
      <c r="FB1970" s="10"/>
      <c r="FC1970" s="10"/>
      <c r="FD1970" s="10"/>
      <c r="FE1970" s="10"/>
      <c r="FF1970" s="10"/>
      <c r="FG1970" s="10"/>
      <c r="FH1970" s="10"/>
      <c r="FI1970" s="10"/>
      <c r="FJ1970" s="10"/>
      <c r="FK1970" s="10"/>
      <c r="FL1970" s="10"/>
    </row>
    <row r="1971" spans="146:168" x14ac:dyDescent="0.15">
      <c r="EP1971" s="1"/>
      <c r="EQ1971" s="1"/>
      <c r="ES1971" s="10"/>
      <c r="ET1971" s="10"/>
      <c r="EU1971" s="10"/>
      <c r="EV1971" s="10"/>
      <c r="EW1971" s="10"/>
      <c r="EX1971" s="10"/>
      <c r="EY1971" s="10"/>
      <c r="EZ1971" s="10"/>
      <c r="FA1971" s="10"/>
      <c r="FB1971" s="10"/>
      <c r="FC1971" s="10"/>
      <c r="FD1971" s="10"/>
      <c r="FE1971" s="10"/>
      <c r="FF1971" s="10"/>
      <c r="FG1971" s="10"/>
      <c r="FH1971" s="10"/>
      <c r="FI1971" s="10"/>
      <c r="FJ1971" s="10"/>
      <c r="FK1971" s="10"/>
      <c r="FL1971" s="10"/>
    </row>
    <row r="1972" spans="146:168" x14ac:dyDescent="0.15">
      <c r="EP1972" s="1"/>
      <c r="EQ1972" s="1"/>
      <c r="ES1972" s="10"/>
      <c r="ET1972" s="10"/>
      <c r="EU1972" s="10"/>
      <c r="EV1972" s="10"/>
      <c r="EW1972" s="10"/>
      <c r="EX1972" s="10"/>
      <c r="EY1972" s="10"/>
      <c r="EZ1972" s="10"/>
      <c r="FA1972" s="10"/>
      <c r="FB1972" s="10"/>
      <c r="FC1972" s="10"/>
      <c r="FD1972" s="10"/>
      <c r="FE1972" s="10"/>
      <c r="FF1972" s="10"/>
      <c r="FG1972" s="10"/>
      <c r="FH1972" s="10"/>
      <c r="FI1972" s="10"/>
      <c r="FJ1972" s="10"/>
      <c r="FK1972" s="10"/>
      <c r="FL1972" s="10"/>
    </row>
    <row r="1973" spans="146:168" x14ac:dyDescent="0.15">
      <c r="EP1973" s="1"/>
      <c r="EQ1973" s="1"/>
      <c r="ES1973" s="10"/>
      <c r="ET1973" s="10"/>
      <c r="EU1973" s="10"/>
      <c r="EV1973" s="10"/>
      <c r="EW1973" s="10"/>
      <c r="EX1973" s="10"/>
      <c r="EY1973" s="10"/>
      <c r="EZ1973" s="10"/>
      <c r="FA1973" s="10"/>
      <c r="FB1973" s="10"/>
      <c r="FC1973" s="10"/>
      <c r="FD1973" s="10"/>
      <c r="FE1973" s="10"/>
      <c r="FF1973" s="10"/>
      <c r="FG1973" s="10"/>
      <c r="FH1973" s="10"/>
      <c r="FI1973" s="10"/>
      <c r="FJ1973" s="10"/>
      <c r="FK1973" s="10"/>
      <c r="FL1973" s="10"/>
    </row>
    <row r="1974" spans="146:168" x14ac:dyDescent="0.15">
      <c r="EP1974" s="1"/>
      <c r="EQ1974" s="1"/>
      <c r="ES1974" s="10"/>
      <c r="ET1974" s="10"/>
      <c r="EU1974" s="10"/>
      <c r="EV1974" s="10"/>
      <c r="EW1974" s="10"/>
      <c r="EX1974" s="10"/>
      <c r="EY1974" s="10"/>
      <c r="EZ1974" s="10"/>
      <c r="FA1974" s="10"/>
      <c r="FB1974" s="10"/>
      <c r="FC1974" s="10"/>
      <c r="FD1974" s="10"/>
      <c r="FE1974" s="10"/>
      <c r="FF1974" s="10"/>
      <c r="FG1974" s="10"/>
      <c r="FH1974" s="10"/>
      <c r="FI1974" s="10"/>
      <c r="FJ1974" s="10"/>
      <c r="FK1974" s="10"/>
      <c r="FL1974" s="10"/>
    </row>
    <row r="1975" spans="146:168" x14ac:dyDescent="0.15">
      <c r="EP1975" s="1"/>
      <c r="EQ1975" s="1"/>
      <c r="ES1975" s="10"/>
      <c r="ET1975" s="10"/>
      <c r="EU1975" s="10"/>
      <c r="EV1975" s="10"/>
      <c r="EW1975" s="10"/>
      <c r="EX1975" s="10"/>
      <c r="EY1975" s="10"/>
      <c r="EZ1975" s="10"/>
      <c r="FA1975" s="10"/>
      <c r="FB1975" s="10"/>
      <c r="FC1975" s="10"/>
      <c r="FD1975" s="10"/>
      <c r="FE1975" s="10"/>
      <c r="FF1975" s="10"/>
      <c r="FG1975" s="10"/>
      <c r="FH1975" s="10"/>
      <c r="FI1975" s="10"/>
      <c r="FJ1975" s="10"/>
      <c r="FK1975" s="10"/>
      <c r="FL1975" s="10"/>
    </row>
    <row r="1976" spans="146:168" x14ac:dyDescent="0.15">
      <c r="EP1976" s="1"/>
      <c r="EQ1976" s="1"/>
      <c r="ES1976" s="10"/>
      <c r="ET1976" s="10"/>
      <c r="EU1976" s="10"/>
      <c r="EV1976" s="10"/>
      <c r="EW1976" s="10"/>
      <c r="EX1976" s="10"/>
      <c r="EY1976" s="10"/>
      <c r="EZ1976" s="10"/>
      <c r="FA1976" s="10"/>
      <c r="FB1976" s="10"/>
      <c r="FC1976" s="10"/>
      <c r="FD1976" s="10"/>
      <c r="FE1976" s="10"/>
      <c r="FF1976" s="10"/>
      <c r="FG1976" s="10"/>
      <c r="FH1976" s="10"/>
      <c r="FI1976" s="10"/>
      <c r="FJ1976" s="10"/>
      <c r="FK1976" s="10"/>
      <c r="FL1976" s="10"/>
    </row>
    <row r="1977" spans="146:168" x14ac:dyDescent="0.15">
      <c r="EP1977" s="1"/>
      <c r="EQ1977" s="1"/>
      <c r="ES1977" s="10"/>
      <c r="ET1977" s="10"/>
      <c r="EU1977" s="10"/>
      <c r="EV1977" s="10"/>
      <c r="EW1977" s="10"/>
      <c r="EX1977" s="10"/>
      <c r="EY1977" s="10"/>
      <c r="EZ1977" s="10"/>
      <c r="FA1977" s="10"/>
      <c r="FB1977" s="10"/>
      <c r="FC1977" s="10"/>
      <c r="FD1977" s="10"/>
      <c r="FE1977" s="10"/>
      <c r="FF1977" s="10"/>
      <c r="FG1977" s="10"/>
      <c r="FH1977" s="10"/>
      <c r="FI1977" s="10"/>
      <c r="FJ1977" s="10"/>
      <c r="FK1977" s="10"/>
      <c r="FL1977" s="10"/>
    </row>
    <row r="1978" spans="146:168" x14ac:dyDescent="0.15">
      <c r="EP1978" s="1"/>
      <c r="EQ1978" s="1"/>
      <c r="ES1978" s="10"/>
      <c r="ET1978" s="10"/>
      <c r="EU1978" s="10"/>
      <c r="EV1978" s="10"/>
      <c r="EW1978" s="10"/>
      <c r="EX1978" s="10"/>
      <c r="EY1978" s="10"/>
      <c r="EZ1978" s="10"/>
      <c r="FA1978" s="10"/>
      <c r="FB1978" s="10"/>
      <c r="FC1978" s="10"/>
      <c r="FD1978" s="10"/>
      <c r="FE1978" s="10"/>
      <c r="FF1978" s="10"/>
      <c r="FG1978" s="10"/>
      <c r="FH1978" s="10"/>
      <c r="FI1978" s="10"/>
      <c r="FJ1978" s="10"/>
      <c r="FK1978" s="10"/>
      <c r="FL1978" s="10"/>
    </row>
    <row r="1979" spans="146:168" x14ac:dyDescent="0.15">
      <c r="EP1979" s="1"/>
      <c r="EQ1979" s="1"/>
      <c r="ES1979" s="10"/>
      <c r="ET1979" s="10"/>
      <c r="EU1979" s="10"/>
      <c r="EV1979" s="10"/>
      <c r="EW1979" s="10"/>
      <c r="EX1979" s="10"/>
      <c r="EY1979" s="10"/>
      <c r="EZ1979" s="10"/>
      <c r="FA1979" s="10"/>
      <c r="FB1979" s="10"/>
      <c r="FC1979" s="10"/>
      <c r="FD1979" s="10"/>
      <c r="FE1979" s="10"/>
      <c r="FF1979" s="10"/>
      <c r="FG1979" s="10"/>
      <c r="FH1979" s="10"/>
      <c r="FI1979" s="10"/>
      <c r="FJ1979" s="10"/>
      <c r="FK1979" s="10"/>
      <c r="FL1979" s="10"/>
    </row>
    <row r="1980" spans="146:168" x14ac:dyDescent="0.15">
      <c r="EP1980" s="1"/>
      <c r="EQ1980" s="1"/>
      <c r="ES1980" s="10"/>
      <c r="ET1980" s="10"/>
      <c r="EU1980" s="10"/>
      <c r="EV1980" s="10"/>
      <c r="EW1980" s="10"/>
      <c r="EX1980" s="10"/>
      <c r="EY1980" s="10"/>
      <c r="EZ1980" s="10"/>
      <c r="FA1980" s="10"/>
      <c r="FB1980" s="10"/>
      <c r="FC1980" s="10"/>
      <c r="FD1980" s="10"/>
      <c r="FE1980" s="10"/>
      <c r="FF1980" s="10"/>
      <c r="FG1980" s="10"/>
      <c r="FH1980" s="10"/>
      <c r="FI1980" s="10"/>
      <c r="FJ1980" s="10"/>
      <c r="FK1980" s="10"/>
      <c r="FL1980" s="10"/>
    </row>
    <row r="1981" spans="146:168" x14ac:dyDescent="0.15">
      <c r="EP1981" s="1"/>
      <c r="EQ1981" s="1"/>
      <c r="ES1981" s="10"/>
      <c r="ET1981" s="10"/>
      <c r="EU1981" s="10"/>
      <c r="EV1981" s="10"/>
      <c r="EW1981" s="10"/>
      <c r="EX1981" s="10"/>
      <c r="EY1981" s="10"/>
      <c r="EZ1981" s="10"/>
      <c r="FA1981" s="10"/>
      <c r="FB1981" s="10"/>
      <c r="FC1981" s="10"/>
      <c r="FD1981" s="10"/>
      <c r="FE1981" s="10"/>
      <c r="FF1981" s="10"/>
      <c r="FG1981" s="10"/>
      <c r="FH1981" s="10"/>
      <c r="FI1981" s="10"/>
      <c r="FJ1981" s="10"/>
      <c r="FK1981" s="10"/>
      <c r="FL1981" s="10"/>
    </row>
    <row r="1982" spans="146:168" x14ac:dyDescent="0.15">
      <c r="EP1982" s="1"/>
      <c r="EQ1982" s="1"/>
      <c r="ES1982" s="10"/>
      <c r="ET1982" s="10"/>
      <c r="EU1982" s="10"/>
      <c r="EV1982" s="10"/>
      <c r="EW1982" s="10"/>
      <c r="EX1982" s="10"/>
      <c r="EY1982" s="10"/>
      <c r="EZ1982" s="10"/>
      <c r="FA1982" s="10"/>
      <c r="FB1982" s="10"/>
      <c r="FC1982" s="10"/>
      <c r="FD1982" s="10"/>
      <c r="FE1982" s="10"/>
      <c r="FF1982" s="10"/>
      <c r="FG1982" s="10"/>
      <c r="FH1982" s="10"/>
      <c r="FI1982" s="10"/>
      <c r="FJ1982" s="10"/>
      <c r="FK1982" s="10"/>
      <c r="FL1982" s="10"/>
    </row>
    <row r="1983" spans="146:168" x14ac:dyDescent="0.15">
      <c r="EP1983" s="1"/>
      <c r="EQ1983" s="1"/>
      <c r="ES1983" s="10"/>
      <c r="ET1983" s="10"/>
      <c r="EU1983" s="10"/>
      <c r="EV1983" s="10"/>
      <c r="EW1983" s="10"/>
      <c r="EX1983" s="10"/>
      <c r="EY1983" s="10"/>
      <c r="EZ1983" s="10"/>
      <c r="FA1983" s="10"/>
      <c r="FB1983" s="10"/>
      <c r="FC1983" s="10"/>
      <c r="FD1983" s="10"/>
      <c r="FE1983" s="10"/>
      <c r="FF1983" s="10"/>
      <c r="FG1983" s="10"/>
      <c r="FH1983" s="10"/>
      <c r="FI1983" s="10"/>
      <c r="FJ1983" s="10"/>
      <c r="FK1983" s="10"/>
      <c r="FL1983" s="10"/>
    </row>
    <row r="1984" spans="146:168" x14ac:dyDescent="0.15">
      <c r="EP1984" s="1"/>
      <c r="EQ1984" s="1"/>
      <c r="ES1984" s="10"/>
      <c r="ET1984" s="10"/>
      <c r="EU1984" s="10"/>
      <c r="EV1984" s="10"/>
      <c r="EW1984" s="10"/>
      <c r="EX1984" s="10"/>
      <c r="EY1984" s="10"/>
      <c r="EZ1984" s="10"/>
      <c r="FA1984" s="10"/>
      <c r="FB1984" s="10"/>
      <c r="FC1984" s="10"/>
      <c r="FD1984" s="10"/>
      <c r="FE1984" s="10"/>
      <c r="FF1984" s="10"/>
      <c r="FG1984" s="10"/>
      <c r="FH1984" s="10"/>
      <c r="FI1984" s="10"/>
      <c r="FJ1984" s="10"/>
      <c r="FK1984" s="10"/>
      <c r="FL1984" s="10"/>
    </row>
    <row r="1985" spans="146:168" x14ac:dyDescent="0.15">
      <c r="EP1985" s="1"/>
      <c r="EQ1985" s="1"/>
      <c r="ES1985" s="10"/>
      <c r="ET1985" s="10"/>
      <c r="EU1985" s="10"/>
      <c r="EV1985" s="10"/>
      <c r="EW1985" s="10"/>
      <c r="EX1985" s="10"/>
      <c r="EY1985" s="10"/>
      <c r="EZ1985" s="10"/>
      <c r="FA1985" s="10"/>
      <c r="FB1985" s="10"/>
      <c r="FC1985" s="10"/>
      <c r="FD1985" s="10"/>
      <c r="FE1985" s="10"/>
      <c r="FF1985" s="10"/>
      <c r="FG1985" s="10"/>
      <c r="FH1985" s="10"/>
      <c r="FI1985" s="10"/>
      <c r="FJ1985" s="10"/>
      <c r="FK1985" s="10"/>
      <c r="FL1985" s="10"/>
    </row>
    <row r="1986" spans="146:168" x14ac:dyDescent="0.15">
      <c r="EP1986" s="1"/>
      <c r="EQ1986" s="1"/>
      <c r="ES1986" s="10"/>
      <c r="ET1986" s="10"/>
      <c r="EU1986" s="10"/>
      <c r="EV1986" s="10"/>
      <c r="EW1986" s="10"/>
      <c r="EX1986" s="10"/>
      <c r="EY1986" s="10"/>
      <c r="EZ1986" s="10"/>
      <c r="FA1986" s="10"/>
      <c r="FB1986" s="10"/>
      <c r="FC1986" s="10"/>
      <c r="FD1986" s="10"/>
      <c r="FE1986" s="10"/>
      <c r="FF1986" s="10"/>
      <c r="FG1986" s="10"/>
      <c r="FH1986" s="10"/>
      <c r="FI1986" s="10"/>
      <c r="FJ1986" s="10"/>
      <c r="FK1986" s="10"/>
      <c r="FL1986" s="10"/>
    </row>
    <row r="1987" spans="146:168" x14ac:dyDescent="0.15">
      <c r="EP1987" s="1"/>
      <c r="EQ1987" s="1"/>
      <c r="ES1987" s="10"/>
      <c r="ET1987" s="10"/>
      <c r="EU1987" s="10"/>
      <c r="EV1987" s="10"/>
      <c r="EW1987" s="10"/>
      <c r="EX1987" s="10"/>
      <c r="EY1987" s="10"/>
      <c r="EZ1987" s="10"/>
      <c r="FA1987" s="10"/>
      <c r="FB1987" s="10"/>
      <c r="FC1987" s="10"/>
      <c r="FD1987" s="10"/>
      <c r="FE1987" s="10"/>
      <c r="FF1987" s="10"/>
      <c r="FG1987" s="10"/>
      <c r="FH1987" s="10"/>
      <c r="FI1987" s="10"/>
      <c r="FJ1987" s="10"/>
      <c r="FK1987" s="10"/>
      <c r="FL1987" s="10"/>
    </row>
    <row r="1988" spans="146:168" x14ac:dyDescent="0.15">
      <c r="EP1988" s="1"/>
      <c r="EQ1988" s="1"/>
      <c r="ES1988" s="10"/>
      <c r="ET1988" s="10"/>
      <c r="EU1988" s="10"/>
      <c r="EV1988" s="10"/>
      <c r="EW1988" s="10"/>
      <c r="EX1988" s="10"/>
      <c r="EY1988" s="10"/>
      <c r="EZ1988" s="10"/>
      <c r="FA1988" s="10"/>
      <c r="FB1988" s="10"/>
      <c r="FC1988" s="10"/>
      <c r="FD1988" s="10"/>
      <c r="FE1988" s="10"/>
      <c r="FF1988" s="10"/>
      <c r="FG1988" s="10"/>
      <c r="FH1988" s="10"/>
      <c r="FI1988" s="10"/>
      <c r="FJ1988" s="10"/>
      <c r="FK1988" s="10"/>
      <c r="FL1988" s="10"/>
    </row>
    <row r="1989" spans="146:168" x14ac:dyDescent="0.15">
      <c r="EP1989" s="1"/>
      <c r="EQ1989" s="1"/>
      <c r="ES1989" s="10"/>
      <c r="ET1989" s="10"/>
      <c r="EU1989" s="10"/>
      <c r="EV1989" s="10"/>
      <c r="EW1989" s="10"/>
      <c r="EX1989" s="10"/>
      <c r="EY1989" s="10"/>
      <c r="EZ1989" s="10"/>
      <c r="FA1989" s="10"/>
      <c r="FB1989" s="10"/>
      <c r="FC1989" s="10"/>
      <c r="FD1989" s="10"/>
      <c r="FE1989" s="10"/>
      <c r="FF1989" s="10"/>
      <c r="FG1989" s="10"/>
      <c r="FH1989" s="10"/>
      <c r="FI1989" s="10"/>
      <c r="FJ1989" s="10"/>
      <c r="FK1989" s="10"/>
      <c r="FL1989" s="10"/>
    </row>
    <row r="1990" spans="146:168" x14ac:dyDescent="0.15">
      <c r="EP1990" s="1"/>
      <c r="EQ1990" s="1"/>
      <c r="ES1990" s="10"/>
      <c r="ET1990" s="10"/>
      <c r="EU1990" s="10"/>
      <c r="EV1990" s="10"/>
      <c r="EW1990" s="10"/>
      <c r="EX1990" s="10"/>
      <c r="EY1990" s="10"/>
      <c r="EZ1990" s="10"/>
      <c r="FA1990" s="10"/>
      <c r="FB1990" s="10"/>
      <c r="FC1990" s="10"/>
      <c r="FD1990" s="10"/>
      <c r="FE1990" s="10"/>
      <c r="FF1990" s="10"/>
      <c r="FG1990" s="10"/>
      <c r="FH1990" s="10"/>
      <c r="FI1990" s="10"/>
      <c r="FJ1990" s="10"/>
      <c r="FK1990" s="10"/>
      <c r="FL1990" s="10"/>
    </row>
    <row r="1991" spans="146:168" x14ac:dyDescent="0.15">
      <c r="EP1991" s="1"/>
      <c r="EQ1991" s="1"/>
      <c r="ES1991" s="10"/>
      <c r="ET1991" s="10"/>
      <c r="EU1991" s="10"/>
      <c r="EV1991" s="10"/>
      <c r="EW1991" s="10"/>
      <c r="EX1991" s="10"/>
      <c r="EY1991" s="10"/>
      <c r="EZ1991" s="10"/>
      <c r="FA1991" s="10"/>
      <c r="FB1991" s="10"/>
      <c r="FC1991" s="10"/>
      <c r="FD1991" s="10"/>
      <c r="FE1991" s="10"/>
      <c r="FF1991" s="10"/>
      <c r="FG1991" s="10"/>
      <c r="FH1991" s="10"/>
      <c r="FI1991" s="10"/>
      <c r="FJ1991" s="10"/>
      <c r="FK1991" s="10"/>
      <c r="FL1991" s="10"/>
    </row>
    <row r="1992" spans="146:168" x14ac:dyDescent="0.15">
      <c r="EP1992" s="1"/>
      <c r="EQ1992" s="1"/>
      <c r="ES1992" s="10"/>
      <c r="ET1992" s="10"/>
      <c r="EU1992" s="10"/>
      <c r="EV1992" s="10"/>
      <c r="EW1992" s="10"/>
      <c r="EX1992" s="10"/>
      <c r="EY1992" s="10"/>
      <c r="EZ1992" s="10"/>
      <c r="FA1992" s="10"/>
      <c r="FB1992" s="10"/>
      <c r="FC1992" s="10"/>
      <c r="FD1992" s="10"/>
      <c r="FE1992" s="10"/>
      <c r="FF1992" s="10"/>
      <c r="FG1992" s="10"/>
      <c r="FH1992" s="10"/>
      <c r="FI1992" s="10"/>
      <c r="FJ1992" s="10"/>
      <c r="FK1992" s="10"/>
      <c r="FL1992" s="10"/>
    </row>
    <row r="1993" spans="146:168" x14ac:dyDescent="0.15">
      <c r="EP1993" s="1"/>
      <c r="EQ1993" s="1"/>
      <c r="ES1993" s="10"/>
      <c r="ET1993" s="10"/>
      <c r="EU1993" s="10"/>
      <c r="EV1993" s="10"/>
      <c r="EW1993" s="10"/>
      <c r="EX1993" s="10"/>
      <c r="EY1993" s="10"/>
      <c r="EZ1993" s="10"/>
      <c r="FA1993" s="10"/>
      <c r="FB1993" s="10"/>
      <c r="FC1993" s="10"/>
      <c r="FD1993" s="10"/>
      <c r="FE1993" s="10"/>
      <c r="FF1993" s="10"/>
      <c r="FG1993" s="10"/>
      <c r="FH1993" s="10"/>
      <c r="FI1993" s="10"/>
      <c r="FJ1993" s="10"/>
      <c r="FK1993" s="10"/>
      <c r="FL1993" s="10"/>
    </row>
    <row r="1994" spans="146:168" x14ac:dyDescent="0.15">
      <c r="EP1994" s="1"/>
      <c r="EQ1994" s="1"/>
      <c r="ES1994" s="10"/>
      <c r="ET1994" s="10"/>
      <c r="EU1994" s="10"/>
      <c r="EV1994" s="10"/>
      <c r="EW1994" s="10"/>
      <c r="EX1994" s="10"/>
      <c r="EY1994" s="10"/>
      <c r="EZ1994" s="10"/>
      <c r="FA1994" s="10"/>
      <c r="FB1994" s="10"/>
      <c r="FC1994" s="10"/>
      <c r="FD1994" s="10"/>
      <c r="FE1994" s="10"/>
      <c r="FF1994" s="10"/>
      <c r="FG1994" s="10"/>
      <c r="FH1994" s="10"/>
      <c r="FI1994" s="10"/>
      <c r="FJ1994" s="10"/>
      <c r="FK1994" s="10"/>
      <c r="FL1994" s="10"/>
    </row>
    <row r="1995" spans="146:168" x14ac:dyDescent="0.15">
      <c r="EP1995" s="1"/>
      <c r="EQ1995" s="1"/>
      <c r="ES1995" s="10"/>
      <c r="ET1995" s="10"/>
      <c r="EU1995" s="10"/>
      <c r="EV1995" s="10"/>
      <c r="EW1995" s="10"/>
      <c r="EX1995" s="10"/>
      <c r="EY1995" s="10"/>
      <c r="EZ1995" s="10"/>
      <c r="FA1995" s="10"/>
      <c r="FB1995" s="10"/>
      <c r="FC1995" s="10"/>
      <c r="FD1995" s="10"/>
      <c r="FE1995" s="10"/>
      <c r="FF1995" s="10"/>
      <c r="FG1995" s="10"/>
      <c r="FH1995" s="10"/>
      <c r="FI1995" s="10"/>
      <c r="FJ1995" s="10"/>
      <c r="FK1995" s="10"/>
      <c r="FL1995" s="10"/>
    </row>
    <row r="1996" spans="146:168" x14ac:dyDescent="0.15">
      <c r="EP1996" s="1"/>
      <c r="EQ1996" s="1"/>
      <c r="ES1996" s="10"/>
      <c r="ET1996" s="10"/>
      <c r="EU1996" s="10"/>
      <c r="EV1996" s="10"/>
      <c r="EW1996" s="10"/>
      <c r="EX1996" s="10"/>
      <c r="EY1996" s="10"/>
      <c r="EZ1996" s="10"/>
      <c r="FA1996" s="10"/>
      <c r="FB1996" s="10"/>
      <c r="FC1996" s="10"/>
      <c r="FD1996" s="10"/>
      <c r="FE1996" s="10"/>
      <c r="FF1996" s="10"/>
      <c r="FG1996" s="10"/>
      <c r="FH1996" s="10"/>
      <c r="FI1996" s="10"/>
      <c r="FJ1996" s="10"/>
      <c r="FK1996" s="10"/>
      <c r="FL1996" s="10"/>
    </row>
    <row r="1997" spans="146:168" x14ac:dyDescent="0.15">
      <c r="EP1997" s="1"/>
      <c r="EQ1997" s="1"/>
      <c r="ES1997" s="10"/>
      <c r="ET1997" s="10"/>
      <c r="EU1997" s="10"/>
      <c r="EV1997" s="10"/>
      <c r="EW1997" s="10"/>
      <c r="EX1997" s="10"/>
      <c r="EY1997" s="10"/>
      <c r="EZ1997" s="10"/>
      <c r="FA1997" s="10"/>
      <c r="FB1997" s="10"/>
      <c r="FC1997" s="10"/>
      <c r="FD1997" s="10"/>
      <c r="FE1997" s="10"/>
      <c r="FF1997" s="10"/>
      <c r="FG1997" s="10"/>
      <c r="FH1997" s="10"/>
      <c r="FI1997" s="10"/>
      <c r="FJ1997" s="10"/>
      <c r="FK1997" s="10"/>
      <c r="FL1997" s="10"/>
    </row>
    <row r="1998" spans="146:168" x14ac:dyDescent="0.15">
      <c r="EP1998" s="1"/>
      <c r="EQ1998" s="1"/>
      <c r="ES1998" s="10"/>
      <c r="ET1998" s="10"/>
      <c r="EU1998" s="10"/>
      <c r="EV1998" s="10"/>
      <c r="EW1998" s="10"/>
      <c r="EX1998" s="10"/>
      <c r="EY1998" s="10"/>
      <c r="EZ1998" s="10"/>
      <c r="FA1998" s="10"/>
      <c r="FB1998" s="10"/>
      <c r="FC1998" s="10"/>
      <c r="FD1998" s="10"/>
      <c r="FE1998" s="10"/>
      <c r="FF1998" s="10"/>
      <c r="FG1998" s="10"/>
      <c r="FH1998" s="10"/>
      <c r="FI1998" s="10"/>
      <c r="FJ1998" s="10"/>
      <c r="FK1998" s="10"/>
      <c r="FL1998" s="10"/>
    </row>
    <row r="1999" spans="146:168" x14ac:dyDescent="0.15">
      <c r="EP1999" s="1"/>
      <c r="EQ1999" s="1"/>
      <c r="ES1999" s="10"/>
      <c r="ET1999" s="10"/>
      <c r="EU1999" s="10"/>
      <c r="EV1999" s="10"/>
      <c r="EW1999" s="10"/>
      <c r="EX1999" s="10"/>
      <c r="EY1999" s="10"/>
      <c r="EZ1999" s="10"/>
      <c r="FA1999" s="10"/>
      <c r="FB1999" s="10"/>
      <c r="FC1999" s="10"/>
      <c r="FD1999" s="10"/>
      <c r="FE1999" s="10"/>
      <c r="FF1999" s="10"/>
      <c r="FG1999" s="10"/>
      <c r="FH1999" s="10"/>
      <c r="FI1999" s="10"/>
      <c r="FJ1999" s="10"/>
      <c r="FK1999" s="10"/>
      <c r="FL1999" s="10"/>
    </row>
    <row r="2000" spans="146:168" x14ac:dyDescent="0.15">
      <c r="EP2000" s="1"/>
      <c r="EQ2000" s="1"/>
      <c r="ES2000" s="10"/>
      <c r="ET2000" s="10"/>
      <c r="EU2000" s="10"/>
      <c r="EV2000" s="10"/>
      <c r="EW2000" s="10"/>
      <c r="EX2000" s="10"/>
      <c r="EY2000" s="10"/>
      <c r="EZ2000" s="10"/>
      <c r="FA2000" s="10"/>
      <c r="FB2000" s="10"/>
      <c r="FC2000" s="10"/>
      <c r="FD2000" s="10"/>
      <c r="FE2000" s="10"/>
      <c r="FF2000" s="10"/>
      <c r="FG2000" s="10"/>
      <c r="FH2000" s="10"/>
      <c r="FI2000" s="10"/>
      <c r="FJ2000" s="10"/>
      <c r="FK2000" s="10"/>
      <c r="FL2000" s="10"/>
    </row>
    <row r="2001" spans="146:168" x14ac:dyDescent="0.15">
      <c r="EP2001" s="1"/>
      <c r="EQ2001" s="1"/>
      <c r="ES2001" s="10"/>
      <c r="ET2001" s="10"/>
      <c r="EU2001" s="10"/>
      <c r="EV2001" s="10"/>
      <c r="EW2001" s="10"/>
      <c r="EX2001" s="10"/>
      <c r="EY2001" s="10"/>
      <c r="EZ2001" s="10"/>
      <c r="FA2001" s="10"/>
      <c r="FB2001" s="10"/>
      <c r="FC2001" s="10"/>
      <c r="FD2001" s="10"/>
      <c r="FE2001" s="10"/>
      <c r="FF2001" s="10"/>
      <c r="FG2001" s="10"/>
      <c r="FH2001" s="10"/>
      <c r="FI2001" s="10"/>
      <c r="FJ2001" s="10"/>
      <c r="FK2001" s="10"/>
      <c r="FL2001" s="10"/>
    </row>
    <row r="2002" spans="146:168" x14ac:dyDescent="0.15">
      <c r="EP2002" s="1"/>
      <c r="EQ2002" s="1"/>
      <c r="ES2002" s="10"/>
      <c r="ET2002" s="10"/>
      <c r="EU2002" s="10"/>
      <c r="EV2002" s="10"/>
      <c r="EW2002" s="10"/>
      <c r="EX2002" s="10"/>
      <c r="EY2002" s="10"/>
      <c r="EZ2002" s="10"/>
      <c r="FA2002" s="10"/>
      <c r="FB2002" s="10"/>
      <c r="FC2002" s="10"/>
      <c r="FD2002" s="10"/>
      <c r="FE2002" s="10"/>
      <c r="FF2002" s="10"/>
      <c r="FG2002" s="10"/>
      <c r="FH2002" s="10"/>
      <c r="FI2002" s="10"/>
      <c r="FJ2002" s="10"/>
      <c r="FK2002" s="10"/>
      <c r="FL2002" s="10"/>
    </row>
    <row r="2003" spans="146:168" x14ac:dyDescent="0.15">
      <c r="EP2003" s="1"/>
      <c r="EQ2003" s="1"/>
      <c r="ES2003" s="10"/>
      <c r="ET2003" s="10"/>
      <c r="EU2003" s="10"/>
      <c r="EV2003" s="10"/>
      <c r="EW2003" s="10"/>
      <c r="EX2003" s="10"/>
      <c r="EY2003" s="10"/>
      <c r="EZ2003" s="10"/>
      <c r="FA2003" s="10"/>
      <c r="FB2003" s="10"/>
      <c r="FC2003" s="10"/>
      <c r="FD2003" s="10"/>
      <c r="FE2003" s="10"/>
      <c r="FF2003" s="10"/>
      <c r="FG2003" s="10"/>
      <c r="FH2003" s="10"/>
      <c r="FI2003" s="10"/>
      <c r="FJ2003" s="10"/>
      <c r="FK2003" s="10"/>
      <c r="FL2003" s="10"/>
    </row>
    <row r="2004" spans="146:168" x14ac:dyDescent="0.15">
      <c r="EP2004" s="1"/>
      <c r="EQ2004" s="1"/>
      <c r="ES2004" s="10"/>
      <c r="ET2004" s="10"/>
      <c r="EU2004" s="10"/>
      <c r="EV2004" s="10"/>
      <c r="EW2004" s="10"/>
      <c r="EX2004" s="10"/>
      <c r="EY2004" s="10"/>
      <c r="EZ2004" s="10"/>
      <c r="FA2004" s="10"/>
      <c r="FB2004" s="10"/>
      <c r="FC2004" s="10"/>
      <c r="FD2004" s="10"/>
      <c r="FE2004" s="10"/>
      <c r="FF2004" s="10"/>
      <c r="FG2004" s="10"/>
      <c r="FH2004" s="10"/>
      <c r="FI2004" s="10"/>
      <c r="FJ2004" s="10"/>
      <c r="FK2004" s="10"/>
      <c r="FL2004" s="10"/>
    </row>
    <row r="2005" spans="146:168" x14ac:dyDescent="0.15">
      <c r="EP2005" s="1"/>
      <c r="EQ2005" s="1"/>
      <c r="ES2005" s="10"/>
      <c r="ET2005" s="10"/>
      <c r="EU2005" s="10"/>
      <c r="EV2005" s="10"/>
      <c r="EW2005" s="10"/>
      <c r="EX2005" s="10"/>
      <c r="EY2005" s="10"/>
      <c r="EZ2005" s="10"/>
      <c r="FA2005" s="10"/>
      <c r="FB2005" s="10"/>
      <c r="FC2005" s="10"/>
      <c r="FD2005" s="10"/>
      <c r="FE2005" s="10"/>
      <c r="FF2005" s="10"/>
      <c r="FG2005" s="10"/>
      <c r="FH2005" s="10"/>
      <c r="FI2005" s="10"/>
      <c r="FJ2005" s="10"/>
      <c r="FK2005" s="10"/>
      <c r="FL2005" s="10"/>
    </row>
    <row r="2006" spans="146:168" x14ac:dyDescent="0.15">
      <c r="EP2006" s="1"/>
      <c r="EQ2006" s="1"/>
      <c r="ES2006" s="10"/>
      <c r="ET2006" s="10"/>
      <c r="EU2006" s="10"/>
      <c r="EV2006" s="10"/>
      <c r="EW2006" s="10"/>
      <c r="EX2006" s="10"/>
      <c r="EY2006" s="10"/>
      <c r="EZ2006" s="10"/>
      <c r="FA2006" s="10"/>
      <c r="FB2006" s="10"/>
      <c r="FC2006" s="10"/>
      <c r="FD2006" s="10"/>
      <c r="FE2006" s="10"/>
      <c r="FF2006" s="10"/>
      <c r="FG2006" s="10"/>
      <c r="FH2006" s="10"/>
      <c r="FI2006" s="10"/>
      <c r="FJ2006" s="10"/>
      <c r="FK2006" s="10"/>
      <c r="FL2006" s="10"/>
    </row>
    <row r="2007" spans="146:168" x14ac:dyDescent="0.15">
      <c r="EP2007" s="1"/>
      <c r="EQ2007" s="1"/>
      <c r="ES2007" s="10"/>
      <c r="ET2007" s="10"/>
      <c r="EU2007" s="10"/>
      <c r="EV2007" s="10"/>
      <c r="EW2007" s="10"/>
      <c r="EX2007" s="10"/>
      <c r="EY2007" s="10"/>
      <c r="EZ2007" s="10"/>
      <c r="FA2007" s="10"/>
      <c r="FB2007" s="10"/>
      <c r="FC2007" s="10"/>
      <c r="FD2007" s="10"/>
      <c r="FE2007" s="10"/>
      <c r="FF2007" s="10"/>
      <c r="FG2007" s="10"/>
      <c r="FH2007" s="10"/>
      <c r="FI2007" s="10"/>
      <c r="FJ2007" s="10"/>
      <c r="FK2007" s="10"/>
      <c r="FL2007" s="10"/>
    </row>
    <row r="2008" spans="146:168" x14ac:dyDescent="0.15">
      <c r="EP2008" s="1"/>
      <c r="EQ2008" s="1"/>
      <c r="ES2008" s="10"/>
      <c r="ET2008" s="10"/>
      <c r="EU2008" s="10"/>
      <c r="EV2008" s="10"/>
      <c r="EW2008" s="10"/>
      <c r="EX2008" s="10"/>
      <c r="EY2008" s="10"/>
      <c r="EZ2008" s="10"/>
      <c r="FA2008" s="10"/>
      <c r="FB2008" s="10"/>
      <c r="FC2008" s="10"/>
      <c r="FD2008" s="10"/>
      <c r="FE2008" s="10"/>
      <c r="FF2008" s="10"/>
      <c r="FG2008" s="10"/>
      <c r="FH2008" s="10"/>
      <c r="FI2008" s="10"/>
      <c r="FJ2008" s="10"/>
      <c r="FK2008" s="10"/>
      <c r="FL2008" s="10"/>
    </row>
    <row r="2009" spans="146:168" x14ac:dyDescent="0.15">
      <c r="EP2009" s="1"/>
      <c r="EQ2009" s="1"/>
      <c r="ES2009" s="10"/>
      <c r="ET2009" s="10"/>
      <c r="EU2009" s="10"/>
      <c r="EV2009" s="10"/>
      <c r="EW2009" s="10"/>
      <c r="EX2009" s="10"/>
      <c r="EY2009" s="10"/>
      <c r="EZ2009" s="10"/>
      <c r="FA2009" s="10"/>
      <c r="FB2009" s="10"/>
      <c r="FC2009" s="10"/>
      <c r="FD2009" s="10"/>
      <c r="FE2009" s="10"/>
      <c r="FF2009" s="10"/>
      <c r="FG2009" s="10"/>
      <c r="FH2009" s="10"/>
      <c r="FI2009" s="10"/>
      <c r="FJ2009" s="10"/>
      <c r="FK2009" s="10"/>
      <c r="FL2009" s="10"/>
    </row>
    <row r="2010" spans="146:168" x14ac:dyDescent="0.15">
      <c r="EP2010" s="1"/>
      <c r="EQ2010" s="1"/>
      <c r="ES2010" s="10"/>
      <c r="ET2010" s="10"/>
      <c r="EU2010" s="10"/>
      <c r="EV2010" s="10"/>
      <c r="EW2010" s="10"/>
      <c r="EX2010" s="10"/>
      <c r="EY2010" s="10"/>
      <c r="EZ2010" s="10"/>
      <c r="FA2010" s="10"/>
      <c r="FB2010" s="10"/>
      <c r="FC2010" s="10"/>
      <c r="FD2010" s="10"/>
      <c r="FE2010" s="10"/>
      <c r="FF2010" s="10"/>
      <c r="FG2010" s="10"/>
      <c r="FH2010" s="10"/>
      <c r="FI2010" s="10"/>
      <c r="FJ2010" s="10"/>
      <c r="FK2010" s="10"/>
      <c r="FL2010" s="10"/>
    </row>
    <row r="2011" spans="146:168" x14ac:dyDescent="0.15">
      <c r="EP2011" s="1"/>
      <c r="EQ2011" s="1"/>
      <c r="ES2011" s="10"/>
      <c r="ET2011" s="10"/>
      <c r="EU2011" s="10"/>
      <c r="EV2011" s="10"/>
      <c r="EW2011" s="10"/>
      <c r="EX2011" s="10"/>
      <c r="EY2011" s="10"/>
      <c r="EZ2011" s="10"/>
      <c r="FA2011" s="10"/>
      <c r="FB2011" s="10"/>
      <c r="FC2011" s="10"/>
      <c r="FD2011" s="10"/>
      <c r="FE2011" s="10"/>
      <c r="FF2011" s="10"/>
      <c r="FG2011" s="10"/>
      <c r="FH2011" s="10"/>
      <c r="FI2011" s="10"/>
      <c r="FJ2011" s="10"/>
      <c r="FK2011" s="10"/>
      <c r="FL2011" s="10"/>
    </row>
    <row r="2012" spans="146:168" x14ac:dyDescent="0.15">
      <c r="EP2012" s="1"/>
      <c r="EQ2012" s="1"/>
      <c r="ES2012" s="10"/>
      <c r="ET2012" s="10"/>
      <c r="EU2012" s="10"/>
      <c r="EV2012" s="10"/>
      <c r="EW2012" s="10"/>
      <c r="EX2012" s="10"/>
      <c r="EY2012" s="10"/>
      <c r="EZ2012" s="10"/>
      <c r="FA2012" s="10"/>
      <c r="FB2012" s="10"/>
      <c r="FC2012" s="10"/>
      <c r="FD2012" s="10"/>
      <c r="FE2012" s="10"/>
      <c r="FF2012" s="10"/>
      <c r="FG2012" s="10"/>
      <c r="FH2012" s="10"/>
      <c r="FI2012" s="10"/>
      <c r="FJ2012" s="10"/>
      <c r="FK2012" s="10"/>
      <c r="FL2012" s="10"/>
    </row>
    <row r="2013" spans="146:168" x14ac:dyDescent="0.15">
      <c r="EP2013" s="1"/>
      <c r="EQ2013" s="1"/>
      <c r="ES2013" s="10"/>
      <c r="ET2013" s="10"/>
      <c r="EU2013" s="10"/>
      <c r="EV2013" s="10"/>
      <c r="EW2013" s="10"/>
      <c r="EX2013" s="10"/>
      <c r="EY2013" s="10"/>
      <c r="EZ2013" s="10"/>
      <c r="FA2013" s="10"/>
      <c r="FB2013" s="10"/>
      <c r="FC2013" s="10"/>
      <c r="FD2013" s="10"/>
      <c r="FE2013" s="10"/>
      <c r="FF2013" s="10"/>
      <c r="FG2013" s="10"/>
      <c r="FH2013" s="10"/>
      <c r="FI2013" s="10"/>
      <c r="FJ2013" s="10"/>
      <c r="FK2013" s="10"/>
      <c r="FL2013" s="10"/>
    </row>
    <row r="2014" spans="146:168" x14ac:dyDescent="0.15">
      <c r="EP2014" s="1"/>
      <c r="EQ2014" s="1"/>
      <c r="ES2014" s="10"/>
      <c r="ET2014" s="10"/>
      <c r="EU2014" s="10"/>
      <c r="EV2014" s="10"/>
      <c r="EW2014" s="10"/>
      <c r="EX2014" s="10"/>
      <c r="EY2014" s="10"/>
      <c r="EZ2014" s="10"/>
      <c r="FA2014" s="10"/>
      <c r="FB2014" s="10"/>
      <c r="FC2014" s="10"/>
      <c r="FD2014" s="10"/>
      <c r="FE2014" s="10"/>
      <c r="FF2014" s="10"/>
      <c r="FG2014" s="10"/>
      <c r="FH2014" s="10"/>
      <c r="FI2014" s="10"/>
      <c r="FJ2014" s="10"/>
      <c r="FK2014" s="10"/>
      <c r="FL2014" s="10"/>
    </row>
    <row r="2015" spans="146:168" x14ac:dyDescent="0.15">
      <c r="EP2015" s="1"/>
      <c r="EQ2015" s="1"/>
      <c r="ES2015" s="10"/>
      <c r="ET2015" s="10"/>
      <c r="EU2015" s="10"/>
      <c r="EV2015" s="10"/>
      <c r="EW2015" s="10"/>
      <c r="EX2015" s="10"/>
      <c r="EY2015" s="10"/>
      <c r="EZ2015" s="10"/>
      <c r="FA2015" s="10"/>
      <c r="FB2015" s="10"/>
      <c r="FC2015" s="10"/>
      <c r="FD2015" s="10"/>
      <c r="FE2015" s="10"/>
      <c r="FF2015" s="10"/>
      <c r="FG2015" s="10"/>
      <c r="FH2015" s="10"/>
      <c r="FI2015" s="10"/>
      <c r="FJ2015" s="10"/>
      <c r="FK2015" s="10"/>
      <c r="FL2015" s="10"/>
    </row>
    <row r="2016" spans="146:168" x14ac:dyDescent="0.15">
      <c r="EP2016" s="1"/>
      <c r="EQ2016" s="1"/>
      <c r="ES2016" s="10"/>
      <c r="ET2016" s="10"/>
      <c r="EU2016" s="10"/>
      <c r="EV2016" s="10"/>
      <c r="EW2016" s="10"/>
      <c r="EX2016" s="10"/>
      <c r="EY2016" s="10"/>
      <c r="EZ2016" s="10"/>
      <c r="FA2016" s="10"/>
      <c r="FB2016" s="10"/>
      <c r="FC2016" s="10"/>
      <c r="FD2016" s="10"/>
      <c r="FE2016" s="10"/>
      <c r="FF2016" s="10"/>
      <c r="FG2016" s="10"/>
      <c r="FH2016" s="10"/>
      <c r="FI2016" s="10"/>
      <c r="FJ2016" s="10"/>
      <c r="FK2016" s="10"/>
      <c r="FL2016" s="10"/>
    </row>
    <row r="2017" spans="146:168" x14ac:dyDescent="0.15">
      <c r="EP2017" s="1"/>
      <c r="EQ2017" s="1"/>
      <c r="ES2017" s="10"/>
      <c r="ET2017" s="10"/>
      <c r="EU2017" s="10"/>
      <c r="EV2017" s="10"/>
      <c r="EW2017" s="10"/>
      <c r="EX2017" s="10"/>
      <c r="EY2017" s="10"/>
      <c r="EZ2017" s="10"/>
      <c r="FA2017" s="10"/>
      <c r="FB2017" s="10"/>
      <c r="FC2017" s="10"/>
      <c r="FD2017" s="10"/>
      <c r="FE2017" s="10"/>
      <c r="FF2017" s="10"/>
      <c r="FG2017" s="10"/>
      <c r="FH2017" s="10"/>
      <c r="FI2017" s="10"/>
      <c r="FJ2017" s="10"/>
      <c r="FK2017" s="10"/>
      <c r="FL2017" s="10"/>
    </row>
    <row r="2018" spans="146:168" x14ac:dyDescent="0.15">
      <c r="EP2018" s="1"/>
      <c r="EQ2018" s="1"/>
      <c r="ES2018" s="10"/>
      <c r="ET2018" s="10"/>
      <c r="EU2018" s="10"/>
      <c r="EV2018" s="10"/>
      <c r="EW2018" s="10"/>
      <c r="EX2018" s="10"/>
      <c r="EY2018" s="10"/>
      <c r="EZ2018" s="10"/>
      <c r="FA2018" s="10"/>
      <c r="FB2018" s="10"/>
      <c r="FC2018" s="10"/>
      <c r="FD2018" s="10"/>
      <c r="FE2018" s="10"/>
      <c r="FF2018" s="10"/>
      <c r="FG2018" s="10"/>
      <c r="FH2018" s="10"/>
      <c r="FI2018" s="10"/>
      <c r="FJ2018" s="10"/>
      <c r="FK2018" s="10"/>
      <c r="FL2018" s="10"/>
    </row>
    <row r="2019" spans="146:168" x14ac:dyDescent="0.15">
      <c r="EP2019" s="1"/>
      <c r="EQ2019" s="1"/>
      <c r="ES2019" s="10"/>
      <c r="ET2019" s="10"/>
      <c r="EU2019" s="10"/>
      <c r="EV2019" s="10"/>
      <c r="EW2019" s="10"/>
      <c r="EX2019" s="10"/>
      <c r="EY2019" s="10"/>
      <c r="EZ2019" s="10"/>
      <c r="FA2019" s="10"/>
      <c r="FB2019" s="10"/>
      <c r="FC2019" s="10"/>
      <c r="FD2019" s="10"/>
      <c r="FE2019" s="10"/>
      <c r="FF2019" s="10"/>
      <c r="FG2019" s="10"/>
      <c r="FH2019" s="10"/>
      <c r="FI2019" s="10"/>
      <c r="FJ2019" s="10"/>
      <c r="FK2019" s="10"/>
      <c r="FL2019" s="10"/>
    </row>
    <row r="2020" spans="146:168" x14ac:dyDescent="0.15">
      <c r="EP2020" s="1"/>
      <c r="EQ2020" s="1"/>
      <c r="ES2020" s="10"/>
      <c r="ET2020" s="10"/>
      <c r="EU2020" s="10"/>
      <c r="EV2020" s="10"/>
      <c r="EW2020" s="10"/>
      <c r="EX2020" s="10"/>
      <c r="EY2020" s="10"/>
      <c r="EZ2020" s="10"/>
      <c r="FA2020" s="10"/>
      <c r="FB2020" s="10"/>
      <c r="FC2020" s="10"/>
      <c r="FD2020" s="10"/>
      <c r="FE2020" s="10"/>
      <c r="FF2020" s="10"/>
      <c r="FG2020" s="10"/>
      <c r="FH2020" s="10"/>
      <c r="FI2020" s="10"/>
      <c r="FJ2020" s="10"/>
      <c r="FK2020" s="10"/>
      <c r="FL2020" s="10"/>
    </row>
    <row r="2021" spans="146:168" x14ac:dyDescent="0.15">
      <c r="EP2021" s="1"/>
      <c r="EQ2021" s="1"/>
      <c r="ES2021" s="10"/>
      <c r="ET2021" s="10"/>
      <c r="EU2021" s="10"/>
      <c r="EV2021" s="10"/>
      <c r="EW2021" s="10"/>
      <c r="EX2021" s="10"/>
      <c r="EY2021" s="10"/>
      <c r="EZ2021" s="10"/>
      <c r="FA2021" s="10"/>
      <c r="FB2021" s="10"/>
      <c r="FC2021" s="10"/>
      <c r="FD2021" s="10"/>
      <c r="FE2021" s="10"/>
      <c r="FF2021" s="10"/>
      <c r="FG2021" s="10"/>
      <c r="FH2021" s="10"/>
      <c r="FI2021" s="10"/>
      <c r="FJ2021" s="10"/>
      <c r="FK2021" s="10"/>
      <c r="FL2021" s="10"/>
    </row>
    <row r="2022" spans="146:168" x14ac:dyDescent="0.15">
      <c r="EP2022" s="1"/>
      <c r="EQ2022" s="1"/>
      <c r="ES2022" s="10"/>
      <c r="ET2022" s="10"/>
      <c r="EU2022" s="10"/>
      <c r="EV2022" s="10"/>
      <c r="EW2022" s="10"/>
      <c r="EX2022" s="10"/>
      <c r="EY2022" s="10"/>
      <c r="EZ2022" s="10"/>
      <c r="FA2022" s="10"/>
      <c r="FB2022" s="10"/>
      <c r="FC2022" s="10"/>
      <c r="FD2022" s="10"/>
      <c r="FE2022" s="10"/>
      <c r="FF2022" s="10"/>
      <c r="FG2022" s="10"/>
      <c r="FH2022" s="10"/>
      <c r="FI2022" s="10"/>
      <c r="FJ2022" s="10"/>
      <c r="FK2022" s="10"/>
      <c r="FL2022" s="10"/>
    </row>
    <row r="2023" spans="146:168" x14ac:dyDescent="0.15">
      <c r="EP2023" s="1"/>
      <c r="EQ2023" s="1"/>
      <c r="ES2023" s="10"/>
      <c r="ET2023" s="10"/>
      <c r="EU2023" s="10"/>
      <c r="EV2023" s="10"/>
      <c r="EW2023" s="10"/>
      <c r="EX2023" s="10"/>
      <c r="EY2023" s="10"/>
      <c r="EZ2023" s="10"/>
      <c r="FA2023" s="10"/>
      <c r="FB2023" s="10"/>
      <c r="FC2023" s="10"/>
      <c r="FD2023" s="10"/>
      <c r="FE2023" s="10"/>
      <c r="FF2023" s="10"/>
      <c r="FG2023" s="10"/>
      <c r="FH2023" s="10"/>
      <c r="FI2023" s="10"/>
      <c r="FJ2023" s="10"/>
      <c r="FK2023" s="10"/>
      <c r="FL2023" s="10"/>
    </row>
    <row r="2024" spans="146:168" x14ac:dyDescent="0.15">
      <c r="EP2024" s="1"/>
      <c r="EQ2024" s="1"/>
      <c r="ES2024" s="10"/>
      <c r="ET2024" s="10"/>
      <c r="EU2024" s="10"/>
      <c r="EV2024" s="10"/>
      <c r="EW2024" s="10"/>
      <c r="EX2024" s="10"/>
      <c r="EY2024" s="10"/>
      <c r="EZ2024" s="10"/>
      <c r="FA2024" s="10"/>
      <c r="FB2024" s="10"/>
      <c r="FC2024" s="10"/>
      <c r="FD2024" s="10"/>
      <c r="FE2024" s="10"/>
      <c r="FF2024" s="10"/>
      <c r="FG2024" s="10"/>
      <c r="FH2024" s="10"/>
      <c r="FI2024" s="10"/>
      <c r="FJ2024" s="10"/>
      <c r="FK2024" s="10"/>
      <c r="FL2024" s="10"/>
    </row>
    <row r="2025" spans="146:168" x14ac:dyDescent="0.15">
      <c r="EP2025" s="1"/>
      <c r="EQ2025" s="1"/>
      <c r="ES2025" s="10"/>
      <c r="ET2025" s="10"/>
      <c r="EU2025" s="10"/>
      <c r="EV2025" s="10"/>
      <c r="EW2025" s="10"/>
      <c r="EX2025" s="10"/>
      <c r="EY2025" s="10"/>
      <c r="EZ2025" s="10"/>
      <c r="FA2025" s="10"/>
      <c r="FB2025" s="10"/>
      <c r="FC2025" s="10"/>
      <c r="FD2025" s="10"/>
      <c r="FE2025" s="10"/>
      <c r="FF2025" s="10"/>
      <c r="FG2025" s="10"/>
      <c r="FH2025" s="10"/>
      <c r="FI2025" s="10"/>
      <c r="FJ2025" s="10"/>
      <c r="FK2025" s="10"/>
      <c r="FL2025" s="10"/>
    </row>
    <row r="2026" spans="146:168" x14ac:dyDescent="0.15">
      <c r="EP2026" s="1"/>
      <c r="EQ2026" s="1"/>
      <c r="ES2026" s="10"/>
      <c r="ET2026" s="10"/>
      <c r="EU2026" s="10"/>
      <c r="EV2026" s="10"/>
      <c r="EW2026" s="10"/>
      <c r="EX2026" s="10"/>
      <c r="EY2026" s="10"/>
      <c r="EZ2026" s="10"/>
      <c r="FA2026" s="10"/>
      <c r="FB2026" s="10"/>
      <c r="FC2026" s="10"/>
      <c r="FD2026" s="10"/>
      <c r="FE2026" s="10"/>
      <c r="FF2026" s="10"/>
      <c r="FG2026" s="10"/>
      <c r="FH2026" s="10"/>
      <c r="FI2026" s="10"/>
      <c r="FJ2026" s="10"/>
      <c r="FK2026" s="10"/>
      <c r="FL2026" s="10"/>
    </row>
    <row r="2027" spans="146:168" x14ac:dyDescent="0.15">
      <c r="EP2027" s="1"/>
      <c r="EQ2027" s="1"/>
      <c r="ES2027" s="10"/>
      <c r="ET2027" s="10"/>
      <c r="EU2027" s="10"/>
      <c r="EV2027" s="10"/>
      <c r="EW2027" s="10"/>
      <c r="EX2027" s="10"/>
      <c r="EY2027" s="10"/>
      <c r="EZ2027" s="10"/>
      <c r="FA2027" s="10"/>
      <c r="FB2027" s="10"/>
      <c r="FC2027" s="10"/>
      <c r="FD2027" s="10"/>
      <c r="FE2027" s="10"/>
      <c r="FF2027" s="10"/>
      <c r="FG2027" s="10"/>
      <c r="FH2027" s="10"/>
      <c r="FI2027" s="10"/>
      <c r="FJ2027" s="10"/>
      <c r="FK2027" s="10"/>
      <c r="FL2027" s="10"/>
    </row>
    <row r="2028" spans="146:168" x14ac:dyDescent="0.15">
      <c r="EP2028" s="1"/>
      <c r="EQ2028" s="1"/>
      <c r="ES2028" s="10"/>
      <c r="ET2028" s="10"/>
      <c r="EU2028" s="10"/>
      <c r="EV2028" s="10"/>
      <c r="EW2028" s="10"/>
      <c r="EX2028" s="10"/>
      <c r="EY2028" s="10"/>
      <c r="EZ2028" s="10"/>
      <c r="FA2028" s="10"/>
      <c r="FB2028" s="10"/>
      <c r="FC2028" s="10"/>
      <c r="FD2028" s="10"/>
      <c r="FE2028" s="10"/>
      <c r="FF2028" s="10"/>
      <c r="FG2028" s="10"/>
      <c r="FH2028" s="10"/>
      <c r="FI2028" s="10"/>
      <c r="FJ2028" s="10"/>
      <c r="FK2028" s="10"/>
      <c r="FL2028" s="10"/>
    </row>
    <row r="2029" spans="146:168" x14ac:dyDescent="0.15">
      <c r="EP2029" s="1"/>
      <c r="EQ2029" s="1"/>
      <c r="ES2029" s="10"/>
      <c r="ET2029" s="10"/>
      <c r="EU2029" s="10"/>
      <c r="EV2029" s="10"/>
      <c r="EW2029" s="10"/>
      <c r="EX2029" s="10"/>
      <c r="EY2029" s="10"/>
      <c r="EZ2029" s="10"/>
      <c r="FA2029" s="10"/>
      <c r="FB2029" s="10"/>
      <c r="FC2029" s="10"/>
      <c r="FD2029" s="10"/>
      <c r="FE2029" s="10"/>
      <c r="FF2029" s="10"/>
      <c r="FG2029" s="10"/>
      <c r="FH2029" s="10"/>
      <c r="FI2029" s="10"/>
      <c r="FJ2029" s="10"/>
      <c r="FK2029" s="10"/>
      <c r="FL2029" s="10"/>
    </row>
    <row r="2030" spans="146:168" x14ac:dyDescent="0.15">
      <c r="EP2030" s="1"/>
      <c r="EQ2030" s="1"/>
      <c r="ES2030" s="10"/>
      <c r="ET2030" s="10"/>
      <c r="EU2030" s="10"/>
      <c r="EV2030" s="10"/>
      <c r="EW2030" s="10"/>
      <c r="EX2030" s="10"/>
      <c r="EY2030" s="10"/>
      <c r="EZ2030" s="10"/>
      <c r="FA2030" s="10"/>
      <c r="FB2030" s="10"/>
      <c r="FC2030" s="10"/>
      <c r="FD2030" s="10"/>
      <c r="FE2030" s="10"/>
      <c r="FF2030" s="10"/>
      <c r="FG2030" s="10"/>
      <c r="FH2030" s="10"/>
      <c r="FI2030" s="10"/>
      <c r="FJ2030" s="10"/>
      <c r="FK2030" s="10"/>
      <c r="FL2030" s="10"/>
    </row>
    <row r="2031" spans="146:168" x14ac:dyDescent="0.15">
      <c r="EP2031" s="1"/>
      <c r="EQ2031" s="1"/>
      <c r="ES2031" s="10"/>
      <c r="ET2031" s="10"/>
      <c r="EU2031" s="10"/>
      <c r="EV2031" s="10"/>
      <c r="EW2031" s="10"/>
      <c r="EX2031" s="10"/>
      <c r="EY2031" s="10"/>
      <c r="EZ2031" s="10"/>
      <c r="FA2031" s="10"/>
      <c r="FB2031" s="10"/>
      <c r="FC2031" s="10"/>
      <c r="FD2031" s="10"/>
      <c r="FE2031" s="10"/>
      <c r="FF2031" s="10"/>
      <c r="FG2031" s="10"/>
      <c r="FH2031" s="10"/>
      <c r="FI2031" s="10"/>
      <c r="FJ2031" s="10"/>
      <c r="FK2031" s="10"/>
      <c r="FL2031" s="10"/>
    </row>
    <row r="2032" spans="146:168" x14ac:dyDescent="0.15">
      <c r="EP2032" s="1"/>
      <c r="EQ2032" s="1"/>
      <c r="ES2032" s="10"/>
      <c r="ET2032" s="10"/>
      <c r="EU2032" s="10"/>
      <c r="EV2032" s="10"/>
      <c r="EW2032" s="10"/>
      <c r="EX2032" s="10"/>
      <c r="EY2032" s="10"/>
      <c r="EZ2032" s="10"/>
      <c r="FA2032" s="10"/>
      <c r="FB2032" s="10"/>
      <c r="FC2032" s="10"/>
      <c r="FD2032" s="10"/>
      <c r="FE2032" s="10"/>
      <c r="FF2032" s="10"/>
      <c r="FG2032" s="10"/>
      <c r="FH2032" s="10"/>
      <c r="FI2032" s="10"/>
      <c r="FJ2032" s="10"/>
      <c r="FK2032" s="10"/>
      <c r="FL2032" s="10"/>
    </row>
    <row r="2033" spans="146:168" x14ac:dyDescent="0.15">
      <c r="EP2033" s="1"/>
      <c r="EQ2033" s="1"/>
      <c r="ES2033" s="10"/>
      <c r="ET2033" s="10"/>
      <c r="EU2033" s="10"/>
      <c r="EV2033" s="10"/>
      <c r="EW2033" s="10"/>
      <c r="EX2033" s="10"/>
      <c r="EY2033" s="10"/>
      <c r="EZ2033" s="10"/>
      <c r="FA2033" s="10"/>
      <c r="FB2033" s="10"/>
      <c r="FC2033" s="10"/>
      <c r="FD2033" s="10"/>
      <c r="FE2033" s="10"/>
      <c r="FF2033" s="10"/>
      <c r="FG2033" s="10"/>
      <c r="FH2033" s="10"/>
      <c r="FI2033" s="10"/>
      <c r="FJ2033" s="10"/>
      <c r="FK2033" s="10"/>
      <c r="FL2033" s="10"/>
    </row>
    <row r="2034" spans="146:168" x14ac:dyDescent="0.15">
      <c r="EP2034" s="1"/>
      <c r="EQ2034" s="1"/>
      <c r="ES2034" s="10"/>
      <c r="ET2034" s="10"/>
      <c r="EU2034" s="10"/>
      <c r="EV2034" s="10"/>
      <c r="EW2034" s="10"/>
      <c r="EX2034" s="10"/>
      <c r="EY2034" s="10"/>
      <c r="EZ2034" s="10"/>
      <c r="FA2034" s="10"/>
      <c r="FB2034" s="10"/>
      <c r="FC2034" s="10"/>
      <c r="FD2034" s="10"/>
      <c r="FE2034" s="10"/>
      <c r="FF2034" s="10"/>
      <c r="FG2034" s="10"/>
      <c r="FH2034" s="10"/>
      <c r="FI2034" s="10"/>
      <c r="FJ2034" s="10"/>
      <c r="FK2034" s="10"/>
      <c r="FL2034" s="10"/>
    </row>
    <row r="2035" spans="146:168" x14ac:dyDescent="0.15">
      <c r="EP2035" s="1"/>
      <c r="EQ2035" s="1"/>
      <c r="ES2035" s="10"/>
      <c r="ET2035" s="10"/>
      <c r="EU2035" s="10"/>
      <c r="EV2035" s="10"/>
      <c r="EW2035" s="10"/>
      <c r="EX2035" s="10"/>
      <c r="EY2035" s="10"/>
      <c r="EZ2035" s="10"/>
      <c r="FA2035" s="10"/>
      <c r="FB2035" s="10"/>
      <c r="FC2035" s="10"/>
      <c r="FD2035" s="10"/>
      <c r="FE2035" s="10"/>
      <c r="FF2035" s="10"/>
      <c r="FG2035" s="10"/>
      <c r="FH2035" s="10"/>
      <c r="FI2035" s="10"/>
      <c r="FJ2035" s="10"/>
      <c r="FK2035" s="10"/>
      <c r="FL2035" s="10"/>
    </row>
    <row r="2036" spans="146:168" x14ac:dyDescent="0.15">
      <c r="EP2036" s="1"/>
      <c r="EQ2036" s="1"/>
      <c r="ES2036" s="10"/>
      <c r="ET2036" s="10"/>
      <c r="EU2036" s="10"/>
      <c r="EV2036" s="10"/>
      <c r="EW2036" s="10"/>
      <c r="EX2036" s="10"/>
      <c r="EY2036" s="10"/>
      <c r="EZ2036" s="10"/>
      <c r="FA2036" s="10"/>
      <c r="FB2036" s="10"/>
      <c r="FC2036" s="10"/>
      <c r="FD2036" s="10"/>
      <c r="FE2036" s="10"/>
      <c r="FF2036" s="10"/>
      <c r="FG2036" s="10"/>
      <c r="FH2036" s="10"/>
      <c r="FI2036" s="10"/>
      <c r="FJ2036" s="10"/>
      <c r="FK2036" s="10"/>
      <c r="FL2036" s="10"/>
    </row>
    <row r="2037" spans="146:168" x14ac:dyDescent="0.15">
      <c r="EP2037" s="1"/>
      <c r="EQ2037" s="1"/>
      <c r="ES2037" s="10"/>
      <c r="ET2037" s="10"/>
      <c r="EU2037" s="10"/>
      <c r="EV2037" s="10"/>
      <c r="EW2037" s="10"/>
      <c r="EX2037" s="10"/>
      <c r="EY2037" s="10"/>
      <c r="EZ2037" s="10"/>
      <c r="FA2037" s="10"/>
      <c r="FB2037" s="10"/>
      <c r="FC2037" s="10"/>
      <c r="FD2037" s="10"/>
      <c r="FE2037" s="10"/>
      <c r="FF2037" s="10"/>
      <c r="FG2037" s="10"/>
      <c r="FH2037" s="10"/>
      <c r="FI2037" s="10"/>
      <c r="FJ2037" s="10"/>
      <c r="FK2037" s="10"/>
      <c r="FL2037" s="10"/>
    </row>
    <row r="2038" spans="146:168" x14ac:dyDescent="0.15">
      <c r="EP2038" s="1"/>
      <c r="EQ2038" s="1"/>
      <c r="ES2038" s="10"/>
      <c r="ET2038" s="10"/>
      <c r="EU2038" s="10"/>
      <c r="EV2038" s="10"/>
      <c r="EW2038" s="10"/>
      <c r="EX2038" s="10"/>
      <c r="EY2038" s="10"/>
      <c r="EZ2038" s="10"/>
      <c r="FA2038" s="10"/>
      <c r="FB2038" s="10"/>
      <c r="FC2038" s="10"/>
      <c r="FD2038" s="10"/>
      <c r="FE2038" s="10"/>
      <c r="FF2038" s="10"/>
      <c r="FG2038" s="10"/>
      <c r="FH2038" s="10"/>
      <c r="FI2038" s="10"/>
      <c r="FJ2038" s="10"/>
      <c r="FK2038" s="10"/>
      <c r="FL2038" s="10"/>
    </row>
    <row r="2039" spans="146:168" x14ac:dyDescent="0.15">
      <c r="EP2039" s="1"/>
      <c r="EQ2039" s="1"/>
      <c r="ES2039" s="10"/>
      <c r="ET2039" s="10"/>
      <c r="EU2039" s="10"/>
      <c r="EV2039" s="10"/>
      <c r="EW2039" s="10"/>
      <c r="EX2039" s="10"/>
      <c r="EY2039" s="10"/>
      <c r="EZ2039" s="10"/>
      <c r="FA2039" s="10"/>
      <c r="FB2039" s="10"/>
      <c r="FC2039" s="10"/>
      <c r="FD2039" s="10"/>
      <c r="FE2039" s="10"/>
      <c r="FF2039" s="10"/>
      <c r="FG2039" s="10"/>
      <c r="FH2039" s="10"/>
      <c r="FI2039" s="10"/>
      <c r="FJ2039" s="10"/>
      <c r="FK2039" s="10"/>
      <c r="FL2039" s="10"/>
    </row>
    <row r="2040" spans="146:168" x14ac:dyDescent="0.15">
      <c r="EP2040" s="1"/>
      <c r="EQ2040" s="1"/>
      <c r="ES2040" s="10"/>
      <c r="ET2040" s="10"/>
      <c r="EU2040" s="10"/>
      <c r="EV2040" s="10"/>
      <c r="EW2040" s="10"/>
      <c r="EX2040" s="10"/>
      <c r="EY2040" s="10"/>
      <c r="EZ2040" s="10"/>
      <c r="FA2040" s="10"/>
      <c r="FB2040" s="10"/>
      <c r="FC2040" s="10"/>
      <c r="FD2040" s="10"/>
      <c r="FE2040" s="10"/>
      <c r="FF2040" s="10"/>
      <c r="FG2040" s="10"/>
      <c r="FH2040" s="10"/>
      <c r="FI2040" s="10"/>
      <c r="FJ2040" s="10"/>
      <c r="FK2040" s="10"/>
      <c r="FL2040" s="10"/>
    </row>
    <row r="2041" spans="146:168" x14ac:dyDescent="0.15">
      <c r="EP2041" s="1"/>
      <c r="EQ2041" s="1"/>
      <c r="ES2041" s="10"/>
      <c r="ET2041" s="10"/>
      <c r="EU2041" s="10"/>
      <c r="EV2041" s="10"/>
      <c r="EW2041" s="10"/>
      <c r="EX2041" s="10"/>
      <c r="EY2041" s="10"/>
      <c r="EZ2041" s="10"/>
      <c r="FA2041" s="10"/>
      <c r="FB2041" s="10"/>
      <c r="FC2041" s="10"/>
      <c r="FD2041" s="10"/>
      <c r="FE2041" s="10"/>
      <c r="FF2041" s="10"/>
      <c r="FG2041" s="10"/>
      <c r="FH2041" s="10"/>
      <c r="FI2041" s="10"/>
      <c r="FJ2041" s="10"/>
      <c r="FK2041" s="10"/>
      <c r="FL2041" s="10"/>
    </row>
    <row r="2042" spans="146:168" x14ac:dyDescent="0.15">
      <c r="EP2042" s="1"/>
      <c r="EQ2042" s="1"/>
      <c r="ES2042" s="10"/>
      <c r="ET2042" s="10"/>
      <c r="EU2042" s="10"/>
      <c r="EV2042" s="10"/>
      <c r="EW2042" s="10"/>
      <c r="EX2042" s="10"/>
      <c r="EY2042" s="10"/>
      <c r="EZ2042" s="10"/>
      <c r="FA2042" s="10"/>
      <c r="FB2042" s="10"/>
      <c r="FC2042" s="10"/>
      <c r="FD2042" s="10"/>
      <c r="FE2042" s="10"/>
      <c r="FF2042" s="10"/>
      <c r="FG2042" s="10"/>
      <c r="FH2042" s="10"/>
      <c r="FI2042" s="10"/>
      <c r="FJ2042" s="10"/>
      <c r="FK2042" s="10"/>
      <c r="FL2042" s="10"/>
    </row>
    <row r="2043" spans="146:168" x14ac:dyDescent="0.15">
      <c r="EP2043" s="1"/>
      <c r="EQ2043" s="1"/>
      <c r="ES2043" s="10"/>
      <c r="ET2043" s="10"/>
      <c r="EU2043" s="10"/>
      <c r="EV2043" s="10"/>
      <c r="EW2043" s="10"/>
      <c r="EX2043" s="10"/>
      <c r="EY2043" s="10"/>
      <c r="EZ2043" s="10"/>
      <c r="FA2043" s="10"/>
      <c r="FB2043" s="10"/>
      <c r="FC2043" s="10"/>
      <c r="FD2043" s="10"/>
      <c r="FE2043" s="10"/>
      <c r="FF2043" s="10"/>
      <c r="FG2043" s="10"/>
      <c r="FH2043" s="10"/>
      <c r="FI2043" s="10"/>
      <c r="FJ2043" s="10"/>
      <c r="FK2043" s="10"/>
      <c r="FL2043" s="10"/>
    </row>
    <row r="2044" spans="146:168" x14ac:dyDescent="0.15">
      <c r="EP2044" s="1"/>
      <c r="EQ2044" s="1"/>
      <c r="ES2044" s="10"/>
      <c r="ET2044" s="10"/>
      <c r="EU2044" s="10"/>
      <c r="EV2044" s="10"/>
      <c r="EW2044" s="10"/>
      <c r="EX2044" s="10"/>
      <c r="EY2044" s="10"/>
      <c r="EZ2044" s="10"/>
      <c r="FA2044" s="10"/>
      <c r="FB2044" s="10"/>
      <c r="FC2044" s="10"/>
      <c r="FD2044" s="10"/>
      <c r="FE2044" s="10"/>
      <c r="FF2044" s="10"/>
      <c r="FG2044" s="10"/>
      <c r="FH2044" s="10"/>
      <c r="FI2044" s="10"/>
      <c r="FJ2044" s="10"/>
      <c r="FK2044" s="10"/>
      <c r="FL2044" s="10"/>
    </row>
    <row r="2045" spans="146:168" x14ac:dyDescent="0.15">
      <c r="EP2045" s="1"/>
      <c r="EQ2045" s="1"/>
      <c r="ES2045" s="10"/>
      <c r="ET2045" s="10"/>
      <c r="EU2045" s="10"/>
      <c r="EV2045" s="10"/>
      <c r="EW2045" s="10"/>
      <c r="EX2045" s="10"/>
      <c r="EY2045" s="10"/>
      <c r="EZ2045" s="10"/>
      <c r="FA2045" s="10"/>
      <c r="FB2045" s="10"/>
      <c r="FC2045" s="10"/>
      <c r="FD2045" s="10"/>
      <c r="FE2045" s="10"/>
      <c r="FF2045" s="10"/>
      <c r="FG2045" s="10"/>
      <c r="FH2045" s="10"/>
      <c r="FI2045" s="10"/>
      <c r="FJ2045" s="10"/>
      <c r="FK2045" s="10"/>
      <c r="FL2045" s="10"/>
    </row>
    <row r="2046" spans="146:168" x14ac:dyDescent="0.15">
      <c r="EP2046" s="1"/>
      <c r="EQ2046" s="1"/>
      <c r="ES2046" s="10"/>
      <c r="ET2046" s="10"/>
      <c r="EU2046" s="10"/>
      <c r="EV2046" s="10"/>
      <c r="EW2046" s="10"/>
      <c r="EX2046" s="10"/>
      <c r="EY2046" s="10"/>
      <c r="EZ2046" s="10"/>
      <c r="FA2046" s="10"/>
      <c r="FB2046" s="10"/>
      <c r="FC2046" s="10"/>
      <c r="FD2046" s="10"/>
      <c r="FE2046" s="10"/>
      <c r="FF2046" s="10"/>
      <c r="FG2046" s="10"/>
      <c r="FH2046" s="10"/>
      <c r="FI2046" s="10"/>
      <c r="FJ2046" s="10"/>
      <c r="FK2046" s="10"/>
      <c r="FL2046" s="10"/>
    </row>
    <row r="2047" spans="146:168" x14ac:dyDescent="0.15">
      <c r="EP2047" s="1"/>
      <c r="EQ2047" s="1"/>
      <c r="ES2047" s="10"/>
      <c r="ET2047" s="10"/>
      <c r="EU2047" s="10"/>
      <c r="EV2047" s="10"/>
      <c r="EW2047" s="10"/>
      <c r="EX2047" s="10"/>
      <c r="EY2047" s="10"/>
      <c r="EZ2047" s="10"/>
      <c r="FA2047" s="10"/>
      <c r="FB2047" s="10"/>
      <c r="FC2047" s="10"/>
      <c r="FD2047" s="10"/>
      <c r="FE2047" s="10"/>
      <c r="FF2047" s="10"/>
      <c r="FG2047" s="10"/>
      <c r="FH2047" s="10"/>
      <c r="FI2047" s="10"/>
      <c r="FJ2047" s="10"/>
      <c r="FK2047" s="10"/>
      <c r="FL2047" s="10"/>
    </row>
    <row r="2048" spans="146:168" x14ac:dyDescent="0.15">
      <c r="EP2048" s="1"/>
      <c r="EQ2048" s="1"/>
      <c r="ES2048" s="10"/>
      <c r="ET2048" s="10"/>
      <c r="EU2048" s="10"/>
      <c r="EV2048" s="10"/>
      <c r="EW2048" s="10"/>
      <c r="EX2048" s="10"/>
      <c r="EY2048" s="10"/>
      <c r="EZ2048" s="10"/>
      <c r="FA2048" s="10"/>
      <c r="FB2048" s="10"/>
      <c r="FC2048" s="10"/>
      <c r="FD2048" s="10"/>
      <c r="FE2048" s="10"/>
      <c r="FF2048" s="10"/>
      <c r="FG2048" s="10"/>
      <c r="FH2048" s="10"/>
      <c r="FI2048" s="10"/>
      <c r="FJ2048" s="10"/>
      <c r="FK2048" s="10"/>
      <c r="FL2048" s="10"/>
    </row>
    <row r="2049" spans="146:168" x14ac:dyDescent="0.15">
      <c r="EP2049" s="1"/>
      <c r="EQ2049" s="1"/>
      <c r="ES2049" s="10"/>
      <c r="ET2049" s="10"/>
      <c r="EU2049" s="10"/>
      <c r="EV2049" s="10"/>
      <c r="EW2049" s="10"/>
      <c r="EX2049" s="10"/>
      <c r="EY2049" s="10"/>
      <c r="EZ2049" s="10"/>
      <c r="FA2049" s="10"/>
      <c r="FB2049" s="10"/>
      <c r="FC2049" s="10"/>
      <c r="FD2049" s="10"/>
      <c r="FE2049" s="10"/>
      <c r="FF2049" s="10"/>
      <c r="FG2049" s="10"/>
      <c r="FH2049" s="10"/>
      <c r="FI2049" s="10"/>
      <c r="FJ2049" s="10"/>
      <c r="FK2049" s="10"/>
      <c r="FL2049" s="10"/>
    </row>
    <row r="2050" spans="146:168" x14ac:dyDescent="0.15">
      <c r="EP2050" s="1"/>
      <c r="EQ2050" s="1"/>
      <c r="ES2050" s="10"/>
      <c r="ET2050" s="10"/>
      <c r="EU2050" s="10"/>
      <c r="EV2050" s="10"/>
      <c r="EW2050" s="10"/>
      <c r="EX2050" s="10"/>
      <c r="EY2050" s="10"/>
      <c r="EZ2050" s="10"/>
      <c r="FA2050" s="10"/>
      <c r="FB2050" s="10"/>
      <c r="FC2050" s="10"/>
      <c r="FD2050" s="10"/>
      <c r="FE2050" s="10"/>
      <c r="FF2050" s="10"/>
      <c r="FG2050" s="10"/>
      <c r="FH2050" s="10"/>
      <c r="FI2050" s="10"/>
      <c r="FJ2050" s="10"/>
      <c r="FK2050" s="10"/>
      <c r="FL2050" s="10"/>
    </row>
    <row r="2051" spans="146:168" x14ac:dyDescent="0.15">
      <c r="EP2051" s="1"/>
      <c r="EQ2051" s="1"/>
      <c r="ES2051" s="10"/>
      <c r="ET2051" s="10"/>
      <c r="EU2051" s="10"/>
      <c r="EV2051" s="10"/>
      <c r="EW2051" s="10"/>
      <c r="EX2051" s="10"/>
      <c r="EY2051" s="10"/>
      <c r="EZ2051" s="10"/>
      <c r="FA2051" s="10"/>
      <c r="FB2051" s="10"/>
      <c r="FC2051" s="10"/>
      <c r="FD2051" s="10"/>
      <c r="FE2051" s="10"/>
      <c r="FF2051" s="10"/>
      <c r="FG2051" s="10"/>
      <c r="FH2051" s="10"/>
      <c r="FI2051" s="10"/>
      <c r="FJ2051" s="10"/>
      <c r="FK2051" s="10"/>
      <c r="FL2051" s="10"/>
    </row>
    <row r="2052" spans="146:168" x14ac:dyDescent="0.15">
      <c r="EP2052" s="1"/>
      <c r="EQ2052" s="1"/>
      <c r="ES2052" s="10"/>
      <c r="ET2052" s="10"/>
      <c r="EU2052" s="10"/>
      <c r="EV2052" s="10"/>
      <c r="EW2052" s="10"/>
      <c r="EX2052" s="10"/>
      <c r="EY2052" s="10"/>
      <c r="EZ2052" s="10"/>
      <c r="FA2052" s="10"/>
      <c r="FB2052" s="10"/>
      <c r="FC2052" s="10"/>
      <c r="FD2052" s="10"/>
      <c r="FE2052" s="10"/>
      <c r="FF2052" s="10"/>
      <c r="FG2052" s="10"/>
      <c r="FH2052" s="10"/>
      <c r="FI2052" s="10"/>
      <c r="FJ2052" s="10"/>
      <c r="FK2052" s="10"/>
      <c r="FL2052" s="10"/>
    </row>
    <row r="2053" spans="146:168" x14ac:dyDescent="0.15">
      <c r="EP2053" s="1"/>
      <c r="EQ2053" s="1"/>
      <c r="ES2053" s="10"/>
      <c r="ET2053" s="10"/>
      <c r="EU2053" s="10"/>
      <c r="EV2053" s="10"/>
      <c r="EW2053" s="10"/>
      <c r="EX2053" s="10"/>
      <c r="EY2053" s="10"/>
      <c r="EZ2053" s="10"/>
      <c r="FA2053" s="10"/>
      <c r="FB2053" s="10"/>
      <c r="FC2053" s="10"/>
      <c r="FD2053" s="10"/>
      <c r="FE2053" s="10"/>
      <c r="FF2053" s="10"/>
      <c r="FG2053" s="10"/>
      <c r="FH2053" s="10"/>
      <c r="FI2053" s="10"/>
      <c r="FJ2053" s="10"/>
      <c r="FK2053" s="10"/>
      <c r="FL2053" s="10"/>
    </row>
    <row r="2054" spans="146:168" x14ac:dyDescent="0.15">
      <c r="EP2054" s="1"/>
      <c r="EQ2054" s="1"/>
      <c r="ES2054" s="10"/>
      <c r="ET2054" s="10"/>
      <c r="EU2054" s="10"/>
      <c r="EV2054" s="10"/>
      <c r="EW2054" s="10"/>
      <c r="EX2054" s="10"/>
      <c r="EY2054" s="10"/>
      <c r="EZ2054" s="10"/>
      <c r="FA2054" s="10"/>
      <c r="FB2054" s="10"/>
      <c r="FC2054" s="10"/>
      <c r="FD2054" s="10"/>
      <c r="FE2054" s="10"/>
      <c r="FF2054" s="10"/>
      <c r="FG2054" s="10"/>
      <c r="FH2054" s="10"/>
      <c r="FI2054" s="10"/>
      <c r="FJ2054" s="10"/>
      <c r="FK2054" s="10"/>
      <c r="FL2054" s="10"/>
    </row>
    <row r="2055" spans="146:168" x14ac:dyDescent="0.15">
      <c r="EP2055" s="1"/>
      <c r="EQ2055" s="1"/>
      <c r="ES2055" s="10"/>
      <c r="ET2055" s="10"/>
      <c r="EU2055" s="10"/>
      <c r="EV2055" s="10"/>
      <c r="EW2055" s="10"/>
      <c r="EX2055" s="10"/>
      <c r="EY2055" s="10"/>
      <c r="EZ2055" s="10"/>
      <c r="FA2055" s="10"/>
      <c r="FB2055" s="10"/>
      <c r="FC2055" s="10"/>
      <c r="FD2055" s="10"/>
      <c r="FE2055" s="10"/>
      <c r="FF2055" s="10"/>
      <c r="FG2055" s="10"/>
      <c r="FH2055" s="10"/>
      <c r="FI2055" s="10"/>
      <c r="FJ2055" s="10"/>
      <c r="FK2055" s="10"/>
      <c r="FL2055" s="10"/>
    </row>
    <row r="2056" spans="146:168" x14ac:dyDescent="0.15">
      <c r="EP2056" s="1"/>
      <c r="EQ2056" s="1"/>
      <c r="ES2056" s="10"/>
      <c r="ET2056" s="10"/>
      <c r="EU2056" s="10"/>
      <c r="EV2056" s="10"/>
      <c r="EW2056" s="10"/>
      <c r="EX2056" s="10"/>
      <c r="EY2056" s="10"/>
      <c r="EZ2056" s="10"/>
      <c r="FA2056" s="10"/>
      <c r="FB2056" s="10"/>
      <c r="FC2056" s="10"/>
      <c r="FD2056" s="10"/>
      <c r="FE2056" s="10"/>
      <c r="FF2056" s="10"/>
      <c r="FG2056" s="10"/>
      <c r="FH2056" s="10"/>
      <c r="FI2056" s="10"/>
      <c r="FJ2056" s="10"/>
      <c r="FK2056" s="10"/>
      <c r="FL2056" s="10"/>
    </row>
    <row r="2057" spans="146:168" x14ac:dyDescent="0.15">
      <c r="EP2057" s="1"/>
      <c r="EQ2057" s="1"/>
      <c r="ES2057" s="10"/>
      <c r="ET2057" s="10"/>
      <c r="EU2057" s="10"/>
      <c r="EV2057" s="10"/>
      <c r="EW2057" s="10"/>
      <c r="EX2057" s="10"/>
      <c r="EY2057" s="10"/>
      <c r="EZ2057" s="10"/>
      <c r="FA2057" s="10"/>
      <c r="FB2057" s="10"/>
      <c r="FC2057" s="10"/>
      <c r="FD2057" s="10"/>
      <c r="FE2057" s="10"/>
      <c r="FF2057" s="10"/>
      <c r="FG2057" s="10"/>
      <c r="FH2057" s="10"/>
      <c r="FI2057" s="10"/>
      <c r="FJ2057" s="10"/>
      <c r="FK2057" s="10"/>
      <c r="FL2057" s="10"/>
    </row>
    <row r="2058" spans="146:168" x14ac:dyDescent="0.15">
      <c r="EP2058" s="1"/>
      <c r="EQ2058" s="1"/>
      <c r="ES2058" s="10"/>
      <c r="ET2058" s="10"/>
      <c r="EU2058" s="10"/>
      <c r="EV2058" s="10"/>
      <c r="EW2058" s="10"/>
      <c r="EX2058" s="10"/>
      <c r="EY2058" s="10"/>
      <c r="EZ2058" s="10"/>
      <c r="FA2058" s="10"/>
      <c r="FB2058" s="10"/>
      <c r="FC2058" s="10"/>
      <c r="FD2058" s="10"/>
      <c r="FE2058" s="10"/>
      <c r="FF2058" s="10"/>
      <c r="FG2058" s="10"/>
      <c r="FH2058" s="10"/>
      <c r="FI2058" s="10"/>
      <c r="FJ2058" s="10"/>
      <c r="FK2058" s="10"/>
      <c r="FL2058" s="10"/>
    </row>
    <row r="2059" spans="146:168" x14ac:dyDescent="0.15">
      <c r="EP2059" s="1"/>
      <c r="EQ2059" s="1"/>
      <c r="ES2059" s="10"/>
      <c r="ET2059" s="10"/>
      <c r="EU2059" s="10"/>
      <c r="EV2059" s="10"/>
      <c r="EW2059" s="10"/>
      <c r="EX2059" s="10"/>
      <c r="EY2059" s="10"/>
      <c r="EZ2059" s="10"/>
      <c r="FA2059" s="10"/>
      <c r="FB2059" s="10"/>
      <c r="FC2059" s="10"/>
      <c r="FD2059" s="10"/>
      <c r="FE2059" s="10"/>
      <c r="FF2059" s="10"/>
      <c r="FG2059" s="10"/>
      <c r="FH2059" s="10"/>
      <c r="FI2059" s="10"/>
      <c r="FJ2059" s="10"/>
      <c r="FK2059" s="10"/>
      <c r="FL2059" s="10"/>
    </row>
    <row r="2060" spans="146:168" x14ac:dyDescent="0.15">
      <c r="EP2060" s="1"/>
      <c r="EQ2060" s="1"/>
      <c r="ES2060" s="10"/>
      <c r="ET2060" s="10"/>
      <c r="EU2060" s="10"/>
      <c r="EV2060" s="10"/>
      <c r="EW2060" s="10"/>
      <c r="EX2060" s="10"/>
      <c r="EY2060" s="10"/>
      <c r="EZ2060" s="10"/>
      <c r="FA2060" s="10"/>
      <c r="FB2060" s="10"/>
      <c r="FC2060" s="10"/>
      <c r="FD2060" s="10"/>
      <c r="FE2060" s="10"/>
      <c r="FF2060" s="10"/>
      <c r="FG2060" s="10"/>
      <c r="FH2060" s="10"/>
      <c r="FI2060" s="10"/>
      <c r="FJ2060" s="10"/>
      <c r="FK2060" s="10"/>
      <c r="FL2060" s="10"/>
    </row>
    <row r="2061" spans="146:168" x14ac:dyDescent="0.15">
      <c r="EP2061" s="1"/>
      <c r="EQ2061" s="1"/>
      <c r="ES2061" s="10"/>
      <c r="ET2061" s="10"/>
      <c r="EU2061" s="10"/>
      <c r="EV2061" s="10"/>
      <c r="EW2061" s="10"/>
      <c r="EX2061" s="10"/>
      <c r="EY2061" s="10"/>
      <c r="EZ2061" s="10"/>
      <c r="FA2061" s="10"/>
      <c r="FB2061" s="10"/>
      <c r="FC2061" s="10"/>
      <c r="FD2061" s="10"/>
      <c r="FE2061" s="10"/>
      <c r="FF2061" s="10"/>
      <c r="FG2061" s="10"/>
      <c r="FH2061" s="10"/>
      <c r="FI2061" s="10"/>
      <c r="FJ2061" s="10"/>
      <c r="FK2061" s="10"/>
      <c r="FL2061" s="10"/>
    </row>
    <row r="2062" spans="146:168" x14ac:dyDescent="0.15">
      <c r="EP2062" s="1"/>
      <c r="EQ2062" s="1"/>
      <c r="ES2062" s="10"/>
      <c r="ET2062" s="10"/>
      <c r="EU2062" s="10"/>
      <c r="EV2062" s="10"/>
      <c r="EW2062" s="10"/>
      <c r="EX2062" s="10"/>
      <c r="EY2062" s="10"/>
      <c r="EZ2062" s="10"/>
      <c r="FA2062" s="10"/>
      <c r="FB2062" s="10"/>
      <c r="FC2062" s="10"/>
      <c r="FD2062" s="10"/>
      <c r="FE2062" s="10"/>
      <c r="FF2062" s="10"/>
      <c r="FG2062" s="10"/>
      <c r="FH2062" s="10"/>
      <c r="FI2062" s="10"/>
      <c r="FJ2062" s="10"/>
      <c r="FK2062" s="10"/>
      <c r="FL2062" s="10"/>
    </row>
    <row r="2063" spans="146:168" x14ac:dyDescent="0.15">
      <c r="EP2063" s="1"/>
      <c r="EQ2063" s="1"/>
      <c r="ES2063" s="10"/>
      <c r="ET2063" s="10"/>
      <c r="EU2063" s="10"/>
      <c r="EV2063" s="10"/>
      <c r="EW2063" s="10"/>
      <c r="EX2063" s="10"/>
      <c r="EY2063" s="10"/>
      <c r="EZ2063" s="10"/>
      <c r="FA2063" s="10"/>
      <c r="FB2063" s="10"/>
      <c r="FC2063" s="10"/>
      <c r="FD2063" s="10"/>
      <c r="FE2063" s="10"/>
      <c r="FF2063" s="10"/>
      <c r="FG2063" s="10"/>
      <c r="FH2063" s="10"/>
      <c r="FI2063" s="10"/>
      <c r="FJ2063" s="10"/>
      <c r="FK2063" s="10"/>
      <c r="FL2063" s="10"/>
    </row>
    <row r="2064" spans="146:168" x14ac:dyDescent="0.15">
      <c r="EP2064" s="1"/>
      <c r="EQ2064" s="1"/>
      <c r="ES2064" s="10"/>
      <c r="ET2064" s="10"/>
      <c r="EU2064" s="10"/>
      <c r="EV2064" s="10"/>
      <c r="EW2064" s="10"/>
      <c r="EX2064" s="10"/>
      <c r="EY2064" s="10"/>
      <c r="EZ2064" s="10"/>
      <c r="FA2064" s="10"/>
      <c r="FB2064" s="10"/>
      <c r="FC2064" s="10"/>
      <c r="FD2064" s="10"/>
      <c r="FE2064" s="10"/>
      <c r="FF2064" s="10"/>
      <c r="FG2064" s="10"/>
      <c r="FH2064" s="10"/>
      <c r="FI2064" s="10"/>
      <c r="FJ2064" s="10"/>
      <c r="FK2064" s="10"/>
      <c r="FL2064" s="10"/>
    </row>
    <row r="2065" spans="146:168" x14ac:dyDescent="0.15">
      <c r="EP2065" s="1"/>
      <c r="EQ2065" s="1"/>
      <c r="ES2065" s="10"/>
      <c r="ET2065" s="10"/>
      <c r="EU2065" s="10"/>
      <c r="EV2065" s="10"/>
      <c r="EW2065" s="10"/>
      <c r="EX2065" s="10"/>
      <c r="EY2065" s="10"/>
      <c r="EZ2065" s="10"/>
      <c r="FA2065" s="10"/>
      <c r="FB2065" s="10"/>
      <c r="FC2065" s="10"/>
      <c r="FD2065" s="10"/>
      <c r="FE2065" s="10"/>
      <c r="FF2065" s="10"/>
      <c r="FG2065" s="10"/>
      <c r="FH2065" s="10"/>
      <c r="FI2065" s="10"/>
      <c r="FJ2065" s="10"/>
      <c r="FK2065" s="10"/>
      <c r="FL2065" s="10"/>
    </row>
    <row r="2066" spans="146:168" x14ac:dyDescent="0.15">
      <c r="EP2066" s="1"/>
      <c r="EQ2066" s="1"/>
      <c r="ES2066" s="10"/>
      <c r="ET2066" s="10"/>
      <c r="EU2066" s="10"/>
      <c r="EV2066" s="10"/>
      <c r="EW2066" s="10"/>
      <c r="EX2066" s="10"/>
      <c r="EY2066" s="10"/>
      <c r="EZ2066" s="10"/>
      <c r="FA2066" s="10"/>
      <c r="FB2066" s="10"/>
      <c r="FC2066" s="10"/>
      <c r="FD2066" s="10"/>
      <c r="FE2066" s="10"/>
      <c r="FF2066" s="10"/>
      <c r="FG2066" s="10"/>
      <c r="FH2066" s="10"/>
      <c r="FI2066" s="10"/>
      <c r="FJ2066" s="10"/>
      <c r="FK2066" s="10"/>
      <c r="FL2066" s="10"/>
    </row>
    <row r="2067" spans="146:168" x14ac:dyDescent="0.15">
      <c r="EP2067" s="1"/>
      <c r="EQ2067" s="1"/>
      <c r="ES2067" s="10"/>
      <c r="ET2067" s="10"/>
      <c r="EU2067" s="10"/>
      <c r="EV2067" s="10"/>
      <c r="EW2067" s="10"/>
      <c r="EX2067" s="10"/>
      <c r="EY2067" s="10"/>
      <c r="EZ2067" s="10"/>
      <c r="FA2067" s="10"/>
      <c r="FB2067" s="10"/>
      <c r="FC2067" s="10"/>
      <c r="FD2067" s="10"/>
      <c r="FE2067" s="10"/>
      <c r="FF2067" s="10"/>
      <c r="FG2067" s="10"/>
      <c r="FH2067" s="10"/>
      <c r="FI2067" s="10"/>
      <c r="FJ2067" s="10"/>
      <c r="FK2067" s="10"/>
      <c r="FL2067" s="10"/>
    </row>
    <row r="2068" spans="146:168" x14ac:dyDescent="0.15">
      <c r="EP2068" s="1"/>
      <c r="EQ2068" s="1"/>
      <c r="ES2068" s="10"/>
      <c r="ET2068" s="10"/>
      <c r="EU2068" s="10"/>
      <c r="EV2068" s="10"/>
      <c r="EW2068" s="10"/>
      <c r="EX2068" s="10"/>
      <c r="EY2068" s="10"/>
      <c r="EZ2068" s="10"/>
      <c r="FA2068" s="10"/>
      <c r="FB2068" s="10"/>
      <c r="FC2068" s="10"/>
      <c r="FD2068" s="10"/>
      <c r="FE2068" s="10"/>
      <c r="FF2068" s="10"/>
      <c r="FG2068" s="10"/>
      <c r="FH2068" s="10"/>
      <c r="FI2068" s="10"/>
      <c r="FJ2068" s="10"/>
      <c r="FK2068" s="10"/>
      <c r="FL2068" s="10"/>
    </row>
    <row r="2069" spans="146:168" x14ac:dyDescent="0.15">
      <c r="EP2069" s="1"/>
      <c r="EQ2069" s="1"/>
      <c r="ES2069" s="10"/>
      <c r="ET2069" s="10"/>
      <c r="EU2069" s="10"/>
      <c r="EV2069" s="10"/>
      <c r="EW2069" s="10"/>
      <c r="EX2069" s="10"/>
      <c r="EY2069" s="10"/>
      <c r="EZ2069" s="10"/>
      <c r="FA2069" s="10"/>
      <c r="FB2069" s="10"/>
      <c r="FC2069" s="10"/>
      <c r="FD2069" s="10"/>
      <c r="FE2069" s="10"/>
      <c r="FF2069" s="10"/>
      <c r="FG2069" s="10"/>
      <c r="FH2069" s="10"/>
      <c r="FI2069" s="10"/>
      <c r="FJ2069" s="10"/>
      <c r="FK2069" s="10"/>
      <c r="FL2069" s="10"/>
    </row>
    <row r="2070" spans="146:168" x14ac:dyDescent="0.15">
      <c r="EP2070" s="1"/>
      <c r="EQ2070" s="1"/>
      <c r="ES2070" s="10"/>
      <c r="ET2070" s="10"/>
      <c r="EU2070" s="10"/>
      <c r="EV2070" s="10"/>
      <c r="EW2070" s="10"/>
      <c r="EX2070" s="10"/>
      <c r="EY2070" s="10"/>
      <c r="EZ2070" s="10"/>
      <c r="FA2070" s="10"/>
      <c r="FB2070" s="10"/>
      <c r="FC2070" s="10"/>
      <c r="FD2070" s="10"/>
      <c r="FE2070" s="10"/>
      <c r="FF2070" s="10"/>
      <c r="FG2070" s="10"/>
      <c r="FH2070" s="10"/>
      <c r="FI2070" s="10"/>
      <c r="FJ2070" s="10"/>
      <c r="FK2070" s="10"/>
      <c r="FL2070" s="10"/>
    </row>
    <row r="2071" spans="146:168" x14ac:dyDescent="0.15">
      <c r="EP2071" s="1"/>
      <c r="EQ2071" s="1"/>
      <c r="ES2071" s="10"/>
      <c r="ET2071" s="10"/>
      <c r="EU2071" s="10"/>
      <c r="EV2071" s="10"/>
      <c r="EW2071" s="10"/>
      <c r="EX2071" s="10"/>
      <c r="EY2071" s="10"/>
      <c r="EZ2071" s="10"/>
      <c r="FA2071" s="10"/>
      <c r="FB2071" s="10"/>
      <c r="FC2071" s="10"/>
      <c r="FD2071" s="10"/>
      <c r="FE2071" s="10"/>
      <c r="FF2071" s="10"/>
      <c r="FG2071" s="10"/>
      <c r="FH2071" s="10"/>
      <c r="FI2071" s="10"/>
      <c r="FJ2071" s="10"/>
      <c r="FK2071" s="10"/>
      <c r="FL2071" s="10"/>
    </row>
    <row r="2072" spans="146:168" x14ac:dyDescent="0.15">
      <c r="EP2072" s="1"/>
      <c r="EQ2072" s="1"/>
      <c r="ES2072" s="10"/>
      <c r="ET2072" s="10"/>
      <c r="EU2072" s="10"/>
      <c r="EV2072" s="10"/>
      <c r="EW2072" s="10"/>
      <c r="EX2072" s="10"/>
      <c r="EY2072" s="10"/>
      <c r="EZ2072" s="10"/>
      <c r="FA2072" s="10"/>
      <c r="FB2072" s="10"/>
      <c r="FC2072" s="10"/>
      <c r="FD2072" s="10"/>
      <c r="FE2072" s="10"/>
      <c r="FF2072" s="10"/>
      <c r="FG2072" s="10"/>
      <c r="FH2072" s="10"/>
      <c r="FI2072" s="10"/>
      <c r="FJ2072" s="10"/>
      <c r="FK2072" s="10"/>
      <c r="FL2072" s="10"/>
    </row>
    <row r="2073" spans="146:168" x14ac:dyDescent="0.15">
      <c r="EP2073" s="1"/>
      <c r="EQ2073" s="1"/>
      <c r="ES2073" s="10"/>
      <c r="ET2073" s="10"/>
      <c r="EU2073" s="10"/>
      <c r="EV2073" s="10"/>
      <c r="EW2073" s="10"/>
      <c r="EX2073" s="10"/>
      <c r="EY2073" s="10"/>
      <c r="EZ2073" s="10"/>
      <c r="FA2073" s="10"/>
      <c r="FB2073" s="10"/>
      <c r="FC2073" s="10"/>
      <c r="FD2073" s="10"/>
      <c r="FE2073" s="10"/>
      <c r="FF2073" s="10"/>
      <c r="FG2073" s="10"/>
      <c r="FH2073" s="10"/>
      <c r="FI2073" s="10"/>
      <c r="FJ2073" s="10"/>
      <c r="FK2073" s="10"/>
      <c r="FL2073" s="10"/>
    </row>
    <row r="2074" spans="146:168" x14ac:dyDescent="0.15">
      <c r="EP2074" s="1"/>
      <c r="EQ2074" s="1"/>
      <c r="ES2074" s="10"/>
      <c r="ET2074" s="10"/>
      <c r="EU2074" s="10"/>
      <c r="EV2074" s="10"/>
      <c r="EW2074" s="10"/>
      <c r="EX2074" s="10"/>
      <c r="EY2074" s="10"/>
      <c r="EZ2074" s="10"/>
      <c r="FA2074" s="10"/>
      <c r="FB2074" s="10"/>
      <c r="FC2074" s="10"/>
      <c r="FD2074" s="10"/>
      <c r="FE2074" s="10"/>
      <c r="FF2074" s="10"/>
      <c r="FG2074" s="10"/>
      <c r="FH2074" s="10"/>
      <c r="FI2074" s="10"/>
      <c r="FJ2074" s="10"/>
      <c r="FK2074" s="10"/>
      <c r="FL2074" s="10"/>
    </row>
    <row r="2075" spans="146:168" x14ac:dyDescent="0.15">
      <c r="EP2075" s="1"/>
      <c r="EQ2075" s="1"/>
      <c r="ES2075" s="10"/>
      <c r="ET2075" s="10"/>
      <c r="EU2075" s="10"/>
      <c r="EV2075" s="10"/>
      <c r="EW2075" s="10"/>
      <c r="EX2075" s="10"/>
      <c r="EY2075" s="10"/>
      <c r="EZ2075" s="10"/>
      <c r="FA2075" s="10"/>
      <c r="FB2075" s="10"/>
      <c r="FC2075" s="10"/>
      <c r="FD2075" s="10"/>
      <c r="FE2075" s="10"/>
      <c r="FF2075" s="10"/>
      <c r="FG2075" s="10"/>
      <c r="FH2075" s="10"/>
      <c r="FI2075" s="10"/>
      <c r="FJ2075" s="10"/>
      <c r="FK2075" s="10"/>
      <c r="FL2075" s="10"/>
    </row>
    <row r="2076" spans="146:168" x14ac:dyDescent="0.15">
      <c r="EP2076" s="1"/>
      <c r="EQ2076" s="1"/>
      <c r="ES2076" s="10"/>
      <c r="ET2076" s="10"/>
      <c r="EU2076" s="10"/>
      <c r="EV2076" s="10"/>
      <c r="EW2076" s="10"/>
      <c r="EX2076" s="10"/>
      <c r="EY2076" s="10"/>
      <c r="EZ2076" s="10"/>
      <c r="FA2076" s="10"/>
      <c r="FB2076" s="10"/>
      <c r="FC2076" s="10"/>
      <c r="FD2076" s="10"/>
      <c r="FE2076" s="10"/>
      <c r="FF2076" s="10"/>
      <c r="FG2076" s="10"/>
      <c r="FH2076" s="10"/>
      <c r="FI2076" s="10"/>
      <c r="FJ2076" s="10"/>
      <c r="FK2076" s="10"/>
      <c r="FL2076" s="10"/>
    </row>
    <row r="2077" spans="146:168" x14ac:dyDescent="0.15">
      <c r="EP2077" s="1"/>
      <c r="EQ2077" s="1"/>
      <c r="ES2077" s="10"/>
      <c r="ET2077" s="10"/>
      <c r="EU2077" s="10"/>
      <c r="EV2077" s="10"/>
      <c r="EW2077" s="10"/>
      <c r="EX2077" s="10"/>
      <c r="EY2077" s="10"/>
      <c r="EZ2077" s="10"/>
      <c r="FA2077" s="10"/>
      <c r="FB2077" s="10"/>
      <c r="FC2077" s="10"/>
      <c r="FD2077" s="10"/>
      <c r="FE2077" s="10"/>
      <c r="FF2077" s="10"/>
      <c r="FG2077" s="10"/>
      <c r="FH2077" s="10"/>
      <c r="FI2077" s="10"/>
      <c r="FJ2077" s="10"/>
      <c r="FK2077" s="10"/>
      <c r="FL2077" s="10"/>
    </row>
    <row r="2078" spans="146:168" x14ac:dyDescent="0.15">
      <c r="EP2078" s="1"/>
      <c r="EQ2078" s="1"/>
      <c r="ES2078" s="10"/>
      <c r="ET2078" s="10"/>
      <c r="EU2078" s="10"/>
      <c r="EV2078" s="10"/>
      <c r="EW2078" s="10"/>
      <c r="EX2078" s="10"/>
      <c r="EY2078" s="10"/>
      <c r="EZ2078" s="10"/>
      <c r="FA2078" s="10"/>
      <c r="FB2078" s="10"/>
      <c r="FC2078" s="10"/>
      <c r="FD2078" s="10"/>
      <c r="FE2078" s="10"/>
      <c r="FF2078" s="10"/>
      <c r="FG2078" s="10"/>
      <c r="FH2078" s="10"/>
      <c r="FI2078" s="10"/>
      <c r="FJ2078" s="10"/>
      <c r="FK2078" s="10"/>
      <c r="FL2078" s="10"/>
    </row>
    <row r="2079" spans="146:168" x14ac:dyDescent="0.15">
      <c r="EP2079" s="1"/>
      <c r="EQ2079" s="1"/>
      <c r="ES2079" s="10"/>
      <c r="ET2079" s="10"/>
      <c r="EU2079" s="10"/>
      <c r="EV2079" s="10"/>
      <c r="EW2079" s="10"/>
      <c r="EX2079" s="10"/>
      <c r="EY2079" s="10"/>
      <c r="EZ2079" s="10"/>
      <c r="FA2079" s="10"/>
      <c r="FB2079" s="10"/>
      <c r="FC2079" s="10"/>
      <c r="FD2079" s="10"/>
      <c r="FE2079" s="10"/>
      <c r="FF2079" s="10"/>
      <c r="FG2079" s="10"/>
      <c r="FH2079" s="10"/>
      <c r="FI2079" s="10"/>
      <c r="FJ2079" s="10"/>
      <c r="FK2079" s="10"/>
      <c r="FL2079" s="10"/>
    </row>
    <row r="2080" spans="146:168" x14ac:dyDescent="0.15">
      <c r="EP2080" s="1"/>
      <c r="EQ2080" s="1"/>
      <c r="ES2080" s="10"/>
      <c r="ET2080" s="10"/>
      <c r="EU2080" s="10"/>
      <c r="EV2080" s="10"/>
      <c r="EW2080" s="10"/>
      <c r="EX2080" s="10"/>
      <c r="EY2080" s="10"/>
      <c r="EZ2080" s="10"/>
      <c r="FA2080" s="10"/>
      <c r="FB2080" s="10"/>
      <c r="FC2080" s="10"/>
      <c r="FD2080" s="10"/>
      <c r="FE2080" s="10"/>
      <c r="FF2080" s="10"/>
      <c r="FG2080" s="10"/>
      <c r="FH2080" s="10"/>
      <c r="FI2080" s="10"/>
      <c r="FJ2080" s="10"/>
      <c r="FK2080" s="10"/>
      <c r="FL2080" s="10"/>
    </row>
    <row r="2081" spans="146:168" x14ac:dyDescent="0.15">
      <c r="EP2081" s="1"/>
      <c r="EQ2081" s="1"/>
      <c r="ES2081" s="10"/>
      <c r="ET2081" s="10"/>
      <c r="EU2081" s="10"/>
      <c r="EV2081" s="10"/>
      <c r="EW2081" s="10"/>
      <c r="EX2081" s="10"/>
      <c r="EY2081" s="10"/>
      <c r="EZ2081" s="10"/>
      <c r="FA2081" s="10"/>
      <c r="FB2081" s="10"/>
      <c r="FC2081" s="10"/>
      <c r="FD2081" s="10"/>
      <c r="FE2081" s="10"/>
      <c r="FF2081" s="10"/>
      <c r="FG2081" s="10"/>
      <c r="FH2081" s="10"/>
      <c r="FI2081" s="10"/>
      <c r="FJ2081" s="10"/>
      <c r="FK2081" s="10"/>
      <c r="FL2081" s="10"/>
    </row>
    <row r="2082" spans="146:168" x14ac:dyDescent="0.15">
      <c r="EP2082" s="1"/>
      <c r="EQ2082" s="1"/>
      <c r="ES2082" s="10"/>
      <c r="ET2082" s="10"/>
      <c r="EU2082" s="10"/>
      <c r="EV2082" s="10"/>
      <c r="EW2082" s="10"/>
      <c r="EX2082" s="10"/>
      <c r="EY2082" s="10"/>
      <c r="EZ2082" s="10"/>
      <c r="FA2082" s="10"/>
      <c r="FB2082" s="10"/>
      <c r="FC2082" s="10"/>
      <c r="FD2082" s="10"/>
      <c r="FE2082" s="10"/>
      <c r="FF2082" s="10"/>
      <c r="FG2082" s="10"/>
      <c r="FH2082" s="10"/>
      <c r="FI2082" s="10"/>
      <c r="FJ2082" s="10"/>
      <c r="FK2082" s="10"/>
      <c r="FL2082" s="10"/>
    </row>
    <row r="2083" spans="146:168" x14ac:dyDescent="0.15">
      <c r="EP2083" s="1"/>
      <c r="EQ2083" s="1"/>
      <c r="ES2083" s="10"/>
      <c r="ET2083" s="10"/>
      <c r="EU2083" s="10"/>
      <c r="EV2083" s="10"/>
      <c r="EW2083" s="10"/>
      <c r="EX2083" s="10"/>
      <c r="EY2083" s="10"/>
      <c r="EZ2083" s="10"/>
      <c r="FA2083" s="10"/>
      <c r="FB2083" s="10"/>
      <c r="FC2083" s="10"/>
      <c r="FD2083" s="10"/>
      <c r="FE2083" s="10"/>
      <c r="FF2083" s="10"/>
      <c r="FG2083" s="10"/>
      <c r="FH2083" s="10"/>
      <c r="FI2083" s="10"/>
      <c r="FJ2083" s="10"/>
      <c r="FK2083" s="10"/>
      <c r="FL2083" s="10"/>
    </row>
    <row r="2084" spans="146:168" x14ac:dyDescent="0.15">
      <c r="EP2084" s="1"/>
      <c r="EQ2084" s="1"/>
      <c r="ES2084" s="10"/>
      <c r="ET2084" s="10"/>
      <c r="EU2084" s="10"/>
      <c r="EV2084" s="10"/>
      <c r="EW2084" s="10"/>
      <c r="EX2084" s="10"/>
      <c r="EY2084" s="10"/>
      <c r="EZ2084" s="10"/>
      <c r="FA2084" s="10"/>
      <c r="FB2084" s="10"/>
      <c r="FC2084" s="10"/>
      <c r="FD2084" s="10"/>
      <c r="FE2084" s="10"/>
      <c r="FF2084" s="10"/>
      <c r="FG2084" s="10"/>
      <c r="FH2084" s="10"/>
      <c r="FI2084" s="10"/>
      <c r="FJ2084" s="10"/>
      <c r="FK2084" s="10"/>
      <c r="FL2084" s="10"/>
    </row>
    <row r="2085" spans="146:168" x14ac:dyDescent="0.15">
      <c r="EP2085" s="1"/>
      <c r="EQ2085" s="1"/>
      <c r="ES2085" s="10"/>
      <c r="ET2085" s="10"/>
      <c r="EU2085" s="10"/>
      <c r="EV2085" s="10"/>
      <c r="EW2085" s="10"/>
      <c r="EX2085" s="10"/>
      <c r="EY2085" s="10"/>
      <c r="EZ2085" s="10"/>
      <c r="FA2085" s="10"/>
      <c r="FB2085" s="10"/>
      <c r="FC2085" s="10"/>
      <c r="FD2085" s="10"/>
      <c r="FE2085" s="10"/>
      <c r="FF2085" s="10"/>
      <c r="FG2085" s="10"/>
      <c r="FH2085" s="10"/>
      <c r="FI2085" s="10"/>
      <c r="FJ2085" s="10"/>
      <c r="FK2085" s="10"/>
      <c r="FL2085" s="10"/>
    </row>
    <row r="2086" spans="146:168" x14ac:dyDescent="0.15">
      <c r="EP2086" s="1"/>
      <c r="EQ2086" s="1"/>
      <c r="ES2086" s="10"/>
      <c r="ET2086" s="10"/>
      <c r="EU2086" s="10"/>
      <c r="EV2086" s="10"/>
      <c r="EW2086" s="10"/>
      <c r="EX2086" s="10"/>
      <c r="EY2086" s="10"/>
      <c r="EZ2086" s="10"/>
      <c r="FA2086" s="10"/>
      <c r="FB2086" s="10"/>
      <c r="FC2086" s="10"/>
      <c r="FD2086" s="10"/>
      <c r="FE2086" s="10"/>
      <c r="FF2086" s="10"/>
      <c r="FG2086" s="10"/>
      <c r="FH2086" s="10"/>
      <c r="FI2086" s="10"/>
      <c r="FJ2086" s="10"/>
      <c r="FK2086" s="10"/>
      <c r="FL2086" s="10"/>
    </row>
    <row r="2087" spans="146:168" x14ac:dyDescent="0.15">
      <c r="EP2087" s="1"/>
      <c r="EQ2087" s="1"/>
      <c r="ES2087" s="10"/>
      <c r="ET2087" s="10"/>
      <c r="EU2087" s="10"/>
      <c r="EV2087" s="10"/>
      <c r="EW2087" s="10"/>
      <c r="EX2087" s="10"/>
      <c r="EY2087" s="10"/>
      <c r="EZ2087" s="10"/>
      <c r="FA2087" s="10"/>
      <c r="FB2087" s="10"/>
      <c r="FC2087" s="10"/>
      <c r="FD2087" s="10"/>
      <c r="FE2087" s="10"/>
      <c r="FF2087" s="10"/>
      <c r="FG2087" s="10"/>
      <c r="FH2087" s="10"/>
      <c r="FI2087" s="10"/>
      <c r="FJ2087" s="10"/>
      <c r="FK2087" s="10"/>
      <c r="FL2087" s="10"/>
    </row>
    <row r="2088" spans="146:168" x14ac:dyDescent="0.15">
      <c r="EP2088" s="1"/>
      <c r="EQ2088" s="1"/>
      <c r="ES2088" s="10"/>
      <c r="ET2088" s="10"/>
      <c r="EU2088" s="10"/>
      <c r="EV2088" s="10"/>
      <c r="EW2088" s="10"/>
      <c r="EX2088" s="10"/>
      <c r="EY2088" s="10"/>
      <c r="EZ2088" s="10"/>
      <c r="FA2088" s="10"/>
      <c r="FB2088" s="10"/>
      <c r="FC2088" s="10"/>
      <c r="FD2088" s="10"/>
      <c r="FE2088" s="10"/>
      <c r="FF2088" s="10"/>
      <c r="FG2088" s="10"/>
      <c r="FH2088" s="10"/>
      <c r="FI2088" s="10"/>
      <c r="FJ2088" s="10"/>
      <c r="FK2088" s="10"/>
      <c r="FL2088" s="10"/>
    </row>
    <row r="2089" spans="146:168" x14ac:dyDescent="0.15">
      <c r="EP2089" s="1"/>
      <c r="EQ2089" s="1"/>
      <c r="ES2089" s="10"/>
      <c r="ET2089" s="10"/>
      <c r="EU2089" s="10"/>
      <c r="EV2089" s="10"/>
      <c r="EW2089" s="10"/>
      <c r="EX2089" s="10"/>
      <c r="EY2089" s="10"/>
      <c r="EZ2089" s="10"/>
      <c r="FA2089" s="10"/>
      <c r="FB2089" s="10"/>
      <c r="FC2089" s="10"/>
      <c r="FD2089" s="10"/>
      <c r="FE2089" s="10"/>
      <c r="FF2089" s="10"/>
      <c r="FG2089" s="10"/>
      <c r="FH2089" s="10"/>
      <c r="FI2089" s="10"/>
      <c r="FJ2089" s="10"/>
      <c r="FK2089" s="10"/>
      <c r="FL2089" s="10"/>
    </row>
    <row r="2090" spans="146:168" x14ac:dyDescent="0.15">
      <c r="EP2090" s="1"/>
      <c r="EQ2090" s="1"/>
      <c r="ES2090" s="10"/>
      <c r="ET2090" s="10"/>
      <c r="EU2090" s="10"/>
      <c r="EV2090" s="10"/>
      <c r="EW2090" s="10"/>
      <c r="EX2090" s="10"/>
      <c r="EY2090" s="10"/>
      <c r="EZ2090" s="10"/>
      <c r="FA2090" s="10"/>
      <c r="FB2090" s="10"/>
      <c r="FC2090" s="10"/>
      <c r="FD2090" s="10"/>
      <c r="FE2090" s="10"/>
      <c r="FF2090" s="10"/>
      <c r="FG2090" s="10"/>
      <c r="FH2090" s="10"/>
      <c r="FI2090" s="10"/>
      <c r="FJ2090" s="10"/>
      <c r="FK2090" s="10"/>
      <c r="FL2090" s="10"/>
    </row>
    <row r="2091" spans="146:168" x14ac:dyDescent="0.15">
      <c r="EP2091" s="1"/>
      <c r="EQ2091" s="1"/>
      <c r="ES2091" s="10"/>
      <c r="ET2091" s="10"/>
      <c r="EU2091" s="10"/>
      <c r="EV2091" s="10"/>
      <c r="EW2091" s="10"/>
      <c r="EX2091" s="10"/>
      <c r="EY2091" s="10"/>
      <c r="EZ2091" s="10"/>
      <c r="FA2091" s="10"/>
      <c r="FB2091" s="10"/>
      <c r="FC2091" s="10"/>
      <c r="FD2091" s="10"/>
      <c r="FE2091" s="10"/>
      <c r="FF2091" s="10"/>
      <c r="FG2091" s="10"/>
      <c r="FH2091" s="10"/>
      <c r="FI2091" s="10"/>
      <c r="FJ2091" s="10"/>
      <c r="FK2091" s="10"/>
      <c r="FL2091" s="10"/>
    </row>
    <row r="2092" spans="146:168" x14ac:dyDescent="0.15">
      <c r="EP2092" s="1"/>
      <c r="EQ2092" s="1"/>
      <c r="ES2092" s="10"/>
      <c r="ET2092" s="10"/>
      <c r="EU2092" s="10"/>
      <c r="EV2092" s="10"/>
      <c r="EW2092" s="10"/>
      <c r="EX2092" s="10"/>
      <c r="EY2092" s="10"/>
      <c r="EZ2092" s="10"/>
      <c r="FA2092" s="10"/>
      <c r="FB2092" s="10"/>
      <c r="FC2092" s="10"/>
      <c r="FD2092" s="10"/>
      <c r="FE2092" s="10"/>
      <c r="FF2092" s="10"/>
      <c r="FG2092" s="10"/>
      <c r="FH2092" s="10"/>
      <c r="FI2092" s="10"/>
      <c r="FJ2092" s="10"/>
      <c r="FK2092" s="10"/>
      <c r="FL2092" s="10"/>
    </row>
    <row r="2093" spans="146:168" x14ac:dyDescent="0.15">
      <c r="EP2093" s="1"/>
      <c r="EQ2093" s="1"/>
      <c r="ES2093" s="10"/>
      <c r="ET2093" s="10"/>
      <c r="EU2093" s="10"/>
      <c r="EV2093" s="10"/>
      <c r="EW2093" s="10"/>
      <c r="EX2093" s="10"/>
      <c r="EY2093" s="10"/>
      <c r="EZ2093" s="10"/>
      <c r="FA2093" s="10"/>
      <c r="FB2093" s="10"/>
      <c r="FC2093" s="10"/>
      <c r="FD2093" s="10"/>
      <c r="FE2093" s="10"/>
      <c r="FF2093" s="10"/>
      <c r="FG2093" s="10"/>
      <c r="FH2093" s="10"/>
      <c r="FI2093" s="10"/>
      <c r="FJ2093" s="10"/>
      <c r="FK2093" s="10"/>
      <c r="FL2093" s="10"/>
    </row>
    <row r="2094" spans="146:168" x14ac:dyDescent="0.15">
      <c r="EP2094" s="1"/>
      <c r="EQ2094" s="1"/>
      <c r="ES2094" s="10"/>
      <c r="ET2094" s="10"/>
      <c r="EU2094" s="10"/>
      <c r="EV2094" s="10"/>
      <c r="EW2094" s="10"/>
      <c r="EX2094" s="10"/>
      <c r="EY2094" s="10"/>
      <c r="EZ2094" s="10"/>
      <c r="FA2094" s="10"/>
      <c r="FB2094" s="10"/>
      <c r="FC2094" s="10"/>
      <c r="FD2094" s="10"/>
      <c r="FE2094" s="10"/>
      <c r="FF2094" s="10"/>
      <c r="FG2094" s="10"/>
      <c r="FH2094" s="10"/>
      <c r="FI2094" s="10"/>
      <c r="FJ2094" s="10"/>
      <c r="FK2094" s="10"/>
      <c r="FL2094" s="10"/>
    </row>
    <row r="2095" spans="146:168" x14ac:dyDescent="0.15">
      <c r="EP2095" s="1"/>
      <c r="EQ2095" s="1"/>
      <c r="ES2095" s="10"/>
      <c r="ET2095" s="10"/>
      <c r="EU2095" s="10"/>
      <c r="EV2095" s="10"/>
      <c r="EW2095" s="10"/>
      <c r="EX2095" s="10"/>
      <c r="EY2095" s="10"/>
      <c r="EZ2095" s="10"/>
      <c r="FA2095" s="10"/>
      <c r="FB2095" s="10"/>
      <c r="FC2095" s="10"/>
      <c r="FD2095" s="10"/>
      <c r="FE2095" s="10"/>
      <c r="FF2095" s="10"/>
      <c r="FG2095" s="10"/>
      <c r="FH2095" s="10"/>
      <c r="FI2095" s="10"/>
      <c r="FJ2095" s="10"/>
      <c r="FK2095" s="10"/>
      <c r="FL2095" s="10"/>
    </row>
    <row r="2096" spans="146:168" x14ac:dyDescent="0.15">
      <c r="EP2096" s="1"/>
      <c r="EQ2096" s="1"/>
      <c r="ES2096" s="10"/>
      <c r="ET2096" s="10"/>
      <c r="EU2096" s="10"/>
      <c r="EV2096" s="10"/>
      <c r="EW2096" s="10"/>
      <c r="EX2096" s="10"/>
      <c r="EY2096" s="10"/>
      <c r="EZ2096" s="10"/>
      <c r="FA2096" s="10"/>
      <c r="FB2096" s="10"/>
      <c r="FC2096" s="10"/>
      <c r="FD2096" s="10"/>
      <c r="FE2096" s="10"/>
      <c r="FF2096" s="10"/>
      <c r="FG2096" s="10"/>
      <c r="FH2096" s="10"/>
      <c r="FI2096" s="10"/>
      <c r="FJ2096" s="10"/>
      <c r="FK2096" s="10"/>
      <c r="FL2096" s="10"/>
    </row>
    <row r="2097" spans="146:168" x14ac:dyDescent="0.15">
      <c r="EP2097" s="1"/>
      <c r="EQ2097" s="1"/>
      <c r="ES2097" s="10"/>
      <c r="ET2097" s="10"/>
      <c r="EU2097" s="10"/>
      <c r="EV2097" s="10"/>
      <c r="EW2097" s="10"/>
      <c r="EX2097" s="10"/>
      <c r="EY2097" s="10"/>
      <c r="EZ2097" s="10"/>
      <c r="FA2097" s="10"/>
      <c r="FB2097" s="10"/>
      <c r="FC2097" s="10"/>
      <c r="FD2097" s="10"/>
      <c r="FE2097" s="10"/>
      <c r="FF2097" s="10"/>
      <c r="FG2097" s="10"/>
      <c r="FH2097" s="10"/>
      <c r="FI2097" s="10"/>
      <c r="FJ2097" s="10"/>
      <c r="FK2097" s="10"/>
      <c r="FL2097" s="10"/>
    </row>
    <row r="2098" spans="146:168" x14ac:dyDescent="0.15">
      <c r="EP2098" s="1"/>
      <c r="EQ2098" s="1"/>
      <c r="ES2098" s="10"/>
      <c r="ET2098" s="10"/>
      <c r="EU2098" s="10"/>
      <c r="EV2098" s="10"/>
      <c r="EW2098" s="10"/>
      <c r="EX2098" s="10"/>
      <c r="EY2098" s="10"/>
      <c r="EZ2098" s="10"/>
      <c r="FA2098" s="10"/>
      <c r="FB2098" s="10"/>
      <c r="FC2098" s="10"/>
      <c r="FD2098" s="10"/>
      <c r="FE2098" s="10"/>
      <c r="FF2098" s="10"/>
      <c r="FG2098" s="10"/>
      <c r="FH2098" s="10"/>
      <c r="FI2098" s="10"/>
      <c r="FJ2098" s="10"/>
      <c r="FK2098" s="10"/>
      <c r="FL2098" s="10"/>
    </row>
    <row r="2099" spans="146:168" x14ac:dyDescent="0.15">
      <c r="EP2099" s="1"/>
      <c r="EQ2099" s="1"/>
      <c r="ES2099" s="10"/>
      <c r="ET2099" s="10"/>
      <c r="EU2099" s="10"/>
      <c r="EV2099" s="10"/>
      <c r="EW2099" s="10"/>
      <c r="EX2099" s="10"/>
      <c r="EY2099" s="10"/>
      <c r="EZ2099" s="10"/>
      <c r="FA2099" s="10"/>
      <c r="FB2099" s="10"/>
      <c r="FC2099" s="10"/>
      <c r="FD2099" s="10"/>
      <c r="FE2099" s="10"/>
      <c r="FF2099" s="10"/>
      <c r="FG2099" s="10"/>
      <c r="FH2099" s="10"/>
      <c r="FI2099" s="10"/>
      <c r="FJ2099" s="10"/>
      <c r="FK2099" s="10"/>
      <c r="FL2099" s="10"/>
    </row>
    <row r="2100" spans="146:168" x14ac:dyDescent="0.15">
      <c r="EP2100" s="1"/>
      <c r="EQ2100" s="1"/>
      <c r="ES2100" s="10"/>
      <c r="ET2100" s="10"/>
      <c r="EU2100" s="10"/>
      <c r="EV2100" s="10"/>
      <c r="EW2100" s="10"/>
      <c r="EX2100" s="10"/>
      <c r="EY2100" s="10"/>
      <c r="EZ2100" s="10"/>
      <c r="FA2100" s="10"/>
      <c r="FB2100" s="10"/>
      <c r="FC2100" s="10"/>
      <c r="FD2100" s="10"/>
      <c r="FE2100" s="10"/>
      <c r="FF2100" s="10"/>
      <c r="FG2100" s="10"/>
      <c r="FH2100" s="10"/>
      <c r="FI2100" s="10"/>
      <c r="FJ2100" s="10"/>
      <c r="FK2100" s="10"/>
      <c r="FL2100" s="10"/>
    </row>
    <row r="2101" spans="146:168" x14ac:dyDescent="0.15">
      <c r="EP2101" s="1"/>
      <c r="EQ2101" s="1"/>
      <c r="ES2101" s="10"/>
      <c r="ET2101" s="10"/>
      <c r="EU2101" s="10"/>
      <c r="EV2101" s="10"/>
      <c r="EW2101" s="10"/>
      <c r="EX2101" s="10"/>
      <c r="EY2101" s="10"/>
      <c r="EZ2101" s="10"/>
      <c r="FA2101" s="10"/>
      <c r="FB2101" s="10"/>
      <c r="FC2101" s="10"/>
      <c r="FD2101" s="10"/>
      <c r="FE2101" s="10"/>
      <c r="FF2101" s="10"/>
      <c r="FG2101" s="10"/>
      <c r="FH2101" s="10"/>
      <c r="FI2101" s="10"/>
      <c r="FJ2101" s="10"/>
      <c r="FK2101" s="10"/>
      <c r="FL2101" s="10"/>
    </row>
    <row r="2102" spans="146:168" x14ac:dyDescent="0.15">
      <c r="EP2102" s="1"/>
      <c r="EQ2102" s="1"/>
      <c r="ES2102" s="10"/>
      <c r="ET2102" s="10"/>
      <c r="EU2102" s="10"/>
      <c r="EV2102" s="10"/>
      <c r="EW2102" s="10"/>
      <c r="EX2102" s="10"/>
      <c r="EY2102" s="10"/>
      <c r="EZ2102" s="10"/>
      <c r="FA2102" s="10"/>
      <c r="FB2102" s="10"/>
      <c r="FC2102" s="10"/>
      <c r="FD2102" s="10"/>
      <c r="FE2102" s="10"/>
      <c r="FF2102" s="10"/>
      <c r="FG2102" s="10"/>
      <c r="FH2102" s="10"/>
      <c r="FI2102" s="10"/>
      <c r="FJ2102" s="10"/>
      <c r="FK2102" s="10"/>
      <c r="FL2102" s="10"/>
    </row>
    <row r="2103" spans="146:168" x14ac:dyDescent="0.15">
      <c r="EP2103" s="1"/>
      <c r="EQ2103" s="1"/>
      <c r="ES2103" s="10"/>
      <c r="ET2103" s="10"/>
      <c r="EU2103" s="10"/>
      <c r="EV2103" s="10"/>
      <c r="EW2103" s="10"/>
      <c r="EX2103" s="10"/>
      <c r="EY2103" s="10"/>
      <c r="EZ2103" s="10"/>
      <c r="FA2103" s="10"/>
      <c r="FB2103" s="10"/>
      <c r="FC2103" s="10"/>
      <c r="FD2103" s="10"/>
      <c r="FE2103" s="10"/>
      <c r="FF2103" s="10"/>
      <c r="FG2103" s="10"/>
      <c r="FH2103" s="10"/>
      <c r="FI2103" s="10"/>
      <c r="FJ2103" s="10"/>
      <c r="FK2103" s="10"/>
      <c r="FL2103" s="10"/>
    </row>
    <row r="2104" spans="146:168" x14ac:dyDescent="0.15">
      <c r="EP2104" s="1"/>
      <c r="EQ2104" s="1"/>
      <c r="ES2104" s="10"/>
      <c r="ET2104" s="10"/>
      <c r="EU2104" s="10"/>
      <c r="EV2104" s="10"/>
      <c r="EW2104" s="10"/>
      <c r="EX2104" s="10"/>
      <c r="EY2104" s="10"/>
      <c r="EZ2104" s="10"/>
      <c r="FA2104" s="10"/>
      <c r="FB2104" s="10"/>
      <c r="FC2104" s="10"/>
      <c r="FD2104" s="10"/>
      <c r="FE2104" s="10"/>
      <c r="FF2104" s="10"/>
      <c r="FG2104" s="10"/>
      <c r="FH2104" s="10"/>
      <c r="FI2104" s="10"/>
      <c r="FJ2104" s="10"/>
      <c r="FK2104" s="10"/>
      <c r="FL2104" s="10"/>
    </row>
    <row r="2105" spans="146:168" x14ac:dyDescent="0.15">
      <c r="EP2105" s="1"/>
      <c r="EQ2105" s="1"/>
      <c r="ES2105" s="10"/>
      <c r="ET2105" s="10"/>
      <c r="EU2105" s="10"/>
      <c r="EV2105" s="10"/>
      <c r="EW2105" s="10"/>
      <c r="EX2105" s="10"/>
      <c r="EY2105" s="10"/>
      <c r="EZ2105" s="10"/>
      <c r="FA2105" s="10"/>
      <c r="FB2105" s="10"/>
      <c r="FC2105" s="10"/>
      <c r="FD2105" s="10"/>
      <c r="FE2105" s="10"/>
      <c r="FF2105" s="10"/>
      <c r="FG2105" s="10"/>
      <c r="FH2105" s="10"/>
      <c r="FI2105" s="10"/>
      <c r="FJ2105" s="10"/>
      <c r="FK2105" s="10"/>
      <c r="FL2105" s="10"/>
    </row>
    <row r="2106" spans="146:168" x14ac:dyDescent="0.15">
      <c r="EP2106" s="1"/>
      <c r="EQ2106" s="1"/>
      <c r="ES2106" s="10"/>
      <c r="ET2106" s="10"/>
      <c r="EU2106" s="10"/>
      <c r="EV2106" s="10"/>
      <c r="EW2106" s="10"/>
      <c r="EX2106" s="10"/>
      <c r="EY2106" s="10"/>
      <c r="EZ2106" s="10"/>
      <c r="FA2106" s="10"/>
      <c r="FB2106" s="10"/>
      <c r="FC2106" s="10"/>
      <c r="FD2106" s="10"/>
      <c r="FE2106" s="10"/>
      <c r="FF2106" s="10"/>
      <c r="FG2106" s="10"/>
      <c r="FH2106" s="10"/>
      <c r="FI2106" s="10"/>
      <c r="FJ2106" s="10"/>
      <c r="FK2106" s="10"/>
      <c r="FL2106" s="10"/>
    </row>
    <row r="2107" spans="146:168" x14ac:dyDescent="0.15">
      <c r="EP2107" s="1"/>
      <c r="EQ2107" s="1"/>
      <c r="ES2107" s="10"/>
      <c r="ET2107" s="10"/>
      <c r="EU2107" s="10"/>
      <c r="EV2107" s="10"/>
      <c r="EW2107" s="10"/>
      <c r="EX2107" s="10"/>
      <c r="EY2107" s="10"/>
      <c r="EZ2107" s="10"/>
      <c r="FA2107" s="10"/>
      <c r="FB2107" s="10"/>
      <c r="FC2107" s="10"/>
      <c r="FD2107" s="10"/>
      <c r="FE2107" s="10"/>
      <c r="FF2107" s="10"/>
      <c r="FG2107" s="10"/>
      <c r="FH2107" s="10"/>
      <c r="FI2107" s="10"/>
      <c r="FJ2107" s="10"/>
      <c r="FK2107" s="10"/>
      <c r="FL2107" s="10"/>
    </row>
    <row r="2108" spans="146:168" x14ac:dyDescent="0.15">
      <c r="EP2108" s="1"/>
      <c r="EQ2108" s="1"/>
      <c r="ES2108" s="10"/>
      <c r="ET2108" s="10"/>
      <c r="EU2108" s="10"/>
      <c r="EV2108" s="10"/>
      <c r="EW2108" s="10"/>
      <c r="EX2108" s="10"/>
      <c r="EY2108" s="10"/>
      <c r="EZ2108" s="10"/>
      <c r="FA2108" s="10"/>
      <c r="FB2108" s="10"/>
      <c r="FC2108" s="10"/>
      <c r="FD2108" s="10"/>
      <c r="FE2108" s="10"/>
      <c r="FF2108" s="10"/>
      <c r="FG2108" s="10"/>
      <c r="FH2108" s="10"/>
      <c r="FI2108" s="10"/>
      <c r="FJ2108" s="10"/>
      <c r="FK2108" s="10"/>
      <c r="FL2108" s="10"/>
    </row>
    <row r="2109" spans="146:168" x14ac:dyDescent="0.15">
      <c r="EP2109" s="1"/>
      <c r="EQ2109" s="1"/>
      <c r="ES2109" s="10"/>
      <c r="ET2109" s="10"/>
      <c r="EU2109" s="10"/>
      <c r="EV2109" s="10"/>
      <c r="EW2109" s="10"/>
      <c r="EX2109" s="10"/>
      <c r="EY2109" s="10"/>
      <c r="EZ2109" s="10"/>
      <c r="FA2109" s="10"/>
      <c r="FB2109" s="10"/>
      <c r="FC2109" s="10"/>
      <c r="FD2109" s="10"/>
      <c r="FE2109" s="10"/>
      <c r="FF2109" s="10"/>
      <c r="FG2109" s="10"/>
      <c r="FH2109" s="10"/>
      <c r="FI2109" s="10"/>
      <c r="FJ2109" s="10"/>
      <c r="FK2109" s="10"/>
      <c r="FL2109" s="10"/>
    </row>
    <row r="2110" spans="146:168" x14ac:dyDescent="0.15">
      <c r="EP2110" s="1"/>
      <c r="EQ2110" s="1"/>
      <c r="ES2110" s="10"/>
      <c r="ET2110" s="10"/>
      <c r="EU2110" s="10"/>
      <c r="EV2110" s="10"/>
      <c r="EW2110" s="10"/>
      <c r="EX2110" s="10"/>
      <c r="EY2110" s="10"/>
      <c r="EZ2110" s="10"/>
      <c r="FA2110" s="10"/>
      <c r="FB2110" s="10"/>
      <c r="FC2110" s="10"/>
      <c r="FD2110" s="10"/>
      <c r="FE2110" s="10"/>
      <c r="FF2110" s="10"/>
      <c r="FG2110" s="10"/>
      <c r="FH2110" s="10"/>
      <c r="FI2110" s="10"/>
      <c r="FJ2110" s="10"/>
      <c r="FK2110" s="10"/>
      <c r="FL2110" s="10"/>
    </row>
    <row r="2111" spans="146:168" x14ac:dyDescent="0.15">
      <c r="EP2111" s="1"/>
      <c r="EQ2111" s="1"/>
      <c r="ES2111" s="10"/>
      <c r="ET2111" s="10"/>
      <c r="EU2111" s="10"/>
      <c r="EV2111" s="10"/>
      <c r="EW2111" s="10"/>
      <c r="EX2111" s="10"/>
      <c r="EY2111" s="10"/>
      <c r="EZ2111" s="10"/>
      <c r="FA2111" s="10"/>
      <c r="FB2111" s="10"/>
      <c r="FC2111" s="10"/>
      <c r="FD2111" s="10"/>
      <c r="FE2111" s="10"/>
      <c r="FF2111" s="10"/>
      <c r="FG2111" s="10"/>
      <c r="FH2111" s="10"/>
      <c r="FI2111" s="10"/>
      <c r="FJ2111" s="10"/>
      <c r="FK2111" s="10"/>
      <c r="FL2111" s="10"/>
    </row>
    <row r="2112" spans="146:168" x14ac:dyDescent="0.15">
      <c r="EP2112" s="1"/>
      <c r="EQ2112" s="1"/>
      <c r="ES2112" s="10"/>
      <c r="ET2112" s="10"/>
      <c r="EU2112" s="10"/>
      <c r="EV2112" s="10"/>
      <c r="EW2112" s="10"/>
      <c r="EX2112" s="10"/>
      <c r="EY2112" s="10"/>
      <c r="EZ2112" s="10"/>
      <c r="FA2112" s="10"/>
      <c r="FB2112" s="10"/>
      <c r="FC2112" s="10"/>
      <c r="FD2112" s="10"/>
      <c r="FE2112" s="10"/>
      <c r="FF2112" s="10"/>
      <c r="FG2112" s="10"/>
      <c r="FH2112" s="10"/>
      <c r="FI2112" s="10"/>
      <c r="FJ2112" s="10"/>
      <c r="FK2112" s="10"/>
      <c r="FL2112" s="10"/>
    </row>
    <row r="2113" spans="146:168" x14ac:dyDescent="0.15">
      <c r="EP2113" s="1"/>
      <c r="EQ2113" s="1"/>
      <c r="ES2113" s="10"/>
      <c r="ET2113" s="10"/>
      <c r="EU2113" s="10"/>
      <c r="EV2113" s="10"/>
      <c r="EW2113" s="10"/>
      <c r="EX2113" s="10"/>
      <c r="EY2113" s="10"/>
      <c r="EZ2113" s="10"/>
      <c r="FA2113" s="10"/>
      <c r="FB2113" s="10"/>
      <c r="FC2113" s="10"/>
      <c r="FD2113" s="10"/>
      <c r="FE2113" s="10"/>
      <c r="FF2113" s="10"/>
      <c r="FG2113" s="10"/>
      <c r="FH2113" s="10"/>
      <c r="FI2113" s="10"/>
      <c r="FJ2113" s="10"/>
      <c r="FK2113" s="10"/>
      <c r="FL2113" s="10"/>
    </row>
    <row r="2114" spans="146:168" x14ac:dyDescent="0.15">
      <c r="EP2114" s="1"/>
      <c r="EQ2114" s="1"/>
      <c r="ES2114" s="10"/>
      <c r="ET2114" s="10"/>
      <c r="EU2114" s="10"/>
      <c r="EV2114" s="10"/>
      <c r="EW2114" s="10"/>
      <c r="EX2114" s="10"/>
      <c r="EY2114" s="10"/>
      <c r="EZ2114" s="10"/>
      <c r="FA2114" s="10"/>
      <c r="FB2114" s="10"/>
      <c r="FC2114" s="10"/>
      <c r="FD2114" s="10"/>
      <c r="FE2114" s="10"/>
      <c r="FF2114" s="10"/>
      <c r="FG2114" s="10"/>
      <c r="FH2114" s="10"/>
      <c r="FI2114" s="10"/>
      <c r="FJ2114" s="10"/>
      <c r="FK2114" s="10"/>
      <c r="FL2114" s="10"/>
    </row>
    <row r="2115" spans="146:168" x14ac:dyDescent="0.15">
      <c r="EP2115" s="1"/>
      <c r="EQ2115" s="1"/>
      <c r="ES2115" s="10"/>
      <c r="ET2115" s="10"/>
      <c r="EU2115" s="10"/>
      <c r="EV2115" s="10"/>
      <c r="EW2115" s="10"/>
      <c r="EX2115" s="10"/>
      <c r="EY2115" s="10"/>
      <c r="EZ2115" s="10"/>
      <c r="FA2115" s="10"/>
      <c r="FB2115" s="10"/>
      <c r="FC2115" s="10"/>
      <c r="FD2115" s="10"/>
      <c r="FE2115" s="10"/>
      <c r="FF2115" s="10"/>
      <c r="FG2115" s="10"/>
      <c r="FH2115" s="10"/>
      <c r="FI2115" s="10"/>
      <c r="FJ2115" s="10"/>
      <c r="FK2115" s="10"/>
      <c r="FL2115" s="10"/>
    </row>
    <row r="2116" spans="146:168" x14ac:dyDescent="0.15">
      <c r="EP2116" s="1"/>
      <c r="EQ2116" s="1"/>
      <c r="ES2116" s="10"/>
      <c r="ET2116" s="10"/>
      <c r="EU2116" s="10"/>
      <c r="EV2116" s="10"/>
      <c r="EW2116" s="10"/>
      <c r="EX2116" s="10"/>
      <c r="EY2116" s="10"/>
      <c r="EZ2116" s="10"/>
      <c r="FA2116" s="10"/>
      <c r="FB2116" s="10"/>
      <c r="FC2116" s="10"/>
      <c r="FD2116" s="10"/>
      <c r="FE2116" s="10"/>
      <c r="FF2116" s="10"/>
      <c r="FG2116" s="10"/>
      <c r="FH2116" s="10"/>
      <c r="FI2116" s="10"/>
      <c r="FJ2116" s="10"/>
      <c r="FK2116" s="10"/>
      <c r="FL2116" s="10"/>
    </row>
    <row r="2117" spans="146:168" x14ac:dyDescent="0.15">
      <c r="EP2117" s="1"/>
      <c r="EQ2117" s="1"/>
      <c r="ES2117" s="10"/>
      <c r="ET2117" s="10"/>
      <c r="EU2117" s="10"/>
      <c r="EV2117" s="10"/>
      <c r="EW2117" s="10"/>
      <c r="EX2117" s="10"/>
      <c r="EY2117" s="10"/>
      <c r="EZ2117" s="10"/>
      <c r="FA2117" s="10"/>
      <c r="FB2117" s="10"/>
      <c r="FC2117" s="10"/>
      <c r="FD2117" s="10"/>
      <c r="FE2117" s="10"/>
      <c r="FF2117" s="10"/>
      <c r="FG2117" s="10"/>
      <c r="FH2117" s="10"/>
      <c r="FI2117" s="10"/>
      <c r="FJ2117" s="10"/>
      <c r="FK2117" s="10"/>
      <c r="FL2117" s="10"/>
    </row>
    <row r="2118" spans="146:168" x14ac:dyDescent="0.15">
      <c r="EP2118" s="1"/>
      <c r="EQ2118" s="1"/>
      <c r="ES2118" s="10"/>
      <c r="ET2118" s="10"/>
      <c r="EU2118" s="10"/>
      <c r="EV2118" s="10"/>
      <c r="EW2118" s="10"/>
      <c r="EX2118" s="10"/>
      <c r="EY2118" s="10"/>
      <c r="EZ2118" s="10"/>
      <c r="FA2118" s="10"/>
      <c r="FB2118" s="10"/>
      <c r="FC2118" s="10"/>
      <c r="FD2118" s="10"/>
      <c r="FE2118" s="10"/>
      <c r="FF2118" s="10"/>
      <c r="FG2118" s="10"/>
      <c r="FH2118" s="10"/>
      <c r="FI2118" s="10"/>
      <c r="FJ2118" s="10"/>
      <c r="FK2118" s="10"/>
      <c r="FL2118" s="10"/>
    </row>
    <row r="2119" spans="146:168" x14ac:dyDescent="0.15">
      <c r="EP2119" s="1"/>
      <c r="EQ2119" s="1"/>
      <c r="ES2119" s="10"/>
      <c r="ET2119" s="10"/>
      <c r="EU2119" s="10"/>
      <c r="EV2119" s="10"/>
      <c r="EW2119" s="10"/>
      <c r="EX2119" s="10"/>
      <c r="EY2119" s="10"/>
      <c r="EZ2119" s="10"/>
      <c r="FA2119" s="10"/>
      <c r="FB2119" s="10"/>
      <c r="FC2119" s="10"/>
      <c r="FD2119" s="10"/>
      <c r="FE2119" s="10"/>
      <c r="FF2119" s="10"/>
      <c r="FG2119" s="10"/>
      <c r="FH2119" s="10"/>
      <c r="FI2119" s="10"/>
      <c r="FJ2119" s="10"/>
      <c r="FK2119" s="10"/>
      <c r="FL2119" s="10"/>
    </row>
    <row r="2120" spans="146:168" x14ac:dyDescent="0.15">
      <c r="EP2120" s="1"/>
      <c r="EQ2120" s="1"/>
      <c r="ES2120" s="10"/>
      <c r="ET2120" s="10"/>
      <c r="EU2120" s="10"/>
      <c r="EV2120" s="10"/>
      <c r="EW2120" s="10"/>
      <c r="EX2120" s="10"/>
      <c r="EY2120" s="10"/>
      <c r="EZ2120" s="10"/>
      <c r="FA2120" s="10"/>
      <c r="FB2120" s="10"/>
      <c r="FC2120" s="10"/>
      <c r="FD2120" s="10"/>
      <c r="FE2120" s="10"/>
      <c r="FF2120" s="10"/>
      <c r="FG2120" s="10"/>
      <c r="FH2120" s="10"/>
      <c r="FI2120" s="10"/>
      <c r="FJ2120" s="10"/>
      <c r="FK2120" s="10"/>
      <c r="FL2120" s="10"/>
    </row>
    <row r="2121" spans="146:168" x14ac:dyDescent="0.15">
      <c r="EP2121" s="1"/>
      <c r="EQ2121" s="1"/>
      <c r="ES2121" s="10"/>
      <c r="ET2121" s="10"/>
      <c r="EU2121" s="10"/>
      <c r="EV2121" s="10"/>
      <c r="EW2121" s="10"/>
      <c r="EX2121" s="10"/>
      <c r="EY2121" s="10"/>
      <c r="EZ2121" s="10"/>
      <c r="FA2121" s="10"/>
      <c r="FB2121" s="10"/>
      <c r="FC2121" s="10"/>
      <c r="FD2121" s="10"/>
      <c r="FE2121" s="10"/>
      <c r="FF2121" s="10"/>
      <c r="FG2121" s="10"/>
      <c r="FH2121" s="10"/>
      <c r="FI2121" s="10"/>
      <c r="FJ2121" s="10"/>
      <c r="FK2121" s="10"/>
      <c r="FL2121" s="10"/>
    </row>
    <row r="2122" spans="146:168" x14ac:dyDescent="0.15">
      <c r="EP2122" s="1"/>
      <c r="EQ2122" s="1"/>
      <c r="ES2122" s="10"/>
      <c r="ET2122" s="10"/>
      <c r="EU2122" s="10"/>
      <c r="EV2122" s="10"/>
      <c r="EW2122" s="10"/>
      <c r="EX2122" s="10"/>
      <c r="EY2122" s="10"/>
      <c r="EZ2122" s="10"/>
      <c r="FA2122" s="10"/>
      <c r="FB2122" s="10"/>
      <c r="FC2122" s="10"/>
      <c r="FD2122" s="10"/>
      <c r="FE2122" s="10"/>
      <c r="FF2122" s="10"/>
      <c r="FG2122" s="10"/>
      <c r="FH2122" s="10"/>
      <c r="FI2122" s="10"/>
      <c r="FJ2122" s="10"/>
      <c r="FK2122" s="10"/>
      <c r="FL2122" s="10"/>
    </row>
    <row r="2123" spans="146:168" x14ac:dyDescent="0.15">
      <c r="EP2123" s="1"/>
      <c r="EQ2123" s="1"/>
      <c r="ES2123" s="10"/>
      <c r="ET2123" s="10"/>
      <c r="EU2123" s="10"/>
      <c r="EV2123" s="10"/>
      <c r="EW2123" s="10"/>
      <c r="EX2123" s="10"/>
      <c r="EY2123" s="10"/>
      <c r="EZ2123" s="10"/>
      <c r="FA2123" s="10"/>
      <c r="FB2123" s="10"/>
      <c r="FC2123" s="10"/>
      <c r="FD2123" s="10"/>
      <c r="FE2123" s="10"/>
      <c r="FF2123" s="10"/>
      <c r="FG2123" s="10"/>
      <c r="FH2123" s="10"/>
      <c r="FI2123" s="10"/>
      <c r="FJ2123" s="10"/>
      <c r="FK2123" s="10"/>
      <c r="FL2123" s="10"/>
    </row>
    <row r="2124" spans="146:168" x14ac:dyDescent="0.15">
      <c r="EP2124" s="1"/>
      <c r="EQ2124" s="1"/>
      <c r="ES2124" s="10"/>
      <c r="ET2124" s="10"/>
      <c r="EU2124" s="10"/>
      <c r="EV2124" s="10"/>
      <c r="EW2124" s="10"/>
      <c r="EX2124" s="10"/>
      <c r="EY2124" s="10"/>
      <c r="EZ2124" s="10"/>
      <c r="FA2124" s="10"/>
      <c r="FB2124" s="10"/>
      <c r="FC2124" s="10"/>
      <c r="FD2124" s="10"/>
      <c r="FE2124" s="10"/>
      <c r="FF2124" s="10"/>
      <c r="FG2124" s="10"/>
      <c r="FH2124" s="10"/>
      <c r="FI2124" s="10"/>
      <c r="FJ2124" s="10"/>
      <c r="FK2124" s="10"/>
      <c r="FL2124" s="10"/>
    </row>
    <row r="2125" spans="146:168" x14ac:dyDescent="0.15">
      <c r="EP2125" s="1"/>
      <c r="EQ2125" s="1"/>
      <c r="ES2125" s="10"/>
      <c r="ET2125" s="10"/>
      <c r="EU2125" s="10"/>
      <c r="EV2125" s="10"/>
      <c r="EW2125" s="10"/>
      <c r="EX2125" s="10"/>
      <c r="EY2125" s="10"/>
      <c r="EZ2125" s="10"/>
      <c r="FA2125" s="10"/>
      <c r="FB2125" s="10"/>
      <c r="FC2125" s="10"/>
      <c r="FD2125" s="10"/>
      <c r="FE2125" s="10"/>
      <c r="FF2125" s="10"/>
      <c r="FG2125" s="10"/>
      <c r="FH2125" s="10"/>
      <c r="FI2125" s="10"/>
      <c r="FJ2125" s="10"/>
      <c r="FK2125" s="10"/>
      <c r="FL2125" s="10"/>
    </row>
    <row r="2126" spans="146:168" x14ac:dyDescent="0.15">
      <c r="EP2126" s="1"/>
      <c r="EQ2126" s="1"/>
      <c r="ES2126" s="10"/>
      <c r="ET2126" s="10"/>
      <c r="EU2126" s="10"/>
      <c r="EV2126" s="10"/>
      <c r="EW2126" s="10"/>
      <c r="EX2126" s="10"/>
      <c r="EY2126" s="10"/>
      <c r="EZ2126" s="10"/>
      <c r="FA2126" s="10"/>
      <c r="FB2126" s="10"/>
      <c r="FC2126" s="10"/>
      <c r="FD2126" s="10"/>
      <c r="FE2126" s="10"/>
      <c r="FF2126" s="10"/>
      <c r="FG2126" s="10"/>
      <c r="FH2126" s="10"/>
      <c r="FI2126" s="10"/>
      <c r="FJ2126" s="10"/>
      <c r="FK2126" s="10"/>
      <c r="FL2126" s="10"/>
    </row>
    <row r="2127" spans="146:168" x14ac:dyDescent="0.15">
      <c r="EP2127" s="1"/>
      <c r="EQ2127" s="1"/>
      <c r="ES2127" s="10"/>
      <c r="ET2127" s="10"/>
      <c r="EU2127" s="10"/>
      <c r="EV2127" s="10"/>
      <c r="EW2127" s="10"/>
      <c r="EX2127" s="10"/>
      <c r="EY2127" s="10"/>
      <c r="EZ2127" s="10"/>
      <c r="FA2127" s="10"/>
      <c r="FB2127" s="10"/>
      <c r="FC2127" s="10"/>
      <c r="FD2127" s="10"/>
      <c r="FE2127" s="10"/>
      <c r="FF2127" s="10"/>
      <c r="FG2127" s="10"/>
      <c r="FH2127" s="10"/>
      <c r="FI2127" s="10"/>
      <c r="FJ2127" s="10"/>
      <c r="FK2127" s="10"/>
      <c r="FL2127" s="10"/>
    </row>
    <row r="2128" spans="146:168" x14ac:dyDescent="0.15">
      <c r="EP2128" s="1"/>
      <c r="EQ2128" s="1"/>
      <c r="ES2128" s="10"/>
      <c r="ET2128" s="10"/>
      <c r="EU2128" s="10"/>
      <c r="EV2128" s="10"/>
      <c r="EW2128" s="10"/>
      <c r="EX2128" s="10"/>
      <c r="EY2128" s="10"/>
      <c r="EZ2128" s="10"/>
      <c r="FA2128" s="10"/>
      <c r="FB2128" s="10"/>
      <c r="FC2128" s="10"/>
      <c r="FD2128" s="10"/>
      <c r="FE2128" s="10"/>
      <c r="FF2128" s="10"/>
      <c r="FG2128" s="10"/>
      <c r="FH2128" s="10"/>
      <c r="FI2128" s="10"/>
      <c r="FJ2128" s="10"/>
      <c r="FK2128" s="10"/>
      <c r="FL2128" s="10"/>
    </row>
    <row r="2129" spans="146:168" x14ac:dyDescent="0.15">
      <c r="EP2129" s="1"/>
      <c r="EQ2129" s="1"/>
      <c r="ES2129" s="10"/>
      <c r="ET2129" s="10"/>
      <c r="EU2129" s="10"/>
      <c r="EV2129" s="10"/>
      <c r="EW2129" s="10"/>
      <c r="EX2129" s="10"/>
      <c r="EY2129" s="10"/>
      <c r="EZ2129" s="10"/>
      <c r="FA2129" s="10"/>
      <c r="FB2129" s="10"/>
      <c r="FC2129" s="10"/>
      <c r="FD2129" s="10"/>
      <c r="FE2129" s="10"/>
      <c r="FF2129" s="10"/>
      <c r="FG2129" s="10"/>
      <c r="FH2129" s="10"/>
      <c r="FI2129" s="10"/>
      <c r="FJ2129" s="10"/>
      <c r="FK2129" s="10"/>
      <c r="FL2129" s="10"/>
    </row>
    <row r="2130" spans="146:168" x14ac:dyDescent="0.15">
      <c r="EP2130" s="1"/>
      <c r="EQ2130" s="1"/>
      <c r="ES2130" s="10"/>
      <c r="ET2130" s="10"/>
      <c r="EU2130" s="10"/>
      <c r="EV2130" s="10"/>
      <c r="EW2130" s="10"/>
      <c r="EX2130" s="10"/>
      <c r="EY2130" s="10"/>
      <c r="EZ2130" s="10"/>
      <c r="FA2130" s="10"/>
      <c r="FB2130" s="10"/>
      <c r="FC2130" s="10"/>
      <c r="FD2130" s="10"/>
      <c r="FE2130" s="10"/>
      <c r="FF2130" s="10"/>
      <c r="FG2130" s="10"/>
      <c r="FH2130" s="10"/>
      <c r="FI2130" s="10"/>
      <c r="FJ2130" s="10"/>
      <c r="FK2130" s="10"/>
      <c r="FL2130" s="10"/>
    </row>
    <row r="2131" spans="146:168" x14ac:dyDescent="0.15">
      <c r="EP2131" s="1"/>
      <c r="EQ2131" s="1"/>
      <c r="ES2131" s="10"/>
      <c r="ET2131" s="10"/>
      <c r="EU2131" s="10"/>
      <c r="EV2131" s="10"/>
      <c r="EW2131" s="10"/>
      <c r="EX2131" s="10"/>
      <c r="EY2131" s="10"/>
      <c r="EZ2131" s="10"/>
      <c r="FA2131" s="10"/>
      <c r="FB2131" s="10"/>
      <c r="FC2131" s="10"/>
      <c r="FD2131" s="10"/>
      <c r="FE2131" s="10"/>
      <c r="FF2131" s="10"/>
      <c r="FG2131" s="10"/>
      <c r="FH2131" s="10"/>
      <c r="FI2131" s="10"/>
      <c r="FJ2131" s="10"/>
      <c r="FK2131" s="10"/>
      <c r="FL2131" s="10"/>
    </row>
    <row r="2132" spans="146:168" x14ac:dyDescent="0.15">
      <c r="EP2132" s="1"/>
      <c r="EQ2132" s="1"/>
      <c r="ES2132" s="10"/>
      <c r="ET2132" s="10"/>
      <c r="EU2132" s="10"/>
      <c r="EV2132" s="10"/>
      <c r="EW2132" s="10"/>
      <c r="EX2132" s="10"/>
      <c r="EY2132" s="10"/>
      <c r="EZ2132" s="10"/>
      <c r="FA2132" s="10"/>
      <c r="FB2132" s="10"/>
      <c r="FC2132" s="10"/>
      <c r="FD2132" s="10"/>
      <c r="FE2132" s="10"/>
      <c r="FF2132" s="10"/>
      <c r="FG2132" s="10"/>
      <c r="FH2132" s="10"/>
      <c r="FI2132" s="10"/>
      <c r="FJ2132" s="10"/>
      <c r="FK2132" s="10"/>
      <c r="FL2132" s="10"/>
    </row>
    <row r="2133" spans="146:168" x14ac:dyDescent="0.15">
      <c r="EP2133" s="1"/>
      <c r="EQ2133" s="1"/>
      <c r="ES2133" s="10"/>
      <c r="ET2133" s="10"/>
      <c r="EU2133" s="10"/>
      <c r="EV2133" s="10"/>
      <c r="EW2133" s="10"/>
      <c r="EX2133" s="10"/>
      <c r="EY2133" s="10"/>
      <c r="EZ2133" s="10"/>
      <c r="FA2133" s="10"/>
      <c r="FB2133" s="10"/>
      <c r="FC2133" s="10"/>
      <c r="FD2133" s="10"/>
      <c r="FE2133" s="10"/>
      <c r="FF2133" s="10"/>
      <c r="FG2133" s="10"/>
      <c r="FH2133" s="10"/>
      <c r="FI2133" s="10"/>
      <c r="FJ2133" s="10"/>
      <c r="FK2133" s="10"/>
      <c r="FL2133" s="10"/>
    </row>
    <row r="2134" spans="146:168" x14ac:dyDescent="0.15">
      <c r="EP2134" s="1"/>
      <c r="EQ2134" s="1"/>
      <c r="ES2134" s="10"/>
      <c r="ET2134" s="10"/>
      <c r="EU2134" s="10"/>
      <c r="EV2134" s="10"/>
      <c r="EW2134" s="10"/>
      <c r="EX2134" s="10"/>
      <c r="EY2134" s="10"/>
      <c r="EZ2134" s="10"/>
      <c r="FA2134" s="10"/>
      <c r="FB2134" s="10"/>
      <c r="FC2134" s="10"/>
      <c r="FD2134" s="10"/>
      <c r="FE2134" s="10"/>
      <c r="FF2134" s="10"/>
      <c r="FG2134" s="10"/>
      <c r="FH2134" s="10"/>
      <c r="FI2134" s="10"/>
      <c r="FJ2134" s="10"/>
      <c r="FK2134" s="10"/>
      <c r="FL2134" s="10"/>
    </row>
    <row r="2135" spans="146:168" x14ac:dyDescent="0.15">
      <c r="EP2135" s="1"/>
      <c r="EQ2135" s="1"/>
      <c r="ES2135" s="10"/>
      <c r="ET2135" s="10"/>
      <c r="EU2135" s="10"/>
      <c r="EV2135" s="10"/>
      <c r="EW2135" s="10"/>
      <c r="EX2135" s="10"/>
      <c r="EY2135" s="10"/>
      <c r="EZ2135" s="10"/>
      <c r="FA2135" s="10"/>
      <c r="FB2135" s="10"/>
      <c r="FC2135" s="10"/>
      <c r="FD2135" s="10"/>
      <c r="FE2135" s="10"/>
      <c r="FF2135" s="10"/>
      <c r="FG2135" s="10"/>
      <c r="FH2135" s="10"/>
      <c r="FI2135" s="10"/>
      <c r="FJ2135" s="10"/>
      <c r="FK2135" s="10"/>
      <c r="FL2135" s="10"/>
    </row>
    <row r="2136" spans="146:168" x14ac:dyDescent="0.15">
      <c r="EP2136" s="1"/>
      <c r="EQ2136" s="1"/>
      <c r="ES2136" s="10"/>
      <c r="ET2136" s="10"/>
      <c r="EU2136" s="10"/>
      <c r="EV2136" s="10"/>
      <c r="EW2136" s="10"/>
      <c r="EX2136" s="10"/>
      <c r="EY2136" s="10"/>
      <c r="EZ2136" s="10"/>
      <c r="FA2136" s="10"/>
      <c r="FB2136" s="10"/>
      <c r="FC2136" s="10"/>
      <c r="FD2136" s="10"/>
      <c r="FE2136" s="10"/>
      <c r="FF2136" s="10"/>
      <c r="FG2136" s="10"/>
      <c r="FH2136" s="10"/>
      <c r="FI2136" s="10"/>
      <c r="FJ2136" s="10"/>
      <c r="FK2136" s="10"/>
      <c r="FL2136" s="10"/>
    </row>
    <row r="2137" spans="146:168" x14ac:dyDescent="0.15">
      <c r="EP2137" s="1"/>
      <c r="EQ2137" s="1"/>
      <c r="ES2137" s="10"/>
      <c r="ET2137" s="10"/>
      <c r="EU2137" s="10"/>
      <c r="EV2137" s="10"/>
      <c r="EW2137" s="10"/>
      <c r="EX2137" s="10"/>
      <c r="EY2137" s="10"/>
      <c r="EZ2137" s="10"/>
      <c r="FA2137" s="10"/>
      <c r="FB2137" s="10"/>
      <c r="FC2137" s="10"/>
      <c r="FD2137" s="10"/>
      <c r="FE2137" s="10"/>
      <c r="FF2137" s="10"/>
      <c r="FG2137" s="10"/>
      <c r="FH2137" s="10"/>
      <c r="FI2137" s="10"/>
      <c r="FJ2137" s="10"/>
      <c r="FK2137" s="10"/>
      <c r="FL2137" s="10"/>
    </row>
    <row r="2138" spans="146:168" x14ac:dyDescent="0.15">
      <c r="EP2138" s="1"/>
      <c r="EQ2138" s="1"/>
      <c r="ES2138" s="10"/>
      <c r="ET2138" s="10"/>
      <c r="EU2138" s="10"/>
      <c r="EV2138" s="10"/>
      <c r="EW2138" s="10"/>
      <c r="EX2138" s="10"/>
      <c r="EY2138" s="10"/>
      <c r="EZ2138" s="10"/>
      <c r="FA2138" s="10"/>
      <c r="FB2138" s="10"/>
      <c r="FC2138" s="10"/>
      <c r="FD2138" s="10"/>
      <c r="FE2138" s="10"/>
      <c r="FF2138" s="10"/>
      <c r="FG2138" s="10"/>
      <c r="FH2138" s="10"/>
      <c r="FI2138" s="10"/>
      <c r="FJ2138" s="10"/>
      <c r="FK2138" s="10"/>
      <c r="FL2138" s="10"/>
    </row>
    <row r="2139" spans="146:168" x14ac:dyDescent="0.15">
      <c r="EP2139" s="1"/>
      <c r="EQ2139" s="1"/>
      <c r="ES2139" s="10"/>
      <c r="ET2139" s="10"/>
      <c r="EU2139" s="10"/>
      <c r="EV2139" s="10"/>
      <c r="EW2139" s="10"/>
      <c r="EX2139" s="10"/>
      <c r="EY2139" s="10"/>
      <c r="EZ2139" s="10"/>
      <c r="FA2139" s="10"/>
      <c r="FB2139" s="10"/>
      <c r="FC2139" s="10"/>
      <c r="FD2139" s="10"/>
      <c r="FE2139" s="10"/>
      <c r="FF2139" s="10"/>
      <c r="FG2139" s="10"/>
      <c r="FH2139" s="10"/>
      <c r="FI2139" s="10"/>
      <c r="FJ2139" s="10"/>
      <c r="FK2139" s="10"/>
      <c r="FL2139" s="10"/>
    </row>
    <row r="2140" spans="146:168" x14ac:dyDescent="0.15">
      <c r="EP2140" s="1"/>
      <c r="EQ2140" s="1"/>
      <c r="ES2140" s="10"/>
      <c r="ET2140" s="10"/>
      <c r="EU2140" s="10"/>
      <c r="EV2140" s="10"/>
      <c r="EW2140" s="10"/>
      <c r="EX2140" s="10"/>
      <c r="EY2140" s="10"/>
      <c r="EZ2140" s="10"/>
      <c r="FA2140" s="10"/>
      <c r="FB2140" s="10"/>
      <c r="FC2140" s="10"/>
      <c r="FD2140" s="10"/>
      <c r="FE2140" s="10"/>
      <c r="FF2140" s="10"/>
      <c r="FG2140" s="10"/>
      <c r="FH2140" s="10"/>
      <c r="FI2140" s="10"/>
      <c r="FJ2140" s="10"/>
      <c r="FK2140" s="10"/>
      <c r="FL2140" s="10"/>
    </row>
    <row r="2141" spans="146:168" x14ac:dyDescent="0.15">
      <c r="EP2141" s="1"/>
      <c r="EQ2141" s="1"/>
      <c r="ES2141" s="10"/>
      <c r="ET2141" s="10"/>
      <c r="EU2141" s="10"/>
      <c r="EV2141" s="10"/>
      <c r="EW2141" s="10"/>
      <c r="EX2141" s="10"/>
      <c r="EY2141" s="10"/>
      <c r="EZ2141" s="10"/>
      <c r="FA2141" s="10"/>
      <c r="FB2141" s="10"/>
      <c r="FC2141" s="10"/>
      <c r="FD2141" s="10"/>
      <c r="FE2141" s="10"/>
      <c r="FF2141" s="10"/>
      <c r="FG2141" s="10"/>
      <c r="FH2141" s="10"/>
      <c r="FI2141" s="10"/>
      <c r="FJ2141" s="10"/>
      <c r="FK2141" s="10"/>
      <c r="FL2141" s="10"/>
    </row>
    <row r="2142" spans="146:168" x14ac:dyDescent="0.15">
      <c r="EP2142" s="1"/>
      <c r="EQ2142" s="1"/>
      <c r="ES2142" s="10"/>
      <c r="ET2142" s="10"/>
      <c r="EU2142" s="10"/>
      <c r="EV2142" s="10"/>
      <c r="EW2142" s="10"/>
      <c r="EX2142" s="10"/>
      <c r="EY2142" s="10"/>
      <c r="EZ2142" s="10"/>
      <c r="FA2142" s="10"/>
      <c r="FB2142" s="10"/>
      <c r="FC2142" s="10"/>
      <c r="FD2142" s="10"/>
      <c r="FE2142" s="10"/>
      <c r="FF2142" s="10"/>
      <c r="FG2142" s="10"/>
      <c r="FH2142" s="10"/>
      <c r="FI2142" s="10"/>
      <c r="FJ2142" s="10"/>
      <c r="FK2142" s="10"/>
      <c r="FL2142" s="10"/>
    </row>
    <row r="2143" spans="146:168" x14ac:dyDescent="0.15">
      <c r="EP2143" s="1"/>
      <c r="EQ2143" s="1"/>
      <c r="ES2143" s="10"/>
      <c r="ET2143" s="10"/>
      <c r="EU2143" s="10"/>
      <c r="EV2143" s="10"/>
      <c r="EW2143" s="10"/>
      <c r="EX2143" s="10"/>
      <c r="EY2143" s="10"/>
      <c r="EZ2143" s="10"/>
      <c r="FA2143" s="10"/>
      <c r="FB2143" s="10"/>
      <c r="FC2143" s="10"/>
      <c r="FD2143" s="10"/>
      <c r="FE2143" s="10"/>
      <c r="FF2143" s="10"/>
      <c r="FG2143" s="10"/>
      <c r="FH2143" s="10"/>
      <c r="FI2143" s="10"/>
      <c r="FJ2143" s="10"/>
      <c r="FK2143" s="10"/>
      <c r="FL2143" s="10"/>
    </row>
    <row r="2144" spans="146:168" x14ac:dyDescent="0.15">
      <c r="EP2144" s="1"/>
      <c r="EQ2144" s="1"/>
      <c r="ES2144" s="10"/>
      <c r="ET2144" s="10"/>
      <c r="EU2144" s="10"/>
      <c r="EV2144" s="10"/>
      <c r="EW2144" s="10"/>
      <c r="EX2144" s="10"/>
      <c r="EY2144" s="10"/>
      <c r="EZ2144" s="10"/>
      <c r="FA2144" s="10"/>
      <c r="FB2144" s="10"/>
      <c r="FC2144" s="10"/>
      <c r="FD2144" s="10"/>
      <c r="FE2144" s="10"/>
      <c r="FF2144" s="10"/>
      <c r="FG2144" s="10"/>
      <c r="FH2144" s="10"/>
      <c r="FI2144" s="10"/>
      <c r="FJ2144" s="10"/>
      <c r="FK2144" s="10"/>
      <c r="FL2144" s="10"/>
    </row>
    <row r="2145" spans="146:168" x14ac:dyDescent="0.15">
      <c r="EP2145" s="1"/>
      <c r="EQ2145" s="1"/>
      <c r="ES2145" s="10"/>
      <c r="ET2145" s="10"/>
      <c r="EU2145" s="10"/>
      <c r="EV2145" s="10"/>
      <c r="EW2145" s="10"/>
      <c r="EX2145" s="10"/>
      <c r="EY2145" s="10"/>
      <c r="EZ2145" s="10"/>
      <c r="FA2145" s="10"/>
      <c r="FB2145" s="10"/>
      <c r="FC2145" s="10"/>
      <c r="FD2145" s="10"/>
      <c r="FE2145" s="10"/>
      <c r="FF2145" s="10"/>
      <c r="FG2145" s="10"/>
      <c r="FH2145" s="10"/>
      <c r="FI2145" s="10"/>
      <c r="FJ2145" s="10"/>
      <c r="FK2145" s="10"/>
      <c r="FL2145" s="10"/>
    </row>
    <row r="2146" spans="146:168" x14ac:dyDescent="0.15">
      <c r="EP2146" s="1"/>
      <c r="EQ2146" s="1"/>
      <c r="ES2146" s="10"/>
      <c r="ET2146" s="10"/>
      <c r="EU2146" s="10"/>
      <c r="EV2146" s="10"/>
      <c r="EW2146" s="10"/>
      <c r="EX2146" s="10"/>
      <c r="EY2146" s="10"/>
      <c r="EZ2146" s="10"/>
      <c r="FA2146" s="10"/>
      <c r="FB2146" s="10"/>
      <c r="FC2146" s="10"/>
      <c r="FD2146" s="10"/>
      <c r="FE2146" s="10"/>
      <c r="FF2146" s="10"/>
      <c r="FG2146" s="10"/>
      <c r="FH2146" s="10"/>
      <c r="FI2146" s="10"/>
      <c r="FJ2146" s="10"/>
      <c r="FK2146" s="10"/>
      <c r="FL2146" s="10"/>
    </row>
    <row r="2147" spans="146:168" x14ac:dyDescent="0.15">
      <c r="EP2147" s="1"/>
      <c r="EQ2147" s="1"/>
      <c r="ES2147" s="10"/>
      <c r="ET2147" s="10"/>
      <c r="EU2147" s="10"/>
      <c r="EV2147" s="10"/>
      <c r="EW2147" s="10"/>
      <c r="EX2147" s="10"/>
      <c r="EY2147" s="10"/>
      <c r="EZ2147" s="10"/>
      <c r="FA2147" s="10"/>
      <c r="FB2147" s="10"/>
      <c r="FC2147" s="10"/>
      <c r="FD2147" s="10"/>
      <c r="FE2147" s="10"/>
      <c r="FF2147" s="10"/>
      <c r="FG2147" s="10"/>
      <c r="FH2147" s="10"/>
      <c r="FI2147" s="10"/>
      <c r="FJ2147" s="10"/>
      <c r="FK2147" s="10"/>
      <c r="FL2147" s="10"/>
    </row>
    <row r="2148" spans="146:168" x14ac:dyDescent="0.15">
      <c r="EP2148" s="1"/>
      <c r="EQ2148" s="1"/>
      <c r="ES2148" s="10"/>
      <c r="ET2148" s="10"/>
      <c r="EU2148" s="10"/>
      <c r="EV2148" s="10"/>
      <c r="EW2148" s="10"/>
      <c r="EX2148" s="10"/>
      <c r="EY2148" s="10"/>
      <c r="EZ2148" s="10"/>
      <c r="FA2148" s="10"/>
      <c r="FB2148" s="10"/>
      <c r="FC2148" s="10"/>
      <c r="FD2148" s="10"/>
      <c r="FE2148" s="10"/>
      <c r="FF2148" s="10"/>
      <c r="FG2148" s="10"/>
      <c r="FH2148" s="10"/>
      <c r="FI2148" s="10"/>
      <c r="FJ2148" s="10"/>
      <c r="FK2148" s="10"/>
      <c r="FL2148" s="10"/>
    </row>
    <row r="2149" spans="146:168" x14ac:dyDescent="0.15">
      <c r="EP2149" s="1"/>
      <c r="EQ2149" s="1"/>
      <c r="ES2149" s="10"/>
      <c r="ET2149" s="10"/>
      <c r="EU2149" s="10"/>
      <c r="EV2149" s="10"/>
      <c r="EW2149" s="10"/>
      <c r="EX2149" s="10"/>
      <c r="EY2149" s="10"/>
      <c r="EZ2149" s="10"/>
      <c r="FA2149" s="10"/>
      <c r="FB2149" s="10"/>
      <c r="FC2149" s="10"/>
      <c r="FD2149" s="10"/>
      <c r="FE2149" s="10"/>
      <c r="FF2149" s="10"/>
      <c r="FG2149" s="10"/>
      <c r="FH2149" s="10"/>
      <c r="FI2149" s="10"/>
      <c r="FJ2149" s="10"/>
      <c r="FK2149" s="10"/>
      <c r="FL2149" s="10"/>
    </row>
    <row r="2150" spans="146:168" x14ac:dyDescent="0.15">
      <c r="EP2150" s="1"/>
      <c r="EQ2150" s="1"/>
      <c r="ES2150" s="10"/>
      <c r="ET2150" s="10"/>
      <c r="EU2150" s="10"/>
      <c r="EV2150" s="10"/>
      <c r="EW2150" s="10"/>
      <c r="EX2150" s="10"/>
      <c r="EY2150" s="10"/>
      <c r="EZ2150" s="10"/>
      <c r="FA2150" s="10"/>
      <c r="FB2150" s="10"/>
      <c r="FC2150" s="10"/>
      <c r="FD2150" s="10"/>
      <c r="FE2150" s="10"/>
      <c r="FF2150" s="10"/>
      <c r="FG2150" s="10"/>
      <c r="FH2150" s="10"/>
      <c r="FI2150" s="10"/>
      <c r="FJ2150" s="10"/>
      <c r="FK2150" s="10"/>
      <c r="FL2150" s="10"/>
    </row>
    <row r="2151" spans="146:168" x14ac:dyDescent="0.15">
      <c r="EP2151" s="1"/>
      <c r="EQ2151" s="1"/>
      <c r="ES2151" s="10"/>
      <c r="ET2151" s="10"/>
      <c r="EU2151" s="10"/>
      <c r="EV2151" s="10"/>
      <c r="EW2151" s="10"/>
      <c r="EX2151" s="10"/>
      <c r="EY2151" s="10"/>
      <c r="EZ2151" s="10"/>
      <c r="FA2151" s="10"/>
      <c r="FB2151" s="10"/>
      <c r="FC2151" s="10"/>
      <c r="FD2151" s="10"/>
      <c r="FE2151" s="10"/>
      <c r="FF2151" s="10"/>
      <c r="FG2151" s="10"/>
      <c r="FH2151" s="10"/>
      <c r="FI2151" s="10"/>
      <c r="FJ2151" s="10"/>
      <c r="FK2151" s="10"/>
      <c r="FL2151" s="10"/>
    </row>
    <row r="2152" spans="146:168" x14ac:dyDescent="0.15">
      <c r="EP2152" s="1"/>
      <c r="EQ2152" s="1"/>
      <c r="ES2152" s="10"/>
      <c r="ET2152" s="10"/>
      <c r="EU2152" s="10"/>
      <c r="EV2152" s="10"/>
      <c r="EW2152" s="10"/>
      <c r="EX2152" s="10"/>
      <c r="EY2152" s="10"/>
      <c r="EZ2152" s="10"/>
      <c r="FA2152" s="10"/>
      <c r="FB2152" s="10"/>
      <c r="FC2152" s="10"/>
      <c r="FD2152" s="10"/>
      <c r="FE2152" s="10"/>
      <c r="FF2152" s="10"/>
      <c r="FG2152" s="10"/>
      <c r="FH2152" s="10"/>
      <c r="FI2152" s="10"/>
      <c r="FJ2152" s="10"/>
      <c r="FK2152" s="10"/>
      <c r="FL2152" s="10"/>
    </row>
    <row r="2153" spans="146:168" x14ac:dyDescent="0.15">
      <c r="EP2153" s="1"/>
      <c r="EQ2153" s="1"/>
      <c r="ES2153" s="10"/>
      <c r="ET2153" s="10"/>
      <c r="EU2153" s="10"/>
      <c r="EV2153" s="10"/>
      <c r="EW2153" s="10"/>
      <c r="EX2153" s="10"/>
      <c r="EY2153" s="10"/>
      <c r="EZ2153" s="10"/>
      <c r="FA2153" s="10"/>
      <c r="FB2153" s="10"/>
      <c r="FC2153" s="10"/>
      <c r="FD2153" s="10"/>
      <c r="FE2153" s="10"/>
      <c r="FF2153" s="10"/>
      <c r="FG2153" s="10"/>
      <c r="FH2153" s="10"/>
      <c r="FI2153" s="10"/>
      <c r="FJ2153" s="10"/>
      <c r="FK2153" s="10"/>
      <c r="FL2153" s="10"/>
    </row>
    <row r="2154" spans="146:168" x14ac:dyDescent="0.15">
      <c r="EP2154" s="1"/>
      <c r="EQ2154" s="1"/>
      <c r="ES2154" s="10"/>
      <c r="ET2154" s="10"/>
      <c r="EU2154" s="10"/>
      <c r="EV2154" s="10"/>
      <c r="EW2154" s="10"/>
      <c r="EX2154" s="10"/>
      <c r="EY2154" s="10"/>
      <c r="EZ2154" s="10"/>
      <c r="FA2154" s="10"/>
      <c r="FB2154" s="10"/>
      <c r="FC2154" s="10"/>
      <c r="FD2154" s="10"/>
      <c r="FE2154" s="10"/>
      <c r="FF2154" s="10"/>
      <c r="FG2154" s="10"/>
      <c r="FH2154" s="10"/>
      <c r="FI2154" s="10"/>
      <c r="FJ2154" s="10"/>
      <c r="FK2154" s="10"/>
      <c r="FL2154" s="10"/>
    </row>
    <row r="2155" spans="146:168" x14ac:dyDescent="0.15">
      <c r="EP2155" s="1"/>
      <c r="EQ2155" s="1"/>
      <c r="ES2155" s="10"/>
      <c r="ET2155" s="10"/>
      <c r="EU2155" s="10"/>
      <c r="EV2155" s="10"/>
      <c r="EW2155" s="10"/>
      <c r="EX2155" s="10"/>
      <c r="EY2155" s="10"/>
      <c r="EZ2155" s="10"/>
      <c r="FA2155" s="10"/>
      <c r="FB2155" s="10"/>
      <c r="FC2155" s="10"/>
      <c r="FD2155" s="10"/>
      <c r="FE2155" s="10"/>
      <c r="FF2155" s="10"/>
      <c r="FG2155" s="10"/>
      <c r="FH2155" s="10"/>
      <c r="FI2155" s="10"/>
      <c r="FJ2155" s="10"/>
      <c r="FK2155" s="10"/>
      <c r="FL2155" s="10"/>
    </row>
    <row r="2156" spans="146:168" x14ac:dyDescent="0.15">
      <c r="EP2156" s="1"/>
      <c r="EQ2156" s="1"/>
      <c r="ES2156" s="10"/>
      <c r="ET2156" s="10"/>
      <c r="EU2156" s="10"/>
      <c r="EV2156" s="10"/>
      <c r="EW2156" s="10"/>
      <c r="EX2156" s="10"/>
      <c r="EY2156" s="10"/>
      <c r="EZ2156" s="10"/>
      <c r="FA2156" s="10"/>
      <c r="FB2156" s="10"/>
      <c r="FC2156" s="10"/>
      <c r="FD2156" s="10"/>
      <c r="FE2156" s="10"/>
      <c r="FF2156" s="10"/>
      <c r="FG2156" s="10"/>
      <c r="FH2156" s="10"/>
      <c r="FI2156" s="10"/>
      <c r="FJ2156" s="10"/>
      <c r="FK2156" s="10"/>
      <c r="FL2156" s="10"/>
    </row>
    <row r="2157" spans="146:168" x14ac:dyDescent="0.15">
      <c r="EP2157" s="1"/>
      <c r="EQ2157" s="1"/>
      <c r="ES2157" s="10"/>
      <c r="ET2157" s="10"/>
      <c r="EU2157" s="10"/>
      <c r="EV2157" s="10"/>
      <c r="EW2157" s="10"/>
      <c r="EX2157" s="10"/>
      <c r="EY2157" s="10"/>
      <c r="EZ2157" s="10"/>
      <c r="FA2157" s="10"/>
      <c r="FB2157" s="10"/>
      <c r="FC2157" s="10"/>
      <c r="FD2157" s="10"/>
      <c r="FE2157" s="10"/>
      <c r="FF2157" s="10"/>
      <c r="FG2157" s="10"/>
      <c r="FH2157" s="10"/>
      <c r="FI2157" s="10"/>
      <c r="FJ2157" s="10"/>
      <c r="FK2157" s="10"/>
      <c r="FL2157" s="10"/>
    </row>
    <row r="2158" spans="146:168" x14ac:dyDescent="0.15">
      <c r="EP2158" s="1"/>
      <c r="EQ2158" s="1"/>
      <c r="ES2158" s="10"/>
      <c r="ET2158" s="10"/>
      <c r="EU2158" s="10"/>
      <c r="EV2158" s="10"/>
      <c r="EW2158" s="10"/>
      <c r="EX2158" s="10"/>
      <c r="EY2158" s="10"/>
      <c r="EZ2158" s="10"/>
      <c r="FA2158" s="10"/>
      <c r="FB2158" s="10"/>
      <c r="FC2158" s="10"/>
      <c r="FD2158" s="10"/>
      <c r="FE2158" s="10"/>
      <c r="FF2158" s="10"/>
      <c r="FG2158" s="10"/>
      <c r="FH2158" s="10"/>
      <c r="FI2158" s="10"/>
      <c r="FJ2158" s="10"/>
      <c r="FK2158" s="10"/>
      <c r="FL2158" s="10"/>
    </row>
    <row r="2159" spans="146:168" x14ac:dyDescent="0.15">
      <c r="EP2159" s="1"/>
      <c r="EQ2159" s="1"/>
      <c r="ES2159" s="10"/>
      <c r="ET2159" s="10"/>
      <c r="EU2159" s="10"/>
      <c r="EV2159" s="10"/>
      <c r="EW2159" s="10"/>
      <c r="EX2159" s="10"/>
      <c r="EY2159" s="10"/>
      <c r="EZ2159" s="10"/>
      <c r="FA2159" s="10"/>
      <c r="FB2159" s="10"/>
      <c r="FC2159" s="10"/>
      <c r="FD2159" s="10"/>
      <c r="FE2159" s="10"/>
      <c r="FF2159" s="10"/>
      <c r="FG2159" s="10"/>
      <c r="FH2159" s="10"/>
      <c r="FI2159" s="10"/>
      <c r="FJ2159" s="10"/>
      <c r="FK2159" s="10"/>
      <c r="FL2159" s="10"/>
    </row>
    <row r="2160" spans="146:168" x14ac:dyDescent="0.15">
      <c r="EP2160" s="1"/>
      <c r="EQ2160" s="1"/>
      <c r="ES2160" s="10"/>
      <c r="ET2160" s="10"/>
      <c r="EU2160" s="10"/>
      <c r="EV2160" s="10"/>
      <c r="EW2160" s="10"/>
      <c r="EX2160" s="10"/>
      <c r="EY2160" s="10"/>
      <c r="EZ2160" s="10"/>
      <c r="FA2160" s="10"/>
      <c r="FB2160" s="10"/>
      <c r="FC2160" s="10"/>
      <c r="FD2160" s="10"/>
      <c r="FE2160" s="10"/>
      <c r="FF2160" s="10"/>
      <c r="FG2160" s="10"/>
      <c r="FH2160" s="10"/>
      <c r="FI2160" s="10"/>
      <c r="FJ2160" s="10"/>
      <c r="FK2160" s="10"/>
      <c r="FL2160" s="10"/>
    </row>
    <row r="2161" spans="146:168" x14ac:dyDescent="0.15">
      <c r="EP2161" s="1"/>
      <c r="EQ2161" s="1"/>
      <c r="ES2161" s="10"/>
      <c r="ET2161" s="10"/>
      <c r="EU2161" s="10"/>
      <c r="EV2161" s="10"/>
      <c r="EW2161" s="10"/>
      <c r="EX2161" s="10"/>
      <c r="EY2161" s="10"/>
      <c r="EZ2161" s="10"/>
      <c r="FA2161" s="10"/>
      <c r="FB2161" s="10"/>
      <c r="FC2161" s="10"/>
      <c r="FD2161" s="10"/>
      <c r="FE2161" s="10"/>
      <c r="FF2161" s="10"/>
      <c r="FG2161" s="10"/>
      <c r="FH2161" s="10"/>
      <c r="FI2161" s="10"/>
      <c r="FJ2161" s="10"/>
      <c r="FK2161" s="10"/>
      <c r="FL2161" s="10"/>
    </row>
    <row r="2162" spans="146:168" x14ac:dyDescent="0.15">
      <c r="EP2162" s="1"/>
      <c r="EQ2162" s="1"/>
      <c r="ES2162" s="10"/>
      <c r="ET2162" s="10"/>
      <c r="EU2162" s="10"/>
      <c r="EV2162" s="10"/>
      <c r="EW2162" s="10"/>
      <c r="EX2162" s="10"/>
      <c r="EY2162" s="10"/>
      <c r="EZ2162" s="10"/>
      <c r="FA2162" s="10"/>
      <c r="FB2162" s="10"/>
      <c r="FC2162" s="10"/>
      <c r="FD2162" s="10"/>
      <c r="FE2162" s="10"/>
      <c r="FF2162" s="10"/>
      <c r="FG2162" s="10"/>
      <c r="FH2162" s="10"/>
      <c r="FI2162" s="10"/>
      <c r="FJ2162" s="10"/>
      <c r="FK2162" s="10"/>
      <c r="FL2162" s="10"/>
    </row>
    <row r="2163" spans="146:168" x14ac:dyDescent="0.15">
      <c r="EP2163" s="1"/>
      <c r="EQ2163" s="1"/>
      <c r="ES2163" s="10"/>
      <c r="ET2163" s="10"/>
      <c r="EU2163" s="10"/>
      <c r="EV2163" s="10"/>
      <c r="EW2163" s="10"/>
      <c r="EX2163" s="10"/>
      <c r="EY2163" s="10"/>
      <c r="EZ2163" s="10"/>
      <c r="FA2163" s="10"/>
      <c r="FB2163" s="10"/>
      <c r="FC2163" s="10"/>
      <c r="FD2163" s="10"/>
      <c r="FE2163" s="10"/>
      <c r="FF2163" s="10"/>
      <c r="FG2163" s="10"/>
      <c r="FH2163" s="10"/>
      <c r="FI2163" s="10"/>
      <c r="FJ2163" s="10"/>
      <c r="FK2163" s="10"/>
      <c r="FL2163" s="10"/>
    </row>
    <row r="2164" spans="146:168" x14ac:dyDescent="0.15">
      <c r="EP2164" s="1"/>
      <c r="EQ2164" s="1"/>
      <c r="ES2164" s="10"/>
      <c r="ET2164" s="10"/>
      <c r="EU2164" s="10"/>
      <c r="EV2164" s="10"/>
      <c r="EW2164" s="10"/>
      <c r="EX2164" s="10"/>
      <c r="EY2164" s="10"/>
      <c r="EZ2164" s="10"/>
      <c r="FA2164" s="10"/>
      <c r="FB2164" s="10"/>
      <c r="FC2164" s="10"/>
      <c r="FD2164" s="10"/>
      <c r="FE2164" s="10"/>
      <c r="FF2164" s="10"/>
      <c r="FG2164" s="10"/>
      <c r="FH2164" s="10"/>
      <c r="FI2164" s="10"/>
      <c r="FJ2164" s="10"/>
      <c r="FK2164" s="10"/>
      <c r="FL2164" s="10"/>
    </row>
    <row r="2165" spans="146:168" x14ac:dyDescent="0.15">
      <c r="EP2165" s="1"/>
      <c r="EQ2165" s="1"/>
      <c r="ES2165" s="10"/>
      <c r="ET2165" s="10"/>
      <c r="EU2165" s="10"/>
      <c r="EV2165" s="10"/>
      <c r="EW2165" s="10"/>
      <c r="EX2165" s="10"/>
      <c r="EY2165" s="10"/>
      <c r="EZ2165" s="10"/>
      <c r="FA2165" s="10"/>
      <c r="FB2165" s="10"/>
      <c r="FC2165" s="10"/>
      <c r="FD2165" s="10"/>
      <c r="FE2165" s="10"/>
      <c r="FF2165" s="10"/>
      <c r="FG2165" s="10"/>
      <c r="FH2165" s="10"/>
      <c r="FI2165" s="10"/>
      <c r="FJ2165" s="10"/>
      <c r="FK2165" s="10"/>
      <c r="FL2165" s="10"/>
    </row>
    <row r="2166" spans="146:168" x14ac:dyDescent="0.15">
      <c r="EP2166" s="1"/>
      <c r="EQ2166" s="1"/>
      <c r="ES2166" s="10"/>
      <c r="ET2166" s="10"/>
      <c r="EU2166" s="10"/>
      <c r="EV2166" s="10"/>
      <c r="EW2166" s="10"/>
      <c r="EX2166" s="10"/>
      <c r="EY2166" s="10"/>
      <c r="EZ2166" s="10"/>
      <c r="FA2166" s="10"/>
      <c r="FB2166" s="10"/>
      <c r="FC2166" s="10"/>
      <c r="FD2166" s="10"/>
      <c r="FE2166" s="10"/>
      <c r="FF2166" s="10"/>
      <c r="FG2166" s="10"/>
      <c r="FH2166" s="10"/>
      <c r="FI2166" s="10"/>
      <c r="FJ2166" s="10"/>
      <c r="FK2166" s="10"/>
      <c r="FL2166" s="10"/>
    </row>
    <row r="2167" spans="146:168" x14ac:dyDescent="0.15">
      <c r="EP2167" s="1"/>
      <c r="EQ2167" s="1"/>
      <c r="ES2167" s="10"/>
      <c r="ET2167" s="10"/>
      <c r="EU2167" s="10"/>
      <c r="EV2167" s="10"/>
      <c r="EW2167" s="10"/>
      <c r="EX2167" s="10"/>
      <c r="EY2167" s="10"/>
      <c r="EZ2167" s="10"/>
      <c r="FA2167" s="10"/>
      <c r="FB2167" s="10"/>
      <c r="FC2167" s="10"/>
      <c r="FD2167" s="10"/>
      <c r="FE2167" s="10"/>
      <c r="FF2167" s="10"/>
      <c r="FG2167" s="10"/>
      <c r="FH2167" s="10"/>
      <c r="FI2167" s="10"/>
      <c r="FJ2167" s="10"/>
      <c r="FK2167" s="10"/>
      <c r="FL2167" s="10"/>
    </row>
    <row r="2168" spans="146:168" x14ac:dyDescent="0.15">
      <c r="EP2168" s="1"/>
      <c r="EQ2168" s="1"/>
      <c r="ES2168" s="10"/>
      <c r="ET2168" s="10"/>
      <c r="EU2168" s="10"/>
      <c r="EV2168" s="10"/>
      <c r="EW2168" s="10"/>
      <c r="EX2168" s="10"/>
      <c r="EY2168" s="10"/>
      <c r="EZ2168" s="10"/>
      <c r="FA2168" s="10"/>
      <c r="FB2168" s="10"/>
      <c r="FC2168" s="10"/>
      <c r="FD2168" s="10"/>
      <c r="FE2168" s="10"/>
      <c r="FF2168" s="10"/>
      <c r="FG2168" s="10"/>
      <c r="FH2168" s="10"/>
      <c r="FI2168" s="10"/>
      <c r="FJ2168" s="10"/>
      <c r="FK2168" s="10"/>
      <c r="FL2168" s="10"/>
    </row>
    <row r="2169" spans="146:168" x14ac:dyDescent="0.15">
      <c r="EP2169" s="1"/>
      <c r="EQ2169" s="1"/>
      <c r="ES2169" s="10"/>
      <c r="ET2169" s="10"/>
      <c r="EU2169" s="10"/>
      <c r="EV2169" s="10"/>
      <c r="EW2169" s="10"/>
      <c r="EX2169" s="10"/>
      <c r="EY2169" s="10"/>
      <c r="EZ2169" s="10"/>
      <c r="FA2169" s="10"/>
      <c r="FB2169" s="10"/>
      <c r="FC2169" s="10"/>
      <c r="FD2169" s="10"/>
      <c r="FE2169" s="10"/>
      <c r="FF2169" s="10"/>
      <c r="FG2169" s="10"/>
      <c r="FH2169" s="10"/>
      <c r="FI2169" s="10"/>
      <c r="FJ2169" s="10"/>
      <c r="FK2169" s="10"/>
      <c r="FL2169" s="10"/>
    </row>
    <row r="2170" spans="146:168" x14ac:dyDescent="0.15">
      <c r="EP2170" s="1"/>
      <c r="EQ2170" s="1"/>
      <c r="ES2170" s="10"/>
      <c r="ET2170" s="10"/>
      <c r="EU2170" s="10"/>
      <c r="EV2170" s="10"/>
      <c r="EW2170" s="10"/>
      <c r="EX2170" s="10"/>
      <c r="EY2170" s="10"/>
      <c r="EZ2170" s="10"/>
      <c r="FA2170" s="10"/>
      <c r="FB2170" s="10"/>
      <c r="FC2170" s="10"/>
      <c r="FD2170" s="10"/>
      <c r="FE2170" s="10"/>
      <c r="FF2170" s="10"/>
      <c r="FG2170" s="10"/>
      <c r="FH2170" s="10"/>
      <c r="FI2170" s="10"/>
      <c r="FJ2170" s="10"/>
      <c r="FK2170" s="10"/>
      <c r="FL2170" s="10"/>
    </row>
    <row r="2171" spans="146:168" x14ac:dyDescent="0.15">
      <c r="EP2171" s="1"/>
      <c r="EQ2171" s="1"/>
      <c r="ES2171" s="10"/>
      <c r="ET2171" s="10"/>
      <c r="EU2171" s="10"/>
      <c r="EV2171" s="10"/>
      <c r="EW2171" s="10"/>
      <c r="EX2171" s="10"/>
      <c r="EY2171" s="10"/>
      <c r="EZ2171" s="10"/>
      <c r="FA2171" s="10"/>
      <c r="FB2171" s="10"/>
      <c r="FC2171" s="10"/>
      <c r="FD2171" s="10"/>
      <c r="FE2171" s="10"/>
      <c r="FF2171" s="10"/>
      <c r="FG2171" s="10"/>
      <c r="FH2171" s="10"/>
      <c r="FI2171" s="10"/>
      <c r="FJ2171" s="10"/>
      <c r="FK2171" s="10"/>
      <c r="FL2171" s="10"/>
    </row>
    <row r="2172" spans="146:168" x14ac:dyDescent="0.15">
      <c r="EP2172" s="1"/>
      <c r="EQ2172" s="1"/>
      <c r="ES2172" s="10"/>
      <c r="ET2172" s="10"/>
      <c r="EU2172" s="10"/>
      <c r="EV2172" s="10"/>
      <c r="EW2172" s="10"/>
      <c r="EX2172" s="10"/>
      <c r="EY2172" s="10"/>
      <c r="EZ2172" s="10"/>
      <c r="FA2172" s="10"/>
      <c r="FB2172" s="10"/>
      <c r="FC2172" s="10"/>
      <c r="FD2172" s="10"/>
      <c r="FE2172" s="10"/>
      <c r="FF2172" s="10"/>
      <c r="FG2172" s="10"/>
      <c r="FH2172" s="10"/>
      <c r="FI2172" s="10"/>
      <c r="FJ2172" s="10"/>
      <c r="FK2172" s="10"/>
      <c r="FL2172" s="10"/>
    </row>
    <row r="2173" spans="146:168" x14ac:dyDescent="0.15">
      <c r="EP2173" s="1"/>
      <c r="EQ2173" s="1"/>
      <c r="ES2173" s="10"/>
      <c r="ET2173" s="10"/>
      <c r="EU2173" s="10"/>
      <c r="EV2173" s="10"/>
      <c r="EW2173" s="10"/>
      <c r="EX2173" s="10"/>
      <c r="EY2173" s="10"/>
      <c r="EZ2173" s="10"/>
      <c r="FA2173" s="10"/>
      <c r="FB2173" s="10"/>
      <c r="FC2173" s="10"/>
      <c r="FD2173" s="10"/>
      <c r="FE2173" s="10"/>
      <c r="FF2173" s="10"/>
      <c r="FG2173" s="10"/>
      <c r="FH2173" s="10"/>
      <c r="FI2173" s="10"/>
      <c r="FJ2173" s="10"/>
      <c r="FK2173" s="10"/>
      <c r="FL2173" s="10"/>
    </row>
    <row r="2174" spans="146:168" x14ac:dyDescent="0.15">
      <c r="EP2174" s="1"/>
      <c r="EQ2174" s="1"/>
      <c r="ES2174" s="10"/>
      <c r="ET2174" s="10"/>
      <c r="EU2174" s="10"/>
      <c r="EV2174" s="10"/>
      <c r="EW2174" s="10"/>
      <c r="EX2174" s="10"/>
      <c r="EY2174" s="10"/>
      <c r="EZ2174" s="10"/>
      <c r="FA2174" s="10"/>
      <c r="FB2174" s="10"/>
      <c r="FC2174" s="10"/>
      <c r="FD2174" s="10"/>
      <c r="FE2174" s="10"/>
      <c r="FF2174" s="10"/>
      <c r="FG2174" s="10"/>
      <c r="FH2174" s="10"/>
      <c r="FI2174" s="10"/>
      <c r="FJ2174" s="10"/>
      <c r="FK2174" s="10"/>
      <c r="FL2174" s="10"/>
    </row>
    <row r="2175" spans="146:168" x14ac:dyDescent="0.15">
      <c r="EP2175" s="1"/>
      <c r="EQ2175" s="1"/>
      <c r="ES2175" s="10"/>
      <c r="ET2175" s="10"/>
      <c r="EU2175" s="10"/>
      <c r="EV2175" s="10"/>
      <c r="EW2175" s="10"/>
      <c r="EX2175" s="10"/>
      <c r="EY2175" s="10"/>
      <c r="EZ2175" s="10"/>
      <c r="FA2175" s="10"/>
      <c r="FB2175" s="10"/>
      <c r="FC2175" s="10"/>
      <c r="FD2175" s="10"/>
      <c r="FE2175" s="10"/>
      <c r="FF2175" s="10"/>
      <c r="FG2175" s="10"/>
      <c r="FH2175" s="10"/>
      <c r="FI2175" s="10"/>
      <c r="FJ2175" s="10"/>
      <c r="FK2175" s="10"/>
      <c r="FL2175" s="10"/>
    </row>
    <row r="2176" spans="146:168" x14ac:dyDescent="0.15">
      <c r="EP2176" s="1"/>
      <c r="EQ2176" s="1"/>
      <c r="ES2176" s="10"/>
      <c r="ET2176" s="10"/>
      <c r="EU2176" s="10"/>
      <c r="EV2176" s="10"/>
      <c r="EW2176" s="10"/>
      <c r="EX2176" s="10"/>
      <c r="EY2176" s="10"/>
      <c r="EZ2176" s="10"/>
      <c r="FA2176" s="10"/>
      <c r="FB2176" s="10"/>
      <c r="FC2176" s="10"/>
      <c r="FD2176" s="10"/>
      <c r="FE2176" s="10"/>
      <c r="FF2176" s="10"/>
      <c r="FG2176" s="10"/>
      <c r="FH2176" s="10"/>
      <c r="FI2176" s="10"/>
      <c r="FJ2176" s="10"/>
      <c r="FK2176" s="10"/>
      <c r="FL2176" s="10"/>
    </row>
    <row r="2177" spans="146:168" x14ac:dyDescent="0.15">
      <c r="EP2177" s="1"/>
      <c r="EQ2177" s="1"/>
      <c r="ES2177" s="10"/>
      <c r="ET2177" s="10"/>
      <c r="EU2177" s="10"/>
      <c r="EV2177" s="10"/>
      <c r="EW2177" s="10"/>
      <c r="EX2177" s="10"/>
      <c r="EY2177" s="10"/>
      <c r="EZ2177" s="10"/>
      <c r="FA2177" s="10"/>
      <c r="FB2177" s="10"/>
      <c r="FC2177" s="10"/>
      <c r="FD2177" s="10"/>
      <c r="FE2177" s="10"/>
      <c r="FF2177" s="10"/>
      <c r="FG2177" s="10"/>
      <c r="FH2177" s="10"/>
      <c r="FI2177" s="10"/>
      <c r="FJ2177" s="10"/>
      <c r="FK2177" s="10"/>
      <c r="FL2177" s="10"/>
    </row>
    <row r="2178" spans="146:168" x14ac:dyDescent="0.15">
      <c r="EP2178" s="1"/>
      <c r="EQ2178" s="1"/>
      <c r="ES2178" s="10"/>
      <c r="ET2178" s="10"/>
      <c r="EU2178" s="10"/>
      <c r="EV2178" s="10"/>
      <c r="EW2178" s="10"/>
      <c r="EX2178" s="10"/>
      <c r="EY2178" s="10"/>
      <c r="EZ2178" s="10"/>
      <c r="FA2178" s="10"/>
      <c r="FB2178" s="10"/>
      <c r="FC2178" s="10"/>
      <c r="FD2178" s="10"/>
      <c r="FE2178" s="10"/>
      <c r="FF2178" s="10"/>
      <c r="FG2178" s="10"/>
      <c r="FH2178" s="10"/>
      <c r="FI2178" s="10"/>
      <c r="FJ2178" s="10"/>
      <c r="FK2178" s="10"/>
      <c r="FL2178" s="10"/>
    </row>
    <row r="2179" spans="146:168" x14ac:dyDescent="0.15">
      <c r="EP2179" s="1"/>
      <c r="EQ2179" s="1"/>
      <c r="ES2179" s="10"/>
      <c r="ET2179" s="10"/>
      <c r="EU2179" s="10"/>
      <c r="EV2179" s="10"/>
      <c r="EW2179" s="10"/>
      <c r="EX2179" s="10"/>
      <c r="EY2179" s="10"/>
      <c r="EZ2179" s="10"/>
      <c r="FA2179" s="10"/>
      <c r="FB2179" s="10"/>
      <c r="FC2179" s="10"/>
      <c r="FD2179" s="10"/>
      <c r="FE2179" s="10"/>
      <c r="FF2179" s="10"/>
      <c r="FG2179" s="10"/>
      <c r="FH2179" s="10"/>
      <c r="FI2179" s="10"/>
      <c r="FJ2179" s="10"/>
      <c r="FK2179" s="10"/>
      <c r="FL2179" s="10"/>
    </row>
    <row r="2180" spans="146:168" x14ac:dyDescent="0.15">
      <c r="EP2180" s="1"/>
      <c r="EQ2180" s="1"/>
      <c r="ES2180" s="10"/>
      <c r="ET2180" s="10"/>
      <c r="EU2180" s="10"/>
      <c r="EV2180" s="10"/>
      <c r="EW2180" s="10"/>
      <c r="EX2180" s="10"/>
      <c r="EY2180" s="10"/>
      <c r="EZ2180" s="10"/>
      <c r="FA2180" s="10"/>
      <c r="FB2180" s="10"/>
      <c r="FC2180" s="10"/>
      <c r="FD2180" s="10"/>
      <c r="FE2180" s="10"/>
      <c r="FF2180" s="10"/>
      <c r="FG2180" s="10"/>
      <c r="FH2180" s="10"/>
      <c r="FI2180" s="10"/>
      <c r="FJ2180" s="10"/>
      <c r="FK2180" s="10"/>
      <c r="FL2180" s="10"/>
    </row>
    <row r="2181" spans="146:168" x14ac:dyDescent="0.15">
      <c r="EP2181" s="1"/>
      <c r="EQ2181" s="1"/>
      <c r="ES2181" s="10"/>
      <c r="ET2181" s="10"/>
      <c r="EU2181" s="10"/>
      <c r="EV2181" s="10"/>
      <c r="EW2181" s="10"/>
      <c r="EX2181" s="10"/>
      <c r="EY2181" s="10"/>
      <c r="EZ2181" s="10"/>
      <c r="FA2181" s="10"/>
      <c r="FB2181" s="10"/>
      <c r="FC2181" s="10"/>
      <c r="FD2181" s="10"/>
      <c r="FE2181" s="10"/>
      <c r="FF2181" s="10"/>
      <c r="FG2181" s="10"/>
      <c r="FH2181" s="10"/>
      <c r="FI2181" s="10"/>
      <c r="FJ2181" s="10"/>
      <c r="FK2181" s="10"/>
      <c r="FL2181" s="10"/>
    </row>
    <row r="2182" spans="146:168" x14ac:dyDescent="0.15">
      <c r="EP2182" s="1"/>
      <c r="EQ2182" s="1"/>
      <c r="ES2182" s="10"/>
      <c r="ET2182" s="10"/>
      <c r="EU2182" s="10"/>
      <c r="EV2182" s="10"/>
      <c r="EW2182" s="10"/>
      <c r="EX2182" s="10"/>
      <c r="EY2182" s="10"/>
      <c r="EZ2182" s="10"/>
      <c r="FA2182" s="10"/>
      <c r="FB2182" s="10"/>
      <c r="FC2182" s="10"/>
      <c r="FD2182" s="10"/>
      <c r="FE2182" s="10"/>
      <c r="FF2182" s="10"/>
      <c r="FG2182" s="10"/>
      <c r="FH2182" s="10"/>
      <c r="FI2182" s="10"/>
      <c r="FJ2182" s="10"/>
      <c r="FK2182" s="10"/>
      <c r="FL2182" s="10"/>
    </row>
    <row r="2183" spans="146:168" x14ac:dyDescent="0.15">
      <c r="EP2183" s="1"/>
      <c r="EQ2183" s="1"/>
      <c r="ES2183" s="10"/>
      <c r="ET2183" s="10"/>
      <c r="EU2183" s="10"/>
      <c r="EV2183" s="10"/>
      <c r="EW2183" s="10"/>
      <c r="EX2183" s="10"/>
      <c r="EY2183" s="10"/>
      <c r="EZ2183" s="10"/>
      <c r="FA2183" s="10"/>
      <c r="FB2183" s="10"/>
      <c r="FC2183" s="10"/>
      <c r="FD2183" s="10"/>
      <c r="FE2183" s="10"/>
      <c r="FF2183" s="10"/>
      <c r="FG2183" s="10"/>
      <c r="FH2183" s="10"/>
      <c r="FI2183" s="10"/>
      <c r="FJ2183" s="10"/>
      <c r="FK2183" s="10"/>
      <c r="FL2183" s="10"/>
    </row>
    <row r="2184" spans="146:168" x14ac:dyDescent="0.15">
      <c r="EP2184" s="1"/>
      <c r="EQ2184" s="1"/>
      <c r="ES2184" s="10"/>
      <c r="ET2184" s="10"/>
      <c r="EU2184" s="10"/>
      <c r="EV2184" s="10"/>
      <c r="EW2184" s="10"/>
      <c r="EX2184" s="10"/>
      <c r="EY2184" s="10"/>
      <c r="EZ2184" s="10"/>
      <c r="FA2184" s="10"/>
      <c r="FB2184" s="10"/>
      <c r="FC2184" s="10"/>
      <c r="FD2184" s="10"/>
      <c r="FE2184" s="10"/>
      <c r="FF2184" s="10"/>
      <c r="FG2184" s="10"/>
      <c r="FH2184" s="10"/>
      <c r="FI2184" s="10"/>
      <c r="FJ2184" s="10"/>
      <c r="FK2184" s="10"/>
      <c r="FL2184" s="10"/>
    </row>
    <row r="2185" spans="146:168" x14ac:dyDescent="0.15">
      <c r="EP2185" s="1"/>
      <c r="EQ2185" s="1"/>
      <c r="ES2185" s="10"/>
      <c r="ET2185" s="10"/>
      <c r="EU2185" s="10"/>
      <c r="EV2185" s="10"/>
      <c r="EW2185" s="10"/>
      <c r="EX2185" s="10"/>
      <c r="EY2185" s="10"/>
      <c r="EZ2185" s="10"/>
      <c r="FA2185" s="10"/>
      <c r="FB2185" s="10"/>
      <c r="FC2185" s="10"/>
      <c r="FD2185" s="10"/>
      <c r="FE2185" s="10"/>
      <c r="FF2185" s="10"/>
      <c r="FG2185" s="10"/>
      <c r="FH2185" s="10"/>
      <c r="FI2185" s="10"/>
      <c r="FJ2185" s="10"/>
      <c r="FK2185" s="10"/>
      <c r="FL2185" s="10"/>
    </row>
    <row r="2186" spans="146:168" x14ac:dyDescent="0.15">
      <c r="EP2186" s="1"/>
      <c r="EQ2186" s="1"/>
      <c r="ES2186" s="10"/>
      <c r="ET2186" s="10"/>
      <c r="EU2186" s="10"/>
      <c r="EV2186" s="10"/>
      <c r="EW2186" s="10"/>
      <c r="EX2186" s="10"/>
      <c r="EY2186" s="10"/>
      <c r="EZ2186" s="10"/>
      <c r="FA2186" s="10"/>
      <c r="FB2186" s="10"/>
      <c r="FC2186" s="10"/>
      <c r="FD2186" s="10"/>
      <c r="FE2186" s="10"/>
      <c r="FF2186" s="10"/>
      <c r="FG2186" s="10"/>
      <c r="FH2186" s="10"/>
      <c r="FI2186" s="10"/>
      <c r="FJ2186" s="10"/>
      <c r="FK2186" s="10"/>
      <c r="FL2186" s="10"/>
    </row>
    <row r="2187" spans="146:168" x14ac:dyDescent="0.15">
      <c r="EP2187" s="1"/>
      <c r="EQ2187" s="1"/>
      <c r="ES2187" s="10"/>
      <c r="ET2187" s="10"/>
      <c r="EU2187" s="10"/>
      <c r="EV2187" s="10"/>
      <c r="EW2187" s="10"/>
      <c r="EX2187" s="10"/>
      <c r="EY2187" s="10"/>
      <c r="EZ2187" s="10"/>
      <c r="FA2187" s="10"/>
      <c r="FB2187" s="10"/>
      <c r="FC2187" s="10"/>
      <c r="FD2187" s="10"/>
      <c r="FE2187" s="10"/>
      <c r="FF2187" s="10"/>
      <c r="FG2187" s="10"/>
      <c r="FH2187" s="10"/>
      <c r="FI2187" s="10"/>
      <c r="FJ2187" s="10"/>
      <c r="FK2187" s="10"/>
      <c r="FL2187" s="10"/>
    </row>
    <row r="2188" spans="146:168" x14ac:dyDescent="0.15">
      <c r="EP2188" s="1"/>
      <c r="EQ2188" s="1"/>
      <c r="ES2188" s="10"/>
      <c r="ET2188" s="10"/>
      <c r="EU2188" s="10"/>
      <c r="EV2188" s="10"/>
      <c r="EW2188" s="10"/>
      <c r="EX2188" s="10"/>
      <c r="EY2188" s="10"/>
      <c r="EZ2188" s="10"/>
      <c r="FA2188" s="10"/>
      <c r="FB2188" s="10"/>
      <c r="FC2188" s="10"/>
      <c r="FD2188" s="10"/>
      <c r="FE2188" s="10"/>
      <c r="FF2188" s="10"/>
      <c r="FG2188" s="10"/>
      <c r="FH2188" s="10"/>
      <c r="FI2188" s="10"/>
      <c r="FJ2188" s="10"/>
      <c r="FK2188" s="10"/>
      <c r="FL2188" s="10"/>
    </row>
    <row r="2189" spans="146:168" x14ac:dyDescent="0.15">
      <c r="EP2189" s="1"/>
      <c r="EQ2189" s="1"/>
      <c r="ES2189" s="10"/>
      <c r="ET2189" s="10"/>
      <c r="EU2189" s="10"/>
      <c r="EV2189" s="10"/>
      <c r="EW2189" s="10"/>
      <c r="EX2189" s="10"/>
      <c r="EY2189" s="10"/>
      <c r="EZ2189" s="10"/>
      <c r="FA2189" s="10"/>
      <c r="FB2189" s="10"/>
      <c r="FC2189" s="10"/>
      <c r="FD2189" s="10"/>
      <c r="FE2189" s="10"/>
      <c r="FF2189" s="10"/>
      <c r="FG2189" s="10"/>
      <c r="FH2189" s="10"/>
      <c r="FI2189" s="10"/>
      <c r="FJ2189" s="10"/>
      <c r="FK2189" s="10"/>
      <c r="FL2189" s="10"/>
    </row>
    <row r="2190" spans="146:168" x14ac:dyDescent="0.15">
      <c r="EP2190" s="1"/>
      <c r="EQ2190" s="1"/>
      <c r="ES2190" s="10"/>
      <c r="ET2190" s="10"/>
      <c r="EU2190" s="10"/>
      <c r="EV2190" s="10"/>
      <c r="EW2190" s="10"/>
      <c r="EX2190" s="10"/>
      <c r="EY2190" s="10"/>
      <c r="EZ2190" s="10"/>
      <c r="FA2190" s="10"/>
      <c r="FB2190" s="10"/>
      <c r="FC2190" s="10"/>
      <c r="FD2190" s="10"/>
      <c r="FE2190" s="10"/>
      <c r="FF2190" s="10"/>
      <c r="FG2190" s="10"/>
      <c r="FH2190" s="10"/>
      <c r="FI2190" s="10"/>
      <c r="FJ2190" s="10"/>
      <c r="FK2190" s="10"/>
      <c r="FL2190" s="10"/>
    </row>
    <row r="2191" spans="146:168" x14ac:dyDescent="0.15">
      <c r="EP2191" s="1"/>
      <c r="EQ2191" s="1"/>
      <c r="ES2191" s="10"/>
      <c r="ET2191" s="10"/>
      <c r="EU2191" s="10"/>
      <c r="EV2191" s="10"/>
      <c r="EW2191" s="10"/>
      <c r="EX2191" s="10"/>
      <c r="EY2191" s="10"/>
      <c r="EZ2191" s="10"/>
      <c r="FA2191" s="10"/>
      <c r="FB2191" s="10"/>
      <c r="FC2191" s="10"/>
      <c r="FD2191" s="10"/>
      <c r="FE2191" s="10"/>
      <c r="FF2191" s="10"/>
      <c r="FG2191" s="10"/>
      <c r="FH2191" s="10"/>
      <c r="FI2191" s="10"/>
      <c r="FJ2191" s="10"/>
      <c r="FK2191" s="10"/>
      <c r="FL2191" s="10"/>
    </row>
    <row r="2192" spans="146:168" x14ac:dyDescent="0.15">
      <c r="EP2192" s="1"/>
      <c r="EQ2192" s="1"/>
      <c r="ES2192" s="10"/>
      <c r="ET2192" s="10"/>
      <c r="EU2192" s="10"/>
      <c r="EV2192" s="10"/>
      <c r="EW2192" s="10"/>
      <c r="EX2192" s="10"/>
      <c r="EY2192" s="10"/>
      <c r="EZ2192" s="10"/>
      <c r="FA2192" s="10"/>
      <c r="FB2192" s="10"/>
      <c r="FC2192" s="10"/>
      <c r="FD2192" s="10"/>
      <c r="FE2192" s="10"/>
      <c r="FF2192" s="10"/>
      <c r="FG2192" s="10"/>
      <c r="FH2192" s="10"/>
      <c r="FI2192" s="10"/>
      <c r="FJ2192" s="10"/>
      <c r="FK2192" s="10"/>
      <c r="FL2192" s="10"/>
    </row>
    <row r="2193" spans="146:168" x14ac:dyDescent="0.15">
      <c r="EP2193" s="1"/>
      <c r="EQ2193" s="1"/>
      <c r="ES2193" s="10"/>
      <c r="ET2193" s="10"/>
      <c r="EU2193" s="10"/>
      <c r="EV2193" s="10"/>
      <c r="EW2193" s="10"/>
      <c r="EX2193" s="10"/>
      <c r="EY2193" s="10"/>
      <c r="EZ2193" s="10"/>
      <c r="FA2193" s="10"/>
      <c r="FB2193" s="10"/>
      <c r="FC2193" s="10"/>
      <c r="FD2193" s="10"/>
      <c r="FE2193" s="10"/>
      <c r="FF2193" s="10"/>
      <c r="FG2193" s="10"/>
      <c r="FH2193" s="10"/>
      <c r="FI2193" s="10"/>
      <c r="FJ2193" s="10"/>
      <c r="FK2193" s="10"/>
      <c r="FL2193" s="10"/>
    </row>
    <row r="2194" spans="146:168" x14ac:dyDescent="0.15">
      <c r="EP2194" s="1"/>
      <c r="EQ2194" s="1"/>
      <c r="ES2194" s="10"/>
      <c r="ET2194" s="10"/>
      <c r="EU2194" s="10"/>
      <c r="EV2194" s="10"/>
      <c r="EW2194" s="10"/>
      <c r="EX2194" s="10"/>
      <c r="EY2194" s="10"/>
      <c r="EZ2194" s="10"/>
      <c r="FA2194" s="10"/>
      <c r="FB2194" s="10"/>
      <c r="FC2194" s="10"/>
      <c r="FD2194" s="10"/>
      <c r="FE2194" s="10"/>
      <c r="FF2194" s="10"/>
      <c r="FG2194" s="10"/>
      <c r="FH2194" s="10"/>
      <c r="FI2194" s="10"/>
      <c r="FJ2194" s="10"/>
      <c r="FK2194" s="10"/>
      <c r="FL2194" s="10"/>
    </row>
    <row r="2195" spans="146:168" x14ac:dyDescent="0.15">
      <c r="EP2195" s="1"/>
      <c r="EQ2195" s="1"/>
      <c r="ES2195" s="10"/>
      <c r="ET2195" s="10"/>
      <c r="EU2195" s="10"/>
      <c r="EV2195" s="10"/>
      <c r="EW2195" s="10"/>
      <c r="EX2195" s="10"/>
      <c r="EY2195" s="10"/>
      <c r="EZ2195" s="10"/>
      <c r="FA2195" s="10"/>
      <c r="FB2195" s="10"/>
      <c r="FC2195" s="10"/>
      <c r="FD2195" s="10"/>
      <c r="FE2195" s="10"/>
      <c r="FF2195" s="10"/>
      <c r="FG2195" s="10"/>
      <c r="FH2195" s="10"/>
      <c r="FI2195" s="10"/>
      <c r="FJ2195" s="10"/>
      <c r="FK2195" s="10"/>
      <c r="FL2195" s="10"/>
    </row>
    <row r="2196" spans="146:168" x14ac:dyDescent="0.15">
      <c r="EP2196" s="1"/>
      <c r="EQ2196" s="1"/>
      <c r="ES2196" s="10"/>
      <c r="ET2196" s="10"/>
      <c r="EU2196" s="10"/>
      <c r="EV2196" s="10"/>
      <c r="EW2196" s="10"/>
      <c r="EX2196" s="10"/>
      <c r="EY2196" s="10"/>
      <c r="EZ2196" s="10"/>
      <c r="FA2196" s="10"/>
      <c r="FB2196" s="10"/>
      <c r="FC2196" s="10"/>
      <c r="FD2196" s="10"/>
      <c r="FE2196" s="10"/>
      <c r="FF2196" s="10"/>
      <c r="FG2196" s="10"/>
      <c r="FH2196" s="10"/>
      <c r="FI2196" s="10"/>
      <c r="FJ2196" s="10"/>
      <c r="FK2196" s="10"/>
      <c r="FL2196" s="10"/>
    </row>
    <row r="2197" spans="146:168" x14ac:dyDescent="0.15">
      <c r="EP2197" s="1"/>
      <c r="EQ2197" s="1"/>
      <c r="ES2197" s="10"/>
      <c r="ET2197" s="10"/>
      <c r="EU2197" s="10"/>
      <c r="EV2197" s="10"/>
      <c r="EW2197" s="10"/>
      <c r="EX2197" s="10"/>
      <c r="EY2197" s="10"/>
      <c r="EZ2197" s="10"/>
      <c r="FA2197" s="10"/>
      <c r="FB2197" s="10"/>
      <c r="FC2197" s="10"/>
      <c r="FD2197" s="10"/>
      <c r="FE2197" s="10"/>
      <c r="FF2197" s="10"/>
      <c r="FG2197" s="10"/>
      <c r="FH2197" s="10"/>
      <c r="FI2197" s="10"/>
      <c r="FJ2197" s="10"/>
      <c r="FK2197" s="10"/>
      <c r="FL2197" s="10"/>
    </row>
    <row r="2198" spans="146:168" x14ac:dyDescent="0.15">
      <c r="EP2198" s="1"/>
      <c r="EQ2198" s="1"/>
      <c r="ES2198" s="10"/>
      <c r="ET2198" s="10"/>
      <c r="EU2198" s="10"/>
      <c r="EV2198" s="10"/>
      <c r="EW2198" s="10"/>
      <c r="EX2198" s="10"/>
      <c r="EY2198" s="10"/>
      <c r="EZ2198" s="10"/>
      <c r="FA2198" s="10"/>
      <c r="FB2198" s="10"/>
      <c r="FC2198" s="10"/>
      <c r="FD2198" s="10"/>
      <c r="FE2198" s="10"/>
      <c r="FF2198" s="10"/>
      <c r="FG2198" s="10"/>
      <c r="FH2198" s="10"/>
      <c r="FI2198" s="10"/>
      <c r="FJ2198" s="10"/>
      <c r="FK2198" s="10"/>
      <c r="FL2198" s="10"/>
    </row>
    <row r="2199" spans="146:168" x14ac:dyDescent="0.15">
      <c r="EP2199" s="1"/>
      <c r="EQ2199" s="1"/>
      <c r="ES2199" s="10"/>
      <c r="ET2199" s="10"/>
      <c r="EU2199" s="10"/>
      <c r="EV2199" s="10"/>
      <c r="EW2199" s="10"/>
      <c r="EX2199" s="10"/>
      <c r="EY2199" s="10"/>
      <c r="EZ2199" s="10"/>
      <c r="FA2199" s="10"/>
      <c r="FB2199" s="10"/>
      <c r="FC2199" s="10"/>
      <c r="FD2199" s="10"/>
      <c r="FE2199" s="10"/>
      <c r="FF2199" s="10"/>
      <c r="FG2199" s="10"/>
      <c r="FH2199" s="10"/>
      <c r="FI2199" s="10"/>
      <c r="FJ2199" s="10"/>
      <c r="FK2199" s="10"/>
      <c r="FL2199" s="10"/>
    </row>
    <row r="2200" spans="146:168" x14ac:dyDescent="0.15">
      <c r="EP2200" s="1"/>
      <c r="EQ2200" s="1"/>
      <c r="ES2200" s="10"/>
      <c r="ET2200" s="10"/>
      <c r="EU2200" s="10"/>
      <c r="EV2200" s="10"/>
      <c r="EW2200" s="10"/>
      <c r="EX2200" s="10"/>
      <c r="EY2200" s="10"/>
      <c r="EZ2200" s="10"/>
      <c r="FA2200" s="10"/>
      <c r="FB2200" s="10"/>
      <c r="FC2200" s="10"/>
      <c r="FD2200" s="10"/>
      <c r="FE2200" s="10"/>
      <c r="FF2200" s="10"/>
      <c r="FG2200" s="10"/>
      <c r="FH2200" s="10"/>
      <c r="FI2200" s="10"/>
      <c r="FJ2200" s="10"/>
      <c r="FK2200" s="10"/>
      <c r="FL2200" s="10"/>
    </row>
    <row r="2201" spans="146:168" x14ac:dyDescent="0.15">
      <c r="EP2201" s="1"/>
      <c r="EQ2201" s="1"/>
      <c r="ES2201" s="10"/>
      <c r="ET2201" s="10"/>
      <c r="EU2201" s="10"/>
      <c r="EV2201" s="10"/>
      <c r="EW2201" s="10"/>
      <c r="EX2201" s="10"/>
      <c r="EY2201" s="10"/>
      <c r="EZ2201" s="10"/>
      <c r="FA2201" s="10"/>
      <c r="FB2201" s="10"/>
      <c r="FC2201" s="10"/>
      <c r="FD2201" s="10"/>
      <c r="FE2201" s="10"/>
      <c r="FF2201" s="10"/>
      <c r="FG2201" s="10"/>
      <c r="FH2201" s="10"/>
      <c r="FI2201" s="10"/>
      <c r="FJ2201" s="10"/>
      <c r="FK2201" s="10"/>
      <c r="FL2201" s="10"/>
    </row>
    <row r="2202" spans="146:168" x14ac:dyDescent="0.15">
      <c r="EP2202" s="1"/>
      <c r="EQ2202" s="1"/>
      <c r="ES2202" s="10"/>
      <c r="ET2202" s="10"/>
      <c r="EU2202" s="10"/>
      <c r="EV2202" s="10"/>
      <c r="EW2202" s="10"/>
      <c r="EX2202" s="10"/>
      <c r="EY2202" s="10"/>
      <c r="EZ2202" s="10"/>
      <c r="FA2202" s="10"/>
      <c r="FB2202" s="10"/>
      <c r="FC2202" s="10"/>
      <c r="FD2202" s="10"/>
      <c r="FE2202" s="10"/>
      <c r="FF2202" s="10"/>
      <c r="FG2202" s="10"/>
      <c r="FH2202" s="10"/>
      <c r="FI2202" s="10"/>
      <c r="FJ2202" s="10"/>
      <c r="FK2202" s="10"/>
      <c r="FL2202" s="10"/>
    </row>
    <row r="2203" spans="146:168" x14ac:dyDescent="0.15">
      <c r="EP2203" s="1"/>
      <c r="EQ2203" s="1"/>
      <c r="ES2203" s="10"/>
      <c r="ET2203" s="10"/>
      <c r="EU2203" s="10"/>
      <c r="EV2203" s="10"/>
      <c r="EW2203" s="10"/>
      <c r="EX2203" s="10"/>
      <c r="EY2203" s="10"/>
      <c r="EZ2203" s="10"/>
      <c r="FA2203" s="10"/>
      <c r="FB2203" s="10"/>
      <c r="FC2203" s="10"/>
      <c r="FD2203" s="10"/>
      <c r="FE2203" s="10"/>
      <c r="FF2203" s="10"/>
      <c r="FG2203" s="10"/>
      <c r="FH2203" s="10"/>
      <c r="FI2203" s="10"/>
      <c r="FJ2203" s="10"/>
      <c r="FK2203" s="10"/>
      <c r="FL2203" s="10"/>
    </row>
    <row r="2204" spans="146:168" x14ac:dyDescent="0.15">
      <c r="EP2204" s="1"/>
      <c r="EQ2204" s="1"/>
      <c r="ES2204" s="10"/>
      <c r="ET2204" s="10"/>
      <c r="EU2204" s="10"/>
      <c r="EV2204" s="10"/>
      <c r="EW2204" s="10"/>
      <c r="EX2204" s="10"/>
      <c r="EY2204" s="10"/>
      <c r="EZ2204" s="10"/>
      <c r="FA2204" s="10"/>
      <c r="FB2204" s="10"/>
      <c r="FC2204" s="10"/>
      <c r="FD2204" s="10"/>
      <c r="FE2204" s="10"/>
      <c r="FF2204" s="10"/>
      <c r="FG2204" s="10"/>
      <c r="FH2204" s="10"/>
      <c r="FI2204" s="10"/>
      <c r="FJ2204" s="10"/>
      <c r="FK2204" s="10"/>
      <c r="FL2204" s="10"/>
    </row>
    <row r="2205" spans="146:168" x14ac:dyDescent="0.15">
      <c r="EP2205" s="1"/>
      <c r="EQ2205" s="1"/>
      <c r="ES2205" s="10"/>
      <c r="ET2205" s="10"/>
      <c r="EU2205" s="10"/>
      <c r="EV2205" s="10"/>
      <c r="EW2205" s="10"/>
      <c r="EX2205" s="10"/>
      <c r="EY2205" s="10"/>
      <c r="EZ2205" s="10"/>
      <c r="FA2205" s="10"/>
      <c r="FB2205" s="10"/>
      <c r="FC2205" s="10"/>
      <c r="FD2205" s="10"/>
      <c r="FE2205" s="10"/>
      <c r="FF2205" s="10"/>
      <c r="FG2205" s="10"/>
      <c r="FH2205" s="10"/>
      <c r="FI2205" s="10"/>
      <c r="FJ2205" s="10"/>
      <c r="FK2205" s="10"/>
      <c r="FL2205" s="10"/>
    </row>
    <row r="2206" spans="146:168" x14ac:dyDescent="0.15">
      <c r="EP2206" s="1"/>
      <c r="EQ2206" s="1"/>
      <c r="ES2206" s="10"/>
      <c r="ET2206" s="10"/>
      <c r="EU2206" s="10"/>
      <c r="EV2206" s="10"/>
      <c r="EW2206" s="10"/>
      <c r="EX2206" s="10"/>
      <c r="EY2206" s="10"/>
      <c r="EZ2206" s="10"/>
      <c r="FA2206" s="10"/>
      <c r="FB2206" s="10"/>
      <c r="FC2206" s="10"/>
      <c r="FD2206" s="10"/>
      <c r="FE2206" s="10"/>
      <c r="FF2206" s="10"/>
      <c r="FG2206" s="10"/>
      <c r="FH2206" s="10"/>
      <c r="FI2206" s="10"/>
      <c r="FJ2206" s="10"/>
      <c r="FK2206" s="10"/>
      <c r="FL2206" s="10"/>
    </row>
    <row r="2207" spans="146:168" x14ac:dyDescent="0.15">
      <c r="EP2207" s="1"/>
      <c r="EQ2207" s="1"/>
      <c r="ES2207" s="10"/>
      <c r="ET2207" s="10"/>
      <c r="EU2207" s="10"/>
      <c r="EV2207" s="10"/>
      <c r="EW2207" s="10"/>
      <c r="EX2207" s="10"/>
      <c r="EY2207" s="10"/>
      <c r="EZ2207" s="10"/>
      <c r="FA2207" s="10"/>
      <c r="FB2207" s="10"/>
      <c r="FC2207" s="10"/>
      <c r="FD2207" s="10"/>
      <c r="FE2207" s="10"/>
      <c r="FF2207" s="10"/>
      <c r="FG2207" s="10"/>
      <c r="FH2207" s="10"/>
      <c r="FI2207" s="10"/>
      <c r="FJ2207" s="10"/>
      <c r="FK2207" s="10"/>
      <c r="FL2207" s="10"/>
    </row>
    <row r="2208" spans="146:168" x14ac:dyDescent="0.15">
      <c r="EP2208" s="1"/>
      <c r="EQ2208" s="1"/>
      <c r="ES2208" s="10"/>
      <c r="ET2208" s="10"/>
      <c r="EU2208" s="10"/>
      <c r="EV2208" s="10"/>
      <c r="EW2208" s="10"/>
      <c r="EX2208" s="10"/>
      <c r="EY2208" s="10"/>
      <c r="EZ2208" s="10"/>
      <c r="FA2208" s="10"/>
      <c r="FB2208" s="10"/>
      <c r="FC2208" s="10"/>
      <c r="FD2208" s="10"/>
      <c r="FE2208" s="10"/>
      <c r="FF2208" s="10"/>
      <c r="FG2208" s="10"/>
      <c r="FH2208" s="10"/>
      <c r="FI2208" s="10"/>
      <c r="FJ2208" s="10"/>
      <c r="FK2208" s="10"/>
      <c r="FL2208" s="10"/>
    </row>
    <row r="2209" spans="146:168" x14ac:dyDescent="0.15">
      <c r="EP2209" s="1"/>
      <c r="EQ2209" s="1"/>
      <c r="ES2209" s="10"/>
      <c r="ET2209" s="10"/>
      <c r="EU2209" s="10"/>
      <c r="EV2209" s="10"/>
      <c r="EW2209" s="10"/>
      <c r="EX2209" s="10"/>
      <c r="EY2209" s="10"/>
      <c r="EZ2209" s="10"/>
      <c r="FA2209" s="10"/>
      <c r="FB2209" s="10"/>
      <c r="FC2209" s="10"/>
      <c r="FD2209" s="10"/>
      <c r="FE2209" s="10"/>
      <c r="FF2209" s="10"/>
      <c r="FG2209" s="10"/>
      <c r="FH2209" s="10"/>
      <c r="FI2209" s="10"/>
      <c r="FJ2209" s="10"/>
      <c r="FK2209" s="10"/>
      <c r="FL2209" s="10"/>
    </row>
    <row r="2210" spans="146:168" x14ac:dyDescent="0.15">
      <c r="EP2210" s="1"/>
      <c r="EQ2210" s="1"/>
      <c r="ES2210" s="10"/>
      <c r="ET2210" s="10"/>
      <c r="EU2210" s="10"/>
      <c r="EV2210" s="10"/>
      <c r="EW2210" s="10"/>
      <c r="EX2210" s="10"/>
      <c r="EY2210" s="10"/>
      <c r="EZ2210" s="10"/>
      <c r="FA2210" s="10"/>
      <c r="FB2210" s="10"/>
      <c r="FC2210" s="10"/>
      <c r="FD2210" s="10"/>
      <c r="FE2210" s="10"/>
      <c r="FF2210" s="10"/>
      <c r="FG2210" s="10"/>
      <c r="FH2210" s="10"/>
      <c r="FI2210" s="10"/>
      <c r="FJ2210" s="10"/>
      <c r="FK2210" s="10"/>
      <c r="FL2210" s="10"/>
    </row>
    <row r="2211" spans="146:168" x14ac:dyDescent="0.15">
      <c r="EP2211" s="1"/>
      <c r="EQ2211" s="1"/>
      <c r="ES2211" s="10"/>
      <c r="ET2211" s="10"/>
      <c r="EU2211" s="10"/>
      <c r="EV2211" s="10"/>
      <c r="EW2211" s="10"/>
      <c r="EX2211" s="10"/>
      <c r="EY2211" s="10"/>
      <c r="EZ2211" s="10"/>
      <c r="FA2211" s="10"/>
      <c r="FB2211" s="10"/>
      <c r="FC2211" s="10"/>
      <c r="FD2211" s="10"/>
      <c r="FE2211" s="10"/>
      <c r="FF2211" s="10"/>
      <c r="FG2211" s="10"/>
      <c r="FH2211" s="10"/>
      <c r="FI2211" s="10"/>
      <c r="FJ2211" s="10"/>
      <c r="FK2211" s="10"/>
      <c r="FL2211" s="10"/>
    </row>
    <row r="2212" spans="146:168" x14ac:dyDescent="0.15">
      <c r="EP2212" s="1"/>
      <c r="EQ2212" s="1"/>
      <c r="ES2212" s="10"/>
      <c r="ET2212" s="10"/>
      <c r="EU2212" s="10"/>
      <c r="EV2212" s="10"/>
      <c r="EW2212" s="10"/>
      <c r="EX2212" s="10"/>
      <c r="EY2212" s="10"/>
      <c r="EZ2212" s="10"/>
      <c r="FA2212" s="10"/>
      <c r="FB2212" s="10"/>
      <c r="FC2212" s="10"/>
      <c r="FD2212" s="10"/>
      <c r="FE2212" s="10"/>
      <c r="FF2212" s="10"/>
      <c r="FG2212" s="10"/>
      <c r="FH2212" s="10"/>
      <c r="FI2212" s="10"/>
      <c r="FJ2212" s="10"/>
      <c r="FK2212" s="10"/>
      <c r="FL2212" s="10"/>
    </row>
    <row r="2213" spans="146:168" x14ac:dyDescent="0.15">
      <c r="EP2213" s="1"/>
      <c r="EQ2213" s="1"/>
      <c r="ES2213" s="10"/>
      <c r="ET2213" s="10"/>
      <c r="EU2213" s="10"/>
      <c r="EV2213" s="10"/>
      <c r="EW2213" s="10"/>
      <c r="EX2213" s="10"/>
      <c r="EY2213" s="10"/>
      <c r="EZ2213" s="10"/>
      <c r="FA2213" s="10"/>
      <c r="FB2213" s="10"/>
      <c r="FC2213" s="10"/>
      <c r="FD2213" s="10"/>
      <c r="FE2213" s="10"/>
      <c r="FF2213" s="10"/>
      <c r="FG2213" s="10"/>
      <c r="FH2213" s="10"/>
      <c r="FI2213" s="10"/>
      <c r="FJ2213" s="10"/>
      <c r="FK2213" s="10"/>
      <c r="FL2213" s="10"/>
    </row>
    <row r="2214" spans="146:168" x14ac:dyDescent="0.15">
      <c r="EP2214" s="1"/>
      <c r="EQ2214" s="1"/>
      <c r="ES2214" s="10"/>
      <c r="ET2214" s="10"/>
      <c r="EU2214" s="10"/>
      <c r="EV2214" s="10"/>
      <c r="EW2214" s="10"/>
      <c r="EX2214" s="10"/>
      <c r="EY2214" s="10"/>
      <c r="EZ2214" s="10"/>
      <c r="FA2214" s="10"/>
      <c r="FB2214" s="10"/>
      <c r="FC2214" s="10"/>
      <c r="FD2214" s="10"/>
      <c r="FE2214" s="10"/>
      <c r="FF2214" s="10"/>
      <c r="FG2214" s="10"/>
      <c r="FH2214" s="10"/>
      <c r="FI2214" s="10"/>
      <c r="FJ2214" s="10"/>
      <c r="FK2214" s="10"/>
      <c r="FL2214" s="10"/>
    </row>
    <row r="2215" spans="146:168" x14ac:dyDescent="0.15">
      <c r="EP2215" s="1"/>
      <c r="EQ2215" s="1"/>
      <c r="ES2215" s="10"/>
      <c r="ET2215" s="10"/>
      <c r="EU2215" s="10"/>
      <c r="EV2215" s="10"/>
      <c r="EW2215" s="10"/>
      <c r="EX2215" s="10"/>
      <c r="EY2215" s="10"/>
      <c r="EZ2215" s="10"/>
      <c r="FA2215" s="10"/>
      <c r="FB2215" s="10"/>
      <c r="FC2215" s="10"/>
      <c r="FD2215" s="10"/>
      <c r="FE2215" s="10"/>
      <c r="FF2215" s="10"/>
      <c r="FG2215" s="10"/>
      <c r="FH2215" s="10"/>
      <c r="FI2215" s="10"/>
      <c r="FJ2215" s="10"/>
      <c r="FK2215" s="10"/>
      <c r="FL2215" s="10"/>
    </row>
    <row r="2216" spans="146:168" x14ac:dyDescent="0.15">
      <c r="EP2216" s="1"/>
      <c r="EQ2216" s="1"/>
      <c r="ES2216" s="10"/>
      <c r="ET2216" s="10"/>
      <c r="EU2216" s="10"/>
      <c r="EV2216" s="10"/>
      <c r="EW2216" s="10"/>
      <c r="EX2216" s="10"/>
      <c r="EY2216" s="10"/>
      <c r="EZ2216" s="10"/>
      <c r="FA2216" s="10"/>
      <c r="FB2216" s="10"/>
      <c r="FC2216" s="10"/>
      <c r="FD2216" s="10"/>
      <c r="FE2216" s="10"/>
      <c r="FF2216" s="10"/>
      <c r="FG2216" s="10"/>
      <c r="FH2216" s="10"/>
      <c r="FI2216" s="10"/>
      <c r="FJ2216" s="10"/>
      <c r="FK2216" s="10"/>
      <c r="FL2216" s="10"/>
    </row>
    <row r="2217" spans="146:168" x14ac:dyDescent="0.15">
      <c r="EP2217" s="1"/>
      <c r="EQ2217" s="1"/>
      <c r="ES2217" s="10"/>
      <c r="ET2217" s="10"/>
      <c r="EU2217" s="10"/>
      <c r="EV2217" s="10"/>
      <c r="EW2217" s="10"/>
      <c r="EX2217" s="10"/>
      <c r="EY2217" s="10"/>
      <c r="EZ2217" s="10"/>
      <c r="FA2217" s="10"/>
      <c r="FB2217" s="10"/>
      <c r="FC2217" s="10"/>
      <c r="FD2217" s="10"/>
      <c r="FE2217" s="10"/>
      <c r="FF2217" s="10"/>
      <c r="FG2217" s="10"/>
      <c r="FH2217" s="10"/>
      <c r="FI2217" s="10"/>
      <c r="FJ2217" s="10"/>
      <c r="FK2217" s="10"/>
      <c r="FL2217" s="10"/>
    </row>
    <row r="2218" spans="146:168" x14ac:dyDescent="0.15">
      <c r="EP2218" s="1"/>
      <c r="EQ2218" s="1"/>
      <c r="ES2218" s="10"/>
      <c r="ET2218" s="10"/>
      <c r="EU2218" s="10"/>
      <c r="EV2218" s="10"/>
      <c r="EW2218" s="10"/>
      <c r="EX2218" s="10"/>
      <c r="EY2218" s="10"/>
      <c r="EZ2218" s="10"/>
      <c r="FA2218" s="10"/>
      <c r="FB2218" s="10"/>
      <c r="FC2218" s="10"/>
      <c r="FD2218" s="10"/>
      <c r="FE2218" s="10"/>
      <c r="FF2218" s="10"/>
      <c r="FG2218" s="10"/>
      <c r="FH2218" s="10"/>
      <c r="FI2218" s="10"/>
      <c r="FJ2218" s="10"/>
      <c r="FK2218" s="10"/>
      <c r="FL2218" s="10"/>
    </row>
    <row r="2219" spans="146:168" x14ac:dyDescent="0.15">
      <c r="EP2219" s="1"/>
      <c r="EQ2219" s="1"/>
      <c r="ES2219" s="10"/>
      <c r="ET2219" s="10"/>
      <c r="EU2219" s="10"/>
      <c r="EV2219" s="10"/>
      <c r="EW2219" s="10"/>
      <c r="EX2219" s="10"/>
      <c r="EY2219" s="10"/>
      <c r="EZ2219" s="10"/>
      <c r="FA2219" s="10"/>
      <c r="FB2219" s="10"/>
      <c r="FC2219" s="10"/>
      <c r="FD2219" s="10"/>
      <c r="FE2219" s="10"/>
      <c r="FF2219" s="10"/>
      <c r="FG2219" s="10"/>
      <c r="FH2219" s="10"/>
      <c r="FI2219" s="10"/>
      <c r="FJ2219" s="10"/>
      <c r="FK2219" s="10"/>
      <c r="FL2219" s="10"/>
    </row>
    <row r="2220" spans="146:168" x14ac:dyDescent="0.15">
      <c r="EP2220" s="1"/>
      <c r="EQ2220" s="1"/>
      <c r="ES2220" s="10"/>
      <c r="ET2220" s="10"/>
      <c r="EU2220" s="10"/>
      <c r="EV2220" s="10"/>
      <c r="EW2220" s="10"/>
      <c r="EX2220" s="10"/>
      <c r="EY2220" s="10"/>
      <c r="EZ2220" s="10"/>
      <c r="FA2220" s="10"/>
      <c r="FB2220" s="10"/>
      <c r="FC2220" s="10"/>
      <c r="FD2220" s="10"/>
      <c r="FE2220" s="10"/>
      <c r="FF2220" s="10"/>
      <c r="FG2220" s="10"/>
      <c r="FH2220" s="10"/>
      <c r="FI2220" s="10"/>
      <c r="FJ2220" s="10"/>
      <c r="FK2220" s="10"/>
      <c r="FL2220" s="10"/>
    </row>
    <row r="2221" spans="146:168" x14ac:dyDescent="0.15">
      <c r="EP2221" s="1"/>
      <c r="EQ2221" s="1"/>
      <c r="ES2221" s="10"/>
      <c r="ET2221" s="10"/>
      <c r="EU2221" s="10"/>
      <c r="EV2221" s="10"/>
      <c r="EW2221" s="10"/>
      <c r="EX2221" s="10"/>
      <c r="EY2221" s="10"/>
      <c r="EZ2221" s="10"/>
      <c r="FA2221" s="10"/>
      <c r="FB2221" s="10"/>
      <c r="FC2221" s="10"/>
      <c r="FD2221" s="10"/>
      <c r="FE2221" s="10"/>
      <c r="FF2221" s="10"/>
      <c r="FG2221" s="10"/>
      <c r="FH2221" s="10"/>
      <c r="FI2221" s="10"/>
      <c r="FJ2221" s="10"/>
      <c r="FK2221" s="10"/>
      <c r="FL2221" s="10"/>
    </row>
    <row r="2222" spans="146:168" x14ac:dyDescent="0.15">
      <c r="EP2222" s="1"/>
      <c r="EQ2222" s="1"/>
      <c r="ES2222" s="10"/>
      <c r="ET2222" s="10"/>
      <c r="EU2222" s="10"/>
      <c r="EV2222" s="10"/>
      <c r="EW2222" s="10"/>
      <c r="EX2222" s="10"/>
      <c r="EY2222" s="10"/>
      <c r="EZ2222" s="10"/>
      <c r="FA2222" s="10"/>
      <c r="FB2222" s="10"/>
      <c r="FC2222" s="10"/>
      <c r="FD2222" s="10"/>
      <c r="FE2222" s="10"/>
      <c r="FF2222" s="10"/>
      <c r="FG2222" s="10"/>
      <c r="FH2222" s="10"/>
      <c r="FI2222" s="10"/>
      <c r="FJ2222" s="10"/>
      <c r="FK2222" s="10"/>
      <c r="FL2222" s="10"/>
    </row>
    <row r="2223" spans="146:168" x14ac:dyDescent="0.15">
      <c r="EP2223" s="1"/>
      <c r="EQ2223" s="1"/>
      <c r="ES2223" s="10"/>
      <c r="ET2223" s="10"/>
      <c r="EU2223" s="10"/>
      <c r="EV2223" s="10"/>
      <c r="EW2223" s="10"/>
      <c r="EX2223" s="10"/>
      <c r="EY2223" s="10"/>
      <c r="EZ2223" s="10"/>
      <c r="FA2223" s="10"/>
      <c r="FB2223" s="10"/>
      <c r="FC2223" s="10"/>
      <c r="FD2223" s="10"/>
      <c r="FE2223" s="10"/>
      <c r="FF2223" s="10"/>
      <c r="FG2223" s="10"/>
      <c r="FH2223" s="10"/>
      <c r="FI2223" s="10"/>
      <c r="FJ2223" s="10"/>
      <c r="FK2223" s="10"/>
      <c r="FL2223" s="10"/>
    </row>
    <row r="2224" spans="146:168" x14ac:dyDescent="0.15">
      <c r="EP2224" s="1"/>
      <c r="EQ2224" s="1"/>
      <c r="ES2224" s="10"/>
      <c r="ET2224" s="10"/>
      <c r="EU2224" s="10"/>
      <c r="EV2224" s="10"/>
      <c r="EW2224" s="10"/>
      <c r="EX2224" s="10"/>
      <c r="EY2224" s="10"/>
      <c r="EZ2224" s="10"/>
      <c r="FA2224" s="10"/>
      <c r="FB2224" s="10"/>
      <c r="FC2224" s="10"/>
      <c r="FD2224" s="10"/>
      <c r="FE2224" s="10"/>
      <c r="FF2224" s="10"/>
      <c r="FG2224" s="10"/>
      <c r="FH2224" s="10"/>
      <c r="FI2224" s="10"/>
      <c r="FJ2224" s="10"/>
      <c r="FK2224" s="10"/>
      <c r="FL2224" s="10"/>
    </row>
    <row r="2225" spans="146:168" x14ac:dyDescent="0.15">
      <c r="EP2225" s="1"/>
      <c r="EQ2225" s="1"/>
      <c r="ES2225" s="10"/>
      <c r="ET2225" s="10"/>
      <c r="EU2225" s="10"/>
      <c r="EV2225" s="10"/>
      <c r="EW2225" s="10"/>
      <c r="EX2225" s="10"/>
      <c r="EY2225" s="10"/>
      <c r="EZ2225" s="10"/>
      <c r="FA2225" s="10"/>
      <c r="FB2225" s="10"/>
      <c r="FC2225" s="10"/>
      <c r="FD2225" s="10"/>
      <c r="FE2225" s="10"/>
      <c r="FF2225" s="10"/>
      <c r="FG2225" s="10"/>
      <c r="FH2225" s="10"/>
      <c r="FI2225" s="10"/>
      <c r="FJ2225" s="10"/>
      <c r="FK2225" s="10"/>
      <c r="FL2225" s="10"/>
    </row>
    <row r="2226" spans="146:168" x14ac:dyDescent="0.15">
      <c r="EP2226" s="1"/>
      <c r="EQ2226" s="1"/>
      <c r="ES2226" s="10"/>
      <c r="ET2226" s="10"/>
      <c r="EU2226" s="10"/>
      <c r="EV2226" s="10"/>
      <c r="EW2226" s="10"/>
      <c r="EX2226" s="10"/>
      <c r="EY2226" s="10"/>
      <c r="EZ2226" s="10"/>
      <c r="FA2226" s="10"/>
      <c r="FB2226" s="10"/>
      <c r="FC2226" s="10"/>
      <c r="FD2226" s="10"/>
      <c r="FE2226" s="10"/>
      <c r="FF2226" s="10"/>
      <c r="FG2226" s="10"/>
      <c r="FH2226" s="10"/>
      <c r="FI2226" s="10"/>
      <c r="FJ2226" s="10"/>
      <c r="FK2226" s="10"/>
      <c r="FL2226" s="10"/>
    </row>
    <row r="2227" spans="146:168" x14ac:dyDescent="0.15">
      <c r="EP2227" s="1"/>
      <c r="EQ2227" s="1"/>
      <c r="ES2227" s="10"/>
      <c r="ET2227" s="10"/>
      <c r="EU2227" s="10"/>
      <c r="EV2227" s="10"/>
      <c r="EW2227" s="10"/>
      <c r="EX2227" s="10"/>
      <c r="EY2227" s="10"/>
      <c r="EZ2227" s="10"/>
      <c r="FA2227" s="10"/>
      <c r="FB2227" s="10"/>
      <c r="FC2227" s="10"/>
      <c r="FD2227" s="10"/>
      <c r="FE2227" s="10"/>
      <c r="FF2227" s="10"/>
      <c r="FG2227" s="10"/>
      <c r="FH2227" s="10"/>
      <c r="FI2227" s="10"/>
      <c r="FJ2227" s="10"/>
      <c r="FK2227" s="10"/>
      <c r="FL2227" s="10"/>
    </row>
    <row r="2228" spans="146:168" x14ac:dyDescent="0.15">
      <c r="EP2228" s="1"/>
      <c r="EQ2228" s="1"/>
      <c r="ES2228" s="10"/>
      <c r="ET2228" s="10"/>
      <c r="EU2228" s="10"/>
      <c r="EV2228" s="10"/>
      <c r="EW2228" s="10"/>
      <c r="EX2228" s="10"/>
      <c r="EY2228" s="10"/>
      <c r="EZ2228" s="10"/>
      <c r="FA2228" s="10"/>
      <c r="FB2228" s="10"/>
      <c r="FC2228" s="10"/>
      <c r="FD2228" s="10"/>
      <c r="FE2228" s="10"/>
      <c r="FF2228" s="10"/>
      <c r="FG2228" s="10"/>
      <c r="FH2228" s="10"/>
      <c r="FI2228" s="10"/>
      <c r="FJ2228" s="10"/>
      <c r="FK2228" s="10"/>
      <c r="FL2228" s="10"/>
    </row>
    <row r="2229" spans="146:168" x14ac:dyDescent="0.15">
      <c r="EP2229" s="1"/>
      <c r="EQ2229" s="1"/>
      <c r="ES2229" s="10"/>
      <c r="ET2229" s="10"/>
      <c r="EU2229" s="10"/>
      <c r="EV2229" s="10"/>
      <c r="EW2229" s="10"/>
      <c r="EX2229" s="10"/>
      <c r="EY2229" s="10"/>
      <c r="EZ2229" s="10"/>
      <c r="FA2229" s="10"/>
      <c r="FB2229" s="10"/>
      <c r="FC2229" s="10"/>
      <c r="FD2229" s="10"/>
      <c r="FE2229" s="10"/>
      <c r="FF2229" s="10"/>
      <c r="FG2229" s="10"/>
      <c r="FH2229" s="10"/>
      <c r="FI2229" s="10"/>
      <c r="FJ2229" s="10"/>
      <c r="FK2229" s="10"/>
      <c r="FL2229" s="10"/>
    </row>
    <row r="2230" spans="146:168" x14ac:dyDescent="0.15">
      <c r="EP2230" s="1"/>
      <c r="EQ2230" s="1"/>
      <c r="ES2230" s="10"/>
      <c r="ET2230" s="10"/>
      <c r="EU2230" s="10"/>
      <c r="EV2230" s="10"/>
      <c r="EW2230" s="10"/>
      <c r="EX2230" s="10"/>
      <c r="EY2230" s="10"/>
      <c r="EZ2230" s="10"/>
      <c r="FA2230" s="10"/>
      <c r="FB2230" s="10"/>
      <c r="FC2230" s="10"/>
      <c r="FD2230" s="10"/>
      <c r="FE2230" s="10"/>
      <c r="FF2230" s="10"/>
      <c r="FG2230" s="10"/>
      <c r="FH2230" s="10"/>
      <c r="FI2230" s="10"/>
      <c r="FJ2230" s="10"/>
      <c r="FK2230" s="10"/>
      <c r="FL2230" s="10"/>
    </row>
    <row r="2231" spans="146:168" x14ac:dyDescent="0.15">
      <c r="EP2231" s="1"/>
      <c r="EQ2231" s="1"/>
      <c r="ES2231" s="10"/>
      <c r="ET2231" s="10"/>
      <c r="EU2231" s="10"/>
      <c r="EV2231" s="10"/>
      <c r="EW2231" s="10"/>
      <c r="EX2231" s="10"/>
      <c r="EY2231" s="10"/>
      <c r="EZ2231" s="10"/>
      <c r="FA2231" s="10"/>
      <c r="FB2231" s="10"/>
      <c r="FC2231" s="10"/>
      <c r="FD2231" s="10"/>
      <c r="FE2231" s="10"/>
      <c r="FF2231" s="10"/>
      <c r="FG2231" s="10"/>
      <c r="FH2231" s="10"/>
      <c r="FI2231" s="10"/>
      <c r="FJ2231" s="10"/>
      <c r="FK2231" s="10"/>
      <c r="FL2231" s="10"/>
    </row>
    <row r="2232" spans="146:168" x14ac:dyDescent="0.15">
      <c r="EP2232" s="1"/>
      <c r="EQ2232" s="1"/>
      <c r="ES2232" s="10"/>
      <c r="ET2232" s="10"/>
      <c r="EU2232" s="10"/>
      <c r="EV2232" s="10"/>
      <c r="EW2232" s="10"/>
      <c r="EX2232" s="10"/>
      <c r="EY2232" s="10"/>
      <c r="EZ2232" s="10"/>
      <c r="FA2232" s="10"/>
      <c r="FB2232" s="10"/>
      <c r="FC2232" s="10"/>
      <c r="FD2232" s="10"/>
      <c r="FE2232" s="10"/>
      <c r="FF2232" s="10"/>
      <c r="FG2232" s="10"/>
      <c r="FH2232" s="10"/>
      <c r="FI2232" s="10"/>
      <c r="FJ2232" s="10"/>
      <c r="FK2232" s="10"/>
      <c r="FL2232" s="10"/>
    </row>
    <row r="2233" spans="146:168" x14ac:dyDescent="0.15">
      <c r="EP2233" s="1"/>
      <c r="EQ2233" s="1"/>
      <c r="ES2233" s="10"/>
      <c r="ET2233" s="10"/>
      <c r="EU2233" s="10"/>
      <c r="EV2233" s="10"/>
      <c r="EW2233" s="10"/>
      <c r="EX2233" s="10"/>
      <c r="EY2233" s="10"/>
      <c r="EZ2233" s="10"/>
      <c r="FA2233" s="10"/>
      <c r="FB2233" s="10"/>
      <c r="FC2233" s="10"/>
      <c r="FD2233" s="10"/>
      <c r="FE2233" s="10"/>
      <c r="FF2233" s="10"/>
      <c r="FG2233" s="10"/>
      <c r="FH2233" s="10"/>
      <c r="FI2233" s="10"/>
      <c r="FJ2233" s="10"/>
      <c r="FK2233" s="10"/>
      <c r="FL2233" s="10"/>
    </row>
    <row r="2234" spans="146:168" x14ac:dyDescent="0.15">
      <c r="EP2234" s="1"/>
      <c r="EQ2234" s="1"/>
      <c r="ES2234" s="10"/>
      <c r="ET2234" s="10"/>
      <c r="EU2234" s="10"/>
      <c r="EV2234" s="10"/>
      <c r="EW2234" s="10"/>
      <c r="EX2234" s="10"/>
      <c r="EY2234" s="10"/>
      <c r="EZ2234" s="10"/>
      <c r="FA2234" s="10"/>
      <c r="FB2234" s="10"/>
      <c r="FC2234" s="10"/>
      <c r="FD2234" s="10"/>
      <c r="FE2234" s="10"/>
      <c r="FF2234" s="10"/>
      <c r="FG2234" s="10"/>
      <c r="FH2234" s="10"/>
      <c r="FI2234" s="10"/>
      <c r="FJ2234" s="10"/>
      <c r="FK2234" s="10"/>
      <c r="FL2234" s="10"/>
    </row>
    <row r="2235" spans="146:168" x14ac:dyDescent="0.15">
      <c r="EP2235" s="1"/>
      <c r="EQ2235" s="1"/>
      <c r="ES2235" s="10"/>
      <c r="ET2235" s="10"/>
      <c r="EU2235" s="10"/>
      <c r="EV2235" s="10"/>
      <c r="EW2235" s="10"/>
      <c r="EX2235" s="10"/>
      <c r="EY2235" s="10"/>
      <c r="EZ2235" s="10"/>
      <c r="FA2235" s="10"/>
      <c r="FB2235" s="10"/>
      <c r="FC2235" s="10"/>
      <c r="FD2235" s="10"/>
      <c r="FE2235" s="10"/>
      <c r="FF2235" s="10"/>
      <c r="FG2235" s="10"/>
      <c r="FH2235" s="10"/>
      <c r="FI2235" s="10"/>
      <c r="FJ2235" s="10"/>
      <c r="FK2235" s="10"/>
      <c r="FL2235" s="10"/>
    </row>
    <row r="2236" spans="146:168" x14ac:dyDescent="0.15">
      <c r="EP2236" s="1"/>
      <c r="EQ2236" s="1"/>
      <c r="ES2236" s="10"/>
      <c r="ET2236" s="10"/>
      <c r="EU2236" s="10"/>
      <c r="EV2236" s="10"/>
      <c r="EW2236" s="10"/>
      <c r="EX2236" s="10"/>
      <c r="EY2236" s="10"/>
      <c r="EZ2236" s="10"/>
      <c r="FA2236" s="10"/>
      <c r="FB2236" s="10"/>
      <c r="FC2236" s="10"/>
      <c r="FD2236" s="10"/>
      <c r="FE2236" s="10"/>
      <c r="FF2236" s="10"/>
      <c r="FG2236" s="10"/>
      <c r="FH2236" s="10"/>
      <c r="FI2236" s="10"/>
      <c r="FJ2236" s="10"/>
      <c r="FK2236" s="10"/>
      <c r="FL2236" s="10"/>
    </row>
    <row r="2237" spans="146:168" x14ac:dyDescent="0.15">
      <c r="EP2237" s="1"/>
      <c r="EQ2237" s="1"/>
      <c r="ES2237" s="10"/>
      <c r="ET2237" s="10"/>
      <c r="EU2237" s="10"/>
      <c r="EV2237" s="10"/>
      <c r="EW2237" s="10"/>
      <c r="EX2237" s="10"/>
      <c r="EY2237" s="10"/>
      <c r="EZ2237" s="10"/>
      <c r="FA2237" s="10"/>
      <c r="FB2237" s="10"/>
      <c r="FC2237" s="10"/>
      <c r="FD2237" s="10"/>
      <c r="FE2237" s="10"/>
      <c r="FF2237" s="10"/>
      <c r="FG2237" s="10"/>
      <c r="FH2237" s="10"/>
      <c r="FI2237" s="10"/>
      <c r="FJ2237" s="10"/>
      <c r="FK2237" s="10"/>
      <c r="FL2237" s="10"/>
    </row>
    <row r="2238" spans="146:168" x14ac:dyDescent="0.15">
      <c r="EP2238" s="1"/>
      <c r="EQ2238" s="1"/>
      <c r="ES2238" s="10"/>
      <c r="ET2238" s="10"/>
      <c r="EU2238" s="10"/>
      <c r="EV2238" s="10"/>
      <c r="EW2238" s="10"/>
      <c r="EX2238" s="10"/>
      <c r="EY2238" s="10"/>
      <c r="EZ2238" s="10"/>
      <c r="FA2238" s="10"/>
      <c r="FB2238" s="10"/>
      <c r="FC2238" s="10"/>
      <c r="FD2238" s="10"/>
      <c r="FE2238" s="10"/>
      <c r="FF2238" s="10"/>
      <c r="FG2238" s="10"/>
      <c r="FH2238" s="10"/>
      <c r="FI2238" s="10"/>
      <c r="FJ2238" s="10"/>
      <c r="FK2238" s="10"/>
      <c r="FL2238" s="10"/>
    </row>
    <row r="2239" spans="146:168" x14ac:dyDescent="0.15">
      <c r="EP2239" s="1"/>
      <c r="EQ2239" s="1"/>
      <c r="ES2239" s="10"/>
      <c r="ET2239" s="10"/>
      <c r="EU2239" s="10"/>
      <c r="EV2239" s="10"/>
      <c r="EW2239" s="10"/>
      <c r="EX2239" s="10"/>
      <c r="EY2239" s="10"/>
      <c r="EZ2239" s="10"/>
      <c r="FA2239" s="10"/>
      <c r="FB2239" s="10"/>
      <c r="FC2239" s="10"/>
      <c r="FD2239" s="10"/>
      <c r="FE2239" s="10"/>
      <c r="FF2239" s="10"/>
      <c r="FG2239" s="10"/>
      <c r="FH2239" s="10"/>
      <c r="FI2239" s="10"/>
      <c r="FJ2239" s="10"/>
      <c r="FK2239" s="10"/>
      <c r="FL2239" s="10"/>
    </row>
    <row r="2240" spans="146:168" x14ac:dyDescent="0.15">
      <c r="EP2240" s="1"/>
      <c r="EQ2240" s="1"/>
      <c r="ES2240" s="10"/>
      <c r="ET2240" s="10"/>
      <c r="EU2240" s="10"/>
      <c r="EV2240" s="10"/>
      <c r="EW2240" s="10"/>
      <c r="EX2240" s="10"/>
      <c r="EY2240" s="10"/>
      <c r="EZ2240" s="10"/>
      <c r="FA2240" s="10"/>
      <c r="FB2240" s="10"/>
      <c r="FC2240" s="10"/>
      <c r="FD2240" s="10"/>
      <c r="FE2240" s="10"/>
      <c r="FF2240" s="10"/>
      <c r="FG2240" s="10"/>
      <c r="FH2240" s="10"/>
      <c r="FI2240" s="10"/>
      <c r="FJ2240" s="10"/>
      <c r="FK2240" s="10"/>
      <c r="FL2240" s="10"/>
    </row>
    <row r="2241" spans="146:168" x14ac:dyDescent="0.15">
      <c r="EP2241" s="1"/>
      <c r="EQ2241" s="1"/>
      <c r="ES2241" s="10"/>
      <c r="ET2241" s="10"/>
      <c r="EU2241" s="10"/>
      <c r="EV2241" s="10"/>
      <c r="EW2241" s="10"/>
      <c r="EX2241" s="10"/>
      <c r="EY2241" s="10"/>
      <c r="EZ2241" s="10"/>
      <c r="FA2241" s="10"/>
      <c r="FB2241" s="10"/>
      <c r="FC2241" s="10"/>
      <c r="FD2241" s="10"/>
      <c r="FE2241" s="10"/>
      <c r="FF2241" s="10"/>
      <c r="FG2241" s="10"/>
      <c r="FH2241" s="10"/>
      <c r="FI2241" s="10"/>
      <c r="FJ2241" s="10"/>
      <c r="FK2241" s="10"/>
      <c r="FL2241" s="10"/>
    </row>
    <row r="2242" spans="146:168" x14ac:dyDescent="0.15">
      <c r="EP2242" s="1"/>
      <c r="EQ2242" s="1"/>
      <c r="ES2242" s="10"/>
      <c r="ET2242" s="10"/>
      <c r="EU2242" s="10"/>
      <c r="EV2242" s="10"/>
      <c r="EW2242" s="10"/>
      <c r="EX2242" s="10"/>
      <c r="EY2242" s="10"/>
      <c r="EZ2242" s="10"/>
      <c r="FA2242" s="10"/>
      <c r="FB2242" s="10"/>
      <c r="FC2242" s="10"/>
      <c r="FD2242" s="10"/>
      <c r="FE2242" s="10"/>
      <c r="FF2242" s="10"/>
      <c r="FG2242" s="10"/>
      <c r="FH2242" s="10"/>
      <c r="FI2242" s="10"/>
      <c r="FJ2242" s="10"/>
      <c r="FK2242" s="10"/>
      <c r="FL2242" s="10"/>
    </row>
    <row r="2243" spans="146:168" x14ac:dyDescent="0.15">
      <c r="EP2243" s="1"/>
      <c r="EQ2243" s="1"/>
      <c r="ES2243" s="10"/>
      <c r="ET2243" s="10"/>
      <c r="EU2243" s="10"/>
      <c r="EV2243" s="10"/>
      <c r="EW2243" s="10"/>
      <c r="EX2243" s="10"/>
      <c r="EY2243" s="10"/>
      <c r="EZ2243" s="10"/>
      <c r="FA2243" s="10"/>
      <c r="FB2243" s="10"/>
      <c r="FC2243" s="10"/>
      <c r="FD2243" s="10"/>
      <c r="FE2243" s="10"/>
      <c r="FF2243" s="10"/>
      <c r="FG2243" s="10"/>
      <c r="FH2243" s="10"/>
      <c r="FI2243" s="10"/>
      <c r="FJ2243" s="10"/>
      <c r="FK2243" s="10"/>
      <c r="FL2243" s="10"/>
    </row>
    <row r="2244" spans="146:168" x14ac:dyDescent="0.15">
      <c r="EP2244" s="1"/>
      <c r="EQ2244" s="1"/>
      <c r="ES2244" s="10"/>
      <c r="ET2244" s="10"/>
      <c r="EU2244" s="10"/>
      <c r="EV2244" s="10"/>
      <c r="EW2244" s="10"/>
      <c r="EX2244" s="10"/>
      <c r="EY2244" s="10"/>
      <c r="EZ2244" s="10"/>
      <c r="FA2244" s="10"/>
      <c r="FB2244" s="10"/>
      <c r="FC2244" s="10"/>
      <c r="FD2244" s="10"/>
      <c r="FE2244" s="10"/>
      <c r="FF2244" s="10"/>
      <c r="FG2244" s="10"/>
      <c r="FH2244" s="10"/>
      <c r="FI2244" s="10"/>
      <c r="FJ2244" s="10"/>
      <c r="FK2244" s="10"/>
      <c r="FL2244" s="10"/>
    </row>
    <row r="2245" spans="146:168" x14ac:dyDescent="0.15">
      <c r="EP2245" s="1"/>
      <c r="EQ2245" s="1"/>
      <c r="ES2245" s="10"/>
      <c r="ET2245" s="10"/>
      <c r="EU2245" s="10"/>
      <c r="EV2245" s="10"/>
      <c r="EW2245" s="10"/>
      <c r="EX2245" s="10"/>
      <c r="EY2245" s="10"/>
      <c r="EZ2245" s="10"/>
      <c r="FA2245" s="10"/>
      <c r="FB2245" s="10"/>
      <c r="FC2245" s="10"/>
      <c r="FD2245" s="10"/>
      <c r="FE2245" s="10"/>
      <c r="FF2245" s="10"/>
      <c r="FG2245" s="10"/>
      <c r="FH2245" s="10"/>
      <c r="FI2245" s="10"/>
      <c r="FJ2245" s="10"/>
      <c r="FK2245" s="10"/>
      <c r="FL2245" s="10"/>
    </row>
    <row r="2246" spans="146:168" x14ac:dyDescent="0.15">
      <c r="EP2246" s="1"/>
      <c r="EQ2246" s="1"/>
      <c r="ES2246" s="10"/>
      <c r="ET2246" s="10"/>
      <c r="EU2246" s="10"/>
      <c r="EV2246" s="10"/>
      <c r="EW2246" s="10"/>
      <c r="EX2246" s="10"/>
      <c r="EY2246" s="10"/>
      <c r="EZ2246" s="10"/>
      <c r="FA2246" s="10"/>
      <c r="FB2246" s="10"/>
      <c r="FC2246" s="10"/>
      <c r="FD2246" s="10"/>
      <c r="FE2246" s="10"/>
      <c r="FF2246" s="10"/>
      <c r="FG2246" s="10"/>
      <c r="FH2246" s="10"/>
      <c r="FI2246" s="10"/>
      <c r="FJ2246" s="10"/>
      <c r="FK2246" s="10"/>
      <c r="FL2246" s="10"/>
    </row>
    <row r="2247" spans="146:168" x14ac:dyDescent="0.15">
      <c r="EP2247" s="1"/>
      <c r="EQ2247" s="1"/>
      <c r="ES2247" s="10"/>
      <c r="ET2247" s="10"/>
      <c r="EU2247" s="10"/>
      <c r="EV2247" s="10"/>
      <c r="EW2247" s="10"/>
      <c r="EX2247" s="10"/>
      <c r="EY2247" s="10"/>
      <c r="EZ2247" s="10"/>
      <c r="FA2247" s="10"/>
      <c r="FB2247" s="10"/>
      <c r="FC2247" s="10"/>
      <c r="FD2247" s="10"/>
      <c r="FE2247" s="10"/>
      <c r="FF2247" s="10"/>
      <c r="FG2247" s="10"/>
      <c r="FH2247" s="10"/>
      <c r="FI2247" s="10"/>
      <c r="FJ2247" s="10"/>
      <c r="FK2247" s="10"/>
      <c r="FL2247" s="10"/>
    </row>
    <row r="2248" spans="146:168" x14ac:dyDescent="0.15">
      <c r="EP2248" s="1"/>
      <c r="EQ2248" s="1"/>
      <c r="ES2248" s="10"/>
      <c r="ET2248" s="10"/>
      <c r="EU2248" s="10"/>
      <c r="EV2248" s="10"/>
      <c r="EW2248" s="10"/>
      <c r="EX2248" s="10"/>
      <c r="EY2248" s="10"/>
      <c r="EZ2248" s="10"/>
      <c r="FA2248" s="10"/>
      <c r="FB2248" s="10"/>
      <c r="FC2248" s="10"/>
      <c r="FD2248" s="10"/>
      <c r="FE2248" s="10"/>
      <c r="FF2248" s="10"/>
      <c r="FG2248" s="10"/>
      <c r="FH2248" s="10"/>
      <c r="FI2248" s="10"/>
      <c r="FJ2248" s="10"/>
      <c r="FK2248" s="10"/>
      <c r="FL2248" s="10"/>
    </row>
    <row r="2249" spans="146:168" x14ac:dyDescent="0.15">
      <c r="EP2249" s="1"/>
      <c r="EQ2249" s="1"/>
      <c r="ES2249" s="10"/>
      <c r="ET2249" s="10"/>
      <c r="EU2249" s="10"/>
      <c r="EV2249" s="10"/>
      <c r="EW2249" s="10"/>
      <c r="EX2249" s="10"/>
      <c r="EY2249" s="10"/>
      <c r="EZ2249" s="10"/>
      <c r="FA2249" s="10"/>
      <c r="FB2249" s="10"/>
      <c r="FC2249" s="10"/>
      <c r="FD2249" s="10"/>
      <c r="FE2249" s="10"/>
      <c r="FF2249" s="10"/>
      <c r="FG2249" s="10"/>
      <c r="FH2249" s="10"/>
      <c r="FI2249" s="10"/>
      <c r="FJ2249" s="10"/>
      <c r="FK2249" s="10"/>
      <c r="FL2249" s="10"/>
    </row>
    <row r="2250" spans="146:168" x14ac:dyDescent="0.15">
      <c r="EP2250" s="1"/>
      <c r="EQ2250" s="1"/>
      <c r="ES2250" s="10"/>
      <c r="ET2250" s="10"/>
      <c r="EU2250" s="10"/>
      <c r="EV2250" s="10"/>
      <c r="EW2250" s="10"/>
      <c r="EX2250" s="10"/>
      <c r="EY2250" s="10"/>
      <c r="EZ2250" s="10"/>
      <c r="FA2250" s="10"/>
      <c r="FB2250" s="10"/>
      <c r="FC2250" s="10"/>
      <c r="FD2250" s="10"/>
      <c r="FE2250" s="10"/>
      <c r="FF2250" s="10"/>
      <c r="FG2250" s="10"/>
      <c r="FH2250" s="10"/>
      <c r="FI2250" s="10"/>
      <c r="FJ2250" s="10"/>
      <c r="FK2250" s="10"/>
      <c r="FL2250" s="10"/>
    </row>
    <row r="2251" spans="146:168" x14ac:dyDescent="0.15">
      <c r="EP2251" s="1"/>
      <c r="EQ2251" s="1"/>
      <c r="ES2251" s="10"/>
      <c r="ET2251" s="10"/>
      <c r="EU2251" s="10"/>
      <c r="EV2251" s="10"/>
      <c r="EW2251" s="10"/>
      <c r="EX2251" s="10"/>
      <c r="EY2251" s="10"/>
      <c r="EZ2251" s="10"/>
      <c r="FA2251" s="10"/>
      <c r="FB2251" s="10"/>
      <c r="FC2251" s="10"/>
      <c r="FD2251" s="10"/>
      <c r="FE2251" s="10"/>
      <c r="FF2251" s="10"/>
      <c r="FG2251" s="10"/>
      <c r="FH2251" s="10"/>
      <c r="FI2251" s="10"/>
      <c r="FJ2251" s="10"/>
      <c r="FK2251" s="10"/>
      <c r="FL2251" s="10"/>
    </row>
    <row r="2252" spans="146:168" x14ac:dyDescent="0.15">
      <c r="EP2252" s="1"/>
      <c r="EQ2252" s="1"/>
      <c r="ES2252" s="10"/>
      <c r="ET2252" s="10"/>
      <c r="EU2252" s="10"/>
      <c r="EV2252" s="10"/>
      <c r="EW2252" s="10"/>
      <c r="EX2252" s="10"/>
      <c r="EY2252" s="10"/>
      <c r="EZ2252" s="10"/>
      <c r="FA2252" s="10"/>
      <c r="FB2252" s="10"/>
      <c r="FC2252" s="10"/>
      <c r="FD2252" s="10"/>
      <c r="FE2252" s="10"/>
      <c r="FF2252" s="10"/>
      <c r="FG2252" s="10"/>
      <c r="FH2252" s="10"/>
      <c r="FI2252" s="10"/>
      <c r="FJ2252" s="10"/>
      <c r="FK2252" s="10"/>
      <c r="FL2252" s="10"/>
    </row>
    <row r="2253" spans="146:168" x14ac:dyDescent="0.15">
      <c r="EP2253" s="1"/>
      <c r="EQ2253" s="1"/>
      <c r="ES2253" s="10"/>
      <c r="ET2253" s="10"/>
      <c r="EU2253" s="10"/>
      <c r="EV2253" s="10"/>
      <c r="EW2253" s="10"/>
      <c r="EX2253" s="10"/>
      <c r="EY2253" s="10"/>
      <c r="EZ2253" s="10"/>
      <c r="FA2253" s="10"/>
      <c r="FB2253" s="10"/>
      <c r="FC2253" s="10"/>
      <c r="FD2253" s="10"/>
      <c r="FE2253" s="10"/>
      <c r="FF2253" s="10"/>
      <c r="FG2253" s="10"/>
      <c r="FH2253" s="10"/>
      <c r="FI2253" s="10"/>
      <c r="FJ2253" s="10"/>
      <c r="FK2253" s="10"/>
      <c r="FL2253" s="10"/>
    </row>
    <row r="2254" spans="146:168" x14ac:dyDescent="0.15">
      <c r="EP2254" s="1"/>
      <c r="EQ2254" s="1"/>
      <c r="ES2254" s="10"/>
      <c r="ET2254" s="10"/>
      <c r="EU2254" s="10"/>
      <c r="EV2254" s="10"/>
      <c r="EW2254" s="10"/>
      <c r="EX2254" s="10"/>
      <c r="EY2254" s="10"/>
      <c r="EZ2254" s="10"/>
      <c r="FA2254" s="10"/>
      <c r="FB2254" s="10"/>
      <c r="FC2254" s="10"/>
      <c r="FD2254" s="10"/>
      <c r="FE2254" s="10"/>
      <c r="FF2254" s="10"/>
      <c r="FG2254" s="10"/>
      <c r="FH2254" s="10"/>
      <c r="FI2254" s="10"/>
      <c r="FJ2254" s="10"/>
      <c r="FK2254" s="10"/>
      <c r="FL2254" s="10"/>
    </row>
    <row r="2255" spans="146:168" x14ac:dyDescent="0.15">
      <c r="EP2255" s="1"/>
      <c r="EQ2255" s="1"/>
      <c r="ES2255" s="10"/>
      <c r="ET2255" s="10"/>
      <c r="EU2255" s="10"/>
      <c r="EV2255" s="10"/>
      <c r="EW2255" s="10"/>
      <c r="EX2255" s="10"/>
      <c r="EY2255" s="10"/>
      <c r="EZ2255" s="10"/>
      <c r="FA2255" s="10"/>
      <c r="FB2255" s="10"/>
      <c r="FC2255" s="10"/>
      <c r="FD2255" s="10"/>
      <c r="FE2255" s="10"/>
      <c r="FF2255" s="10"/>
      <c r="FG2255" s="10"/>
      <c r="FH2255" s="10"/>
      <c r="FI2255" s="10"/>
      <c r="FJ2255" s="10"/>
      <c r="FK2255" s="10"/>
      <c r="FL2255" s="10"/>
    </row>
    <row r="2256" spans="146:168" x14ac:dyDescent="0.15">
      <c r="EP2256" s="1"/>
      <c r="EQ2256" s="1"/>
      <c r="ES2256" s="10"/>
      <c r="ET2256" s="10"/>
      <c r="EU2256" s="10"/>
      <c r="EV2256" s="10"/>
      <c r="EW2256" s="10"/>
      <c r="EX2256" s="10"/>
      <c r="EY2256" s="10"/>
      <c r="EZ2256" s="10"/>
      <c r="FA2256" s="10"/>
      <c r="FB2256" s="10"/>
      <c r="FC2256" s="10"/>
      <c r="FD2256" s="10"/>
      <c r="FE2256" s="10"/>
      <c r="FF2256" s="10"/>
      <c r="FG2256" s="10"/>
      <c r="FH2256" s="10"/>
      <c r="FI2256" s="10"/>
      <c r="FJ2256" s="10"/>
      <c r="FK2256" s="10"/>
      <c r="FL2256" s="10"/>
    </row>
    <row r="2257" spans="146:168" x14ac:dyDescent="0.15">
      <c r="EP2257" s="1"/>
      <c r="EQ2257" s="1"/>
      <c r="ES2257" s="10"/>
      <c r="ET2257" s="10"/>
      <c r="EU2257" s="10"/>
      <c r="EV2257" s="10"/>
      <c r="EW2257" s="10"/>
      <c r="EX2257" s="10"/>
      <c r="EY2257" s="10"/>
      <c r="EZ2257" s="10"/>
      <c r="FA2257" s="10"/>
      <c r="FB2257" s="10"/>
      <c r="FC2257" s="10"/>
      <c r="FD2257" s="10"/>
      <c r="FE2257" s="10"/>
      <c r="FF2257" s="10"/>
      <c r="FG2257" s="10"/>
      <c r="FH2257" s="10"/>
      <c r="FI2257" s="10"/>
      <c r="FJ2257" s="10"/>
      <c r="FK2257" s="10"/>
      <c r="FL2257" s="10"/>
    </row>
    <row r="2258" spans="146:168" x14ac:dyDescent="0.15">
      <c r="EP2258" s="1"/>
      <c r="EQ2258" s="1"/>
      <c r="ES2258" s="10"/>
      <c r="ET2258" s="10"/>
      <c r="EU2258" s="10"/>
      <c r="EV2258" s="10"/>
      <c r="EW2258" s="10"/>
      <c r="EX2258" s="10"/>
      <c r="EY2258" s="10"/>
      <c r="EZ2258" s="10"/>
      <c r="FA2258" s="10"/>
      <c r="FB2258" s="10"/>
      <c r="FC2258" s="10"/>
      <c r="FD2258" s="10"/>
      <c r="FE2258" s="10"/>
      <c r="FF2258" s="10"/>
      <c r="FG2258" s="10"/>
      <c r="FH2258" s="10"/>
      <c r="FI2258" s="10"/>
      <c r="FJ2258" s="10"/>
      <c r="FK2258" s="10"/>
      <c r="FL2258" s="10"/>
    </row>
    <row r="2259" spans="146:168" x14ac:dyDescent="0.15">
      <c r="EP2259" s="1"/>
      <c r="EQ2259" s="1"/>
      <c r="ES2259" s="10"/>
      <c r="ET2259" s="10"/>
      <c r="EU2259" s="10"/>
      <c r="EV2259" s="10"/>
      <c r="EW2259" s="10"/>
      <c r="EX2259" s="10"/>
      <c r="EY2259" s="10"/>
      <c r="EZ2259" s="10"/>
      <c r="FA2259" s="10"/>
      <c r="FB2259" s="10"/>
      <c r="FC2259" s="10"/>
      <c r="FD2259" s="10"/>
      <c r="FE2259" s="10"/>
      <c r="FF2259" s="10"/>
      <c r="FG2259" s="10"/>
      <c r="FH2259" s="10"/>
      <c r="FI2259" s="10"/>
      <c r="FJ2259" s="10"/>
      <c r="FK2259" s="10"/>
      <c r="FL2259" s="10"/>
    </row>
    <row r="2260" spans="146:168" x14ac:dyDescent="0.15">
      <c r="EP2260" s="1"/>
      <c r="EQ2260" s="1"/>
      <c r="ES2260" s="10"/>
      <c r="ET2260" s="10"/>
      <c r="EU2260" s="10"/>
      <c r="EV2260" s="10"/>
      <c r="EW2260" s="10"/>
      <c r="EX2260" s="10"/>
      <c r="EY2260" s="10"/>
      <c r="EZ2260" s="10"/>
      <c r="FA2260" s="10"/>
      <c r="FB2260" s="10"/>
      <c r="FC2260" s="10"/>
      <c r="FD2260" s="10"/>
      <c r="FE2260" s="10"/>
      <c r="FF2260" s="10"/>
      <c r="FG2260" s="10"/>
      <c r="FH2260" s="10"/>
      <c r="FI2260" s="10"/>
      <c r="FJ2260" s="10"/>
      <c r="FK2260" s="10"/>
      <c r="FL2260" s="10"/>
    </row>
    <row r="2261" spans="146:168" x14ac:dyDescent="0.15">
      <c r="EP2261" s="1"/>
      <c r="EQ2261" s="1"/>
      <c r="ES2261" s="10"/>
      <c r="ET2261" s="10"/>
      <c r="EU2261" s="10"/>
      <c r="EV2261" s="10"/>
      <c r="EW2261" s="10"/>
      <c r="EX2261" s="10"/>
      <c r="EY2261" s="10"/>
      <c r="EZ2261" s="10"/>
      <c r="FA2261" s="10"/>
      <c r="FB2261" s="10"/>
      <c r="FC2261" s="10"/>
      <c r="FD2261" s="10"/>
      <c r="FE2261" s="10"/>
      <c r="FF2261" s="10"/>
      <c r="FG2261" s="10"/>
      <c r="FH2261" s="10"/>
      <c r="FI2261" s="10"/>
      <c r="FJ2261" s="10"/>
      <c r="FK2261" s="10"/>
      <c r="FL2261" s="10"/>
    </row>
    <row r="2262" spans="146:168" x14ac:dyDescent="0.15">
      <c r="EP2262" s="1"/>
      <c r="EQ2262" s="1"/>
      <c r="ES2262" s="10"/>
      <c r="ET2262" s="10"/>
      <c r="EU2262" s="10"/>
      <c r="EV2262" s="10"/>
      <c r="EW2262" s="10"/>
      <c r="EX2262" s="10"/>
      <c r="EY2262" s="10"/>
      <c r="EZ2262" s="10"/>
      <c r="FA2262" s="10"/>
      <c r="FB2262" s="10"/>
      <c r="FC2262" s="10"/>
      <c r="FD2262" s="10"/>
      <c r="FE2262" s="10"/>
      <c r="FF2262" s="10"/>
      <c r="FG2262" s="10"/>
      <c r="FH2262" s="10"/>
      <c r="FI2262" s="10"/>
      <c r="FJ2262" s="10"/>
      <c r="FK2262" s="10"/>
      <c r="FL2262" s="10"/>
    </row>
    <row r="2263" spans="146:168" x14ac:dyDescent="0.15">
      <c r="EP2263" s="1"/>
      <c r="EQ2263" s="1"/>
      <c r="ES2263" s="10"/>
      <c r="ET2263" s="10"/>
      <c r="EU2263" s="10"/>
      <c r="EV2263" s="10"/>
      <c r="EW2263" s="10"/>
      <c r="EX2263" s="10"/>
      <c r="EY2263" s="10"/>
      <c r="EZ2263" s="10"/>
      <c r="FA2263" s="10"/>
      <c r="FB2263" s="10"/>
      <c r="FC2263" s="10"/>
      <c r="FD2263" s="10"/>
      <c r="FE2263" s="10"/>
      <c r="FF2263" s="10"/>
      <c r="FG2263" s="10"/>
      <c r="FH2263" s="10"/>
      <c r="FI2263" s="10"/>
      <c r="FJ2263" s="10"/>
      <c r="FK2263" s="10"/>
      <c r="FL2263" s="10"/>
    </row>
    <row r="2264" spans="146:168" x14ac:dyDescent="0.15">
      <c r="EP2264" s="1"/>
      <c r="EQ2264" s="1"/>
      <c r="ES2264" s="10"/>
      <c r="ET2264" s="10"/>
      <c r="EU2264" s="10"/>
      <c r="EV2264" s="10"/>
      <c r="EW2264" s="10"/>
      <c r="EX2264" s="10"/>
      <c r="EY2264" s="10"/>
      <c r="EZ2264" s="10"/>
      <c r="FA2264" s="10"/>
      <c r="FB2264" s="10"/>
      <c r="FC2264" s="10"/>
      <c r="FD2264" s="10"/>
      <c r="FE2264" s="10"/>
      <c r="FF2264" s="10"/>
      <c r="FG2264" s="10"/>
      <c r="FH2264" s="10"/>
      <c r="FI2264" s="10"/>
      <c r="FJ2264" s="10"/>
      <c r="FK2264" s="10"/>
      <c r="FL2264" s="10"/>
    </row>
    <row r="2265" spans="146:168" x14ac:dyDescent="0.15">
      <c r="EP2265" s="1"/>
      <c r="EQ2265" s="1"/>
      <c r="ES2265" s="10"/>
      <c r="ET2265" s="10"/>
      <c r="EU2265" s="10"/>
      <c r="EV2265" s="10"/>
      <c r="EW2265" s="10"/>
      <c r="EX2265" s="10"/>
      <c r="EY2265" s="10"/>
      <c r="EZ2265" s="10"/>
      <c r="FA2265" s="10"/>
      <c r="FB2265" s="10"/>
      <c r="FC2265" s="10"/>
      <c r="FD2265" s="10"/>
      <c r="FE2265" s="10"/>
      <c r="FF2265" s="10"/>
      <c r="FG2265" s="10"/>
      <c r="FH2265" s="10"/>
      <c r="FI2265" s="10"/>
      <c r="FJ2265" s="10"/>
      <c r="FK2265" s="10"/>
      <c r="FL2265" s="10"/>
    </row>
    <row r="2266" spans="146:168" x14ac:dyDescent="0.15">
      <c r="EP2266" s="1"/>
      <c r="EQ2266" s="1"/>
      <c r="ES2266" s="10"/>
      <c r="ET2266" s="10"/>
      <c r="EU2266" s="10"/>
      <c r="EV2266" s="10"/>
      <c r="EW2266" s="10"/>
      <c r="EX2266" s="10"/>
      <c r="EY2266" s="10"/>
      <c r="EZ2266" s="10"/>
      <c r="FA2266" s="10"/>
      <c r="FB2266" s="10"/>
      <c r="FC2266" s="10"/>
      <c r="FD2266" s="10"/>
      <c r="FE2266" s="10"/>
      <c r="FF2266" s="10"/>
      <c r="FG2266" s="10"/>
      <c r="FH2266" s="10"/>
      <c r="FI2266" s="10"/>
      <c r="FJ2266" s="10"/>
      <c r="FK2266" s="10"/>
      <c r="FL2266" s="10"/>
    </row>
    <row r="2267" spans="146:168" x14ac:dyDescent="0.15">
      <c r="EP2267" s="1"/>
      <c r="EQ2267" s="1"/>
      <c r="ES2267" s="10"/>
      <c r="ET2267" s="10"/>
      <c r="EU2267" s="10"/>
      <c r="EV2267" s="10"/>
      <c r="EW2267" s="10"/>
      <c r="EX2267" s="10"/>
      <c r="EY2267" s="10"/>
      <c r="EZ2267" s="10"/>
      <c r="FA2267" s="10"/>
      <c r="FB2267" s="10"/>
      <c r="FC2267" s="10"/>
      <c r="FD2267" s="10"/>
      <c r="FE2267" s="10"/>
      <c r="FF2267" s="10"/>
      <c r="FG2267" s="10"/>
      <c r="FH2267" s="10"/>
      <c r="FI2267" s="10"/>
      <c r="FJ2267" s="10"/>
      <c r="FK2267" s="10"/>
      <c r="FL2267" s="10"/>
    </row>
    <row r="2268" spans="146:168" x14ac:dyDescent="0.15">
      <c r="EP2268" s="1"/>
      <c r="EQ2268" s="1"/>
      <c r="ES2268" s="10"/>
      <c r="ET2268" s="10"/>
      <c r="EU2268" s="10"/>
      <c r="EV2268" s="10"/>
      <c r="EW2268" s="10"/>
      <c r="EX2268" s="10"/>
      <c r="EY2268" s="10"/>
      <c r="EZ2268" s="10"/>
      <c r="FA2268" s="10"/>
      <c r="FB2268" s="10"/>
      <c r="FC2268" s="10"/>
      <c r="FD2268" s="10"/>
      <c r="FE2268" s="10"/>
      <c r="FF2268" s="10"/>
      <c r="FG2268" s="10"/>
      <c r="FH2268" s="10"/>
      <c r="FI2268" s="10"/>
      <c r="FJ2268" s="10"/>
      <c r="FK2268" s="10"/>
      <c r="FL2268" s="10"/>
    </row>
    <row r="2269" spans="146:168" x14ac:dyDescent="0.15">
      <c r="EP2269" s="1"/>
      <c r="EQ2269" s="1"/>
      <c r="ES2269" s="10"/>
      <c r="ET2269" s="10"/>
      <c r="EU2269" s="10"/>
      <c r="EV2269" s="10"/>
      <c r="EW2269" s="10"/>
      <c r="EX2269" s="10"/>
      <c r="EY2269" s="10"/>
      <c r="EZ2269" s="10"/>
      <c r="FA2269" s="10"/>
      <c r="FB2269" s="10"/>
      <c r="FC2269" s="10"/>
      <c r="FD2269" s="10"/>
      <c r="FE2269" s="10"/>
      <c r="FF2269" s="10"/>
      <c r="FG2269" s="10"/>
      <c r="FH2269" s="10"/>
      <c r="FI2269" s="10"/>
      <c r="FJ2269" s="10"/>
      <c r="FK2269" s="10"/>
      <c r="FL2269" s="10"/>
    </row>
    <row r="2270" spans="146:168" x14ac:dyDescent="0.15">
      <c r="EP2270" s="1"/>
      <c r="EQ2270" s="1"/>
      <c r="ES2270" s="10"/>
      <c r="ET2270" s="10"/>
      <c r="EU2270" s="10"/>
      <c r="EV2270" s="10"/>
      <c r="EW2270" s="10"/>
      <c r="EX2270" s="10"/>
      <c r="EY2270" s="10"/>
      <c r="EZ2270" s="10"/>
      <c r="FA2270" s="10"/>
      <c r="FB2270" s="10"/>
      <c r="FC2270" s="10"/>
      <c r="FD2270" s="10"/>
      <c r="FE2270" s="10"/>
      <c r="FF2270" s="10"/>
      <c r="FG2270" s="10"/>
      <c r="FH2270" s="10"/>
      <c r="FI2270" s="10"/>
      <c r="FJ2270" s="10"/>
      <c r="FK2270" s="10"/>
      <c r="FL2270" s="10"/>
    </row>
    <row r="2271" spans="146:168" x14ac:dyDescent="0.15">
      <c r="EP2271" s="1"/>
      <c r="EQ2271" s="1"/>
      <c r="ES2271" s="10"/>
      <c r="ET2271" s="10"/>
      <c r="EU2271" s="10"/>
      <c r="EV2271" s="10"/>
      <c r="EW2271" s="10"/>
      <c r="EX2271" s="10"/>
      <c r="EY2271" s="10"/>
      <c r="EZ2271" s="10"/>
      <c r="FA2271" s="10"/>
      <c r="FB2271" s="10"/>
      <c r="FC2271" s="10"/>
      <c r="FD2271" s="10"/>
      <c r="FE2271" s="10"/>
      <c r="FF2271" s="10"/>
      <c r="FG2271" s="10"/>
      <c r="FH2271" s="10"/>
      <c r="FI2271" s="10"/>
      <c r="FJ2271" s="10"/>
      <c r="FK2271" s="10"/>
      <c r="FL2271" s="10"/>
    </row>
    <row r="2272" spans="146:168" x14ac:dyDescent="0.15">
      <c r="EP2272" s="1"/>
      <c r="EQ2272" s="1"/>
      <c r="ES2272" s="10"/>
      <c r="ET2272" s="10"/>
      <c r="EU2272" s="10"/>
      <c r="EV2272" s="10"/>
      <c r="EW2272" s="10"/>
      <c r="EX2272" s="10"/>
      <c r="EY2272" s="10"/>
      <c r="EZ2272" s="10"/>
      <c r="FA2272" s="10"/>
      <c r="FB2272" s="10"/>
      <c r="FC2272" s="10"/>
      <c r="FD2272" s="10"/>
      <c r="FE2272" s="10"/>
      <c r="FF2272" s="10"/>
      <c r="FG2272" s="10"/>
      <c r="FH2272" s="10"/>
      <c r="FI2272" s="10"/>
      <c r="FJ2272" s="10"/>
      <c r="FK2272" s="10"/>
      <c r="FL2272" s="10"/>
    </row>
    <row r="2273" spans="146:168" x14ac:dyDescent="0.15">
      <c r="EP2273" s="1"/>
      <c r="EQ2273" s="1"/>
      <c r="ES2273" s="10"/>
      <c r="ET2273" s="10"/>
      <c r="EU2273" s="10"/>
      <c r="EV2273" s="10"/>
      <c r="EW2273" s="10"/>
      <c r="EX2273" s="10"/>
      <c r="EY2273" s="10"/>
      <c r="EZ2273" s="10"/>
      <c r="FA2273" s="10"/>
      <c r="FB2273" s="10"/>
      <c r="FC2273" s="10"/>
      <c r="FD2273" s="10"/>
      <c r="FE2273" s="10"/>
      <c r="FF2273" s="10"/>
      <c r="FG2273" s="10"/>
      <c r="FH2273" s="10"/>
      <c r="FI2273" s="10"/>
      <c r="FJ2273" s="10"/>
      <c r="FK2273" s="10"/>
      <c r="FL2273" s="10"/>
    </row>
    <row r="2274" spans="146:168" x14ac:dyDescent="0.15">
      <c r="EP2274" s="1"/>
      <c r="EQ2274" s="1"/>
      <c r="ES2274" s="10"/>
      <c r="ET2274" s="10"/>
      <c r="EU2274" s="10"/>
      <c r="EV2274" s="10"/>
      <c r="EW2274" s="10"/>
      <c r="EX2274" s="10"/>
      <c r="EY2274" s="10"/>
      <c r="EZ2274" s="10"/>
      <c r="FA2274" s="10"/>
      <c r="FB2274" s="10"/>
      <c r="FC2274" s="10"/>
      <c r="FD2274" s="10"/>
      <c r="FE2274" s="10"/>
      <c r="FF2274" s="10"/>
      <c r="FG2274" s="10"/>
      <c r="FH2274" s="10"/>
      <c r="FI2274" s="10"/>
      <c r="FJ2274" s="10"/>
      <c r="FK2274" s="10"/>
      <c r="FL2274" s="10"/>
    </row>
    <row r="2275" spans="146:168" x14ac:dyDescent="0.15">
      <c r="EP2275" s="1"/>
      <c r="EQ2275" s="1"/>
      <c r="ES2275" s="10"/>
      <c r="ET2275" s="10"/>
      <c r="EU2275" s="10"/>
      <c r="EV2275" s="10"/>
      <c r="EW2275" s="10"/>
      <c r="EX2275" s="10"/>
      <c r="EY2275" s="10"/>
      <c r="EZ2275" s="10"/>
      <c r="FA2275" s="10"/>
      <c r="FB2275" s="10"/>
      <c r="FC2275" s="10"/>
      <c r="FD2275" s="10"/>
      <c r="FE2275" s="10"/>
      <c r="FF2275" s="10"/>
      <c r="FG2275" s="10"/>
      <c r="FH2275" s="10"/>
      <c r="FI2275" s="10"/>
      <c r="FJ2275" s="10"/>
      <c r="FK2275" s="10"/>
      <c r="FL2275" s="10"/>
    </row>
    <row r="2276" spans="146:168" x14ac:dyDescent="0.15">
      <c r="EP2276" s="1"/>
      <c r="EQ2276" s="1"/>
      <c r="ES2276" s="10"/>
      <c r="ET2276" s="10"/>
      <c r="EU2276" s="10"/>
      <c r="EV2276" s="10"/>
      <c r="EW2276" s="10"/>
      <c r="EX2276" s="10"/>
      <c r="EY2276" s="10"/>
      <c r="EZ2276" s="10"/>
      <c r="FA2276" s="10"/>
      <c r="FB2276" s="10"/>
      <c r="FC2276" s="10"/>
      <c r="FD2276" s="10"/>
      <c r="FE2276" s="10"/>
      <c r="FF2276" s="10"/>
      <c r="FG2276" s="10"/>
      <c r="FH2276" s="10"/>
      <c r="FI2276" s="10"/>
      <c r="FJ2276" s="10"/>
      <c r="FK2276" s="10"/>
      <c r="FL2276" s="10"/>
    </row>
    <row r="2277" spans="146:168" x14ac:dyDescent="0.15">
      <c r="EP2277" s="1"/>
      <c r="EQ2277" s="1"/>
      <c r="ES2277" s="10"/>
      <c r="ET2277" s="10"/>
      <c r="EU2277" s="10"/>
      <c r="EV2277" s="10"/>
      <c r="EW2277" s="10"/>
      <c r="EX2277" s="10"/>
      <c r="EY2277" s="10"/>
      <c r="EZ2277" s="10"/>
      <c r="FA2277" s="10"/>
      <c r="FB2277" s="10"/>
      <c r="FC2277" s="10"/>
      <c r="FD2277" s="10"/>
      <c r="FE2277" s="10"/>
      <c r="FF2277" s="10"/>
      <c r="FG2277" s="10"/>
      <c r="FH2277" s="10"/>
      <c r="FI2277" s="10"/>
      <c r="FJ2277" s="10"/>
      <c r="FK2277" s="10"/>
      <c r="FL2277" s="10"/>
    </row>
    <row r="2278" spans="146:168" x14ac:dyDescent="0.15">
      <c r="EP2278" s="1"/>
      <c r="EQ2278" s="1"/>
      <c r="ES2278" s="10"/>
      <c r="ET2278" s="10"/>
      <c r="EU2278" s="10"/>
      <c r="EV2278" s="10"/>
      <c r="EW2278" s="10"/>
      <c r="EX2278" s="10"/>
      <c r="EY2278" s="10"/>
      <c r="EZ2278" s="10"/>
      <c r="FA2278" s="10"/>
      <c r="FB2278" s="10"/>
      <c r="FC2278" s="10"/>
      <c r="FD2278" s="10"/>
      <c r="FE2278" s="10"/>
      <c r="FF2278" s="10"/>
      <c r="FG2278" s="10"/>
      <c r="FH2278" s="10"/>
      <c r="FI2278" s="10"/>
      <c r="FJ2278" s="10"/>
      <c r="FK2278" s="10"/>
      <c r="FL2278" s="10"/>
    </row>
    <row r="2279" spans="146:168" x14ac:dyDescent="0.15">
      <c r="EP2279" s="1"/>
      <c r="EQ2279" s="1"/>
      <c r="ES2279" s="10"/>
      <c r="ET2279" s="10"/>
      <c r="EU2279" s="10"/>
      <c r="EV2279" s="10"/>
      <c r="EW2279" s="10"/>
      <c r="EX2279" s="10"/>
      <c r="EY2279" s="10"/>
      <c r="EZ2279" s="10"/>
      <c r="FA2279" s="10"/>
      <c r="FB2279" s="10"/>
      <c r="FC2279" s="10"/>
      <c r="FD2279" s="10"/>
      <c r="FE2279" s="10"/>
      <c r="FF2279" s="10"/>
      <c r="FG2279" s="10"/>
      <c r="FH2279" s="10"/>
      <c r="FI2279" s="10"/>
      <c r="FJ2279" s="10"/>
      <c r="FK2279" s="10"/>
      <c r="FL2279" s="10"/>
    </row>
    <row r="2280" spans="146:168" x14ac:dyDescent="0.15">
      <c r="EP2280" s="1"/>
      <c r="EQ2280" s="1"/>
      <c r="ES2280" s="10"/>
      <c r="ET2280" s="10"/>
      <c r="EU2280" s="10"/>
      <c r="EV2280" s="10"/>
      <c r="EW2280" s="10"/>
      <c r="EX2280" s="10"/>
      <c r="EY2280" s="10"/>
      <c r="EZ2280" s="10"/>
      <c r="FA2280" s="10"/>
      <c r="FB2280" s="10"/>
      <c r="FC2280" s="10"/>
      <c r="FD2280" s="10"/>
      <c r="FE2280" s="10"/>
      <c r="FF2280" s="10"/>
      <c r="FG2280" s="10"/>
      <c r="FH2280" s="10"/>
      <c r="FI2280" s="10"/>
      <c r="FJ2280" s="10"/>
      <c r="FK2280" s="10"/>
      <c r="FL2280" s="10"/>
    </row>
    <row r="2281" spans="146:168" x14ac:dyDescent="0.15">
      <c r="EP2281" s="1"/>
      <c r="EQ2281" s="1"/>
      <c r="ES2281" s="10"/>
      <c r="ET2281" s="10"/>
      <c r="EU2281" s="10"/>
      <c r="EV2281" s="10"/>
      <c r="EW2281" s="10"/>
      <c r="EX2281" s="10"/>
      <c r="EY2281" s="10"/>
      <c r="EZ2281" s="10"/>
      <c r="FA2281" s="10"/>
      <c r="FB2281" s="10"/>
      <c r="FC2281" s="10"/>
      <c r="FD2281" s="10"/>
      <c r="FE2281" s="10"/>
      <c r="FF2281" s="10"/>
      <c r="FG2281" s="10"/>
      <c r="FH2281" s="10"/>
      <c r="FI2281" s="10"/>
      <c r="FJ2281" s="10"/>
      <c r="FK2281" s="10"/>
      <c r="FL2281" s="10"/>
    </row>
    <row r="2282" spans="146:168" x14ac:dyDescent="0.15">
      <c r="EP2282" s="1"/>
      <c r="EQ2282" s="1"/>
      <c r="ES2282" s="10"/>
      <c r="ET2282" s="10"/>
      <c r="EU2282" s="10"/>
      <c r="EV2282" s="10"/>
      <c r="EW2282" s="10"/>
      <c r="EX2282" s="10"/>
      <c r="EY2282" s="10"/>
      <c r="EZ2282" s="10"/>
      <c r="FA2282" s="10"/>
      <c r="FB2282" s="10"/>
      <c r="FC2282" s="10"/>
      <c r="FD2282" s="10"/>
      <c r="FE2282" s="10"/>
      <c r="FF2282" s="10"/>
      <c r="FG2282" s="10"/>
      <c r="FH2282" s="10"/>
      <c r="FI2282" s="10"/>
      <c r="FJ2282" s="10"/>
      <c r="FK2282" s="10"/>
      <c r="FL2282" s="10"/>
    </row>
    <row r="2283" spans="146:168" x14ac:dyDescent="0.15">
      <c r="EP2283" s="1"/>
      <c r="EQ2283" s="1"/>
      <c r="ES2283" s="10"/>
      <c r="ET2283" s="10"/>
      <c r="EU2283" s="10"/>
      <c r="EV2283" s="10"/>
      <c r="EW2283" s="10"/>
      <c r="EX2283" s="10"/>
      <c r="EY2283" s="10"/>
      <c r="EZ2283" s="10"/>
      <c r="FA2283" s="10"/>
      <c r="FB2283" s="10"/>
      <c r="FC2283" s="10"/>
      <c r="FD2283" s="10"/>
      <c r="FE2283" s="10"/>
      <c r="FF2283" s="10"/>
      <c r="FG2283" s="10"/>
      <c r="FH2283" s="10"/>
      <c r="FI2283" s="10"/>
      <c r="FJ2283" s="10"/>
      <c r="FK2283" s="10"/>
      <c r="FL2283" s="10"/>
    </row>
    <row r="2284" spans="146:168" x14ac:dyDescent="0.15">
      <c r="EP2284" s="1"/>
      <c r="EQ2284" s="1"/>
      <c r="ES2284" s="10"/>
      <c r="ET2284" s="10"/>
      <c r="EU2284" s="10"/>
      <c r="EV2284" s="10"/>
      <c r="EW2284" s="10"/>
      <c r="EX2284" s="10"/>
      <c r="EY2284" s="10"/>
      <c r="EZ2284" s="10"/>
      <c r="FA2284" s="10"/>
      <c r="FB2284" s="10"/>
      <c r="FC2284" s="10"/>
      <c r="FD2284" s="10"/>
      <c r="FE2284" s="10"/>
      <c r="FF2284" s="10"/>
      <c r="FG2284" s="10"/>
      <c r="FH2284" s="10"/>
      <c r="FI2284" s="10"/>
      <c r="FJ2284" s="10"/>
      <c r="FK2284" s="10"/>
      <c r="FL2284" s="10"/>
    </row>
    <row r="2285" spans="146:168" x14ac:dyDescent="0.15">
      <c r="EP2285" s="1"/>
      <c r="EQ2285" s="1"/>
      <c r="ES2285" s="10"/>
      <c r="ET2285" s="10"/>
      <c r="EU2285" s="10"/>
      <c r="EV2285" s="10"/>
      <c r="EW2285" s="10"/>
      <c r="EX2285" s="10"/>
      <c r="EY2285" s="10"/>
      <c r="EZ2285" s="10"/>
      <c r="FA2285" s="10"/>
      <c r="FB2285" s="10"/>
      <c r="FC2285" s="10"/>
      <c r="FD2285" s="10"/>
      <c r="FE2285" s="10"/>
      <c r="FF2285" s="10"/>
      <c r="FG2285" s="10"/>
      <c r="FH2285" s="10"/>
      <c r="FI2285" s="10"/>
      <c r="FJ2285" s="10"/>
      <c r="FK2285" s="10"/>
      <c r="FL2285" s="10"/>
    </row>
    <row r="2286" spans="146:168" x14ac:dyDescent="0.15">
      <c r="EP2286" s="1"/>
      <c r="EQ2286" s="1"/>
      <c r="ES2286" s="10"/>
      <c r="ET2286" s="10"/>
      <c r="EU2286" s="10"/>
      <c r="EV2286" s="10"/>
      <c r="EW2286" s="10"/>
      <c r="EX2286" s="10"/>
      <c r="EY2286" s="10"/>
      <c r="EZ2286" s="10"/>
      <c r="FA2286" s="10"/>
      <c r="FB2286" s="10"/>
      <c r="FC2286" s="10"/>
      <c r="FD2286" s="10"/>
      <c r="FE2286" s="10"/>
      <c r="FF2286" s="10"/>
      <c r="FG2286" s="10"/>
      <c r="FH2286" s="10"/>
      <c r="FI2286" s="10"/>
      <c r="FJ2286" s="10"/>
      <c r="FK2286" s="10"/>
      <c r="FL2286" s="10"/>
    </row>
    <row r="2287" spans="146:168" x14ac:dyDescent="0.15">
      <c r="EP2287" s="1"/>
      <c r="EQ2287" s="1"/>
      <c r="ES2287" s="10"/>
      <c r="ET2287" s="10"/>
      <c r="EU2287" s="10"/>
      <c r="EV2287" s="10"/>
      <c r="EW2287" s="10"/>
      <c r="EX2287" s="10"/>
      <c r="EY2287" s="10"/>
      <c r="EZ2287" s="10"/>
      <c r="FA2287" s="10"/>
      <c r="FB2287" s="10"/>
      <c r="FC2287" s="10"/>
      <c r="FD2287" s="10"/>
      <c r="FE2287" s="10"/>
      <c r="FF2287" s="10"/>
      <c r="FG2287" s="10"/>
      <c r="FH2287" s="10"/>
      <c r="FI2287" s="10"/>
      <c r="FJ2287" s="10"/>
      <c r="FK2287" s="10"/>
      <c r="FL2287" s="10"/>
    </row>
    <row r="2288" spans="146:168" x14ac:dyDescent="0.15">
      <c r="EP2288" s="1"/>
      <c r="EQ2288" s="1"/>
      <c r="ES2288" s="10"/>
      <c r="ET2288" s="10"/>
      <c r="EU2288" s="10"/>
      <c r="EV2288" s="10"/>
      <c r="EW2288" s="10"/>
      <c r="EX2288" s="10"/>
      <c r="EY2288" s="10"/>
      <c r="EZ2288" s="10"/>
      <c r="FA2288" s="10"/>
      <c r="FB2288" s="10"/>
      <c r="FC2288" s="10"/>
      <c r="FD2288" s="10"/>
      <c r="FE2288" s="10"/>
      <c r="FF2288" s="10"/>
      <c r="FG2288" s="10"/>
      <c r="FH2288" s="10"/>
      <c r="FI2288" s="10"/>
      <c r="FJ2288" s="10"/>
      <c r="FK2288" s="10"/>
      <c r="FL2288" s="10"/>
    </row>
    <row r="2289" spans="146:168" x14ac:dyDescent="0.15">
      <c r="EP2289" s="1"/>
      <c r="EQ2289" s="1"/>
      <c r="ES2289" s="10"/>
      <c r="ET2289" s="10"/>
      <c r="EU2289" s="10"/>
      <c r="EV2289" s="10"/>
      <c r="EW2289" s="10"/>
      <c r="EX2289" s="10"/>
      <c r="EY2289" s="10"/>
      <c r="EZ2289" s="10"/>
      <c r="FA2289" s="10"/>
      <c r="FB2289" s="10"/>
      <c r="FC2289" s="10"/>
      <c r="FD2289" s="10"/>
      <c r="FE2289" s="10"/>
      <c r="FF2289" s="10"/>
      <c r="FG2289" s="10"/>
      <c r="FH2289" s="10"/>
      <c r="FI2289" s="10"/>
      <c r="FJ2289" s="10"/>
      <c r="FK2289" s="10"/>
      <c r="FL2289" s="10"/>
    </row>
    <row r="2290" spans="146:168" x14ac:dyDescent="0.15">
      <c r="EP2290" s="1"/>
      <c r="EQ2290" s="1"/>
      <c r="ES2290" s="10"/>
      <c r="ET2290" s="10"/>
      <c r="EU2290" s="10"/>
      <c r="EV2290" s="10"/>
      <c r="EW2290" s="10"/>
      <c r="EX2290" s="10"/>
      <c r="EY2290" s="10"/>
      <c r="EZ2290" s="10"/>
      <c r="FA2290" s="10"/>
      <c r="FB2290" s="10"/>
      <c r="FC2290" s="10"/>
      <c r="FD2290" s="10"/>
      <c r="FE2290" s="10"/>
      <c r="FF2290" s="10"/>
      <c r="FG2290" s="10"/>
      <c r="FH2290" s="10"/>
      <c r="FI2290" s="10"/>
      <c r="FJ2290" s="10"/>
      <c r="FK2290" s="10"/>
      <c r="FL2290" s="10"/>
    </row>
    <row r="2291" spans="146:168" x14ac:dyDescent="0.15">
      <c r="EP2291" s="1"/>
      <c r="EQ2291" s="1"/>
      <c r="ES2291" s="10"/>
      <c r="ET2291" s="10"/>
      <c r="EU2291" s="10"/>
      <c r="EV2291" s="10"/>
      <c r="EW2291" s="10"/>
      <c r="EX2291" s="10"/>
      <c r="EY2291" s="10"/>
      <c r="EZ2291" s="10"/>
      <c r="FA2291" s="10"/>
      <c r="FB2291" s="10"/>
      <c r="FC2291" s="10"/>
      <c r="FD2291" s="10"/>
      <c r="FE2291" s="10"/>
      <c r="FF2291" s="10"/>
      <c r="FG2291" s="10"/>
      <c r="FH2291" s="10"/>
      <c r="FI2291" s="10"/>
      <c r="FJ2291" s="10"/>
      <c r="FK2291" s="10"/>
      <c r="FL2291" s="10"/>
    </row>
    <row r="2292" spans="146:168" x14ac:dyDescent="0.15">
      <c r="EP2292" s="1"/>
      <c r="EQ2292" s="1"/>
      <c r="ES2292" s="10"/>
      <c r="ET2292" s="10"/>
      <c r="EU2292" s="10"/>
      <c r="EV2292" s="10"/>
      <c r="EW2292" s="10"/>
      <c r="EX2292" s="10"/>
      <c r="EY2292" s="10"/>
      <c r="EZ2292" s="10"/>
      <c r="FA2292" s="10"/>
      <c r="FB2292" s="10"/>
      <c r="FC2292" s="10"/>
      <c r="FD2292" s="10"/>
      <c r="FE2292" s="10"/>
      <c r="FF2292" s="10"/>
      <c r="FG2292" s="10"/>
      <c r="FH2292" s="10"/>
      <c r="FI2292" s="10"/>
      <c r="FJ2292" s="10"/>
      <c r="FK2292" s="10"/>
      <c r="FL2292" s="10"/>
    </row>
    <row r="2293" spans="146:168" x14ac:dyDescent="0.15">
      <c r="EP2293" s="1"/>
      <c r="EQ2293" s="1"/>
      <c r="ES2293" s="10"/>
      <c r="ET2293" s="10"/>
      <c r="EU2293" s="10"/>
      <c r="EV2293" s="10"/>
      <c r="EW2293" s="10"/>
      <c r="EX2293" s="10"/>
      <c r="EY2293" s="10"/>
      <c r="EZ2293" s="10"/>
      <c r="FA2293" s="10"/>
      <c r="FB2293" s="10"/>
      <c r="FC2293" s="10"/>
      <c r="FD2293" s="10"/>
      <c r="FE2293" s="10"/>
      <c r="FF2293" s="10"/>
      <c r="FG2293" s="10"/>
      <c r="FH2293" s="10"/>
      <c r="FI2293" s="10"/>
      <c r="FJ2293" s="10"/>
      <c r="FK2293" s="10"/>
      <c r="FL2293" s="10"/>
    </row>
    <row r="2294" spans="146:168" x14ac:dyDescent="0.15">
      <c r="EP2294" s="1"/>
      <c r="EQ2294" s="1"/>
      <c r="ES2294" s="10"/>
      <c r="ET2294" s="10"/>
      <c r="EU2294" s="10"/>
      <c r="EV2294" s="10"/>
      <c r="EW2294" s="10"/>
      <c r="EX2294" s="10"/>
      <c r="EY2294" s="10"/>
      <c r="EZ2294" s="10"/>
      <c r="FA2294" s="10"/>
      <c r="FB2294" s="10"/>
      <c r="FC2294" s="10"/>
      <c r="FD2294" s="10"/>
      <c r="FE2294" s="10"/>
      <c r="FF2294" s="10"/>
      <c r="FG2294" s="10"/>
      <c r="FH2294" s="10"/>
      <c r="FI2294" s="10"/>
      <c r="FJ2294" s="10"/>
      <c r="FK2294" s="10"/>
      <c r="FL2294" s="10"/>
    </row>
    <row r="2295" spans="146:168" x14ac:dyDescent="0.15">
      <c r="EP2295" s="1"/>
      <c r="EQ2295" s="1"/>
      <c r="ES2295" s="10"/>
      <c r="ET2295" s="10"/>
      <c r="EU2295" s="10"/>
      <c r="EV2295" s="10"/>
      <c r="EW2295" s="10"/>
      <c r="EX2295" s="10"/>
      <c r="EY2295" s="10"/>
      <c r="EZ2295" s="10"/>
      <c r="FA2295" s="10"/>
      <c r="FB2295" s="10"/>
      <c r="FC2295" s="10"/>
      <c r="FD2295" s="10"/>
      <c r="FE2295" s="10"/>
      <c r="FF2295" s="10"/>
      <c r="FG2295" s="10"/>
      <c r="FH2295" s="10"/>
      <c r="FI2295" s="10"/>
      <c r="FJ2295" s="10"/>
      <c r="FK2295" s="10"/>
      <c r="FL2295" s="10"/>
    </row>
    <row r="2296" spans="146:168" x14ac:dyDescent="0.15">
      <c r="EP2296" s="1"/>
      <c r="EQ2296" s="1"/>
      <c r="ES2296" s="10"/>
      <c r="ET2296" s="10"/>
      <c r="EU2296" s="10"/>
      <c r="EV2296" s="10"/>
      <c r="EW2296" s="10"/>
      <c r="EX2296" s="10"/>
      <c r="EY2296" s="10"/>
      <c r="EZ2296" s="10"/>
      <c r="FA2296" s="10"/>
      <c r="FB2296" s="10"/>
      <c r="FC2296" s="10"/>
      <c r="FD2296" s="10"/>
      <c r="FE2296" s="10"/>
      <c r="FF2296" s="10"/>
      <c r="FG2296" s="10"/>
      <c r="FH2296" s="10"/>
      <c r="FI2296" s="10"/>
      <c r="FJ2296" s="10"/>
      <c r="FK2296" s="10"/>
      <c r="FL2296" s="10"/>
    </row>
    <row r="2297" spans="146:168" x14ac:dyDescent="0.15">
      <c r="EP2297" s="1"/>
      <c r="EQ2297" s="1"/>
      <c r="ES2297" s="10"/>
      <c r="ET2297" s="10"/>
      <c r="EU2297" s="10"/>
      <c r="EV2297" s="10"/>
      <c r="EW2297" s="10"/>
      <c r="EX2297" s="10"/>
      <c r="EY2297" s="10"/>
      <c r="EZ2297" s="10"/>
      <c r="FA2297" s="10"/>
      <c r="FB2297" s="10"/>
      <c r="FC2297" s="10"/>
      <c r="FD2297" s="10"/>
      <c r="FE2297" s="10"/>
      <c r="FF2297" s="10"/>
      <c r="FG2297" s="10"/>
      <c r="FH2297" s="10"/>
      <c r="FI2297" s="10"/>
      <c r="FJ2297" s="10"/>
      <c r="FK2297" s="10"/>
      <c r="FL2297" s="10"/>
    </row>
    <row r="2298" spans="146:168" x14ac:dyDescent="0.15">
      <c r="EP2298" s="1"/>
      <c r="EQ2298" s="1"/>
      <c r="ES2298" s="10"/>
      <c r="ET2298" s="10"/>
      <c r="EU2298" s="10"/>
      <c r="EV2298" s="10"/>
      <c r="EW2298" s="10"/>
      <c r="EX2298" s="10"/>
      <c r="EY2298" s="10"/>
      <c r="EZ2298" s="10"/>
      <c r="FA2298" s="10"/>
      <c r="FB2298" s="10"/>
      <c r="FC2298" s="10"/>
      <c r="FD2298" s="10"/>
      <c r="FE2298" s="10"/>
      <c r="FF2298" s="10"/>
      <c r="FG2298" s="10"/>
      <c r="FH2298" s="10"/>
      <c r="FI2298" s="10"/>
      <c r="FJ2298" s="10"/>
      <c r="FK2298" s="10"/>
      <c r="FL2298" s="10"/>
    </row>
    <row r="2299" spans="146:168" x14ac:dyDescent="0.15">
      <c r="EP2299" s="1"/>
      <c r="EQ2299" s="1"/>
      <c r="ES2299" s="10"/>
      <c r="ET2299" s="10"/>
      <c r="EU2299" s="10"/>
      <c r="EV2299" s="10"/>
      <c r="EW2299" s="10"/>
      <c r="EX2299" s="10"/>
      <c r="EY2299" s="10"/>
      <c r="EZ2299" s="10"/>
      <c r="FA2299" s="10"/>
      <c r="FB2299" s="10"/>
      <c r="FC2299" s="10"/>
      <c r="FD2299" s="10"/>
      <c r="FE2299" s="10"/>
      <c r="FF2299" s="10"/>
      <c r="FG2299" s="10"/>
      <c r="FH2299" s="10"/>
      <c r="FI2299" s="10"/>
      <c r="FJ2299" s="10"/>
      <c r="FK2299" s="10"/>
      <c r="FL2299" s="10"/>
    </row>
    <row r="2300" spans="146:168" x14ac:dyDescent="0.15">
      <c r="EP2300" s="1"/>
      <c r="EQ2300" s="1"/>
      <c r="ES2300" s="10"/>
      <c r="ET2300" s="10"/>
      <c r="EU2300" s="10"/>
      <c r="EV2300" s="10"/>
      <c r="EW2300" s="10"/>
      <c r="EX2300" s="10"/>
      <c r="EY2300" s="10"/>
      <c r="EZ2300" s="10"/>
      <c r="FA2300" s="10"/>
      <c r="FB2300" s="10"/>
      <c r="FC2300" s="10"/>
      <c r="FD2300" s="10"/>
      <c r="FE2300" s="10"/>
      <c r="FF2300" s="10"/>
      <c r="FG2300" s="10"/>
      <c r="FH2300" s="10"/>
      <c r="FI2300" s="10"/>
      <c r="FJ2300" s="10"/>
      <c r="FK2300" s="10"/>
      <c r="FL2300" s="10"/>
    </row>
    <row r="2301" spans="146:168" x14ac:dyDescent="0.15">
      <c r="EP2301" s="1"/>
      <c r="EQ2301" s="1"/>
      <c r="ES2301" s="10"/>
      <c r="ET2301" s="10"/>
      <c r="EU2301" s="10"/>
      <c r="EV2301" s="10"/>
      <c r="EW2301" s="10"/>
      <c r="EX2301" s="10"/>
      <c r="EY2301" s="10"/>
      <c r="EZ2301" s="10"/>
      <c r="FA2301" s="10"/>
      <c r="FB2301" s="10"/>
      <c r="FC2301" s="10"/>
      <c r="FD2301" s="10"/>
      <c r="FE2301" s="10"/>
      <c r="FF2301" s="10"/>
      <c r="FG2301" s="10"/>
      <c r="FH2301" s="10"/>
      <c r="FI2301" s="10"/>
      <c r="FJ2301" s="10"/>
      <c r="FK2301" s="10"/>
      <c r="FL2301" s="10"/>
    </row>
    <row r="2302" spans="146:168" x14ac:dyDescent="0.15">
      <c r="EP2302" s="1"/>
      <c r="EQ2302" s="1"/>
      <c r="ES2302" s="10"/>
      <c r="ET2302" s="10"/>
      <c r="EU2302" s="10"/>
      <c r="EV2302" s="10"/>
      <c r="EW2302" s="10"/>
      <c r="EX2302" s="10"/>
      <c r="EY2302" s="10"/>
      <c r="EZ2302" s="10"/>
      <c r="FA2302" s="10"/>
      <c r="FB2302" s="10"/>
      <c r="FC2302" s="10"/>
      <c r="FD2302" s="10"/>
      <c r="FE2302" s="10"/>
      <c r="FF2302" s="10"/>
      <c r="FG2302" s="10"/>
      <c r="FH2302" s="10"/>
      <c r="FI2302" s="10"/>
      <c r="FJ2302" s="10"/>
      <c r="FK2302" s="10"/>
      <c r="FL2302" s="10"/>
    </row>
    <row r="2303" spans="146:168" x14ac:dyDescent="0.15">
      <c r="EP2303" s="1"/>
      <c r="EQ2303" s="1"/>
      <c r="ES2303" s="10"/>
      <c r="ET2303" s="10"/>
      <c r="EU2303" s="10"/>
      <c r="EV2303" s="10"/>
      <c r="EW2303" s="10"/>
      <c r="EX2303" s="10"/>
      <c r="EY2303" s="10"/>
      <c r="EZ2303" s="10"/>
      <c r="FA2303" s="10"/>
      <c r="FB2303" s="10"/>
      <c r="FC2303" s="10"/>
      <c r="FD2303" s="10"/>
      <c r="FE2303" s="10"/>
      <c r="FF2303" s="10"/>
      <c r="FG2303" s="10"/>
      <c r="FH2303" s="10"/>
      <c r="FI2303" s="10"/>
      <c r="FJ2303" s="10"/>
      <c r="FK2303" s="10"/>
      <c r="FL2303" s="10"/>
    </row>
    <row r="2304" spans="146:168" x14ac:dyDescent="0.15">
      <c r="EP2304" s="1"/>
      <c r="EQ2304" s="1"/>
      <c r="ES2304" s="10"/>
      <c r="ET2304" s="10"/>
      <c r="EU2304" s="10"/>
      <c r="EV2304" s="10"/>
      <c r="EW2304" s="10"/>
      <c r="EX2304" s="10"/>
      <c r="EY2304" s="10"/>
      <c r="EZ2304" s="10"/>
      <c r="FA2304" s="10"/>
      <c r="FB2304" s="10"/>
      <c r="FC2304" s="10"/>
      <c r="FD2304" s="10"/>
      <c r="FE2304" s="10"/>
      <c r="FF2304" s="10"/>
      <c r="FG2304" s="10"/>
      <c r="FH2304" s="10"/>
      <c r="FI2304" s="10"/>
      <c r="FJ2304" s="10"/>
      <c r="FK2304" s="10"/>
      <c r="FL2304" s="10"/>
    </row>
    <row r="2305" spans="146:168" x14ac:dyDescent="0.15">
      <c r="EP2305" s="1"/>
      <c r="EQ2305" s="1"/>
      <c r="ES2305" s="10"/>
      <c r="ET2305" s="10"/>
      <c r="EU2305" s="10"/>
      <c r="EV2305" s="10"/>
      <c r="EW2305" s="10"/>
      <c r="EX2305" s="10"/>
      <c r="EY2305" s="10"/>
      <c r="EZ2305" s="10"/>
      <c r="FA2305" s="10"/>
      <c r="FB2305" s="10"/>
      <c r="FC2305" s="10"/>
      <c r="FD2305" s="10"/>
      <c r="FE2305" s="10"/>
      <c r="FF2305" s="10"/>
      <c r="FG2305" s="10"/>
      <c r="FH2305" s="10"/>
      <c r="FI2305" s="10"/>
      <c r="FJ2305" s="10"/>
      <c r="FK2305" s="10"/>
      <c r="FL2305" s="10"/>
    </row>
    <row r="2306" spans="146:168" x14ac:dyDescent="0.15">
      <c r="EP2306" s="1"/>
      <c r="EQ2306" s="1"/>
      <c r="ES2306" s="10"/>
      <c r="ET2306" s="10"/>
      <c r="EU2306" s="10"/>
      <c r="EV2306" s="10"/>
      <c r="EW2306" s="10"/>
      <c r="EX2306" s="10"/>
      <c r="EY2306" s="10"/>
      <c r="EZ2306" s="10"/>
      <c r="FA2306" s="10"/>
      <c r="FB2306" s="10"/>
      <c r="FC2306" s="10"/>
      <c r="FD2306" s="10"/>
      <c r="FE2306" s="10"/>
      <c r="FF2306" s="10"/>
      <c r="FG2306" s="10"/>
      <c r="FH2306" s="10"/>
      <c r="FI2306" s="10"/>
      <c r="FJ2306" s="10"/>
      <c r="FK2306" s="10"/>
      <c r="FL2306" s="10"/>
    </row>
    <row r="2307" spans="146:168" x14ac:dyDescent="0.15">
      <c r="EP2307" s="1"/>
      <c r="EQ2307" s="1"/>
      <c r="ES2307" s="10"/>
      <c r="ET2307" s="10"/>
      <c r="EU2307" s="10"/>
      <c r="EV2307" s="10"/>
      <c r="EW2307" s="10"/>
      <c r="EX2307" s="10"/>
      <c r="EY2307" s="10"/>
      <c r="EZ2307" s="10"/>
      <c r="FA2307" s="10"/>
      <c r="FB2307" s="10"/>
      <c r="FC2307" s="10"/>
      <c r="FD2307" s="10"/>
      <c r="FE2307" s="10"/>
      <c r="FF2307" s="10"/>
      <c r="FG2307" s="10"/>
      <c r="FH2307" s="10"/>
      <c r="FI2307" s="10"/>
      <c r="FJ2307" s="10"/>
      <c r="FK2307" s="10"/>
      <c r="FL2307" s="10"/>
    </row>
    <row r="2308" spans="146:168" x14ac:dyDescent="0.15">
      <c r="EP2308" s="1"/>
      <c r="EQ2308" s="1"/>
      <c r="ES2308" s="10"/>
      <c r="ET2308" s="10"/>
      <c r="EU2308" s="10"/>
      <c r="EV2308" s="10"/>
      <c r="EW2308" s="10"/>
      <c r="EX2308" s="10"/>
      <c r="EY2308" s="10"/>
      <c r="EZ2308" s="10"/>
      <c r="FA2308" s="10"/>
      <c r="FB2308" s="10"/>
      <c r="FC2308" s="10"/>
      <c r="FD2308" s="10"/>
      <c r="FE2308" s="10"/>
      <c r="FF2308" s="10"/>
      <c r="FG2308" s="10"/>
      <c r="FH2308" s="10"/>
      <c r="FI2308" s="10"/>
      <c r="FJ2308" s="10"/>
      <c r="FK2308" s="10"/>
      <c r="FL2308" s="10"/>
    </row>
    <row r="2309" spans="146:168" x14ac:dyDescent="0.15">
      <c r="EP2309" s="1"/>
      <c r="EQ2309" s="1"/>
      <c r="ES2309" s="10"/>
      <c r="ET2309" s="10"/>
      <c r="EU2309" s="10"/>
      <c r="EV2309" s="10"/>
      <c r="EW2309" s="10"/>
      <c r="EX2309" s="10"/>
      <c r="EY2309" s="10"/>
      <c r="EZ2309" s="10"/>
      <c r="FA2309" s="10"/>
      <c r="FB2309" s="10"/>
      <c r="FC2309" s="10"/>
      <c r="FD2309" s="10"/>
      <c r="FE2309" s="10"/>
      <c r="FF2309" s="10"/>
      <c r="FG2309" s="10"/>
      <c r="FH2309" s="10"/>
      <c r="FI2309" s="10"/>
      <c r="FJ2309" s="10"/>
      <c r="FK2309" s="10"/>
      <c r="FL2309" s="10"/>
    </row>
    <row r="2310" spans="146:168" x14ac:dyDescent="0.15">
      <c r="EP2310" s="1"/>
      <c r="EQ2310" s="1"/>
      <c r="ES2310" s="10"/>
      <c r="ET2310" s="10"/>
      <c r="EU2310" s="10"/>
      <c r="EV2310" s="10"/>
      <c r="EW2310" s="10"/>
      <c r="EX2310" s="10"/>
      <c r="EY2310" s="10"/>
      <c r="EZ2310" s="10"/>
      <c r="FA2310" s="10"/>
      <c r="FB2310" s="10"/>
      <c r="FC2310" s="10"/>
      <c r="FD2310" s="10"/>
      <c r="FE2310" s="10"/>
      <c r="FF2310" s="10"/>
      <c r="FG2310" s="10"/>
      <c r="FH2310" s="10"/>
      <c r="FI2310" s="10"/>
      <c r="FJ2310" s="10"/>
      <c r="FK2310" s="10"/>
      <c r="FL2310" s="10"/>
    </row>
    <row r="2311" spans="146:168" x14ac:dyDescent="0.15">
      <c r="EP2311" s="1"/>
      <c r="EQ2311" s="1"/>
      <c r="ES2311" s="10"/>
      <c r="ET2311" s="10"/>
      <c r="EU2311" s="10"/>
      <c r="EV2311" s="10"/>
      <c r="EW2311" s="10"/>
      <c r="EX2311" s="10"/>
      <c r="EY2311" s="10"/>
      <c r="EZ2311" s="10"/>
      <c r="FA2311" s="10"/>
      <c r="FB2311" s="10"/>
      <c r="FC2311" s="10"/>
      <c r="FD2311" s="10"/>
      <c r="FE2311" s="10"/>
      <c r="FF2311" s="10"/>
      <c r="FG2311" s="10"/>
      <c r="FH2311" s="10"/>
      <c r="FI2311" s="10"/>
      <c r="FJ2311" s="10"/>
      <c r="FK2311" s="10"/>
      <c r="FL2311" s="10"/>
    </row>
    <row r="2312" spans="146:168" x14ac:dyDescent="0.15">
      <c r="EP2312" s="1"/>
      <c r="EQ2312" s="1"/>
      <c r="ES2312" s="10"/>
      <c r="ET2312" s="10"/>
      <c r="EU2312" s="10"/>
      <c r="EV2312" s="10"/>
      <c r="EW2312" s="10"/>
      <c r="EX2312" s="10"/>
      <c r="EY2312" s="10"/>
      <c r="EZ2312" s="10"/>
      <c r="FA2312" s="10"/>
      <c r="FB2312" s="10"/>
      <c r="FC2312" s="10"/>
      <c r="FD2312" s="10"/>
      <c r="FE2312" s="10"/>
      <c r="FF2312" s="10"/>
      <c r="FG2312" s="10"/>
      <c r="FH2312" s="10"/>
      <c r="FI2312" s="10"/>
      <c r="FJ2312" s="10"/>
      <c r="FK2312" s="10"/>
      <c r="FL2312" s="10"/>
    </row>
    <row r="2313" spans="146:168" x14ac:dyDescent="0.15">
      <c r="EP2313" s="1"/>
      <c r="EQ2313" s="1"/>
      <c r="ES2313" s="10"/>
      <c r="ET2313" s="10"/>
      <c r="EU2313" s="10"/>
      <c r="EV2313" s="10"/>
      <c r="EW2313" s="10"/>
      <c r="EX2313" s="10"/>
      <c r="EY2313" s="10"/>
      <c r="EZ2313" s="10"/>
      <c r="FA2313" s="10"/>
      <c r="FB2313" s="10"/>
      <c r="FC2313" s="10"/>
      <c r="FD2313" s="10"/>
      <c r="FE2313" s="10"/>
      <c r="FF2313" s="10"/>
      <c r="FG2313" s="10"/>
      <c r="FH2313" s="10"/>
      <c r="FI2313" s="10"/>
      <c r="FJ2313" s="10"/>
      <c r="FK2313" s="10"/>
      <c r="FL2313" s="10"/>
    </row>
    <row r="2314" spans="146:168" x14ac:dyDescent="0.15">
      <c r="EP2314" s="1"/>
      <c r="EQ2314" s="1"/>
      <c r="ES2314" s="10"/>
      <c r="ET2314" s="10"/>
      <c r="EU2314" s="10"/>
      <c r="EV2314" s="10"/>
      <c r="EW2314" s="10"/>
      <c r="EX2314" s="10"/>
      <c r="EY2314" s="10"/>
      <c r="EZ2314" s="10"/>
      <c r="FA2314" s="10"/>
      <c r="FB2314" s="10"/>
      <c r="FC2314" s="10"/>
      <c r="FD2314" s="10"/>
      <c r="FE2314" s="10"/>
      <c r="FF2314" s="10"/>
      <c r="FG2314" s="10"/>
      <c r="FH2314" s="10"/>
      <c r="FI2314" s="10"/>
      <c r="FJ2314" s="10"/>
      <c r="FK2314" s="10"/>
      <c r="FL2314" s="10"/>
    </row>
    <row r="2315" spans="146:168" x14ac:dyDescent="0.15">
      <c r="EP2315" s="1"/>
      <c r="EQ2315" s="1"/>
      <c r="ES2315" s="10"/>
      <c r="ET2315" s="10"/>
      <c r="EU2315" s="10"/>
      <c r="EV2315" s="10"/>
      <c r="EW2315" s="10"/>
      <c r="EX2315" s="10"/>
      <c r="EY2315" s="10"/>
      <c r="EZ2315" s="10"/>
      <c r="FA2315" s="10"/>
      <c r="FB2315" s="10"/>
      <c r="FC2315" s="10"/>
      <c r="FD2315" s="10"/>
      <c r="FE2315" s="10"/>
      <c r="FF2315" s="10"/>
      <c r="FG2315" s="10"/>
      <c r="FH2315" s="10"/>
      <c r="FI2315" s="10"/>
      <c r="FJ2315" s="10"/>
      <c r="FK2315" s="10"/>
      <c r="FL2315" s="10"/>
    </row>
    <row r="2316" spans="146:168" x14ac:dyDescent="0.15">
      <c r="EP2316" s="1"/>
      <c r="EQ2316" s="1"/>
      <c r="ES2316" s="10"/>
      <c r="ET2316" s="10"/>
      <c r="EU2316" s="10"/>
      <c r="EV2316" s="10"/>
      <c r="EW2316" s="10"/>
      <c r="EX2316" s="10"/>
      <c r="EY2316" s="10"/>
      <c r="EZ2316" s="10"/>
      <c r="FA2316" s="10"/>
      <c r="FB2316" s="10"/>
      <c r="FC2316" s="10"/>
      <c r="FD2316" s="10"/>
      <c r="FE2316" s="10"/>
      <c r="FF2316" s="10"/>
      <c r="FG2316" s="10"/>
      <c r="FH2316" s="10"/>
      <c r="FI2316" s="10"/>
      <c r="FJ2316" s="10"/>
      <c r="FK2316" s="10"/>
      <c r="FL2316" s="10"/>
    </row>
    <row r="2317" spans="146:168" x14ac:dyDescent="0.15">
      <c r="EP2317" s="1"/>
      <c r="EQ2317" s="1"/>
      <c r="ES2317" s="10"/>
      <c r="ET2317" s="10"/>
      <c r="EU2317" s="10"/>
      <c r="EV2317" s="10"/>
      <c r="EW2317" s="10"/>
      <c r="EX2317" s="10"/>
      <c r="EY2317" s="10"/>
      <c r="EZ2317" s="10"/>
      <c r="FA2317" s="10"/>
      <c r="FB2317" s="10"/>
      <c r="FC2317" s="10"/>
      <c r="FD2317" s="10"/>
      <c r="FE2317" s="10"/>
      <c r="FF2317" s="10"/>
      <c r="FG2317" s="10"/>
      <c r="FH2317" s="10"/>
      <c r="FI2317" s="10"/>
      <c r="FJ2317" s="10"/>
      <c r="FK2317" s="10"/>
      <c r="FL2317" s="10"/>
    </row>
    <row r="2318" spans="146:168" x14ac:dyDescent="0.15">
      <c r="EP2318" s="1"/>
      <c r="EQ2318" s="1"/>
      <c r="ES2318" s="10"/>
      <c r="ET2318" s="10"/>
      <c r="EU2318" s="10"/>
      <c r="EV2318" s="10"/>
      <c r="EW2318" s="10"/>
      <c r="EX2318" s="10"/>
      <c r="EY2318" s="10"/>
      <c r="EZ2318" s="10"/>
      <c r="FA2318" s="10"/>
      <c r="FB2318" s="10"/>
      <c r="FC2318" s="10"/>
      <c r="FD2318" s="10"/>
      <c r="FE2318" s="10"/>
      <c r="FF2318" s="10"/>
      <c r="FG2318" s="10"/>
      <c r="FH2318" s="10"/>
      <c r="FI2318" s="10"/>
      <c r="FJ2318" s="10"/>
      <c r="FK2318" s="10"/>
      <c r="FL2318" s="10"/>
    </row>
    <row r="2319" spans="146:168" x14ac:dyDescent="0.15">
      <c r="EP2319" s="1"/>
      <c r="EQ2319" s="1"/>
      <c r="ES2319" s="10"/>
      <c r="ET2319" s="10"/>
      <c r="EU2319" s="10"/>
      <c r="EV2319" s="10"/>
      <c r="EW2319" s="10"/>
      <c r="EX2319" s="10"/>
      <c r="EY2319" s="10"/>
      <c r="EZ2319" s="10"/>
      <c r="FA2319" s="10"/>
      <c r="FB2319" s="10"/>
      <c r="FC2319" s="10"/>
      <c r="FD2319" s="10"/>
      <c r="FE2319" s="10"/>
      <c r="FF2319" s="10"/>
      <c r="FG2319" s="10"/>
      <c r="FH2319" s="10"/>
      <c r="FI2319" s="10"/>
      <c r="FJ2319" s="10"/>
      <c r="FK2319" s="10"/>
      <c r="FL2319" s="10"/>
    </row>
    <row r="2320" spans="146:168" x14ac:dyDescent="0.15">
      <c r="EP2320" s="1"/>
      <c r="EQ2320" s="1"/>
      <c r="ES2320" s="10"/>
      <c r="ET2320" s="10"/>
      <c r="EU2320" s="10"/>
      <c r="EV2320" s="10"/>
      <c r="EW2320" s="10"/>
      <c r="EX2320" s="10"/>
      <c r="EY2320" s="10"/>
      <c r="EZ2320" s="10"/>
      <c r="FA2320" s="10"/>
      <c r="FB2320" s="10"/>
      <c r="FC2320" s="10"/>
      <c r="FD2320" s="10"/>
      <c r="FE2320" s="10"/>
      <c r="FF2320" s="10"/>
      <c r="FG2320" s="10"/>
      <c r="FH2320" s="10"/>
      <c r="FI2320" s="10"/>
      <c r="FJ2320" s="10"/>
      <c r="FK2320" s="10"/>
      <c r="FL2320" s="10"/>
    </row>
    <row r="2321" spans="146:168" x14ac:dyDescent="0.15">
      <c r="EP2321" s="1"/>
      <c r="EQ2321" s="1"/>
      <c r="ES2321" s="10"/>
      <c r="ET2321" s="10"/>
      <c r="EU2321" s="10"/>
      <c r="EV2321" s="10"/>
      <c r="EW2321" s="10"/>
      <c r="EX2321" s="10"/>
      <c r="EY2321" s="10"/>
      <c r="EZ2321" s="10"/>
      <c r="FA2321" s="10"/>
      <c r="FB2321" s="10"/>
      <c r="FC2321" s="10"/>
      <c r="FD2321" s="10"/>
      <c r="FE2321" s="10"/>
      <c r="FF2321" s="10"/>
      <c r="FG2321" s="10"/>
      <c r="FH2321" s="10"/>
      <c r="FI2321" s="10"/>
      <c r="FJ2321" s="10"/>
      <c r="FK2321" s="10"/>
      <c r="FL2321" s="10"/>
    </row>
    <row r="2322" spans="146:168" x14ac:dyDescent="0.15">
      <c r="EP2322" s="1"/>
      <c r="EQ2322" s="1"/>
      <c r="ES2322" s="10"/>
      <c r="ET2322" s="10"/>
      <c r="EU2322" s="10"/>
      <c r="EV2322" s="10"/>
      <c r="EW2322" s="10"/>
      <c r="EX2322" s="10"/>
      <c r="EY2322" s="10"/>
      <c r="EZ2322" s="10"/>
      <c r="FA2322" s="10"/>
      <c r="FB2322" s="10"/>
      <c r="FC2322" s="10"/>
      <c r="FD2322" s="10"/>
      <c r="FE2322" s="10"/>
      <c r="FF2322" s="10"/>
      <c r="FG2322" s="10"/>
      <c r="FH2322" s="10"/>
      <c r="FI2322" s="10"/>
      <c r="FJ2322" s="10"/>
      <c r="FK2322" s="10"/>
      <c r="FL2322" s="10"/>
    </row>
    <row r="2323" spans="146:168" x14ac:dyDescent="0.15">
      <c r="EP2323" s="1"/>
      <c r="EQ2323" s="1"/>
      <c r="ES2323" s="10"/>
      <c r="ET2323" s="10"/>
      <c r="EU2323" s="10"/>
      <c r="EV2323" s="10"/>
      <c r="EW2323" s="10"/>
      <c r="EX2323" s="10"/>
      <c r="EY2323" s="10"/>
      <c r="EZ2323" s="10"/>
      <c r="FA2323" s="10"/>
      <c r="FB2323" s="10"/>
      <c r="FC2323" s="10"/>
      <c r="FD2323" s="10"/>
      <c r="FE2323" s="10"/>
      <c r="FF2323" s="10"/>
      <c r="FG2323" s="10"/>
      <c r="FH2323" s="10"/>
      <c r="FI2323" s="10"/>
      <c r="FJ2323" s="10"/>
      <c r="FK2323" s="10"/>
      <c r="FL2323" s="10"/>
    </row>
    <row r="2324" spans="146:168" x14ac:dyDescent="0.15">
      <c r="EP2324" s="1"/>
      <c r="EQ2324" s="1"/>
      <c r="ES2324" s="10"/>
      <c r="ET2324" s="10"/>
      <c r="EU2324" s="10"/>
      <c r="EV2324" s="10"/>
      <c r="EW2324" s="10"/>
      <c r="EX2324" s="10"/>
      <c r="EY2324" s="10"/>
      <c r="EZ2324" s="10"/>
      <c r="FA2324" s="10"/>
      <c r="FB2324" s="10"/>
      <c r="FC2324" s="10"/>
      <c r="FD2324" s="10"/>
      <c r="FE2324" s="10"/>
      <c r="FF2324" s="10"/>
      <c r="FG2324" s="10"/>
      <c r="FH2324" s="10"/>
      <c r="FI2324" s="10"/>
      <c r="FJ2324" s="10"/>
      <c r="FK2324" s="10"/>
      <c r="FL2324" s="10"/>
    </row>
    <row r="2325" spans="146:168" x14ac:dyDescent="0.15">
      <c r="EP2325" s="1"/>
      <c r="EQ2325" s="1"/>
      <c r="ES2325" s="10"/>
      <c r="ET2325" s="10"/>
      <c r="EU2325" s="10"/>
      <c r="EV2325" s="10"/>
      <c r="EW2325" s="10"/>
      <c r="EX2325" s="10"/>
      <c r="EY2325" s="10"/>
      <c r="EZ2325" s="10"/>
      <c r="FA2325" s="10"/>
      <c r="FB2325" s="10"/>
      <c r="FC2325" s="10"/>
      <c r="FD2325" s="10"/>
      <c r="FE2325" s="10"/>
      <c r="FF2325" s="10"/>
      <c r="FG2325" s="10"/>
      <c r="FH2325" s="10"/>
      <c r="FI2325" s="10"/>
      <c r="FJ2325" s="10"/>
      <c r="FK2325" s="10"/>
      <c r="FL2325" s="10"/>
    </row>
    <row r="2326" spans="146:168" x14ac:dyDescent="0.15">
      <c r="EP2326" s="1"/>
      <c r="EQ2326" s="1"/>
      <c r="ES2326" s="10"/>
      <c r="ET2326" s="10"/>
      <c r="EU2326" s="10"/>
      <c r="EV2326" s="10"/>
      <c r="EW2326" s="10"/>
      <c r="EX2326" s="10"/>
      <c r="EY2326" s="10"/>
      <c r="EZ2326" s="10"/>
      <c r="FA2326" s="10"/>
      <c r="FB2326" s="10"/>
      <c r="FC2326" s="10"/>
      <c r="FD2326" s="10"/>
      <c r="FE2326" s="10"/>
      <c r="FF2326" s="10"/>
      <c r="FG2326" s="10"/>
      <c r="FH2326" s="10"/>
      <c r="FI2326" s="10"/>
      <c r="FJ2326" s="10"/>
      <c r="FK2326" s="10"/>
      <c r="FL2326" s="10"/>
    </row>
    <row r="2327" spans="146:168" x14ac:dyDescent="0.15">
      <c r="EP2327" s="1"/>
      <c r="EQ2327" s="1"/>
      <c r="ES2327" s="10"/>
      <c r="ET2327" s="10"/>
      <c r="EU2327" s="10"/>
      <c r="EV2327" s="10"/>
      <c r="EW2327" s="10"/>
      <c r="EX2327" s="10"/>
      <c r="EY2327" s="10"/>
      <c r="EZ2327" s="10"/>
      <c r="FA2327" s="10"/>
      <c r="FB2327" s="10"/>
      <c r="FC2327" s="10"/>
      <c r="FD2327" s="10"/>
      <c r="FE2327" s="10"/>
      <c r="FF2327" s="10"/>
      <c r="FG2327" s="10"/>
      <c r="FH2327" s="10"/>
      <c r="FI2327" s="10"/>
      <c r="FJ2327" s="10"/>
      <c r="FK2327" s="10"/>
      <c r="FL2327" s="10"/>
    </row>
    <row r="2328" spans="146:168" x14ac:dyDescent="0.15">
      <c r="EP2328" s="1"/>
      <c r="EQ2328" s="1"/>
      <c r="ES2328" s="10"/>
      <c r="ET2328" s="10"/>
      <c r="EU2328" s="10"/>
      <c r="EV2328" s="10"/>
      <c r="EW2328" s="10"/>
      <c r="EX2328" s="10"/>
      <c r="EY2328" s="10"/>
      <c r="EZ2328" s="10"/>
      <c r="FA2328" s="10"/>
      <c r="FB2328" s="10"/>
      <c r="FC2328" s="10"/>
      <c r="FD2328" s="10"/>
      <c r="FE2328" s="10"/>
      <c r="FF2328" s="10"/>
      <c r="FG2328" s="10"/>
      <c r="FH2328" s="10"/>
      <c r="FI2328" s="10"/>
      <c r="FJ2328" s="10"/>
      <c r="FK2328" s="10"/>
      <c r="FL2328" s="10"/>
    </row>
    <row r="2329" spans="146:168" x14ac:dyDescent="0.15">
      <c r="EP2329" s="1"/>
      <c r="EQ2329" s="1"/>
      <c r="ES2329" s="10"/>
      <c r="ET2329" s="10"/>
      <c r="EU2329" s="10"/>
      <c r="EV2329" s="10"/>
      <c r="EW2329" s="10"/>
      <c r="EX2329" s="10"/>
      <c r="EY2329" s="10"/>
      <c r="EZ2329" s="10"/>
      <c r="FA2329" s="10"/>
      <c r="FB2329" s="10"/>
      <c r="FC2329" s="10"/>
      <c r="FD2329" s="10"/>
      <c r="FE2329" s="10"/>
      <c r="FF2329" s="10"/>
      <c r="FG2329" s="10"/>
      <c r="FH2329" s="10"/>
      <c r="FI2329" s="10"/>
      <c r="FJ2329" s="10"/>
      <c r="FK2329" s="10"/>
      <c r="FL2329" s="10"/>
    </row>
    <row r="2330" spans="146:168" x14ac:dyDescent="0.15">
      <c r="EP2330" s="1"/>
      <c r="EQ2330" s="1"/>
      <c r="ES2330" s="10"/>
      <c r="ET2330" s="10"/>
      <c r="EU2330" s="10"/>
      <c r="EV2330" s="10"/>
      <c r="EW2330" s="10"/>
      <c r="EX2330" s="10"/>
      <c r="EY2330" s="10"/>
      <c r="EZ2330" s="10"/>
      <c r="FA2330" s="10"/>
      <c r="FB2330" s="10"/>
      <c r="FC2330" s="10"/>
      <c r="FD2330" s="10"/>
      <c r="FE2330" s="10"/>
      <c r="FF2330" s="10"/>
      <c r="FG2330" s="10"/>
      <c r="FH2330" s="10"/>
      <c r="FI2330" s="10"/>
      <c r="FJ2330" s="10"/>
      <c r="FK2330" s="10"/>
      <c r="FL2330" s="10"/>
    </row>
    <row r="2331" spans="146:168" x14ac:dyDescent="0.15">
      <c r="EP2331" s="1"/>
      <c r="EQ2331" s="1"/>
      <c r="ES2331" s="10"/>
      <c r="ET2331" s="10"/>
      <c r="EU2331" s="10"/>
      <c r="EV2331" s="10"/>
      <c r="EW2331" s="10"/>
      <c r="EX2331" s="10"/>
      <c r="EY2331" s="10"/>
      <c r="EZ2331" s="10"/>
      <c r="FA2331" s="10"/>
      <c r="FB2331" s="10"/>
      <c r="FC2331" s="10"/>
      <c r="FD2331" s="10"/>
      <c r="FE2331" s="10"/>
      <c r="FF2331" s="10"/>
      <c r="FG2331" s="10"/>
      <c r="FH2331" s="10"/>
      <c r="FI2331" s="10"/>
      <c r="FJ2331" s="10"/>
      <c r="FK2331" s="10"/>
      <c r="FL2331" s="10"/>
    </row>
    <row r="2332" spans="146:168" x14ac:dyDescent="0.15">
      <c r="EP2332" s="1"/>
      <c r="EQ2332" s="1"/>
      <c r="ES2332" s="10"/>
      <c r="ET2332" s="10"/>
      <c r="EU2332" s="10"/>
      <c r="EV2332" s="10"/>
      <c r="EW2332" s="10"/>
      <c r="EX2332" s="10"/>
      <c r="EY2332" s="10"/>
      <c r="EZ2332" s="10"/>
      <c r="FA2332" s="10"/>
      <c r="FB2332" s="10"/>
      <c r="FC2332" s="10"/>
      <c r="FD2332" s="10"/>
      <c r="FE2332" s="10"/>
      <c r="FF2332" s="10"/>
      <c r="FG2332" s="10"/>
      <c r="FH2332" s="10"/>
      <c r="FI2332" s="10"/>
      <c r="FJ2332" s="10"/>
      <c r="FK2332" s="10"/>
      <c r="FL2332" s="10"/>
    </row>
    <row r="2333" spans="146:168" x14ac:dyDescent="0.15">
      <c r="EP2333" s="1"/>
      <c r="EQ2333" s="1"/>
      <c r="ES2333" s="10"/>
      <c r="ET2333" s="10"/>
      <c r="EU2333" s="10"/>
      <c r="EV2333" s="10"/>
      <c r="EW2333" s="10"/>
      <c r="EX2333" s="10"/>
      <c r="EY2333" s="10"/>
      <c r="EZ2333" s="10"/>
      <c r="FA2333" s="10"/>
      <c r="FB2333" s="10"/>
      <c r="FC2333" s="10"/>
      <c r="FD2333" s="10"/>
      <c r="FE2333" s="10"/>
      <c r="FF2333" s="10"/>
      <c r="FG2333" s="10"/>
      <c r="FH2333" s="10"/>
      <c r="FI2333" s="10"/>
      <c r="FJ2333" s="10"/>
      <c r="FK2333" s="10"/>
      <c r="FL2333" s="10"/>
    </row>
    <row r="2334" spans="146:168" x14ac:dyDescent="0.15">
      <c r="EP2334" s="1"/>
      <c r="EQ2334" s="1"/>
      <c r="ES2334" s="10"/>
      <c r="ET2334" s="10"/>
      <c r="EU2334" s="10"/>
      <c r="EV2334" s="10"/>
      <c r="EW2334" s="10"/>
      <c r="EX2334" s="10"/>
      <c r="EY2334" s="10"/>
      <c r="EZ2334" s="10"/>
      <c r="FA2334" s="10"/>
      <c r="FB2334" s="10"/>
      <c r="FC2334" s="10"/>
      <c r="FD2334" s="10"/>
      <c r="FE2334" s="10"/>
      <c r="FF2334" s="10"/>
      <c r="FG2334" s="10"/>
      <c r="FH2334" s="10"/>
      <c r="FI2334" s="10"/>
      <c r="FJ2334" s="10"/>
      <c r="FK2334" s="10"/>
      <c r="FL2334" s="10"/>
    </row>
    <row r="2335" spans="146:168" x14ac:dyDescent="0.15">
      <c r="EP2335" s="1"/>
      <c r="EQ2335" s="1"/>
      <c r="ES2335" s="10"/>
      <c r="ET2335" s="10"/>
      <c r="EU2335" s="10"/>
      <c r="EV2335" s="10"/>
      <c r="EW2335" s="10"/>
      <c r="EX2335" s="10"/>
      <c r="EY2335" s="10"/>
      <c r="EZ2335" s="10"/>
      <c r="FA2335" s="10"/>
      <c r="FB2335" s="10"/>
      <c r="FC2335" s="10"/>
      <c r="FD2335" s="10"/>
      <c r="FE2335" s="10"/>
      <c r="FF2335" s="10"/>
      <c r="FG2335" s="10"/>
      <c r="FH2335" s="10"/>
      <c r="FI2335" s="10"/>
      <c r="FJ2335" s="10"/>
      <c r="FK2335" s="10"/>
      <c r="FL2335" s="10"/>
    </row>
    <row r="2336" spans="146:168" x14ac:dyDescent="0.15">
      <c r="EP2336" s="1"/>
      <c r="EQ2336" s="1"/>
      <c r="ES2336" s="10"/>
      <c r="ET2336" s="10"/>
      <c r="EU2336" s="10"/>
      <c r="EV2336" s="10"/>
      <c r="EW2336" s="10"/>
      <c r="EX2336" s="10"/>
      <c r="EY2336" s="10"/>
      <c r="EZ2336" s="10"/>
      <c r="FA2336" s="10"/>
      <c r="FB2336" s="10"/>
      <c r="FC2336" s="10"/>
      <c r="FD2336" s="10"/>
      <c r="FE2336" s="10"/>
      <c r="FF2336" s="10"/>
      <c r="FG2336" s="10"/>
      <c r="FH2336" s="10"/>
      <c r="FI2336" s="10"/>
      <c r="FJ2336" s="10"/>
      <c r="FK2336" s="10"/>
      <c r="FL2336" s="10"/>
    </row>
    <row r="2337" spans="146:168" x14ac:dyDescent="0.15">
      <c r="EP2337" s="1"/>
      <c r="EQ2337" s="1"/>
      <c r="ES2337" s="10"/>
      <c r="ET2337" s="10"/>
      <c r="EU2337" s="10"/>
      <c r="EV2337" s="10"/>
      <c r="EW2337" s="10"/>
      <c r="EX2337" s="10"/>
      <c r="EY2337" s="10"/>
      <c r="EZ2337" s="10"/>
      <c r="FA2337" s="10"/>
      <c r="FB2337" s="10"/>
      <c r="FC2337" s="10"/>
      <c r="FD2337" s="10"/>
      <c r="FE2337" s="10"/>
      <c r="FF2337" s="10"/>
      <c r="FG2337" s="10"/>
      <c r="FH2337" s="10"/>
      <c r="FI2337" s="10"/>
      <c r="FJ2337" s="10"/>
      <c r="FK2337" s="10"/>
      <c r="FL2337" s="10"/>
    </row>
    <row r="2338" spans="146:168" x14ac:dyDescent="0.15">
      <c r="EP2338" s="1"/>
      <c r="EQ2338" s="1"/>
      <c r="ES2338" s="10"/>
      <c r="ET2338" s="10"/>
      <c r="EU2338" s="10"/>
      <c r="EV2338" s="10"/>
      <c r="EW2338" s="10"/>
      <c r="EX2338" s="10"/>
      <c r="EY2338" s="10"/>
      <c r="EZ2338" s="10"/>
      <c r="FA2338" s="10"/>
      <c r="FB2338" s="10"/>
      <c r="FC2338" s="10"/>
      <c r="FD2338" s="10"/>
      <c r="FE2338" s="10"/>
      <c r="FF2338" s="10"/>
      <c r="FG2338" s="10"/>
      <c r="FH2338" s="10"/>
      <c r="FI2338" s="10"/>
      <c r="FJ2338" s="10"/>
      <c r="FK2338" s="10"/>
      <c r="FL2338" s="10"/>
    </row>
    <row r="2339" spans="146:168" x14ac:dyDescent="0.15">
      <c r="EP2339" s="1"/>
      <c r="EQ2339" s="1"/>
      <c r="ES2339" s="10"/>
      <c r="ET2339" s="10"/>
      <c r="EU2339" s="10"/>
      <c r="EV2339" s="10"/>
      <c r="EW2339" s="10"/>
      <c r="EX2339" s="10"/>
      <c r="EY2339" s="10"/>
      <c r="EZ2339" s="10"/>
      <c r="FA2339" s="10"/>
      <c r="FB2339" s="10"/>
      <c r="FC2339" s="10"/>
      <c r="FD2339" s="10"/>
      <c r="FE2339" s="10"/>
      <c r="FF2339" s="10"/>
      <c r="FG2339" s="10"/>
      <c r="FH2339" s="10"/>
      <c r="FI2339" s="10"/>
      <c r="FJ2339" s="10"/>
      <c r="FK2339" s="10"/>
      <c r="FL2339" s="10"/>
    </row>
    <row r="2340" spans="146:168" x14ac:dyDescent="0.15">
      <c r="EP2340" s="1"/>
      <c r="EQ2340" s="1"/>
      <c r="ES2340" s="10"/>
      <c r="ET2340" s="10"/>
      <c r="EU2340" s="10"/>
      <c r="EV2340" s="10"/>
      <c r="EW2340" s="10"/>
      <c r="EX2340" s="10"/>
      <c r="EY2340" s="10"/>
      <c r="EZ2340" s="10"/>
      <c r="FA2340" s="10"/>
      <c r="FB2340" s="10"/>
      <c r="FC2340" s="10"/>
      <c r="FD2340" s="10"/>
      <c r="FE2340" s="10"/>
      <c r="FF2340" s="10"/>
      <c r="FG2340" s="10"/>
      <c r="FH2340" s="10"/>
      <c r="FI2340" s="10"/>
      <c r="FJ2340" s="10"/>
      <c r="FK2340" s="10"/>
      <c r="FL2340" s="10"/>
    </row>
    <row r="2341" spans="146:168" x14ac:dyDescent="0.15">
      <c r="EP2341" s="1"/>
      <c r="EQ2341" s="1"/>
      <c r="ES2341" s="10"/>
      <c r="ET2341" s="10"/>
      <c r="EU2341" s="10"/>
      <c r="EV2341" s="10"/>
      <c r="EW2341" s="10"/>
      <c r="EX2341" s="10"/>
      <c r="EY2341" s="10"/>
      <c r="EZ2341" s="10"/>
      <c r="FA2341" s="10"/>
      <c r="FB2341" s="10"/>
      <c r="FC2341" s="10"/>
      <c r="FD2341" s="10"/>
      <c r="FE2341" s="10"/>
      <c r="FF2341" s="10"/>
      <c r="FG2341" s="10"/>
      <c r="FH2341" s="10"/>
      <c r="FI2341" s="10"/>
      <c r="FJ2341" s="10"/>
      <c r="FK2341" s="10"/>
      <c r="FL2341" s="10"/>
    </row>
    <row r="2342" spans="146:168" x14ac:dyDescent="0.15">
      <c r="EP2342" s="1"/>
      <c r="EQ2342" s="1"/>
      <c r="ES2342" s="10"/>
      <c r="ET2342" s="10"/>
      <c r="EU2342" s="10"/>
      <c r="EV2342" s="10"/>
      <c r="EW2342" s="10"/>
      <c r="EX2342" s="10"/>
      <c r="EY2342" s="10"/>
      <c r="EZ2342" s="10"/>
      <c r="FA2342" s="10"/>
      <c r="FB2342" s="10"/>
      <c r="FC2342" s="10"/>
      <c r="FD2342" s="10"/>
      <c r="FE2342" s="10"/>
      <c r="FF2342" s="10"/>
      <c r="FG2342" s="10"/>
      <c r="FH2342" s="10"/>
      <c r="FI2342" s="10"/>
      <c r="FJ2342" s="10"/>
      <c r="FK2342" s="10"/>
      <c r="FL2342" s="10"/>
    </row>
    <row r="2343" spans="146:168" x14ac:dyDescent="0.15">
      <c r="EP2343" s="1"/>
      <c r="EQ2343" s="1"/>
      <c r="ES2343" s="10"/>
      <c r="ET2343" s="10"/>
      <c r="EU2343" s="10"/>
      <c r="EV2343" s="10"/>
      <c r="EW2343" s="10"/>
      <c r="EX2343" s="10"/>
      <c r="EY2343" s="10"/>
      <c r="EZ2343" s="10"/>
      <c r="FA2343" s="10"/>
      <c r="FB2343" s="10"/>
      <c r="FC2343" s="10"/>
      <c r="FD2343" s="10"/>
      <c r="FE2343" s="10"/>
      <c r="FF2343" s="10"/>
      <c r="FG2343" s="10"/>
      <c r="FH2343" s="10"/>
      <c r="FI2343" s="10"/>
      <c r="FJ2343" s="10"/>
      <c r="FK2343" s="10"/>
      <c r="FL2343" s="10"/>
    </row>
    <row r="2344" spans="146:168" x14ac:dyDescent="0.15">
      <c r="EP2344" s="1"/>
      <c r="EQ2344" s="1"/>
      <c r="ES2344" s="10"/>
      <c r="ET2344" s="10"/>
      <c r="EU2344" s="10"/>
      <c r="EV2344" s="10"/>
      <c r="EW2344" s="10"/>
      <c r="EX2344" s="10"/>
      <c r="EY2344" s="10"/>
      <c r="EZ2344" s="10"/>
      <c r="FA2344" s="10"/>
      <c r="FB2344" s="10"/>
      <c r="FC2344" s="10"/>
      <c r="FD2344" s="10"/>
      <c r="FE2344" s="10"/>
      <c r="FF2344" s="10"/>
      <c r="FG2344" s="10"/>
      <c r="FH2344" s="10"/>
      <c r="FI2344" s="10"/>
      <c r="FJ2344" s="10"/>
      <c r="FK2344" s="10"/>
      <c r="FL2344" s="10"/>
    </row>
    <row r="2345" spans="146:168" x14ac:dyDescent="0.15">
      <c r="EP2345" s="1"/>
      <c r="EQ2345" s="1"/>
      <c r="ES2345" s="10"/>
      <c r="ET2345" s="10"/>
      <c r="EU2345" s="10"/>
      <c r="EV2345" s="10"/>
      <c r="EW2345" s="10"/>
      <c r="EX2345" s="10"/>
      <c r="EY2345" s="10"/>
      <c r="EZ2345" s="10"/>
      <c r="FA2345" s="10"/>
      <c r="FB2345" s="10"/>
      <c r="FC2345" s="10"/>
      <c r="FD2345" s="10"/>
      <c r="FE2345" s="10"/>
      <c r="FF2345" s="10"/>
      <c r="FG2345" s="10"/>
      <c r="FH2345" s="10"/>
      <c r="FI2345" s="10"/>
      <c r="FJ2345" s="10"/>
      <c r="FK2345" s="10"/>
      <c r="FL2345" s="10"/>
    </row>
    <row r="2346" spans="146:168" x14ac:dyDescent="0.15">
      <c r="EP2346" s="1"/>
      <c r="EQ2346" s="1"/>
      <c r="ES2346" s="10"/>
      <c r="ET2346" s="10"/>
      <c r="EU2346" s="10"/>
      <c r="EV2346" s="10"/>
      <c r="EW2346" s="10"/>
      <c r="EX2346" s="10"/>
      <c r="EY2346" s="10"/>
      <c r="EZ2346" s="10"/>
      <c r="FA2346" s="10"/>
      <c r="FB2346" s="10"/>
      <c r="FC2346" s="10"/>
      <c r="FD2346" s="10"/>
      <c r="FE2346" s="10"/>
      <c r="FF2346" s="10"/>
      <c r="FG2346" s="10"/>
      <c r="FH2346" s="10"/>
      <c r="FI2346" s="10"/>
      <c r="FJ2346" s="10"/>
      <c r="FK2346" s="10"/>
      <c r="FL2346" s="10"/>
    </row>
    <row r="2347" spans="146:168" x14ac:dyDescent="0.15">
      <c r="EP2347" s="1"/>
      <c r="EQ2347" s="1"/>
      <c r="ES2347" s="10"/>
      <c r="ET2347" s="10"/>
      <c r="EU2347" s="10"/>
      <c r="EV2347" s="10"/>
      <c r="EW2347" s="10"/>
      <c r="EX2347" s="10"/>
      <c r="EY2347" s="10"/>
      <c r="EZ2347" s="10"/>
      <c r="FA2347" s="10"/>
      <c r="FB2347" s="10"/>
      <c r="FC2347" s="10"/>
      <c r="FD2347" s="10"/>
      <c r="FE2347" s="10"/>
      <c r="FF2347" s="10"/>
      <c r="FG2347" s="10"/>
      <c r="FH2347" s="10"/>
      <c r="FI2347" s="10"/>
      <c r="FJ2347" s="10"/>
      <c r="FK2347" s="10"/>
      <c r="FL2347" s="10"/>
    </row>
    <row r="2348" spans="146:168" x14ac:dyDescent="0.15">
      <c r="EP2348" s="1"/>
      <c r="EQ2348" s="1"/>
      <c r="ES2348" s="10"/>
      <c r="ET2348" s="10"/>
      <c r="EU2348" s="10"/>
      <c r="EV2348" s="10"/>
      <c r="EW2348" s="10"/>
      <c r="EX2348" s="10"/>
      <c r="EY2348" s="10"/>
      <c r="EZ2348" s="10"/>
      <c r="FA2348" s="10"/>
      <c r="FB2348" s="10"/>
      <c r="FC2348" s="10"/>
      <c r="FD2348" s="10"/>
      <c r="FE2348" s="10"/>
      <c r="FF2348" s="10"/>
      <c r="FG2348" s="10"/>
      <c r="FH2348" s="10"/>
      <c r="FI2348" s="10"/>
      <c r="FJ2348" s="10"/>
      <c r="FK2348" s="10"/>
      <c r="FL2348" s="10"/>
    </row>
    <row r="2349" spans="146:168" x14ac:dyDescent="0.15">
      <c r="EP2349" s="1"/>
      <c r="EQ2349" s="1"/>
      <c r="ES2349" s="10"/>
      <c r="ET2349" s="10"/>
      <c r="EU2349" s="10"/>
      <c r="EV2349" s="10"/>
      <c r="EW2349" s="10"/>
      <c r="EX2349" s="10"/>
      <c r="EY2349" s="10"/>
      <c r="EZ2349" s="10"/>
      <c r="FA2349" s="10"/>
      <c r="FB2349" s="10"/>
      <c r="FC2349" s="10"/>
      <c r="FD2349" s="10"/>
      <c r="FE2349" s="10"/>
      <c r="FF2349" s="10"/>
      <c r="FG2349" s="10"/>
      <c r="FH2349" s="10"/>
      <c r="FI2349" s="10"/>
      <c r="FJ2349" s="10"/>
      <c r="FK2349" s="10"/>
      <c r="FL2349" s="10"/>
    </row>
    <row r="2350" spans="146:168" x14ac:dyDescent="0.15">
      <c r="EP2350" s="1"/>
      <c r="EQ2350" s="1"/>
      <c r="ES2350" s="10"/>
      <c r="ET2350" s="10"/>
      <c r="EU2350" s="10"/>
      <c r="EV2350" s="10"/>
      <c r="EW2350" s="10"/>
      <c r="EX2350" s="10"/>
      <c r="EY2350" s="10"/>
      <c r="EZ2350" s="10"/>
      <c r="FA2350" s="10"/>
      <c r="FB2350" s="10"/>
      <c r="FC2350" s="10"/>
      <c r="FD2350" s="10"/>
      <c r="FE2350" s="10"/>
      <c r="FF2350" s="10"/>
      <c r="FG2350" s="10"/>
      <c r="FH2350" s="10"/>
      <c r="FI2350" s="10"/>
      <c r="FJ2350" s="10"/>
      <c r="FK2350" s="10"/>
      <c r="FL2350" s="10"/>
    </row>
    <row r="2351" spans="146:168" x14ac:dyDescent="0.15">
      <c r="EP2351" s="1"/>
      <c r="EQ2351" s="1"/>
      <c r="ES2351" s="10"/>
      <c r="ET2351" s="10"/>
      <c r="EU2351" s="10"/>
      <c r="EV2351" s="10"/>
      <c r="EW2351" s="10"/>
      <c r="EX2351" s="10"/>
      <c r="EY2351" s="10"/>
      <c r="EZ2351" s="10"/>
      <c r="FA2351" s="10"/>
      <c r="FB2351" s="10"/>
      <c r="FC2351" s="10"/>
      <c r="FD2351" s="10"/>
      <c r="FE2351" s="10"/>
      <c r="FF2351" s="10"/>
      <c r="FG2351" s="10"/>
      <c r="FH2351" s="10"/>
      <c r="FI2351" s="10"/>
      <c r="FJ2351" s="10"/>
      <c r="FK2351" s="10"/>
      <c r="FL2351" s="10"/>
    </row>
    <row r="2352" spans="146:168" x14ac:dyDescent="0.15">
      <c r="EP2352" s="1"/>
      <c r="EQ2352" s="1"/>
      <c r="ES2352" s="10"/>
      <c r="ET2352" s="10"/>
      <c r="EU2352" s="10"/>
      <c r="EV2352" s="10"/>
      <c r="EW2352" s="10"/>
      <c r="EX2352" s="10"/>
      <c r="EY2352" s="10"/>
      <c r="EZ2352" s="10"/>
      <c r="FA2352" s="10"/>
      <c r="FB2352" s="10"/>
      <c r="FC2352" s="10"/>
      <c r="FD2352" s="10"/>
      <c r="FE2352" s="10"/>
      <c r="FF2352" s="10"/>
      <c r="FG2352" s="10"/>
      <c r="FH2352" s="10"/>
      <c r="FI2352" s="10"/>
      <c r="FJ2352" s="10"/>
      <c r="FK2352" s="10"/>
      <c r="FL2352" s="10"/>
    </row>
    <row r="2353" spans="146:168" x14ac:dyDescent="0.15">
      <c r="EP2353" s="1"/>
      <c r="EQ2353" s="1"/>
      <c r="ES2353" s="10"/>
      <c r="ET2353" s="10"/>
      <c r="EU2353" s="10"/>
      <c r="EV2353" s="10"/>
      <c r="EW2353" s="10"/>
      <c r="EX2353" s="10"/>
      <c r="EY2353" s="10"/>
      <c r="EZ2353" s="10"/>
      <c r="FA2353" s="10"/>
      <c r="FB2353" s="10"/>
      <c r="FC2353" s="10"/>
      <c r="FD2353" s="10"/>
      <c r="FE2353" s="10"/>
      <c r="FF2353" s="10"/>
      <c r="FG2353" s="10"/>
      <c r="FH2353" s="10"/>
      <c r="FI2353" s="10"/>
      <c r="FJ2353" s="10"/>
      <c r="FK2353" s="10"/>
      <c r="FL2353" s="10"/>
    </row>
    <row r="2354" spans="146:168" x14ac:dyDescent="0.15">
      <c r="EP2354" s="1"/>
      <c r="EQ2354" s="1"/>
      <c r="ES2354" s="10"/>
      <c r="ET2354" s="10"/>
      <c r="EU2354" s="10"/>
      <c r="EV2354" s="10"/>
      <c r="EW2354" s="10"/>
      <c r="EX2354" s="10"/>
      <c r="EY2354" s="10"/>
      <c r="EZ2354" s="10"/>
      <c r="FA2354" s="10"/>
      <c r="FB2354" s="10"/>
      <c r="FC2354" s="10"/>
      <c r="FD2354" s="10"/>
      <c r="FE2354" s="10"/>
      <c r="FF2354" s="10"/>
      <c r="FG2354" s="10"/>
      <c r="FH2354" s="10"/>
      <c r="FI2354" s="10"/>
      <c r="FJ2354" s="10"/>
      <c r="FK2354" s="10"/>
      <c r="FL2354" s="10"/>
    </row>
    <row r="2355" spans="146:168" x14ac:dyDescent="0.15">
      <c r="EP2355" s="1"/>
      <c r="EQ2355" s="1"/>
      <c r="ES2355" s="10"/>
      <c r="ET2355" s="10"/>
      <c r="EU2355" s="10"/>
      <c r="EV2355" s="10"/>
      <c r="EW2355" s="10"/>
      <c r="EX2355" s="10"/>
      <c r="EY2355" s="10"/>
      <c r="EZ2355" s="10"/>
      <c r="FA2355" s="10"/>
      <c r="FB2355" s="10"/>
      <c r="FC2355" s="10"/>
      <c r="FD2355" s="10"/>
      <c r="FE2355" s="10"/>
      <c r="FF2355" s="10"/>
      <c r="FG2355" s="10"/>
      <c r="FH2355" s="10"/>
      <c r="FI2355" s="10"/>
      <c r="FJ2355" s="10"/>
      <c r="FK2355" s="10"/>
      <c r="FL2355" s="10"/>
    </row>
    <row r="2356" spans="146:168" x14ac:dyDescent="0.15">
      <c r="EP2356" s="1"/>
      <c r="EQ2356" s="1"/>
      <c r="ES2356" s="10"/>
      <c r="ET2356" s="10"/>
      <c r="EU2356" s="10"/>
      <c r="EV2356" s="10"/>
      <c r="EW2356" s="10"/>
      <c r="EX2356" s="10"/>
      <c r="EY2356" s="10"/>
      <c r="EZ2356" s="10"/>
      <c r="FA2356" s="10"/>
      <c r="FB2356" s="10"/>
      <c r="FC2356" s="10"/>
      <c r="FD2356" s="10"/>
      <c r="FE2356" s="10"/>
      <c r="FF2356" s="10"/>
      <c r="FG2356" s="10"/>
      <c r="FH2356" s="10"/>
      <c r="FI2356" s="10"/>
      <c r="FJ2356" s="10"/>
      <c r="FK2356" s="10"/>
      <c r="FL2356" s="10"/>
    </row>
    <row r="2357" spans="146:168" x14ac:dyDescent="0.15">
      <c r="EP2357" s="1"/>
      <c r="EQ2357" s="1"/>
      <c r="ES2357" s="10"/>
      <c r="ET2357" s="10"/>
      <c r="EU2357" s="10"/>
      <c r="EV2357" s="10"/>
      <c r="EW2357" s="10"/>
      <c r="EX2357" s="10"/>
      <c r="EY2357" s="10"/>
      <c r="EZ2357" s="10"/>
      <c r="FA2357" s="10"/>
      <c r="FB2357" s="10"/>
      <c r="FC2357" s="10"/>
      <c r="FD2357" s="10"/>
      <c r="FE2357" s="10"/>
      <c r="FF2357" s="10"/>
      <c r="FG2357" s="10"/>
      <c r="FH2357" s="10"/>
      <c r="FI2357" s="10"/>
      <c r="FJ2357" s="10"/>
      <c r="FK2357" s="10"/>
      <c r="FL2357" s="10"/>
    </row>
    <row r="2358" spans="146:168" x14ac:dyDescent="0.15">
      <c r="EP2358" s="1"/>
      <c r="EQ2358" s="1"/>
      <c r="ES2358" s="10"/>
      <c r="ET2358" s="10"/>
      <c r="EU2358" s="10"/>
      <c r="EV2358" s="10"/>
      <c r="EW2358" s="10"/>
      <c r="EX2358" s="10"/>
      <c r="EY2358" s="10"/>
      <c r="EZ2358" s="10"/>
      <c r="FA2358" s="10"/>
      <c r="FB2358" s="10"/>
      <c r="FC2358" s="10"/>
      <c r="FD2358" s="10"/>
      <c r="FE2358" s="10"/>
      <c r="FF2358" s="10"/>
      <c r="FG2358" s="10"/>
      <c r="FH2358" s="10"/>
      <c r="FI2358" s="10"/>
      <c r="FJ2358" s="10"/>
      <c r="FK2358" s="10"/>
      <c r="FL2358" s="10"/>
    </row>
    <row r="2359" spans="146:168" x14ac:dyDescent="0.15">
      <c r="EP2359" s="1"/>
      <c r="EQ2359" s="1"/>
      <c r="ES2359" s="10"/>
      <c r="ET2359" s="10"/>
      <c r="EU2359" s="10"/>
      <c r="EV2359" s="10"/>
      <c r="EW2359" s="10"/>
      <c r="EX2359" s="10"/>
      <c r="EY2359" s="10"/>
      <c r="EZ2359" s="10"/>
      <c r="FA2359" s="10"/>
      <c r="FB2359" s="10"/>
      <c r="FC2359" s="10"/>
      <c r="FD2359" s="10"/>
      <c r="FE2359" s="10"/>
      <c r="FF2359" s="10"/>
      <c r="FG2359" s="10"/>
      <c r="FH2359" s="10"/>
      <c r="FI2359" s="10"/>
      <c r="FJ2359" s="10"/>
      <c r="FK2359" s="10"/>
      <c r="FL2359" s="10"/>
    </row>
    <row r="2360" spans="146:168" x14ac:dyDescent="0.15">
      <c r="EP2360" s="1"/>
      <c r="EQ2360" s="1"/>
      <c r="ES2360" s="10"/>
      <c r="ET2360" s="10"/>
      <c r="EU2360" s="10"/>
      <c r="EV2360" s="10"/>
      <c r="EW2360" s="10"/>
      <c r="EX2360" s="10"/>
      <c r="EY2360" s="10"/>
      <c r="EZ2360" s="10"/>
      <c r="FA2360" s="10"/>
      <c r="FB2360" s="10"/>
      <c r="FC2360" s="10"/>
      <c r="FD2360" s="10"/>
      <c r="FE2360" s="10"/>
      <c r="FF2360" s="10"/>
      <c r="FG2360" s="10"/>
      <c r="FH2360" s="10"/>
      <c r="FI2360" s="10"/>
      <c r="FJ2360" s="10"/>
      <c r="FK2360" s="10"/>
      <c r="FL2360" s="10"/>
    </row>
    <row r="2361" spans="146:168" x14ac:dyDescent="0.15">
      <c r="EP2361" s="1"/>
      <c r="EQ2361" s="1"/>
      <c r="ES2361" s="10"/>
      <c r="ET2361" s="10"/>
      <c r="EU2361" s="10"/>
      <c r="EV2361" s="10"/>
      <c r="EW2361" s="10"/>
      <c r="EX2361" s="10"/>
      <c r="EY2361" s="10"/>
      <c r="EZ2361" s="10"/>
      <c r="FA2361" s="10"/>
      <c r="FB2361" s="10"/>
      <c r="FC2361" s="10"/>
      <c r="FD2361" s="10"/>
      <c r="FE2361" s="10"/>
      <c r="FF2361" s="10"/>
      <c r="FG2361" s="10"/>
      <c r="FH2361" s="10"/>
      <c r="FI2361" s="10"/>
      <c r="FJ2361" s="10"/>
      <c r="FK2361" s="10"/>
      <c r="FL2361" s="10"/>
    </row>
    <row r="2362" spans="146:168" x14ac:dyDescent="0.15">
      <c r="EP2362" s="1"/>
      <c r="EQ2362" s="1"/>
      <c r="ES2362" s="10"/>
      <c r="ET2362" s="10"/>
      <c r="EU2362" s="10"/>
      <c r="EV2362" s="10"/>
      <c r="EW2362" s="10"/>
      <c r="EX2362" s="10"/>
      <c r="EY2362" s="10"/>
      <c r="EZ2362" s="10"/>
      <c r="FA2362" s="10"/>
      <c r="FB2362" s="10"/>
      <c r="FC2362" s="10"/>
      <c r="FD2362" s="10"/>
      <c r="FE2362" s="10"/>
      <c r="FF2362" s="10"/>
      <c r="FG2362" s="10"/>
      <c r="FH2362" s="10"/>
      <c r="FI2362" s="10"/>
      <c r="FJ2362" s="10"/>
      <c r="FK2362" s="10"/>
      <c r="FL2362" s="10"/>
    </row>
    <row r="2363" spans="146:168" x14ac:dyDescent="0.15">
      <c r="EP2363" s="1"/>
      <c r="EQ2363" s="1"/>
      <c r="ES2363" s="10"/>
      <c r="ET2363" s="10"/>
      <c r="EU2363" s="10"/>
      <c r="EV2363" s="10"/>
      <c r="EW2363" s="10"/>
      <c r="EX2363" s="10"/>
      <c r="EY2363" s="10"/>
      <c r="EZ2363" s="10"/>
      <c r="FA2363" s="10"/>
      <c r="FB2363" s="10"/>
      <c r="FC2363" s="10"/>
      <c r="FD2363" s="10"/>
      <c r="FE2363" s="10"/>
      <c r="FF2363" s="10"/>
      <c r="FG2363" s="10"/>
      <c r="FH2363" s="10"/>
      <c r="FI2363" s="10"/>
      <c r="FJ2363" s="10"/>
      <c r="FK2363" s="10"/>
      <c r="FL2363" s="10"/>
    </row>
    <row r="2364" spans="146:168" x14ac:dyDescent="0.15">
      <c r="EP2364" s="1"/>
      <c r="EQ2364" s="1"/>
      <c r="ES2364" s="10"/>
      <c r="ET2364" s="10"/>
      <c r="EU2364" s="10"/>
      <c r="EV2364" s="10"/>
      <c r="EW2364" s="10"/>
      <c r="EX2364" s="10"/>
      <c r="EY2364" s="10"/>
      <c r="EZ2364" s="10"/>
      <c r="FA2364" s="10"/>
      <c r="FB2364" s="10"/>
      <c r="FC2364" s="10"/>
      <c r="FD2364" s="10"/>
      <c r="FE2364" s="10"/>
      <c r="FF2364" s="10"/>
      <c r="FG2364" s="10"/>
      <c r="FH2364" s="10"/>
      <c r="FI2364" s="10"/>
      <c r="FJ2364" s="10"/>
      <c r="FK2364" s="10"/>
      <c r="FL2364" s="10"/>
    </row>
    <row r="2365" spans="146:168" x14ac:dyDescent="0.15">
      <c r="EP2365" s="1"/>
      <c r="EQ2365" s="1"/>
      <c r="ES2365" s="10"/>
      <c r="ET2365" s="10"/>
      <c r="EU2365" s="10"/>
      <c r="EV2365" s="10"/>
      <c r="EW2365" s="10"/>
      <c r="EX2365" s="10"/>
      <c r="EY2365" s="10"/>
      <c r="EZ2365" s="10"/>
      <c r="FA2365" s="10"/>
      <c r="FB2365" s="10"/>
      <c r="FC2365" s="10"/>
      <c r="FD2365" s="10"/>
      <c r="FE2365" s="10"/>
      <c r="FF2365" s="10"/>
      <c r="FG2365" s="10"/>
      <c r="FH2365" s="10"/>
      <c r="FI2365" s="10"/>
      <c r="FJ2365" s="10"/>
      <c r="FK2365" s="10"/>
      <c r="FL2365" s="10"/>
    </row>
    <row r="2366" spans="146:168" x14ac:dyDescent="0.15">
      <c r="EP2366" s="1"/>
      <c r="EQ2366" s="1"/>
      <c r="ES2366" s="10"/>
      <c r="ET2366" s="10"/>
      <c r="EU2366" s="10"/>
      <c r="EV2366" s="10"/>
      <c r="EW2366" s="10"/>
      <c r="EX2366" s="10"/>
      <c r="EY2366" s="10"/>
      <c r="EZ2366" s="10"/>
      <c r="FA2366" s="10"/>
      <c r="FB2366" s="10"/>
      <c r="FC2366" s="10"/>
      <c r="FD2366" s="10"/>
      <c r="FE2366" s="10"/>
      <c r="FF2366" s="10"/>
      <c r="FG2366" s="10"/>
      <c r="FH2366" s="10"/>
      <c r="FI2366" s="10"/>
      <c r="FJ2366" s="10"/>
      <c r="FK2366" s="10"/>
      <c r="FL2366" s="10"/>
    </row>
    <row r="2367" spans="146:168" x14ac:dyDescent="0.15">
      <c r="EP2367" s="1"/>
      <c r="EQ2367" s="1"/>
      <c r="ES2367" s="10"/>
      <c r="ET2367" s="10"/>
      <c r="EU2367" s="10"/>
      <c r="EV2367" s="10"/>
      <c r="EW2367" s="10"/>
      <c r="EX2367" s="10"/>
      <c r="EY2367" s="10"/>
      <c r="EZ2367" s="10"/>
      <c r="FA2367" s="10"/>
      <c r="FB2367" s="10"/>
      <c r="FC2367" s="10"/>
      <c r="FD2367" s="10"/>
      <c r="FE2367" s="10"/>
      <c r="FF2367" s="10"/>
      <c r="FG2367" s="10"/>
      <c r="FH2367" s="10"/>
      <c r="FI2367" s="10"/>
      <c r="FJ2367" s="10"/>
      <c r="FK2367" s="10"/>
      <c r="FL2367" s="10"/>
    </row>
    <row r="2368" spans="146:168" x14ac:dyDescent="0.15">
      <c r="EP2368" s="1"/>
      <c r="EQ2368" s="1"/>
      <c r="ES2368" s="10"/>
      <c r="ET2368" s="10"/>
      <c r="EU2368" s="10"/>
      <c r="EV2368" s="10"/>
      <c r="EW2368" s="10"/>
      <c r="EX2368" s="10"/>
      <c r="EY2368" s="10"/>
      <c r="EZ2368" s="10"/>
      <c r="FA2368" s="10"/>
      <c r="FB2368" s="10"/>
      <c r="FC2368" s="10"/>
      <c r="FD2368" s="10"/>
      <c r="FE2368" s="10"/>
      <c r="FF2368" s="10"/>
      <c r="FG2368" s="10"/>
      <c r="FH2368" s="10"/>
      <c r="FI2368" s="10"/>
      <c r="FJ2368" s="10"/>
      <c r="FK2368" s="10"/>
      <c r="FL2368" s="10"/>
    </row>
    <row r="2369" spans="146:168" x14ac:dyDescent="0.15">
      <c r="EP2369" s="1"/>
      <c r="EQ2369" s="1"/>
      <c r="ES2369" s="10"/>
      <c r="ET2369" s="10"/>
      <c r="EU2369" s="10"/>
      <c r="EV2369" s="10"/>
      <c r="EW2369" s="10"/>
      <c r="EX2369" s="10"/>
      <c r="EY2369" s="10"/>
      <c r="EZ2369" s="10"/>
      <c r="FA2369" s="10"/>
      <c r="FB2369" s="10"/>
      <c r="FC2369" s="10"/>
      <c r="FD2369" s="10"/>
      <c r="FE2369" s="10"/>
      <c r="FF2369" s="10"/>
      <c r="FG2369" s="10"/>
      <c r="FH2369" s="10"/>
      <c r="FI2369" s="10"/>
      <c r="FJ2369" s="10"/>
      <c r="FK2369" s="10"/>
      <c r="FL2369" s="10"/>
    </row>
    <row r="2370" spans="146:168" x14ac:dyDescent="0.15">
      <c r="EP2370" s="1"/>
      <c r="EQ2370" s="1"/>
      <c r="ES2370" s="10"/>
      <c r="ET2370" s="10"/>
      <c r="EU2370" s="10"/>
      <c r="EV2370" s="10"/>
      <c r="EW2370" s="10"/>
      <c r="EX2370" s="10"/>
      <c r="EY2370" s="10"/>
      <c r="EZ2370" s="10"/>
      <c r="FA2370" s="10"/>
      <c r="FB2370" s="10"/>
      <c r="FC2370" s="10"/>
      <c r="FD2370" s="10"/>
      <c r="FE2370" s="10"/>
      <c r="FF2370" s="10"/>
      <c r="FG2370" s="10"/>
      <c r="FH2370" s="10"/>
      <c r="FI2370" s="10"/>
      <c r="FJ2370" s="10"/>
      <c r="FK2370" s="10"/>
      <c r="FL2370" s="10"/>
    </row>
    <row r="2371" spans="146:168" x14ac:dyDescent="0.15">
      <c r="EP2371" s="1"/>
      <c r="EQ2371" s="1"/>
      <c r="ES2371" s="10"/>
      <c r="ET2371" s="10"/>
      <c r="EU2371" s="10"/>
      <c r="EV2371" s="10"/>
      <c r="EW2371" s="10"/>
      <c r="EX2371" s="10"/>
      <c r="EY2371" s="10"/>
      <c r="EZ2371" s="10"/>
      <c r="FA2371" s="10"/>
      <c r="FB2371" s="10"/>
      <c r="FC2371" s="10"/>
      <c r="FD2371" s="10"/>
      <c r="FE2371" s="10"/>
      <c r="FF2371" s="10"/>
      <c r="FG2371" s="10"/>
      <c r="FH2371" s="10"/>
      <c r="FI2371" s="10"/>
      <c r="FJ2371" s="10"/>
      <c r="FK2371" s="10"/>
      <c r="FL2371" s="10"/>
    </row>
    <row r="2372" spans="146:168" x14ac:dyDescent="0.15">
      <c r="EP2372" s="1"/>
      <c r="EQ2372" s="1"/>
      <c r="ES2372" s="10"/>
      <c r="ET2372" s="10"/>
      <c r="EU2372" s="10"/>
      <c r="EV2372" s="10"/>
      <c r="EW2372" s="10"/>
      <c r="EX2372" s="10"/>
      <c r="EY2372" s="10"/>
      <c r="EZ2372" s="10"/>
      <c r="FA2372" s="10"/>
      <c r="FB2372" s="10"/>
      <c r="FC2372" s="10"/>
      <c r="FD2372" s="10"/>
      <c r="FE2372" s="10"/>
      <c r="FF2372" s="10"/>
      <c r="FG2372" s="10"/>
      <c r="FH2372" s="10"/>
      <c r="FI2372" s="10"/>
      <c r="FJ2372" s="10"/>
      <c r="FK2372" s="10"/>
      <c r="FL2372" s="10"/>
    </row>
    <row r="2373" spans="146:168" x14ac:dyDescent="0.15">
      <c r="EP2373" s="1"/>
      <c r="EQ2373" s="1"/>
      <c r="ES2373" s="10"/>
      <c r="ET2373" s="10"/>
      <c r="EU2373" s="10"/>
      <c r="EV2373" s="10"/>
      <c r="EW2373" s="10"/>
      <c r="EX2373" s="10"/>
      <c r="EY2373" s="10"/>
      <c r="EZ2373" s="10"/>
      <c r="FA2373" s="10"/>
      <c r="FB2373" s="10"/>
      <c r="FC2373" s="10"/>
      <c r="FD2373" s="10"/>
      <c r="FE2373" s="10"/>
      <c r="FF2373" s="10"/>
      <c r="FG2373" s="10"/>
      <c r="FH2373" s="10"/>
      <c r="FI2373" s="10"/>
      <c r="FJ2373" s="10"/>
      <c r="FK2373" s="10"/>
      <c r="FL2373" s="10"/>
    </row>
    <row r="2374" spans="146:168" x14ac:dyDescent="0.15">
      <c r="EP2374" s="1"/>
      <c r="EQ2374" s="1"/>
      <c r="ES2374" s="10"/>
      <c r="ET2374" s="10"/>
      <c r="EU2374" s="10"/>
      <c r="EV2374" s="10"/>
      <c r="EW2374" s="10"/>
      <c r="EX2374" s="10"/>
      <c r="EY2374" s="10"/>
      <c r="EZ2374" s="10"/>
      <c r="FA2374" s="10"/>
      <c r="FB2374" s="10"/>
      <c r="FC2374" s="10"/>
      <c r="FD2374" s="10"/>
      <c r="FE2374" s="10"/>
      <c r="FF2374" s="10"/>
      <c r="FG2374" s="10"/>
      <c r="FH2374" s="10"/>
      <c r="FI2374" s="10"/>
      <c r="FJ2374" s="10"/>
      <c r="FK2374" s="10"/>
      <c r="FL2374" s="10"/>
    </row>
    <row r="2375" spans="146:168" x14ac:dyDescent="0.15">
      <c r="EP2375" s="1"/>
      <c r="EQ2375" s="1"/>
      <c r="ES2375" s="10"/>
      <c r="ET2375" s="10"/>
      <c r="EU2375" s="10"/>
      <c r="EV2375" s="10"/>
      <c r="EW2375" s="10"/>
      <c r="EX2375" s="10"/>
      <c r="EY2375" s="10"/>
      <c r="EZ2375" s="10"/>
      <c r="FA2375" s="10"/>
      <c r="FB2375" s="10"/>
      <c r="FC2375" s="10"/>
      <c r="FD2375" s="10"/>
      <c r="FE2375" s="10"/>
      <c r="FF2375" s="10"/>
      <c r="FG2375" s="10"/>
      <c r="FH2375" s="10"/>
      <c r="FI2375" s="10"/>
      <c r="FJ2375" s="10"/>
      <c r="FK2375" s="10"/>
      <c r="FL2375" s="10"/>
    </row>
    <row r="2376" spans="146:168" x14ac:dyDescent="0.15">
      <c r="EP2376" s="1"/>
      <c r="EQ2376" s="1"/>
      <c r="ES2376" s="10"/>
      <c r="ET2376" s="10"/>
      <c r="EU2376" s="10"/>
      <c r="EV2376" s="10"/>
      <c r="EW2376" s="10"/>
      <c r="EX2376" s="10"/>
      <c r="EY2376" s="10"/>
      <c r="EZ2376" s="10"/>
      <c r="FA2376" s="10"/>
      <c r="FB2376" s="10"/>
      <c r="FC2376" s="10"/>
      <c r="FD2376" s="10"/>
      <c r="FE2376" s="10"/>
      <c r="FF2376" s="10"/>
      <c r="FG2376" s="10"/>
      <c r="FH2376" s="10"/>
      <c r="FI2376" s="10"/>
      <c r="FJ2376" s="10"/>
      <c r="FK2376" s="10"/>
      <c r="FL2376" s="10"/>
    </row>
    <row r="2377" spans="146:168" x14ac:dyDescent="0.15">
      <c r="EP2377" s="1"/>
      <c r="EQ2377" s="1"/>
      <c r="ES2377" s="10"/>
      <c r="ET2377" s="10"/>
      <c r="EU2377" s="10"/>
      <c r="EV2377" s="10"/>
      <c r="EW2377" s="10"/>
      <c r="EX2377" s="10"/>
      <c r="EY2377" s="10"/>
      <c r="EZ2377" s="10"/>
      <c r="FA2377" s="10"/>
      <c r="FB2377" s="10"/>
      <c r="FC2377" s="10"/>
      <c r="FD2377" s="10"/>
      <c r="FE2377" s="10"/>
      <c r="FF2377" s="10"/>
      <c r="FG2377" s="10"/>
      <c r="FH2377" s="10"/>
      <c r="FI2377" s="10"/>
      <c r="FJ2377" s="10"/>
      <c r="FK2377" s="10"/>
      <c r="FL2377" s="10"/>
    </row>
    <row r="2378" spans="146:168" x14ac:dyDescent="0.15">
      <c r="EP2378" s="1"/>
      <c r="EQ2378" s="1"/>
      <c r="ES2378" s="10"/>
      <c r="ET2378" s="10"/>
      <c r="EU2378" s="10"/>
      <c r="EV2378" s="10"/>
      <c r="EW2378" s="10"/>
      <c r="EX2378" s="10"/>
      <c r="EY2378" s="10"/>
      <c r="EZ2378" s="10"/>
      <c r="FA2378" s="10"/>
      <c r="FB2378" s="10"/>
      <c r="FC2378" s="10"/>
      <c r="FD2378" s="10"/>
      <c r="FE2378" s="10"/>
      <c r="FF2378" s="10"/>
      <c r="FG2378" s="10"/>
      <c r="FH2378" s="10"/>
      <c r="FI2378" s="10"/>
      <c r="FJ2378" s="10"/>
      <c r="FK2378" s="10"/>
      <c r="FL2378" s="10"/>
    </row>
    <row r="2379" spans="146:168" x14ac:dyDescent="0.15">
      <c r="EP2379" s="1"/>
      <c r="EQ2379" s="1"/>
      <c r="ES2379" s="10"/>
      <c r="ET2379" s="10"/>
      <c r="EU2379" s="10"/>
      <c r="EV2379" s="10"/>
      <c r="EW2379" s="10"/>
      <c r="EX2379" s="10"/>
      <c r="EY2379" s="10"/>
      <c r="EZ2379" s="10"/>
      <c r="FA2379" s="10"/>
      <c r="FB2379" s="10"/>
      <c r="FC2379" s="10"/>
      <c r="FD2379" s="10"/>
      <c r="FE2379" s="10"/>
      <c r="FF2379" s="10"/>
      <c r="FG2379" s="10"/>
      <c r="FH2379" s="10"/>
      <c r="FI2379" s="10"/>
      <c r="FJ2379" s="10"/>
      <c r="FK2379" s="10"/>
      <c r="FL2379" s="10"/>
    </row>
    <row r="2380" spans="146:168" x14ac:dyDescent="0.15">
      <c r="EP2380" s="1"/>
      <c r="EQ2380" s="1"/>
      <c r="ES2380" s="10"/>
      <c r="ET2380" s="10"/>
      <c r="EU2380" s="10"/>
      <c r="EV2380" s="10"/>
      <c r="EW2380" s="10"/>
      <c r="EX2380" s="10"/>
      <c r="EY2380" s="10"/>
      <c r="EZ2380" s="10"/>
      <c r="FA2380" s="10"/>
      <c r="FB2380" s="10"/>
      <c r="FC2380" s="10"/>
      <c r="FD2380" s="10"/>
      <c r="FE2380" s="10"/>
      <c r="FF2380" s="10"/>
      <c r="FG2380" s="10"/>
      <c r="FH2380" s="10"/>
      <c r="FI2380" s="10"/>
      <c r="FJ2380" s="10"/>
      <c r="FK2380" s="10"/>
      <c r="FL2380" s="10"/>
    </row>
    <row r="2381" spans="146:168" x14ac:dyDescent="0.15">
      <c r="EP2381" s="1"/>
      <c r="EQ2381" s="1"/>
      <c r="ES2381" s="10"/>
      <c r="ET2381" s="10"/>
      <c r="EU2381" s="10"/>
      <c r="EV2381" s="10"/>
      <c r="EW2381" s="10"/>
      <c r="EX2381" s="10"/>
      <c r="EY2381" s="10"/>
      <c r="EZ2381" s="10"/>
      <c r="FA2381" s="10"/>
      <c r="FB2381" s="10"/>
      <c r="FC2381" s="10"/>
      <c r="FD2381" s="10"/>
      <c r="FE2381" s="10"/>
      <c r="FF2381" s="10"/>
      <c r="FG2381" s="10"/>
      <c r="FH2381" s="10"/>
      <c r="FI2381" s="10"/>
      <c r="FJ2381" s="10"/>
      <c r="FK2381" s="10"/>
      <c r="FL2381" s="10"/>
    </row>
    <row r="2382" spans="146:168" x14ac:dyDescent="0.15">
      <c r="EP2382" s="1"/>
      <c r="EQ2382" s="1"/>
      <c r="ES2382" s="10"/>
      <c r="ET2382" s="10"/>
      <c r="EU2382" s="10"/>
      <c r="EV2382" s="10"/>
      <c r="EW2382" s="10"/>
      <c r="EX2382" s="10"/>
      <c r="EY2382" s="10"/>
      <c r="EZ2382" s="10"/>
      <c r="FA2382" s="10"/>
      <c r="FB2382" s="10"/>
      <c r="FC2382" s="10"/>
      <c r="FD2382" s="10"/>
      <c r="FE2382" s="10"/>
      <c r="FF2382" s="10"/>
      <c r="FG2382" s="10"/>
      <c r="FH2382" s="10"/>
      <c r="FI2382" s="10"/>
      <c r="FJ2382" s="10"/>
      <c r="FK2382" s="10"/>
      <c r="FL2382" s="10"/>
    </row>
    <row r="2383" spans="146:168" x14ac:dyDescent="0.15">
      <c r="EP2383" s="1"/>
      <c r="EQ2383" s="1"/>
      <c r="ES2383" s="10"/>
      <c r="ET2383" s="10"/>
      <c r="EU2383" s="10"/>
      <c r="EV2383" s="10"/>
      <c r="EW2383" s="10"/>
      <c r="EX2383" s="10"/>
      <c r="EY2383" s="10"/>
      <c r="EZ2383" s="10"/>
      <c r="FA2383" s="10"/>
      <c r="FB2383" s="10"/>
      <c r="FC2383" s="10"/>
      <c r="FD2383" s="10"/>
      <c r="FE2383" s="10"/>
      <c r="FF2383" s="10"/>
      <c r="FG2383" s="10"/>
      <c r="FH2383" s="10"/>
      <c r="FI2383" s="10"/>
      <c r="FJ2383" s="10"/>
      <c r="FK2383" s="10"/>
      <c r="FL2383" s="10"/>
    </row>
    <row r="2384" spans="146:168" x14ac:dyDescent="0.15">
      <c r="EP2384" s="1"/>
      <c r="EQ2384" s="1"/>
      <c r="ES2384" s="10"/>
      <c r="ET2384" s="10"/>
      <c r="EU2384" s="10"/>
      <c r="EV2384" s="10"/>
      <c r="EW2384" s="10"/>
      <c r="EX2384" s="10"/>
      <c r="EY2384" s="10"/>
      <c r="EZ2384" s="10"/>
      <c r="FA2384" s="10"/>
      <c r="FB2384" s="10"/>
      <c r="FC2384" s="10"/>
      <c r="FD2384" s="10"/>
      <c r="FE2384" s="10"/>
      <c r="FF2384" s="10"/>
      <c r="FG2384" s="10"/>
      <c r="FH2384" s="10"/>
      <c r="FI2384" s="10"/>
      <c r="FJ2384" s="10"/>
      <c r="FK2384" s="10"/>
      <c r="FL2384" s="10"/>
    </row>
    <row r="2385" spans="146:168" x14ac:dyDescent="0.15">
      <c r="EP2385" s="1"/>
      <c r="EQ2385" s="1"/>
      <c r="ES2385" s="10"/>
      <c r="ET2385" s="10"/>
      <c r="EU2385" s="10"/>
      <c r="EV2385" s="10"/>
      <c r="EW2385" s="10"/>
      <c r="EX2385" s="10"/>
      <c r="EY2385" s="10"/>
      <c r="EZ2385" s="10"/>
      <c r="FA2385" s="10"/>
      <c r="FB2385" s="10"/>
      <c r="FC2385" s="10"/>
      <c r="FD2385" s="10"/>
      <c r="FE2385" s="10"/>
      <c r="FF2385" s="10"/>
      <c r="FG2385" s="10"/>
      <c r="FH2385" s="10"/>
      <c r="FI2385" s="10"/>
      <c r="FJ2385" s="10"/>
      <c r="FK2385" s="10"/>
      <c r="FL2385" s="10"/>
    </row>
    <row r="2386" spans="146:168" x14ac:dyDescent="0.15">
      <c r="EP2386" s="1"/>
      <c r="EQ2386" s="1"/>
      <c r="ES2386" s="10"/>
      <c r="ET2386" s="10"/>
      <c r="EU2386" s="10"/>
      <c r="EV2386" s="10"/>
      <c r="EW2386" s="10"/>
      <c r="EX2386" s="10"/>
      <c r="EY2386" s="10"/>
      <c r="EZ2386" s="10"/>
      <c r="FA2386" s="10"/>
      <c r="FB2386" s="10"/>
      <c r="FC2386" s="10"/>
      <c r="FD2386" s="10"/>
      <c r="FE2386" s="10"/>
      <c r="FF2386" s="10"/>
      <c r="FG2386" s="10"/>
      <c r="FH2386" s="10"/>
      <c r="FI2386" s="10"/>
      <c r="FJ2386" s="10"/>
      <c r="FK2386" s="10"/>
      <c r="FL2386" s="10"/>
    </row>
    <row r="2387" spans="146:168" x14ac:dyDescent="0.15">
      <c r="EP2387" s="1"/>
      <c r="EQ2387" s="1"/>
      <c r="ES2387" s="10"/>
      <c r="ET2387" s="10"/>
      <c r="EU2387" s="10"/>
      <c r="EV2387" s="10"/>
      <c r="EW2387" s="10"/>
      <c r="EX2387" s="10"/>
      <c r="EY2387" s="10"/>
      <c r="EZ2387" s="10"/>
      <c r="FA2387" s="10"/>
      <c r="FB2387" s="10"/>
      <c r="FC2387" s="10"/>
      <c r="FD2387" s="10"/>
      <c r="FE2387" s="10"/>
      <c r="FF2387" s="10"/>
      <c r="FG2387" s="10"/>
      <c r="FH2387" s="10"/>
      <c r="FI2387" s="10"/>
      <c r="FJ2387" s="10"/>
      <c r="FK2387" s="10"/>
      <c r="FL2387" s="10"/>
    </row>
    <row r="2388" spans="146:168" x14ac:dyDescent="0.15">
      <c r="EP2388" s="1"/>
      <c r="EQ2388" s="1"/>
      <c r="ES2388" s="10"/>
      <c r="ET2388" s="10"/>
      <c r="EU2388" s="10"/>
      <c r="EV2388" s="10"/>
      <c r="EW2388" s="10"/>
      <c r="EX2388" s="10"/>
      <c r="EY2388" s="10"/>
      <c r="EZ2388" s="10"/>
      <c r="FA2388" s="10"/>
      <c r="FB2388" s="10"/>
      <c r="FC2388" s="10"/>
      <c r="FD2388" s="10"/>
      <c r="FE2388" s="10"/>
      <c r="FF2388" s="10"/>
      <c r="FG2388" s="10"/>
      <c r="FH2388" s="10"/>
      <c r="FI2388" s="10"/>
      <c r="FJ2388" s="10"/>
      <c r="FK2388" s="10"/>
      <c r="FL2388" s="10"/>
    </row>
    <row r="2389" spans="146:168" x14ac:dyDescent="0.15">
      <c r="EP2389" s="1"/>
      <c r="EQ2389" s="1"/>
      <c r="ES2389" s="10"/>
      <c r="ET2389" s="10"/>
      <c r="EU2389" s="10"/>
      <c r="EV2389" s="10"/>
      <c r="EW2389" s="10"/>
      <c r="EX2389" s="10"/>
      <c r="EY2389" s="10"/>
      <c r="EZ2389" s="10"/>
      <c r="FA2389" s="10"/>
      <c r="FB2389" s="10"/>
      <c r="FC2389" s="10"/>
      <c r="FD2389" s="10"/>
      <c r="FE2389" s="10"/>
      <c r="FF2389" s="10"/>
      <c r="FG2389" s="10"/>
      <c r="FH2389" s="10"/>
      <c r="FI2389" s="10"/>
      <c r="FJ2389" s="10"/>
      <c r="FK2389" s="10"/>
      <c r="FL2389" s="10"/>
    </row>
    <row r="2390" spans="146:168" x14ac:dyDescent="0.15">
      <c r="EP2390" s="1"/>
      <c r="EQ2390" s="1"/>
      <c r="ES2390" s="10"/>
      <c r="ET2390" s="10"/>
      <c r="EU2390" s="10"/>
      <c r="EV2390" s="10"/>
      <c r="EW2390" s="10"/>
      <c r="EX2390" s="10"/>
      <c r="EY2390" s="10"/>
      <c r="EZ2390" s="10"/>
      <c r="FA2390" s="10"/>
      <c r="FB2390" s="10"/>
      <c r="FC2390" s="10"/>
      <c r="FD2390" s="10"/>
      <c r="FE2390" s="10"/>
      <c r="FF2390" s="10"/>
      <c r="FG2390" s="10"/>
      <c r="FH2390" s="10"/>
      <c r="FI2390" s="10"/>
      <c r="FJ2390" s="10"/>
      <c r="FK2390" s="10"/>
      <c r="FL2390" s="10"/>
    </row>
    <row r="2391" spans="146:168" x14ac:dyDescent="0.15">
      <c r="EP2391" s="1"/>
      <c r="EQ2391" s="1"/>
      <c r="ES2391" s="10"/>
      <c r="ET2391" s="10"/>
      <c r="EU2391" s="10"/>
      <c r="EV2391" s="10"/>
      <c r="EW2391" s="10"/>
      <c r="EX2391" s="10"/>
      <c r="EY2391" s="10"/>
      <c r="EZ2391" s="10"/>
      <c r="FA2391" s="10"/>
      <c r="FB2391" s="10"/>
      <c r="FC2391" s="10"/>
      <c r="FD2391" s="10"/>
      <c r="FE2391" s="10"/>
      <c r="FF2391" s="10"/>
      <c r="FG2391" s="10"/>
      <c r="FH2391" s="10"/>
      <c r="FI2391" s="10"/>
      <c r="FJ2391" s="10"/>
      <c r="FK2391" s="10"/>
      <c r="FL2391" s="10"/>
    </row>
    <row r="2392" spans="146:168" x14ac:dyDescent="0.15">
      <c r="EP2392" s="1"/>
      <c r="EQ2392" s="1"/>
      <c r="ES2392" s="10"/>
      <c r="ET2392" s="10"/>
      <c r="EU2392" s="10"/>
      <c r="EV2392" s="10"/>
      <c r="EW2392" s="10"/>
      <c r="EX2392" s="10"/>
      <c r="EY2392" s="10"/>
      <c r="EZ2392" s="10"/>
      <c r="FA2392" s="10"/>
      <c r="FB2392" s="10"/>
      <c r="FC2392" s="10"/>
      <c r="FD2392" s="10"/>
      <c r="FE2392" s="10"/>
      <c r="FF2392" s="10"/>
      <c r="FG2392" s="10"/>
      <c r="FH2392" s="10"/>
      <c r="FI2392" s="10"/>
      <c r="FJ2392" s="10"/>
      <c r="FK2392" s="10"/>
      <c r="FL2392" s="10"/>
    </row>
    <row r="2393" spans="146:168" x14ac:dyDescent="0.15">
      <c r="EP2393" s="1"/>
      <c r="EQ2393" s="1"/>
      <c r="ES2393" s="10"/>
      <c r="ET2393" s="10"/>
      <c r="EU2393" s="10"/>
      <c r="EV2393" s="10"/>
      <c r="EW2393" s="10"/>
      <c r="EX2393" s="10"/>
      <c r="EY2393" s="10"/>
      <c r="EZ2393" s="10"/>
      <c r="FA2393" s="10"/>
      <c r="FB2393" s="10"/>
      <c r="FC2393" s="10"/>
      <c r="FD2393" s="10"/>
      <c r="FE2393" s="10"/>
      <c r="FF2393" s="10"/>
      <c r="FG2393" s="10"/>
      <c r="FH2393" s="10"/>
      <c r="FI2393" s="10"/>
      <c r="FJ2393" s="10"/>
      <c r="FK2393" s="10"/>
      <c r="FL2393" s="10"/>
    </row>
    <row r="2394" spans="146:168" x14ac:dyDescent="0.15">
      <c r="EP2394" s="1"/>
      <c r="EQ2394" s="1"/>
      <c r="ES2394" s="10"/>
      <c r="ET2394" s="10"/>
      <c r="EU2394" s="10"/>
      <c r="EV2394" s="10"/>
      <c r="EW2394" s="10"/>
      <c r="EX2394" s="10"/>
      <c r="EY2394" s="10"/>
      <c r="EZ2394" s="10"/>
      <c r="FA2394" s="10"/>
      <c r="FB2394" s="10"/>
      <c r="FC2394" s="10"/>
      <c r="FD2394" s="10"/>
      <c r="FE2394" s="10"/>
      <c r="FF2394" s="10"/>
      <c r="FG2394" s="10"/>
      <c r="FH2394" s="10"/>
      <c r="FI2394" s="10"/>
      <c r="FJ2394" s="10"/>
      <c r="FK2394" s="10"/>
      <c r="FL2394" s="10"/>
    </row>
    <row r="2395" spans="146:168" x14ac:dyDescent="0.15">
      <c r="EP2395" s="1"/>
      <c r="EQ2395" s="1"/>
      <c r="ES2395" s="10"/>
      <c r="ET2395" s="10"/>
      <c r="EU2395" s="10"/>
      <c r="EV2395" s="10"/>
      <c r="EW2395" s="10"/>
      <c r="EX2395" s="10"/>
      <c r="EY2395" s="10"/>
      <c r="EZ2395" s="10"/>
      <c r="FA2395" s="10"/>
      <c r="FB2395" s="10"/>
      <c r="FC2395" s="10"/>
      <c r="FD2395" s="10"/>
      <c r="FE2395" s="10"/>
      <c r="FF2395" s="10"/>
      <c r="FG2395" s="10"/>
      <c r="FH2395" s="10"/>
      <c r="FI2395" s="10"/>
      <c r="FJ2395" s="10"/>
      <c r="FK2395" s="10"/>
      <c r="FL2395" s="10"/>
    </row>
    <row r="2396" spans="146:168" x14ac:dyDescent="0.15">
      <c r="EP2396" s="1"/>
      <c r="EQ2396" s="1"/>
      <c r="ES2396" s="10"/>
      <c r="ET2396" s="10"/>
      <c r="EU2396" s="10"/>
      <c r="EV2396" s="10"/>
      <c r="EW2396" s="10"/>
      <c r="EX2396" s="10"/>
      <c r="EY2396" s="10"/>
      <c r="EZ2396" s="10"/>
      <c r="FA2396" s="10"/>
      <c r="FB2396" s="10"/>
      <c r="FC2396" s="10"/>
      <c r="FD2396" s="10"/>
      <c r="FE2396" s="10"/>
      <c r="FF2396" s="10"/>
      <c r="FG2396" s="10"/>
      <c r="FH2396" s="10"/>
      <c r="FI2396" s="10"/>
      <c r="FJ2396" s="10"/>
      <c r="FK2396" s="10"/>
      <c r="FL2396" s="10"/>
    </row>
    <row r="2397" spans="146:168" x14ac:dyDescent="0.15">
      <c r="EP2397" s="1"/>
      <c r="EQ2397" s="1"/>
      <c r="ES2397" s="10"/>
      <c r="ET2397" s="10"/>
      <c r="EU2397" s="10"/>
      <c r="EV2397" s="10"/>
      <c r="EW2397" s="10"/>
      <c r="EX2397" s="10"/>
      <c r="EY2397" s="10"/>
      <c r="EZ2397" s="10"/>
      <c r="FA2397" s="10"/>
      <c r="FB2397" s="10"/>
      <c r="FC2397" s="10"/>
      <c r="FD2397" s="10"/>
      <c r="FE2397" s="10"/>
      <c r="FF2397" s="10"/>
      <c r="FG2397" s="10"/>
      <c r="FH2397" s="10"/>
      <c r="FI2397" s="10"/>
      <c r="FJ2397" s="10"/>
      <c r="FK2397" s="10"/>
      <c r="FL2397" s="10"/>
    </row>
    <row r="2398" spans="146:168" x14ac:dyDescent="0.15">
      <c r="EP2398" s="1"/>
      <c r="EQ2398" s="1"/>
      <c r="ES2398" s="10"/>
      <c r="ET2398" s="10"/>
      <c r="EU2398" s="10"/>
      <c r="EV2398" s="10"/>
      <c r="EW2398" s="10"/>
      <c r="EX2398" s="10"/>
      <c r="EY2398" s="10"/>
      <c r="EZ2398" s="10"/>
      <c r="FA2398" s="10"/>
      <c r="FB2398" s="10"/>
      <c r="FC2398" s="10"/>
      <c r="FD2398" s="10"/>
      <c r="FE2398" s="10"/>
      <c r="FF2398" s="10"/>
      <c r="FG2398" s="10"/>
      <c r="FH2398" s="10"/>
      <c r="FI2398" s="10"/>
      <c r="FJ2398" s="10"/>
      <c r="FK2398" s="10"/>
      <c r="FL2398" s="10"/>
    </row>
    <row r="2399" spans="146:168" x14ac:dyDescent="0.15">
      <c r="EP2399" s="1"/>
      <c r="EQ2399" s="1"/>
      <c r="ES2399" s="10"/>
      <c r="ET2399" s="10"/>
      <c r="EU2399" s="10"/>
      <c r="EV2399" s="10"/>
      <c r="EW2399" s="10"/>
      <c r="EX2399" s="10"/>
      <c r="EY2399" s="10"/>
      <c r="EZ2399" s="10"/>
      <c r="FA2399" s="10"/>
      <c r="FB2399" s="10"/>
      <c r="FC2399" s="10"/>
      <c r="FD2399" s="10"/>
      <c r="FE2399" s="10"/>
      <c r="FF2399" s="10"/>
      <c r="FG2399" s="10"/>
      <c r="FH2399" s="10"/>
      <c r="FI2399" s="10"/>
      <c r="FJ2399" s="10"/>
      <c r="FK2399" s="10"/>
      <c r="FL2399" s="10"/>
    </row>
    <row r="2400" spans="146:168" x14ac:dyDescent="0.15">
      <c r="EP2400" s="1"/>
      <c r="EQ2400" s="1"/>
      <c r="ES2400" s="10"/>
      <c r="ET2400" s="10"/>
      <c r="EU2400" s="10"/>
      <c r="EV2400" s="10"/>
      <c r="EW2400" s="10"/>
      <c r="EX2400" s="10"/>
      <c r="EY2400" s="10"/>
      <c r="EZ2400" s="10"/>
      <c r="FA2400" s="10"/>
      <c r="FB2400" s="10"/>
      <c r="FC2400" s="10"/>
      <c r="FD2400" s="10"/>
      <c r="FE2400" s="10"/>
      <c r="FF2400" s="10"/>
      <c r="FG2400" s="10"/>
      <c r="FH2400" s="10"/>
      <c r="FI2400" s="10"/>
      <c r="FJ2400" s="10"/>
      <c r="FK2400" s="10"/>
      <c r="FL2400" s="10"/>
    </row>
    <row r="2401" spans="146:168" x14ac:dyDescent="0.15">
      <c r="EP2401" s="1"/>
      <c r="EQ2401" s="1"/>
      <c r="ES2401" s="10"/>
      <c r="ET2401" s="10"/>
      <c r="EU2401" s="10"/>
      <c r="EV2401" s="10"/>
      <c r="EW2401" s="10"/>
      <c r="EX2401" s="10"/>
      <c r="EY2401" s="10"/>
      <c r="EZ2401" s="10"/>
      <c r="FA2401" s="10"/>
      <c r="FB2401" s="10"/>
      <c r="FC2401" s="10"/>
      <c r="FD2401" s="10"/>
      <c r="FE2401" s="10"/>
      <c r="FF2401" s="10"/>
      <c r="FG2401" s="10"/>
      <c r="FH2401" s="10"/>
      <c r="FI2401" s="10"/>
      <c r="FJ2401" s="10"/>
      <c r="FK2401" s="10"/>
      <c r="FL2401" s="10"/>
    </row>
    <row r="2402" spans="146:168" x14ac:dyDescent="0.15">
      <c r="EP2402" s="1"/>
      <c r="EQ2402" s="1"/>
      <c r="ES2402" s="10"/>
      <c r="ET2402" s="10"/>
      <c r="EU2402" s="10"/>
      <c r="EV2402" s="10"/>
      <c r="EW2402" s="10"/>
      <c r="EX2402" s="10"/>
      <c r="EY2402" s="10"/>
      <c r="EZ2402" s="10"/>
      <c r="FA2402" s="10"/>
      <c r="FB2402" s="10"/>
      <c r="FC2402" s="10"/>
      <c r="FD2402" s="10"/>
      <c r="FE2402" s="10"/>
      <c r="FF2402" s="10"/>
      <c r="FG2402" s="10"/>
      <c r="FH2402" s="10"/>
      <c r="FI2402" s="10"/>
      <c r="FJ2402" s="10"/>
      <c r="FK2402" s="10"/>
      <c r="FL2402" s="10"/>
    </row>
    <row r="2403" spans="146:168" x14ac:dyDescent="0.15">
      <c r="EP2403" s="1"/>
      <c r="EQ2403" s="1"/>
      <c r="ES2403" s="10"/>
      <c r="ET2403" s="10"/>
      <c r="EU2403" s="10"/>
      <c r="EV2403" s="10"/>
      <c r="EW2403" s="10"/>
      <c r="EX2403" s="10"/>
      <c r="EY2403" s="10"/>
      <c r="EZ2403" s="10"/>
      <c r="FA2403" s="10"/>
      <c r="FB2403" s="10"/>
      <c r="FC2403" s="10"/>
      <c r="FD2403" s="10"/>
      <c r="FE2403" s="10"/>
      <c r="FF2403" s="10"/>
      <c r="FG2403" s="10"/>
      <c r="FH2403" s="10"/>
      <c r="FI2403" s="10"/>
      <c r="FJ2403" s="10"/>
      <c r="FK2403" s="10"/>
      <c r="FL2403" s="10"/>
    </row>
    <row r="2404" spans="146:168" x14ac:dyDescent="0.15">
      <c r="EP2404" s="1"/>
      <c r="EQ2404" s="1"/>
      <c r="ES2404" s="10"/>
      <c r="ET2404" s="10"/>
      <c r="EU2404" s="10"/>
      <c r="EV2404" s="10"/>
      <c r="EW2404" s="10"/>
      <c r="EX2404" s="10"/>
      <c r="EY2404" s="10"/>
      <c r="EZ2404" s="10"/>
      <c r="FA2404" s="10"/>
      <c r="FB2404" s="10"/>
      <c r="FC2404" s="10"/>
      <c r="FD2404" s="10"/>
      <c r="FE2404" s="10"/>
      <c r="FF2404" s="10"/>
      <c r="FG2404" s="10"/>
      <c r="FH2404" s="10"/>
      <c r="FI2404" s="10"/>
      <c r="FJ2404" s="10"/>
      <c r="FK2404" s="10"/>
      <c r="FL2404" s="10"/>
    </row>
    <row r="2405" spans="146:168" x14ac:dyDescent="0.15">
      <c r="EP2405" s="1"/>
      <c r="EQ2405" s="1"/>
      <c r="ES2405" s="10"/>
      <c r="ET2405" s="10"/>
      <c r="EU2405" s="10"/>
      <c r="EV2405" s="10"/>
      <c r="EW2405" s="10"/>
      <c r="EX2405" s="10"/>
      <c r="EY2405" s="10"/>
      <c r="EZ2405" s="10"/>
      <c r="FA2405" s="10"/>
      <c r="FB2405" s="10"/>
      <c r="FC2405" s="10"/>
      <c r="FD2405" s="10"/>
      <c r="FE2405" s="10"/>
      <c r="FF2405" s="10"/>
      <c r="FG2405" s="10"/>
      <c r="FH2405" s="10"/>
      <c r="FI2405" s="10"/>
      <c r="FJ2405" s="10"/>
      <c r="FK2405" s="10"/>
      <c r="FL2405" s="10"/>
    </row>
    <row r="2406" spans="146:168" x14ac:dyDescent="0.15">
      <c r="EP2406" s="1"/>
      <c r="EQ2406" s="1"/>
      <c r="ES2406" s="10"/>
      <c r="ET2406" s="10"/>
      <c r="EU2406" s="10"/>
      <c r="EV2406" s="10"/>
      <c r="EW2406" s="10"/>
      <c r="EX2406" s="10"/>
      <c r="EY2406" s="10"/>
      <c r="EZ2406" s="10"/>
      <c r="FA2406" s="10"/>
      <c r="FB2406" s="10"/>
      <c r="FC2406" s="10"/>
      <c r="FD2406" s="10"/>
      <c r="FE2406" s="10"/>
      <c r="FF2406" s="10"/>
      <c r="FG2406" s="10"/>
      <c r="FH2406" s="10"/>
      <c r="FI2406" s="10"/>
      <c r="FJ2406" s="10"/>
      <c r="FK2406" s="10"/>
      <c r="FL2406" s="10"/>
    </row>
    <row r="2407" spans="146:168" x14ac:dyDescent="0.15">
      <c r="EP2407" s="1"/>
      <c r="EQ2407" s="1"/>
      <c r="ES2407" s="10"/>
      <c r="ET2407" s="10"/>
      <c r="EU2407" s="10"/>
      <c r="EV2407" s="10"/>
      <c r="EW2407" s="10"/>
      <c r="EX2407" s="10"/>
      <c r="EY2407" s="10"/>
      <c r="EZ2407" s="10"/>
      <c r="FA2407" s="10"/>
      <c r="FB2407" s="10"/>
      <c r="FC2407" s="10"/>
      <c r="FD2407" s="10"/>
      <c r="FE2407" s="10"/>
      <c r="FF2407" s="10"/>
      <c r="FG2407" s="10"/>
      <c r="FH2407" s="10"/>
      <c r="FI2407" s="10"/>
      <c r="FJ2407" s="10"/>
      <c r="FK2407" s="10"/>
      <c r="FL2407" s="10"/>
    </row>
    <row r="2408" spans="146:168" x14ac:dyDescent="0.15">
      <c r="EP2408" s="1"/>
      <c r="EQ2408" s="1"/>
      <c r="ES2408" s="10"/>
      <c r="ET2408" s="10"/>
      <c r="EU2408" s="10"/>
      <c r="EV2408" s="10"/>
      <c r="EW2408" s="10"/>
      <c r="EX2408" s="10"/>
      <c r="EY2408" s="10"/>
      <c r="EZ2408" s="10"/>
      <c r="FA2408" s="10"/>
      <c r="FB2408" s="10"/>
      <c r="FC2408" s="10"/>
      <c r="FD2408" s="10"/>
      <c r="FE2408" s="10"/>
      <c r="FF2408" s="10"/>
      <c r="FG2408" s="10"/>
      <c r="FH2408" s="10"/>
      <c r="FI2408" s="10"/>
      <c r="FJ2408" s="10"/>
      <c r="FK2408" s="10"/>
      <c r="FL2408" s="10"/>
    </row>
    <row r="2409" spans="146:168" x14ac:dyDescent="0.15">
      <c r="EP2409" s="1"/>
      <c r="EQ2409" s="1"/>
      <c r="ES2409" s="10"/>
      <c r="ET2409" s="10"/>
      <c r="EU2409" s="10"/>
      <c r="EV2409" s="10"/>
      <c r="EW2409" s="10"/>
      <c r="EX2409" s="10"/>
      <c r="EY2409" s="10"/>
      <c r="EZ2409" s="10"/>
      <c r="FA2409" s="10"/>
      <c r="FB2409" s="10"/>
      <c r="FC2409" s="10"/>
      <c r="FD2409" s="10"/>
      <c r="FE2409" s="10"/>
      <c r="FF2409" s="10"/>
      <c r="FG2409" s="10"/>
      <c r="FH2409" s="10"/>
      <c r="FI2409" s="10"/>
      <c r="FJ2409" s="10"/>
      <c r="FK2409" s="10"/>
      <c r="FL2409" s="10"/>
    </row>
    <row r="2410" spans="146:168" x14ac:dyDescent="0.15">
      <c r="EP2410" s="1"/>
      <c r="EQ2410" s="1"/>
      <c r="ES2410" s="10"/>
      <c r="ET2410" s="10"/>
      <c r="EU2410" s="10"/>
      <c r="EV2410" s="10"/>
      <c r="EW2410" s="10"/>
      <c r="EX2410" s="10"/>
      <c r="EY2410" s="10"/>
      <c r="EZ2410" s="10"/>
      <c r="FA2410" s="10"/>
      <c r="FB2410" s="10"/>
      <c r="FC2410" s="10"/>
      <c r="FD2410" s="10"/>
      <c r="FE2410" s="10"/>
      <c r="FF2410" s="10"/>
      <c r="FG2410" s="10"/>
      <c r="FH2410" s="10"/>
      <c r="FI2410" s="10"/>
      <c r="FJ2410" s="10"/>
      <c r="FK2410" s="10"/>
      <c r="FL2410" s="10"/>
    </row>
    <row r="2411" spans="146:168" x14ac:dyDescent="0.15">
      <c r="EP2411" s="1"/>
      <c r="EQ2411" s="1"/>
      <c r="ES2411" s="10"/>
      <c r="ET2411" s="10"/>
      <c r="EU2411" s="10"/>
      <c r="EV2411" s="10"/>
      <c r="EW2411" s="10"/>
      <c r="EX2411" s="10"/>
      <c r="EY2411" s="10"/>
      <c r="EZ2411" s="10"/>
      <c r="FA2411" s="10"/>
      <c r="FB2411" s="10"/>
      <c r="FC2411" s="10"/>
      <c r="FD2411" s="10"/>
      <c r="FE2411" s="10"/>
      <c r="FF2411" s="10"/>
      <c r="FG2411" s="10"/>
      <c r="FH2411" s="10"/>
      <c r="FI2411" s="10"/>
      <c r="FJ2411" s="10"/>
      <c r="FK2411" s="10"/>
      <c r="FL2411" s="10"/>
    </row>
    <row r="2412" spans="146:168" x14ac:dyDescent="0.15">
      <c r="EP2412" s="1"/>
      <c r="EQ2412" s="1"/>
      <c r="ES2412" s="10"/>
      <c r="ET2412" s="10"/>
      <c r="EU2412" s="10"/>
      <c r="EV2412" s="10"/>
      <c r="EW2412" s="10"/>
      <c r="EX2412" s="10"/>
      <c r="EY2412" s="10"/>
      <c r="EZ2412" s="10"/>
      <c r="FA2412" s="10"/>
      <c r="FB2412" s="10"/>
      <c r="FC2412" s="10"/>
      <c r="FD2412" s="10"/>
      <c r="FE2412" s="10"/>
      <c r="FF2412" s="10"/>
      <c r="FG2412" s="10"/>
      <c r="FH2412" s="10"/>
      <c r="FI2412" s="10"/>
      <c r="FJ2412" s="10"/>
      <c r="FK2412" s="10"/>
      <c r="FL2412" s="10"/>
    </row>
    <row r="2413" spans="146:168" x14ac:dyDescent="0.15">
      <c r="EP2413" s="1"/>
      <c r="EQ2413" s="1"/>
      <c r="ES2413" s="10"/>
      <c r="ET2413" s="10"/>
      <c r="EU2413" s="10"/>
      <c r="EV2413" s="10"/>
      <c r="EW2413" s="10"/>
      <c r="EX2413" s="10"/>
      <c r="EY2413" s="10"/>
      <c r="EZ2413" s="10"/>
      <c r="FA2413" s="10"/>
      <c r="FB2413" s="10"/>
      <c r="FC2413" s="10"/>
      <c r="FD2413" s="10"/>
      <c r="FE2413" s="10"/>
      <c r="FF2413" s="10"/>
      <c r="FG2413" s="10"/>
      <c r="FH2413" s="10"/>
      <c r="FI2413" s="10"/>
      <c r="FJ2413" s="10"/>
      <c r="FK2413" s="10"/>
      <c r="FL2413" s="10"/>
    </row>
    <row r="2414" spans="146:168" x14ac:dyDescent="0.15">
      <c r="EP2414" s="1"/>
      <c r="EQ2414" s="1"/>
      <c r="ES2414" s="10"/>
      <c r="ET2414" s="10"/>
      <c r="EU2414" s="10"/>
      <c r="EV2414" s="10"/>
      <c r="EW2414" s="10"/>
      <c r="EX2414" s="10"/>
      <c r="EY2414" s="10"/>
      <c r="EZ2414" s="10"/>
      <c r="FA2414" s="10"/>
      <c r="FB2414" s="10"/>
      <c r="FC2414" s="10"/>
      <c r="FD2414" s="10"/>
      <c r="FE2414" s="10"/>
      <c r="FF2414" s="10"/>
      <c r="FG2414" s="10"/>
      <c r="FH2414" s="10"/>
      <c r="FI2414" s="10"/>
      <c r="FJ2414" s="10"/>
      <c r="FK2414" s="10"/>
      <c r="FL2414" s="10"/>
    </row>
    <row r="2415" spans="146:168" x14ac:dyDescent="0.15">
      <c r="EP2415" s="1"/>
      <c r="EQ2415" s="1"/>
      <c r="ES2415" s="10"/>
      <c r="ET2415" s="10"/>
      <c r="EU2415" s="10"/>
      <c r="EV2415" s="10"/>
      <c r="EW2415" s="10"/>
      <c r="EX2415" s="10"/>
      <c r="EY2415" s="10"/>
      <c r="EZ2415" s="10"/>
      <c r="FA2415" s="10"/>
      <c r="FB2415" s="10"/>
      <c r="FC2415" s="10"/>
      <c r="FD2415" s="10"/>
      <c r="FE2415" s="10"/>
      <c r="FF2415" s="10"/>
      <c r="FG2415" s="10"/>
      <c r="FH2415" s="10"/>
      <c r="FI2415" s="10"/>
      <c r="FJ2415" s="10"/>
      <c r="FK2415" s="10"/>
      <c r="FL2415" s="10"/>
    </row>
    <row r="2416" spans="146:168" x14ac:dyDescent="0.15">
      <c r="EP2416" s="1"/>
      <c r="EQ2416" s="1"/>
      <c r="ES2416" s="10"/>
      <c r="ET2416" s="10"/>
      <c r="EU2416" s="10"/>
      <c r="EV2416" s="10"/>
      <c r="EW2416" s="10"/>
      <c r="EX2416" s="10"/>
      <c r="EY2416" s="10"/>
      <c r="EZ2416" s="10"/>
      <c r="FA2416" s="10"/>
      <c r="FB2416" s="10"/>
      <c r="FC2416" s="10"/>
      <c r="FD2416" s="10"/>
      <c r="FE2416" s="10"/>
      <c r="FF2416" s="10"/>
      <c r="FG2416" s="10"/>
      <c r="FH2416" s="10"/>
      <c r="FI2416" s="10"/>
      <c r="FJ2416" s="10"/>
      <c r="FK2416" s="10"/>
      <c r="FL2416" s="10"/>
    </row>
    <row r="2417" spans="146:168" x14ac:dyDescent="0.15">
      <c r="EP2417" s="1"/>
      <c r="EQ2417" s="1"/>
      <c r="ES2417" s="10"/>
      <c r="ET2417" s="10"/>
      <c r="EU2417" s="10"/>
      <c r="EV2417" s="10"/>
      <c r="EW2417" s="10"/>
      <c r="EX2417" s="10"/>
      <c r="EY2417" s="10"/>
      <c r="EZ2417" s="10"/>
      <c r="FA2417" s="10"/>
      <c r="FB2417" s="10"/>
      <c r="FC2417" s="10"/>
      <c r="FD2417" s="10"/>
      <c r="FE2417" s="10"/>
      <c r="FF2417" s="10"/>
      <c r="FG2417" s="10"/>
      <c r="FH2417" s="10"/>
      <c r="FI2417" s="10"/>
      <c r="FJ2417" s="10"/>
      <c r="FK2417" s="10"/>
      <c r="FL2417" s="10"/>
    </row>
    <row r="2418" spans="146:168" x14ac:dyDescent="0.15">
      <c r="EP2418" s="1"/>
      <c r="EQ2418" s="1"/>
      <c r="ES2418" s="10"/>
      <c r="ET2418" s="10"/>
      <c r="EU2418" s="10"/>
      <c r="EV2418" s="10"/>
      <c r="EW2418" s="10"/>
      <c r="EX2418" s="10"/>
      <c r="EY2418" s="10"/>
      <c r="EZ2418" s="10"/>
      <c r="FA2418" s="10"/>
      <c r="FB2418" s="10"/>
      <c r="FC2418" s="10"/>
      <c r="FD2418" s="10"/>
      <c r="FE2418" s="10"/>
      <c r="FF2418" s="10"/>
      <c r="FG2418" s="10"/>
      <c r="FH2418" s="10"/>
      <c r="FI2418" s="10"/>
      <c r="FJ2418" s="10"/>
      <c r="FK2418" s="10"/>
      <c r="FL2418" s="10"/>
    </row>
    <row r="2419" spans="146:168" x14ac:dyDescent="0.15">
      <c r="EP2419" s="1"/>
      <c r="EQ2419" s="1"/>
      <c r="ES2419" s="10"/>
      <c r="ET2419" s="10"/>
      <c r="EU2419" s="10"/>
      <c r="EV2419" s="10"/>
      <c r="EW2419" s="10"/>
      <c r="EX2419" s="10"/>
      <c r="EY2419" s="10"/>
      <c r="EZ2419" s="10"/>
      <c r="FA2419" s="10"/>
      <c r="FB2419" s="10"/>
      <c r="FC2419" s="10"/>
      <c r="FD2419" s="10"/>
      <c r="FE2419" s="10"/>
      <c r="FF2419" s="10"/>
      <c r="FG2419" s="10"/>
      <c r="FH2419" s="10"/>
      <c r="FI2419" s="10"/>
      <c r="FJ2419" s="10"/>
      <c r="FK2419" s="10"/>
      <c r="FL2419" s="10"/>
    </row>
    <row r="2420" spans="146:168" x14ac:dyDescent="0.15">
      <c r="EP2420" s="1"/>
      <c r="EQ2420" s="1"/>
      <c r="ES2420" s="10"/>
      <c r="ET2420" s="10"/>
      <c r="EU2420" s="10"/>
      <c r="EV2420" s="10"/>
      <c r="EW2420" s="10"/>
      <c r="EX2420" s="10"/>
      <c r="EY2420" s="10"/>
      <c r="EZ2420" s="10"/>
      <c r="FA2420" s="10"/>
      <c r="FB2420" s="10"/>
      <c r="FC2420" s="10"/>
      <c r="FD2420" s="10"/>
      <c r="FE2420" s="10"/>
      <c r="FF2420" s="10"/>
      <c r="FG2420" s="10"/>
      <c r="FH2420" s="10"/>
      <c r="FI2420" s="10"/>
      <c r="FJ2420" s="10"/>
      <c r="FK2420" s="10"/>
      <c r="FL2420" s="10"/>
    </row>
    <row r="2421" spans="146:168" x14ac:dyDescent="0.15">
      <c r="EP2421" s="1"/>
      <c r="EQ2421" s="1"/>
      <c r="ES2421" s="10"/>
      <c r="ET2421" s="10"/>
      <c r="EU2421" s="10"/>
      <c r="EV2421" s="10"/>
      <c r="EW2421" s="10"/>
      <c r="EX2421" s="10"/>
      <c r="EY2421" s="10"/>
      <c r="EZ2421" s="10"/>
      <c r="FA2421" s="10"/>
      <c r="FB2421" s="10"/>
      <c r="FC2421" s="10"/>
      <c r="FD2421" s="10"/>
      <c r="FE2421" s="10"/>
      <c r="FF2421" s="10"/>
      <c r="FG2421" s="10"/>
      <c r="FH2421" s="10"/>
      <c r="FI2421" s="10"/>
      <c r="FJ2421" s="10"/>
      <c r="FK2421" s="10"/>
      <c r="FL2421" s="10"/>
    </row>
    <row r="2422" spans="146:168" x14ac:dyDescent="0.15">
      <c r="EP2422" s="1"/>
      <c r="EQ2422" s="1"/>
      <c r="ES2422" s="10"/>
      <c r="ET2422" s="10"/>
      <c r="EU2422" s="10"/>
      <c r="EV2422" s="10"/>
      <c r="EW2422" s="10"/>
      <c r="EX2422" s="10"/>
      <c r="EY2422" s="10"/>
      <c r="EZ2422" s="10"/>
      <c r="FA2422" s="10"/>
      <c r="FB2422" s="10"/>
      <c r="FC2422" s="10"/>
      <c r="FD2422" s="10"/>
      <c r="FE2422" s="10"/>
      <c r="FF2422" s="10"/>
      <c r="FG2422" s="10"/>
      <c r="FH2422" s="10"/>
      <c r="FI2422" s="10"/>
      <c r="FJ2422" s="10"/>
      <c r="FK2422" s="10"/>
      <c r="FL2422" s="10"/>
    </row>
    <row r="2423" spans="146:168" x14ac:dyDescent="0.15">
      <c r="EP2423" s="1"/>
      <c r="EQ2423" s="1"/>
      <c r="ES2423" s="10"/>
      <c r="ET2423" s="10"/>
      <c r="EU2423" s="10"/>
      <c r="EV2423" s="10"/>
      <c r="EW2423" s="10"/>
      <c r="EX2423" s="10"/>
      <c r="EY2423" s="10"/>
      <c r="EZ2423" s="10"/>
      <c r="FA2423" s="10"/>
      <c r="FB2423" s="10"/>
      <c r="FC2423" s="10"/>
      <c r="FD2423" s="10"/>
      <c r="FE2423" s="10"/>
      <c r="FF2423" s="10"/>
      <c r="FG2423" s="10"/>
      <c r="FH2423" s="10"/>
      <c r="FI2423" s="10"/>
      <c r="FJ2423" s="10"/>
      <c r="FK2423" s="10"/>
      <c r="FL2423" s="10"/>
    </row>
    <row r="2424" spans="146:168" x14ac:dyDescent="0.15">
      <c r="EP2424" s="1"/>
      <c r="EQ2424" s="1"/>
      <c r="ES2424" s="10"/>
      <c r="ET2424" s="10"/>
      <c r="EU2424" s="10"/>
      <c r="EV2424" s="10"/>
      <c r="EW2424" s="10"/>
      <c r="EX2424" s="10"/>
      <c r="EY2424" s="10"/>
      <c r="EZ2424" s="10"/>
      <c r="FA2424" s="10"/>
      <c r="FB2424" s="10"/>
      <c r="FC2424" s="10"/>
      <c r="FD2424" s="10"/>
      <c r="FE2424" s="10"/>
      <c r="FF2424" s="10"/>
      <c r="FG2424" s="10"/>
      <c r="FH2424" s="10"/>
      <c r="FI2424" s="10"/>
      <c r="FJ2424" s="10"/>
      <c r="FK2424" s="10"/>
      <c r="FL2424" s="10"/>
    </row>
    <row r="2425" spans="146:168" x14ac:dyDescent="0.15">
      <c r="EP2425" s="1"/>
      <c r="EQ2425" s="1"/>
      <c r="ES2425" s="10"/>
      <c r="ET2425" s="10"/>
      <c r="EU2425" s="10"/>
      <c r="EV2425" s="10"/>
      <c r="EW2425" s="10"/>
      <c r="EX2425" s="10"/>
      <c r="EY2425" s="10"/>
      <c r="EZ2425" s="10"/>
      <c r="FA2425" s="10"/>
      <c r="FB2425" s="10"/>
      <c r="FC2425" s="10"/>
      <c r="FD2425" s="10"/>
      <c r="FE2425" s="10"/>
      <c r="FF2425" s="10"/>
      <c r="FG2425" s="10"/>
      <c r="FH2425" s="10"/>
      <c r="FI2425" s="10"/>
      <c r="FJ2425" s="10"/>
      <c r="FK2425" s="10"/>
      <c r="FL2425" s="10"/>
    </row>
    <row r="2426" spans="146:168" x14ac:dyDescent="0.15">
      <c r="EP2426" s="1"/>
      <c r="EQ2426" s="1"/>
      <c r="ES2426" s="10"/>
      <c r="ET2426" s="10"/>
      <c r="EU2426" s="10"/>
      <c r="EV2426" s="10"/>
      <c r="EW2426" s="10"/>
      <c r="EX2426" s="10"/>
      <c r="EY2426" s="10"/>
      <c r="EZ2426" s="10"/>
      <c r="FA2426" s="10"/>
      <c r="FB2426" s="10"/>
      <c r="FC2426" s="10"/>
      <c r="FD2426" s="10"/>
      <c r="FE2426" s="10"/>
      <c r="FF2426" s="10"/>
      <c r="FG2426" s="10"/>
      <c r="FH2426" s="10"/>
      <c r="FI2426" s="10"/>
      <c r="FJ2426" s="10"/>
      <c r="FK2426" s="10"/>
      <c r="FL2426" s="10"/>
    </row>
    <row r="2427" spans="146:168" x14ac:dyDescent="0.15">
      <c r="EP2427" s="1"/>
      <c r="EQ2427" s="1"/>
      <c r="ES2427" s="10"/>
      <c r="ET2427" s="10"/>
      <c r="EU2427" s="10"/>
      <c r="EV2427" s="10"/>
      <c r="EW2427" s="10"/>
      <c r="EX2427" s="10"/>
      <c r="EY2427" s="10"/>
      <c r="EZ2427" s="10"/>
      <c r="FA2427" s="10"/>
      <c r="FB2427" s="10"/>
      <c r="FC2427" s="10"/>
      <c r="FD2427" s="10"/>
      <c r="FE2427" s="10"/>
      <c r="FF2427" s="10"/>
      <c r="FG2427" s="10"/>
      <c r="FH2427" s="10"/>
      <c r="FI2427" s="10"/>
      <c r="FJ2427" s="10"/>
      <c r="FK2427" s="10"/>
      <c r="FL2427" s="10"/>
    </row>
    <row r="2428" spans="146:168" x14ac:dyDescent="0.15">
      <c r="EP2428" s="1"/>
      <c r="EQ2428" s="1"/>
      <c r="ES2428" s="10"/>
      <c r="ET2428" s="10"/>
      <c r="EU2428" s="10"/>
      <c r="EV2428" s="10"/>
      <c r="EW2428" s="10"/>
      <c r="EX2428" s="10"/>
      <c r="EY2428" s="10"/>
      <c r="EZ2428" s="10"/>
      <c r="FA2428" s="10"/>
      <c r="FB2428" s="10"/>
      <c r="FC2428" s="10"/>
      <c r="FD2428" s="10"/>
      <c r="FE2428" s="10"/>
      <c r="FF2428" s="10"/>
      <c r="FG2428" s="10"/>
      <c r="FH2428" s="10"/>
      <c r="FI2428" s="10"/>
      <c r="FJ2428" s="10"/>
      <c r="FK2428" s="10"/>
      <c r="FL2428" s="10"/>
    </row>
    <row r="2429" spans="146:168" x14ac:dyDescent="0.15">
      <c r="EP2429" s="1"/>
      <c r="EQ2429" s="1"/>
      <c r="ES2429" s="10"/>
      <c r="ET2429" s="10"/>
      <c r="EU2429" s="10"/>
      <c r="EV2429" s="10"/>
      <c r="EW2429" s="10"/>
      <c r="EX2429" s="10"/>
      <c r="EY2429" s="10"/>
      <c r="EZ2429" s="10"/>
      <c r="FA2429" s="10"/>
      <c r="FB2429" s="10"/>
      <c r="FC2429" s="10"/>
      <c r="FD2429" s="10"/>
      <c r="FE2429" s="10"/>
      <c r="FF2429" s="10"/>
      <c r="FG2429" s="10"/>
      <c r="FH2429" s="10"/>
      <c r="FI2429" s="10"/>
      <c r="FJ2429" s="10"/>
      <c r="FK2429" s="10"/>
      <c r="FL2429" s="10"/>
    </row>
    <row r="2430" spans="146:168" x14ac:dyDescent="0.15">
      <c r="EP2430" s="1"/>
      <c r="EQ2430" s="1"/>
      <c r="ES2430" s="10"/>
      <c r="ET2430" s="10"/>
      <c r="EU2430" s="10"/>
      <c r="EV2430" s="10"/>
      <c r="EW2430" s="10"/>
      <c r="EX2430" s="10"/>
      <c r="EY2430" s="10"/>
      <c r="EZ2430" s="10"/>
      <c r="FA2430" s="10"/>
      <c r="FB2430" s="10"/>
      <c r="FC2430" s="10"/>
      <c r="FD2430" s="10"/>
      <c r="FE2430" s="10"/>
      <c r="FF2430" s="10"/>
      <c r="FG2430" s="10"/>
      <c r="FH2430" s="10"/>
      <c r="FI2430" s="10"/>
      <c r="FJ2430" s="10"/>
      <c r="FK2430" s="10"/>
      <c r="FL2430" s="10"/>
    </row>
    <row r="2431" spans="146:168" x14ac:dyDescent="0.15">
      <c r="EP2431" s="1"/>
      <c r="EQ2431" s="1"/>
      <c r="ES2431" s="10"/>
      <c r="ET2431" s="10"/>
      <c r="EU2431" s="10"/>
      <c r="EV2431" s="10"/>
      <c r="EW2431" s="10"/>
      <c r="EX2431" s="10"/>
      <c r="EY2431" s="10"/>
      <c r="EZ2431" s="10"/>
      <c r="FA2431" s="10"/>
      <c r="FB2431" s="10"/>
      <c r="FC2431" s="10"/>
      <c r="FD2431" s="10"/>
      <c r="FE2431" s="10"/>
      <c r="FF2431" s="10"/>
      <c r="FG2431" s="10"/>
      <c r="FH2431" s="10"/>
      <c r="FI2431" s="10"/>
      <c r="FJ2431" s="10"/>
      <c r="FK2431" s="10"/>
      <c r="FL2431" s="10"/>
    </row>
    <row r="2432" spans="146:168" x14ac:dyDescent="0.15">
      <c r="EP2432" s="1"/>
      <c r="EQ2432" s="1"/>
      <c r="ES2432" s="10"/>
      <c r="ET2432" s="10"/>
      <c r="EU2432" s="10"/>
      <c r="EV2432" s="10"/>
      <c r="EW2432" s="10"/>
      <c r="EX2432" s="10"/>
      <c r="EY2432" s="10"/>
      <c r="EZ2432" s="10"/>
      <c r="FA2432" s="10"/>
      <c r="FB2432" s="10"/>
      <c r="FC2432" s="10"/>
      <c r="FD2432" s="10"/>
      <c r="FE2432" s="10"/>
      <c r="FF2432" s="10"/>
      <c r="FG2432" s="10"/>
      <c r="FH2432" s="10"/>
      <c r="FI2432" s="10"/>
      <c r="FJ2432" s="10"/>
      <c r="FK2432" s="10"/>
      <c r="FL2432" s="10"/>
    </row>
    <row r="2433" spans="146:168" x14ac:dyDescent="0.15">
      <c r="EP2433" s="1"/>
      <c r="EQ2433" s="1"/>
      <c r="ES2433" s="10"/>
      <c r="ET2433" s="10"/>
      <c r="EU2433" s="10"/>
      <c r="EV2433" s="10"/>
      <c r="EW2433" s="10"/>
      <c r="EX2433" s="10"/>
      <c r="EY2433" s="10"/>
      <c r="EZ2433" s="10"/>
      <c r="FA2433" s="10"/>
      <c r="FB2433" s="10"/>
      <c r="FC2433" s="10"/>
      <c r="FD2433" s="10"/>
      <c r="FE2433" s="10"/>
      <c r="FF2433" s="10"/>
      <c r="FG2433" s="10"/>
      <c r="FH2433" s="10"/>
      <c r="FI2433" s="10"/>
      <c r="FJ2433" s="10"/>
      <c r="FK2433" s="10"/>
      <c r="FL2433" s="10"/>
    </row>
    <row r="2434" spans="146:168" x14ac:dyDescent="0.15">
      <c r="EP2434" s="1"/>
      <c r="EQ2434" s="1"/>
      <c r="ES2434" s="10"/>
      <c r="ET2434" s="10"/>
      <c r="EU2434" s="10"/>
      <c r="EV2434" s="10"/>
      <c r="EW2434" s="10"/>
      <c r="EX2434" s="10"/>
      <c r="EY2434" s="10"/>
      <c r="EZ2434" s="10"/>
      <c r="FA2434" s="10"/>
      <c r="FB2434" s="10"/>
      <c r="FC2434" s="10"/>
      <c r="FD2434" s="10"/>
      <c r="FE2434" s="10"/>
      <c r="FF2434" s="10"/>
      <c r="FG2434" s="10"/>
      <c r="FH2434" s="10"/>
      <c r="FI2434" s="10"/>
      <c r="FJ2434" s="10"/>
      <c r="FK2434" s="10"/>
      <c r="FL2434" s="10"/>
    </row>
    <row r="2435" spans="146:168" x14ac:dyDescent="0.15">
      <c r="EP2435" s="1"/>
      <c r="EQ2435" s="1"/>
      <c r="ES2435" s="10"/>
      <c r="ET2435" s="10"/>
      <c r="EU2435" s="10"/>
      <c r="EV2435" s="10"/>
      <c r="EW2435" s="10"/>
      <c r="EX2435" s="10"/>
      <c r="EY2435" s="10"/>
      <c r="EZ2435" s="10"/>
      <c r="FA2435" s="10"/>
      <c r="FB2435" s="10"/>
      <c r="FC2435" s="10"/>
      <c r="FD2435" s="10"/>
      <c r="FE2435" s="10"/>
      <c r="FF2435" s="10"/>
      <c r="FG2435" s="10"/>
      <c r="FH2435" s="10"/>
      <c r="FI2435" s="10"/>
      <c r="FJ2435" s="10"/>
      <c r="FK2435" s="10"/>
      <c r="FL2435" s="10"/>
    </row>
    <row r="2436" spans="146:168" x14ac:dyDescent="0.15">
      <c r="EP2436" s="1"/>
      <c r="EQ2436" s="1"/>
      <c r="ES2436" s="10"/>
      <c r="ET2436" s="10"/>
      <c r="EU2436" s="10"/>
      <c r="EV2436" s="10"/>
      <c r="EW2436" s="10"/>
      <c r="EX2436" s="10"/>
      <c r="EY2436" s="10"/>
      <c r="EZ2436" s="10"/>
      <c r="FA2436" s="10"/>
      <c r="FB2436" s="10"/>
      <c r="FC2436" s="10"/>
      <c r="FD2436" s="10"/>
      <c r="FE2436" s="10"/>
      <c r="FF2436" s="10"/>
      <c r="FG2436" s="10"/>
      <c r="FH2436" s="10"/>
      <c r="FI2436" s="10"/>
      <c r="FJ2436" s="10"/>
      <c r="FK2436" s="10"/>
      <c r="FL2436" s="10"/>
    </row>
    <row r="2437" spans="146:168" x14ac:dyDescent="0.15">
      <c r="EP2437" s="1"/>
      <c r="EQ2437" s="1"/>
      <c r="ES2437" s="10"/>
      <c r="ET2437" s="10"/>
      <c r="EU2437" s="10"/>
      <c r="EV2437" s="10"/>
      <c r="EW2437" s="10"/>
      <c r="EX2437" s="10"/>
      <c r="EY2437" s="10"/>
      <c r="EZ2437" s="10"/>
      <c r="FA2437" s="10"/>
      <c r="FB2437" s="10"/>
      <c r="FC2437" s="10"/>
      <c r="FD2437" s="10"/>
      <c r="FE2437" s="10"/>
      <c r="FF2437" s="10"/>
      <c r="FG2437" s="10"/>
      <c r="FH2437" s="10"/>
      <c r="FI2437" s="10"/>
      <c r="FJ2437" s="10"/>
      <c r="FK2437" s="10"/>
      <c r="FL2437" s="10"/>
    </row>
    <row r="2438" spans="146:168" x14ac:dyDescent="0.15">
      <c r="EP2438" s="1"/>
      <c r="EQ2438" s="1"/>
      <c r="ES2438" s="10"/>
      <c r="ET2438" s="10"/>
      <c r="EU2438" s="10"/>
      <c r="EV2438" s="10"/>
      <c r="EW2438" s="10"/>
      <c r="EX2438" s="10"/>
      <c r="EY2438" s="10"/>
      <c r="EZ2438" s="10"/>
      <c r="FA2438" s="10"/>
      <c r="FB2438" s="10"/>
      <c r="FC2438" s="10"/>
      <c r="FD2438" s="10"/>
      <c r="FE2438" s="10"/>
      <c r="FF2438" s="10"/>
      <c r="FG2438" s="10"/>
      <c r="FH2438" s="10"/>
      <c r="FI2438" s="10"/>
      <c r="FJ2438" s="10"/>
      <c r="FK2438" s="10"/>
      <c r="FL2438" s="10"/>
    </row>
    <row r="2439" spans="146:168" x14ac:dyDescent="0.15">
      <c r="EP2439" s="1"/>
      <c r="EQ2439" s="1"/>
      <c r="ES2439" s="10"/>
      <c r="ET2439" s="10"/>
      <c r="EU2439" s="10"/>
      <c r="EV2439" s="10"/>
      <c r="EW2439" s="10"/>
      <c r="EX2439" s="10"/>
      <c r="EY2439" s="10"/>
      <c r="EZ2439" s="10"/>
      <c r="FA2439" s="10"/>
      <c r="FB2439" s="10"/>
      <c r="FC2439" s="10"/>
      <c r="FD2439" s="10"/>
      <c r="FE2439" s="10"/>
      <c r="FF2439" s="10"/>
      <c r="FG2439" s="10"/>
      <c r="FH2439" s="10"/>
      <c r="FI2439" s="10"/>
      <c r="FJ2439" s="10"/>
      <c r="FK2439" s="10"/>
      <c r="FL2439" s="10"/>
    </row>
    <row r="2440" spans="146:168" x14ac:dyDescent="0.15">
      <c r="EP2440" s="1"/>
      <c r="EQ2440" s="1"/>
      <c r="ES2440" s="10"/>
      <c r="ET2440" s="10"/>
      <c r="EU2440" s="10"/>
      <c r="EV2440" s="10"/>
      <c r="EW2440" s="10"/>
      <c r="EX2440" s="10"/>
      <c r="EY2440" s="10"/>
      <c r="EZ2440" s="10"/>
      <c r="FA2440" s="10"/>
      <c r="FB2440" s="10"/>
      <c r="FC2440" s="10"/>
      <c r="FD2440" s="10"/>
      <c r="FE2440" s="10"/>
      <c r="FF2440" s="10"/>
      <c r="FG2440" s="10"/>
      <c r="FH2440" s="10"/>
      <c r="FI2440" s="10"/>
      <c r="FJ2440" s="10"/>
      <c r="FK2440" s="10"/>
      <c r="FL2440" s="10"/>
    </row>
    <row r="2441" spans="146:168" x14ac:dyDescent="0.15">
      <c r="EP2441" s="1"/>
      <c r="EQ2441" s="1"/>
      <c r="ES2441" s="10"/>
      <c r="ET2441" s="10"/>
      <c r="EU2441" s="10"/>
      <c r="EV2441" s="10"/>
      <c r="EW2441" s="10"/>
      <c r="EX2441" s="10"/>
      <c r="EY2441" s="10"/>
      <c r="EZ2441" s="10"/>
      <c r="FA2441" s="10"/>
      <c r="FB2441" s="10"/>
      <c r="FC2441" s="10"/>
      <c r="FD2441" s="10"/>
      <c r="FE2441" s="10"/>
      <c r="FF2441" s="10"/>
      <c r="FG2441" s="10"/>
      <c r="FH2441" s="10"/>
      <c r="FI2441" s="10"/>
      <c r="FJ2441" s="10"/>
      <c r="FK2441" s="10"/>
      <c r="FL2441" s="10"/>
    </row>
    <row r="2442" spans="146:168" x14ac:dyDescent="0.15">
      <c r="EP2442" s="1"/>
      <c r="EQ2442" s="1"/>
      <c r="ES2442" s="10"/>
      <c r="ET2442" s="10"/>
      <c r="EU2442" s="10"/>
      <c r="EV2442" s="10"/>
      <c r="EW2442" s="10"/>
      <c r="EX2442" s="10"/>
      <c r="EY2442" s="10"/>
      <c r="EZ2442" s="10"/>
      <c r="FA2442" s="10"/>
      <c r="FB2442" s="10"/>
      <c r="FC2442" s="10"/>
      <c r="FD2442" s="10"/>
      <c r="FE2442" s="10"/>
      <c r="FF2442" s="10"/>
      <c r="FG2442" s="10"/>
      <c r="FH2442" s="10"/>
      <c r="FI2442" s="10"/>
      <c r="FJ2442" s="10"/>
      <c r="FK2442" s="10"/>
      <c r="FL2442" s="10"/>
    </row>
    <row r="2443" spans="146:168" x14ac:dyDescent="0.15">
      <c r="EP2443" s="1"/>
      <c r="EQ2443" s="1"/>
      <c r="ES2443" s="10"/>
      <c r="ET2443" s="10"/>
      <c r="EU2443" s="10"/>
      <c r="EV2443" s="10"/>
      <c r="EW2443" s="10"/>
      <c r="EX2443" s="10"/>
      <c r="EY2443" s="10"/>
      <c r="EZ2443" s="10"/>
      <c r="FA2443" s="10"/>
      <c r="FB2443" s="10"/>
      <c r="FC2443" s="10"/>
      <c r="FD2443" s="10"/>
      <c r="FE2443" s="10"/>
      <c r="FF2443" s="10"/>
      <c r="FG2443" s="10"/>
      <c r="FH2443" s="10"/>
      <c r="FI2443" s="10"/>
      <c r="FJ2443" s="10"/>
      <c r="FK2443" s="10"/>
      <c r="FL2443" s="10"/>
    </row>
    <row r="2444" spans="146:168" x14ac:dyDescent="0.15">
      <c r="EP2444" s="1"/>
      <c r="EQ2444" s="1"/>
      <c r="ES2444" s="10"/>
      <c r="ET2444" s="10"/>
      <c r="EU2444" s="10"/>
      <c r="EV2444" s="10"/>
      <c r="EW2444" s="10"/>
      <c r="EX2444" s="10"/>
      <c r="EY2444" s="10"/>
      <c r="EZ2444" s="10"/>
      <c r="FA2444" s="10"/>
      <c r="FB2444" s="10"/>
      <c r="FC2444" s="10"/>
      <c r="FD2444" s="10"/>
      <c r="FE2444" s="10"/>
      <c r="FF2444" s="10"/>
      <c r="FG2444" s="10"/>
      <c r="FH2444" s="10"/>
      <c r="FI2444" s="10"/>
      <c r="FJ2444" s="10"/>
      <c r="FK2444" s="10"/>
      <c r="FL2444" s="10"/>
    </row>
    <row r="2445" spans="146:168" x14ac:dyDescent="0.15">
      <c r="EP2445" s="1"/>
      <c r="EQ2445" s="1"/>
      <c r="ES2445" s="10"/>
      <c r="ET2445" s="10"/>
      <c r="EU2445" s="10"/>
      <c r="EV2445" s="10"/>
      <c r="EW2445" s="10"/>
      <c r="EX2445" s="10"/>
      <c r="EY2445" s="10"/>
      <c r="EZ2445" s="10"/>
      <c r="FA2445" s="10"/>
      <c r="FB2445" s="10"/>
      <c r="FC2445" s="10"/>
      <c r="FD2445" s="10"/>
      <c r="FE2445" s="10"/>
      <c r="FF2445" s="10"/>
      <c r="FG2445" s="10"/>
      <c r="FH2445" s="10"/>
      <c r="FI2445" s="10"/>
      <c r="FJ2445" s="10"/>
      <c r="FK2445" s="10"/>
      <c r="FL2445" s="10"/>
    </row>
    <row r="2446" spans="146:168" x14ac:dyDescent="0.15">
      <c r="EP2446" s="1"/>
      <c r="EQ2446" s="1"/>
      <c r="ES2446" s="10"/>
      <c r="ET2446" s="10"/>
      <c r="EU2446" s="10"/>
      <c r="EV2446" s="10"/>
      <c r="EW2446" s="10"/>
      <c r="EX2446" s="10"/>
      <c r="EY2446" s="10"/>
      <c r="EZ2446" s="10"/>
      <c r="FA2446" s="10"/>
      <c r="FB2446" s="10"/>
      <c r="FC2446" s="10"/>
      <c r="FD2446" s="10"/>
      <c r="FE2446" s="10"/>
      <c r="FF2446" s="10"/>
      <c r="FG2446" s="10"/>
      <c r="FH2446" s="10"/>
      <c r="FI2446" s="10"/>
      <c r="FJ2446" s="10"/>
      <c r="FK2446" s="10"/>
      <c r="FL2446" s="10"/>
    </row>
    <row r="2447" spans="146:168" x14ac:dyDescent="0.15">
      <c r="EP2447" s="1"/>
      <c r="EQ2447" s="1"/>
      <c r="ES2447" s="10"/>
      <c r="ET2447" s="10"/>
      <c r="EU2447" s="10"/>
      <c r="EV2447" s="10"/>
      <c r="EW2447" s="10"/>
      <c r="EX2447" s="10"/>
      <c r="EY2447" s="10"/>
      <c r="EZ2447" s="10"/>
      <c r="FA2447" s="10"/>
      <c r="FB2447" s="10"/>
      <c r="FC2447" s="10"/>
      <c r="FD2447" s="10"/>
      <c r="FE2447" s="10"/>
      <c r="FF2447" s="10"/>
      <c r="FG2447" s="10"/>
      <c r="FH2447" s="10"/>
      <c r="FI2447" s="10"/>
      <c r="FJ2447" s="10"/>
      <c r="FK2447" s="10"/>
      <c r="FL2447" s="10"/>
    </row>
    <row r="2448" spans="146:168" x14ac:dyDescent="0.15">
      <c r="EP2448" s="1"/>
      <c r="EQ2448" s="1"/>
      <c r="ES2448" s="10"/>
      <c r="ET2448" s="10"/>
      <c r="EU2448" s="10"/>
      <c r="EV2448" s="10"/>
      <c r="EW2448" s="10"/>
      <c r="EX2448" s="10"/>
      <c r="EY2448" s="10"/>
      <c r="EZ2448" s="10"/>
      <c r="FA2448" s="10"/>
      <c r="FB2448" s="10"/>
      <c r="FC2448" s="10"/>
      <c r="FD2448" s="10"/>
      <c r="FE2448" s="10"/>
      <c r="FF2448" s="10"/>
      <c r="FG2448" s="10"/>
      <c r="FH2448" s="10"/>
      <c r="FI2448" s="10"/>
      <c r="FJ2448" s="10"/>
      <c r="FK2448" s="10"/>
      <c r="FL2448" s="10"/>
    </row>
    <row r="2449" spans="146:168" x14ac:dyDescent="0.15">
      <c r="EP2449" s="1"/>
      <c r="EQ2449" s="1"/>
      <c r="ES2449" s="10"/>
      <c r="ET2449" s="10"/>
      <c r="EU2449" s="10"/>
      <c r="EV2449" s="10"/>
      <c r="EW2449" s="10"/>
      <c r="EX2449" s="10"/>
      <c r="EY2449" s="10"/>
      <c r="EZ2449" s="10"/>
      <c r="FA2449" s="10"/>
      <c r="FB2449" s="10"/>
      <c r="FC2449" s="10"/>
      <c r="FD2449" s="10"/>
      <c r="FE2449" s="10"/>
      <c r="FF2449" s="10"/>
      <c r="FG2449" s="10"/>
      <c r="FH2449" s="10"/>
      <c r="FI2449" s="10"/>
      <c r="FJ2449" s="10"/>
      <c r="FK2449" s="10"/>
      <c r="FL2449" s="10"/>
    </row>
    <row r="2450" spans="146:168" x14ac:dyDescent="0.15">
      <c r="EP2450" s="1"/>
      <c r="EQ2450" s="1"/>
      <c r="ES2450" s="10"/>
      <c r="ET2450" s="10"/>
      <c r="EU2450" s="10"/>
      <c r="EV2450" s="10"/>
      <c r="EW2450" s="10"/>
      <c r="EX2450" s="10"/>
      <c r="EY2450" s="10"/>
      <c r="EZ2450" s="10"/>
      <c r="FA2450" s="10"/>
      <c r="FB2450" s="10"/>
      <c r="FC2450" s="10"/>
      <c r="FD2450" s="10"/>
      <c r="FE2450" s="10"/>
      <c r="FF2450" s="10"/>
      <c r="FG2450" s="10"/>
      <c r="FH2450" s="10"/>
      <c r="FI2450" s="10"/>
      <c r="FJ2450" s="10"/>
      <c r="FK2450" s="10"/>
      <c r="FL2450" s="10"/>
    </row>
    <row r="2451" spans="146:168" x14ac:dyDescent="0.15">
      <c r="EP2451" s="1"/>
      <c r="EQ2451" s="1"/>
      <c r="ES2451" s="10"/>
      <c r="ET2451" s="10"/>
      <c r="EU2451" s="10"/>
      <c r="EV2451" s="10"/>
      <c r="EW2451" s="10"/>
      <c r="EX2451" s="10"/>
      <c r="EY2451" s="10"/>
      <c r="EZ2451" s="10"/>
      <c r="FA2451" s="10"/>
      <c r="FB2451" s="10"/>
      <c r="FC2451" s="10"/>
      <c r="FD2451" s="10"/>
      <c r="FE2451" s="10"/>
      <c r="FF2451" s="10"/>
      <c r="FG2451" s="10"/>
      <c r="FH2451" s="10"/>
      <c r="FI2451" s="10"/>
      <c r="FJ2451" s="10"/>
      <c r="FK2451" s="10"/>
      <c r="FL2451" s="10"/>
    </row>
    <row r="2452" spans="146:168" x14ac:dyDescent="0.15">
      <c r="EP2452" s="1"/>
      <c r="EQ2452" s="1"/>
      <c r="ES2452" s="10"/>
      <c r="ET2452" s="10"/>
      <c r="EU2452" s="10"/>
      <c r="EV2452" s="10"/>
      <c r="EW2452" s="10"/>
      <c r="EX2452" s="10"/>
      <c r="EY2452" s="10"/>
      <c r="EZ2452" s="10"/>
      <c r="FA2452" s="10"/>
      <c r="FB2452" s="10"/>
      <c r="FC2452" s="10"/>
      <c r="FD2452" s="10"/>
      <c r="FE2452" s="10"/>
      <c r="FF2452" s="10"/>
      <c r="FG2452" s="10"/>
      <c r="FH2452" s="10"/>
      <c r="FI2452" s="10"/>
      <c r="FJ2452" s="10"/>
      <c r="FK2452" s="10"/>
      <c r="FL2452" s="10"/>
    </row>
    <row r="2453" spans="146:168" x14ac:dyDescent="0.15">
      <c r="EP2453" s="1"/>
      <c r="EQ2453" s="1"/>
      <c r="ES2453" s="10"/>
      <c r="ET2453" s="10"/>
      <c r="EU2453" s="10"/>
      <c r="EV2453" s="10"/>
      <c r="EW2453" s="10"/>
      <c r="EX2453" s="10"/>
      <c r="EY2453" s="10"/>
      <c r="EZ2453" s="10"/>
      <c r="FA2453" s="10"/>
      <c r="FB2453" s="10"/>
      <c r="FC2453" s="10"/>
      <c r="FD2453" s="10"/>
      <c r="FE2453" s="10"/>
      <c r="FF2453" s="10"/>
      <c r="FG2453" s="10"/>
      <c r="FH2453" s="10"/>
      <c r="FI2453" s="10"/>
      <c r="FJ2453" s="10"/>
      <c r="FK2453" s="10"/>
      <c r="FL2453" s="10"/>
    </row>
    <row r="2454" spans="146:168" x14ac:dyDescent="0.15">
      <c r="EP2454" s="1"/>
      <c r="EQ2454" s="1"/>
      <c r="ES2454" s="10"/>
      <c r="ET2454" s="10"/>
      <c r="EU2454" s="10"/>
      <c r="EV2454" s="10"/>
      <c r="EW2454" s="10"/>
      <c r="EX2454" s="10"/>
      <c r="EY2454" s="10"/>
      <c r="EZ2454" s="10"/>
      <c r="FA2454" s="10"/>
      <c r="FB2454" s="10"/>
      <c r="FC2454" s="10"/>
      <c r="FD2454" s="10"/>
      <c r="FE2454" s="10"/>
      <c r="FF2454" s="10"/>
      <c r="FG2454" s="10"/>
      <c r="FH2454" s="10"/>
      <c r="FI2454" s="10"/>
      <c r="FJ2454" s="10"/>
      <c r="FK2454" s="10"/>
      <c r="FL2454" s="10"/>
    </row>
    <row r="2455" spans="146:168" x14ac:dyDescent="0.15">
      <c r="EP2455" s="1"/>
      <c r="EQ2455" s="1"/>
      <c r="ES2455" s="10"/>
      <c r="ET2455" s="10"/>
      <c r="EU2455" s="10"/>
      <c r="EV2455" s="10"/>
      <c r="EW2455" s="10"/>
      <c r="EX2455" s="10"/>
      <c r="EY2455" s="10"/>
      <c r="EZ2455" s="10"/>
      <c r="FA2455" s="10"/>
      <c r="FB2455" s="10"/>
      <c r="FC2455" s="10"/>
      <c r="FD2455" s="10"/>
      <c r="FE2455" s="10"/>
      <c r="FF2455" s="10"/>
      <c r="FG2455" s="10"/>
      <c r="FH2455" s="10"/>
      <c r="FI2455" s="10"/>
      <c r="FJ2455" s="10"/>
      <c r="FK2455" s="10"/>
      <c r="FL2455" s="10"/>
    </row>
    <row r="2456" spans="146:168" x14ac:dyDescent="0.15">
      <c r="EP2456" s="1"/>
      <c r="EQ2456" s="1"/>
      <c r="ES2456" s="10"/>
      <c r="ET2456" s="10"/>
      <c r="EU2456" s="10"/>
      <c r="EV2456" s="10"/>
      <c r="EW2456" s="10"/>
      <c r="EX2456" s="10"/>
      <c r="EY2456" s="10"/>
      <c r="EZ2456" s="10"/>
      <c r="FA2456" s="10"/>
      <c r="FB2456" s="10"/>
      <c r="FC2456" s="10"/>
      <c r="FD2456" s="10"/>
      <c r="FE2456" s="10"/>
      <c r="FF2456" s="10"/>
      <c r="FG2456" s="10"/>
      <c r="FH2456" s="10"/>
      <c r="FI2456" s="10"/>
      <c r="FJ2456" s="10"/>
      <c r="FK2456" s="10"/>
      <c r="FL2456" s="10"/>
    </row>
    <row r="2457" spans="146:168" x14ac:dyDescent="0.15">
      <c r="EP2457" s="1"/>
      <c r="EQ2457" s="1"/>
      <c r="ES2457" s="10"/>
      <c r="ET2457" s="10"/>
      <c r="EU2457" s="10"/>
      <c r="EV2457" s="10"/>
      <c r="EW2457" s="10"/>
      <c r="EX2457" s="10"/>
      <c r="EY2457" s="10"/>
      <c r="EZ2457" s="10"/>
      <c r="FA2457" s="10"/>
      <c r="FB2457" s="10"/>
      <c r="FC2457" s="10"/>
      <c r="FD2457" s="10"/>
      <c r="FE2457" s="10"/>
      <c r="FF2457" s="10"/>
      <c r="FG2457" s="10"/>
      <c r="FH2457" s="10"/>
      <c r="FI2457" s="10"/>
      <c r="FJ2457" s="10"/>
      <c r="FK2457" s="10"/>
      <c r="FL2457" s="10"/>
    </row>
    <row r="2458" spans="146:168" x14ac:dyDescent="0.15">
      <c r="EP2458" s="1"/>
      <c r="EQ2458" s="1"/>
      <c r="ES2458" s="10"/>
      <c r="ET2458" s="10"/>
      <c r="EU2458" s="10"/>
      <c r="EV2458" s="10"/>
      <c r="EW2458" s="10"/>
      <c r="EX2458" s="10"/>
      <c r="EY2458" s="10"/>
      <c r="EZ2458" s="10"/>
      <c r="FA2458" s="10"/>
      <c r="FB2458" s="10"/>
      <c r="FC2458" s="10"/>
      <c r="FD2458" s="10"/>
      <c r="FE2458" s="10"/>
      <c r="FF2458" s="10"/>
      <c r="FG2458" s="10"/>
      <c r="FH2458" s="10"/>
      <c r="FI2458" s="10"/>
      <c r="FJ2458" s="10"/>
      <c r="FK2458" s="10"/>
      <c r="FL2458" s="10"/>
    </row>
    <row r="2459" spans="146:168" x14ac:dyDescent="0.15">
      <c r="EP2459" s="1"/>
      <c r="EQ2459" s="1"/>
      <c r="ES2459" s="10"/>
      <c r="ET2459" s="10"/>
      <c r="EU2459" s="10"/>
      <c r="EV2459" s="10"/>
      <c r="EW2459" s="10"/>
      <c r="EX2459" s="10"/>
      <c r="EY2459" s="10"/>
      <c r="EZ2459" s="10"/>
      <c r="FA2459" s="10"/>
      <c r="FB2459" s="10"/>
      <c r="FC2459" s="10"/>
      <c r="FD2459" s="10"/>
      <c r="FE2459" s="10"/>
      <c r="FF2459" s="10"/>
      <c r="FG2459" s="10"/>
      <c r="FH2459" s="10"/>
      <c r="FI2459" s="10"/>
      <c r="FJ2459" s="10"/>
      <c r="FK2459" s="10"/>
      <c r="FL2459" s="10"/>
    </row>
    <row r="2460" spans="146:168" x14ac:dyDescent="0.15">
      <c r="EP2460" s="1"/>
      <c r="EQ2460" s="1"/>
      <c r="ES2460" s="10"/>
      <c r="ET2460" s="10"/>
      <c r="EU2460" s="10"/>
      <c r="EV2460" s="10"/>
      <c r="EW2460" s="10"/>
      <c r="EX2460" s="10"/>
      <c r="EY2460" s="10"/>
      <c r="EZ2460" s="10"/>
      <c r="FA2460" s="10"/>
      <c r="FB2460" s="10"/>
      <c r="FC2460" s="10"/>
      <c r="FD2460" s="10"/>
      <c r="FE2460" s="10"/>
      <c r="FF2460" s="10"/>
      <c r="FG2460" s="10"/>
      <c r="FH2460" s="10"/>
      <c r="FI2460" s="10"/>
      <c r="FJ2460" s="10"/>
      <c r="FK2460" s="10"/>
      <c r="FL2460" s="10"/>
    </row>
    <row r="2461" spans="146:168" x14ac:dyDescent="0.15">
      <c r="EP2461" s="1"/>
      <c r="EQ2461" s="1"/>
      <c r="ES2461" s="10"/>
      <c r="ET2461" s="10"/>
      <c r="EU2461" s="10"/>
      <c r="EV2461" s="10"/>
      <c r="EW2461" s="10"/>
      <c r="EX2461" s="10"/>
      <c r="EY2461" s="10"/>
      <c r="EZ2461" s="10"/>
      <c r="FA2461" s="10"/>
      <c r="FB2461" s="10"/>
      <c r="FC2461" s="10"/>
      <c r="FD2461" s="10"/>
      <c r="FE2461" s="10"/>
      <c r="FF2461" s="10"/>
      <c r="FG2461" s="10"/>
      <c r="FH2461" s="10"/>
      <c r="FI2461" s="10"/>
      <c r="FJ2461" s="10"/>
      <c r="FK2461" s="10"/>
      <c r="FL2461" s="10"/>
    </row>
    <row r="2462" spans="146:168" x14ac:dyDescent="0.15">
      <c r="EP2462" s="1"/>
      <c r="EQ2462" s="1"/>
      <c r="ES2462" s="10"/>
      <c r="ET2462" s="10"/>
      <c r="EU2462" s="10"/>
      <c r="EV2462" s="10"/>
      <c r="EW2462" s="10"/>
      <c r="EX2462" s="10"/>
      <c r="EY2462" s="10"/>
      <c r="EZ2462" s="10"/>
      <c r="FA2462" s="10"/>
      <c r="FB2462" s="10"/>
      <c r="FC2462" s="10"/>
      <c r="FD2462" s="10"/>
      <c r="FE2462" s="10"/>
      <c r="FF2462" s="10"/>
      <c r="FG2462" s="10"/>
      <c r="FH2462" s="10"/>
      <c r="FI2462" s="10"/>
      <c r="FJ2462" s="10"/>
      <c r="FK2462" s="10"/>
      <c r="FL2462" s="10"/>
    </row>
    <row r="2463" spans="146:168" x14ac:dyDescent="0.15">
      <c r="EP2463" s="1"/>
      <c r="EQ2463" s="1"/>
      <c r="ES2463" s="10"/>
      <c r="ET2463" s="10"/>
      <c r="EU2463" s="10"/>
      <c r="EV2463" s="10"/>
      <c r="EW2463" s="10"/>
      <c r="EX2463" s="10"/>
      <c r="EY2463" s="10"/>
      <c r="EZ2463" s="10"/>
      <c r="FA2463" s="10"/>
      <c r="FB2463" s="10"/>
      <c r="FC2463" s="10"/>
      <c r="FD2463" s="10"/>
      <c r="FE2463" s="10"/>
      <c r="FF2463" s="10"/>
      <c r="FG2463" s="10"/>
      <c r="FH2463" s="10"/>
      <c r="FI2463" s="10"/>
      <c r="FJ2463" s="10"/>
      <c r="FK2463" s="10"/>
      <c r="FL2463" s="10"/>
    </row>
    <row r="2464" spans="146:168" x14ac:dyDescent="0.15">
      <c r="EP2464" s="1"/>
      <c r="EQ2464" s="1"/>
      <c r="ES2464" s="10"/>
      <c r="ET2464" s="10"/>
      <c r="EU2464" s="10"/>
      <c r="EV2464" s="10"/>
      <c r="EW2464" s="10"/>
      <c r="EX2464" s="10"/>
      <c r="EY2464" s="10"/>
      <c r="EZ2464" s="10"/>
      <c r="FA2464" s="10"/>
      <c r="FB2464" s="10"/>
      <c r="FC2464" s="10"/>
      <c r="FD2464" s="10"/>
      <c r="FE2464" s="10"/>
      <c r="FF2464" s="10"/>
      <c r="FG2464" s="10"/>
      <c r="FH2464" s="10"/>
      <c r="FI2464" s="10"/>
      <c r="FJ2464" s="10"/>
      <c r="FK2464" s="10"/>
      <c r="FL2464" s="10"/>
    </row>
    <row r="2465" spans="146:168" x14ac:dyDescent="0.15">
      <c r="EP2465" s="1"/>
      <c r="EQ2465" s="1"/>
      <c r="ES2465" s="10"/>
      <c r="ET2465" s="10"/>
      <c r="EU2465" s="10"/>
      <c r="EV2465" s="10"/>
      <c r="EW2465" s="10"/>
      <c r="EX2465" s="10"/>
      <c r="EY2465" s="10"/>
      <c r="EZ2465" s="10"/>
      <c r="FA2465" s="10"/>
      <c r="FB2465" s="10"/>
      <c r="FC2465" s="10"/>
      <c r="FD2465" s="10"/>
      <c r="FE2465" s="10"/>
      <c r="FF2465" s="10"/>
      <c r="FG2465" s="10"/>
      <c r="FH2465" s="10"/>
      <c r="FI2465" s="10"/>
      <c r="FJ2465" s="10"/>
      <c r="FK2465" s="10"/>
      <c r="FL2465" s="10"/>
    </row>
    <row r="2466" spans="146:168" x14ac:dyDescent="0.15">
      <c r="EP2466" s="1"/>
      <c r="EQ2466" s="1"/>
      <c r="ES2466" s="10"/>
      <c r="ET2466" s="10"/>
      <c r="EU2466" s="10"/>
      <c r="EV2466" s="10"/>
      <c r="EW2466" s="10"/>
      <c r="EX2466" s="10"/>
      <c r="EY2466" s="10"/>
      <c r="EZ2466" s="10"/>
      <c r="FA2466" s="10"/>
      <c r="FB2466" s="10"/>
      <c r="FC2466" s="10"/>
      <c r="FD2466" s="10"/>
      <c r="FE2466" s="10"/>
      <c r="FF2466" s="10"/>
      <c r="FG2466" s="10"/>
      <c r="FH2466" s="10"/>
      <c r="FI2466" s="10"/>
      <c r="FJ2466" s="10"/>
      <c r="FK2466" s="10"/>
      <c r="FL2466" s="10"/>
    </row>
    <row r="2467" spans="146:168" x14ac:dyDescent="0.15">
      <c r="EP2467" s="1"/>
      <c r="EQ2467" s="1"/>
      <c r="ES2467" s="10"/>
      <c r="ET2467" s="10"/>
      <c r="EU2467" s="10"/>
      <c r="EV2467" s="10"/>
      <c r="EW2467" s="10"/>
      <c r="EX2467" s="10"/>
      <c r="EY2467" s="10"/>
      <c r="EZ2467" s="10"/>
      <c r="FA2467" s="10"/>
      <c r="FB2467" s="10"/>
      <c r="FC2467" s="10"/>
      <c r="FD2467" s="10"/>
      <c r="FE2467" s="10"/>
      <c r="FF2467" s="10"/>
      <c r="FG2467" s="10"/>
      <c r="FH2467" s="10"/>
      <c r="FI2467" s="10"/>
      <c r="FJ2467" s="10"/>
      <c r="FK2467" s="10"/>
      <c r="FL2467" s="10"/>
    </row>
    <row r="2468" spans="146:168" x14ac:dyDescent="0.15">
      <c r="EP2468" s="1"/>
      <c r="EQ2468" s="1"/>
      <c r="ES2468" s="10"/>
      <c r="ET2468" s="10"/>
      <c r="EU2468" s="10"/>
      <c r="EV2468" s="10"/>
      <c r="EW2468" s="10"/>
      <c r="EX2468" s="10"/>
      <c r="EY2468" s="10"/>
      <c r="EZ2468" s="10"/>
      <c r="FA2468" s="10"/>
      <c r="FB2468" s="10"/>
      <c r="FC2468" s="10"/>
      <c r="FD2468" s="10"/>
      <c r="FE2468" s="10"/>
      <c r="FF2468" s="10"/>
      <c r="FG2468" s="10"/>
      <c r="FH2468" s="10"/>
      <c r="FI2468" s="10"/>
      <c r="FJ2468" s="10"/>
      <c r="FK2468" s="10"/>
      <c r="FL2468" s="10"/>
    </row>
    <row r="2469" spans="146:168" x14ac:dyDescent="0.15">
      <c r="EP2469" s="1"/>
      <c r="EQ2469" s="1"/>
      <c r="ES2469" s="10"/>
      <c r="ET2469" s="10"/>
      <c r="EU2469" s="10"/>
      <c r="EV2469" s="10"/>
      <c r="EW2469" s="10"/>
      <c r="EX2469" s="10"/>
      <c r="EY2469" s="10"/>
      <c r="EZ2469" s="10"/>
      <c r="FA2469" s="10"/>
      <c r="FB2469" s="10"/>
      <c r="FC2469" s="10"/>
      <c r="FD2469" s="10"/>
      <c r="FE2469" s="10"/>
      <c r="FF2469" s="10"/>
      <c r="FG2469" s="10"/>
      <c r="FH2469" s="10"/>
      <c r="FI2469" s="10"/>
      <c r="FJ2469" s="10"/>
      <c r="FK2469" s="10"/>
      <c r="FL2469" s="10"/>
    </row>
    <row r="2470" spans="146:168" x14ac:dyDescent="0.15">
      <c r="EP2470" s="1"/>
      <c r="EQ2470" s="1"/>
      <c r="ES2470" s="10"/>
      <c r="ET2470" s="10"/>
      <c r="EU2470" s="10"/>
      <c r="EV2470" s="10"/>
      <c r="EW2470" s="10"/>
      <c r="EX2470" s="10"/>
      <c r="EY2470" s="10"/>
      <c r="EZ2470" s="10"/>
      <c r="FA2470" s="10"/>
      <c r="FB2470" s="10"/>
      <c r="FC2470" s="10"/>
      <c r="FD2470" s="10"/>
      <c r="FE2470" s="10"/>
      <c r="FF2470" s="10"/>
      <c r="FG2470" s="10"/>
      <c r="FH2470" s="10"/>
      <c r="FI2470" s="10"/>
      <c r="FJ2470" s="10"/>
      <c r="FK2470" s="10"/>
      <c r="FL2470" s="10"/>
    </row>
    <row r="2471" spans="146:168" x14ac:dyDescent="0.15">
      <c r="EP2471" s="1"/>
      <c r="EQ2471" s="1"/>
      <c r="ES2471" s="10"/>
      <c r="ET2471" s="10"/>
      <c r="EU2471" s="10"/>
      <c r="EV2471" s="10"/>
      <c r="EW2471" s="10"/>
      <c r="EX2471" s="10"/>
      <c r="EY2471" s="10"/>
      <c r="EZ2471" s="10"/>
      <c r="FA2471" s="10"/>
      <c r="FB2471" s="10"/>
      <c r="FC2471" s="10"/>
      <c r="FD2471" s="10"/>
      <c r="FE2471" s="10"/>
      <c r="FF2471" s="10"/>
      <c r="FG2471" s="10"/>
      <c r="FH2471" s="10"/>
      <c r="FI2471" s="10"/>
      <c r="FJ2471" s="10"/>
      <c r="FK2471" s="10"/>
      <c r="FL2471" s="10"/>
    </row>
    <row r="2472" spans="146:168" x14ac:dyDescent="0.15">
      <c r="EP2472" s="1"/>
      <c r="EQ2472" s="1"/>
      <c r="ES2472" s="10"/>
      <c r="ET2472" s="10"/>
      <c r="EU2472" s="10"/>
      <c r="EV2472" s="10"/>
      <c r="EW2472" s="10"/>
      <c r="EX2472" s="10"/>
      <c r="EY2472" s="10"/>
      <c r="EZ2472" s="10"/>
      <c r="FA2472" s="10"/>
      <c r="FB2472" s="10"/>
      <c r="FC2472" s="10"/>
      <c r="FD2472" s="10"/>
      <c r="FE2472" s="10"/>
      <c r="FF2472" s="10"/>
      <c r="FG2472" s="10"/>
      <c r="FH2472" s="10"/>
      <c r="FI2472" s="10"/>
      <c r="FJ2472" s="10"/>
      <c r="FK2472" s="10"/>
      <c r="FL2472" s="10"/>
    </row>
    <row r="2473" spans="146:168" x14ac:dyDescent="0.15">
      <c r="EP2473" s="1"/>
      <c r="EQ2473" s="1"/>
      <c r="ES2473" s="10"/>
      <c r="ET2473" s="10"/>
      <c r="EU2473" s="10"/>
      <c r="EV2473" s="10"/>
      <c r="EW2473" s="10"/>
      <c r="EX2473" s="10"/>
      <c r="EY2473" s="10"/>
      <c r="EZ2473" s="10"/>
      <c r="FA2473" s="10"/>
      <c r="FB2473" s="10"/>
      <c r="FC2473" s="10"/>
      <c r="FD2473" s="10"/>
      <c r="FE2473" s="10"/>
      <c r="FF2473" s="10"/>
      <c r="FG2473" s="10"/>
      <c r="FH2473" s="10"/>
      <c r="FI2473" s="10"/>
      <c r="FJ2473" s="10"/>
      <c r="FK2473" s="10"/>
      <c r="FL2473" s="10"/>
    </row>
    <row r="2474" spans="146:168" x14ac:dyDescent="0.15">
      <c r="EP2474" s="1"/>
      <c r="EQ2474" s="1"/>
      <c r="ES2474" s="10"/>
      <c r="ET2474" s="10"/>
      <c r="EU2474" s="10"/>
      <c r="EV2474" s="10"/>
      <c r="EW2474" s="10"/>
      <c r="EX2474" s="10"/>
      <c r="EY2474" s="10"/>
      <c r="EZ2474" s="10"/>
      <c r="FA2474" s="10"/>
      <c r="FB2474" s="10"/>
      <c r="FC2474" s="10"/>
      <c r="FD2474" s="10"/>
      <c r="FE2474" s="10"/>
      <c r="FF2474" s="10"/>
      <c r="FG2474" s="10"/>
      <c r="FH2474" s="10"/>
      <c r="FI2474" s="10"/>
      <c r="FJ2474" s="10"/>
      <c r="FK2474" s="10"/>
      <c r="FL2474" s="10"/>
    </row>
    <row r="2475" spans="146:168" x14ac:dyDescent="0.15">
      <c r="EP2475" s="1"/>
      <c r="EQ2475" s="1"/>
      <c r="ES2475" s="10"/>
      <c r="ET2475" s="10"/>
      <c r="EU2475" s="10"/>
      <c r="EV2475" s="10"/>
      <c r="EW2475" s="10"/>
      <c r="EX2475" s="10"/>
      <c r="EY2475" s="10"/>
      <c r="EZ2475" s="10"/>
      <c r="FA2475" s="10"/>
      <c r="FB2475" s="10"/>
      <c r="FC2475" s="10"/>
      <c r="FD2475" s="10"/>
      <c r="FE2475" s="10"/>
      <c r="FF2475" s="10"/>
      <c r="FG2475" s="10"/>
      <c r="FH2475" s="10"/>
      <c r="FI2475" s="10"/>
      <c r="FJ2475" s="10"/>
      <c r="FK2475" s="10"/>
      <c r="FL2475" s="10"/>
    </row>
    <row r="2476" spans="146:168" x14ac:dyDescent="0.15">
      <c r="EP2476" s="1"/>
      <c r="EQ2476" s="1"/>
      <c r="ES2476" s="10"/>
      <c r="ET2476" s="10"/>
      <c r="EU2476" s="10"/>
      <c r="EV2476" s="10"/>
      <c r="EW2476" s="10"/>
      <c r="EX2476" s="10"/>
      <c r="EY2476" s="10"/>
      <c r="EZ2476" s="10"/>
      <c r="FA2476" s="10"/>
      <c r="FB2476" s="10"/>
      <c r="FC2476" s="10"/>
      <c r="FD2476" s="10"/>
      <c r="FE2476" s="10"/>
      <c r="FF2476" s="10"/>
      <c r="FG2476" s="10"/>
      <c r="FH2476" s="10"/>
      <c r="FI2476" s="10"/>
      <c r="FJ2476" s="10"/>
      <c r="FK2476" s="10"/>
      <c r="FL2476" s="10"/>
    </row>
    <row r="2477" spans="146:168" x14ac:dyDescent="0.15">
      <c r="EP2477" s="1"/>
      <c r="EQ2477" s="1"/>
      <c r="ES2477" s="10"/>
      <c r="ET2477" s="10"/>
      <c r="EU2477" s="10"/>
      <c r="EV2477" s="10"/>
      <c r="EW2477" s="10"/>
      <c r="EX2477" s="10"/>
      <c r="EY2477" s="10"/>
      <c r="EZ2477" s="10"/>
      <c r="FA2477" s="10"/>
      <c r="FB2477" s="10"/>
      <c r="FC2477" s="10"/>
      <c r="FD2477" s="10"/>
      <c r="FE2477" s="10"/>
      <c r="FF2477" s="10"/>
      <c r="FG2477" s="10"/>
      <c r="FH2477" s="10"/>
      <c r="FI2477" s="10"/>
      <c r="FJ2477" s="10"/>
      <c r="FK2477" s="10"/>
      <c r="FL2477" s="10"/>
    </row>
    <row r="2478" spans="146:168" x14ac:dyDescent="0.15">
      <c r="EP2478" s="1"/>
      <c r="EQ2478" s="1"/>
      <c r="ES2478" s="10"/>
      <c r="ET2478" s="10"/>
      <c r="EU2478" s="10"/>
      <c r="EV2478" s="10"/>
      <c r="EW2478" s="10"/>
      <c r="EX2478" s="10"/>
      <c r="EY2478" s="10"/>
      <c r="EZ2478" s="10"/>
      <c r="FA2478" s="10"/>
      <c r="FB2478" s="10"/>
      <c r="FC2478" s="10"/>
      <c r="FD2478" s="10"/>
      <c r="FE2478" s="10"/>
      <c r="FF2478" s="10"/>
      <c r="FG2478" s="10"/>
      <c r="FH2478" s="10"/>
      <c r="FI2478" s="10"/>
      <c r="FJ2478" s="10"/>
      <c r="FK2478" s="10"/>
      <c r="FL2478" s="10"/>
    </row>
    <row r="2479" spans="146:168" x14ac:dyDescent="0.15">
      <c r="EP2479" s="1"/>
      <c r="EQ2479" s="1"/>
      <c r="ES2479" s="10"/>
      <c r="ET2479" s="10"/>
      <c r="EU2479" s="10"/>
      <c r="EV2479" s="10"/>
      <c r="EW2479" s="10"/>
      <c r="EX2479" s="10"/>
      <c r="EY2479" s="10"/>
      <c r="EZ2479" s="10"/>
      <c r="FA2479" s="10"/>
      <c r="FB2479" s="10"/>
      <c r="FC2479" s="10"/>
      <c r="FD2479" s="10"/>
      <c r="FE2479" s="10"/>
      <c r="FF2479" s="10"/>
      <c r="FG2479" s="10"/>
      <c r="FH2479" s="10"/>
      <c r="FI2479" s="10"/>
      <c r="FJ2479" s="10"/>
      <c r="FK2479" s="10"/>
      <c r="FL2479" s="10"/>
    </row>
    <row r="2480" spans="146:168" x14ac:dyDescent="0.15">
      <c r="EP2480" s="1"/>
      <c r="EQ2480" s="1"/>
      <c r="ES2480" s="10"/>
      <c r="ET2480" s="10"/>
      <c r="EU2480" s="10"/>
      <c r="EV2480" s="10"/>
      <c r="EW2480" s="10"/>
      <c r="EX2480" s="10"/>
      <c r="EY2480" s="10"/>
      <c r="EZ2480" s="10"/>
      <c r="FA2480" s="10"/>
      <c r="FB2480" s="10"/>
      <c r="FC2480" s="10"/>
      <c r="FD2480" s="10"/>
      <c r="FE2480" s="10"/>
      <c r="FF2480" s="10"/>
      <c r="FG2480" s="10"/>
      <c r="FH2480" s="10"/>
      <c r="FI2480" s="10"/>
      <c r="FJ2480" s="10"/>
      <c r="FK2480" s="10"/>
      <c r="FL2480" s="10"/>
    </row>
    <row r="2481" spans="146:168" x14ac:dyDescent="0.15">
      <c r="EP2481" s="1"/>
      <c r="EQ2481" s="1"/>
      <c r="ES2481" s="10"/>
      <c r="ET2481" s="10"/>
      <c r="EU2481" s="10"/>
      <c r="EV2481" s="10"/>
      <c r="EW2481" s="10"/>
      <c r="EX2481" s="10"/>
      <c r="EY2481" s="10"/>
      <c r="EZ2481" s="10"/>
      <c r="FA2481" s="10"/>
      <c r="FB2481" s="10"/>
      <c r="FC2481" s="10"/>
      <c r="FD2481" s="10"/>
      <c r="FE2481" s="10"/>
      <c r="FF2481" s="10"/>
      <c r="FG2481" s="10"/>
      <c r="FH2481" s="10"/>
      <c r="FI2481" s="10"/>
      <c r="FJ2481" s="10"/>
      <c r="FK2481" s="10"/>
      <c r="FL2481" s="10"/>
    </row>
    <row r="2482" spans="146:168" x14ac:dyDescent="0.15">
      <c r="EP2482" s="1"/>
      <c r="EQ2482" s="1"/>
      <c r="ES2482" s="10"/>
      <c r="ET2482" s="10"/>
      <c r="EU2482" s="10"/>
      <c r="EV2482" s="10"/>
      <c r="EW2482" s="10"/>
      <c r="EX2482" s="10"/>
      <c r="EY2482" s="10"/>
      <c r="EZ2482" s="10"/>
      <c r="FA2482" s="10"/>
      <c r="FB2482" s="10"/>
      <c r="FC2482" s="10"/>
      <c r="FD2482" s="10"/>
      <c r="FE2482" s="10"/>
      <c r="FF2482" s="10"/>
      <c r="FG2482" s="10"/>
      <c r="FH2482" s="10"/>
      <c r="FI2482" s="10"/>
      <c r="FJ2482" s="10"/>
      <c r="FK2482" s="10"/>
      <c r="FL2482" s="10"/>
    </row>
    <row r="2483" spans="146:168" x14ac:dyDescent="0.15">
      <c r="EP2483" s="1"/>
      <c r="EQ2483" s="1"/>
      <c r="ES2483" s="10"/>
      <c r="ET2483" s="10"/>
      <c r="EU2483" s="10"/>
      <c r="EV2483" s="10"/>
      <c r="EW2483" s="10"/>
      <c r="EX2483" s="10"/>
      <c r="EY2483" s="10"/>
      <c r="EZ2483" s="10"/>
      <c r="FA2483" s="10"/>
      <c r="FB2483" s="10"/>
      <c r="FC2483" s="10"/>
      <c r="FD2483" s="10"/>
      <c r="FE2483" s="10"/>
      <c r="FF2483" s="10"/>
      <c r="FG2483" s="10"/>
      <c r="FH2483" s="10"/>
      <c r="FI2483" s="10"/>
      <c r="FJ2483" s="10"/>
      <c r="FK2483" s="10"/>
      <c r="FL2483" s="10"/>
    </row>
    <row r="2484" spans="146:168" x14ac:dyDescent="0.15">
      <c r="EP2484" s="1"/>
      <c r="EQ2484" s="1"/>
      <c r="ES2484" s="10"/>
      <c r="ET2484" s="10"/>
      <c r="EU2484" s="10"/>
      <c r="EV2484" s="10"/>
      <c r="EW2484" s="10"/>
      <c r="EX2484" s="10"/>
      <c r="EY2484" s="10"/>
      <c r="EZ2484" s="10"/>
      <c r="FA2484" s="10"/>
      <c r="FB2484" s="10"/>
      <c r="FC2484" s="10"/>
      <c r="FD2484" s="10"/>
      <c r="FE2484" s="10"/>
      <c r="FF2484" s="10"/>
      <c r="FG2484" s="10"/>
      <c r="FH2484" s="10"/>
      <c r="FI2484" s="10"/>
      <c r="FJ2484" s="10"/>
      <c r="FK2484" s="10"/>
      <c r="FL2484" s="10"/>
    </row>
    <row r="2485" spans="146:168" x14ac:dyDescent="0.15">
      <c r="EP2485" s="1"/>
      <c r="EQ2485" s="1"/>
      <c r="ES2485" s="10"/>
      <c r="ET2485" s="10"/>
      <c r="EU2485" s="10"/>
      <c r="EV2485" s="10"/>
      <c r="EW2485" s="10"/>
      <c r="EX2485" s="10"/>
      <c r="EY2485" s="10"/>
      <c r="EZ2485" s="10"/>
      <c r="FA2485" s="10"/>
      <c r="FB2485" s="10"/>
      <c r="FC2485" s="10"/>
      <c r="FD2485" s="10"/>
      <c r="FE2485" s="10"/>
      <c r="FF2485" s="10"/>
      <c r="FG2485" s="10"/>
      <c r="FH2485" s="10"/>
      <c r="FI2485" s="10"/>
      <c r="FJ2485" s="10"/>
      <c r="FK2485" s="10"/>
      <c r="FL2485" s="10"/>
    </row>
    <row r="2486" spans="146:168" x14ac:dyDescent="0.15">
      <c r="EP2486" s="1"/>
      <c r="EQ2486" s="1"/>
      <c r="ES2486" s="10"/>
      <c r="ET2486" s="10"/>
      <c r="EU2486" s="10"/>
      <c r="EV2486" s="10"/>
      <c r="EW2486" s="10"/>
      <c r="EX2486" s="10"/>
      <c r="EY2486" s="10"/>
      <c r="EZ2486" s="10"/>
      <c r="FA2486" s="10"/>
      <c r="FB2486" s="10"/>
      <c r="FC2486" s="10"/>
      <c r="FD2486" s="10"/>
      <c r="FE2486" s="10"/>
      <c r="FF2486" s="10"/>
      <c r="FG2486" s="10"/>
      <c r="FH2486" s="10"/>
      <c r="FI2486" s="10"/>
      <c r="FJ2486" s="10"/>
      <c r="FK2486" s="10"/>
      <c r="FL2486" s="10"/>
    </row>
    <row r="2487" spans="146:168" x14ac:dyDescent="0.15">
      <c r="EP2487" s="1"/>
      <c r="EQ2487" s="1"/>
      <c r="ES2487" s="10"/>
      <c r="ET2487" s="10"/>
      <c r="EU2487" s="10"/>
      <c r="EV2487" s="10"/>
      <c r="EW2487" s="10"/>
      <c r="EX2487" s="10"/>
      <c r="EY2487" s="10"/>
      <c r="EZ2487" s="10"/>
      <c r="FA2487" s="10"/>
      <c r="FB2487" s="10"/>
      <c r="FC2487" s="10"/>
      <c r="FD2487" s="10"/>
      <c r="FE2487" s="10"/>
      <c r="FF2487" s="10"/>
      <c r="FG2487" s="10"/>
      <c r="FH2487" s="10"/>
      <c r="FI2487" s="10"/>
      <c r="FJ2487" s="10"/>
      <c r="FK2487" s="10"/>
      <c r="FL2487" s="10"/>
    </row>
    <row r="2488" spans="146:168" x14ac:dyDescent="0.15">
      <c r="EP2488" s="1"/>
      <c r="EQ2488" s="1"/>
      <c r="ES2488" s="10"/>
      <c r="ET2488" s="10"/>
      <c r="EU2488" s="10"/>
      <c r="EV2488" s="10"/>
      <c r="EW2488" s="10"/>
      <c r="EX2488" s="10"/>
      <c r="EY2488" s="10"/>
      <c r="EZ2488" s="10"/>
      <c r="FA2488" s="10"/>
      <c r="FB2488" s="10"/>
      <c r="FC2488" s="10"/>
      <c r="FD2488" s="10"/>
      <c r="FE2488" s="10"/>
      <c r="FF2488" s="10"/>
      <c r="FG2488" s="10"/>
      <c r="FH2488" s="10"/>
      <c r="FI2488" s="10"/>
      <c r="FJ2488" s="10"/>
      <c r="FK2488" s="10"/>
      <c r="FL2488" s="10"/>
    </row>
    <row r="2489" spans="146:168" x14ac:dyDescent="0.15">
      <c r="EP2489" s="1"/>
      <c r="EQ2489" s="1"/>
      <c r="ES2489" s="10"/>
      <c r="ET2489" s="10"/>
      <c r="EU2489" s="10"/>
      <c r="EV2489" s="10"/>
      <c r="EW2489" s="10"/>
      <c r="EX2489" s="10"/>
      <c r="EY2489" s="10"/>
      <c r="EZ2489" s="10"/>
      <c r="FA2489" s="10"/>
      <c r="FB2489" s="10"/>
      <c r="FC2489" s="10"/>
      <c r="FD2489" s="10"/>
      <c r="FE2489" s="10"/>
      <c r="FF2489" s="10"/>
      <c r="FG2489" s="10"/>
      <c r="FH2489" s="10"/>
      <c r="FI2489" s="10"/>
      <c r="FJ2489" s="10"/>
      <c r="FK2489" s="10"/>
      <c r="FL2489" s="10"/>
    </row>
    <row r="2490" spans="146:168" x14ac:dyDescent="0.15">
      <c r="EP2490" s="1"/>
      <c r="EQ2490" s="1"/>
      <c r="ES2490" s="10"/>
      <c r="ET2490" s="10"/>
      <c r="EU2490" s="10"/>
      <c r="EV2490" s="10"/>
      <c r="EW2490" s="10"/>
      <c r="EX2490" s="10"/>
      <c r="EY2490" s="10"/>
      <c r="EZ2490" s="10"/>
      <c r="FA2490" s="10"/>
      <c r="FB2490" s="10"/>
      <c r="FC2490" s="10"/>
      <c r="FD2490" s="10"/>
      <c r="FE2490" s="10"/>
      <c r="FF2490" s="10"/>
      <c r="FG2490" s="10"/>
      <c r="FH2490" s="10"/>
      <c r="FI2490" s="10"/>
      <c r="FJ2490" s="10"/>
      <c r="FK2490" s="10"/>
      <c r="FL2490" s="10"/>
    </row>
    <row r="2491" spans="146:168" x14ac:dyDescent="0.15">
      <c r="EP2491" s="1"/>
      <c r="EQ2491" s="1"/>
      <c r="ES2491" s="10"/>
      <c r="ET2491" s="10"/>
      <c r="EU2491" s="10"/>
      <c r="EV2491" s="10"/>
      <c r="EW2491" s="10"/>
      <c r="EX2491" s="10"/>
      <c r="EY2491" s="10"/>
      <c r="EZ2491" s="10"/>
      <c r="FA2491" s="10"/>
      <c r="FB2491" s="10"/>
      <c r="FC2491" s="10"/>
      <c r="FD2491" s="10"/>
      <c r="FE2491" s="10"/>
      <c r="FF2491" s="10"/>
      <c r="FG2491" s="10"/>
      <c r="FH2491" s="10"/>
      <c r="FI2491" s="10"/>
      <c r="FJ2491" s="10"/>
      <c r="FK2491" s="10"/>
      <c r="FL2491" s="10"/>
    </row>
    <row r="2492" spans="146:168" x14ac:dyDescent="0.15">
      <c r="EP2492" s="1"/>
      <c r="EQ2492" s="1"/>
      <c r="ES2492" s="10"/>
      <c r="ET2492" s="10"/>
      <c r="EU2492" s="10"/>
      <c r="EV2492" s="10"/>
      <c r="EW2492" s="10"/>
      <c r="EX2492" s="10"/>
      <c r="EY2492" s="10"/>
      <c r="EZ2492" s="10"/>
      <c r="FA2492" s="10"/>
      <c r="FB2492" s="10"/>
      <c r="FC2492" s="10"/>
      <c r="FD2492" s="10"/>
      <c r="FE2492" s="10"/>
      <c r="FF2492" s="10"/>
      <c r="FG2492" s="10"/>
      <c r="FH2492" s="10"/>
      <c r="FI2492" s="10"/>
      <c r="FJ2492" s="10"/>
      <c r="FK2492" s="10"/>
      <c r="FL2492" s="10"/>
    </row>
    <row r="2493" spans="146:168" x14ac:dyDescent="0.15">
      <c r="EP2493" s="1"/>
      <c r="EQ2493" s="1"/>
      <c r="ES2493" s="10"/>
      <c r="ET2493" s="10"/>
      <c r="EU2493" s="10"/>
      <c r="EV2493" s="10"/>
      <c r="EW2493" s="10"/>
      <c r="EX2493" s="10"/>
      <c r="EY2493" s="10"/>
      <c r="EZ2493" s="10"/>
      <c r="FA2493" s="10"/>
      <c r="FB2493" s="10"/>
      <c r="FC2493" s="10"/>
      <c r="FD2493" s="10"/>
      <c r="FE2493" s="10"/>
      <c r="FF2493" s="10"/>
      <c r="FG2493" s="10"/>
      <c r="FH2493" s="10"/>
      <c r="FI2493" s="10"/>
      <c r="FJ2493" s="10"/>
      <c r="FK2493" s="10"/>
      <c r="FL2493" s="10"/>
    </row>
    <row r="2494" spans="146:168" x14ac:dyDescent="0.15">
      <c r="EP2494" s="1"/>
      <c r="EQ2494" s="1"/>
      <c r="ES2494" s="10"/>
      <c r="ET2494" s="10"/>
      <c r="EU2494" s="10"/>
      <c r="EV2494" s="10"/>
      <c r="EW2494" s="10"/>
      <c r="EX2494" s="10"/>
      <c r="EY2494" s="10"/>
      <c r="EZ2494" s="10"/>
      <c r="FA2494" s="10"/>
      <c r="FB2494" s="10"/>
      <c r="FC2494" s="10"/>
      <c r="FD2494" s="10"/>
      <c r="FE2494" s="10"/>
      <c r="FF2494" s="10"/>
      <c r="FG2494" s="10"/>
      <c r="FH2494" s="10"/>
      <c r="FI2494" s="10"/>
      <c r="FJ2494" s="10"/>
      <c r="FK2494" s="10"/>
      <c r="FL2494" s="10"/>
    </row>
    <row r="2495" spans="146:168" x14ac:dyDescent="0.15">
      <c r="EP2495" s="1"/>
      <c r="EQ2495" s="1"/>
      <c r="ES2495" s="10"/>
      <c r="ET2495" s="10"/>
      <c r="EU2495" s="10"/>
      <c r="EV2495" s="10"/>
      <c r="EW2495" s="10"/>
      <c r="EX2495" s="10"/>
      <c r="EY2495" s="10"/>
      <c r="EZ2495" s="10"/>
      <c r="FA2495" s="10"/>
      <c r="FB2495" s="10"/>
      <c r="FC2495" s="10"/>
      <c r="FD2495" s="10"/>
      <c r="FE2495" s="10"/>
      <c r="FF2495" s="10"/>
      <c r="FG2495" s="10"/>
      <c r="FH2495" s="10"/>
      <c r="FI2495" s="10"/>
      <c r="FJ2495" s="10"/>
      <c r="FK2495" s="10"/>
      <c r="FL2495" s="10"/>
    </row>
    <row r="2496" spans="146:168" x14ac:dyDescent="0.15">
      <c r="EP2496" s="1"/>
      <c r="EQ2496" s="1"/>
      <c r="ES2496" s="10"/>
      <c r="ET2496" s="10"/>
      <c r="EU2496" s="10"/>
      <c r="EV2496" s="10"/>
      <c r="EW2496" s="10"/>
      <c r="EX2496" s="10"/>
      <c r="EY2496" s="10"/>
      <c r="EZ2496" s="10"/>
      <c r="FA2496" s="10"/>
      <c r="FB2496" s="10"/>
      <c r="FC2496" s="10"/>
      <c r="FD2496" s="10"/>
      <c r="FE2496" s="10"/>
      <c r="FF2496" s="10"/>
      <c r="FG2496" s="10"/>
      <c r="FH2496" s="10"/>
      <c r="FI2496" s="10"/>
      <c r="FJ2496" s="10"/>
      <c r="FK2496" s="10"/>
      <c r="FL2496" s="10"/>
    </row>
    <row r="2497" spans="146:168" x14ac:dyDescent="0.15">
      <c r="EP2497" s="1"/>
      <c r="EQ2497" s="1"/>
      <c r="ES2497" s="10"/>
      <c r="ET2497" s="10"/>
      <c r="EU2497" s="10"/>
      <c r="EV2497" s="10"/>
      <c r="EW2497" s="10"/>
      <c r="EX2497" s="10"/>
      <c r="EY2497" s="10"/>
      <c r="EZ2497" s="10"/>
      <c r="FA2497" s="10"/>
      <c r="FB2497" s="10"/>
      <c r="FC2497" s="10"/>
      <c r="FD2497" s="10"/>
      <c r="FE2497" s="10"/>
      <c r="FF2497" s="10"/>
      <c r="FG2497" s="10"/>
      <c r="FH2497" s="10"/>
      <c r="FI2497" s="10"/>
      <c r="FJ2497" s="10"/>
      <c r="FK2497" s="10"/>
      <c r="FL2497" s="10"/>
    </row>
    <row r="2498" spans="146:168" x14ac:dyDescent="0.15">
      <c r="EP2498" s="1"/>
      <c r="EQ2498" s="1"/>
      <c r="ES2498" s="10"/>
      <c r="ET2498" s="10"/>
      <c r="EU2498" s="10"/>
      <c r="EV2498" s="10"/>
      <c r="EW2498" s="10"/>
      <c r="EX2498" s="10"/>
      <c r="EY2498" s="10"/>
      <c r="EZ2498" s="10"/>
      <c r="FA2498" s="10"/>
      <c r="FB2498" s="10"/>
      <c r="FC2498" s="10"/>
      <c r="FD2498" s="10"/>
      <c r="FE2498" s="10"/>
      <c r="FF2498" s="10"/>
      <c r="FG2498" s="10"/>
      <c r="FH2498" s="10"/>
      <c r="FI2498" s="10"/>
      <c r="FJ2498" s="10"/>
      <c r="FK2498" s="10"/>
      <c r="FL2498" s="10"/>
    </row>
    <row r="2499" spans="146:168" x14ac:dyDescent="0.15">
      <c r="EP2499" s="1"/>
      <c r="EQ2499" s="1"/>
      <c r="ES2499" s="10"/>
      <c r="ET2499" s="10"/>
      <c r="EU2499" s="10"/>
      <c r="EV2499" s="10"/>
      <c r="EW2499" s="10"/>
      <c r="EX2499" s="10"/>
      <c r="EY2499" s="10"/>
      <c r="EZ2499" s="10"/>
      <c r="FA2499" s="10"/>
      <c r="FB2499" s="10"/>
      <c r="FC2499" s="10"/>
      <c r="FD2499" s="10"/>
      <c r="FE2499" s="10"/>
      <c r="FF2499" s="10"/>
      <c r="FG2499" s="10"/>
      <c r="FH2499" s="10"/>
      <c r="FI2499" s="10"/>
      <c r="FJ2499" s="10"/>
      <c r="FK2499" s="10"/>
      <c r="FL2499" s="10"/>
    </row>
    <row r="2500" spans="146:168" x14ac:dyDescent="0.15">
      <c r="EP2500" s="1"/>
      <c r="EQ2500" s="1"/>
      <c r="ES2500" s="10"/>
      <c r="ET2500" s="10"/>
      <c r="EU2500" s="10"/>
      <c r="EV2500" s="10"/>
      <c r="EW2500" s="10"/>
      <c r="EX2500" s="10"/>
      <c r="EY2500" s="10"/>
      <c r="EZ2500" s="10"/>
      <c r="FA2500" s="10"/>
      <c r="FB2500" s="10"/>
      <c r="FC2500" s="10"/>
      <c r="FD2500" s="10"/>
      <c r="FE2500" s="10"/>
      <c r="FF2500" s="10"/>
      <c r="FG2500" s="10"/>
      <c r="FH2500" s="10"/>
      <c r="FI2500" s="10"/>
      <c r="FJ2500" s="10"/>
      <c r="FK2500" s="10"/>
      <c r="FL2500" s="10"/>
    </row>
    <row r="2501" spans="146:168" x14ac:dyDescent="0.15">
      <c r="EP2501" s="1"/>
      <c r="EQ2501" s="1"/>
      <c r="ES2501" s="10"/>
      <c r="ET2501" s="10"/>
      <c r="EU2501" s="10"/>
      <c r="EV2501" s="10"/>
      <c r="EW2501" s="10"/>
      <c r="EX2501" s="10"/>
      <c r="EY2501" s="10"/>
      <c r="EZ2501" s="10"/>
      <c r="FA2501" s="10"/>
      <c r="FB2501" s="10"/>
      <c r="FC2501" s="10"/>
      <c r="FD2501" s="10"/>
      <c r="FE2501" s="10"/>
      <c r="FF2501" s="10"/>
      <c r="FG2501" s="10"/>
      <c r="FH2501" s="10"/>
      <c r="FI2501" s="10"/>
      <c r="FJ2501" s="10"/>
      <c r="FK2501" s="10"/>
      <c r="FL2501" s="10"/>
    </row>
    <row r="2502" spans="146:168" x14ac:dyDescent="0.15">
      <c r="EP2502" s="1"/>
      <c r="EQ2502" s="1"/>
      <c r="ES2502" s="10"/>
      <c r="ET2502" s="10"/>
      <c r="EU2502" s="10"/>
      <c r="EV2502" s="10"/>
      <c r="EW2502" s="10"/>
      <c r="EX2502" s="10"/>
      <c r="EY2502" s="10"/>
      <c r="EZ2502" s="10"/>
      <c r="FA2502" s="10"/>
      <c r="FB2502" s="10"/>
      <c r="FC2502" s="10"/>
      <c r="FD2502" s="10"/>
      <c r="FE2502" s="10"/>
      <c r="FF2502" s="10"/>
      <c r="FG2502" s="10"/>
      <c r="FH2502" s="10"/>
      <c r="FI2502" s="10"/>
      <c r="FJ2502" s="10"/>
      <c r="FK2502" s="10"/>
      <c r="FL2502" s="10"/>
    </row>
    <row r="2503" spans="146:168" x14ac:dyDescent="0.15">
      <c r="EP2503" s="1"/>
      <c r="EQ2503" s="1"/>
      <c r="ES2503" s="10"/>
      <c r="ET2503" s="10"/>
      <c r="EU2503" s="10"/>
      <c r="EV2503" s="10"/>
      <c r="EW2503" s="10"/>
      <c r="EX2503" s="10"/>
      <c r="EY2503" s="10"/>
      <c r="EZ2503" s="10"/>
      <c r="FA2503" s="10"/>
      <c r="FB2503" s="10"/>
      <c r="FC2503" s="10"/>
      <c r="FD2503" s="10"/>
      <c r="FE2503" s="10"/>
      <c r="FF2503" s="10"/>
      <c r="FG2503" s="10"/>
      <c r="FH2503" s="10"/>
      <c r="FI2503" s="10"/>
      <c r="FJ2503" s="10"/>
      <c r="FK2503" s="10"/>
      <c r="FL2503" s="10"/>
    </row>
    <row r="2504" spans="146:168" x14ac:dyDescent="0.15">
      <c r="EP2504" s="1"/>
      <c r="EQ2504" s="1"/>
      <c r="ES2504" s="10"/>
      <c r="ET2504" s="10"/>
      <c r="EU2504" s="10"/>
      <c r="EV2504" s="10"/>
      <c r="EW2504" s="10"/>
      <c r="EX2504" s="10"/>
      <c r="EY2504" s="10"/>
      <c r="EZ2504" s="10"/>
      <c r="FA2504" s="10"/>
      <c r="FB2504" s="10"/>
      <c r="FC2504" s="10"/>
      <c r="FD2504" s="10"/>
      <c r="FE2504" s="10"/>
      <c r="FF2504" s="10"/>
      <c r="FG2504" s="10"/>
      <c r="FH2504" s="10"/>
      <c r="FI2504" s="10"/>
      <c r="FJ2504" s="10"/>
      <c r="FK2504" s="10"/>
      <c r="FL2504" s="10"/>
    </row>
    <row r="2505" spans="146:168" x14ac:dyDescent="0.15">
      <c r="EP2505" s="1"/>
      <c r="EQ2505" s="1"/>
      <c r="ES2505" s="10"/>
      <c r="ET2505" s="10"/>
      <c r="EU2505" s="10"/>
      <c r="EV2505" s="10"/>
      <c r="EW2505" s="10"/>
      <c r="EX2505" s="10"/>
      <c r="EY2505" s="10"/>
      <c r="EZ2505" s="10"/>
      <c r="FA2505" s="10"/>
      <c r="FB2505" s="10"/>
      <c r="FC2505" s="10"/>
      <c r="FD2505" s="10"/>
      <c r="FE2505" s="10"/>
      <c r="FF2505" s="10"/>
      <c r="FG2505" s="10"/>
      <c r="FH2505" s="10"/>
      <c r="FI2505" s="10"/>
      <c r="FJ2505" s="10"/>
      <c r="FK2505" s="10"/>
      <c r="FL2505" s="10"/>
    </row>
    <row r="2506" spans="146:168" x14ac:dyDescent="0.15">
      <c r="EP2506" s="1"/>
      <c r="EQ2506" s="1"/>
      <c r="ES2506" s="10"/>
      <c r="ET2506" s="10"/>
      <c r="EU2506" s="10"/>
      <c r="EV2506" s="10"/>
      <c r="EW2506" s="10"/>
      <c r="EX2506" s="10"/>
      <c r="EY2506" s="10"/>
      <c r="EZ2506" s="10"/>
      <c r="FA2506" s="10"/>
      <c r="FB2506" s="10"/>
      <c r="FC2506" s="10"/>
      <c r="FD2506" s="10"/>
      <c r="FE2506" s="10"/>
      <c r="FF2506" s="10"/>
      <c r="FG2506" s="10"/>
      <c r="FH2506" s="10"/>
      <c r="FI2506" s="10"/>
      <c r="FJ2506" s="10"/>
      <c r="FK2506" s="10"/>
      <c r="FL2506" s="10"/>
    </row>
    <row r="2507" spans="146:168" x14ac:dyDescent="0.15">
      <c r="EP2507" s="1"/>
      <c r="EQ2507" s="1"/>
      <c r="ES2507" s="10"/>
      <c r="ET2507" s="10"/>
      <c r="EU2507" s="10"/>
      <c r="EV2507" s="10"/>
      <c r="EW2507" s="10"/>
      <c r="EX2507" s="10"/>
      <c r="EY2507" s="10"/>
      <c r="EZ2507" s="10"/>
      <c r="FA2507" s="10"/>
      <c r="FB2507" s="10"/>
      <c r="FC2507" s="10"/>
      <c r="FD2507" s="10"/>
      <c r="FE2507" s="10"/>
      <c r="FF2507" s="10"/>
      <c r="FG2507" s="10"/>
      <c r="FH2507" s="10"/>
      <c r="FI2507" s="10"/>
      <c r="FJ2507" s="10"/>
      <c r="FK2507" s="10"/>
      <c r="FL2507" s="10"/>
    </row>
    <row r="2508" spans="146:168" x14ac:dyDescent="0.15">
      <c r="EP2508" s="1"/>
      <c r="EQ2508" s="1"/>
      <c r="ES2508" s="10"/>
      <c r="ET2508" s="10"/>
      <c r="EU2508" s="10"/>
      <c r="EV2508" s="10"/>
      <c r="EW2508" s="10"/>
      <c r="EX2508" s="10"/>
      <c r="EY2508" s="10"/>
      <c r="EZ2508" s="10"/>
      <c r="FA2508" s="10"/>
      <c r="FB2508" s="10"/>
      <c r="FC2508" s="10"/>
      <c r="FD2508" s="10"/>
      <c r="FE2508" s="10"/>
      <c r="FF2508" s="10"/>
      <c r="FG2508" s="10"/>
      <c r="FH2508" s="10"/>
      <c r="FI2508" s="10"/>
      <c r="FJ2508" s="10"/>
      <c r="FK2508" s="10"/>
      <c r="FL2508" s="10"/>
    </row>
    <row r="2509" spans="146:168" x14ac:dyDescent="0.15">
      <c r="EP2509" s="1"/>
      <c r="EQ2509" s="1"/>
      <c r="ES2509" s="10"/>
      <c r="ET2509" s="10"/>
      <c r="EU2509" s="10"/>
      <c r="EV2509" s="10"/>
      <c r="EW2509" s="10"/>
      <c r="EX2509" s="10"/>
      <c r="EY2509" s="10"/>
      <c r="EZ2509" s="10"/>
      <c r="FA2509" s="10"/>
      <c r="FB2509" s="10"/>
      <c r="FC2509" s="10"/>
      <c r="FD2509" s="10"/>
      <c r="FE2509" s="10"/>
      <c r="FF2509" s="10"/>
      <c r="FG2509" s="10"/>
      <c r="FH2509" s="10"/>
      <c r="FI2509" s="10"/>
      <c r="FJ2509" s="10"/>
      <c r="FK2509" s="10"/>
      <c r="FL2509" s="10"/>
    </row>
    <row r="2510" spans="146:168" x14ac:dyDescent="0.15">
      <c r="EP2510" s="1"/>
      <c r="EQ2510" s="1"/>
      <c r="ES2510" s="10"/>
      <c r="ET2510" s="10"/>
      <c r="EU2510" s="10"/>
      <c r="EV2510" s="10"/>
      <c r="EW2510" s="10"/>
      <c r="EX2510" s="10"/>
      <c r="EY2510" s="10"/>
      <c r="EZ2510" s="10"/>
      <c r="FA2510" s="10"/>
      <c r="FB2510" s="10"/>
      <c r="FC2510" s="10"/>
      <c r="FD2510" s="10"/>
      <c r="FE2510" s="10"/>
      <c r="FF2510" s="10"/>
      <c r="FG2510" s="10"/>
      <c r="FH2510" s="10"/>
      <c r="FI2510" s="10"/>
      <c r="FJ2510" s="10"/>
      <c r="FK2510" s="10"/>
      <c r="FL2510" s="10"/>
    </row>
    <row r="2511" spans="146:168" x14ac:dyDescent="0.15">
      <c r="EP2511" s="1"/>
      <c r="EQ2511" s="1"/>
      <c r="ES2511" s="10"/>
      <c r="ET2511" s="10"/>
      <c r="EU2511" s="10"/>
      <c r="EV2511" s="10"/>
      <c r="EW2511" s="10"/>
      <c r="EX2511" s="10"/>
      <c r="EY2511" s="10"/>
      <c r="EZ2511" s="10"/>
      <c r="FA2511" s="10"/>
      <c r="FB2511" s="10"/>
      <c r="FC2511" s="10"/>
      <c r="FD2511" s="10"/>
      <c r="FE2511" s="10"/>
      <c r="FF2511" s="10"/>
      <c r="FG2511" s="10"/>
      <c r="FH2511" s="10"/>
      <c r="FI2511" s="10"/>
      <c r="FJ2511" s="10"/>
      <c r="FK2511" s="10"/>
      <c r="FL2511" s="10"/>
    </row>
    <row r="2512" spans="146:168" x14ac:dyDescent="0.15">
      <c r="EP2512" s="1"/>
      <c r="EQ2512" s="1"/>
      <c r="ES2512" s="10"/>
      <c r="ET2512" s="10"/>
      <c r="EU2512" s="10"/>
      <c r="EV2512" s="10"/>
      <c r="EW2512" s="10"/>
      <c r="EX2512" s="10"/>
      <c r="EY2512" s="10"/>
      <c r="EZ2512" s="10"/>
      <c r="FA2512" s="10"/>
      <c r="FB2512" s="10"/>
      <c r="FC2512" s="10"/>
      <c r="FD2512" s="10"/>
      <c r="FE2512" s="10"/>
      <c r="FF2512" s="10"/>
      <c r="FG2512" s="10"/>
      <c r="FH2512" s="10"/>
      <c r="FI2512" s="10"/>
      <c r="FJ2512" s="10"/>
      <c r="FK2512" s="10"/>
      <c r="FL2512" s="10"/>
    </row>
    <row r="2513" spans="146:168" x14ac:dyDescent="0.15">
      <c r="EP2513" s="1"/>
      <c r="EQ2513" s="1"/>
      <c r="ES2513" s="10"/>
      <c r="ET2513" s="10"/>
      <c r="EU2513" s="10"/>
      <c r="EV2513" s="10"/>
      <c r="EW2513" s="10"/>
      <c r="EX2513" s="10"/>
      <c r="EY2513" s="10"/>
      <c r="EZ2513" s="10"/>
      <c r="FA2513" s="10"/>
      <c r="FB2513" s="10"/>
      <c r="FC2513" s="10"/>
      <c r="FD2513" s="10"/>
      <c r="FE2513" s="10"/>
      <c r="FF2513" s="10"/>
      <c r="FG2513" s="10"/>
      <c r="FH2513" s="10"/>
      <c r="FI2513" s="10"/>
      <c r="FJ2513" s="10"/>
      <c r="FK2513" s="10"/>
      <c r="FL2513" s="10"/>
    </row>
    <row r="2514" spans="146:168" x14ac:dyDescent="0.15">
      <c r="EP2514" s="1"/>
      <c r="EQ2514" s="1"/>
      <c r="ES2514" s="10"/>
      <c r="ET2514" s="10"/>
      <c r="EU2514" s="10"/>
      <c r="EV2514" s="10"/>
      <c r="EW2514" s="10"/>
      <c r="EX2514" s="10"/>
      <c r="EY2514" s="10"/>
      <c r="EZ2514" s="10"/>
      <c r="FA2514" s="10"/>
      <c r="FB2514" s="10"/>
      <c r="FC2514" s="10"/>
      <c r="FD2514" s="10"/>
      <c r="FE2514" s="10"/>
      <c r="FF2514" s="10"/>
      <c r="FG2514" s="10"/>
      <c r="FH2514" s="10"/>
      <c r="FI2514" s="10"/>
      <c r="FJ2514" s="10"/>
      <c r="FK2514" s="10"/>
      <c r="FL2514" s="10"/>
    </row>
    <row r="2515" spans="146:168" x14ac:dyDescent="0.15">
      <c r="EP2515" s="1"/>
      <c r="EQ2515" s="1"/>
      <c r="ES2515" s="10"/>
      <c r="ET2515" s="10"/>
      <c r="EU2515" s="10"/>
      <c r="EV2515" s="10"/>
      <c r="EW2515" s="10"/>
      <c r="EX2515" s="10"/>
      <c r="EY2515" s="10"/>
      <c r="EZ2515" s="10"/>
      <c r="FA2515" s="10"/>
      <c r="FB2515" s="10"/>
      <c r="FC2515" s="10"/>
      <c r="FD2515" s="10"/>
      <c r="FE2515" s="10"/>
      <c r="FF2515" s="10"/>
      <c r="FG2515" s="10"/>
      <c r="FH2515" s="10"/>
      <c r="FI2515" s="10"/>
      <c r="FJ2515" s="10"/>
      <c r="FK2515" s="10"/>
      <c r="FL2515" s="10"/>
    </row>
    <row r="2516" spans="146:168" x14ac:dyDescent="0.15">
      <c r="EP2516" s="1"/>
      <c r="EQ2516" s="1"/>
      <c r="ES2516" s="10"/>
      <c r="ET2516" s="10"/>
      <c r="EU2516" s="10"/>
      <c r="EV2516" s="10"/>
      <c r="EW2516" s="10"/>
      <c r="EX2516" s="10"/>
      <c r="EY2516" s="10"/>
      <c r="EZ2516" s="10"/>
      <c r="FA2516" s="10"/>
      <c r="FB2516" s="10"/>
      <c r="FC2516" s="10"/>
      <c r="FD2516" s="10"/>
      <c r="FE2516" s="10"/>
      <c r="FF2516" s="10"/>
      <c r="FG2516" s="10"/>
      <c r="FH2516" s="10"/>
      <c r="FI2516" s="10"/>
      <c r="FJ2516" s="10"/>
      <c r="FK2516" s="10"/>
      <c r="FL2516" s="10"/>
    </row>
    <row r="2517" spans="146:168" x14ac:dyDescent="0.15">
      <c r="EP2517" s="1"/>
      <c r="EQ2517" s="1"/>
      <c r="ES2517" s="10"/>
      <c r="ET2517" s="10"/>
      <c r="EU2517" s="10"/>
      <c r="EV2517" s="10"/>
      <c r="EW2517" s="10"/>
      <c r="EX2517" s="10"/>
      <c r="EY2517" s="10"/>
      <c r="EZ2517" s="10"/>
      <c r="FA2517" s="10"/>
      <c r="FB2517" s="10"/>
      <c r="FC2517" s="10"/>
      <c r="FD2517" s="10"/>
      <c r="FE2517" s="10"/>
      <c r="FF2517" s="10"/>
      <c r="FG2517" s="10"/>
      <c r="FH2517" s="10"/>
      <c r="FI2517" s="10"/>
      <c r="FJ2517" s="10"/>
      <c r="FK2517" s="10"/>
      <c r="FL2517" s="10"/>
    </row>
    <row r="2518" spans="146:168" x14ac:dyDescent="0.15">
      <c r="EP2518" s="1"/>
      <c r="EQ2518" s="1"/>
      <c r="ES2518" s="10"/>
      <c r="ET2518" s="10"/>
      <c r="EU2518" s="10"/>
      <c r="EV2518" s="10"/>
      <c r="EW2518" s="10"/>
      <c r="EX2518" s="10"/>
      <c r="EY2518" s="10"/>
      <c r="EZ2518" s="10"/>
      <c r="FA2518" s="10"/>
      <c r="FB2518" s="10"/>
      <c r="FC2518" s="10"/>
      <c r="FD2518" s="10"/>
      <c r="FE2518" s="10"/>
      <c r="FF2518" s="10"/>
      <c r="FG2518" s="10"/>
      <c r="FH2518" s="10"/>
      <c r="FI2518" s="10"/>
      <c r="FJ2518" s="10"/>
      <c r="FK2518" s="10"/>
      <c r="FL2518" s="10"/>
    </row>
    <row r="2519" spans="146:168" x14ac:dyDescent="0.15">
      <c r="EP2519" s="1"/>
      <c r="EQ2519" s="1"/>
      <c r="ES2519" s="10"/>
      <c r="ET2519" s="10"/>
      <c r="EU2519" s="10"/>
      <c r="EV2519" s="10"/>
      <c r="EW2519" s="10"/>
      <c r="EX2519" s="10"/>
      <c r="EY2519" s="10"/>
      <c r="EZ2519" s="10"/>
      <c r="FA2519" s="10"/>
      <c r="FB2519" s="10"/>
      <c r="FC2519" s="10"/>
      <c r="FD2519" s="10"/>
      <c r="FE2519" s="10"/>
      <c r="FF2519" s="10"/>
      <c r="FG2519" s="10"/>
      <c r="FH2519" s="10"/>
      <c r="FI2519" s="10"/>
      <c r="FJ2519" s="10"/>
      <c r="FK2519" s="10"/>
      <c r="FL2519" s="10"/>
    </row>
    <row r="2520" spans="146:168" x14ac:dyDescent="0.15">
      <c r="EP2520" s="1"/>
      <c r="EQ2520" s="1"/>
      <c r="ES2520" s="10"/>
      <c r="ET2520" s="10"/>
      <c r="EU2520" s="10"/>
      <c r="EV2520" s="10"/>
      <c r="EW2520" s="10"/>
      <c r="EX2520" s="10"/>
      <c r="EY2520" s="10"/>
      <c r="EZ2520" s="10"/>
      <c r="FA2520" s="10"/>
      <c r="FB2520" s="10"/>
      <c r="FC2520" s="10"/>
      <c r="FD2520" s="10"/>
      <c r="FE2520" s="10"/>
      <c r="FF2520" s="10"/>
      <c r="FG2520" s="10"/>
      <c r="FH2520" s="10"/>
      <c r="FI2520" s="10"/>
      <c r="FJ2520" s="10"/>
      <c r="FK2520" s="10"/>
      <c r="FL2520" s="10"/>
    </row>
    <row r="2521" spans="146:168" x14ac:dyDescent="0.15">
      <c r="EP2521" s="1"/>
      <c r="EQ2521" s="1"/>
      <c r="ES2521" s="10"/>
      <c r="ET2521" s="10"/>
      <c r="EU2521" s="10"/>
      <c r="EV2521" s="10"/>
      <c r="EW2521" s="10"/>
      <c r="EX2521" s="10"/>
      <c r="EY2521" s="10"/>
      <c r="EZ2521" s="10"/>
      <c r="FA2521" s="10"/>
      <c r="FB2521" s="10"/>
      <c r="FC2521" s="10"/>
      <c r="FD2521" s="10"/>
      <c r="FE2521" s="10"/>
      <c r="FF2521" s="10"/>
      <c r="FG2521" s="10"/>
      <c r="FH2521" s="10"/>
      <c r="FI2521" s="10"/>
      <c r="FJ2521" s="10"/>
      <c r="FK2521" s="10"/>
      <c r="FL2521" s="10"/>
    </row>
    <row r="2522" spans="146:168" x14ac:dyDescent="0.15">
      <c r="EP2522" s="1"/>
      <c r="EQ2522" s="1"/>
      <c r="ES2522" s="10"/>
      <c r="ET2522" s="10"/>
      <c r="EU2522" s="10"/>
      <c r="EV2522" s="10"/>
      <c r="EW2522" s="10"/>
      <c r="EX2522" s="10"/>
      <c r="EY2522" s="10"/>
      <c r="EZ2522" s="10"/>
      <c r="FA2522" s="10"/>
      <c r="FB2522" s="10"/>
      <c r="FC2522" s="10"/>
      <c r="FD2522" s="10"/>
      <c r="FE2522" s="10"/>
      <c r="FF2522" s="10"/>
      <c r="FG2522" s="10"/>
      <c r="FH2522" s="10"/>
      <c r="FI2522" s="10"/>
      <c r="FJ2522" s="10"/>
      <c r="FK2522" s="10"/>
      <c r="FL2522" s="10"/>
    </row>
    <row r="2523" spans="146:168" x14ac:dyDescent="0.15">
      <c r="EP2523" s="1"/>
      <c r="EQ2523" s="1"/>
      <c r="ES2523" s="10"/>
      <c r="ET2523" s="10"/>
      <c r="EU2523" s="10"/>
      <c r="EV2523" s="10"/>
      <c r="EW2523" s="10"/>
      <c r="EX2523" s="10"/>
      <c r="EY2523" s="10"/>
      <c r="EZ2523" s="10"/>
      <c r="FA2523" s="10"/>
      <c r="FB2523" s="10"/>
      <c r="FC2523" s="10"/>
      <c r="FD2523" s="10"/>
      <c r="FE2523" s="10"/>
      <c r="FF2523" s="10"/>
      <c r="FG2523" s="10"/>
      <c r="FH2523" s="10"/>
      <c r="FI2523" s="10"/>
      <c r="FJ2523" s="10"/>
      <c r="FK2523" s="10"/>
      <c r="FL2523" s="10"/>
    </row>
    <row r="2524" spans="146:168" x14ac:dyDescent="0.15">
      <c r="EP2524" s="1"/>
      <c r="EQ2524" s="1"/>
      <c r="ES2524" s="10"/>
      <c r="ET2524" s="10"/>
      <c r="EU2524" s="10"/>
      <c r="EV2524" s="10"/>
      <c r="EW2524" s="10"/>
      <c r="EX2524" s="10"/>
      <c r="EY2524" s="10"/>
      <c r="EZ2524" s="10"/>
      <c r="FA2524" s="10"/>
      <c r="FB2524" s="10"/>
      <c r="FC2524" s="10"/>
      <c r="FD2524" s="10"/>
      <c r="FE2524" s="10"/>
      <c r="FF2524" s="10"/>
      <c r="FG2524" s="10"/>
      <c r="FH2524" s="10"/>
      <c r="FI2524" s="10"/>
      <c r="FJ2524" s="10"/>
      <c r="FK2524" s="10"/>
      <c r="FL2524" s="10"/>
    </row>
    <row r="2525" spans="146:168" x14ac:dyDescent="0.15">
      <c r="EP2525" s="1"/>
      <c r="EQ2525" s="1"/>
      <c r="ES2525" s="10"/>
      <c r="ET2525" s="10"/>
      <c r="EU2525" s="10"/>
      <c r="EV2525" s="10"/>
      <c r="EW2525" s="10"/>
      <c r="EX2525" s="10"/>
      <c r="EY2525" s="10"/>
      <c r="EZ2525" s="10"/>
      <c r="FA2525" s="10"/>
      <c r="FB2525" s="10"/>
      <c r="FC2525" s="10"/>
      <c r="FD2525" s="10"/>
      <c r="FE2525" s="10"/>
      <c r="FF2525" s="10"/>
      <c r="FG2525" s="10"/>
      <c r="FH2525" s="10"/>
      <c r="FI2525" s="10"/>
      <c r="FJ2525" s="10"/>
      <c r="FK2525" s="10"/>
      <c r="FL2525" s="10"/>
    </row>
    <row r="2526" spans="146:168" x14ac:dyDescent="0.15">
      <c r="EP2526" s="1"/>
      <c r="EQ2526" s="1"/>
      <c r="ES2526" s="10"/>
      <c r="ET2526" s="10"/>
      <c r="EU2526" s="10"/>
      <c r="EV2526" s="10"/>
      <c r="EW2526" s="10"/>
      <c r="EX2526" s="10"/>
      <c r="EY2526" s="10"/>
      <c r="EZ2526" s="10"/>
      <c r="FA2526" s="10"/>
      <c r="FB2526" s="10"/>
      <c r="FC2526" s="10"/>
      <c r="FD2526" s="10"/>
      <c r="FE2526" s="10"/>
      <c r="FF2526" s="10"/>
      <c r="FG2526" s="10"/>
      <c r="FH2526" s="10"/>
      <c r="FI2526" s="10"/>
      <c r="FJ2526" s="10"/>
      <c r="FK2526" s="10"/>
      <c r="FL2526" s="10"/>
    </row>
    <row r="2527" spans="146:168" x14ac:dyDescent="0.15">
      <c r="EP2527" s="1"/>
      <c r="EQ2527" s="1"/>
      <c r="ES2527" s="10"/>
      <c r="ET2527" s="10"/>
      <c r="EU2527" s="10"/>
      <c r="EV2527" s="10"/>
      <c r="EW2527" s="10"/>
      <c r="EX2527" s="10"/>
      <c r="EY2527" s="10"/>
      <c r="EZ2527" s="10"/>
      <c r="FA2527" s="10"/>
      <c r="FB2527" s="10"/>
      <c r="FC2527" s="10"/>
      <c r="FD2527" s="10"/>
      <c r="FE2527" s="10"/>
      <c r="FF2527" s="10"/>
      <c r="FG2527" s="10"/>
      <c r="FH2527" s="10"/>
      <c r="FI2527" s="10"/>
      <c r="FJ2527" s="10"/>
      <c r="FK2527" s="10"/>
      <c r="FL2527" s="10"/>
    </row>
    <row r="2528" spans="146:168" x14ac:dyDescent="0.15">
      <c r="EP2528" s="1"/>
      <c r="EQ2528" s="1"/>
      <c r="ES2528" s="10"/>
      <c r="ET2528" s="10"/>
      <c r="EU2528" s="10"/>
      <c r="EV2528" s="10"/>
      <c r="EW2528" s="10"/>
      <c r="EX2528" s="10"/>
      <c r="EY2528" s="10"/>
      <c r="EZ2528" s="10"/>
      <c r="FA2528" s="10"/>
      <c r="FB2528" s="10"/>
      <c r="FC2528" s="10"/>
      <c r="FD2528" s="10"/>
      <c r="FE2528" s="10"/>
      <c r="FF2528" s="10"/>
      <c r="FG2528" s="10"/>
      <c r="FH2528" s="10"/>
      <c r="FI2528" s="10"/>
      <c r="FJ2528" s="10"/>
      <c r="FK2528" s="10"/>
      <c r="FL2528" s="10"/>
    </row>
    <row r="2529" spans="146:168" x14ac:dyDescent="0.15">
      <c r="EP2529" s="1"/>
      <c r="EQ2529" s="1"/>
      <c r="ES2529" s="10"/>
      <c r="ET2529" s="10"/>
      <c r="EU2529" s="10"/>
      <c r="EV2529" s="10"/>
      <c r="EW2529" s="10"/>
      <c r="EX2529" s="10"/>
      <c r="EY2529" s="10"/>
      <c r="EZ2529" s="10"/>
      <c r="FA2529" s="10"/>
      <c r="FB2529" s="10"/>
      <c r="FC2529" s="10"/>
      <c r="FD2529" s="10"/>
      <c r="FE2529" s="10"/>
      <c r="FF2529" s="10"/>
      <c r="FG2529" s="10"/>
      <c r="FH2529" s="10"/>
      <c r="FI2529" s="10"/>
      <c r="FJ2529" s="10"/>
      <c r="FK2529" s="10"/>
      <c r="FL2529" s="10"/>
    </row>
    <row r="2530" spans="146:168" x14ac:dyDescent="0.15">
      <c r="EP2530" s="1"/>
      <c r="EQ2530" s="1"/>
      <c r="ES2530" s="10"/>
      <c r="ET2530" s="10"/>
      <c r="EU2530" s="10"/>
      <c r="EV2530" s="10"/>
      <c r="EW2530" s="10"/>
      <c r="EX2530" s="10"/>
      <c r="EY2530" s="10"/>
      <c r="EZ2530" s="10"/>
      <c r="FA2530" s="10"/>
      <c r="FB2530" s="10"/>
      <c r="FC2530" s="10"/>
      <c r="FD2530" s="10"/>
      <c r="FE2530" s="10"/>
      <c r="FF2530" s="10"/>
      <c r="FG2530" s="10"/>
      <c r="FH2530" s="10"/>
      <c r="FI2530" s="10"/>
      <c r="FJ2530" s="10"/>
      <c r="FK2530" s="10"/>
      <c r="FL2530" s="10"/>
    </row>
    <row r="2531" spans="146:168" x14ac:dyDescent="0.15">
      <c r="EP2531" s="1"/>
      <c r="EQ2531" s="1"/>
      <c r="ES2531" s="10"/>
      <c r="ET2531" s="10"/>
      <c r="EU2531" s="10"/>
      <c r="EV2531" s="10"/>
      <c r="EW2531" s="10"/>
      <c r="EX2531" s="10"/>
      <c r="EY2531" s="10"/>
      <c r="EZ2531" s="10"/>
      <c r="FA2531" s="10"/>
      <c r="FB2531" s="10"/>
      <c r="FC2531" s="10"/>
      <c r="FD2531" s="10"/>
      <c r="FE2531" s="10"/>
      <c r="FF2531" s="10"/>
      <c r="FG2531" s="10"/>
      <c r="FH2531" s="10"/>
      <c r="FI2531" s="10"/>
      <c r="FJ2531" s="10"/>
      <c r="FK2531" s="10"/>
      <c r="FL2531" s="10"/>
    </row>
    <row r="2532" spans="146:168" x14ac:dyDescent="0.15">
      <c r="EP2532" s="1"/>
      <c r="EQ2532" s="1"/>
      <c r="ES2532" s="10"/>
      <c r="ET2532" s="10"/>
      <c r="EU2532" s="10"/>
      <c r="EV2532" s="10"/>
      <c r="EW2532" s="10"/>
      <c r="EX2532" s="10"/>
      <c r="EY2532" s="10"/>
      <c r="EZ2532" s="10"/>
      <c r="FA2532" s="10"/>
      <c r="FB2532" s="10"/>
      <c r="FC2532" s="10"/>
      <c r="FD2532" s="10"/>
      <c r="FE2532" s="10"/>
      <c r="FF2532" s="10"/>
      <c r="FG2532" s="10"/>
      <c r="FH2532" s="10"/>
      <c r="FI2532" s="10"/>
      <c r="FJ2532" s="10"/>
      <c r="FK2532" s="10"/>
      <c r="FL2532" s="10"/>
    </row>
    <row r="2533" spans="146:168" x14ac:dyDescent="0.15">
      <c r="EP2533" s="1"/>
      <c r="EQ2533" s="1"/>
      <c r="ES2533" s="10"/>
      <c r="ET2533" s="10"/>
      <c r="EU2533" s="10"/>
      <c r="EV2533" s="10"/>
      <c r="EW2533" s="10"/>
      <c r="EX2533" s="10"/>
      <c r="EY2533" s="10"/>
      <c r="EZ2533" s="10"/>
      <c r="FA2533" s="10"/>
      <c r="FB2533" s="10"/>
      <c r="FC2533" s="10"/>
      <c r="FD2533" s="10"/>
      <c r="FE2533" s="10"/>
      <c r="FF2533" s="10"/>
      <c r="FG2533" s="10"/>
      <c r="FH2533" s="10"/>
      <c r="FI2533" s="10"/>
      <c r="FJ2533" s="10"/>
      <c r="FK2533" s="10"/>
      <c r="FL2533" s="10"/>
    </row>
    <row r="2534" spans="146:168" x14ac:dyDescent="0.15">
      <c r="EP2534" s="1"/>
      <c r="EQ2534" s="1"/>
      <c r="ES2534" s="10"/>
      <c r="ET2534" s="10"/>
      <c r="EU2534" s="10"/>
      <c r="EV2534" s="10"/>
      <c r="EW2534" s="10"/>
      <c r="EX2534" s="10"/>
      <c r="EY2534" s="10"/>
      <c r="EZ2534" s="10"/>
      <c r="FA2534" s="10"/>
      <c r="FB2534" s="10"/>
      <c r="FC2534" s="10"/>
      <c r="FD2534" s="10"/>
      <c r="FE2534" s="10"/>
      <c r="FF2534" s="10"/>
      <c r="FG2534" s="10"/>
      <c r="FH2534" s="10"/>
      <c r="FI2534" s="10"/>
      <c r="FJ2534" s="10"/>
      <c r="FK2534" s="10"/>
      <c r="FL2534" s="10"/>
    </row>
    <row r="2535" spans="146:168" x14ac:dyDescent="0.15">
      <c r="EP2535" s="1"/>
      <c r="EQ2535" s="1"/>
      <c r="ES2535" s="10"/>
      <c r="ET2535" s="10"/>
      <c r="EU2535" s="10"/>
      <c r="EV2535" s="10"/>
      <c r="EW2535" s="10"/>
      <c r="EX2535" s="10"/>
      <c r="EY2535" s="10"/>
      <c r="EZ2535" s="10"/>
      <c r="FA2535" s="10"/>
      <c r="FB2535" s="10"/>
      <c r="FC2535" s="10"/>
      <c r="FD2535" s="10"/>
      <c r="FE2535" s="10"/>
      <c r="FF2535" s="10"/>
      <c r="FG2535" s="10"/>
      <c r="FH2535" s="10"/>
      <c r="FI2535" s="10"/>
      <c r="FJ2535" s="10"/>
      <c r="FK2535" s="10"/>
      <c r="FL2535" s="10"/>
    </row>
    <row r="2536" spans="146:168" x14ac:dyDescent="0.15">
      <c r="EP2536" s="1"/>
      <c r="EQ2536" s="1"/>
      <c r="ES2536" s="10"/>
      <c r="ET2536" s="10"/>
      <c r="EU2536" s="10"/>
      <c r="EV2536" s="10"/>
      <c r="EW2536" s="10"/>
      <c r="EX2536" s="10"/>
      <c r="EY2536" s="10"/>
      <c r="EZ2536" s="10"/>
      <c r="FA2536" s="10"/>
      <c r="FB2536" s="10"/>
      <c r="FC2536" s="10"/>
      <c r="FD2536" s="10"/>
      <c r="FE2536" s="10"/>
      <c r="FF2536" s="10"/>
      <c r="FG2536" s="10"/>
      <c r="FH2536" s="10"/>
      <c r="FI2536" s="10"/>
      <c r="FJ2536" s="10"/>
      <c r="FK2536" s="10"/>
      <c r="FL2536" s="10"/>
    </row>
    <row r="2537" spans="146:168" x14ac:dyDescent="0.15">
      <c r="EP2537" s="1"/>
      <c r="EQ2537" s="1"/>
      <c r="ES2537" s="10"/>
      <c r="ET2537" s="10"/>
      <c r="EU2537" s="10"/>
      <c r="EV2537" s="10"/>
      <c r="EW2537" s="10"/>
      <c r="EX2537" s="10"/>
      <c r="EY2537" s="10"/>
      <c r="EZ2537" s="10"/>
      <c r="FA2537" s="10"/>
      <c r="FB2537" s="10"/>
      <c r="FC2537" s="10"/>
      <c r="FD2537" s="10"/>
      <c r="FE2537" s="10"/>
      <c r="FF2537" s="10"/>
      <c r="FG2537" s="10"/>
      <c r="FH2537" s="10"/>
      <c r="FI2537" s="10"/>
      <c r="FJ2537" s="10"/>
      <c r="FK2537" s="10"/>
      <c r="FL2537" s="10"/>
    </row>
    <row r="2538" spans="146:168" x14ac:dyDescent="0.15">
      <c r="EP2538" s="1"/>
      <c r="EQ2538" s="1"/>
      <c r="ES2538" s="10"/>
      <c r="ET2538" s="10"/>
      <c r="EU2538" s="10"/>
      <c r="EV2538" s="10"/>
      <c r="EW2538" s="10"/>
      <c r="EX2538" s="10"/>
      <c r="EY2538" s="10"/>
      <c r="EZ2538" s="10"/>
      <c r="FA2538" s="10"/>
      <c r="FB2538" s="10"/>
      <c r="FC2538" s="10"/>
      <c r="FD2538" s="10"/>
      <c r="FE2538" s="10"/>
      <c r="FF2538" s="10"/>
      <c r="FG2538" s="10"/>
      <c r="FH2538" s="10"/>
      <c r="FI2538" s="10"/>
      <c r="FJ2538" s="10"/>
      <c r="FK2538" s="10"/>
      <c r="FL2538" s="10"/>
    </row>
    <row r="2539" spans="146:168" x14ac:dyDescent="0.15">
      <c r="EP2539" s="1"/>
      <c r="EQ2539" s="1"/>
      <c r="ES2539" s="10"/>
      <c r="ET2539" s="10"/>
      <c r="EU2539" s="10"/>
      <c r="EV2539" s="10"/>
      <c r="EW2539" s="10"/>
      <c r="EX2539" s="10"/>
      <c r="EY2539" s="10"/>
      <c r="EZ2539" s="10"/>
      <c r="FA2539" s="10"/>
      <c r="FB2539" s="10"/>
      <c r="FC2539" s="10"/>
      <c r="FD2539" s="10"/>
      <c r="FE2539" s="10"/>
      <c r="FF2539" s="10"/>
      <c r="FG2539" s="10"/>
      <c r="FH2539" s="10"/>
      <c r="FI2539" s="10"/>
      <c r="FJ2539" s="10"/>
      <c r="FK2539" s="10"/>
      <c r="FL2539" s="10"/>
    </row>
    <row r="2540" spans="146:168" x14ac:dyDescent="0.15">
      <c r="EP2540" s="1"/>
      <c r="EQ2540" s="1"/>
      <c r="ES2540" s="10"/>
      <c r="ET2540" s="10"/>
      <c r="EU2540" s="10"/>
      <c r="EV2540" s="10"/>
      <c r="EW2540" s="10"/>
      <c r="EX2540" s="10"/>
      <c r="EY2540" s="10"/>
      <c r="EZ2540" s="10"/>
      <c r="FA2540" s="10"/>
      <c r="FB2540" s="10"/>
      <c r="FC2540" s="10"/>
      <c r="FD2540" s="10"/>
      <c r="FE2540" s="10"/>
      <c r="FF2540" s="10"/>
      <c r="FG2540" s="10"/>
      <c r="FH2540" s="10"/>
      <c r="FI2540" s="10"/>
      <c r="FJ2540" s="10"/>
      <c r="FK2540" s="10"/>
      <c r="FL2540" s="10"/>
    </row>
    <row r="2541" spans="146:168" x14ac:dyDescent="0.15">
      <c r="EP2541" s="1"/>
      <c r="EQ2541" s="1"/>
      <c r="ES2541" s="10"/>
      <c r="ET2541" s="10"/>
      <c r="EU2541" s="10"/>
      <c r="EV2541" s="10"/>
      <c r="EW2541" s="10"/>
      <c r="EX2541" s="10"/>
      <c r="EY2541" s="10"/>
      <c r="EZ2541" s="10"/>
      <c r="FA2541" s="10"/>
      <c r="FB2541" s="10"/>
      <c r="FC2541" s="10"/>
      <c r="FD2541" s="10"/>
      <c r="FE2541" s="10"/>
      <c r="FF2541" s="10"/>
      <c r="FG2541" s="10"/>
      <c r="FH2541" s="10"/>
      <c r="FI2541" s="10"/>
      <c r="FJ2541" s="10"/>
      <c r="FK2541" s="10"/>
      <c r="FL2541" s="10"/>
    </row>
    <row r="2542" spans="146:168" x14ac:dyDescent="0.15">
      <c r="EP2542" s="1"/>
      <c r="EQ2542" s="1"/>
      <c r="ES2542" s="10"/>
      <c r="ET2542" s="10"/>
      <c r="EU2542" s="10"/>
      <c r="EV2542" s="10"/>
      <c r="EW2542" s="10"/>
      <c r="EX2542" s="10"/>
      <c r="EY2542" s="10"/>
      <c r="EZ2542" s="10"/>
      <c r="FA2542" s="10"/>
      <c r="FB2542" s="10"/>
      <c r="FC2542" s="10"/>
      <c r="FD2542" s="10"/>
      <c r="FE2542" s="10"/>
      <c r="FF2542" s="10"/>
      <c r="FG2542" s="10"/>
      <c r="FH2542" s="10"/>
      <c r="FI2542" s="10"/>
      <c r="FJ2542" s="10"/>
      <c r="FK2542" s="10"/>
      <c r="FL2542" s="10"/>
    </row>
    <row r="2543" spans="146:168" x14ac:dyDescent="0.15">
      <c r="EP2543" s="1"/>
      <c r="EQ2543" s="1"/>
      <c r="ES2543" s="10"/>
      <c r="ET2543" s="10"/>
      <c r="EU2543" s="10"/>
      <c r="EV2543" s="10"/>
      <c r="EW2543" s="10"/>
      <c r="EX2543" s="10"/>
      <c r="EY2543" s="10"/>
      <c r="EZ2543" s="10"/>
      <c r="FA2543" s="10"/>
      <c r="FB2543" s="10"/>
      <c r="FC2543" s="10"/>
      <c r="FD2543" s="10"/>
      <c r="FE2543" s="10"/>
      <c r="FF2543" s="10"/>
      <c r="FG2543" s="10"/>
      <c r="FH2543" s="10"/>
      <c r="FI2543" s="10"/>
      <c r="FJ2543" s="10"/>
      <c r="FK2543" s="10"/>
      <c r="FL2543" s="10"/>
    </row>
    <row r="2544" spans="146:168" x14ac:dyDescent="0.15">
      <c r="EP2544" s="1"/>
      <c r="EQ2544" s="1"/>
      <c r="ES2544" s="10"/>
      <c r="ET2544" s="10"/>
      <c r="EU2544" s="10"/>
      <c r="EV2544" s="10"/>
      <c r="EW2544" s="10"/>
      <c r="EX2544" s="10"/>
      <c r="EY2544" s="10"/>
      <c r="EZ2544" s="10"/>
      <c r="FA2544" s="10"/>
      <c r="FB2544" s="10"/>
      <c r="FC2544" s="10"/>
      <c r="FD2544" s="10"/>
      <c r="FE2544" s="10"/>
      <c r="FF2544" s="10"/>
      <c r="FG2544" s="10"/>
      <c r="FH2544" s="10"/>
      <c r="FI2544" s="10"/>
      <c r="FJ2544" s="10"/>
      <c r="FK2544" s="10"/>
      <c r="FL2544" s="10"/>
    </row>
    <row r="2545" spans="146:168" x14ac:dyDescent="0.15">
      <c r="EP2545" s="1"/>
      <c r="EQ2545" s="1"/>
      <c r="ES2545" s="10"/>
      <c r="ET2545" s="10"/>
      <c r="EU2545" s="10"/>
      <c r="EV2545" s="10"/>
      <c r="EW2545" s="10"/>
      <c r="EX2545" s="10"/>
      <c r="EY2545" s="10"/>
      <c r="EZ2545" s="10"/>
      <c r="FA2545" s="10"/>
      <c r="FB2545" s="10"/>
      <c r="FC2545" s="10"/>
      <c r="FD2545" s="10"/>
      <c r="FE2545" s="10"/>
      <c r="FF2545" s="10"/>
      <c r="FG2545" s="10"/>
      <c r="FH2545" s="10"/>
      <c r="FI2545" s="10"/>
      <c r="FJ2545" s="10"/>
      <c r="FK2545" s="10"/>
      <c r="FL2545" s="10"/>
    </row>
    <row r="2546" spans="146:168" x14ac:dyDescent="0.15">
      <c r="EP2546" s="1"/>
      <c r="EQ2546" s="1"/>
      <c r="ES2546" s="10"/>
      <c r="ET2546" s="10"/>
      <c r="EU2546" s="10"/>
      <c r="EV2546" s="10"/>
      <c r="EW2546" s="10"/>
      <c r="EX2546" s="10"/>
      <c r="EY2546" s="10"/>
      <c r="EZ2546" s="10"/>
      <c r="FA2546" s="10"/>
      <c r="FB2546" s="10"/>
      <c r="FC2546" s="10"/>
      <c r="FD2546" s="10"/>
      <c r="FE2546" s="10"/>
      <c r="FF2546" s="10"/>
      <c r="FG2546" s="10"/>
      <c r="FH2546" s="10"/>
      <c r="FI2546" s="10"/>
      <c r="FJ2546" s="10"/>
      <c r="FK2546" s="10"/>
      <c r="FL2546" s="10"/>
    </row>
    <row r="2547" spans="146:168" x14ac:dyDescent="0.15">
      <c r="EP2547" s="1"/>
      <c r="EQ2547" s="1"/>
      <c r="ES2547" s="10"/>
      <c r="ET2547" s="10"/>
      <c r="EU2547" s="10"/>
      <c r="EV2547" s="10"/>
      <c r="EW2547" s="10"/>
      <c r="EX2547" s="10"/>
      <c r="EY2547" s="10"/>
      <c r="EZ2547" s="10"/>
      <c r="FA2547" s="10"/>
      <c r="FB2547" s="10"/>
      <c r="FC2547" s="10"/>
      <c r="FD2547" s="10"/>
      <c r="FE2547" s="10"/>
      <c r="FF2547" s="10"/>
      <c r="FG2547" s="10"/>
      <c r="FH2547" s="10"/>
      <c r="FI2547" s="10"/>
      <c r="FJ2547" s="10"/>
      <c r="FK2547" s="10"/>
      <c r="FL2547" s="10"/>
    </row>
    <row r="2548" spans="146:168" x14ac:dyDescent="0.15">
      <c r="EP2548" s="1"/>
      <c r="EQ2548" s="1"/>
      <c r="ES2548" s="10"/>
      <c r="ET2548" s="10"/>
      <c r="EU2548" s="10"/>
      <c r="EV2548" s="10"/>
      <c r="EW2548" s="10"/>
      <c r="EX2548" s="10"/>
      <c r="EY2548" s="10"/>
      <c r="EZ2548" s="10"/>
      <c r="FA2548" s="10"/>
      <c r="FB2548" s="10"/>
      <c r="FC2548" s="10"/>
      <c r="FD2548" s="10"/>
      <c r="FE2548" s="10"/>
      <c r="FF2548" s="10"/>
      <c r="FG2548" s="10"/>
      <c r="FH2548" s="10"/>
      <c r="FI2548" s="10"/>
      <c r="FJ2548" s="10"/>
      <c r="FK2548" s="10"/>
      <c r="FL2548" s="10"/>
    </row>
    <row r="2549" spans="146:168" x14ac:dyDescent="0.15">
      <c r="EP2549" s="1"/>
      <c r="EQ2549" s="1"/>
      <c r="ES2549" s="10"/>
      <c r="ET2549" s="10"/>
      <c r="EU2549" s="10"/>
      <c r="EV2549" s="10"/>
      <c r="EW2549" s="10"/>
      <c r="EX2549" s="10"/>
      <c r="EY2549" s="10"/>
      <c r="EZ2549" s="10"/>
      <c r="FA2549" s="10"/>
      <c r="FB2549" s="10"/>
      <c r="FC2549" s="10"/>
      <c r="FD2549" s="10"/>
      <c r="FE2549" s="10"/>
      <c r="FF2549" s="10"/>
      <c r="FG2549" s="10"/>
      <c r="FH2549" s="10"/>
      <c r="FI2549" s="10"/>
      <c r="FJ2549" s="10"/>
      <c r="FK2549" s="10"/>
      <c r="FL2549" s="10"/>
    </row>
    <row r="2550" spans="146:168" x14ac:dyDescent="0.15">
      <c r="EP2550" s="1"/>
      <c r="EQ2550" s="1"/>
      <c r="ES2550" s="10"/>
      <c r="ET2550" s="10"/>
      <c r="EU2550" s="10"/>
      <c r="EV2550" s="10"/>
      <c r="EW2550" s="10"/>
      <c r="EX2550" s="10"/>
      <c r="EY2550" s="10"/>
      <c r="EZ2550" s="10"/>
      <c r="FA2550" s="10"/>
      <c r="FB2550" s="10"/>
      <c r="FC2550" s="10"/>
      <c r="FD2550" s="10"/>
      <c r="FE2550" s="10"/>
      <c r="FF2550" s="10"/>
      <c r="FG2550" s="10"/>
      <c r="FH2550" s="10"/>
      <c r="FI2550" s="10"/>
      <c r="FJ2550" s="10"/>
      <c r="FK2550" s="10"/>
      <c r="FL2550" s="10"/>
    </row>
    <row r="2551" spans="146:168" x14ac:dyDescent="0.15">
      <c r="EP2551" s="1"/>
      <c r="EQ2551" s="1"/>
      <c r="ES2551" s="10"/>
      <c r="ET2551" s="10"/>
      <c r="EU2551" s="10"/>
      <c r="EV2551" s="10"/>
      <c r="EW2551" s="10"/>
      <c r="EX2551" s="10"/>
      <c r="EY2551" s="10"/>
      <c r="EZ2551" s="10"/>
      <c r="FA2551" s="10"/>
      <c r="FB2551" s="10"/>
      <c r="FC2551" s="10"/>
      <c r="FD2551" s="10"/>
      <c r="FE2551" s="10"/>
      <c r="FF2551" s="10"/>
      <c r="FG2551" s="10"/>
      <c r="FH2551" s="10"/>
      <c r="FI2551" s="10"/>
      <c r="FJ2551" s="10"/>
      <c r="FK2551" s="10"/>
      <c r="FL2551" s="10"/>
    </row>
    <row r="2552" spans="146:168" x14ac:dyDescent="0.15">
      <c r="EP2552" s="1"/>
      <c r="EQ2552" s="1"/>
      <c r="ES2552" s="10"/>
      <c r="ET2552" s="10"/>
      <c r="EU2552" s="10"/>
      <c r="EV2552" s="10"/>
      <c r="EW2552" s="10"/>
      <c r="EX2552" s="10"/>
      <c r="EY2552" s="10"/>
      <c r="EZ2552" s="10"/>
      <c r="FA2552" s="10"/>
      <c r="FB2552" s="10"/>
      <c r="FC2552" s="10"/>
      <c r="FD2552" s="10"/>
      <c r="FE2552" s="10"/>
      <c r="FF2552" s="10"/>
      <c r="FG2552" s="10"/>
      <c r="FH2552" s="10"/>
      <c r="FI2552" s="10"/>
      <c r="FJ2552" s="10"/>
      <c r="FK2552" s="10"/>
      <c r="FL2552" s="10"/>
    </row>
    <row r="2553" spans="146:168" x14ac:dyDescent="0.15">
      <c r="EP2553" s="1"/>
      <c r="EQ2553" s="1"/>
      <c r="ES2553" s="10"/>
      <c r="ET2553" s="10"/>
      <c r="EU2553" s="10"/>
      <c r="EV2553" s="10"/>
      <c r="EW2553" s="10"/>
      <c r="EX2553" s="10"/>
      <c r="EY2553" s="10"/>
      <c r="EZ2553" s="10"/>
      <c r="FA2553" s="10"/>
      <c r="FB2553" s="10"/>
      <c r="FC2553" s="10"/>
      <c r="FD2553" s="10"/>
      <c r="FE2553" s="10"/>
      <c r="FF2553" s="10"/>
      <c r="FG2553" s="10"/>
      <c r="FH2553" s="10"/>
      <c r="FI2553" s="10"/>
      <c r="FJ2553" s="10"/>
      <c r="FK2553" s="10"/>
      <c r="FL2553" s="10"/>
    </row>
    <row r="2554" spans="146:168" x14ac:dyDescent="0.15">
      <c r="EP2554" s="1"/>
      <c r="EQ2554" s="1"/>
      <c r="ES2554" s="10"/>
      <c r="ET2554" s="10"/>
      <c r="EU2554" s="10"/>
      <c r="EV2554" s="10"/>
      <c r="EW2554" s="10"/>
      <c r="EX2554" s="10"/>
      <c r="EY2554" s="10"/>
      <c r="EZ2554" s="10"/>
      <c r="FA2554" s="10"/>
      <c r="FB2554" s="10"/>
      <c r="FC2554" s="10"/>
      <c r="FD2554" s="10"/>
      <c r="FE2554" s="10"/>
      <c r="FF2554" s="10"/>
      <c r="FG2554" s="10"/>
      <c r="FH2554" s="10"/>
      <c r="FI2554" s="10"/>
      <c r="FJ2554" s="10"/>
      <c r="FK2554" s="10"/>
      <c r="FL2554" s="10"/>
    </row>
    <row r="2555" spans="146:168" x14ac:dyDescent="0.15">
      <c r="EP2555" s="1"/>
      <c r="EQ2555" s="1"/>
      <c r="ES2555" s="10"/>
      <c r="ET2555" s="10"/>
      <c r="EU2555" s="10"/>
      <c r="EV2555" s="10"/>
      <c r="EW2555" s="10"/>
      <c r="EX2555" s="10"/>
      <c r="EY2555" s="10"/>
      <c r="EZ2555" s="10"/>
      <c r="FA2555" s="10"/>
      <c r="FB2555" s="10"/>
      <c r="FC2555" s="10"/>
      <c r="FD2555" s="10"/>
      <c r="FE2555" s="10"/>
      <c r="FF2555" s="10"/>
      <c r="FG2555" s="10"/>
      <c r="FH2555" s="10"/>
      <c r="FI2555" s="10"/>
      <c r="FJ2555" s="10"/>
      <c r="FK2555" s="10"/>
      <c r="FL2555" s="10"/>
    </row>
    <row r="2556" spans="146:168" x14ac:dyDescent="0.15">
      <c r="EP2556" s="1"/>
      <c r="EQ2556" s="1"/>
      <c r="ES2556" s="10"/>
      <c r="ET2556" s="10"/>
      <c r="EU2556" s="10"/>
      <c r="EV2556" s="10"/>
      <c r="EW2556" s="10"/>
      <c r="EX2556" s="10"/>
      <c r="EY2556" s="10"/>
      <c r="EZ2556" s="10"/>
      <c r="FA2556" s="10"/>
      <c r="FB2556" s="10"/>
      <c r="FC2556" s="10"/>
      <c r="FD2556" s="10"/>
      <c r="FE2556" s="10"/>
      <c r="FF2556" s="10"/>
      <c r="FG2556" s="10"/>
      <c r="FH2556" s="10"/>
      <c r="FI2556" s="10"/>
      <c r="FJ2556" s="10"/>
      <c r="FK2556" s="10"/>
      <c r="FL2556" s="10"/>
    </row>
    <row r="2557" spans="146:168" x14ac:dyDescent="0.15">
      <c r="EP2557" s="1"/>
      <c r="EQ2557" s="1"/>
      <c r="ES2557" s="10"/>
      <c r="ET2557" s="10"/>
      <c r="EU2557" s="10"/>
      <c r="EV2557" s="10"/>
      <c r="EW2557" s="10"/>
      <c r="EX2557" s="10"/>
      <c r="EY2557" s="10"/>
      <c r="EZ2557" s="10"/>
      <c r="FA2557" s="10"/>
      <c r="FB2557" s="10"/>
      <c r="FC2557" s="10"/>
      <c r="FD2557" s="10"/>
      <c r="FE2557" s="10"/>
      <c r="FF2557" s="10"/>
      <c r="FG2557" s="10"/>
      <c r="FH2557" s="10"/>
      <c r="FI2557" s="10"/>
      <c r="FJ2557" s="10"/>
      <c r="FK2557" s="10"/>
      <c r="FL2557" s="10"/>
    </row>
    <row r="2558" spans="146:168" x14ac:dyDescent="0.15">
      <c r="EP2558" s="1"/>
      <c r="EQ2558" s="1"/>
      <c r="ES2558" s="10"/>
      <c r="ET2558" s="10"/>
      <c r="EU2558" s="10"/>
      <c r="EV2558" s="10"/>
      <c r="EW2558" s="10"/>
      <c r="EX2558" s="10"/>
      <c r="EY2558" s="10"/>
      <c r="EZ2558" s="10"/>
      <c r="FA2558" s="10"/>
      <c r="FB2558" s="10"/>
      <c r="FC2558" s="10"/>
      <c r="FD2558" s="10"/>
      <c r="FE2558" s="10"/>
      <c r="FF2558" s="10"/>
      <c r="FG2558" s="10"/>
      <c r="FH2558" s="10"/>
      <c r="FI2558" s="10"/>
      <c r="FJ2558" s="10"/>
      <c r="FK2558" s="10"/>
      <c r="FL2558" s="10"/>
    </row>
    <row r="2559" spans="146:168" x14ac:dyDescent="0.15">
      <c r="EP2559" s="1"/>
      <c r="EQ2559" s="1"/>
      <c r="ES2559" s="10"/>
      <c r="ET2559" s="10"/>
      <c r="EU2559" s="10"/>
      <c r="EV2559" s="10"/>
      <c r="EW2559" s="10"/>
      <c r="EX2559" s="10"/>
      <c r="EY2559" s="10"/>
      <c r="EZ2559" s="10"/>
      <c r="FA2559" s="10"/>
      <c r="FB2559" s="10"/>
      <c r="FC2559" s="10"/>
      <c r="FD2559" s="10"/>
      <c r="FE2559" s="10"/>
      <c r="FF2559" s="10"/>
      <c r="FG2559" s="10"/>
      <c r="FH2559" s="10"/>
      <c r="FI2559" s="10"/>
      <c r="FJ2559" s="10"/>
      <c r="FK2559" s="10"/>
      <c r="FL2559" s="10"/>
    </row>
    <row r="2560" spans="146:168" x14ac:dyDescent="0.15">
      <c r="EP2560" s="1"/>
      <c r="EQ2560" s="1"/>
      <c r="ES2560" s="10"/>
      <c r="ET2560" s="10"/>
      <c r="EU2560" s="10"/>
      <c r="EV2560" s="10"/>
      <c r="EW2560" s="10"/>
      <c r="EX2560" s="10"/>
      <c r="EY2560" s="10"/>
      <c r="EZ2560" s="10"/>
      <c r="FA2560" s="10"/>
      <c r="FB2560" s="10"/>
      <c r="FC2560" s="10"/>
      <c r="FD2560" s="10"/>
      <c r="FE2560" s="10"/>
      <c r="FF2560" s="10"/>
      <c r="FG2560" s="10"/>
      <c r="FH2560" s="10"/>
      <c r="FI2560" s="10"/>
      <c r="FJ2560" s="10"/>
      <c r="FK2560" s="10"/>
      <c r="FL2560" s="10"/>
    </row>
    <row r="2561" spans="146:168" x14ac:dyDescent="0.15">
      <c r="EP2561" s="1"/>
      <c r="EQ2561" s="1"/>
      <c r="ES2561" s="10"/>
      <c r="ET2561" s="10"/>
      <c r="EU2561" s="10"/>
      <c r="EV2561" s="10"/>
      <c r="EW2561" s="10"/>
      <c r="EX2561" s="10"/>
      <c r="EY2561" s="10"/>
      <c r="EZ2561" s="10"/>
      <c r="FA2561" s="10"/>
      <c r="FB2561" s="10"/>
      <c r="FC2561" s="10"/>
      <c r="FD2561" s="10"/>
      <c r="FE2561" s="10"/>
      <c r="FF2561" s="10"/>
      <c r="FG2561" s="10"/>
      <c r="FH2561" s="10"/>
      <c r="FI2561" s="10"/>
      <c r="FJ2561" s="10"/>
      <c r="FK2561" s="10"/>
      <c r="FL2561" s="10"/>
    </row>
    <row r="2562" spans="146:168" x14ac:dyDescent="0.15">
      <c r="EP2562" s="1"/>
      <c r="EQ2562" s="1"/>
      <c r="ES2562" s="10"/>
      <c r="ET2562" s="10"/>
      <c r="EU2562" s="10"/>
      <c r="EV2562" s="10"/>
      <c r="EW2562" s="10"/>
      <c r="EX2562" s="10"/>
      <c r="EY2562" s="10"/>
      <c r="EZ2562" s="10"/>
      <c r="FA2562" s="10"/>
      <c r="FB2562" s="10"/>
      <c r="FC2562" s="10"/>
      <c r="FD2562" s="10"/>
      <c r="FE2562" s="10"/>
      <c r="FF2562" s="10"/>
      <c r="FG2562" s="10"/>
      <c r="FH2562" s="10"/>
      <c r="FI2562" s="10"/>
      <c r="FJ2562" s="10"/>
      <c r="FK2562" s="10"/>
      <c r="FL2562" s="10"/>
    </row>
    <row r="2563" spans="146:168" x14ac:dyDescent="0.15">
      <c r="EP2563" s="1"/>
      <c r="EQ2563" s="1"/>
      <c r="ES2563" s="10"/>
      <c r="ET2563" s="10"/>
      <c r="EU2563" s="10"/>
      <c r="EV2563" s="10"/>
      <c r="EW2563" s="10"/>
      <c r="EX2563" s="10"/>
      <c r="EY2563" s="10"/>
      <c r="EZ2563" s="10"/>
      <c r="FA2563" s="10"/>
      <c r="FB2563" s="10"/>
      <c r="FC2563" s="10"/>
      <c r="FD2563" s="10"/>
      <c r="FE2563" s="10"/>
      <c r="FF2563" s="10"/>
      <c r="FG2563" s="10"/>
      <c r="FH2563" s="10"/>
      <c r="FI2563" s="10"/>
      <c r="FJ2563" s="10"/>
      <c r="FK2563" s="10"/>
      <c r="FL2563" s="10"/>
    </row>
    <row r="2564" spans="146:168" x14ac:dyDescent="0.15">
      <c r="EP2564" s="1"/>
      <c r="EQ2564" s="1"/>
      <c r="ES2564" s="10"/>
      <c r="ET2564" s="10"/>
      <c r="EU2564" s="10"/>
      <c r="EV2564" s="10"/>
      <c r="EW2564" s="10"/>
      <c r="EX2564" s="10"/>
      <c r="EY2564" s="10"/>
      <c r="EZ2564" s="10"/>
      <c r="FA2564" s="10"/>
      <c r="FB2564" s="10"/>
      <c r="FC2564" s="10"/>
      <c r="FD2564" s="10"/>
      <c r="FE2564" s="10"/>
      <c r="FF2564" s="10"/>
      <c r="FG2564" s="10"/>
      <c r="FH2564" s="10"/>
      <c r="FI2564" s="10"/>
      <c r="FJ2564" s="10"/>
      <c r="FK2564" s="10"/>
      <c r="FL2564" s="10"/>
    </row>
    <row r="2565" spans="146:168" x14ac:dyDescent="0.15">
      <c r="EP2565" s="1"/>
      <c r="EQ2565" s="1"/>
      <c r="ES2565" s="10"/>
      <c r="ET2565" s="10"/>
      <c r="EU2565" s="10"/>
      <c r="EV2565" s="10"/>
      <c r="EW2565" s="10"/>
      <c r="EX2565" s="10"/>
      <c r="EY2565" s="10"/>
      <c r="EZ2565" s="10"/>
      <c r="FA2565" s="10"/>
      <c r="FB2565" s="10"/>
      <c r="FC2565" s="10"/>
      <c r="FD2565" s="10"/>
      <c r="FE2565" s="10"/>
      <c r="FF2565" s="10"/>
      <c r="FG2565" s="10"/>
      <c r="FH2565" s="10"/>
      <c r="FI2565" s="10"/>
      <c r="FJ2565" s="10"/>
      <c r="FK2565" s="10"/>
      <c r="FL2565" s="10"/>
    </row>
    <row r="2566" spans="146:168" x14ac:dyDescent="0.15">
      <c r="EP2566" s="1"/>
      <c r="EQ2566" s="1"/>
      <c r="ES2566" s="10"/>
      <c r="ET2566" s="10"/>
      <c r="EU2566" s="10"/>
      <c r="EV2566" s="10"/>
      <c r="EW2566" s="10"/>
      <c r="EX2566" s="10"/>
      <c r="EY2566" s="10"/>
      <c r="EZ2566" s="10"/>
      <c r="FA2566" s="10"/>
      <c r="FB2566" s="10"/>
      <c r="FC2566" s="10"/>
      <c r="FD2566" s="10"/>
      <c r="FE2566" s="10"/>
      <c r="FF2566" s="10"/>
      <c r="FG2566" s="10"/>
      <c r="FH2566" s="10"/>
      <c r="FI2566" s="10"/>
      <c r="FJ2566" s="10"/>
      <c r="FK2566" s="10"/>
      <c r="FL2566" s="10"/>
    </row>
    <row r="2567" spans="146:168" x14ac:dyDescent="0.15">
      <c r="EP2567" s="1"/>
      <c r="EQ2567" s="1"/>
      <c r="ES2567" s="10"/>
      <c r="ET2567" s="10"/>
      <c r="EU2567" s="10"/>
      <c r="EV2567" s="10"/>
      <c r="EW2567" s="10"/>
      <c r="EX2567" s="10"/>
      <c r="EY2567" s="10"/>
      <c r="EZ2567" s="10"/>
      <c r="FA2567" s="10"/>
      <c r="FB2567" s="10"/>
      <c r="FC2567" s="10"/>
      <c r="FD2567" s="10"/>
      <c r="FE2567" s="10"/>
      <c r="FF2567" s="10"/>
      <c r="FG2567" s="10"/>
      <c r="FH2567" s="10"/>
      <c r="FI2567" s="10"/>
      <c r="FJ2567" s="10"/>
      <c r="FK2567" s="10"/>
      <c r="FL2567" s="10"/>
    </row>
    <row r="2568" spans="146:168" x14ac:dyDescent="0.15">
      <c r="EP2568" s="1"/>
      <c r="EQ2568" s="1"/>
      <c r="ES2568" s="10"/>
      <c r="ET2568" s="10"/>
      <c r="EU2568" s="10"/>
      <c r="EV2568" s="10"/>
      <c r="EW2568" s="10"/>
      <c r="EX2568" s="10"/>
      <c r="EY2568" s="10"/>
      <c r="EZ2568" s="10"/>
      <c r="FA2568" s="10"/>
      <c r="FB2568" s="10"/>
      <c r="FC2568" s="10"/>
      <c r="FD2568" s="10"/>
      <c r="FE2568" s="10"/>
      <c r="FF2568" s="10"/>
      <c r="FG2568" s="10"/>
      <c r="FH2568" s="10"/>
      <c r="FI2568" s="10"/>
      <c r="FJ2568" s="10"/>
      <c r="FK2568" s="10"/>
      <c r="FL2568" s="10"/>
    </row>
    <row r="2569" spans="146:168" x14ac:dyDescent="0.15">
      <c r="EP2569" s="1"/>
      <c r="EQ2569" s="1"/>
      <c r="ES2569" s="10"/>
      <c r="ET2569" s="10"/>
      <c r="EU2569" s="10"/>
      <c r="EV2569" s="10"/>
      <c r="EW2569" s="10"/>
      <c r="EX2569" s="10"/>
      <c r="EY2569" s="10"/>
      <c r="EZ2569" s="10"/>
      <c r="FA2569" s="10"/>
      <c r="FB2569" s="10"/>
      <c r="FC2569" s="10"/>
      <c r="FD2569" s="10"/>
      <c r="FE2569" s="10"/>
      <c r="FF2569" s="10"/>
      <c r="FG2569" s="10"/>
      <c r="FH2569" s="10"/>
      <c r="FI2569" s="10"/>
      <c r="FJ2569" s="10"/>
      <c r="FK2569" s="10"/>
      <c r="FL2569" s="10"/>
    </row>
    <row r="2570" spans="146:168" x14ac:dyDescent="0.15">
      <c r="EP2570" s="1"/>
      <c r="EQ2570" s="1"/>
      <c r="ES2570" s="10"/>
      <c r="ET2570" s="10"/>
      <c r="EU2570" s="10"/>
      <c r="EV2570" s="10"/>
      <c r="EW2570" s="10"/>
      <c r="EX2570" s="10"/>
      <c r="EY2570" s="10"/>
      <c r="EZ2570" s="10"/>
      <c r="FA2570" s="10"/>
      <c r="FB2570" s="10"/>
      <c r="FC2570" s="10"/>
      <c r="FD2570" s="10"/>
      <c r="FE2570" s="10"/>
      <c r="FF2570" s="10"/>
      <c r="FG2570" s="10"/>
      <c r="FH2570" s="10"/>
      <c r="FI2570" s="10"/>
      <c r="FJ2570" s="10"/>
      <c r="FK2570" s="10"/>
      <c r="FL2570" s="10"/>
    </row>
    <row r="2571" spans="146:168" x14ac:dyDescent="0.15">
      <c r="EP2571" s="1"/>
      <c r="EQ2571" s="1"/>
      <c r="ES2571" s="10"/>
      <c r="ET2571" s="10"/>
      <c r="EU2571" s="10"/>
      <c r="EV2571" s="10"/>
      <c r="EW2571" s="10"/>
      <c r="EX2571" s="10"/>
      <c r="EY2571" s="10"/>
      <c r="EZ2571" s="10"/>
      <c r="FA2571" s="10"/>
      <c r="FB2571" s="10"/>
      <c r="FC2571" s="10"/>
      <c r="FD2571" s="10"/>
      <c r="FE2571" s="10"/>
      <c r="FF2571" s="10"/>
      <c r="FG2571" s="10"/>
      <c r="FH2571" s="10"/>
      <c r="FI2571" s="10"/>
      <c r="FJ2571" s="10"/>
      <c r="FK2571" s="10"/>
      <c r="FL2571" s="10"/>
    </row>
    <row r="2572" spans="146:168" x14ac:dyDescent="0.15">
      <c r="EP2572" s="1"/>
      <c r="EQ2572" s="1"/>
      <c r="ES2572" s="10"/>
      <c r="ET2572" s="10"/>
      <c r="EU2572" s="10"/>
      <c r="EV2572" s="10"/>
      <c r="EW2572" s="10"/>
      <c r="EX2572" s="10"/>
      <c r="EY2572" s="10"/>
      <c r="EZ2572" s="10"/>
      <c r="FA2572" s="10"/>
      <c r="FB2572" s="10"/>
      <c r="FC2572" s="10"/>
      <c r="FD2572" s="10"/>
      <c r="FE2572" s="10"/>
      <c r="FF2572" s="10"/>
      <c r="FG2572" s="10"/>
      <c r="FH2572" s="10"/>
      <c r="FI2572" s="10"/>
      <c r="FJ2572" s="10"/>
      <c r="FK2572" s="10"/>
      <c r="FL2572" s="10"/>
    </row>
    <row r="2573" spans="146:168" x14ac:dyDescent="0.15">
      <c r="EP2573" s="1"/>
      <c r="EQ2573" s="1"/>
      <c r="ES2573" s="10"/>
      <c r="ET2573" s="10"/>
      <c r="EU2573" s="10"/>
      <c r="EV2573" s="10"/>
      <c r="EW2573" s="10"/>
      <c r="EX2573" s="10"/>
      <c r="EY2573" s="10"/>
      <c r="EZ2573" s="10"/>
      <c r="FA2573" s="10"/>
      <c r="FB2573" s="10"/>
      <c r="FC2573" s="10"/>
      <c r="FD2573" s="10"/>
      <c r="FE2573" s="10"/>
      <c r="FF2573" s="10"/>
      <c r="FG2573" s="10"/>
      <c r="FH2573" s="10"/>
      <c r="FI2573" s="10"/>
      <c r="FJ2573" s="10"/>
      <c r="FK2573" s="10"/>
      <c r="FL2573" s="10"/>
    </row>
    <row r="2574" spans="146:168" x14ac:dyDescent="0.15">
      <c r="EP2574" s="1"/>
      <c r="EQ2574" s="1"/>
      <c r="ES2574" s="10"/>
      <c r="ET2574" s="10"/>
      <c r="EU2574" s="10"/>
      <c r="EV2574" s="10"/>
      <c r="EW2574" s="10"/>
      <c r="EX2574" s="10"/>
      <c r="EY2574" s="10"/>
      <c r="EZ2574" s="10"/>
      <c r="FA2574" s="10"/>
      <c r="FB2574" s="10"/>
      <c r="FC2574" s="10"/>
      <c r="FD2574" s="10"/>
      <c r="FE2574" s="10"/>
      <c r="FF2574" s="10"/>
      <c r="FG2574" s="10"/>
      <c r="FH2574" s="10"/>
      <c r="FI2574" s="10"/>
      <c r="FJ2574" s="10"/>
      <c r="FK2574" s="10"/>
      <c r="FL2574" s="10"/>
    </row>
    <row r="2575" spans="146:168" x14ac:dyDescent="0.15">
      <c r="EP2575" s="1"/>
      <c r="EQ2575" s="1"/>
      <c r="ES2575" s="10"/>
      <c r="ET2575" s="10"/>
      <c r="EU2575" s="10"/>
      <c r="EV2575" s="10"/>
      <c r="EW2575" s="10"/>
      <c r="EX2575" s="10"/>
      <c r="EY2575" s="10"/>
      <c r="EZ2575" s="10"/>
      <c r="FA2575" s="10"/>
      <c r="FB2575" s="10"/>
      <c r="FC2575" s="10"/>
      <c r="FD2575" s="10"/>
      <c r="FE2575" s="10"/>
      <c r="FF2575" s="10"/>
      <c r="FG2575" s="10"/>
      <c r="FH2575" s="10"/>
      <c r="FI2575" s="10"/>
      <c r="FJ2575" s="10"/>
      <c r="FK2575" s="10"/>
      <c r="FL2575" s="10"/>
    </row>
    <row r="2576" spans="146:168" x14ac:dyDescent="0.15">
      <c r="EP2576" s="1"/>
      <c r="EQ2576" s="1"/>
      <c r="ES2576" s="10"/>
      <c r="ET2576" s="10"/>
      <c r="EU2576" s="10"/>
      <c r="EV2576" s="10"/>
      <c r="EW2576" s="10"/>
      <c r="EX2576" s="10"/>
      <c r="EY2576" s="10"/>
      <c r="EZ2576" s="10"/>
      <c r="FA2576" s="10"/>
      <c r="FB2576" s="10"/>
      <c r="FC2576" s="10"/>
      <c r="FD2576" s="10"/>
      <c r="FE2576" s="10"/>
      <c r="FF2576" s="10"/>
      <c r="FG2576" s="10"/>
      <c r="FH2576" s="10"/>
      <c r="FI2576" s="10"/>
      <c r="FJ2576" s="10"/>
      <c r="FK2576" s="10"/>
      <c r="FL2576" s="10"/>
    </row>
    <row r="2577" spans="146:168" x14ac:dyDescent="0.15">
      <c r="EP2577" s="1"/>
      <c r="EQ2577" s="1"/>
      <c r="ES2577" s="10"/>
      <c r="ET2577" s="10"/>
      <c r="EU2577" s="10"/>
      <c r="EV2577" s="10"/>
      <c r="EW2577" s="10"/>
      <c r="EX2577" s="10"/>
      <c r="EY2577" s="10"/>
      <c r="EZ2577" s="10"/>
      <c r="FA2577" s="10"/>
      <c r="FB2577" s="10"/>
      <c r="FC2577" s="10"/>
      <c r="FD2577" s="10"/>
      <c r="FE2577" s="10"/>
      <c r="FF2577" s="10"/>
      <c r="FG2577" s="10"/>
      <c r="FH2577" s="10"/>
      <c r="FI2577" s="10"/>
      <c r="FJ2577" s="10"/>
      <c r="FK2577" s="10"/>
      <c r="FL2577" s="10"/>
    </row>
    <row r="2578" spans="146:168" x14ac:dyDescent="0.15">
      <c r="EP2578" s="1"/>
      <c r="EQ2578" s="1"/>
      <c r="ES2578" s="10"/>
      <c r="ET2578" s="10"/>
      <c r="EU2578" s="10"/>
      <c r="EV2578" s="10"/>
      <c r="EW2578" s="10"/>
      <c r="EX2578" s="10"/>
      <c r="EY2578" s="10"/>
      <c r="EZ2578" s="10"/>
      <c r="FA2578" s="10"/>
      <c r="FB2578" s="10"/>
      <c r="FC2578" s="10"/>
      <c r="FD2578" s="10"/>
      <c r="FE2578" s="10"/>
      <c r="FF2578" s="10"/>
      <c r="FG2578" s="10"/>
      <c r="FH2578" s="10"/>
      <c r="FI2578" s="10"/>
      <c r="FJ2578" s="10"/>
      <c r="FK2578" s="10"/>
      <c r="FL2578" s="10"/>
    </row>
    <row r="2579" spans="146:168" x14ac:dyDescent="0.15">
      <c r="EP2579" s="1"/>
      <c r="EQ2579" s="1"/>
      <c r="ES2579" s="10"/>
      <c r="ET2579" s="10"/>
      <c r="EU2579" s="10"/>
      <c r="EV2579" s="10"/>
      <c r="EW2579" s="10"/>
      <c r="EX2579" s="10"/>
      <c r="EY2579" s="10"/>
      <c r="EZ2579" s="10"/>
      <c r="FA2579" s="10"/>
      <c r="FB2579" s="10"/>
      <c r="FC2579" s="10"/>
      <c r="FD2579" s="10"/>
      <c r="FE2579" s="10"/>
      <c r="FF2579" s="10"/>
      <c r="FG2579" s="10"/>
      <c r="FH2579" s="10"/>
      <c r="FI2579" s="10"/>
      <c r="FJ2579" s="10"/>
      <c r="FK2579" s="10"/>
      <c r="FL2579" s="10"/>
    </row>
    <row r="2580" spans="146:168" x14ac:dyDescent="0.15">
      <c r="EP2580" s="1"/>
      <c r="EQ2580" s="1"/>
      <c r="ES2580" s="10"/>
      <c r="ET2580" s="10"/>
      <c r="EU2580" s="10"/>
      <c r="EV2580" s="10"/>
      <c r="EW2580" s="10"/>
      <c r="EX2580" s="10"/>
      <c r="EY2580" s="10"/>
      <c r="EZ2580" s="10"/>
      <c r="FA2580" s="10"/>
      <c r="FB2580" s="10"/>
      <c r="FC2580" s="10"/>
      <c r="FD2580" s="10"/>
      <c r="FE2580" s="10"/>
      <c r="FF2580" s="10"/>
      <c r="FG2580" s="10"/>
      <c r="FH2580" s="10"/>
      <c r="FI2580" s="10"/>
      <c r="FJ2580" s="10"/>
      <c r="FK2580" s="10"/>
      <c r="FL2580" s="10"/>
    </row>
    <row r="2581" spans="146:168" x14ac:dyDescent="0.15">
      <c r="EP2581" s="1"/>
      <c r="EQ2581" s="1"/>
      <c r="ES2581" s="10"/>
      <c r="ET2581" s="10"/>
      <c r="EU2581" s="10"/>
      <c r="EV2581" s="10"/>
      <c r="EW2581" s="10"/>
      <c r="EX2581" s="10"/>
      <c r="EY2581" s="10"/>
      <c r="EZ2581" s="10"/>
      <c r="FA2581" s="10"/>
      <c r="FB2581" s="10"/>
      <c r="FC2581" s="10"/>
      <c r="FD2581" s="10"/>
      <c r="FE2581" s="10"/>
      <c r="FF2581" s="10"/>
      <c r="FG2581" s="10"/>
      <c r="FH2581" s="10"/>
      <c r="FI2581" s="10"/>
      <c r="FJ2581" s="10"/>
      <c r="FK2581" s="10"/>
      <c r="FL2581" s="10"/>
    </row>
    <row r="2582" spans="146:168" x14ac:dyDescent="0.15">
      <c r="EP2582" s="1"/>
      <c r="EQ2582" s="1"/>
      <c r="ES2582" s="10"/>
      <c r="ET2582" s="10"/>
      <c r="EU2582" s="10"/>
      <c r="EV2582" s="10"/>
      <c r="EW2582" s="10"/>
      <c r="EX2582" s="10"/>
      <c r="EY2582" s="10"/>
      <c r="EZ2582" s="10"/>
      <c r="FA2582" s="10"/>
      <c r="FB2582" s="10"/>
      <c r="FC2582" s="10"/>
      <c r="FD2582" s="10"/>
      <c r="FE2582" s="10"/>
      <c r="FF2582" s="10"/>
      <c r="FG2582" s="10"/>
      <c r="FH2582" s="10"/>
      <c r="FI2582" s="10"/>
      <c r="FJ2582" s="10"/>
      <c r="FK2582" s="10"/>
      <c r="FL2582" s="10"/>
    </row>
    <row r="2583" spans="146:168" x14ac:dyDescent="0.15">
      <c r="EP2583" s="1"/>
      <c r="EQ2583" s="1"/>
      <c r="ES2583" s="10"/>
      <c r="ET2583" s="10"/>
      <c r="EU2583" s="10"/>
      <c r="EV2583" s="10"/>
      <c r="EW2583" s="10"/>
      <c r="EX2583" s="10"/>
      <c r="EY2583" s="10"/>
      <c r="EZ2583" s="10"/>
      <c r="FA2583" s="10"/>
      <c r="FB2583" s="10"/>
      <c r="FC2583" s="10"/>
      <c r="FD2583" s="10"/>
      <c r="FE2583" s="10"/>
      <c r="FF2583" s="10"/>
      <c r="FG2583" s="10"/>
      <c r="FH2583" s="10"/>
      <c r="FI2583" s="10"/>
      <c r="FJ2583" s="10"/>
      <c r="FK2583" s="10"/>
      <c r="FL2583" s="10"/>
    </row>
    <row r="2584" spans="146:168" x14ac:dyDescent="0.15">
      <c r="EP2584" s="1"/>
      <c r="EQ2584" s="1"/>
      <c r="ES2584" s="10"/>
      <c r="ET2584" s="10"/>
      <c r="EU2584" s="10"/>
      <c r="EV2584" s="10"/>
      <c r="EW2584" s="10"/>
      <c r="EX2584" s="10"/>
      <c r="EY2584" s="10"/>
      <c r="EZ2584" s="10"/>
      <c r="FA2584" s="10"/>
      <c r="FB2584" s="10"/>
      <c r="FC2584" s="10"/>
      <c r="FD2584" s="10"/>
      <c r="FE2584" s="10"/>
      <c r="FF2584" s="10"/>
      <c r="FG2584" s="10"/>
      <c r="FH2584" s="10"/>
      <c r="FI2584" s="10"/>
      <c r="FJ2584" s="10"/>
      <c r="FK2584" s="10"/>
      <c r="FL2584" s="10"/>
    </row>
    <row r="2585" spans="146:168" x14ac:dyDescent="0.15">
      <c r="EP2585" s="1"/>
      <c r="EQ2585" s="1"/>
      <c r="ES2585" s="10"/>
      <c r="ET2585" s="10"/>
      <c r="EU2585" s="10"/>
      <c r="EV2585" s="10"/>
      <c r="EW2585" s="10"/>
      <c r="EX2585" s="10"/>
      <c r="EY2585" s="10"/>
      <c r="EZ2585" s="10"/>
      <c r="FA2585" s="10"/>
      <c r="FB2585" s="10"/>
      <c r="FC2585" s="10"/>
      <c r="FD2585" s="10"/>
      <c r="FE2585" s="10"/>
      <c r="FF2585" s="10"/>
      <c r="FG2585" s="10"/>
      <c r="FH2585" s="10"/>
      <c r="FI2585" s="10"/>
      <c r="FJ2585" s="10"/>
      <c r="FK2585" s="10"/>
      <c r="FL2585" s="10"/>
    </row>
    <row r="2586" spans="146:168" x14ac:dyDescent="0.15">
      <c r="EP2586" s="1"/>
      <c r="EQ2586" s="1"/>
      <c r="ES2586" s="10"/>
      <c r="ET2586" s="10"/>
      <c r="EU2586" s="10"/>
      <c r="EV2586" s="10"/>
      <c r="EW2586" s="10"/>
      <c r="EX2586" s="10"/>
      <c r="EY2586" s="10"/>
      <c r="EZ2586" s="10"/>
      <c r="FA2586" s="10"/>
      <c r="FB2586" s="10"/>
      <c r="FC2586" s="10"/>
      <c r="FD2586" s="10"/>
      <c r="FE2586" s="10"/>
      <c r="FF2586" s="10"/>
      <c r="FG2586" s="10"/>
      <c r="FH2586" s="10"/>
      <c r="FI2586" s="10"/>
      <c r="FJ2586" s="10"/>
      <c r="FK2586" s="10"/>
      <c r="FL2586" s="10"/>
    </row>
    <row r="2587" spans="146:168" x14ac:dyDescent="0.15">
      <c r="EP2587" s="1"/>
      <c r="EQ2587" s="1"/>
      <c r="ES2587" s="10"/>
      <c r="ET2587" s="10"/>
      <c r="EU2587" s="10"/>
      <c r="EV2587" s="10"/>
      <c r="EW2587" s="10"/>
      <c r="EX2587" s="10"/>
      <c r="EY2587" s="10"/>
      <c r="EZ2587" s="10"/>
      <c r="FA2587" s="10"/>
      <c r="FB2587" s="10"/>
      <c r="FC2587" s="10"/>
      <c r="FD2587" s="10"/>
      <c r="FE2587" s="10"/>
      <c r="FF2587" s="10"/>
      <c r="FG2587" s="10"/>
      <c r="FH2587" s="10"/>
      <c r="FI2587" s="10"/>
      <c r="FJ2587" s="10"/>
      <c r="FK2587" s="10"/>
      <c r="FL2587" s="10"/>
    </row>
    <row r="2588" spans="146:168" x14ac:dyDescent="0.15">
      <c r="EP2588" s="1"/>
      <c r="EQ2588" s="1"/>
      <c r="ES2588" s="10"/>
      <c r="ET2588" s="10"/>
      <c r="EU2588" s="10"/>
      <c r="EV2588" s="10"/>
      <c r="EW2588" s="10"/>
      <c r="EX2588" s="10"/>
      <c r="EY2588" s="10"/>
      <c r="EZ2588" s="10"/>
      <c r="FA2588" s="10"/>
      <c r="FB2588" s="10"/>
      <c r="FC2588" s="10"/>
      <c r="FD2588" s="10"/>
      <c r="FE2588" s="10"/>
      <c r="FF2588" s="10"/>
      <c r="FG2588" s="10"/>
      <c r="FH2588" s="10"/>
      <c r="FI2588" s="10"/>
      <c r="FJ2588" s="10"/>
      <c r="FK2588" s="10"/>
      <c r="FL2588" s="10"/>
    </row>
    <row r="2589" spans="146:168" x14ac:dyDescent="0.15">
      <c r="EP2589" s="1"/>
      <c r="EQ2589" s="1"/>
      <c r="ES2589" s="10"/>
      <c r="ET2589" s="10"/>
      <c r="EU2589" s="10"/>
      <c r="EV2589" s="10"/>
      <c r="EW2589" s="10"/>
      <c r="EX2589" s="10"/>
      <c r="EY2589" s="10"/>
      <c r="EZ2589" s="10"/>
      <c r="FA2589" s="10"/>
      <c r="FB2589" s="10"/>
      <c r="FC2589" s="10"/>
      <c r="FD2589" s="10"/>
      <c r="FE2589" s="10"/>
      <c r="FF2589" s="10"/>
      <c r="FG2589" s="10"/>
      <c r="FH2589" s="10"/>
      <c r="FI2589" s="10"/>
      <c r="FJ2589" s="10"/>
      <c r="FK2589" s="10"/>
      <c r="FL2589" s="10"/>
    </row>
    <row r="2590" spans="146:168" x14ac:dyDescent="0.15">
      <c r="EP2590" s="1"/>
      <c r="EQ2590" s="1"/>
      <c r="ES2590" s="10"/>
      <c r="ET2590" s="10"/>
      <c r="EU2590" s="10"/>
      <c r="EV2590" s="10"/>
      <c r="EW2590" s="10"/>
      <c r="EX2590" s="10"/>
      <c r="EY2590" s="10"/>
      <c r="EZ2590" s="10"/>
      <c r="FA2590" s="10"/>
      <c r="FB2590" s="10"/>
      <c r="FC2590" s="10"/>
      <c r="FD2590" s="10"/>
      <c r="FE2590" s="10"/>
      <c r="FF2590" s="10"/>
      <c r="FG2590" s="10"/>
      <c r="FH2590" s="10"/>
      <c r="FI2590" s="10"/>
      <c r="FJ2590" s="10"/>
      <c r="FK2590" s="10"/>
      <c r="FL2590" s="10"/>
    </row>
    <row r="2591" spans="146:168" x14ac:dyDescent="0.15">
      <c r="EP2591" s="1"/>
      <c r="EQ2591" s="1"/>
      <c r="ES2591" s="10"/>
      <c r="ET2591" s="10"/>
      <c r="EU2591" s="10"/>
      <c r="EV2591" s="10"/>
      <c r="EW2591" s="10"/>
      <c r="EX2591" s="10"/>
      <c r="EY2591" s="10"/>
      <c r="EZ2591" s="10"/>
      <c r="FA2591" s="10"/>
      <c r="FB2591" s="10"/>
      <c r="FC2591" s="10"/>
      <c r="FD2591" s="10"/>
      <c r="FE2591" s="10"/>
      <c r="FF2591" s="10"/>
      <c r="FG2591" s="10"/>
      <c r="FH2591" s="10"/>
      <c r="FI2591" s="10"/>
      <c r="FJ2591" s="10"/>
      <c r="FK2591" s="10"/>
      <c r="FL2591" s="10"/>
    </row>
    <row r="2592" spans="146:168" x14ac:dyDescent="0.15">
      <c r="EP2592" s="1"/>
      <c r="EQ2592" s="1"/>
      <c r="ES2592" s="10"/>
      <c r="ET2592" s="10"/>
      <c r="EU2592" s="10"/>
      <c r="EV2592" s="10"/>
      <c r="EW2592" s="10"/>
      <c r="EX2592" s="10"/>
      <c r="EY2592" s="10"/>
      <c r="EZ2592" s="10"/>
      <c r="FA2592" s="10"/>
      <c r="FB2592" s="10"/>
      <c r="FC2592" s="10"/>
      <c r="FD2592" s="10"/>
      <c r="FE2592" s="10"/>
      <c r="FF2592" s="10"/>
      <c r="FG2592" s="10"/>
      <c r="FH2592" s="10"/>
      <c r="FI2592" s="10"/>
      <c r="FJ2592" s="10"/>
      <c r="FK2592" s="10"/>
      <c r="FL2592" s="10"/>
    </row>
    <row r="2593" spans="146:168" x14ac:dyDescent="0.15">
      <c r="EP2593" s="1"/>
      <c r="EQ2593" s="1"/>
      <c r="ES2593" s="10"/>
      <c r="ET2593" s="10"/>
      <c r="EU2593" s="10"/>
      <c r="EV2593" s="10"/>
      <c r="EW2593" s="10"/>
      <c r="EX2593" s="10"/>
      <c r="EY2593" s="10"/>
      <c r="EZ2593" s="10"/>
      <c r="FA2593" s="10"/>
      <c r="FB2593" s="10"/>
      <c r="FC2593" s="10"/>
      <c r="FD2593" s="10"/>
      <c r="FE2593" s="10"/>
      <c r="FF2593" s="10"/>
      <c r="FG2593" s="10"/>
      <c r="FH2593" s="10"/>
      <c r="FI2593" s="10"/>
      <c r="FJ2593" s="10"/>
      <c r="FK2593" s="10"/>
      <c r="FL2593" s="10"/>
    </row>
    <row r="2594" spans="146:168" x14ac:dyDescent="0.15">
      <c r="EP2594" s="1"/>
      <c r="EQ2594" s="1"/>
      <c r="ES2594" s="10"/>
      <c r="ET2594" s="10"/>
      <c r="EU2594" s="10"/>
      <c r="EV2594" s="10"/>
      <c r="EW2594" s="10"/>
      <c r="EX2594" s="10"/>
      <c r="EY2594" s="10"/>
      <c r="EZ2594" s="10"/>
      <c r="FA2594" s="10"/>
      <c r="FB2594" s="10"/>
      <c r="FC2594" s="10"/>
      <c r="FD2594" s="10"/>
      <c r="FE2594" s="10"/>
      <c r="FF2594" s="10"/>
      <c r="FG2594" s="10"/>
      <c r="FH2594" s="10"/>
      <c r="FI2594" s="10"/>
      <c r="FJ2594" s="10"/>
      <c r="FK2594" s="10"/>
      <c r="FL2594" s="10"/>
    </row>
    <row r="2595" spans="146:168" x14ac:dyDescent="0.15">
      <c r="EP2595" s="1"/>
      <c r="EQ2595" s="1"/>
      <c r="ES2595" s="10"/>
      <c r="ET2595" s="10"/>
      <c r="EU2595" s="10"/>
      <c r="EV2595" s="10"/>
      <c r="EW2595" s="10"/>
      <c r="EX2595" s="10"/>
      <c r="EY2595" s="10"/>
      <c r="EZ2595" s="10"/>
      <c r="FA2595" s="10"/>
      <c r="FB2595" s="10"/>
      <c r="FC2595" s="10"/>
      <c r="FD2595" s="10"/>
      <c r="FE2595" s="10"/>
      <c r="FF2595" s="10"/>
      <c r="FG2595" s="10"/>
      <c r="FH2595" s="10"/>
      <c r="FI2595" s="10"/>
      <c r="FJ2595" s="10"/>
      <c r="FK2595" s="10"/>
      <c r="FL2595" s="10"/>
    </row>
    <row r="2596" spans="146:168" x14ac:dyDescent="0.15">
      <c r="EP2596" s="1"/>
      <c r="EQ2596" s="1"/>
      <c r="ES2596" s="10"/>
      <c r="ET2596" s="10"/>
      <c r="EU2596" s="10"/>
      <c r="EV2596" s="10"/>
      <c r="EW2596" s="10"/>
      <c r="EX2596" s="10"/>
      <c r="EY2596" s="10"/>
      <c r="EZ2596" s="10"/>
      <c r="FA2596" s="10"/>
      <c r="FB2596" s="10"/>
      <c r="FC2596" s="10"/>
      <c r="FD2596" s="10"/>
      <c r="FE2596" s="10"/>
      <c r="FF2596" s="10"/>
      <c r="FG2596" s="10"/>
      <c r="FH2596" s="10"/>
      <c r="FI2596" s="10"/>
      <c r="FJ2596" s="10"/>
      <c r="FK2596" s="10"/>
      <c r="FL2596" s="10"/>
    </row>
    <row r="2597" spans="146:168" x14ac:dyDescent="0.15">
      <c r="EP2597" s="1"/>
      <c r="EQ2597" s="1"/>
      <c r="ES2597" s="10"/>
      <c r="ET2597" s="10"/>
      <c r="EU2597" s="10"/>
      <c r="EV2597" s="10"/>
      <c r="EW2597" s="10"/>
      <c r="EX2597" s="10"/>
      <c r="EY2597" s="10"/>
      <c r="EZ2597" s="10"/>
      <c r="FA2597" s="10"/>
      <c r="FB2597" s="10"/>
      <c r="FC2597" s="10"/>
      <c r="FD2597" s="10"/>
      <c r="FE2597" s="10"/>
      <c r="FF2597" s="10"/>
      <c r="FG2597" s="10"/>
      <c r="FH2597" s="10"/>
      <c r="FI2597" s="10"/>
      <c r="FJ2597" s="10"/>
      <c r="FK2597" s="10"/>
      <c r="FL2597" s="10"/>
    </row>
    <row r="2598" spans="146:168" x14ac:dyDescent="0.15">
      <c r="EP2598" s="1"/>
      <c r="EQ2598" s="1"/>
      <c r="ES2598" s="10"/>
      <c r="ET2598" s="10"/>
      <c r="EU2598" s="10"/>
      <c r="EV2598" s="10"/>
      <c r="EW2598" s="10"/>
      <c r="EX2598" s="10"/>
      <c r="EY2598" s="10"/>
      <c r="EZ2598" s="10"/>
      <c r="FA2598" s="10"/>
      <c r="FB2598" s="10"/>
      <c r="FC2598" s="10"/>
      <c r="FD2598" s="10"/>
      <c r="FE2598" s="10"/>
      <c r="FF2598" s="10"/>
      <c r="FG2598" s="10"/>
      <c r="FH2598" s="10"/>
      <c r="FI2598" s="10"/>
      <c r="FJ2598" s="10"/>
      <c r="FK2598" s="10"/>
      <c r="FL2598" s="10"/>
    </row>
    <row r="2599" spans="146:168" x14ac:dyDescent="0.15">
      <c r="EP2599" s="1"/>
      <c r="EQ2599" s="1"/>
      <c r="ES2599" s="10"/>
      <c r="ET2599" s="10"/>
      <c r="EU2599" s="10"/>
      <c r="EV2599" s="10"/>
      <c r="EW2599" s="10"/>
      <c r="EX2599" s="10"/>
      <c r="EY2599" s="10"/>
      <c r="EZ2599" s="10"/>
      <c r="FA2599" s="10"/>
      <c r="FB2599" s="10"/>
      <c r="FC2599" s="10"/>
      <c r="FD2599" s="10"/>
      <c r="FE2599" s="10"/>
      <c r="FF2599" s="10"/>
      <c r="FG2599" s="10"/>
      <c r="FH2599" s="10"/>
      <c r="FI2599" s="10"/>
      <c r="FJ2599" s="10"/>
      <c r="FK2599" s="10"/>
      <c r="FL2599" s="10"/>
    </row>
    <row r="2600" spans="146:168" x14ac:dyDescent="0.15">
      <c r="EP2600" s="1"/>
      <c r="EQ2600" s="1"/>
      <c r="ES2600" s="10"/>
      <c r="ET2600" s="10"/>
      <c r="EU2600" s="10"/>
      <c r="EV2600" s="10"/>
      <c r="EW2600" s="10"/>
      <c r="EX2600" s="10"/>
      <c r="EY2600" s="10"/>
      <c r="EZ2600" s="10"/>
      <c r="FA2600" s="10"/>
      <c r="FB2600" s="10"/>
      <c r="FC2600" s="10"/>
      <c r="FD2600" s="10"/>
      <c r="FE2600" s="10"/>
      <c r="FF2600" s="10"/>
      <c r="FG2600" s="10"/>
      <c r="FH2600" s="10"/>
      <c r="FI2600" s="10"/>
      <c r="FJ2600" s="10"/>
      <c r="FK2600" s="10"/>
      <c r="FL2600" s="10"/>
    </row>
    <row r="2601" spans="146:168" x14ac:dyDescent="0.15">
      <c r="EP2601" s="1"/>
      <c r="EQ2601" s="1"/>
      <c r="ES2601" s="10"/>
      <c r="ET2601" s="10"/>
      <c r="EU2601" s="10"/>
      <c r="EV2601" s="10"/>
      <c r="EW2601" s="10"/>
      <c r="EX2601" s="10"/>
      <c r="EY2601" s="10"/>
      <c r="EZ2601" s="10"/>
      <c r="FA2601" s="10"/>
      <c r="FB2601" s="10"/>
      <c r="FC2601" s="10"/>
      <c r="FD2601" s="10"/>
      <c r="FE2601" s="10"/>
      <c r="FF2601" s="10"/>
      <c r="FG2601" s="10"/>
      <c r="FH2601" s="10"/>
      <c r="FI2601" s="10"/>
      <c r="FJ2601" s="10"/>
      <c r="FK2601" s="10"/>
      <c r="FL2601" s="10"/>
    </row>
    <row r="2602" spans="146:168" x14ac:dyDescent="0.15">
      <c r="EP2602" s="1"/>
      <c r="EQ2602" s="1"/>
      <c r="ES2602" s="10"/>
      <c r="ET2602" s="10"/>
      <c r="EU2602" s="10"/>
      <c r="EV2602" s="10"/>
      <c r="EW2602" s="10"/>
      <c r="EX2602" s="10"/>
      <c r="EY2602" s="10"/>
      <c r="EZ2602" s="10"/>
      <c r="FA2602" s="10"/>
      <c r="FB2602" s="10"/>
      <c r="FC2602" s="10"/>
      <c r="FD2602" s="10"/>
      <c r="FE2602" s="10"/>
      <c r="FF2602" s="10"/>
      <c r="FG2602" s="10"/>
      <c r="FH2602" s="10"/>
      <c r="FI2602" s="10"/>
      <c r="FJ2602" s="10"/>
      <c r="FK2602" s="10"/>
      <c r="FL2602" s="10"/>
    </row>
    <row r="2603" spans="146:168" x14ac:dyDescent="0.15">
      <c r="EP2603" s="1"/>
      <c r="EQ2603" s="1"/>
      <c r="ES2603" s="10"/>
      <c r="ET2603" s="10"/>
      <c r="EU2603" s="10"/>
      <c r="EV2603" s="10"/>
      <c r="EW2603" s="10"/>
      <c r="EX2603" s="10"/>
      <c r="EY2603" s="10"/>
      <c r="EZ2603" s="10"/>
      <c r="FA2603" s="10"/>
      <c r="FB2603" s="10"/>
      <c r="FC2603" s="10"/>
      <c r="FD2603" s="10"/>
      <c r="FE2603" s="10"/>
      <c r="FF2603" s="10"/>
      <c r="FG2603" s="10"/>
      <c r="FH2603" s="10"/>
      <c r="FI2603" s="10"/>
      <c r="FJ2603" s="10"/>
      <c r="FK2603" s="10"/>
      <c r="FL2603" s="10"/>
    </row>
    <row r="2604" spans="146:168" x14ac:dyDescent="0.15">
      <c r="EP2604" s="1"/>
      <c r="EQ2604" s="1"/>
      <c r="ES2604" s="10"/>
      <c r="ET2604" s="10"/>
      <c r="EU2604" s="10"/>
      <c r="EV2604" s="10"/>
      <c r="EW2604" s="10"/>
      <c r="EX2604" s="10"/>
      <c r="EY2604" s="10"/>
      <c r="EZ2604" s="10"/>
      <c r="FA2604" s="10"/>
      <c r="FB2604" s="10"/>
      <c r="FC2604" s="10"/>
      <c r="FD2604" s="10"/>
      <c r="FE2604" s="10"/>
      <c r="FF2604" s="10"/>
      <c r="FG2604" s="10"/>
      <c r="FH2604" s="10"/>
      <c r="FI2604" s="10"/>
      <c r="FJ2604" s="10"/>
      <c r="FK2604" s="10"/>
      <c r="FL2604" s="10"/>
    </row>
    <row r="2605" spans="146:168" x14ac:dyDescent="0.15">
      <c r="EP2605" s="1"/>
      <c r="EQ2605" s="1"/>
      <c r="ES2605" s="10"/>
      <c r="ET2605" s="10"/>
      <c r="EU2605" s="10"/>
      <c r="EV2605" s="10"/>
      <c r="EW2605" s="10"/>
      <c r="EX2605" s="10"/>
      <c r="EY2605" s="10"/>
      <c r="EZ2605" s="10"/>
      <c r="FA2605" s="10"/>
      <c r="FB2605" s="10"/>
      <c r="FC2605" s="10"/>
      <c r="FD2605" s="10"/>
      <c r="FE2605" s="10"/>
      <c r="FF2605" s="10"/>
      <c r="FG2605" s="10"/>
      <c r="FH2605" s="10"/>
      <c r="FI2605" s="10"/>
      <c r="FJ2605" s="10"/>
      <c r="FK2605" s="10"/>
      <c r="FL2605" s="10"/>
    </row>
    <row r="2606" spans="146:168" x14ac:dyDescent="0.15">
      <c r="EP2606" s="1"/>
      <c r="EQ2606" s="1"/>
      <c r="ES2606" s="10"/>
      <c r="ET2606" s="10"/>
      <c r="EU2606" s="10"/>
      <c r="EV2606" s="10"/>
      <c r="EW2606" s="10"/>
      <c r="EX2606" s="10"/>
      <c r="EY2606" s="10"/>
      <c r="EZ2606" s="10"/>
      <c r="FA2606" s="10"/>
      <c r="FB2606" s="10"/>
      <c r="FC2606" s="10"/>
      <c r="FD2606" s="10"/>
      <c r="FE2606" s="10"/>
      <c r="FF2606" s="10"/>
      <c r="FG2606" s="10"/>
      <c r="FH2606" s="10"/>
      <c r="FI2606" s="10"/>
      <c r="FJ2606" s="10"/>
      <c r="FK2606" s="10"/>
      <c r="FL2606" s="10"/>
    </row>
    <row r="2607" spans="146:168" x14ac:dyDescent="0.15">
      <c r="EP2607" s="1"/>
      <c r="EQ2607" s="1"/>
      <c r="ES2607" s="10"/>
      <c r="ET2607" s="10"/>
      <c r="EU2607" s="10"/>
      <c r="EV2607" s="10"/>
      <c r="EW2607" s="10"/>
      <c r="EX2607" s="10"/>
      <c r="EY2607" s="10"/>
      <c r="EZ2607" s="10"/>
      <c r="FA2607" s="10"/>
      <c r="FB2607" s="10"/>
      <c r="FC2607" s="10"/>
      <c r="FD2607" s="10"/>
      <c r="FE2607" s="10"/>
      <c r="FF2607" s="10"/>
      <c r="FG2607" s="10"/>
      <c r="FH2607" s="10"/>
      <c r="FI2607" s="10"/>
      <c r="FJ2607" s="10"/>
      <c r="FK2607" s="10"/>
      <c r="FL2607" s="10"/>
    </row>
    <row r="2608" spans="146:168" x14ac:dyDescent="0.15">
      <c r="EP2608" s="1"/>
      <c r="EQ2608" s="1"/>
      <c r="ES2608" s="10"/>
      <c r="ET2608" s="10"/>
      <c r="EU2608" s="10"/>
      <c r="EV2608" s="10"/>
      <c r="EW2608" s="10"/>
      <c r="EX2608" s="10"/>
      <c r="EY2608" s="10"/>
      <c r="EZ2608" s="10"/>
      <c r="FA2608" s="10"/>
      <c r="FB2608" s="10"/>
      <c r="FC2608" s="10"/>
      <c r="FD2608" s="10"/>
      <c r="FE2608" s="10"/>
      <c r="FF2608" s="10"/>
      <c r="FG2608" s="10"/>
      <c r="FH2608" s="10"/>
      <c r="FI2608" s="10"/>
      <c r="FJ2608" s="10"/>
      <c r="FK2608" s="10"/>
      <c r="FL2608" s="10"/>
    </row>
    <row r="2609" spans="146:168" x14ac:dyDescent="0.15">
      <c r="EP2609" s="1"/>
      <c r="EQ2609" s="1"/>
      <c r="ES2609" s="10"/>
      <c r="ET2609" s="10"/>
      <c r="EU2609" s="10"/>
      <c r="EV2609" s="10"/>
      <c r="EW2609" s="10"/>
      <c r="EX2609" s="10"/>
      <c r="EY2609" s="10"/>
      <c r="EZ2609" s="10"/>
      <c r="FA2609" s="10"/>
      <c r="FB2609" s="10"/>
      <c r="FC2609" s="10"/>
      <c r="FD2609" s="10"/>
      <c r="FE2609" s="10"/>
      <c r="FF2609" s="10"/>
      <c r="FG2609" s="10"/>
      <c r="FH2609" s="10"/>
      <c r="FI2609" s="10"/>
      <c r="FJ2609" s="10"/>
      <c r="FK2609" s="10"/>
      <c r="FL2609" s="10"/>
    </row>
    <row r="2610" spans="146:168" x14ac:dyDescent="0.15">
      <c r="EP2610" s="1"/>
      <c r="EQ2610" s="1"/>
      <c r="ES2610" s="10"/>
      <c r="ET2610" s="10"/>
      <c r="EU2610" s="10"/>
      <c r="EV2610" s="10"/>
      <c r="EW2610" s="10"/>
      <c r="EX2610" s="10"/>
      <c r="EY2610" s="10"/>
      <c r="EZ2610" s="10"/>
      <c r="FA2610" s="10"/>
      <c r="FB2610" s="10"/>
      <c r="FC2610" s="10"/>
      <c r="FD2610" s="10"/>
      <c r="FE2610" s="10"/>
      <c r="FF2610" s="10"/>
      <c r="FG2610" s="10"/>
      <c r="FH2610" s="10"/>
      <c r="FI2610" s="10"/>
      <c r="FJ2610" s="10"/>
      <c r="FK2610" s="10"/>
      <c r="FL2610" s="10"/>
    </row>
    <row r="2611" spans="146:168" x14ac:dyDescent="0.15">
      <c r="EP2611" s="1"/>
      <c r="EQ2611" s="1"/>
      <c r="ES2611" s="10"/>
      <c r="ET2611" s="10"/>
      <c r="EU2611" s="10"/>
      <c r="EV2611" s="10"/>
      <c r="EW2611" s="10"/>
      <c r="EX2611" s="10"/>
      <c r="EY2611" s="10"/>
      <c r="EZ2611" s="10"/>
      <c r="FA2611" s="10"/>
      <c r="FB2611" s="10"/>
      <c r="FC2611" s="10"/>
      <c r="FD2611" s="10"/>
      <c r="FE2611" s="10"/>
      <c r="FF2611" s="10"/>
      <c r="FG2611" s="10"/>
      <c r="FH2611" s="10"/>
      <c r="FI2611" s="10"/>
      <c r="FJ2611" s="10"/>
      <c r="FK2611" s="10"/>
      <c r="FL2611" s="10"/>
    </row>
    <row r="2612" spans="146:168" x14ac:dyDescent="0.15">
      <c r="EP2612" s="1"/>
      <c r="EQ2612" s="1"/>
      <c r="ES2612" s="10"/>
      <c r="ET2612" s="10"/>
      <c r="EU2612" s="10"/>
      <c r="EV2612" s="10"/>
      <c r="EW2612" s="10"/>
      <c r="EX2612" s="10"/>
      <c r="EY2612" s="10"/>
      <c r="EZ2612" s="10"/>
      <c r="FA2612" s="10"/>
      <c r="FB2612" s="10"/>
      <c r="FC2612" s="10"/>
      <c r="FD2612" s="10"/>
      <c r="FE2612" s="10"/>
      <c r="FF2612" s="10"/>
      <c r="FG2612" s="10"/>
      <c r="FH2612" s="10"/>
      <c r="FI2612" s="10"/>
      <c r="FJ2612" s="10"/>
      <c r="FK2612" s="10"/>
      <c r="FL2612" s="10"/>
    </row>
    <row r="2613" spans="146:168" x14ac:dyDescent="0.15">
      <c r="EP2613" s="1"/>
      <c r="EQ2613" s="1"/>
      <c r="ES2613" s="10"/>
      <c r="ET2613" s="10"/>
      <c r="EU2613" s="10"/>
      <c r="EV2613" s="10"/>
      <c r="EW2613" s="10"/>
      <c r="EX2613" s="10"/>
      <c r="EY2613" s="10"/>
      <c r="EZ2613" s="10"/>
      <c r="FA2613" s="10"/>
      <c r="FB2613" s="10"/>
      <c r="FC2613" s="10"/>
      <c r="FD2613" s="10"/>
      <c r="FE2613" s="10"/>
      <c r="FF2613" s="10"/>
      <c r="FG2613" s="10"/>
      <c r="FH2613" s="10"/>
      <c r="FI2613" s="10"/>
      <c r="FJ2613" s="10"/>
      <c r="FK2613" s="10"/>
      <c r="FL2613" s="10"/>
    </row>
    <row r="2614" spans="146:168" x14ac:dyDescent="0.15">
      <c r="EP2614" s="1"/>
      <c r="EQ2614" s="1"/>
      <c r="ES2614" s="10"/>
      <c r="ET2614" s="10"/>
      <c r="EU2614" s="10"/>
      <c r="EV2614" s="10"/>
      <c r="EW2614" s="10"/>
      <c r="EX2614" s="10"/>
      <c r="EY2614" s="10"/>
      <c r="EZ2614" s="10"/>
      <c r="FA2614" s="10"/>
      <c r="FB2614" s="10"/>
      <c r="FC2614" s="10"/>
      <c r="FD2614" s="10"/>
      <c r="FE2614" s="10"/>
      <c r="FF2614" s="10"/>
      <c r="FG2614" s="10"/>
      <c r="FH2614" s="10"/>
      <c r="FI2614" s="10"/>
      <c r="FJ2614" s="10"/>
      <c r="FK2614" s="10"/>
      <c r="FL2614" s="10"/>
    </row>
    <row r="2615" spans="146:168" x14ac:dyDescent="0.15">
      <c r="EP2615" s="1"/>
      <c r="EQ2615" s="1"/>
      <c r="ES2615" s="10"/>
      <c r="ET2615" s="10"/>
      <c r="EU2615" s="10"/>
      <c r="EV2615" s="10"/>
      <c r="EW2615" s="10"/>
      <c r="EX2615" s="10"/>
      <c r="EY2615" s="10"/>
      <c r="EZ2615" s="10"/>
      <c r="FA2615" s="10"/>
      <c r="FB2615" s="10"/>
      <c r="FC2615" s="10"/>
      <c r="FD2615" s="10"/>
      <c r="FE2615" s="10"/>
      <c r="FF2615" s="10"/>
      <c r="FG2615" s="10"/>
      <c r="FH2615" s="10"/>
      <c r="FI2615" s="10"/>
      <c r="FJ2615" s="10"/>
      <c r="FK2615" s="10"/>
      <c r="FL2615" s="10"/>
    </row>
    <row r="2616" spans="146:168" x14ac:dyDescent="0.15">
      <c r="EP2616" s="1"/>
      <c r="EQ2616" s="1"/>
      <c r="ES2616" s="10"/>
      <c r="ET2616" s="10"/>
      <c r="EU2616" s="10"/>
      <c r="EV2616" s="10"/>
      <c r="EW2616" s="10"/>
      <c r="EX2616" s="10"/>
      <c r="EY2616" s="10"/>
      <c r="EZ2616" s="10"/>
      <c r="FA2616" s="10"/>
      <c r="FB2616" s="10"/>
      <c r="FC2616" s="10"/>
      <c r="FD2616" s="10"/>
      <c r="FE2616" s="10"/>
      <c r="FF2616" s="10"/>
      <c r="FG2616" s="10"/>
      <c r="FH2616" s="10"/>
      <c r="FI2616" s="10"/>
      <c r="FJ2616" s="10"/>
      <c r="FK2616" s="10"/>
      <c r="FL2616" s="10"/>
    </row>
    <row r="2617" spans="146:168" x14ac:dyDescent="0.15">
      <c r="EP2617" s="1"/>
      <c r="EQ2617" s="1"/>
      <c r="ES2617" s="10"/>
      <c r="ET2617" s="10"/>
      <c r="EU2617" s="10"/>
      <c r="EV2617" s="10"/>
      <c r="EW2617" s="10"/>
      <c r="EX2617" s="10"/>
      <c r="EY2617" s="10"/>
      <c r="EZ2617" s="10"/>
      <c r="FA2617" s="10"/>
      <c r="FB2617" s="10"/>
      <c r="FC2617" s="10"/>
      <c r="FD2617" s="10"/>
      <c r="FE2617" s="10"/>
      <c r="FF2617" s="10"/>
      <c r="FG2617" s="10"/>
      <c r="FH2617" s="10"/>
      <c r="FI2617" s="10"/>
      <c r="FJ2617" s="10"/>
      <c r="FK2617" s="10"/>
      <c r="FL2617" s="10"/>
    </row>
    <row r="2618" spans="146:168" x14ac:dyDescent="0.15">
      <c r="EP2618" s="1"/>
      <c r="EQ2618" s="1"/>
      <c r="ES2618" s="10"/>
      <c r="ET2618" s="10"/>
      <c r="EU2618" s="10"/>
      <c r="EV2618" s="10"/>
      <c r="EW2618" s="10"/>
      <c r="EX2618" s="10"/>
      <c r="EY2618" s="10"/>
      <c r="EZ2618" s="10"/>
      <c r="FA2618" s="10"/>
      <c r="FB2618" s="10"/>
      <c r="FC2618" s="10"/>
      <c r="FD2618" s="10"/>
      <c r="FE2618" s="10"/>
      <c r="FF2618" s="10"/>
      <c r="FG2618" s="10"/>
      <c r="FH2618" s="10"/>
      <c r="FI2618" s="10"/>
      <c r="FJ2618" s="10"/>
      <c r="FK2618" s="10"/>
      <c r="FL2618" s="10"/>
    </row>
    <row r="2619" spans="146:168" x14ac:dyDescent="0.15">
      <c r="EP2619" s="1"/>
      <c r="EQ2619" s="1"/>
      <c r="ES2619" s="10"/>
      <c r="ET2619" s="10"/>
      <c r="EU2619" s="10"/>
      <c r="EV2619" s="10"/>
      <c r="EW2619" s="10"/>
      <c r="EX2619" s="10"/>
      <c r="EY2619" s="10"/>
      <c r="EZ2619" s="10"/>
      <c r="FA2619" s="10"/>
      <c r="FB2619" s="10"/>
      <c r="FC2619" s="10"/>
      <c r="FD2619" s="10"/>
      <c r="FE2619" s="10"/>
      <c r="FF2619" s="10"/>
      <c r="FG2619" s="10"/>
      <c r="FH2619" s="10"/>
      <c r="FI2619" s="10"/>
      <c r="FJ2619" s="10"/>
      <c r="FK2619" s="10"/>
      <c r="FL2619" s="10"/>
    </row>
    <row r="2620" spans="146:168" x14ac:dyDescent="0.15">
      <c r="EP2620" s="1"/>
      <c r="EQ2620" s="1"/>
      <c r="ES2620" s="10"/>
      <c r="ET2620" s="10"/>
      <c r="EU2620" s="10"/>
      <c r="EV2620" s="10"/>
      <c r="EW2620" s="10"/>
      <c r="EX2620" s="10"/>
      <c r="EY2620" s="10"/>
      <c r="EZ2620" s="10"/>
      <c r="FA2620" s="10"/>
      <c r="FB2620" s="10"/>
      <c r="FC2620" s="10"/>
      <c r="FD2620" s="10"/>
      <c r="FE2620" s="10"/>
      <c r="FF2620" s="10"/>
      <c r="FG2620" s="10"/>
      <c r="FH2620" s="10"/>
      <c r="FI2620" s="10"/>
      <c r="FJ2620" s="10"/>
      <c r="FK2620" s="10"/>
      <c r="FL2620" s="10"/>
    </row>
    <row r="2621" spans="146:168" x14ac:dyDescent="0.15">
      <c r="EP2621" s="1"/>
      <c r="EQ2621" s="1"/>
      <c r="ES2621" s="10"/>
      <c r="ET2621" s="10"/>
      <c r="EU2621" s="10"/>
      <c r="EV2621" s="10"/>
      <c r="EW2621" s="10"/>
      <c r="EX2621" s="10"/>
      <c r="EY2621" s="10"/>
      <c r="EZ2621" s="10"/>
      <c r="FA2621" s="10"/>
      <c r="FB2621" s="10"/>
      <c r="FC2621" s="10"/>
      <c r="FD2621" s="10"/>
      <c r="FE2621" s="10"/>
      <c r="FF2621" s="10"/>
      <c r="FG2621" s="10"/>
      <c r="FH2621" s="10"/>
      <c r="FI2621" s="10"/>
      <c r="FJ2621" s="10"/>
      <c r="FK2621" s="10"/>
      <c r="FL2621" s="10"/>
    </row>
    <row r="2622" spans="146:168" x14ac:dyDescent="0.15">
      <c r="EP2622" s="1"/>
      <c r="EQ2622" s="1"/>
      <c r="ES2622" s="10"/>
      <c r="ET2622" s="10"/>
      <c r="EU2622" s="10"/>
      <c r="EV2622" s="10"/>
      <c r="EW2622" s="10"/>
      <c r="EX2622" s="10"/>
      <c r="EY2622" s="10"/>
      <c r="EZ2622" s="10"/>
      <c r="FA2622" s="10"/>
      <c r="FB2622" s="10"/>
      <c r="FC2622" s="10"/>
      <c r="FD2622" s="10"/>
      <c r="FE2622" s="10"/>
      <c r="FF2622" s="10"/>
      <c r="FG2622" s="10"/>
      <c r="FH2622" s="10"/>
      <c r="FI2622" s="10"/>
      <c r="FJ2622" s="10"/>
      <c r="FK2622" s="10"/>
      <c r="FL2622" s="10"/>
    </row>
    <row r="2623" spans="146:168" x14ac:dyDescent="0.15">
      <c r="EP2623" s="1"/>
      <c r="EQ2623" s="1"/>
      <c r="ES2623" s="10"/>
      <c r="ET2623" s="10"/>
      <c r="EU2623" s="10"/>
      <c r="EV2623" s="10"/>
      <c r="EW2623" s="10"/>
      <c r="EX2623" s="10"/>
      <c r="EY2623" s="10"/>
      <c r="EZ2623" s="10"/>
      <c r="FA2623" s="10"/>
      <c r="FB2623" s="10"/>
      <c r="FC2623" s="10"/>
      <c r="FD2623" s="10"/>
      <c r="FE2623" s="10"/>
      <c r="FF2623" s="10"/>
      <c r="FG2623" s="10"/>
      <c r="FH2623" s="10"/>
      <c r="FI2623" s="10"/>
      <c r="FJ2623" s="10"/>
      <c r="FK2623" s="10"/>
      <c r="FL2623" s="10"/>
    </row>
    <row r="2624" spans="146:168" x14ac:dyDescent="0.15">
      <c r="EP2624" s="1"/>
      <c r="EQ2624" s="1"/>
      <c r="ES2624" s="10"/>
      <c r="ET2624" s="10"/>
      <c r="EU2624" s="10"/>
      <c r="EV2624" s="10"/>
      <c r="EW2624" s="10"/>
      <c r="EX2624" s="10"/>
      <c r="EY2624" s="10"/>
      <c r="EZ2624" s="10"/>
      <c r="FA2624" s="10"/>
      <c r="FB2624" s="10"/>
      <c r="FC2624" s="10"/>
      <c r="FD2624" s="10"/>
      <c r="FE2624" s="10"/>
      <c r="FF2624" s="10"/>
      <c r="FG2624" s="10"/>
      <c r="FH2624" s="10"/>
      <c r="FI2624" s="10"/>
      <c r="FJ2624" s="10"/>
      <c r="FK2624" s="10"/>
      <c r="FL2624" s="10"/>
    </row>
    <row r="2625" spans="146:168" x14ac:dyDescent="0.15">
      <c r="EP2625" s="1"/>
      <c r="EQ2625" s="1"/>
      <c r="ES2625" s="10"/>
      <c r="ET2625" s="10"/>
      <c r="EU2625" s="10"/>
      <c r="EV2625" s="10"/>
      <c r="EW2625" s="10"/>
      <c r="EX2625" s="10"/>
      <c r="EY2625" s="10"/>
      <c r="EZ2625" s="10"/>
      <c r="FA2625" s="10"/>
      <c r="FB2625" s="10"/>
      <c r="FC2625" s="10"/>
      <c r="FD2625" s="10"/>
      <c r="FE2625" s="10"/>
      <c r="FF2625" s="10"/>
      <c r="FG2625" s="10"/>
      <c r="FH2625" s="10"/>
      <c r="FI2625" s="10"/>
      <c r="FJ2625" s="10"/>
      <c r="FK2625" s="10"/>
      <c r="FL2625" s="10"/>
    </row>
    <row r="2626" spans="146:168" x14ac:dyDescent="0.15">
      <c r="EP2626" s="1"/>
      <c r="EQ2626" s="1"/>
      <c r="ES2626" s="10"/>
      <c r="ET2626" s="10"/>
      <c r="EU2626" s="10"/>
      <c r="EV2626" s="10"/>
      <c r="EW2626" s="10"/>
      <c r="EX2626" s="10"/>
      <c r="EY2626" s="10"/>
      <c r="EZ2626" s="10"/>
      <c r="FA2626" s="10"/>
      <c r="FB2626" s="10"/>
      <c r="FC2626" s="10"/>
      <c r="FD2626" s="10"/>
      <c r="FE2626" s="10"/>
      <c r="FF2626" s="10"/>
      <c r="FG2626" s="10"/>
      <c r="FH2626" s="10"/>
      <c r="FI2626" s="10"/>
      <c r="FJ2626" s="10"/>
      <c r="FK2626" s="10"/>
      <c r="FL2626" s="10"/>
    </row>
    <row r="2627" spans="146:168" x14ac:dyDescent="0.15">
      <c r="EP2627" s="1"/>
      <c r="EQ2627" s="1"/>
      <c r="ES2627" s="10"/>
      <c r="ET2627" s="10"/>
      <c r="EU2627" s="10"/>
      <c r="EV2627" s="10"/>
      <c r="EW2627" s="10"/>
      <c r="EX2627" s="10"/>
      <c r="EY2627" s="10"/>
      <c r="EZ2627" s="10"/>
      <c r="FA2627" s="10"/>
      <c r="FB2627" s="10"/>
      <c r="FC2627" s="10"/>
      <c r="FD2627" s="10"/>
      <c r="FE2627" s="10"/>
      <c r="FF2627" s="10"/>
      <c r="FG2627" s="10"/>
      <c r="FH2627" s="10"/>
      <c r="FI2627" s="10"/>
      <c r="FJ2627" s="10"/>
      <c r="FK2627" s="10"/>
      <c r="FL2627" s="10"/>
    </row>
    <row r="2628" spans="146:168" x14ac:dyDescent="0.15">
      <c r="EP2628" s="1"/>
      <c r="EQ2628" s="1"/>
      <c r="ES2628" s="10"/>
      <c r="ET2628" s="10"/>
      <c r="EU2628" s="10"/>
      <c r="EV2628" s="10"/>
      <c r="EW2628" s="10"/>
      <c r="EX2628" s="10"/>
      <c r="EY2628" s="10"/>
      <c r="EZ2628" s="10"/>
      <c r="FA2628" s="10"/>
      <c r="FB2628" s="10"/>
      <c r="FC2628" s="10"/>
      <c r="FD2628" s="10"/>
      <c r="FE2628" s="10"/>
      <c r="FF2628" s="10"/>
      <c r="FG2628" s="10"/>
      <c r="FH2628" s="10"/>
      <c r="FI2628" s="10"/>
      <c r="FJ2628" s="10"/>
      <c r="FK2628" s="10"/>
      <c r="FL2628" s="10"/>
    </row>
    <row r="2629" spans="146:168" x14ac:dyDescent="0.15">
      <c r="EP2629" s="1"/>
      <c r="EQ2629" s="1"/>
      <c r="ES2629" s="10"/>
      <c r="ET2629" s="10"/>
      <c r="EU2629" s="10"/>
      <c r="EV2629" s="10"/>
      <c r="EW2629" s="10"/>
      <c r="EX2629" s="10"/>
      <c r="EY2629" s="10"/>
      <c r="EZ2629" s="10"/>
      <c r="FA2629" s="10"/>
      <c r="FB2629" s="10"/>
      <c r="FC2629" s="10"/>
      <c r="FD2629" s="10"/>
      <c r="FE2629" s="10"/>
      <c r="FF2629" s="10"/>
      <c r="FG2629" s="10"/>
      <c r="FH2629" s="10"/>
      <c r="FI2629" s="10"/>
      <c r="FJ2629" s="10"/>
      <c r="FK2629" s="10"/>
      <c r="FL2629" s="10"/>
    </row>
    <row r="2630" spans="146:168" x14ac:dyDescent="0.15">
      <c r="EP2630" s="1"/>
      <c r="EQ2630" s="1"/>
      <c r="ES2630" s="10"/>
      <c r="ET2630" s="10"/>
      <c r="EU2630" s="10"/>
      <c r="EV2630" s="10"/>
      <c r="EW2630" s="10"/>
      <c r="EX2630" s="10"/>
      <c r="EY2630" s="10"/>
      <c r="EZ2630" s="10"/>
      <c r="FA2630" s="10"/>
      <c r="FB2630" s="10"/>
      <c r="FC2630" s="10"/>
      <c r="FD2630" s="10"/>
      <c r="FE2630" s="10"/>
      <c r="FF2630" s="10"/>
      <c r="FG2630" s="10"/>
      <c r="FH2630" s="10"/>
      <c r="FI2630" s="10"/>
      <c r="FJ2630" s="10"/>
      <c r="FK2630" s="10"/>
      <c r="FL2630" s="10"/>
    </row>
    <row r="2631" spans="146:168" x14ac:dyDescent="0.15">
      <c r="EP2631" s="1"/>
      <c r="EQ2631" s="1"/>
      <c r="ES2631" s="10"/>
      <c r="ET2631" s="10"/>
      <c r="EU2631" s="10"/>
      <c r="EV2631" s="10"/>
      <c r="EW2631" s="10"/>
      <c r="EX2631" s="10"/>
      <c r="EY2631" s="10"/>
      <c r="EZ2631" s="10"/>
      <c r="FA2631" s="10"/>
      <c r="FB2631" s="10"/>
      <c r="FC2631" s="10"/>
      <c r="FD2631" s="10"/>
      <c r="FE2631" s="10"/>
      <c r="FF2631" s="10"/>
      <c r="FG2631" s="10"/>
      <c r="FH2631" s="10"/>
      <c r="FI2631" s="10"/>
      <c r="FJ2631" s="10"/>
      <c r="FK2631" s="10"/>
      <c r="FL2631" s="10"/>
    </row>
    <row r="2632" spans="146:168" x14ac:dyDescent="0.15">
      <c r="EP2632" s="1"/>
      <c r="EQ2632" s="1"/>
      <c r="ES2632" s="10"/>
      <c r="ET2632" s="10"/>
      <c r="EU2632" s="10"/>
      <c r="EV2632" s="10"/>
      <c r="EW2632" s="10"/>
      <c r="EX2632" s="10"/>
      <c r="EY2632" s="10"/>
      <c r="EZ2632" s="10"/>
      <c r="FA2632" s="10"/>
      <c r="FB2632" s="10"/>
      <c r="FC2632" s="10"/>
      <c r="FD2632" s="10"/>
      <c r="FE2632" s="10"/>
      <c r="FF2632" s="10"/>
      <c r="FG2632" s="10"/>
      <c r="FH2632" s="10"/>
      <c r="FI2632" s="10"/>
      <c r="FJ2632" s="10"/>
      <c r="FK2632" s="10"/>
      <c r="FL2632" s="10"/>
    </row>
    <row r="2633" spans="146:168" x14ac:dyDescent="0.15">
      <c r="EP2633" s="1"/>
      <c r="EQ2633" s="1"/>
      <c r="ES2633" s="10"/>
      <c r="ET2633" s="10"/>
      <c r="EU2633" s="10"/>
      <c r="EV2633" s="10"/>
      <c r="EW2633" s="10"/>
      <c r="EX2633" s="10"/>
      <c r="EY2633" s="10"/>
      <c r="EZ2633" s="10"/>
      <c r="FA2633" s="10"/>
      <c r="FB2633" s="10"/>
      <c r="FC2633" s="10"/>
      <c r="FD2633" s="10"/>
      <c r="FE2633" s="10"/>
      <c r="FF2633" s="10"/>
      <c r="FG2633" s="10"/>
      <c r="FH2633" s="10"/>
      <c r="FI2633" s="10"/>
      <c r="FJ2633" s="10"/>
      <c r="FK2633" s="10"/>
      <c r="FL2633" s="10"/>
    </row>
    <row r="2634" spans="146:168" x14ac:dyDescent="0.15">
      <c r="EP2634" s="1"/>
      <c r="EQ2634" s="1"/>
      <c r="ES2634" s="10"/>
      <c r="ET2634" s="10"/>
      <c r="EU2634" s="10"/>
      <c r="EV2634" s="10"/>
      <c r="EW2634" s="10"/>
      <c r="EX2634" s="10"/>
      <c r="EY2634" s="10"/>
      <c r="EZ2634" s="10"/>
      <c r="FA2634" s="10"/>
      <c r="FB2634" s="10"/>
      <c r="FC2634" s="10"/>
      <c r="FD2634" s="10"/>
      <c r="FE2634" s="10"/>
      <c r="FF2634" s="10"/>
      <c r="FG2634" s="10"/>
      <c r="FH2634" s="10"/>
      <c r="FI2634" s="10"/>
      <c r="FJ2634" s="10"/>
      <c r="FK2634" s="10"/>
      <c r="FL2634" s="10"/>
    </row>
    <row r="2635" spans="146:168" x14ac:dyDescent="0.15">
      <c r="EP2635" s="1"/>
      <c r="EQ2635" s="1"/>
      <c r="ES2635" s="10"/>
      <c r="ET2635" s="10"/>
      <c r="EU2635" s="10"/>
      <c r="EV2635" s="10"/>
      <c r="EW2635" s="10"/>
      <c r="EX2635" s="10"/>
      <c r="EY2635" s="10"/>
      <c r="EZ2635" s="10"/>
      <c r="FA2635" s="10"/>
      <c r="FB2635" s="10"/>
      <c r="FC2635" s="10"/>
      <c r="FD2635" s="10"/>
      <c r="FE2635" s="10"/>
      <c r="FF2635" s="10"/>
      <c r="FG2635" s="10"/>
      <c r="FH2635" s="10"/>
      <c r="FI2635" s="10"/>
      <c r="FJ2635" s="10"/>
      <c r="FK2635" s="10"/>
      <c r="FL2635" s="10"/>
    </row>
    <row r="2636" spans="146:168" x14ac:dyDescent="0.15">
      <c r="EP2636" s="1"/>
      <c r="EQ2636" s="1"/>
      <c r="ES2636" s="10"/>
      <c r="ET2636" s="10"/>
      <c r="EU2636" s="10"/>
      <c r="EV2636" s="10"/>
      <c r="EW2636" s="10"/>
      <c r="EX2636" s="10"/>
      <c r="EY2636" s="10"/>
      <c r="EZ2636" s="10"/>
      <c r="FA2636" s="10"/>
      <c r="FB2636" s="10"/>
      <c r="FC2636" s="10"/>
      <c r="FD2636" s="10"/>
      <c r="FE2636" s="10"/>
      <c r="FF2636" s="10"/>
      <c r="FG2636" s="10"/>
      <c r="FH2636" s="10"/>
      <c r="FI2636" s="10"/>
      <c r="FJ2636" s="10"/>
      <c r="FK2636" s="10"/>
      <c r="FL2636" s="10"/>
    </row>
    <row r="2637" spans="146:168" x14ac:dyDescent="0.15">
      <c r="EP2637" s="1"/>
      <c r="EQ2637" s="1"/>
      <c r="ES2637" s="10"/>
      <c r="ET2637" s="10"/>
      <c r="EU2637" s="10"/>
      <c r="EV2637" s="10"/>
      <c r="EW2637" s="10"/>
      <c r="EX2637" s="10"/>
      <c r="EY2637" s="10"/>
      <c r="EZ2637" s="10"/>
      <c r="FA2637" s="10"/>
      <c r="FB2637" s="10"/>
      <c r="FC2637" s="10"/>
      <c r="FD2637" s="10"/>
      <c r="FE2637" s="10"/>
      <c r="FF2637" s="10"/>
      <c r="FG2637" s="10"/>
      <c r="FH2637" s="10"/>
      <c r="FI2637" s="10"/>
      <c r="FJ2637" s="10"/>
      <c r="FK2637" s="10"/>
      <c r="FL2637" s="10"/>
    </row>
    <row r="2638" spans="146:168" x14ac:dyDescent="0.15">
      <c r="EP2638" s="1"/>
      <c r="EQ2638" s="1"/>
      <c r="ES2638" s="10"/>
      <c r="ET2638" s="10"/>
      <c r="EU2638" s="10"/>
      <c r="EV2638" s="10"/>
      <c r="EW2638" s="10"/>
      <c r="EX2638" s="10"/>
      <c r="EY2638" s="10"/>
      <c r="EZ2638" s="10"/>
      <c r="FA2638" s="10"/>
      <c r="FB2638" s="10"/>
      <c r="FC2638" s="10"/>
      <c r="FD2638" s="10"/>
      <c r="FE2638" s="10"/>
      <c r="FF2638" s="10"/>
      <c r="FG2638" s="10"/>
      <c r="FH2638" s="10"/>
      <c r="FI2638" s="10"/>
      <c r="FJ2638" s="10"/>
      <c r="FK2638" s="10"/>
      <c r="FL2638" s="10"/>
    </row>
    <row r="2639" spans="146:168" x14ac:dyDescent="0.15">
      <c r="EP2639" s="1"/>
      <c r="EQ2639" s="1"/>
      <c r="ES2639" s="10"/>
      <c r="ET2639" s="10"/>
      <c r="EU2639" s="10"/>
      <c r="EV2639" s="10"/>
      <c r="EW2639" s="10"/>
      <c r="EX2639" s="10"/>
      <c r="EY2639" s="10"/>
      <c r="EZ2639" s="10"/>
      <c r="FA2639" s="10"/>
      <c r="FB2639" s="10"/>
      <c r="FC2639" s="10"/>
      <c r="FD2639" s="10"/>
      <c r="FE2639" s="10"/>
      <c r="FF2639" s="10"/>
      <c r="FG2639" s="10"/>
      <c r="FH2639" s="10"/>
      <c r="FI2639" s="10"/>
      <c r="FJ2639" s="10"/>
      <c r="FK2639" s="10"/>
      <c r="FL2639" s="10"/>
    </row>
    <row r="2640" spans="146:168" x14ac:dyDescent="0.15">
      <c r="EP2640" s="1"/>
      <c r="EQ2640" s="1"/>
      <c r="ES2640" s="10"/>
      <c r="ET2640" s="10"/>
      <c r="EU2640" s="10"/>
      <c r="EV2640" s="10"/>
      <c r="EW2640" s="10"/>
      <c r="EX2640" s="10"/>
      <c r="EY2640" s="10"/>
      <c r="EZ2640" s="10"/>
      <c r="FA2640" s="10"/>
      <c r="FB2640" s="10"/>
      <c r="FC2640" s="10"/>
      <c r="FD2640" s="10"/>
      <c r="FE2640" s="10"/>
      <c r="FF2640" s="10"/>
      <c r="FG2640" s="10"/>
      <c r="FH2640" s="10"/>
      <c r="FI2640" s="10"/>
      <c r="FJ2640" s="10"/>
      <c r="FK2640" s="10"/>
      <c r="FL2640" s="10"/>
    </row>
    <row r="2641" spans="146:168" x14ac:dyDescent="0.15">
      <c r="EP2641" s="1"/>
      <c r="EQ2641" s="1"/>
      <c r="ES2641" s="10"/>
      <c r="ET2641" s="10"/>
      <c r="EU2641" s="10"/>
      <c r="EV2641" s="10"/>
      <c r="EW2641" s="10"/>
      <c r="EX2641" s="10"/>
      <c r="EY2641" s="10"/>
      <c r="EZ2641" s="10"/>
      <c r="FA2641" s="10"/>
      <c r="FB2641" s="10"/>
      <c r="FC2641" s="10"/>
      <c r="FD2641" s="10"/>
      <c r="FE2641" s="10"/>
      <c r="FF2641" s="10"/>
      <c r="FG2641" s="10"/>
      <c r="FH2641" s="10"/>
      <c r="FI2641" s="10"/>
      <c r="FJ2641" s="10"/>
      <c r="FK2641" s="10"/>
      <c r="FL2641" s="10"/>
    </row>
    <row r="2642" spans="146:168" x14ac:dyDescent="0.15">
      <c r="EP2642" s="1"/>
      <c r="EQ2642" s="1"/>
      <c r="ES2642" s="10"/>
      <c r="ET2642" s="10"/>
      <c r="EU2642" s="10"/>
      <c r="EV2642" s="10"/>
      <c r="EW2642" s="10"/>
      <c r="EX2642" s="10"/>
      <c r="EY2642" s="10"/>
      <c r="EZ2642" s="10"/>
      <c r="FA2642" s="10"/>
      <c r="FB2642" s="10"/>
      <c r="FC2642" s="10"/>
      <c r="FD2642" s="10"/>
      <c r="FE2642" s="10"/>
      <c r="FF2642" s="10"/>
      <c r="FG2642" s="10"/>
      <c r="FH2642" s="10"/>
      <c r="FI2642" s="10"/>
      <c r="FJ2642" s="10"/>
      <c r="FK2642" s="10"/>
      <c r="FL2642" s="10"/>
    </row>
    <row r="2643" spans="146:168" x14ac:dyDescent="0.15">
      <c r="EP2643" s="1"/>
      <c r="EQ2643" s="1"/>
      <c r="ES2643" s="10"/>
      <c r="ET2643" s="10"/>
      <c r="EU2643" s="10"/>
      <c r="EV2643" s="10"/>
      <c r="EW2643" s="10"/>
      <c r="EX2643" s="10"/>
      <c r="EY2643" s="10"/>
      <c r="EZ2643" s="10"/>
      <c r="FA2643" s="10"/>
      <c r="FB2643" s="10"/>
      <c r="FC2643" s="10"/>
      <c r="FD2643" s="10"/>
      <c r="FE2643" s="10"/>
      <c r="FF2643" s="10"/>
      <c r="FG2643" s="10"/>
      <c r="FH2643" s="10"/>
      <c r="FI2643" s="10"/>
      <c r="FJ2643" s="10"/>
      <c r="FK2643" s="10"/>
      <c r="FL2643" s="10"/>
    </row>
    <row r="2644" spans="146:168" x14ac:dyDescent="0.15">
      <c r="EP2644" s="1"/>
      <c r="EQ2644" s="1"/>
      <c r="ES2644" s="10"/>
      <c r="ET2644" s="10"/>
      <c r="EU2644" s="10"/>
      <c r="EV2644" s="10"/>
      <c r="EW2644" s="10"/>
      <c r="EX2644" s="10"/>
      <c r="EY2644" s="10"/>
      <c r="EZ2644" s="10"/>
      <c r="FA2644" s="10"/>
      <c r="FB2644" s="10"/>
      <c r="FC2644" s="10"/>
      <c r="FD2644" s="10"/>
      <c r="FE2644" s="10"/>
      <c r="FF2644" s="10"/>
      <c r="FG2644" s="10"/>
      <c r="FH2644" s="10"/>
      <c r="FI2644" s="10"/>
      <c r="FJ2644" s="10"/>
      <c r="FK2644" s="10"/>
      <c r="FL2644" s="10"/>
    </row>
    <row r="2645" spans="146:168" x14ac:dyDescent="0.15">
      <c r="EP2645" s="1"/>
      <c r="EQ2645" s="1"/>
      <c r="ES2645" s="10"/>
      <c r="ET2645" s="10"/>
      <c r="EU2645" s="10"/>
      <c r="EV2645" s="10"/>
      <c r="EW2645" s="10"/>
      <c r="EX2645" s="10"/>
      <c r="EY2645" s="10"/>
      <c r="EZ2645" s="10"/>
      <c r="FA2645" s="10"/>
      <c r="FB2645" s="10"/>
      <c r="FC2645" s="10"/>
      <c r="FD2645" s="10"/>
      <c r="FE2645" s="10"/>
      <c r="FF2645" s="10"/>
      <c r="FG2645" s="10"/>
      <c r="FH2645" s="10"/>
      <c r="FI2645" s="10"/>
      <c r="FJ2645" s="10"/>
      <c r="FK2645" s="10"/>
      <c r="FL2645" s="10"/>
    </row>
    <row r="2646" spans="146:168" x14ac:dyDescent="0.15">
      <c r="EP2646" s="1"/>
      <c r="EQ2646" s="1"/>
      <c r="ES2646" s="10"/>
      <c r="ET2646" s="10"/>
      <c r="EU2646" s="10"/>
      <c r="EV2646" s="10"/>
      <c r="EW2646" s="10"/>
      <c r="EX2646" s="10"/>
      <c r="EY2646" s="10"/>
      <c r="EZ2646" s="10"/>
      <c r="FA2646" s="10"/>
      <c r="FB2646" s="10"/>
      <c r="FC2646" s="10"/>
      <c r="FD2646" s="10"/>
      <c r="FE2646" s="10"/>
      <c r="FF2646" s="10"/>
      <c r="FG2646" s="10"/>
      <c r="FH2646" s="10"/>
      <c r="FI2646" s="10"/>
      <c r="FJ2646" s="10"/>
      <c r="FK2646" s="10"/>
      <c r="FL2646" s="10"/>
    </row>
    <row r="2647" spans="146:168" x14ac:dyDescent="0.15">
      <c r="EP2647" s="1"/>
      <c r="EQ2647" s="1"/>
      <c r="ES2647" s="10"/>
      <c r="ET2647" s="10"/>
      <c r="EU2647" s="10"/>
      <c r="EV2647" s="10"/>
      <c r="EW2647" s="10"/>
      <c r="EX2647" s="10"/>
      <c r="EY2647" s="10"/>
      <c r="EZ2647" s="10"/>
      <c r="FA2647" s="10"/>
      <c r="FB2647" s="10"/>
      <c r="FC2647" s="10"/>
      <c r="FD2647" s="10"/>
      <c r="FE2647" s="10"/>
      <c r="FF2647" s="10"/>
      <c r="FG2647" s="10"/>
      <c r="FH2647" s="10"/>
      <c r="FI2647" s="10"/>
      <c r="FJ2647" s="10"/>
      <c r="FK2647" s="10"/>
      <c r="FL2647" s="10"/>
    </row>
    <row r="2648" spans="146:168" x14ac:dyDescent="0.15">
      <c r="EP2648" s="1"/>
      <c r="EQ2648" s="1"/>
      <c r="ES2648" s="10"/>
      <c r="ET2648" s="10"/>
      <c r="EU2648" s="10"/>
      <c r="EV2648" s="10"/>
      <c r="EW2648" s="10"/>
      <c r="EX2648" s="10"/>
      <c r="EY2648" s="10"/>
      <c r="EZ2648" s="10"/>
      <c r="FA2648" s="10"/>
      <c r="FB2648" s="10"/>
      <c r="FC2648" s="10"/>
      <c r="FD2648" s="10"/>
      <c r="FE2648" s="10"/>
      <c r="FF2648" s="10"/>
      <c r="FG2648" s="10"/>
      <c r="FH2648" s="10"/>
      <c r="FI2648" s="10"/>
      <c r="FJ2648" s="10"/>
      <c r="FK2648" s="10"/>
      <c r="FL2648" s="10"/>
    </row>
    <row r="2649" spans="146:168" x14ac:dyDescent="0.15">
      <c r="EP2649" s="1"/>
      <c r="EQ2649" s="1"/>
      <c r="ES2649" s="10"/>
      <c r="ET2649" s="10"/>
      <c r="EU2649" s="10"/>
      <c r="EV2649" s="10"/>
      <c r="EW2649" s="10"/>
      <c r="EX2649" s="10"/>
      <c r="EY2649" s="10"/>
      <c r="EZ2649" s="10"/>
      <c r="FA2649" s="10"/>
      <c r="FB2649" s="10"/>
      <c r="FC2649" s="10"/>
      <c r="FD2649" s="10"/>
      <c r="FE2649" s="10"/>
      <c r="FF2649" s="10"/>
      <c r="FG2649" s="10"/>
      <c r="FH2649" s="10"/>
      <c r="FI2649" s="10"/>
      <c r="FJ2649" s="10"/>
      <c r="FK2649" s="10"/>
      <c r="FL2649" s="10"/>
    </row>
    <row r="2650" spans="146:168" x14ac:dyDescent="0.15">
      <c r="EP2650" s="1"/>
      <c r="EQ2650" s="1"/>
      <c r="ES2650" s="10"/>
      <c r="ET2650" s="10"/>
      <c r="EU2650" s="10"/>
      <c r="EV2650" s="10"/>
      <c r="EW2650" s="10"/>
      <c r="EX2650" s="10"/>
      <c r="EY2650" s="10"/>
      <c r="EZ2650" s="10"/>
      <c r="FA2650" s="10"/>
      <c r="FB2650" s="10"/>
      <c r="FC2650" s="10"/>
      <c r="FD2650" s="10"/>
      <c r="FE2650" s="10"/>
      <c r="FF2650" s="10"/>
      <c r="FG2650" s="10"/>
      <c r="FH2650" s="10"/>
      <c r="FI2650" s="10"/>
      <c r="FJ2650" s="10"/>
      <c r="FK2650" s="10"/>
      <c r="FL2650" s="10"/>
    </row>
    <row r="2651" spans="146:168" x14ac:dyDescent="0.15">
      <c r="EP2651" s="1"/>
      <c r="EQ2651" s="1"/>
      <c r="ES2651" s="10"/>
      <c r="ET2651" s="10"/>
      <c r="EU2651" s="10"/>
      <c r="EV2651" s="10"/>
      <c r="EW2651" s="10"/>
      <c r="EX2651" s="10"/>
      <c r="EY2651" s="10"/>
      <c r="EZ2651" s="10"/>
      <c r="FA2651" s="10"/>
      <c r="FB2651" s="10"/>
      <c r="FC2651" s="10"/>
      <c r="FD2651" s="10"/>
      <c r="FE2651" s="10"/>
      <c r="FF2651" s="10"/>
      <c r="FG2651" s="10"/>
      <c r="FH2651" s="10"/>
      <c r="FI2651" s="10"/>
      <c r="FJ2651" s="10"/>
      <c r="FK2651" s="10"/>
      <c r="FL2651" s="10"/>
    </row>
    <row r="2652" spans="146:168" x14ac:dyDescent="0.15">
      <c r="EP2652" s="1"/>
      <c r="EQ2652" s="1"/>
      <c r="ES2652" s="10"/>
      <c r="ET2652" s="10"/>
      <c r="EU2652" s="10"/>
      <c r="EV2652" s="10"/>
      <c r="EW2652" s="10"/>
      <c r="EX2652" s="10"/>
      <c r="EY2652" s="10"/>
      <c r="EZ2652" s="10"/>
      <c r="FA2652" s="10"/>
      <c r="FB2652" s="10"/>
      <c r="FC2652" s="10"/>
      <c r="FD2652" s="10"/>
      <c r="FE2652" s="10"/>
      <c r="FF2652" s="10"/>
      <c r="FG2652" s="10"/>
      <c r="FH2652" s="10"/>
      <c r="FI2652" s="10"/>
      <c r="FJ2652" s="10"/>
      <c r="FK2652" s="10"/>
      <c r="FL2652" s="10"/>
    </row>
    <row r="2653" spans="146:168" x14ac:dyDescent="0.15">
      <c r="EP2653" s="1"/>
      <c r="EQ2653" s="1"/>
      <c r="ES2653" s="10"/>
      <c r="ET2653" s="10"/>
      <c r="EU2653" s="10"/>
      <c r="EV2653" s="10"/>
      <c r="EW2653" s="10"/>
      <c r="EX2653" s="10"/>
      <c r="EY2653" s="10"/>
      <c r="EZ2653" s="10"/>
      <c r="FA2653" s="10"/>
      <c r="FB2653" s="10"/>
      <c r="FC2653" s="10"/>
      <c r="FD2653" s="10"/>
      <c r="FE2653" s="10"/>
      <c r="FF2653" s="10"/>
      <c r="FG2653" s="10"/>
      <c r="FH2653" s="10"/>
      <c r="FI2653" s="10"/>
      <c r="FJ2653" s="10"/>
      <c r="FK2653" s="10"/>
      <c r="FL2653" s="10"/>
    </row>
    <row r="2654" spans="146:168" x14ac:dyDescent="0.15">
      <c r="EP2654" s="1"/>
      <c r="EQ2654" s="1"/>
      <c r="ES2654" s="10"/>
      <c r="ET2654" s="10"/>
      <c r="EU2654" s="10"/>
      <c r="EV2654" s="10"/>
      <c r="EW2654" s="10"/>
      <c r="EX2654" s="10"/>
      <c r="EY2654" s="10"/>
      <c r="EZ2654" s="10"/>
      <c r="FA2654" s="10"/>
      <c r="FB2654" s="10"/>
      <c r="FC2654" s="10"/>
      <c r="FD2654" s="10"/>
      <c r="FE2654" s="10"/>
      <c r="FF2654" s="10"/>
      <c r="FG2654" s="10"/>
      <c r="FH2654" s="10"/>
      <c r="FI2654" s="10"/>
      <c r="FJ2654" s="10"/>
      <c r="FK2654" s="10"/>
      <c r="FL2654" s="10"/>
    </row>
    <row r="2655" spans="146:168" x14ac:dyDescent="0.15">
      <c r="EP2655" s="1"/>
      <c r="EQ2655" s="1"/>
      <c r="ES2655" s="10"/>
      <c r="ET2655" s="10"/>
      <c r="EU2655" s="10"/>
      <c r="EV2655" s="10"/>
      <c r="EW2655" s="10"/>
      <c r="EX2655" s="10"/>
      <c r="EY2655" s="10"/>
      <c r="EZ2655" s="10"/>
      <c r="FA2655" s="10"/>
      <c r="FB2655" s="10"/>
      <c r="FC2655" s="10"/>
      <c r="FD2655" s="10"/>
      <c r="FE2655" s="10"/>
      <c r="FF2655" s="10"/>
      <c r="FG2655" s="10"/>
      <c r="FH2655" s="10"/>
      <c r="FI2655" s="10"/>
      <c r="FJ2655" s="10"/>
      <c r="FK2655" s="10"/>
      <c r="FL2655" s="10"/>
    </row>
    <row r="2656" spans="146:168" x14ac:dyDescent="0.15">
      <c r="EP2656" s="1"/>
      <c r="EQ2656" s="1"/>
      <c r="ES2656" s="10"/>
      <c r="ET2656" s="10"/>
      <c r="EU2656" s="10"/>
      <c r="EV2656" s="10"/>
      <c r="EW2656" s="10"/>
      <c r="EX2656" s="10"/>
      <c r="EY2656" s="10"/>
      <c r="EZ2656" s="10"/>
      <c r="FA2656" s="10"/>
      <c r="FB2656" s="10"/>
      <c r="FC2656" s="10"/>
      <c r="FD2656" s="10"/>
      <c r="FE2656" s="10"/>
      <c r="FF2656" s="10"/>
      <c r="FG2656" s="10"/>
      <c r="FH2656" s="10"/>
      <c r="FI2656" s="10"/>
      <c r="FJ2656" s="10"/>
      <c r="FK2656" s="10"/>
      <c r="FL2656" s="10"/>
    </row>
    <row r="2657" spans="146:168" x14ac:dyDescent="0.15">
      <c r="EP2657" s="1"/>
      <c r="EQ2657" s="1"/>
      <c r="ES2657" s="10"/>
      <c r="ET2657" s="10"/>
      <c r="EU2657" s="10"/>
      <c r="EV2657" s="10"/>
      <c r="EW2657" s="10"/>
      <c r="EX2657" s="10"/>
      <c r="EY2657" s="10"/>
      <c r="EZ2657" s="10"/>
      <c r="FA2657" s="10"/>
      <c r="FB2657" s="10"/>
      <c r="FC2657" s="10"/>
      <c r="FD2657" s="10"/>
      <c r="FE2657" s="10"/>
      <c r="FF2657" s="10"/>
      <c r="FG2657" s="10"/>
      <c r="FH2657" s="10"/>
      <c r="FI2657" s="10"/>
      <c r="FJ2657" s="10"/>
      <c r="FK2657" s="10"/>
      <c r="FL2657" s="10"/>
    </row>
    <row r="2658" spans="146:168" x14ac:dyDescent="0.15">
      <c r="EP2658" s="1"/>
      <c r="EQ2658" s="1"/>
      <c r="ES2658" s="10"/>
      <c r="ET2658" s="10"/>
      <c r="EU2658" s="10"/>
      <c r="EV2658" s="10"/>
      <c r="EW2658" s="10"/>
      <c r="EX2658" s="10"/>
      <c r="EY2658" s="10"/>
      <c r="EZ2658" s="10"/>
      <c r="FA2658" s="10"/>
      <c r="FB2658" s="10"/>
      <c r="FC2658" s="10"/>
      <c r="FD2658" s="10"/>
      <c r="FE2658" s="10"/>
      <c r="FF2658" s="10"/>
      <c r="FG2658" s="10"/>
      <c r="FH2658" s="10"/>
      <c r="FI2658" s="10"/>
      <c r="FJ2658" s="10"/>
      <c r="FK2658" s="10"/>
      <c r="FL2658" s="10"/>
    </row>
    <row r="2659" spans="146:168" x14ac:dyDescent="0.15">
      <c r="EP2659" s="1"/>
      <c r="EQ2659" s="1"/>
      <c r="ES2659" s="10"/>
      <c r="ET2659" s="10"/>
      <c r="EU2659" s="10"/>
      <c r="EV2659" s="10"/>
      <c r="EW2659" s="10"/>
      <c r="EX2659" s="10"/>
      <c r="EY2659" s="10"/>
      <c r="EZ2659" s="10"/>
      <c r="FA2659" s="10"/>
      <c r="FB2659" s="10"/>
      <c r="FC2659" s="10"/>
      <c r="FD2659" s="10"/>
      <c r="FE2659" s="10"/>
      <c r="FF2659" s="10"/>
      <c r="FG2659" s="10"/>
      <c r="FH2659" s="10"/>
      <c r="FI2659" s="10"/>
      <c r="FJ2659" s="10"/>
      <c r="FK2659" s="10"/>
      <c r="FL2659" s="10"/>
    </row>
    <row r="2660" spans="146:168" x14ac:dyDescent="0.15">
      <c r="EP2660" s="1"/>
      <c r="EQ2660" s="1"/>
      <c r="ES2660" s="10"/>
      <c r="ET2660" s="10"/>
      <c r="EU2660" s="10"/>
      <c r="EV2660" s="10"/>
      <c r="EW2660" s="10"/>
      <c r="EX2660" s="10"/>
      <c r="EY2660" s="10"/>
      <c r="EZ2660" s="10"/>
      <c r="FA2660" s="10"/>
      <c r="FB2660" s="10"/>
      <c r="FC2660" s="10"/>
      <c r="FD2660" s="10"/>
      <c r="FE2660" s="10"/>
      <c r="FF2660" s="10"/>
      <c r="FG2660" s="10"/>
      <c r="FH2660" s="10"/>
      <c r="FI2660" s="10"/>
      <c r="FJ2660" s="10"/>
      <c r="FK2660" s="10"/>
      <c r="FL2660" s="10"/>
    </row>
    <row r="2661" spans="146:168" x14ac:dyDescent="0.15">
      <c r="EP2661" s="1"/>
      <c r="EQ2661" s="1"/>
      <c r="ES2661" s="10"/>
      <c r="ET2661" s="10"/>
      <c r="EU2661" s="10"/>
      <c r="EV2661" s="10"/>
      <c r="EW2661" s="10"/>
      <c r="EX2661" s="10"/>
      <c r="EY2661" s="10"/>
      <c r="EZ2661" s="10"/>
      <c r="FA2661" s="10"/>
      <c r="FB2661" s="10"/>
      <c r="FC2661" s="10"/>
      <c r="FD2661" s="10"/>
      <c r="FE2661" s="10"/>
      <c r="FF2661" s="10"/>
      <c r="FG2661" s="10"/>
      <c r="FH2661" s="10"/>
      <c r="FI2661" s="10"/>
      <c r="FJ2661" s="10"/>
      <c r="FK2661" s="10"/>
      <c r="FL2661" s="10"/>
    </row>
    <row r="2662" spans="146:168" x14ac:dyDescent="0.15">
      <c r="EP2662" s="1"/>
      <c r="EQ2662" s="1"/>
      <c r="ES2662" s="10"/>
      <c r="ET2662" s="10"/>
      <c r="EU2662" s="10"/>
      <c r="EV2662" s="10"/>
      <c r="EW2662" s="10"/>
      <c r="EX2662" s="10"/>
      <c r="EY2662" s="10"/>
      <c r="EZ2662" s="10"/>
      <c r="FA2662" s="10"/>
      <c r="FB2662" s="10"/>
      <c r="FC2662" s="10"/>
      <c r="FD2662" s="10"/>
      <c r="FE2662" s="10"/>
      <c r="FF2662" s="10"/>
      <c r="FG2662" s="10"/>
      <c r="FH2662" s="10"/>
      <c r="FI2662" s="10"/>
      <c r="FJ2662" s="10"/>
      <c r="FK2662" s="10"/>
      <c r="FL2662" s="10"/>
    </row>
    <row r="2663" spans="146:168" x14ac:dyDescent="0.15">
      <c r="EP2663" s="1"/>
      <c r="EQ2663" s="1"/>
      <c r="ES2663" s="10"/>
      <c r="ET2663" s="10"/>
      <c r="EU2663" s="10"/>
      <c r="EV2663" s="10"/>
      <c r="EW2663" s="10"/>
      <c r="EX2663" s="10"/>
      <c r="EY2663" s="10"/>
      <c r="EZ2663" s="10"/>
      <c r="FA2663" s="10"/>
      <c r="FB2663" s="10"/>
      <c r="FC2663" s="10"/>
      <c r="FD2663" s="10"/>
      <c r="FE2663" s="10"/>
      <c r="FF2663" s="10"/>
      <c r="FG2663" s="10"/>
      <c r="FH2663" s="10"/>
      <c r="FI2663" s="10"/>
      <c r="FJ2663" s="10"/>
      <c r="FK2663" s="10"/>
      <c r="FL2663" s="10"/>
    </row>
    <row r="2664" spans="146:168" x14ac:dyDescent="0.15">
      <c r="EP2664" s="1"/>
      <c r="EQ2664" s="1"/>
      <c r="ES2664" s="10"/>
      <c r="ET2664" s="10"/>
      <c r="EU2664" s="10"/>
      <c r="EV2664" s="10"/>
      <c r="EW2664" s="10"/>
      <c r="EX2664" s="10"/>
      <c r="EY2664" s="10"/>
      <c r="EZ2664" s="10"/>
      <c r="FA2664" s="10"/>
      <c r="FB2664" s="10"/>
      <c r="FC2664" s="10"/>
      <c r="FD2664" s="10"/>
      <c r="FE2664" s="10"/>
      <c r="FF2664" s="10"/>
      <c r="FG2664" s="10"/>
      <c r="FH2664" s="10"/>
      <c r="FI2664" s="10"/>
      <c r="FJ2664" s="10"/>
      <c r="FK2664" s="10"/>
      <c r="FL2664" s="10"/>
    </row>
    <row r="2665" spans="146:168" x14ac:dyDescent="0.15">
      <c r="EP2665" s="1"/>
      <c r="EQ2665" s="1"/>
      <c r="ES2665" s="10"/>
      <c r="ET2665" s="10"/>
      <c r="EU2665" s="10"/>
      <c r="EV2665" s="10"/>
      <c r="EW2665" s="10"/>
      <c r="EX2665" s="10"/>
      <c r="EY2665" s="10"/>
      <c r="EZ2665" s="10"/>
      <c r="FA2665" s="10"/>
      <c r="FB2665" s="10"/>
      <c r="FC2665" s="10"/>
      <c r="FD2665" s="10"/>
      <c r="FE2665" s="10"/>
      <c r="FF2665" s="10"/>
      <c r="FG2665" s="10"/>
      <c r="FH2665" s="10"/>
      <c r="FI2665" s="10"/>
      <c r="FJ2665" s="10"/>
      <c r="FK2665" s="10"/>
      <c r="FL2665" s="10"/>
    </row>
  </sheetData>
  <sortState ref="B4:J38">
    <sortCondition ref="G4"/>
  </sortState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FH37"/>
  <sheetViews>
    <sheetView showGridLines="0" workbookViewId="0">
      <selection activeCell="F29" sqref="F29"/>
    </sheetView>
  </sheetViews>
  <sheetFormatPr defaultRowHeight="12" x14ac:dyDescent="0.15"/>
  <cols>
    <col min="1" max="1" width="2.6640625" style="15" customWidth="1"/>
    <col min="2" max="2" width="6.6640625" style="15" customWidth="1"/>
    <col min="3" max="3" width="1.83203125" style="15" customWidth="1"/>
    <col min="4" max="4" width="15.5" style="15" customWidth="1"/>
    <col min="5" max="5" width="20" style="15" customWidth="1"/>
    <col min="6" max="164" width="12.5" style="15" customWidth="1"/>
    <col min="165" max="16384" width="9.33203125" style="15"/>
  </cols>
  <sheetData>
    <row r="1" spans="1:164" x14ac:dyDescent="0.15">
      <c r="C1" s="15">
        <v>41753</v>
      </c>
      <c r="F1" s="152">
        <v>38230</v>
      </c>
      <c r="G1" s="152">
        <v>38260</v>
      </c>
      <c r="H1" s="152">
        <v>38291</v>
      </c>
      <c r="I1" s="152">
        <v>38321</v>
      </c>
      <c r="J1" s="152">
        <v>38352</v>
      </c>
      <c r="K1" s="152">
        <v>38383</v>
      </c>
      <c r="L1" s="152">
        <v>38411</v>
      </c>
      <c r="M1" s="152">
        <v>38442</v>
      </c>
      <c r="N1" s="152">
        <v>38472</v>
      </c>
      <c r="O1" s="152">
        <v>38503</v>
      </c>
      <c r="P1" s="152">
        <v>38533</v>
      </c>
      <c r="Q1" s="152">
        <v>38564</v>
      </c>
      <c r="R1" s="152">
        <v>38595</v>
      </c>
      <c r="S1" s="152">
        <v>38625</v>
      </c>
      <c r="T1" s="152">
        <v>38656</v>
      </c>
      <c r="U1" s="152">
        <v>38686</v>
      </c>
      <c r="V1" s="152">
        <v>38717</v>
      </c>
      <c r="W1" s="152">
        <v>38748</v>
      </c>
      <c r="X1" s="152">
        <v>38776</v>
      </c>
      <c r="Y1" s="152">
        <v>38807</v>
      </c>
      <c r="Z1" s="152">
        <v>38837</v>
      </c>
      <c r="AA1" s="152">
        <v>38868</v>
      </c>
      <c r="AB1" s="152">
        <v>38898</v>
      </c>
      <c r="AC1" s="152">
        <v>38929</v>
      </c>
      <c r="AD1" s="152">
        <v>38960</v>
      </c>
      <c r="AE1" s="152">
        <v>38990</v>
      </c>
      <c r="AF1" s="152">
        <v>39021</v>
      </c>
      <c r="AG1" s="152">
        <v>39051</v>
      </c>
      <c r="AH1" s="152">
        <v>39082</v>
      </c>
      <c r="AI1" s="152">
        <v>39113</v>
      </c>
      <c r="AJ1" s="152">
        <v>39141</v>
      </c>
      <c r="AK1" s="152">
        <v>39172</v>
      </c>
      <c r="AL1" s="152">
        <v>39202</v>
      </c>
      <c r="AM1" s="152">
        <v>39233</v>
      </c>
      <c r="AN1" s="152">
        <v>39263</v>
      </c>
      <c r="AO1" s="152">
        <v>39294</v>
      </c>
      <c r="AP1" s="152">
        <v>39325</v>
      </c>
      <c r="AQ1" s="152">
        <v>39355</v>
      </c>
      <c r="AR1" s="152">
        <v>39386</v>
      </c>
      <c r="AS1" s="152">
        <v>39416</v>
      </c>
      <c r="AT1" s="152">
        <v>39447</v>
      </c>
      <c r="AU1" s="152">
        <v>39478</v>
      </c>
      <c r="AV1" s="152">
        <v>39507</v>
      </c>
      <c r="AW1" s="152">
        <v>39538</v>
      </c>
      <c r="AX1" s="152">
        <v>39568</v>
      </c>
      <c r="AY1" s="152">
        <v>39599</v>
      </c>
      <c r="AZ1" s="152">
        <v>39629</v>
      </c>
      <c r="BA1" s="152">
        <v>39660</v>
      </c>
      <c r="BB1" s="152">
        <v>39691</v>
      </c>
      <c r="BC1" s="152">
        <v>39721</v>
      </c>
      <c r="BD1" s="152">
        <v>39752</v>
      </c>
      <c r="BE1" s="152">
        <v>39782</v>
      </c>
      <c r="BF1" s="152">
        <v>39813</v>
      </c>
      <c r="BG1" s="152">
        <v>39844</v>
      </c>
      <c r="BH1" s="152">
        <v>39872</v>
      </c>
      <c r="BI1" s="152">
        <v>39903</v>
      </c>
      <c r="BJ1" s="152">
        <v>39933</v>
      </c>
      <c r="BK1" s="152">
        <v>39964</v>
      </c>
      <c r="BL1" s="152">
        <v>39994</v>
      </c>
      <c r="BM1" s="152">
        <v>40025</v>
      </c>
      <c r="BN1" s="152">
        <v>40056</v>
      </c>
      <c r="BO1" s="152">
        <v>40086</v>
      </c>
      <c r="BP1" s="152">
        <v>40117</v>
      </c>
      <c r="BQ1" s="152">
        <v>40147</v>
      </c>
      <c r="BR1" s="152">
        <v>40178</v>
      </c>
      <c r="BS1" s="152">
        <v>40209</v>
      </c>
      <c r="BT1" s="152">
        <v>40237</v>
      </c>
      <c r="BU1" s="152">
        <v>40268</v>
      </c>
      <c r="BV1" s="152">
        <v>40298</v>
      </c>
      <c r="BW1" s="152">
        <v>40329</v>
      </c>
      <c r="BX1" s="152">
        <v>40359</v>
      </c>
      <c r="BY1" s="152">
        <v>40390</v>
      </c>
      <c r="BZ1" s="152">
        <v>40421</v>
      </c>
      <c r="CA1" s="152">
        <v>40451</v>
      </c>
      <c r="CB1" s="152">
        <v>40482</v>
      </c>
      <c r="CC1" s="152">
        <v>40512</v>
      </c>
      <c r="CD1" s="152">
        <v>40543</v>
      </c>
      <c r="CE1" s="152">
        <v>40574</v>
      </c>
      <c r="CF1" s="152">
        <v>40602</v>
      </c>
      <c r="CG1" s="152">
        <v>40633</v>
      </c>
      <c r="CH1" s="152">
        <v>40663</v>
      </c>
      <c r="CI1" s="152">
        <v>40694</v>
      </c>
      <c r="CJ1" s="152">
        <v>40724</v>
      </c>
      <c r="CK1" s="152">
        <v>40755</v>
      </c>
      <c r="CL1" s="152">
        <v>40786</v>
      </c>
      <c r="CM1" s="152">
        <v>40816</v>
      </c>
      <c r="CN1" s="152">
        <v>40847</v>
      </c>
      <c r="CO1" s="152">
        <v>40877</v>
      </c>
      <c r="CP1" s="152">
        <v>40908</v>
      </c>
      <c r="CQ1" s="152">
        <v>40939</v>
      </c>
      <c r="CR1" s="152">
        <v>40968</v>
      </c>
      <c r="CS1" s="152">
        <v>40999</v>
      </c>
      <c r="CT1" s="152">
        <v>41029</v>
      </c>
      <c r="CU1" s="152">
        <v>41060</v>
      </c>
      <c r="CV1" s="152">
        <v>41090</v>
      </c>
      <c r="CW1" s="152">
        <v>41121</v>
      </c>
      <c r="CX1" s="152">
        <v>41152</v>
      </c>
      <c r="CY1" s="152">
        <v>41182</v>
      </c>
      <c r="CZ1" s="152">
        <v>41213</v>
      </c>
      <c r="DA1" s="152">
        <v>41243</v>
      </c>
      <c r="DB1" s="152">
        <v>41274</v>
      </c>
      <c r="DC1" s="152">
        <v>41305</v>
      </c>
      <c r="DD1" s="152">
        <v>41333</v>
      </c>
      <c r="DE1" s="152">
        <v>41364</v>
      </c>
      <c r="DF1" s="152">
        <v>41394</v>
      </c>
      <c r="DG1" s="152">
        <v>41425</v>
      </c>
      <c r="DH1" s="152">
        <v>41455</v>
      </c>
      <c r="DI1" s="152">
        <v>41486</v>
      </c>
      <c r="DJ1" s="152">
        <v>41517</v>
      </c>
      <c r="DK1" s="152">
        <v>41547</v>
      </c>
      <c r="DL1" s="152">
        <v>41578</v>
      </c>
      <c r="DM1" s="152">
        <v>41608</v>
      </c>
      <c r="DN1" s="152">
        <v>41639</v>
      </c>
      <c r="DO1" s="152">
        <v>41670</v>
      </c>
      <c r="DP1" s="152">
        <v>41698</v>
      </c>
      <c r="DQ1" s="152">
        <v>41729</v>
      </c>
      <c r="DR1" s="152">
        <v>41759</v>
      </c>
      <c r="DS1" s="152">
        <v>41790</v>
      </c>
      <c r="DT1" s="152">
        <v>41820</v>
      </c>
      <c r="DU1" s="152">
        <v>41851</v>
      </c>
      <c r="DV1" s="152">
        <v>41882</v>
      </c>
      <c r="DW1" s="152">
        <v>41912</v>
      </c>
      <c r="DX1" s="152">
        <v>41943</v>
      </c>
      <c r="DY1" s="152">
        <v>41973</v>
      </c>
      <c r="DZ1" s="152">
        <v>42004</v>
      </c>
      <c r="EA1" s="152">
        <v>42035</v>
      </c>
      <c r="EB1" s="152">
        <v>42063</v>
      </c>
      <c r="EC1" s="152">
        <v>42094</v>
      </c>
      <c r="ED1" s="152">
        <v>42124</v>
      </c>
      <c r="EE1" s="152">
        <v>42155</v>
      </c>
      <c r="EF1" s="152">
        <v>42185</v>
      </c>
      <c r="EG1" s="152">
        <v>42216</v>
      </c>
      <c r="EH1" s="152">
        <v>42247</v>
      </c>
      <c r="EI1" s="152">
        <v>42277</v>
      </c>
      <c r="EJ1" s="152">
        <v>42308</v>
      </c>
      <c r="EK1" s="152">
        <v>42338</v>
      </c>
      <c r="EL1" s="152">
        <v>42369</v>
      </c>
      <c r="EM1" s="152"/>
      <c r="EN1" s="152"/>
      <c r="EO1" s="152"/>
      <c r="EP1" s="152"/>
      <c r="EQ1" s="152"/>
      <c r="ER1" s="152"/>
      <c r="ES1" s="152"/>
      <c r="ET1" s="152"/>
      <c r="EU1" s="152"/>
      <c r="EV1" s="152"/>
      <c r="EW1" s="152"/>
      <c r="EX1" s="152"/>
      <c r="EY1" s="152"/>
      <c r="EZ1" s="152"/>
      <c r="FA1" s="152"/>
      <c r="FB1" s="152"/>
      <c r="FC1" s="152"/>
      <c r="FD1" s="152"/>
      <c r="FE1" s="152"/>
      <c r="FF1" s="152"/>
      <c r="FG1" s="152"/>
      <c r="FH1" s="152"/>
    </row>
    <row r="3" spans="1:164" x14ac:dyDescent="0.15">
      <c r="B3" s="203">
        <v>137</v>
      </c>
    </row>
    <row r="4" spans="1:164" x14ac:dyDescent="0.15">
      <c r="A4" s="118"/>
      <c r="B4" s="118"/>
      <c r="E4" s="16" t="s">
        <v>5695</v>
      </c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16"/>
      <c r="CZ4" s="16"/>
      <c r="DA4" s="16"/>
      <c r="DB4" s="16"/>
      <c r="DC4" s="16"/>
      <c r="DD4" s="16"/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R4" s="16"/>
      <c r="DS4" s="16"/>
      <c r="DT4" s="16"/>
      <c r="DU4" s="16"/>
      <c r="DV4" s="16"/>
      <c r="DW4" s="16"/>
      <c r="DX4" s="16"/>
      <c r="DY4" s="16"/>
      <c r="DZ4" s="16"/>
      <c r="EA4" s="16"/>
      <c r="EB4" s="16"/>
      <c r="EC4" s="16"/>
      <c r="ED4" s="16"/>
      <c r="EE4" s="16"/>
      <c r="EF4" s="16"/>
      <c r="EG4" s="16"/>
      <c r="EH4" s="16"/>
      <c r="EI4" s="16"/>
      <c r="EJ4" s="16"/>
      <c r="EK4" s="16"/>
      <c r="EL4" s="16"/>
      <c r="EM4" s="16"/>
      <c r="EN4" s="16"/>
      <c r="EO4" s="16"/>
      <c r="EP4" s="16"/>
      <c r="EQ4" s="16"/>
      <c r="ER4" s="16"/>
      <c r="ES4" s="16"/>
      <c r="ET4" s="16"/>
      <c r="EU4" s="16"/>
      <c r="EV4" s="16"/>
      <c r="EW4" s="16"/>
      <c r="EX4" s="16"/>
      <c r="EY4" s="16"/>
      <c r="EZ4" s="16"/>
      <c r="FA4" s="16"/>
      <c r="FB4" s="16"/>
      <c r="FC4" s="16"/>
      <c r="FD4" s="16"/>
      <c r="FE4" s="16"/>
      <c r="FF4" s="16"/>
      <c r="FG4" s="16"/>
      <c r="FH4" s="16"/>
    </row>
    <row r="5" spans="1:164" x14ac:dyDescent="0.15">
      <c r="A5" s="118"/>
      <c r="B5" s="118"/>
      <c r="D5" s="17" t="s">
        <v>5696</v>
      </c>
      <c r="E5" s="17"/>
      <c r="F5" s="18" t="s">
        <v>5327</v>
      </c>
      <c r="G5" s="18" t="s">
        <v>5327</v>
      </c>
      <c r="H5" s="18" t="s">
        <v>5327</v>
      </c>
      <c r="I5" s="18" t="s">
        <v>5327</v>
      </c>
      <c r="J5" s="18" t="s">
        <v>5327</v>
      </c>
      <c r="K5" s="18" t="s">
        <v>5327</v>
      </c>
      <c r="L5" s="18" t="s">
        <v>5327</v>
      </c>
      <c r="M5" s="18" t="s">
        <v>5327</v>
      </c>
      <c r="N5" s="18" t="s">
        <v>5327</v>
      </c>
      <c r="O5" s="18" t="s">
        <v>5327</v>
      </c>
      <c r="P5" s="18" t="s">
        <v>5327</v>
      </c>
      <c r="Q5" s="18" t="s">
        <v>5327</v>
      </c>
      <c r="R5" s="18" t="s">
        <v>5327</v>
      </c>
      <c r="S5" s="18" t="s">
        <v>5327</v>
      </c>
      <c r="T5" s="18" t="s">
        <v>5327</v>
      </c>
      <c r="U5" s="18" t="s">
        <v>5327</v>
      </c>
      <c r="V5" s="18" t="s">
        <v>5327</v>
      </c>
      <c r="W5" s="18" t="s">
        <v>5327</v>
      </c>
      <c r="X5" s="18" t="s">
        <v>5327</v>
      </c>
      <c r="Y5" s="18" t="s">
        <v>5327</v>
      </c>
      <c r="Z5" s="18" t="s">
        <v>5327</v>
      </c>
      <c r="AA5" s="18" t="s">
        <v>5327</v>
      </c>
      <c r="AB5" s="18" t="s">
        <v>5327</v>
      </c>
      <c r="AC5" s="18" t="s">
        <v>5327</v>
      </c>
      <c r="AD5" s="18" t="s">
        <v>5327</v>
      </c>
      <c r="AE5" s="18" t="s">
        <v>5327</v>
      </c>
      <c r="AF5" s="18" t="s">
        <v>5327</v>
      </c>
      <c r="AG5" s="18" t="s">
        <v>5327</v>
      </c>
      <c r="AH5" s="18" t="s">
        <v>5327</v>
      </c>
      <c r="AI5" s="18" t="s">
        <v>5327</v>
      </c>
      <c r="AJ5" s="18" t="s">
        <v>5327</v>
      </c>
      <c r="AK5" s="18" t="s">
        <v>5327</v>
      </c>
      <c r="AL5" s="18" t="s">
        <v>5327</v>
      </c>
      <c r="AM5" s="18" t="s">
        <v>5327</v>
      </c>
      <c r="AN5" s="18" t="s">
        <v>5327</v>
      </c>
      <c r="AO5" s="18" t="s">
        <v>5327</v>
      </c>
      <c r="AP5" s="18" t="s">
        <v>5327</v>
      </c>
      <c r="AQ5" s="18" t="s">
        <v>5327</v>
      </c>
      <c r="AR5" s="18" t="s">
        <v>5327</v>
      </c>
      <c r="AS5" s="18" t="s">
        <v>5327</v>
      </c>
      <c r="AT5" s="18" t="s">
        <v>5327</v>
      </c>
      <c r="AU5" s="18" t="s">
        <v>5327</v>
      </c>
      <c r="AV5" s="18" t="s">
        <v>5327</v>
      </c>
      <c r="AW5" s="18" t="s">
        <v>5327</v>
      </c>
      <c r="AX5" s="18" t="s">
        <v>5327</v>
      </c>
      <c r="AY5" s="18" t="s">
        <v>5327</v>
      </c>
      <c r="AZ5" s="18" t="s">
        <v>5327</v>
      </c>
      <c r="BA5" s="18" t="s">
        <v>5327</v>
      </c>
      <c r="BB5" s="18" t="s">
        <v>5327</v>
      </c>
      <c r="BC5" s="18" t="s">
        <v>5327</v>
      </c>
      <c r="BD5" s="18" t="s">
        <v>5327</v>
      </c>
      <c r="BE5" s="18" t="s">
        <v>5327</v>
      </c>
      <c r="BF5" s="18" t="s">
        <v>5327</v>
      </c>
      <c r="BG5" s="18" t="s">
        <v>5327</v>
      </c>
      <c r="BH5" s="18" t="s">
        <v>5327</v>
      </c>
      <c r="BI5" s="18" t="s">
        <v>5327</v>
      </c>
      <c r="BJ5" s="18" t="s">
        <v>5327</v>
      </c>
      <c r="BK5" s="18" t="s">
        <v>5327</v>
      </c>
      <c r="BL5" s="18" t="s">
        <v>5327</v>
      </c>
      <c r="BM5" s="18" t="s">
        <v>5327</v>
      </c>
      <c r="BN5" s="18" t="s">
        <v>5327</v>
      </c>
      <c r="BO5" s="18" t="s">
        <v>5327</v>
      </c>
      <c r="BP5" s="18" t="s">
        <v>5327</v>
      </c>
      <c r="BQ5" s="18" t="s">
        <v>5327</v>
      </c>
      <c r="BR5" s="18" t="s">
        <v>5327</v>
      </c>
      <c r="BS5" s="18" t="s">
        <v>5327</v>
      </c>
      <c r="BT5" s="18" t="s">
        <v>5327</v>
      </c>
      <c r="BU5" s="18" t="s">
        <v>5327</v>
      </c>
      <c r="BV5" s="18" t="s">
        <v>5327</v>
      </c>
      <c r="BW5" s="18" t="s">
        <v>5327</v>
      </c>
      <c r="BX5" s="18" t="s">
        <v>5327</v>
      </c>
      <c r="BY5" s="18" t="s">
        <v>5327</v>
      </c>
      <c r="BZ5" s="18" t="s">
        <v>5327</v>
      </c>
      <c r="CA5" s="18" t="s">
        <v>5327</v>
      </c>
      <c r="CB5" s="18" t="s">
        <v>5327</v>
      </c>
      <c r="CC5" s="18" t="s">
        <v>5327</v>
      </c>
      <c r="CD5" s="18" t="s">
        <v>5327</v>
      </c>
      <c r="CE5" s="18" t="s">
        <v>5327</v>
      </c>
      <c r="CF5" s="18" t="s">
        <v>5327</v>
      </c>
      <c r="CG5" s="18" t="s">
        <v>5327</v>
      </c>
      <c r="CH5" s="18" t="s">
        <v>5327</v>
      </c>
      <c r="CI5" s="18" t="s">
        <v>5327</v>
      </c>
      <c r="CJ5" s="18" t="s">
        <v>5327</v>
      </c>
      <c r="CK5" s="18" t="s">
        <v>5327</v>
      </c>
      <c r="CL5" s="18" t="s">
        <v>5327</v>
      </c>
      <c r="CM5" s="18" t="s">
        <v>5327</v>
      </c>
      <c r="CN5" s="18" t="s">
        <v>5327</v>
      </c>
      <c r="CO5" s="18" t="s">
        <v>5327</v>
      </c>
      <c r="CP5" s="18" t="s">
        <v>5327</v>
      </c>
      <c r="CQ5" s="18" t="s">
        <v>5327</v>
      </c>
      <c r="CR5" s="18" t="s">
        <v>5327</v>
      </c>
      <c r="CS5" s="18" t="s">
        <v>5327</v>
      </c>
      <c r="CT5" s="18" t="s">
        <v>5327</v>
      </c>
      <c r="CU5" s="18" t="s">
        <v>5327</v>
      </c>
      <c r="CV5" s="18" t="s">
        <v>5327</v>
      </c>
      <c r="CW5" s="18" t="s">
        <v>5327</v>
      </c>
      <c r="CX5" s="18" t="s">
        <v>5327</v>
      </c>
      <c r="CY5" s="18" t="s">
        <v>5327</v>
      </c>
      <c r="CZ5" s="18" t="s">
        <v>5327</v>
      </c>
      <c r="DA5" s="18" t="s">
        <v>5327</v>
      </c>
      <c r="DB5" s="18" t="s">
        <v>5327</v>
      </c>
      <c r="DC5" s="18" t="s">
        <v>5327</v>
      </c>
      <c r="DD5" s="18" t="s">
        <v>5327</v>
      </c>
      <c r="DE5" s="18" t="s">
        <v>5327</v>
      </c>
      <c r="DF5" s="18" t="s">
        <v>5327</v>
      </c>
      <c r="DG5" s="18" t="s">
        <v>5327</v>
      </c>
      <c r="DH5" s="18" t="s">
        <v>5327</v>
      </c>
      <c r="DI5" s="18" t="s">
        <v>5327</v>
      </c>
      <c r="DJ5" s="18" t="s">
        <v>5327</v>
      </c>
      <c r="DK5" s="18" t="s">
        <v>5327</v>
      </c>
      <c r="DL5" s="18" t="s">
        <v>5327</v>
      </c>
      <c r="DM5" s="18" t="s">
        <v>5327</v>
      </c>
      <c r="DN5" s="18" t="s">
        <v>5327</v>
      </c>
      <c r="DO5" s="18" t="s">
        <v>5327</v>
      </c>
      <c r="DP5" s="18" t="s">
        <v>5327</v>
      </c>
      <c r="DQ5" s="18" t="s">
        <v>5327</v>
      </c>
      <c r="DR5" s="18" t="s">
        <v>5327</v>
      </c>
      <c r="DS5" s="18" t="s">
        <v>5327</v>
      </c>
      <c r="DT5" s="18" t="s">
        <v>5327</v>
      </c>
      <c r="DU5" s="18" t="s">
        <v>5327</v>
      </c>
      <c r="DV5" s="18" t="s">
        <v>5327</v>
      </c>
      <c r="DW5" s="18" t="s">
        <v>5327</v>
      </c>
      <c r="DX5" s="18" t="s">
        <v>5327</v>
      </c>
      <c r="DY5" s="18" t="s">
        <v>5327</v>
      </c>
      <c r="DZ5" s="18" t="s">
        <v>5327</v>
      </c>
      <c r="EA5" s="18" t="s">
        <v>5327</v>
      </c>
      <c r="EB5" s="18" t="s">
        <v>5327</v>
      </c>
      <c r="EC5" s="18" t="s">
        <v>5327</v>
      </c>
      <c r="ED5" s="18" t="s">
        <v>5327</v>
      </c>
      <c r="EE5" s="18" t="s">
        <v>5327</v>
      </c>
      <c r="EF5" s="18" t="s">
        <v>5327</v>
      </c>
      <c r="EG5" s="18" t="s">
        <v>5327</v>
      </c>
      <c r="EH5" s="18" t="s">
        <v>5327</v>
      </c>
      <c r="EI5" s="18" t="s">
        <v>5327</v>
      </c>
      <c r="EJ5" s="18" t="s">
        <v>5327</v>
      </c>
      <c r="EK5" s="18" t="s">
        <v>5327</v>
      </c>
      <c r="EL5" s="18" t="s">
        <v>5327</v>
      </c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</row>
    <row r="6" spans="1:164" x14ac:dyDescent="0.15">
      <c r="A6" s="118"/>
      <c r="B6" s="118"/>
      <c r="D6" s="19" t="s">
        <v>5697</v>
      </c>
      <c r="E6" s="19"/>
      <c r="F6" s="20" t="s">
        <v>5328</v>
      </c>
      <c r="G6" s="20"/>
      <c r="H6" s="20" t="s">
        <v>5328</v>
      </c>
      <c r="I6" s="20" t="s">
        <v>5328</v>
      </c>
      <c r="J6" s="20" t="s">
        <v>5328</v>
      </c>
      <c r="K6" s="20" t="s">
        <v>5328</v>
      </c>
      <c r="L6" s="20" t="s">
        <v>5328</v>
      </c>
      <c r="M6" s="20" t="s">
        <v>5328</v>
      </c>
      <c r="N6" s="20" t="s">
        <v>5328</v>
      </c>
      <c r="O6" s="20" t="s">
        <v>5328</v>
      </c>
      <c r="P6" s="20" t="s">
        <v>5328</v>
      </c>
      <c r="Q6" s="20" t="s">
        <v>5328</v>
      </c>
      <c r="R6" s="20" t="s">
        <v>5328</v>
      </c>
      <c r="S6" s="20" t="s">
        <v>5328</v>
      </c>
      <c r="T6" s="20" t="s">
        <v>5328</v>
      </c>
      <c r="U6" s="20" t="s">
        <v>5328</v>
      </c>
      <c r="V6" s="20" t="s">
        <v>5328</v>
      </c>
      <c r="W6" s="20" t="s">
        <v>5328</v>
      </c>
      <c r="X6" s="20" t="s">
        <v>5328</v>
      </c>
      <c r="Y6" s="20" t="s">
        <v>5328</v>
      </c>
      <c r="Z6" s="20" t="s">
        <v>5328</v>
      </c>
      <c r="AA6" s="20" t="s">
        <v>5328</v>
      </c>
      <c r="AB6" s="20" t="s">
        <v>5328</v>
      </c>
      <c r="AC6" s="20" t="s">
        <v>5328</v>
      </c>
      <c r="AD6" s="20" t="s">
        <v>5328</v>
      </c>
      <c r="AE6" s="20" t="s">
        <v>5328</v>
      </c>
      <c r="AF6" s="20" t="s">
        <v>5328</v>
      </c>
      <c r="AG6" s="20" t="s">
        <v>5328</v>
      </c>
      <c r="AH6" s="20" t="s">
        <v>5328</v>
      </c>
      <c r="AI6" s="20" t="s">
        <v>5328</v>
      </c>
      <c r="AJ6" s="20" t="s">
        <v>5328</v>
      </c>
      <c r="AK6" s="20" t="s">
        <v>5328</v>
      </c>
      <c r="AL6" s="20" t="s">
        <v>5328</v>
      </c>
      <c r="AM6" s="20" t="s">
        <v>5328</v>
      </c>
      <c r="AN6" s="20" t="s">
        <v>5328</v>
      </c>
      <c r="AO6" s="20" t="s">
        <v>5328</v>
      </c>
      <c r="AP6" s="20" t="s">
        <v>5328</v>
      </c>
      <c r="AQ6" s="20" t="s">
        <v>5328</v>
      </c>
      <c r="AR6" s="20" t="s">
        <v>5328</v>
      </c>
      <c r="AS6" s="20" t="s">
        <v>5328</v>
      </c>
      <c r="AT6" s="20" t="s">
        <v>5328</v>
      </c>
      <c r="AU6" s="20" t="s">
        <v>5328</v>
      </c>
      <c r="AV6" s="20" t="s">
        <v>5328</v>
      </c>
      <c r="AW6" s="20" t="s">
        <v>5328</v>
      </c>
      <c r="AX6" s="20" t="s">
        <v>5328</v>
      </c>
      <c r="AY6" s="20" t="s">
        <v>5328</v>
      </c>
      <c r="AZ6" s="20" t="s">
        <v>5328</v>
      </c>
      <c r="BA6" s="20" t="s">
        <v>5328</v>
      </c>
      <c r="BB6" s="20" t="s">
        <v>5328</v>
      </c>
      <c r="BC6" s="20" t="s">
        <v>5328</v>
      </c>
      <c r="BD6" s="20" t="s">
        <v>5328</v>
      </c>
      <c r="BE6" s="20" t="s">
        <v>5328</v>
      </c>
      <c r="BF6" s="20" t="s">
        <v>5328</v>
      </c>
      <c r="BG6" s="20" t="s">
        <v>5328</v>
      </c>
      <c r="BH6" s="20" t="s">
        <v>5328</v>
      </c>
      <c r="BI6" s="20" t="s">
        <v>5328</v>
      </c>
      <c r="BJ6" s="20" t="s">
        <v>5328</v>
      </c>
      <c r="BK6" s="20" t="s">
        <v>5328</v>
      </c>
      <c r="BL6" s="20" t="s">
        <v>5328</v>
      </c>
      <c r="BM6" s="20" t="s">
        <v>5328</v>
      </c>
      <c r="BN6" s="20" t="s">
        <v>5328</v>
      </c>
      <c r="BO6" s="20" t="s">
        <v>5328</v>
      </c>
      <c r="BP6" s="20" t="s">
        <v>5328</v>
      </c>
      <c r="BQ6" s="20" t="s">
        <v>5328</v>
      </c>
      <c r="BR6" s="20" t="s">
        <v>5328</v>
      </c>
      <c r="BS6" s="20" t="s">
        <v>5328</v>
      </c>
      <c r="BT6" s="20" t="s">
        <v>5328</v>
      </c>
      <c r="BU6" s="20" t="s">
        <v>5328</v>
      </c>
      <c r="BV6" s="20" t="s">
        <v>5328</v>
      </c>
      <c r="BW6" s="20" t="s">
        <v>5328</v>
      </c>
      <c r="BX6" s="20" t="s">
        <v>5328</v>
      </c>
      <c r="BY6" s="20" t="s">
        <v>5328</v>
      </c>
      <c r="BZ6" s="20" t="s">
        <v>5328</v>
      </c>
      <c r="CA6" s="20" t="s">
        <v>5328</v>
      </c>
      <c r="CB6" s="20" t="s">
        <v>5328</v>
      </c>
      <c r="CC6" s="20" t="s">
        <v>5328</v>
      </c>
      <c r="CD6" s="20" t="s">
        <v>5328</v>
      </c>
      <c r="CE6" s="20" t="s">
        <v>5328</v>
      </c>
      <c r="CF6" s="20" t="s">
        <v>5328</v>
      </c>
      <c r="CG6" s="20" t="s">
        <v>5328</v>
      </c>
      <c r="CH6" s="20" t="s">
        <v>5328</v>
      </c>
      <c r="CI6" s="20" t="s">
        <v>5328</v>
      </c>
      <c r="CJ6" s="20" t="s">
        <v>5328</v>
      </c>
      <c r="CK6" s="20" t="s">
        <v>5328</v>
      </c>
      <c r="CL6" s="20" t="s">
        <v>5328</v>
      </c>
      <c r="CM6" s="20" t="s">
        <v>5328</v>
      </c>
      <c r="CN6" s="20" t="s">
        <v>5328</v>
      </c>
      <c r="CO6" s="20" t="s">
        <v>5328</v>
      </c>
      <c r="CP6" s="20" t="s">
        <v>5328</v>
      </c>
      <c r="CQ6" s="20" t="s">
        <v>5328</v>
      </c>
      <c r="CR6" s="20" t="s">
        <v>5328</v>
      </c>
      <c r="CS6" s="20" t="s">
        <v>5328</v>
      </c>
      <c r="CT6" s="20" t="s">
        <v>5328</v>
      </c>
      <c r="CU6" s="20" t="s">
        <v>5328</v>
      </c>
      <c r="CV6" s="20" t="s">
        <v>5328</v>
      </c>
      <c r="CW6" s="20" t="s">
        <v>5328</v>
      </c>
      <c r="CX6" s="20" t="s">
        <v>5328</v>
      </c>
      <c r="CY6" s="20" t="s">
        <v>5328</v>
      </c>
      <c r="CZ6" s="20" t="s">
        <v>5328</v>
      </c>
      <c r="DA6" s="20" t="s">
        <v>5328</v>
      </c>
      <c r="DB6" s="20" t="s">
        <v>5328</v>
      </c>
      <c r="DC6" s="20" t="s">
        <v>5328</v>
      </c>
      <c r="DD6" s="20" t="s">
        <v>5328</v>
      </c>
      <c r="DE6" s="20" t="s">
        <v>5328</v>
      </c>
      <c r="DF6" s="20" t="s">
        <v>5328</v>
      </c>
      <c r="DG6" s="20" t="s">
        <v>5328</v>
      </c>
      <c r="DH6" s="20" t="s">
        <v>5328</v>
      </c>
      <c r="DI6" s="20" t="s">
        <v>5328</v>
      </c>
      <c r="DJ6" s="20" t="s">
        <v>5328</v>
      </c>
      <c r="DK6" s="20" t="s">
        <v>5328</v>
      </c>
      <c r="DL6" s="20" t="s">
        <v>5328</v>
      </c>
      <c r="DM6" s="20" t="s">
        <v>5328</v>
      </c>
      <c r="DN6" s="20" t="s">
        <v>5328</v>
      </c>
      <c r="DO6" s="20" t="s">
        <v>5328</v>
      </c>
      <c r="DP6" s="20" t="s">
        <v>5328</v>
      </c>
      <c r="DQ6" s="20" t="s">
        <v>5328</v>
      </c>
      <c r="DR6" s="20" t="s">
        <v>5328</v>
      </c>
      <c r="DS6" s="20" t="s">
        <v>5328</v>
      </c>
      <c r="DT6" s="20" t="s">
        <v>5328</v>
      </c>
      <c r="DU6" s="20" t="s">
        <v>5328</v>
      </c>
      <c r="DV6" s="20" t="s">
        <v>5328</v>
      </c>
      <c r="DW6" s="20" t="s">
        <v>5328</v>
      </c>
      <c r="DX6" s="20" t="s">
        <v>5328</v>
      </c>
      <c r="DY6" s="20" t="s">
        <v>5328</v>
      </c>
      <c r="DZ6" s="20" t="s">
        <v>5328</v>
      </c>
      <c r="EA6" s="20" t="s">
        <v>5328</v>
      </c>
      <c r="EB6" s="20" t="s">
        <v>5328</v>
      </c>
      <c r="EC6" s="20" t="s">
        <v>5328</v>
      </c>
      <c r="ED6" s="20" t="s">
        <v>5328</v>
      </c>
      <c r="EE6" s="20" t="s">
        <v>5328</v>
      </c>
      <c r="EF6" s="20" t="s">
        <v>5328</v>
      </c>
      <c r="EG6" s="20" t="s">
        <v>5328</v>
      </c>
      <c r="EH6" s="20" t="s">
        <v>5328</v>
      </c>
      <c r="EI6" s="20" t="s">
        <v>5328</v>
      </c>
      <c r="EJ6" s="20" t="s">
        <v>5328</v>
      </c>
      <c r="EK6" s="20" t="s">
        <v>5328</v>
      </c>
      <c r="EL6" s="20" t="s">
        <v>5328</v>
      </c>
      <c r="EM6" s="20"/>
      <c r="EN6" s="20"/>
      <c r="EO6" s="20"/>
      <c r="EP6" s="20"/>
      <c r="EQ6" s="20"/>
      <c r="ER6" s="20"/>
      <c r="ES6" s="20"/>
      <c r="ET6" s="20"/>
      <c r="EU6" s="20"/>
      <c r="EV6" s="20"/>
      <c r="EW6" s="20"/>
      <c r="EX6" s="20"/>
      <c r="EY6" s="20"/>
      <c r="EZ6" s="20"/>
      <c r="FA6" s="20"/>
      <c r="FB6" s="20"/>
      <c r="FC6" s="20"/>
      <c r="FD6" s="20"/>
      <c r="FE6" s="20"/>
      <c r="FF6" s="20"/>
      <c r="FG6" s="20"/>
      <c r="FH6" s="20"/>
    </row>
    <row r="7" spans="1:164" x14ac:dyDescent="0.15">
      <c r="A7" s="118"/>
      <c r="B7" s="118"/>
      <c r="D7" s="19" t="s">
        <v>5698</v>
      </c>
      <c r="E7" s="19"/>
      <c r="F7" s="21" t="s">
        <v>5557</v>
      </c>
      <c r="G7" s="21" t="s">
        <v>5558</v>
      </c>
      <c r="H7" s="21" t="s">
        <v>5559</v>
      </c>
      <c r="I7" s="21" t="s">
        <v>5560</v>
      </c>
      <c r="J7" s="21" t="s">
        <v>5561</v>
      </c>
      <c r="K7" s="21" t="s">
        <v>5562</v>
      </c>
      <c r="L7" s="21" t="s">
        <v>5563</v>
      </c>
      <c r="M7" s="21" t="s">
        <v>5564</v>
      </c>
      <c r="N7" s="21" t="s">
        <v>5565</v>
      </c>
      <c r="O7" s="21" t="s">
        <v>5566</v>
      </c>
      <c r="P7" s="21" t="s">
        <v>5567</v>
      </c>
      <c r="Q7" s="21" t="s">
        <v>5568</v>
      </c>
      <c r="R7" s="21" t="s">
        <v>5569</v>
      </c>
      <c r="S7" s="21" t="s">
        <v>5570</v>
      </c>
      <c r="T7" s="21" t="s">
        <v>5571</v>
      </c>
      <c r="U7" s="21" t="s">
        <v>5572</v>
      </c>
      <c r="V7" s="21" t="s">
        <v>5573</v>
      </c>
      <c r="W7" s="21" t="s">
        <v>5574</v>
      </c>
      <c r="X7" s="21" t="s">
        <v>5575</v>
      </c>
      <c r="Y7" s="21" t="s">
        <v>5576</v>
      </c>
      <c r="Z7" s="21" t="s">
        <v>5577</v>
      </c>
      <c r="AA7" s="21" t="s">
        <v>5578</v>
      </c>
      <c r="AB7" s="21" t="s">
        <v>5579</v>
      </c>
      <c r="AC7" s="21" t="s">
        <v>5580</v>
      </c>
      <c r="AD7" s="21" t="s">
        <v>5581</v>
      </c>
      <c r="AE7" s="21" t="s">
        <v>5582</v>
      </c>
      <c r="AF7" s="21" t="s">
        <v>5583</v>
      </c>
      <c r="AG7" s="21" t="s">
        <v>5584</v>
      </c>
      <c r="AH7" s="21" t="s">
        <v>5585</v>
      </c>
      <c r="AI7" s="21" t="s">
        <v>5586</v>
      </c>
      <c r="AJ7" s="21" t="s">
        <v>5587</v>
      </c>
      <c r="AK7" s="21" t="s">
        <v>5588</v>
      </c>
      <c r="AL7" s="21" t="s">
        <v>5589</v>
      </c>
      <c r="AM7" s="21" t="s">
        <v>5590</v>
      </c>
      <c r="AN7" s="21" t="s">
        <v>5591</v>
      </c>
      <c r="AO7" s="21" t="s">
        <v>5592</v>
      </c>
      <c r="AP7" s="21" t="s">
        <v>5593</v>
      </c>
      <c r="AQ7" s="21" t="s">
        <v>5594</v>
      </c>
      <c r="AR7" s="21" t="s">
        <v>5595</v>
      </c>
      <c r="AS7" s="21" t="s">
        <v>5596</v>
      </c>
      <c r="AT7" s="21" t="s">
        <v>5597</v>
      </c>
      <c r="AU7" s="21" t="s">
        <v>5598</v>
      </c>
      <c r="AV7" s="21" t="s">
        <v>5599</v>
      </c>
      <c r="AW7" s="21" t="s">
        <v>5600</v>
      </c>
      <c r="AX7" s="21" t="s">
        <v>5601</v>
      </c>
      <c r="AY7" s="21" t="s">
        <v>5602</v>
      </c>
      <c r="AZ7" s="21" t="s">
        <v>5603</v>
      </c>
      <c r="BA7" s="21" t="s">
        <v>5604</v>
      </c>
      <c r="BB7" s="21" t="s">
        <v>5605</v>
      </c>
      <c r="BC7" s="21" t="s">
        <v>5606</v>
      </c>
      <c r="BD7" s="21" t="s">
        <v>5607</v>
      </c>
      <c r="BE7" s="21" t="s">
        <v>5608</v>
      </c>
      <c r="BF7" s="21" t="s">
        <v>5609</v>
      </c>
      <c r="BG7" s="21" t="s">
        <v>5610</v>
      </c>
      <c r="BH7" s="21" t="s">
        <v>5611</v>
      </c>
      <c r="BI7" s="21" t="s">
        <v>5612</v>
      </c>
      <c r="BJ7" s="21" t="s">
        <v>5613</v>
      </c>
      <c r="BK7" s="21" t="s">
        <v>5614</v>
      </c>
      <c r="BL7" s="21" t="s">
        <v>5615</v>
      </c>
      <c r="BM7" s="21" t="s">
        <v>5616</v>
      </c>
      <c r="BN7" s="21" t="s">
        <v>5617</v>
      </c>
      <c r="BO7" s="21" t="s">
        <v>5618</v>
      </c>
      <c r="BP7" s="21" t="s">
        <v>5619</v>
      </c>
      <c r="BQ7" s="21" t="s">
        <v>5620</v>
      </c>
      <c r="BR7" s="21" t="s">
        <v>5621</v>
      </c>
      <c r="BS7" s="21" t="s">
        <v>5622</v>
      </c>
      <c r="BT7" s="21" t="s">
        <v>5623</v>
      </c>
      <c r="BU7" s="21" t="s">
        <v>5624</v>
      </c>
      <c r="BV7" s="21" t="s">
        <v>5625</v>
      </c>
      <c r="BW7" s="21" t="s">
        <v>5626</v>
      </c>
      <c r="BX7" s="21" t="s">
        <v>5627</v>
      </c>
      <c r="BY7" s="21" t="s">
        <v>5628</v>
      </c>
      <c r="BZ7" s="21" t="s">
        <v>5629</v>
      </c>
      <c r="CA7" s="21" t="s">
        <v>5630</v>
      </c>
      <c r="CB7" s="21" t="s">
        <v>5631</v>
      </c>
      <c r="CC7" s="21" t="s">
        <v>5632</v>
      </c>
      <c r="CD7" s="21" t="s">
        <v>5633</v>
      </c>
      <c r="CE7" s="21" t="s">
        <v>5634</v>
      </c>
      <c r="CF7" s="21" t="s">
        <v>5635</v>
      </c>
      <c r="CG7" s="21" t="s">
        <v>5636</v>
      </c>
      <c r="CH7" s="21" t="s">
        <v>5637</v>
      </c>
      <c r="CI7" s="21" t="s">
        <v>5638</v>
      </c>
      <c r="CJ7" s="21" t="s">
        <v>5639</v>
      </c>
      <c r="CK7" s="21" t="s">
        <v>5640</v>
      </c>
      <c r="CL7" s="21" t="s">
        <v>5641</v>
      </c>
      <c r="CM7" s="21" t="s">
        <v>5642</v>
      </c>
      <c r="CN7" s="21" t="s">
        <v>5643</v>
      </c>
      <c r="CO7" s="21" t="s">
        <v>5644</v>
      </c>
      <c r="CP7" s="21" t="s">
        <v>5645</v>
      </c>
      <c r="CQ7" s="21" t="s">
        <v>5646</v>
      </c>
      <c r="CR7" s="21" t="s">
        <v>5647</v>
      </c>
      <c r="CS7" s="21" t="s">
        <v>5648</v>
      </c>
      <c r="CT7" s="21" t="s">
        <v>5649</v>
      </c>
      <c r="CU7" s="21" t="s">
        <v>5650</v>
      </c>
      <c r="CV7" s="21" t="s">
        <v>5651</v>
      </c>
      <c r="CW7" s="21" t="s">
        <v>5652</v>
      </c>
      <c r="CX7" s="21" t="s">
        <v>5653</v>
      </c>
      <c r="CY7" s="21" t="s">
        <v>5654</v>
      </c>
      <c r="CZ7" s="21" t="s">
        <v>5655</v>
      </c>
      <c r="DA7" s="21" t="s">
        <v>5656</v>
      </c>
      <c r="DB7" s="21" t="s">
        <v>5657</v>
      </c>
      <c r="DC7" s="21" t="s">
        <v>5658</v>
      </c>
      <c r="DD7" s="21" t="s">
        <v>5659</v>
      </c>
      <c r="DE7" s="21" t="s">
        <v>5660</v>
      </c>
      <c r="DF7" s="21" t="s">
        <v>5661</v>
      </c>
      <c r="DG7" s="21" t="s">
        <v>5662</v>
      </c>
      <c r="DH7" s="21" t="s">
        <v>5663</v>
      </c>
      <c r="DI7" s="21" t="s">
        <v>5664</v>
      </c>
      <c r="DJ7" s="21" t="s">
        <v>5665</v>
      </c>
      <c r="DK7" s="21" t="s">
        <v>5666</v>
      </c>
      <c r="DL7" s="21" t="s">
        <v>5667</v>
      </c>
      <c r="DM7" s="21" t="s">
        <v>5668</v>
      </c>
      <c r="DN7" s="21" t="s">
        <v>5669</v>
      </c>
      <c r="DO7" s="21" t="s">
        <v>5670</v>
      </c>
      <c r="DP7" s="21" t="s">
        <v>5671</v>
      </c>
      <c r="DQ7" s="21" t="s">
        <v>5672</v>
      </c>
      <c r="DR7" s="21" t="s">
        <v>5673</v>
      </c>
      <c r="DS7" s="21" t="s">
        <v>5674</v>
      </c>
      <c r="DT7" s="21" t="s">
        <v>5675</v>
      </c>
      <c r="DU7" s="21" t="s">
        <v>5676</v>
      </c>
      <c r="DV7" s="21" t="s">
        <v>5677</v>
      </c>
      <c r="DW7" s="21" t="s">
        <v>5678</v>
      </c>
      <c r="DX7" s="21" t="s">
        <v>5679</v>
      </c>
      <c r="DY7" s="21" t="s">
        <v>5680</v>
      </c>
      <c r="DZ7" s="21" t="s">
        <v>5681</v>
      </c>
      <c r="EA7" s="21" t="s">
        <v>5682</v>
      </c>
      <c r="EB7" s="21" t="s">
        <v>5683</v>
      </c>
      <c r="EC7" s="21" t="s">
        <v>5684</v>
      </c>
      <c r="ED7" s="21" t="s">
        <v>5685</v>
      </c>
      <c r="EE7" s="21" t="s">
        <v>5686</v>
      </c>
      <c r="EF7" s="21" t="s">
        <v>5687</v>
      </c>
      <c r="EG7" s="21" t="s">
        <v>5688</v>
      </c>
      <c r="EH7" s="21" t="s">
        <v>5689</v>
      </c>
      <c r="EI7" s="21" t="s">
        <v>5690</v>
      </c>
      <c r="EJ7" s="21" t="s">
        <v>5691</v>
      </c>
      <c r="EK7" s="21" t="s">
        <v>5692</v>
      </c>
      <c r="EL7" s="21" t="s">
        <v>5699</v>
      </c>
      <c r="EM7" s="21"/>
      <c r="EN7" s="21"/>
      <c r="EO7" s="21"/>
      <c r="EP7" s="21"/>
      <c r="EQ7" s="21"/>
      <c r="ER7" s="21"/>
      <c r="ES7" s="21"/>
      <c r="ET7" s="21"/>
      <c r="EU7" s="21"/>
      <c r="EV7" s="21"/>
      <c r="EW7" s="21"/>
      <c r="EX7" s="21"/>
      <c r="EY7" s="21"/>
      <c r="EZ7" s="21"/>
      <c r="FA7" s="21"/>
      <c r="FB7" s="21"/>
      <c r="FC7" s="21"/>
      <c r="FD7" s="21"/>
      <c r="FE7" s="21"/>
      <c r="FF7" s="21"/>
      <c r="FG7" s="21"/>
      <c r="FH7" s="21"/>
    </row>
    <row r="8" spans="1:164" x14ac:dyDescent="0.15">
      <c r="A8" s="118"/>
      <c r="B8" s="118"/>
      <c r="D8" s="22" t="s">
        <v>5700</v>
      </c>
      <c r="E8" s="22" t="s">
        <v>5701</v>
      </c>
      <c r="F8" s="23" t="s">
        <v>5329</v>
      </c>
      <c r="G8" s="23" t="s">
        <v>5329</v>
      </c>
      <c r="H8" s="23" t="s">
        <v>5329</v>
      </c>
      <c r="I8" s="23" t="s">
        <v>5329</v>
      </c>
      <c r="J8" s="23" t="s">
        <v>5329</v>
      </c>
      <c r="K8" s="23" t="s">
        <v>5329</v>
      </c>
      <c r="L8" s="23" t="s">
        <v>5329</v>
      </c>
      <c r="M8" s="23" t="s">
        <v>5329</v>
      </c>
      <c r="N8" s="23" t="s">
        <v>5329</v>
      </c>
      <c r="O8" s="23" t="s">
        <v>5329</v>
      </c>
      <c r="P8" s="23" t="s">
        <v>5329</v>
      </c>
      <c r="Q8" s="23" t="s">
        <v>5329</v>
      </c>
      <c r="R8" s="23" t="s">
        <v>5329</v>
      </c>
      <c r="S8" s="23" t="s">
        <v>5329</v>
      </c>
      <c r="T8" s="23" t="s">
        <v>5329</v>
      </c>
      <c r="U8" s="23" t="s">
        <v>5329</v>
      </c>
      <c r="V8" s="23" t="s">
        <v>5329</v>
      </c>
      <c r="W8" s="23" t="s">
        <v>5329</v>
      </c>
      <c r="X8" s="23" t="s">
        <v>5329</v>
      </c>
      <c r="Y8" s="23" t="s">
        <v>5329</v>
      </c>
      <c r="Z8" s="23" t="s">
        <v>5329</v>
      </c>
      <c r="AA8" s="23" t="s">
        <v>5329</v>
      </c>
      <c r="AB8" s="23" t="s">
        <v>5329</v>
      </c>
      <c r="AC8" s="23" t="s">
        <v>5329</v>
      </c>
      <c r="AD8" s="23" t="s">
        <v>5329</v>
      </c>
      <c r="AE8" s="23" t="s">
        <v>5329</v>
      </c>
      <c r="AF8" s="23" t="s">
        <v>5329</v>
      </c>
      <c r="AG8" s="23" t="s">
        <v>5329</v>
      </c>
      <c r="AH8" s="23" t="s">
        <v>5329</v>
      </c>
      <c r="AI8" s="23" t="s">
        <v>5329</v>
      </c>
      <c r="AJ8" s="23" t="s">
        <v>5329</v>
      </c>
      <c r="AK8" s="23" t="s">
        <v>5329</v>
      </c>
      <c r="AL8" s="23" t="s">
        <v>5329</v>
      </c>
      <c r="AM8" s="23" t="s">
        <v>5329</v>
      </c>
      <c r="AN8" s="23" t="s">
        <v>5329</v>
      </c>
      <c r="AO8" s="23" t="s">
        <v>5329</v>
      </c>
      <c r="AP8" s="23" t="s">
        <v>5329</v>
      </c>
      <c r="AQ8" s="23" t="s">
        <v>5329</v>
      </c>
      <c r="AR8" s="23" t="s">
        <v>5329</v>
      </c>
      <c r="AS8" s="23" t="s">
        <v>5329</v>
      </c>
      <c r="AT8" s="23" t="s">
        <v>5329</v>
      </c>
      <c r="AU8" s="23" t="s">
        <v>5329</v>
      </c>
      <c r="AV8" s="23" t="s">
        <v>5329</v>
      </c>
      <c r="AW8" s="23" t="s">
        <v>5329</v>
      </c>
      <c r="AX8" s="23" t="s">
        <v>5329</v>
      </c>
      <c r="AY8" s="23" t="s">
        <v>5329</v>
      </c>
      <c r="AZ8" s="23" t="s">
        <v>5329</v>
      </c>
      <c r="BA8" s="23" t="s">
        <v>5329</v>
      </c>
      <c r="BB8" s="23" t="s">
        <v>5329</v>
      </c>
      <c r="BC8" s="23" t="s">
        <v>5329</v>
      </c>
      <c r="BD8" s="23" t="s">
        <v>5329</v>
      </c>
      <c r="BE8" s="23" t="s">
        <v>5329</v>
      </c>
      <c r="BF8" s="23" t="s">
        <v>5329</v>
      </c>
      <c r="BG8" s="23" t="s">
        <v>5329</v>
      </c>
      <c r="BH8" s="23" t="s">
        <v>5329</v>
      </c>
      <c r="BI8" s="23" t="s">
        <v>5329</v>
      </c>
      <c r="BJ8" s="23" t="s">
        <v>5329</v>
      </c>
      <c r="BK8" s="23" t="s">
        <v>5329</v>
      </c>
      <c r="BL8" s="23" t="s">
        <v>5329</v>
      </c>
      <c r="BM8" s="23" t="s">
        <v>5329</v>
      </c>
      <c r="BN8" s="23" t="s">
        <v>5329</v>
      </c>
      <c r="BO8" s="23" t="s">
        <v>5329</v>
      </c>
      <c r="BP8" s="23" t="s">
        <v>5329</v>
      </c>
      <c r="BQ8" s="23" t="s">
        <v>5329</v>
      </c>
      <c r="BR8" s="23" t="s">
        <v>5329</v>
      </c>
      <c r="BS8" s="23" t="s">
        <v>5329</v>
      </c>
      <c r="BT8" s="23" t="s">
        <v>5329</v>
      </c>
      <c r="BU8" s="23" t="s">
        <v>5329</v>
      </c>
      <c r="BV8" s="23" t="s">
        <v>5329</v>
      </c>
      <c r="BW8" s="23" t="s">
        <v>5329</v>
      </c>
      <c r="BX8" s="23" t="s">
        <v>5329</v>
      </c>
      <c r="BY8" s="23" t="s">
        <v>5329</v>
      </c>
      <c r="BZ8" s="23" t="s">
        <v>5329</v>
      </c>
      <c r="CA8" s="23" t="s">
        <v>5329</v>
      </c>
      <c r="CB8" s="23" t="s">
        <v>5329</v>
      </c>
      <c r="CC8" s="23" t="s">
        <v>5329</v>
      </c>
      <c r="CD8" s="23" t="s">
        <v>5329</v>
      </c>
      <c r="CE8" s="23" t="s">
        <v>5329</v>
      </c>
      <c r="CF8" s="23" t="s">
        <v>5329</v>
      </c>
      <c r="CG8" s="23" t="s">
        <v>5329</v>
      </c>
      <c r="CH8" s="23" t="s">
        <v>5329</v>
      </c>
      <c r="CI8" s="23" t="s">
        <v>5329</v>
      </c>
      <c r="CJ8" s="23" t="s">
        <v>5329</v>
      </c>
      <c r="CK8" s="23" t="s">
        <v>5329</v>
      </c>
      <c r="CL8" s="23" t="s">
        <v>5329</v>
      </c>
      <c r="CM8" s="23" t="s">
        <v>5329</v>
      </c>
      <c r="CN8" s="23" t="s">
        <v>5329</v>
      </c>
      <c r="CO8" s="23" t="s">
        <v>5329</v>
      </c>
      <c r="CP8" s="23" t="s">
        <v>5329</v>
      </c>
      <c r="CQ8" s="23" t="s">
        <v>5329</v>
      </c>
      <c r="CR8" s="23" t="s">
        <v>5329</v>
      </c>
      <c r="CS8" s="23" t="s">
        <v>5329</v>
      </c>
      <c r="CT8" s="23" t="s">
        <v>5329</v>
      </c>
      <c r="CU8" s="23" t="s">
        <v>5329</v>
      </c>
      <c r="CV8" s="23" t="s">
        <v>5329</v>
      </c>
      <c r="CW8" s="23" t="s">
        <v>5329</v>
      </c>
      <c r="CX8" s="23" t="s">
        <v>5329</v>
      </c>
      <c r="CY8" s="23" t="s">
        <v>5329</v>
      </c>
      <c r="CZ8" s="23" t="s">
        <v>5329</v>
      </c>
      <c r="DA8" s="23" t="s">
        <v>5329</v>
      </c>
      <c r="DB8" s="23" t="s">
        <v>5329</v>
      </c>
      <c r="DC8" s="23" t="s">
        <v>5329</v>
      </c>
      <c r="DD8" s="23" t="s">
        <v>5329</v>
      </c>
      <c r="DE8" s="23" t="s">
        <v>5329</v>
      </c>
      <c r="DF8" s="23" t="s">
        <v>5329</v>
      </c>
      <c r="DG8" s="23" t="s">
        <v>5329</v>
      </c>
      <c r="DH8" s="23" t="s">
        <v>5329</v>
      </c>
      <c r="DI8" s="23" t="s">
        <v>5329</v>
      </c>
      <c r="DJ8" s="23" t="s">
        <v>5329</v>
      </c>
      <c r="DK8" s="23" t="s">
        <v>5329</v>
      </c>
      <c r="DL8" s="23" t="s">
        <v>5329</v>
      </c>
      <c r="DM8" s="23" t="s">
        <v>5329</v>
      </c>
      <c r="DN8" s="23" t="s">
        <v>5329</v>
      </c>
      <c r="DO8" s="23" t="s">
        <v>5329</v>
      </c>
      <c r="DP8" s="23" t="s">
        <v>5329</v>
      </c>
      <c r="DQ8" s="23" t="s">
        <v>5329</v>
      </c>
      <c r="DR8" s="23" t="s">
        <v>5329</v>
      </c>
      <c r="DS8" s="23" t="s">
        <v>5329</v>
      </c>
      <c r="DT8" s="23" t="s">
        <v>5329</v>
      </c>
      <c r="DU8" s="23" t="s">
        <v>5329</v>
      </c>
      <c r="DV8" s="23" t="s">
        <v>5329</v>
      </c>
      <c r="DW8" s="23" t="s">
        <v>5329</v>
      </c>
      <c r="DX8" s="23" t="s">
        <v>5329</v>
      </c>
      <c r="DY8" s="23" t="s">
        <v>5329</v>
      </c>
      <c r="DZ8" s="23" t="s">
        <v>5329</v>
      </c>
      <c r="EA8" s="23" t="s">
        <v>5329</v>
      </c>
      <c r="EB8" s="23" t="s">
        <v>5329</v>
      </c>
      <c r="EC8" s="23" t="s">
        <v>5329</v>
      </c>
      <c r="ED8" s="23" t="s">
        <v>5329</v>
      </c>
      <c r="EE8" s="23" t="s">
        <v>5329</v>
      </c>
      <c r="EF8" s="23" t="s">
        <v>5329</v>
      </c>
      <c r="EG8" s="23" t="s">
        <v>5329</v>
      </c>
      <c r="EH8" s="23" t="s">
        <v>5329</v>
      </c>
      <c r="EI8" s="23" t="s">
        <v>5329</v>
      </c>
      <c r="EJ8" s="23" t="s">
        <v>5329</v>
      </c>
      <c r="EK8" s="23" t="s">
        <v>5329</v>
      </c>
      <c r="EL8" s="23" t="s">
        <v>5329</v>
      </c>
      <c r="EM8" s="23"/>
      <c r="EN8" s="23"/>
      <c r="EO8" s="23"/>
      <c r="EP8" s="23"/>
      <c r="EQ8" s="23"/>
      <c r="ER8" s="23"/>
      <c r="ES8" s="23"/>
      <c r="ET8" s="23"/>
      <c r="EU8" s="23"/>
      <c r="EV8" s="23"/>
      <c r="EW8" s="23"/>
      <c r="EX8" s="23"/>
      <c r="EY8" s="23"/>
      <c r="EZ8" s="23"/>
      <c r="FA8" s="23"/>
      <c r="FB8" s="23"/>
      <c r="FC8" s="23"/>
      <c r="FD8" s="23"/>
      <c r="FE8" s="23"/>
      <c r="FF8" s="23"/>
      <c r="FG8" s="23"/>
      <c r="FH8" s="23"/>
    </row>
    <row r="9" spans="1:164" x14ac:dyDescent="0.15">
      <c r="A9" s="118"/>
      <c r="B9" s="118"/>
      <c r="D9" s="24" t="s">
        <v>5702</v>
      </c>
      <c r="E9" s="24" t="s">
        <v>5703</v>
      </c>
      <c r="F9" s="25" t="s">
        <v>5346</v>
      </c>
      <c r="G9" s="25" t="s">
        <v>5346</v>
      </c>
      <c r="H9" s="25" t="s">
        <v>5346</v>
      </c>
      <c r="I9" s="25" t="s">
        <v>5346</v>
      </c>
      <c r="J9" s="25" t="s">
        <v>5346</v>
      </c>
      <c r="K9" s="25" t="s">
        <v>5346</v>
      </c>
      <c r="L9" s="25" t="s">
        <v>5346</v>
      </c>
      <c r="M9" s="25" t="s">
        <v>5346</v>
      </c>
      <c r="N9" s="25" t="s">
        <v>5346</v>
      </c>
      <c r="O9" s="25" t="s">
        <v>5346</v>
      </c>
      <c r="P9" s="25" t="s">
        <v>5346</v>
      </c>
      <c r="Q9" s="25" t="s">
        <v>5346</v>
      </c>
      <c r="R9" s="25" t="s">
        <v>5346</v>
      </c>
      <c r="S9" s="25" t="s">
        <v>5346</v>
      </c>
      <c r="T9" s="25" t="s">
        <v>5346</v>
      </c>
      <c r="U9" s="25" t="s">
        <v>5346</v>
      </c>
      <c r="V9" s="25" t="s">
        <v>5346</v>
      </c>
      <c r="W9" s="25" t="s">
        <v>5346</v>
      </c>
      <c r="X9" s="25" t="s">
        <v>5346</v>
      </c>
      <c r="Y9" s="25" t="s">
        <v>5346</v>
      </c>
      <c r="Z9" s="25" t="s">
        <v>5346</v>
      </c>
      <c r="AA9" s="25" t="s">
        <v>5346</v>
      </c>
      <c r="AB9" s="25" t="s">
        <v>5346</v>
      </c>
      <c r="AC9" s="25" t="s">
        <v>5346</v>
      </c>
      <c r="AD9" s="25" t="s">
        <v>5346</v>
      </c>
      <c r="AE9" s="25" t="s">
        <v>5346</v>
      </c>
      <c r="AF9" s="25" t="s">
        <v>5346</v>
      </c>
      <c r="AG9" s="25" t="s">
        <v>5346</v>
      </c>
      <c r="AH9" s="25" t="s">
        <v>5346</v>
      </c>
      <c r="AI9" s="25" t="s">
        <v>5346</v>
      </c>
      <c r="AJ9" s="25" t="s">
        <v>5346</v>
      </c>
      <c r="AK9" s="25" t="s">
        <v>5346</v>
      </c>
      <c r="AL9" s="25" t="s">
        <v>5346</v>
      </c>
      <c r="AM9" s="25" t="s">
        <v>5346</v>
      </c>
      <c r="AN9" s="25" t="s">
        <v>5346</v>
      </c>
      <c r="AO9" s="25" t="s">
        <v>5346</v>
      </c>
      <c r="AP9" s="25" t="s">
        <v>5346</v>
      </c>
      <c r="AQ9" s="25" t="s">
        <v>5346</v>
      </c>
      <c r="AR9" s="25" t="s">
        <v>5346</v>
      </c>
      <c r="AS9" s="25" t="s">
        <v>5346</v>
      </c>
      <c r="AT9" s="25" t="s">
        <v>5346</v>
      </c>
      <c r="AU9" s="25" t="s">
        <v>5346</v>
      </c>
      <c r="AV9" s="25" t="s">
        <v>5346</v>
      </c>
      <c r="AW9" s="25" t="s">
        <v>5346</v>
      </c>
      <c r="AX9" s="25" t="s">
        <v>5346</v>
      </c>
      <c r="AY9" s="25" t="s">
        <v>5346</v>
      </c>
      <c r="AZ9" s="25" t="s">
        <v>5346</v>
      </c>
      <c r="BA9" s="25" t="s">
        <v>5346</v>
      </c>
      <c r="BB9" s="25" t="s">
        <v>5346</v>
      </c>
      <c r="BC9" s="25" t="s">
        <v>5346</v>
      </c>
      <c r="BD9" s="25" t="s">
        <v>5346</v>
      </c>
      <c r="BE9" s="25" t="s">
        <v>5346</v>
      </c>
      <c r="BF9" s="25" t="s">
        <v>5346</v>
      </c>
      <c r="BG9" s="25" t="s">
        <v>5346</v>
      </c>
      <c r="BH9" s="25" t="s">
        <v>5346</v>
      </c>
      <c r="BI9" s="25" t="s">
        <v>5346</v>
      </c>
      <c r="BJ9" s="25" t="s">
        <v>5346</v>
      </c>
      <c r="BK9" s="25" t="s">
        <v>5346</v>
      </c>
      <c r="BL9" s="25" t="s">
        <v>5346</v>
      </c>
      <c r="BM9" s="25" t="s">
        <v>5346</v>
      </c>
      <c r="BN9" s="25" t="s">
        <v>5346</v>
      </c>
      <c r="BO9" s="25" t="s">
        <v>5346</v>
      </c>
      <c r="BP9" s="25" t="s">
        <v>5346</v>
      </c>
      <c r="BQ9" s="25" t="s">
        <v>5346</v>
      </c>
      <c r="BR9" s="25" t="s">
        <v>5346</v>
      </c>
      <c r="BS9" s="25" t="s">
        <v>5346</v>
      </c>
      <c r="BT9" s="25" t="s">
        <v>5346</v>
      </c>
      <c r="BU9" s="25" t="s">
        <v>5346</v>
      </c>
      <c r="BV9" s="25" t="s">
        <v>5346</v>
      </c>
      <c r="BW9" s="25" t="s">
        <v>5346</v>
      </c>
      <c r="BX9" s="25" t="s">
        <v>5346</v>
      </c>
      <c r="BY9" s="25" t="s">
        <v>5346</v>
      </c>
      <c r="BZ9" s="25" t="s">
        <v>5346</v>
      </c>
      <c r="CA9" s="25" t="s">
        <v>5346</v>
      </c>
      <c r="CB9" s="25" t="s">
        <v>5346</v>
      </c>
      <c r="CC9" s="25" t="s">
        <v>5346</v>
      </c>
      <c r="CD9" s="25" t="s">
        <v>5346</v>
      </c>
      <c r="CE9" s="25" t="s">
        <v>5346</v>
      </c>
      <c r="CF9" s="25" t="s">
        <v>5346</v>
      </c>
      <c r="CG9" s="25" t="s">
        <v>5346</v>
      </c>
      <c r="CH9" s="25" t="s">
        <v>5346</v>
      </c>
      <c r="CI9" s="25" t="s">
        <v>5346</v>
      </c>
      <c r="CJ9" s="25" t="s">
        <v>5346</v>
      </c>
      <c r="CK9" s="25" t="s">
        <v>5346</v>
      </c>
      <c r="CL9" s="25" t="s">
        <v>5346</v>
      </c>
      <c r="CM9" s="25" t="s">
        <v>5346</v>
      </c>
      <c r="CN9" s="25" t="s">
        <v>5346</v>
      </c>
      <c r="CO9" s="25" t="s">
        <v>5346</v>
      </c>
      <c r="CP9" s="25" t="s">
        <v>5346</v>
      </c>
      <c r="CQ9" s="25" t="s">
        <v>5346</v>
      </c>
      <c r="CR9" s="25" t="s">
        <v>5346</v>
      </c>
      <c r="CS9" s="25" t="s">
        <v>5346</v>
      </c>
      <c r="CT9" s="25" t="s">
        <v>5346</v>
      </c>
      <c r="CU9" s="25" t="s">
        <v>5346</v>
      </c>
      <c r="CV9" s="25" t="s">
        <v>5346</v>
      </c>
      <c r="CW9" s="25" t="s">
        <v>5346</v>
      </c>
      <c r="CX9" s="25" t="s">
        <v>5346</v>
      </c>
      <c r="CY9" s="25" t="s">
        <v>5346</v>
      </c>
      <c r="CZ9" s="25" t="s">
        <v>5346</v>
      </c>
      <c r="DA9" s="25" t="s">
        <v>5346</v>
      </c>
      <c r="DB9" s="25" t="s">
        <v>5346</v>
      </c>
      <c r="DC9" s="25" t="s">
        <v>5346</v>
      </c>
      <c r="DD9" s="25" t="s">
        <v>5346</v>
      </c>
      <c r="DE9" s="25" t="s">
        <v>5346</v>
      </c>
      <c r="DF9" s="25" t="s">
        <v>5346</v>
      </c>
      <c r="DG9" s="25" t="s">
        <v>5346</v>
      </c>
      <c r="DH9" s="25" t="s">
        <v>5346</v>
      </c>
      <c r="DI9" s="25" t="s">
        <v>5346</v>
      </c>
      <c r="DJ9" s="25" t="s">
        <v>5346</v>
      </c>
      <c r="DK9" s="25" t="s">
        <v>5346</v>
      </c>
      <c r="DL9" s="25" t="s">
        <v>5346</v>
      </c>
      <c r="DM9" s="25" t="s">
        <v>5346</v>
      </c>
      <c r="DN9" s="25" t="s">
        <v>5346</v>
      </c>
      <c r="DO9" s="25" t="s">
        <v>5346</v>
      </c>
      <c r="DP9" s="25" t="s">
        <v>5346</v>
      </c>
      <c r="DQ9" s="25" t="s">
        <v>5346</v>
      </c>
      <c r="DR9" s="25" t="s">
        <v>5346</v>
      </c>
      <c r="DS9" s="25" t="s">
        <v>5346</v>
      </c>
      <c r="DT9" s="25" t="s">
        <v>5346</v>
      </c>
      <c r="DU9" s="25" t="s">
        <v>5346</v>
      </c>
      <c r="DV9" s="25" t="s">
        <v>5346</v>
      </c>
      <c r="DW9" s="25" t="s">
        <v>5346</v>
      </c>
      <c r="DX9" s="25" t="s">
        <v>5346</v>
      </c>
      <c r="DY9" s="25" t="s">
        <v>5346</v>
      </c>
      <c r="DZ9" s="25" t="s">
        <v>5346</v>
      </c>
      <c r="EA9" s="25" t="s">
        <v>5346</v>
      </c>
      <c r="EB9" s="25" t="s">
        <v>5346</v>
      </c>
      <c r="EC9" s="25" t="s">
        <v>5346</v>
      </c>
      <c r="ED9" s="25" t="s">
        <v>5346</v>
      </c>
      <c r="EE9" s="25" t="s">
        <v>5346</v>
      </c>
      <c r="EF9" s="25" t="s">
        <v>5346</v>
      </c>
      <c r="EG9" s="25" t="s">
        <v>5346</v>
      </c>
      <c r="EH9" s="25" t="s">
        <v>5346</v>
      </c>
      <c r="EI9" s="25" t="s">
        <v>5346</v>
      </c>
      <c r="EJ9" s="25" t="s">
        <v>5346</v>
      </c>
      <c r="EK9" s="25" t="s">
        <v>5346</v>
      </c>
      <c r="EL9" s="25" t="s">
        <v>5346</v>
      </c>
      <c r="EM9" s="25"/>
      <c r="EN9" s="25"/>
      <c r="EO9" s="25"/>
      <c r="EP9" s="25"/>
      <c r="EQ9" s="25"/>
      <c r="ER9" s="25"/>
      <c r="ES9" s="25"/>
      <c r="ET9" s="25"/>
      <c r="EU9" s="25"/>
      <c r="EV9" s="25"/>
      <c r="EW9" s="25"/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</row>
    <row r="10" spans="1:164" x14ac:dyDescent="0.15">
      <c r="A10" s="118"/>
      <c r="B10" s="118"/>
      <c r="D10" s="26" t="s">
        <v>5308</v>
      </c>
      <c r="E10" s="113" t="s">
        <v>5345</v>
      </c>
      <c r="F10" s="27">
        <v>803.57</v>
      </c>
      <c r="G10" s="27">
        <v>835.09</v>
      </c>
      <c r="H10" s="27">
        <v>834.84</v>
      </c>
      <c r="I10" s="27">
        <v>878.06</v>
      </c>
      <c r="J10" s="27">
        <v>895.92</v>
      </c>
      <c r="K10" s="174">
        <v>932.7</v>
      </c>
      <c r="L10" s="174">
        <v>1011.36</v>
      </c>
      <c r="M10" s="174">
        <v>965.68</v>
      </c>
      <c r="N10" s="174">
        <v>911.3</v>
      </c>
      <c r="O10" s="174">
        <v>970.21</v>
      </c>
      <c r="P10" s="27">
        <v>1008.16</v>
      </c>
      <c r="Q10" s="27">
        <v>1111.29</v>
      </c>
      <c r="R10" s="27">
        <v>1083.33</v>
      </c>
      <c r="S10" s="27">
        <v>1221.01</v>
      </c>
      <c r="T10" s="27">
        <v>1158.1099999999999</v>
      </c>
      <c r="U10" s="174">
        <v>1297.44</v>
      </c>
      <c r="V10" s="174">
        <v>1379.37</v>
      </c>
      <c r="W10" s="174">
        <v>1399.83</v>
      </c>
      <c r="X10" s="174">
        <v>1371.59</v>
      </c>
      <c r="Y10" s="174">
        <v>1359.6</v>
      </c>
      <c r="Z10" s="27">
        <v>1419.73</v>
      </c>
      <c r="AA10" s="27">
        <v>1317.7</v>
      </c>
      <c r="AB10" s="27">
        <v>1295.1500000000001</v>
      </c>
      <c r="AC10" s="27">
        <v>1297.82</v>
      </c>
      <c r="AD10" s="27">
        <v>1352.74</v>
      </c>
      <c r="AE10" s="174">
        <v>1371.41</v>
      </c>
      <c r="AF10" s="174">
        <v>1364.55</v>
      </c>
      <c r="AG10" s="174">
        <v>1432.21</v>
      </c>
      <c r="AH10" s="174">
        <v>1434.46</v>
      </c>
      <c r="AI10" s="174">
        <v>1360.23</v>
      </c>
      <c r="AJ10" s="27">
        <v>1417.34</v>
      </c>
      <c r="AK10" s="27">
        <v>1452.55</v>
      </c>
      <c r="AL10" s="27">
        <v>1542.24</v>
      </c>
      <c r="AM10" s="27">
        <v>1700.91</v>
      </c>
      <c r="AN10" s="27">
        <v>1743.6</v>
      </c>
      <c r="AO10" s="174">
        <v>1933.27</v>
      </c>
      <c r="AP10" s="174">
        <v>1873.24</v>
      </c>
      <c r="AQ10" s="174">
        <v>1946.48</v>
      </c>
      <c r="AR10" s="174">
        <v>2064.85</v>
      </c>
      <c r="AS10" s="174">
        <v>1906</v>
      </c>
      <c r="AT10" s="27">
        <v>1897.13</v>
      </c>
      <c r="AU10" s="27">
        <v>1624.68</v>
      </c>
      <c r="AV10" s="27">
        <v>1711.62</v>
      </c>
      <c r="AW10" s="27">
        <v>1703.99</v>
      </c>
      <c r="AX10" s="27">
        <v>1825.47</v>
      </c>
      <c r="AY10" s="174">
        <v>1852.02</v>
      </c>
      <c r="AZ10" s="174">
        <v>1674.92</v>
      </c>
      <c r="BA10" s="174">
        <v>1594.67</v>
      </c>
      <c r="BB10" s="174">
        <v>1474.24</v>
      </c>
      <c r="BC10" s="174">
        <v>1448.06</v>
      </c>
      <c r="BD10" s="27">
        <v>1113.06</v>
      </c>
      <c r="BE10" s="27">
        <v>1076.07</v>
      </c>
      <c r="BF10" s="27">
        <v>1124.47</v>
      </c>
      <c r="BG10" s="27">
        <v>1162.1099999999999</v>
      </c>
      <c r="BH10" s="27">
        <v>1063.03</v>
      </c>
      <c r="BI10" s="174">
        <v>1206.26</v>
      </c>
      <c r="BJ10" s="174">
        <v>1369.36</v>
      </c>
      <c r="BK10" s="174">
        <v>1395.89</v>
      </c>
      <c r="BL10" s="174">
        <v>1390.07</v>
      </c>
      <c r="BM10" s="174">
        <v>1557.29</v>
      </c>
      <c r="BN10" s="27">
        <v>1591.85</v>
      </c>
      <c r="BO10" s="27">
        <v>1673.14</v>
      </c>
      <c r="BP10" s="27">
        <v>1580.69</v>
      </c>
      <c r="BQ10" s="27">
        <v>1555.6</v>
      </c>
      <c r="BR10" s="27">
        <v>1682.77</v>
      </c>
      <c r="BS10" s="174">
        <v>1602.43</v>
      </c>
      <c r="BT10" s="174">
        <v>1594.58</v>
      </c>
      <c r="BU10" s="174">
        <v>1692.85</v>
      </c>
      <c r="BV10" s="174">
        <v>1741.56</v>
      </c>
      <c r="BW10" s="174">
        <v>1641.25</v>
      </c>
      <c r="BX10" s="27">
        <v>1698.29</v>
      </c>
      <c r="BY10" s="27">
        <v>1759.33</v>
      </c>
      <c r="BZ10" s="27">
        <v>1742.75</v>
      </c>
      <c r="CA10" s="27">
        <v>1872.81</v>
      </c>
      <c r="CB10" s="27">
        <v>1882.95</v>
      </c>
      <c r="CC10" s="174">
        <v>1904.63</v>
      </c>
      <c r="CD10" s="174">
        <v>2051</v>
      </c>
      <c r="CE10" s="174">
        <v>2069.73</v>
      </c>
      <c r="CF10" s="174">
        <v>1939.3</v>
      </c>
      <c r="CG10" s="174">
        <v>2106.6999999999998</v>
      </c>
      <c r="CH10" s="27">
        <v>2192.36</v>
      </c>
      <c r="CI10" s="27">
        <v>2142.4699999999998</v>
      </c>
      <c r="CJ10" s="27">
        <v>2100.69</v>
      </c>
      <c r="CK10" s="27">
        <v>2133.21</v>
      </c>
      <c r="CL10" s="27">
        <v>1880.11</v>
      </c>
      <c r="CM10" s="174">
        <v>1769.65</v>
      </c>
      <c r="CN10" s="174">
        <v>1909.03</v>
      </c>
      <c r="CO10" s="174">
        <v>1847.51</v>
      </c>
      <c r="CP10" s="174">
        <v>1825.74</v>
      </c>
      <c r="CQ10" s="174">
        <v>1955.79</v>
      </c>
      <c r="CR10" s="27">
        <v>2030.25</v>
      </c>
      <c r="CS10" s="27">
        <v>2014.04</v>
      </c>
      <c r="CT10" s="27">
        <v>1981.99</v>
      </c>
      <c r="CU10" s="27">
        <v>1843.47</v>
      </c>
      <c r="CV10" s="27">
        <v>1854.01</v>
      </c>
      <c r="CW10" s="174">
        <v>1881.99</v>
      </c>
      <c r="CX10" s="174">
        <v>1905.12</v>
      </c>
      <c r="CY10" s="174">
        <v>1996.21</v>
      </c>
      <c r="CZ10" s="174">
        <v>1912.06</v>
      </c>
      <c r="DA10" s="174">
        <v>1932.9</v>
      </c>
      <c r="DB10" s="27">
        <v>1997.05</v>
      </c>
      <c r="DC10" s="27">
        <v>1961.94</v>
      </c>
      <c r="DD10" s="27">
        <v>2026.49</v>
      </c>
      <c r="DE10" s="27">
        <v>2004.89</v>
      </c>
      <c r="DF10" s="27">
        <v>1963.95</v>
      </c>
      <c r="DG10" s="174">
        <v>2001.05</v>
      </c>
      <c r="DH10" s="174">
        <v>1863.32</v>
      </c>
      <c r="DI10" s="174">
        <v>1914.03</v>
      </c>
      <c r="DJ10" s="174">
        <v>1926.36</v>
      </c>
      <c r="DK10" s="174">
        <v>1996.96</v>
      </c>
      <c r="DL10" s="27">
        <v>2030.09</v>
      </c>
      <c r="DM10" s="27">
        <v>2044.87</v>
      </c>
      <c r="DN10" s="27">
        <v>2011.34</v>
      </c>
      <c r="DO10" s="27">
        <v>1941.15</v>
      </c>
      <c r="DP10" s="27">
        <v>1979.99</v>
      </c>
      <c r="DQ10" s="174">
        <v>1985.61</v>
      </c>
      <c r="DR10" s="174">
        <v>1961.79</v>
      </c>
      <c r="DS10" s="174">
        <v>1994.96</v>
      </c>
      <c r="DT10" s="174">
        <v>2002.21</v>
      </c>
      <c r="DU10" s="174">
        <v>2076.12</v>
      </c>
      <c r="DV10" s="27">
        <v>2068.54</v>
      </c>
      <c r="DW10" s="27">
        <v>2020.09</v>
      </c>
      <c r="DX10" s="27">
        <v>1964.43</v>
      </c>
      <c r="DY10" s="27">
        <v>1980.78</v>
      </c>
      <c r="DZ10" s="27">
        <v>1915.59</v>
      </c>
      <c r="EA10" s="174">
        <v>1949.26</v>
      </c>
      <c r="EB10" s="174">
        <v>1985.8</v>
      </c>
      <c r="EC10" s="174">
        <v>2041.03</v>
      </c>
      <c r="ED10" s="174">
        <v>2127.17</v>
      </c>
      <c r="EE10" s="174">
        <v>2114.8000000000002</v>
      </c>
      <c r="EF10" s="27">
        <v>2074.1999999999998</v>
      </c>
      <c r="EG10" s="27">
        <v>2030.16</v>
      </c>
      <c r="EH10" s="27">
        <v>1941.49</v>
      </c>
      <c r="EI10" s="27">
        <v>1962.81</v>
      </c>
      <c r="EJ10" s="27">
        <v>2029.47</v>
      </c>
      <c r="EK10" s="174">
        <v>1991.97</v>
      </c>
      <c r="EL10" s="174">
        <v>1961.31</v>
      </c>
      <c r="EM10" s="27"/>
      <c r="EN10" s="27"/>
      <c r="EO10" s="27"/>
      <c r="EP10" s="27"/>
      <c r="EQ10" s="27"/>
      <c r="ER10" s="27"/>
      <c r="ES10" s="27"/>
      <c r="ET10" s="27"/>
      <c r="EU10" s="27"/>
      <c r="EV10" s="27"/>
      <c r="EW10" s="27"/>
      <c r="EX10" s="27"/>
      <c r="EY10" s="27"/>
      <c r="EZ10" s="27"/>
      <c r="FA10" s="27"/>
      <c r="FB10" s="27"/>
      <c r="FC10" s="27"/>
      <c r="FD10" s="27"/>
      <c r="FE10" s="27"/>
      <c r="FF10" s="27"/>
      <c r="FG10" s="27"/>
      <c r="FH10" s="27"/>
    </row>
    <row r="11" spans="1:164" x14ac:dyDescent="0.15">
      <c r="A11" s="118"/>
      <c r="B11" s="118"/>
      <c r="D11" s="28" t="s">
        <v>5082</v>
      </c>
      <c r="E11" s="114" t="s">
        <v>5081</v>
      </c>
      <c r="F11" s="29">
        <v>1894.82</v>
      </c>
      <c r="G11" s="29">
        <v>2237.98</v>
      </c>
      <c r="H11" s="29">
        <v>2319.59</v>
      </c>
      <c r="I11" s="29">
        <v>2593.5500000000002</v>
      </c>
      <c r="J11" s="29">
        <v>2439.0300000000002</v>
      </c>
      <c r="K11" s="175">
        <v>2385.39</v>
      </c>
      <c r="L11" s="175">
        <v>2719.09</v>
      </c>
      <c r="M11" s="175">
        <v>2734.43</v>
      </c>
      <c r="N11" s="175">
        <v>2481.5700000000002</v>
      </c>
      <c r="O11" s="175">
        <v>2498.6799999999998</v>
      </c>
      <c r="P11" s="29">
        <v>2695.03</v>
      </c>
      <c r="Q11" s="29">
        <v>2525.19</v>
      </c>
      <c r="R11" s="29">
        <v>2518.8000000000002</v>
      </c>
      <c r="S11" s="29">
        <v>2880.39</v>
      </c>
      <c r="T11" s="29">
        <v>2601.09</v>
      </c>
      <c r="U11" s="175">
        <v>2574.0300000000002</v>
      </c>
      <c r="V11" s="175">
        <v>2452.5700000000002</v>
      </c>
      <c r="W11" s="175">
        <v>2591.6799999999998</v>
      </c>
      <c r="X11" s="175">
        <v>2604.75</v>
      </c>
      <c r="Y11" s="175">
        <v>2812.07</v>
      </c>
      <c r="Z11" s="29">
        <v>2877</v>
      </c>
      <c r="AA11" s="29">
        <v>2678.79</v>
      </c>
      <c r="AB11" s="29">
        <v>2629.51</v>
      </c>
      <c r="AC11" s="29">
        <v>2782.74</v>
      </c>
      <c r="AD11" s="29">
        <v>2639.13</v>
      </c>
      <c r="AE11" s="175">
        <v>2646.16</v>
      </c>
      <c r="AF11" s="175">
        <v>2773.22</v>
      </c>
      <c r="AG11" s="175">
        <v>2795.84</v>
      </c>
      <c r="AH11" s="175">
        <v>2876.39</v>
      </c>
      <c r="AI11" s="175">
        <v>2816.29</v>
      </c>
      <c r="AJ11" s="29">
        <v>3021.46</v>
      </c>
      <c r="AK11" s="29">
        <v>3264.63</v>
      </c>
      <c r="AL11" s="29">
        <v>3639.08</v>
      </c>
      <c r="AM11" s="29">
        <v>3845.43</v>
      </c>
      <c r="AN11" s="29">
        <v>4277.1899999999996</v>
      </c>
      <c r="AO11" s="175">
        <v>4684.16</v>
      </c>
      <c r="AP11" s="175">
        <v>4081.02</v>
      </c>
      <c r="AQ11" s="175">
        <v>4850.18</v>
      </c>
      <c r="AR11" s="175">
        <v>5943.13</v>
      </c>
      <c r="AS11" s="175">
        <v>5448.43</v>
      </c>
      <c r="AT11" s="29">
        <v>5103.1499999999996</v>
      </c>
      <c r="AU11" s="29">
        <v>3585.01</v>
      </c>
      <c r="AV11" s="29">
        <v>4077.52</v>
      </c>
      <c r="AW11" s="29">
        <v>3368.43</v>
      </c>
      <c r="AX11" s="29">
        <v>3805.98</v>
      </c>
      <c r="AY11" s="175">
        <v>4048.22</v>
      </c>
      <c r="AZ11" s="175">
        <v>3529.07</v>
      </c>
      <c r="BA11" s="175">
        <v>3324.8</v>
      </c>
      <c r="BB11" s="175">
        <v>2851.74</v>
      </c>
      <c r="BC11" s="175">
        <v>2927.86</v>
      </c>
      <c r="BD11" s="29">
        <v>2473.66</v>
      </c>
      <c r="BE11" s="29">
        <v>2416.16</v>
      </c>
      <c r="BF11" s="29">
        <v>2534.0500000000002</v>
      </c>
      <c r="BG11" s="29">
        <v>2597.19</v>
      </c>
      <c r="BH11" s="29">
        <v>2356.9</v>
      </c>
      <c r="BI11" s="175">
        <v>2685.33</v>
      </c>
      <c r="BJ11" s="175">
        <v>2953.16</v>
      </c>
      <c r="BK11" s="175">
        <v>3047.68</v>
      </c>
      <c r="BL11" s="175">
        <v>2921.57</v>
      </c>
      <c r="BM11" s="175">
        <v>2978.05</v>
      </c>
      <c r="BN11" s="29">
        <v>2917.72</v>
      </c>
      <c r="BO11" s="29">
        <v>3301.83</v>
      </c>
      <c r="BP11" s="29">
        <v>3000.09</v>
      </c>
      <c r="BQ11" s="29">
        <v>2900.34</v>
      </c>
      <c r="BR11" s="29">
        <v>3065.12</v>
      </c>
      <c r="BS11" s="175">
        <v>2884.91</v>
      </c>
      <c r="BT11" s="175">
        <v>2960.85</v>
      </c>
      <c r="BU11" s="175">
        <v>3159.73</v>
      </c>
      <c r="BV11" s="175">
        <v>3155.15</v>
      </c>
      <c r="BW11" s="175">
        <v>2835.26</v>
      </c>
      <c r="BX11" s="29">
        <v>2942.46</v>
      </c>
      <c r="BY11" s="29">
        <v>3154.56</v>
      </c>
      <c r="BZ11" s="29">
        <v>3261.99</v>
      </c>
      <c r="CA11" s="29">
        <v>3754.16</v>
      </c>
      <c r="CB11" s="29">
        <v>3885.8</v>
      </c>
      <c r="CC11" s="175">
        <v>4077.84</v>
      </c>
      <c r="CD11" s="175">
        <v>4564.24</v>
      </c>
      <c r="CE11" s="175">
        <v>5017.3100000000004</v>
      </c>
      <c r="CF11" s="175">
        <v>4401.6400000000003</v>
      </c>
      <c r="CG11" s="175">
        <v>5484.93</v>
      </c>
      <c r="CH11" s="29">
        <v>5754.16</v>
      </c>
      <c r="CI11" s="29">
        <v>5693.12</v>
      </c>
      <c r="CJ11" s="29">
        <v>5037.37</v>
      </c>
      <c r="CK11" s="29">
        <v>5628.37</v>
      </c>
      <c r="CL11" s="29">
        <v>4489.01</v>
      </c>
      <c r="CM11" s="175">
        <v>3813.47</v>
      </c>
      <c r="CN11" s="175">
        <v>4405.28</v>
      </c>
      <c r="CO11" s="175">
        <v>4188.24</v>
      </c>
      <c r="CP11" s="175">
        <v>3858.71</v>
      </c>
      <c r="CQ11" s="175">
        <v>4503.7</v>
      </c>
      <c r="CR11" s="29">
        <v>4802.8900000000003</v>
      </c>
      <c r="CS11" s="29">
        <v>4343.08</v>
      </c>
      <c r="CT11" s="29">
        <v>3962.71</v>
      </c>
      <c r="CU11" s="29">
        <v>3676.06</v>
      </c>
      <c r="CV11" s="29">
        <v>3717.33</v>
      </c>
      <c r="CW11" s="175">
        <v>3892.9</v>
      </c>
      <c r="CX11" s="175">
        <v>4068.61</v>
      </c>
      <c r="CY11" s="175">
        <v>4085.56</v>
      </c>
      <c r="CZ11" s="175">
        <v>3806.32</v>
      </c>
      <c r="DA11" s="175">
        <v>3813.37</v>
      </c>
      <c r="DB11" s="29">
        <v>4019.93</v>
      </c>
      <c r="DC11" s="29">
        <v>3980.24</v>
      </c>
      <c r="DD11" s="29">
        <v>4066.91</v>
      </c>
      <c r="DE11" s="29">
        <v>3801.84</v>
      </c>
      <c r="DF11" s="29">
        <v>3501.97</v>
      </c>
      <c r="DG11" s="175">
        <v>3546.67</v>
      </c>
      <c r="DH11" s="175">
        <v>3191.54</v>
      </c>
      <c r="DI11" s="175">
        <v>3488.07</v>
      </c>
      <c r="DJ11" s="175">
        <v>3382.95</v>
      </c>
      <c r="DK11" s="175">
        <v>3531.39</v>
      </c>
      <c r="DL11" s="29">
        <v>3563.1</v>
      </c>
      <c r="DM11" s="29">
        <v>3411.14</v>
      </c>
      <c r="DN11" s="29">
        <v>3399.78</v>
      </c>
      <c r="DO11" s="29">
        <v>3195.65</v>
      </c>
      <c r="DP11" s="29">
        <v>3288.01</v>
      </c>
      <c r="DQ11" s="175">
        <v>3111.5</v>
      </c>
      <c r="DR11" s="175">
        <v>3044.49</v>
      </c>
      <c r="DS11" s="175">
        <v>2868.23</v>
      </c>
      <c r="DT11" s="175">
        <v>2928.67</v>
      </c>
      <c r="DU11" s="175">
        <v>2826.46</v>
      </c>
      <c r="DV11" s="29">
        <v>2603.9499999999998</v>
      </c>
      <c r="DW11" s="29">
        <v>2529.0500000000002</v>
      </c>
      <c r="DX11" s="29">
        <v>2415.5100000000002</v>
      </c>
      <c r="DY11" s="29">
        <v>2396.2399999999998</v>
      </c>
      <c r="DZ11" s="29">
        <v>2348.34</v>
      </c>
      <c r="EA11" s="175">
        <v>2511.67</v>
      </c>
      <c r="EB11" s="175">
        <v>2743.35</v>
      </c>
      <c r="EC11" s="175">
        <v>2632.78</v>
      </c>
      <c r="ED11" s="175">
        <v>2952.81</v>
      </c>
      <c r="EE11" s="175">
        <v>2866.98</v>
      </c>
      <c r="EF11" s="29">
        <v>2970.97</v>
      </c>
      <c r="EG11" s="29">
        <v>2734.44</v>
      </c>
      <c r="EH11" s="29">
        <v>2675.86</v>
      </c>
      <c r="EI11" s="29">
        <v>2692.59</v>
      </c>
      <c r="EJ11" s="29">
        <v>2997.27</v>
      </c>
      <c r="EK11" s="175">
        <v>3113.53</v>
      </c>
      <c r="EL11" s="175">
        <v>3162.8</v>
      </c>
      <c r="EM11" s="29"/>
      <c r="EN11" s="29"/>
      <c r="EO11" s="29"/>
      <c r="EP11" s="29"/>
      <c r="EQ11" s="29"/>
      <c r="ER11" s="29"/>
      <c r="ES11" s="29"/>
      <c r="ET11" s="29"/>
      <c r="EU11" s="29"/>
      <c r="EV11" s="29"/>
      <c r="EW11" s="29"/>
      <c r="EX11" s="29"/>
      <c r="EY11" s="29"/>
      <c r="EZ11" s="29"/>
      <c r="FA11" s="29"/>
      <c r="FB11" s="29"/>
      <c r="FC11" s="29"/>
      <c r="FD11" s="29"/>
      <c r="FE11" s="29"/>
      <c r="FF11" s="29"/>
      <c r="FG11" s="29"/>
      <c r="FH11" s="29"/>
    </row>
    <row r="12" spans="1:164" x14ac:dyDescent="0.15">
      <c r="A12" s="118"/>
      <c r="B12" s="118"/>
      <c r="D12" s="28" t="s">
        <v>5067</v>
      </c>
      <c r="E12" s="114" t="s">
        <v>5068</v>
      </c>
      <c r="F12" s="29">
        <v>631.83000000000004</v>
      </c>
      <c r="G12" s="29">
        <v>665.43</v>
      </c>
      <c r="H12" s="29">
        <v>670.51</v>
      </c>
      <c r="I12" s="29">
        <v>719.72</v>
      </c>
      <c r="J12" s="29">
        <v>702.2</v>
      </c>
      <c r="K12" s="175">
        <v>715.17</v>
      </c>
      <c r="L12" s="175">
        <v>856.38</v>
      </c>
      <c r="M12" s="175">
        <v>819.51</v>
      </c>
      <c r="N12" s="175">
        <v>734.98</v>
      </c>
      <c r="O12" s="175">
        <v>738.01</v>
      </c>
      <c r="P12" s="29">
        <v>797.54</v>
      </c>
      <c r="Q12" s="29">
        <v>831.99</v>
      </c>
      <c r="R12" s="29">
        <v>850.8</v>
      </c>
      <c r="S12" s="29">
        <v>930.31</v>
      </c>
      <c r="T12" s="29">
        <v>902.04</v>
      </c>
      <c r="U12" s="175">
        <v>1009.56</v>
      </c>
      <c r="V12" s="175">
        <v>1039.81</v>
      </c>
      <c r="W12" s="175">
        <v>1035</v>
      </c>
      <c r="X12" s="175">
        <v>993.9</v>
      </c>
      <c r="Y12" s="175">
        <v>968.77</v>
      </c>
      <c r="Z12" s="29">
        <v>975.08</v>
      </c>
      <c r="AA12" s="29">
        <v>878.94</v>
      </c>
      <c r="AB12" s="29">
        <v>818.23</v>
      </c>
      <c r="AC12" s="29">
        <v>825.66</v>
      </c>
      <c r="AD12" s="29">
        <v>891.08</v>
      </c>
      <c r="AE12" s="175">
        <v>942.53</v>
      </c>
      <c r="AF12" s="175">
        <v>956</v>
      </c>
      <c r="AG12" s="175">
        <v>1048.04</v>
      </c>
      <c r="AH12" s="175">
        <v>1048.19</v>
      </c>
      <c r="AI12" s="175">
        <v>1025.03</v>
      </c>
      <c r="AJ12" s="29">
        <v>1065.97</v>
      </c>
      <c r="AK12" s="29">
        <v>1182.97</v>
      </c>
      <c r="AL12" s="29">
        <v>1364.33</v>
      </c>
      <c r="AM12" s="29">
        <v>1613.96</v>
      </c>
      <c r="AN12" s="29">
        <v>1650.51</v>
      </c>
      <c r="AO12" s="175">
        <v>1932.77</v>
      </c>
      <c r="AP12" s="175">
        <v>2009.22</v>
      </c>
      <c r="AQ12" s="175">
        <v>2130.81</v>
      </c>
      <c r="AR12" s="175">
        <v>2404.94</v>
      </c>
      <c r="AS12" s="175">
        <v>2042.34</v>
      </c>
      <c r="AT12" s="29">
        <v>1891.78</v>
      </c>
      <c r="AU12" s="29">
        <v>1582.62</v>
      </c>
      <c r="AV12" s="29">
        <v>1891.84</v>
      </c>
      <c r="AW12" s="29">
        <v>1824.43</v>
      </c>
      <c r="AX12" s="29">
        <v>1965.56</v>
      </c>
      <c r="AY12" s="175">
        <v>1917.23</v>
      </c>
      <c r="AZ12" s="175">
        <v>1793.4</v>
      </c>
      <c r="BA12" s="175">
        <v>1826.58</v>
      </c>
      <c r="BB12" s="175">
        <v>1591.18</v>
      </c>
      <c r="BC12" s="175">
        <v>1639.09</v>
      </c>
      <c r="BD12" s="29">
        <v>1100.1300000000001</v>
      </c>
      <c r="BE12" s="29">
        <v>1060.51</v>
      </c>
      <c r="BF12" s="29">
        <v>1142.8599999999999</v>
      </c>
      <c r="BG12" s="29">
        <v>1255.45</v>
      </c>
      <c r="BH12" s="29">
        <v>1242.78</v>
      </c>
      <c r="BI12" s="175">
        <v>1361.83</v>
      </c>
      <c r="BJ12" s="175">
        <v>1617.88</v>
      </c>
      <c r="BK12" s="175">
        <v>1636.29</v>
      </c>
      <c r="BL12" s="175">
        <v>1561.18</v>
      </c>
      <c r="BM12" s="175">
        <v>1666.72</v>
      </c>
      <c r="BN12" s="29">
        <v>1872.41</v>
      </c>
      <c r="BO12" s="29">
        <v>1990.7</v>
      </c>
      <c r="BP12" s="29">
        <v>1825.68</v>
      </c>
      <c r="BQ12" s="29">
        <v>1843.06</v>
      </c>
      <c r="BR12" s="29">
        <v>2001.63</v>
      </c>
      <c r="BS12" s="175">
        <v>1823.07</v>
      </c>
      <c r="BT12" s="175">
        <v>1888.26</v>
      </c>
      <c r="BU12" s="175">
        <v>2006.46</v>
      </c>
      <c r="BV12" s="175">
        <v>2251.5</v>
      </c>
      <c r="BW12" s="175">
        <v>2163.0100000000002</v>
      </c>
      <c r="BX12" s="29">
        <v>2451.46</v>
      </c>
      <c r="BY12" s="29">
        <v>2616.61</v>
      </c>
      <c r="BZ12" s="29">
        <v>2889.97</v>
      </c>
      <c r="CA12" s="29">
        <v>2901.25</v>
      </c>
      <c r="CB12" s="29">
        <v>3030.36</v>
      </c>
      <c r="CC12" s="175">
        <v>3146.59</v>
      </c>
      <c r="CD12" s="175">
        <v>3240.95</v>
      </c>
      <c r="CE12" s="175">
        <v>3716.18</v>
      </c>
      <c r="CF12" s="175">
        <v>3303.06</v>
      </c>
      <c r="CG12" s="175">
        <v>4064.43</v>
      </c>
      <c r="CH12" s="29">
        <v>4602.2700000000004</v>
      </c>
      <c r="CI12" s="29">
        <v>4480.49</v>
      </c>
      <c r="CJ12" s="29">
        <v>4205.79</v>
      </c>
      <c r="CK12" s="29">
        <v>4204.4799999999996</v>
      </c>
      <c r="CL12" s="29">
        <v>3449.56</v>
      </c>
      <c r="CM12" s="175">
        <v>2781.31</v>
      </c>
      <c r="CN12" s="175">
        <v>3113.91</v>
      </c>
      <c r="CO12" s="175">
        <v>2895.97</v>
      </c>
      <c r="CP12" s="175">
        <v>2858.95</v>
      </c>
      <c r="CQ12" s="175">
        <v>3229.97</v>
      </c>
      <c r="CR12" s="29">
        <v>3298.13</v>
      </c>
      <c r="CS12" s="29">
        <v>3087.56</v>
      </c>
      <c r="CT12" s="29">
        <v>2610.35</v>
      </c>
      <c r="CU12" s="29">
        <v>2573.4899999999998</v>
      </c>
      <c r="CV12" s="29">
        <v>2605.59</v>
      </c>
      <c r="CW12" s="175">
        <v>2662.36</v>
      </c>
      <c r="CX12" s="175">
        <v>2648.96</v>
      </c>
      <c r="CY12" s="175">
        <v>2827.32</v>
      </c>
      <c r="CZ12" s="175">
        <v>2592.2800000000002</v>
      </c>
      <c r="DA12" s="175">
        <v>2575.87</v>
      </c>
      <c r="DB12" s="29">
        <v>2715.45</v>
      </c>
      <c r="DC12" s="29">
        <v>2579.87</v>
      </c>
      <c r="DD12" s="29">
        <v>2541.33</v>
      </c>
      <c r="DE12" s="29">
        <v>2397.42</v>
      </c>
      <c r="DF12" s="29">
        <v>2326.12</v>
      </c>
      <c r="DG12" s="175">
        <v>2368.5300000000002</v>
      </c>
      <c r="DH12" s="175">
        <v>2171.7600000000002</v>
      </c>
      <c r="DI12" s="175">
        <v>2369.9499999999998</v>
      </c>
      <c r="DJ12" s="175">
        <v>2373.2199999999998</v>
      </c>
      <c r="DK12" s="175">
        <v>2545.6</v>
      </c>
      <c r="DL12" s="29">
        <v>2573.5700000000002</v>
      </c>
      <c r="DM12" s="29">
        <v>2526.39</v>
      </c>
      <c r="DN12" s="29">
        <v>2534.67</v>
      </c>
      <c r="DO12" s="29">
        <v>2301.0700000000002</v>
      </c>
      <c r="DP12" s="29">
        <v>2278.1</v>
      </c>
      <c r="DQ12" s="175">
        <v>2285.92</v>
      </c>
      <c r="DR12" s="175">
        <v>2268.2800000000002</v>
      </c>
      <c r="DS12" s="175">
        <v>2262.9699999999998</v>
      </c>
      <c r="DT12" s="175">
        <v>2433.61</v>
      </c>
      <c r="DU12" s="175">
        <v>2412.66</v>
      </c>
      <c r="DV12" s="29">
        <v>2268.7399999999998</v>
      </c>
      <c r="DW12" s="29">
        <v>2136.14</v>
      </c>
      <c r="DX12" s="29">
        <v>1891.75</v>
      </c>
      <c r="DY12" s="29">
        <v>1965.13</v>
      </c>
      <c r="DZ12" s="29">
        <v>1826.51</v>
      </c>
      <c r="EA12" s="175">
        <v>1973.08</v>
      </c>
      <c r="EB12" s="175">
        <v>2154.21</v>
      </c>
      <c r="EC12" s="175">
        <v>2193.44</v>
      </c>
      <c r="ED12" s="175">
        <v>2551.5300000000002</v>
      </c>
      <c r="EE12" s="175">
        <v>2462.13</v>
      </c>
      <c r="EF12" s="29">
        <v>2610.25</v>
      </c>
      <c r="EG12" s="29">
        <v>2428.83</v>
      </c>
      <c r="EH12" s="29">
        <v>2278.7600000000002</v>
      </c>
      <c r="EI12" s="29">
        <v>2544.62</v>
      </c>
      <c r="EJ12" s="29">
        <v>2584.67</v>
      </c>
      <c r="EK12" s="175">
        <v>2631.41</v>
      </c>
      <c r="EL12" s="175">
        <v>2676.76</v>
      </c>
      <c r="EM12" s="29"/>
      <c r="EN12" s="29"/>
      <c r="EO12" s="29"/>
      <c r="EP12" s="29"/>
      <c r="EQ12" s="29"/>
      <c r="ER12" s="29"/>
      <c r="ES12" s="29"/>
      <c r="ET12" s="29"/>
      <c r="EU12" s="29"/>
      <c r="EV12" s="29"/>
      <c r="EW12" s="29"/>
      <c r="EX12" s="29"/>
      <c r="EY12" s="29"/>
      <c r="EZ12" s="29"/>
      <c r="FA12" s="29"/>
      <c r="FB12" s="29"/>
      <c r="FC12" s="29"/>
      <c r="FD12" s="29"/>
      <c r="FE12" s="29"/>
      <c r="FF12" s="29"/>
      <c r="FG12" s="29"/>
      <c r="FH12" s="29"/>
    </row>
    <row r="13" spans="1:164" x14ac:dyDescent="0.15">
      <c r="A13" s="118"/>
      <c r="B13" s="118"/>
      <c r="D13" s="28" t="s">
        <v>5127</v>
      </c>
      <c r="E13" s="114" t="s">
        <v>5128</v>
      </c>
      <c r="F13" s="29">
        <v>1573.28</v>
      </c>
      <c r="G13" s="29">
        <v>1819.24</v>
      </c>
      <c r="H13" s="29">
        <v>1629.66</v>
      </c>
      <c r="I13" s="29">
        <v>1844.22</v>
      </c>
      <c r="J13" s="29">
        <v>1914.79</v>
      </c>
      <c r="K13" s="175">
        <v>2235.48</v>
      </c>
      <c r="L13" s="175">
        <v>2258.96</v>
      </c>
      <c r="M13" s="175">
        <v>2207.3200000000002</v>
      </c>
      <c r="N13" s="175">
        <v>2146.1</v>
      </c>
      <c r="O13" s="175">
        <v>2200.27</v>
      </c>
      <c r="P13" s="29">
        <v>2524.36</v>
      </c>
      <c r="Q13" s="29">
        <v>2618.52</v>
      </c>
      <c r="R13" s="29">
        <v>2965.47</v>
      </c>
      <c r="S13" s="29">
        <v>3276.26</v>
      </c>
      <c r="T13" s="29">
        <v>2630.64</v>
      </c>
      <c r="U13" s="175">
        <v>2978.09</v>
      </c>
      <c r="V13" s="175">
        <v>2640.43</v>
      </c>
      <c r="W13" s="175">
        <v>2630.61</v>
      </c>
      <c r="X13" s="175">
        <v>2488.21</v>
      </c>
      <c r="Y13" s="175">
        <v>2583.9299999999998</v>
      </c>
      <c r="Z13" s="29">
        <v>2590.58</v>
      </c>
      <c r="AA13" s="29">
        <v>2521</v>
      </c>
      <c r="AB13" s="29">
        <v>2577.06</v>
      </c>
      <c r="AC13" s="29">
        <v>2534.35</v>
      </c>
      <c r="AD13" s="29">
        <v>2652.75</v>
      </c>
      <c r="AE13" s="175">
        <v>2931.54</v>
      </c>
      <c r="AF13" s="175">
        <v>2998.55</v>
      </c>
      <c r="AG13" s="175">
        <v>3206.74</v>
      </c>
      <c r="AH13" s="175">
        <v>3113.63</v>
      </c>
      <c r="AI13" s="175">
        <v>2682.31</v>
      </c>
      <c r="AJ13" s="29">
        <v>2847.58</v>
      </c>
      <c r="AK13" s="29">
        <v>3066.27</v>
      </c>
      <c r="AL13" s="29">
        <v>3827.92</v>
      </c>
      <c r="AM13" s="29">
        <v>4430.84</v>
      </c>
      <c r="AN13" s="29">
        <v>4362.6000000000004</v>
      </c>
      <c r="AO13" s="175">
        <v>4571.29</v>
      </c>
      <c r="AP13" s="175">
        <v>4790.88</v>
      </c>
      <c r="AQ13" s="175">
        <v>5307.94</v>
      </c>
      <c r="AR13" s="175">
        <v>5899.06</v>
      </c>
      <c r="AS13" s="175">
        <v>4897.0200000000004</v>
      </c>
      <c r="AT13" s="29">
        <v>4787.62</v>
      </c>
      <c r="AU13" s="29">
        <v>3578.52</v>
      </c>
      <c r="AV13" s="29">
        <v>4940.47</v>
      </c>
      <c r="AW13" s="29">
        <v>4165.96</v>
      </c>
      <c r="AX13" s="29">
        <v>4056.35</v>
      </c>
      <c r="AY13" s="175">
        <v>4431.53</v>
      </c>
      <c r="AZ13" s="175">
        <v>3928.48</v>
      </c>
      <c r="BA13" s="175">
        <v>3832.02</v>
      </c>
      <c r="BB13" s="175">
        <v>3278.34</v>
      </c>
      <c r="BC13" s="175">
        <v>3299.72</v>
      </c>
      <c r="BD13" s="29">
        <v>2188.92</v>
      </c>
      <c r="BE13" s="29">
        <v>2209.08</v>
      </c>
      <c r="BF13" s="29">
        <v>2552.67</v>
      </c>
      <c r="BG13" s="29">
        <v>2540.46</v>
      </c>
      <c r="BH13" s="29">
        <v>2534.06</v>
      </c>
      <c r="BI13" s="175">
        <v>2789.11</v>
      </c>
      <c r="BJ13" s="175">
        <v>3295.62</v>
      </c>
      <c r="BK13" s="175">
        <v>3595.34</v>
      </c>
      <c r="BL13" s="175">
        <v>3297.24</v>
      </c>
      <c r="BM13" s="175">
        <v>3129.85</v>
      </c>
      <c r="BN13" s="29">
        <v>3141.07</v>
      </c>
      <c r="BO13" s="29">
        <v>3281.68</v>
      </c>
      <c r="BP13" s="29">
        <v>3161.89</v>
      </c>
      <c r="BQ13" s="29">
        <v>3222.01</v>
      </c>
      <c r="BR13" s="29">
        <v>3318.95</v>
      </c>
      <c r="BS13" s="175">
        <v>2999.47</v>
      </c>
      <c r="BT13" s="175">
        <v>3105.75</v>
      </c>
      <c r="BU13" s="175">
        <v>3087.94</v>
      </c>
      <c r="BV13" s="175">
        <v>2755.28</v>
      </c>
      <c r="BW13" s="175">
        <v>2511.61</v>
      </c>
      <c r="BX13" s="29">
        <v>2584.48</v>
      </c>
      <c r="BY13" s="29">
        <v>2650.86</v>
      </c>
      <c r="BZ13" s="29">
        <v>2609.38</v>
      </c>
      <c r="CA13" s="29">
        <v>3047.37</v>
      </c>
      <c r="CB13" s="29">
        <v>3078.87</v>
      </c>
      <c r="CC13" s="175">
        <v>2795.09</v>
      </c>
      <c r="CD13" s="175">
        <v>3150.31</v>
      </c>
      <c r="CE13" s="175">
        <v>2840.88</v>
      </c>
      <c r="CF13" s="175">
        <v>2655.37</v>
      </c>
      <c r="CG13" s="175">
        <v>2944.69</v>
      </c>
      <c r="CH13" s="29">
        <v>2961</v>
      </c>
      <c r="CI13" s="29">
        <v>2672.3</v>
      </c>
      <c r="CJ13" s="29">
        <v>2790.32</v>
      </c>
      <c r="CK13" s="29">
        <v>2975.35</v>
      </c>
      <c r="CL13" s="29">
        <v>2558.3200000000002</v>
      </c>
      <c r="CM13" s="175">
        <v>2029.71</v>
      </c>
      <c r="CN13" s="175">
        <v>2365.1999999999998</v>
      </c>
      <c r="CO13" s="175">
        <v>2199.61</v>
      </c>
      <c r="CP13" s="175">
        <v>2531.1799999999998</v>
      </c>
      <c r="CQ13" s="175">
        <v>2640.96</v>
      </c>
      <c r="CR13" s="29">
        <v>3020.14</v>
      </c>
      <c r="CS13" s="29">
        <v>2825.2</v>
      </c>
      <c r="CT13" s="29">
        <v>2532.23</v>
      </c>
      <c r="CU13" s="29">
        <v>2502.88</v>
      </c>
      <c r="CV13" s="29">
        <v>2486.39</v>
      </c>
      <c r="CW13" s="175">
        <v>2457.5700000000002</v>
      </c>
      <c r="CX13" s="175">
        <v>2578.09</v>
      </c>
      <c r="CY13" s="175">
        <v>2630.09</v>
      </c>
      <c r="CZ13" s="175">
        <v>2642.22</v>
      </c>
      <c r="DA13" s="175">
        <v>2575.16</v>
      </c>
      <c r="DB13" s="29">
        <v>2539.8200000000002</v>
      </c>
      <c r="DC13" s="29">
        <v>2506.1999999999998</v>
      </c>
      <c r="DD13" s="29">
        <v>2521.34</v>
      </c>
      <c r="DE13" s="29">
        <v>2689.81</v>
      </c>
      <c r="DF13" s="29">
        <v>2881.9</v>
      </c>
      <c r="DG13" s="175">
        <v>3036.43</v>
      </c>
      <c r="DH13" s="175">
        <v>2901.09</v>
      </c>
      <c r="DI13" s="175">
        <v>3141.15</v>
      </c>
      <c r="DJ13" s="175">
        <v>3530.61</v>
      </c>
      <c r="DK13" s="175">
        <v>3783.37</v>
      </c>
      <c r="DL13" s="29">
        <v>3624.1</v>
      </c>
      <c r="DM13" s="29">
        <v>3940.32</v>
      </c>
      <c r="DN13" s="29">
        <v>3931.04</v>
      </c>
      <c r="DO13" s="29">
        <v>4130.49</v>
      </c>
      <c r="DP13" s="29">
        <v>4488.8900000000003</v>
      </c>
      <c r="DQ13" s="175">
        <v>4672.47</v>
      </c>
      <c r="DR13" s="175">
        <v>4750.2700000000004</v>
      </c>
      <c r="DS13" s="175">
        <v>5317.18</v>
      </c>
      <c r="DT13" s="175">
        <v>5534.54</v>
      </c>
      <c r="DU13" s="175">
        <v>5536.8</v>
      </c>
      <c r="DV13" s="29">
        <v>5996.55</v>
      </c>
      <c r="DW13" s="29">
        <v>6278.91</v>
      </c>
      <c r="DX13" s="29">
        <v>5377.91</v>
      </c>
      <c r="DY13" s="29">
        <v>5064.1899999999996</v>
      </c>
      <c r="DZ13" s="29">
        <v>5071.55</v>
      </c>
      <c r="EA13" s="175">
        <v>5488.04</v>
      </c>
      <c r="EB13" s="175">
        <v>5963.9</v>
      </c>
      <c r="EC13" s="175">
        <v>5955.28</v>
      </c>
      <c r="ED13" s="175">
        <v>5853.08</v>
      </c>
      <c r="EE13" s="175">
        <v>5800.62</v>
      </c>
      <c r="EF13" s="29">
        <v>5463.49</v>
      </c>
      <c r="EG13" s="29">
        <v>5920.85</v>
      </c>
      <c r="EH13" s="29">
        <v>4983.91</v>
      </c>
      <c r="EI13" s="29">
        <v>4984.16</v>
      </c>
      <c r="EJ13" s="29">
        <v>5031.75</v>
      </c>
      <c r="EK13" s="175">
        <v>5162.58</v>
      </c>
      <c r="EL13" s="175">
        <v>4769.78</v>
      </c>
      <c r="EM13" s="29"/>
      <c r="EN13" s="29"/>
      <c r="EO13" s="29"/>
      <c r="EP13" s="29"/>
      <c r="EQ13" s="29"/>
      <c r="ER13" s="29"/>
      <c r="ES13" s="29"/>
      <c r="ET13" s="29"/>
      <c r="EU13" s="29"/>
      <c r="EV13" s="29"/>
      <c r="EW13" s="29"/>
      <c r="EX13" s="29"/>
      <c r="EY13" s="29"/>
      <c r="EZ13" s="29"/>
      <c r="FA13" s="29"/>
      <c r="FB13" s="29"/>
      <c r="FC13" s="29"/>
      <c r="FD13" s="29"/>
      <c r="FE13" s="29"/>
      <c r="FF13" s="29"/>
      <c r="FG13" s="29"/>
      <c r="FH13" s="29"/>
    </row>
    <row r="14" spans="1:164" x14ac:dyDescent="0.15">
      <c r="A14" s="118"/>
      <c r="B14" s="118"/>
      <c r="D14" s="28" t="s">
        <v>5047</v>
      </c>
      <c r="E14" s="114" t="s">
        <v>5048</v>
      </c>
      <c r="F14" s="29">
        <v>1141.99</v>
      </c>
      <c r="G14" s="29">
        <v>1206.92</v>
      </c>
      <c r="H14" s="29">
        <v>1188.24</v>
      </c>
      <c r="I14" s="29">
        <v>1407.19</v>
      </c>
      <c r="J14" s="29">
        <v>1346.11</v>
      </c>
      <c r="K14" s="175">
        <v>1371.02</v>
      </c>
      <c r="L14" s="175">
        <v>1723.32</v>
      </c>
      <c r="M14" s="175">
        <v>1521.96</v>
      </c>
      <c r="N14" s="175">
        <v>1356.42</v>
      </c>
      <c r="O14" s="175">
        <v>1376.27</v>
      </c>
      <c r="P14" s="29">
        <v>1390.51</v>
      </c>
      <c r="Q14" s="29">
        <v>1558.67</v>
      </c>
      <c r="R14" s="29">
        <v>1611.42</v>
      </c>
      <c r="S14" s="29">
        <v>1822.69</v>
      </c>
      <c r="T14" s="29">
        <v>1679.84</v>
      </c>
      <c r="U14" s="175">
        <v>1662.06</v>
      </c>
      <c r="V14" s="175">
        <v>1606.08</v>
      </c>
      <c r="W14" s="175">
        <v>1749.68</v>
      </c>
      <c r="X14" s="175">
        <v>1805.54</v>
      </c>
      <c r="Y14" s="175">
        <v>1915.12</v>
      </c>
      <c r="Z14" s="29">
        <v>2054.23</v>
      </c>
      <c r="AA14" s="29">
        <v>1924.46</v>
      </c>
      <c r="AB14" s="29">
        <v>1923.24</v>
      </c>
      <c r="AC14" s="29">
        <v>1815.6</v>
      </c>
      <c r="AD14" s="29">
        <v>1894.97</v>
      </c>
      <c r="AE14" s="175">
        <v>1920.54</v>
      </c>
      <c r="AF14" s="175">
        <v>2034.19</v>
      </c>
      <c r="AG14" s="175">
        <v>2251.83</v>
      </c>
      <c r="AH14" s="175">
        <v>2321.96</v>
      </c>
      <c r="AI14" s="175">
        <v>2352.21</v>
      </c>
      <c r="AJ14" s="29">
        <v>2505.4299999999998</v>
      </c>
      <c r="AK14" s="29">
        <v>2786.51</v>
      </c>
      <c r="AL14" s="29">
        <v>2936.29</v>
      </c>
      <c r="AM14" s="29">
        <v>3473.35</v>
      </c>
      <c r="AN14" s="29">
        <v>3446.96</v>
      </c>
      <c r="AO14" s="175">
        <v>4160.08</v>
      </c>
      <c r="AP14" s="175">
        <v>4363.96</v>
      </c>
      <c r="AQ14" s="175">
        <v>4930.6000000000004</v>
      </c>
      <c r="AR14" s="175">
        <v>4850.72</v>
      </c>
      <c r="AS14" s="175">
        <v>4339.1000000000004</v>
      </c>
      <c r="AT14" s="29">
        <v>4232.5</v>
      </c>
      <c r="AU14" s="29">
        <v>3674.11</v>
      </c>
      <c r="AV14" s="29">
        <v>3966.46</v>
      </c>
      <c r="AW14" s="29">
        <v>3590.07</v>
      </c>
      <c r="AX14" s="29">
        <v>3780.03</v>
      </c>
      <c r="AY14" s="175">
        <v>4239.55</v>
      </c>
      <c r="AZ14" s="175">
        <v>4108.74</v>
      </c>
      <c r="BA14" s="175">
        <v>4050.69</v>
      </c>
      <c r="BB14" s="175">
        <v>3462.22</v>
      </c>
      <c r="BC14" s="175">
        <v>3284.73</v>
      </c>
      <c r="BD14" s="29">
        <v>2543.0300000000002</v>
      </c>
      <c r="BE14" s="29">
        <v>2421.64</v>
      </c>
      <c r="BF14" s="29">
        <v>2707.8</v>
      </c>
      <c r="BG14" s="29">
        <v>2632.15</v>
      </c>
      <c r="BH14" s="29">
        <v>2326.6999999999998</v>
      </c>
      <c r="BI14" s="175">
        <v>2711.43</v>
      </c>
      <c r="BJ14" s="175">
        <v>3038.71</v>
      </c>
      <c r="BK14" s="175">
        <v>3219.05</v>
      </c>
      <c r="BL14" s="175">
        <v>3197.05</v>
      </c>
      <c r="BM14" s="175">
        <v>3727.12</v>
      </c>
      <c r="BN14" s="29">
        <v>3513.79</v>
      </c>
      <c r="BO14" s="29">
        <v>3665.66</v>
      </c>
      <c r="BP14" s="29">
        <v>3760.78</v>
      </c>
      <c r="BQ14" s="29">
        <v>4063.36</v>
      </c>
      <c r="BR14" s="29">
        <v>4468.3999999999996</v>
      </c>
      <c r="BS14" s="175">
        <v>3938.52</v>
      </c>
      <c r="BT14" s="175">
        <v>3935.92</v>
      </c>
      <c r="BU14" s="175">
        <v>3962.61</v>
      </c>
      <c r="BV14" s="175">
        <v>3824.61</v>
      </c>
      <c r="BW14" s="175">
        <v>3605.81</v>
      </c>
      <c r="BX14" s="29">
        <v>3626.13</v>
      </c>
      <c r="BY14" s="29">
        <v>3859.25</v>
      </c>
      <c r="BZ14" s="29">
        <v>3895.1</v>
      </c>
      <c r="CA14" s="29">
        <v>4219.95</v>
      </c>
      <c r="CB14" s="29">
        <v>3878.93</v>
      </c>
      <c r="CC14" s="175">
        <v>3851.46</v>
      </c>
      <c r="CD14" s="175">
        <v>4145.3999999999996</v>
      </c>
      <c r="CE14" s="175">
        <v>4050.17</v>
      </c>
      <c r="CF14" s="175">
        <v>4038.29</v>
      </c>
      <c r="CG14" s="175">
        <v>4451.25</v>
      </c>
      <c r="CH14" s="29">
        <v>4308.54</v>
      </c>
      <c r="CI14" s="29">
        <v>4032.79</v>
      </c>
      <c r="CJ14" s="29">
        <v>4239.3</v>
      </c>
      <c r="CK14" s="29">
        <v>4331.59</v>
      </c>
      <c r="CL14" s="29">
        <v>3808.61</v>
      </c>
      <c r="CM14" s="175">
        <v>3321.59</v>
      </c>
      <c r="CN14" s="175">
        <v>3563.1</v>
      </c>
      <c r="CO14" s="175">
        <v>3387.98</v>
      </c>
      <c r="CP14" s="175">
        <v>3380.49</v>
      </c>
      <c r="CQ14" s="175">
        <v>3721.57</v>
      </c>
      <c r="CR14" s="29">
        <v>3849.07</v>
      </c>
      <c r="CS14" s="29">
        <v>3508.89</v>
      </c>
      <c r="CT14" s="29">
        <v>3395.95</v>
      </c>
      <c r="CU14" s="29">
        <v>3190.09</v>
      </c>
      <c r="CV14" s="29">
        <v>3239.86</v>
      </c>
      <c r="CW14" s="175">
        <v>3241.64</v>
      </c>
      <c r="CX14" s="175">
        <v>3308.45</v>
      </c>
      <c r="CY14" s="175">
        <v>3409.87</v>
      </c>
      <c r="CZ14" s="175">
        <v>3149.64</v>
      </c>
      <c r="DA14" s="175">
        <v>3037.58</v>
      </c>
      <c r="DB14" s="29">
        <v>3193.31</v>
      </c>
      <c r="DC14" s="29">
        <v>3153.81</v>
      </c>
      <c r="DD14" s="29">
        <v>3149.21</v>
      </c>
      <c r="DE14" s="29">
        <v>2959.44</v>
      </c>
      <c r="DF14" s="29">
        <v>2842</v>
      </c>
      <c r="DG14" s="175">
        <v>2899.91</v>
      </c>
      <c r="DH14" s="175">
        <v>2662.84</v>
      </c>
      <c r="DI14" s="175">
        <v>2852.83</v>
      </c>
      <c r="DJ14" s="175">
        <v>2900.58</v>
      </c>
      <c r="DK14" s="175">
        <v>2954.48</v>
      </c>
      <c r="DL14" s="29">
        <v>2932.84</v>
      </c>
      <c r="DM14" s="29">
        <v>2916.34</v>
      </c>
      <c r="DN14" s="29">
        <v>2935.46</v>
      </c>
      <c r="DO14" s="29">
        <v>2744.4</v>
      </c>
      <c r="DP14" s="29">
        <v>2629.23</v>
      </c>
      <c r="DQ14" s="175">
        <v>2716.31</v>
      </c>
      <c r="DR14" s="175">
        <v>2766.49</v>
      </c>
      <c r="DS14" s="175">
        <v>2715.75</v>
      </c>
      <c r="DT14" s="175">
        <v>2833.76</v>
      </c>
      <c r="DU14" s="175">
        <v>3082.63</v>
      </c>
      <c r="DV14" s="29">
        <v>3058.21</v>
      </c>
      <c r="DW14" s="29">
        <v>2977.1</v>
      </c>
      <c r="DX14" s="29">
        <v>2803.62</v>
      </c>
      <c r="DY14" s="29">
        <v>2778.17</v>
      </c>
      <c r="DZ14" s="29">
        <v>2597.06</v>
      </c>
      <c r="EA14" s="175">
        <v>2518.4699999999998</v>
      </c>
      <c r="EB14" s="175">
        <v>2616.0700000000002</v>
      </c>
      <c r="EC14" s="175">
        <v>2551.35</v>
      </c>
      <c r="ED14" s="175">
        <v>2697.6</v>
      </c>
      <c r="EE14" s="175">
        <v>2642.72</v>
      </c>
      <c r="EF14" s="29">
        <v>2523.62</v>
      </c>
      <c r="EG14" s="29">
        <v>2270.7600000000002</v>
      </c>
      <c r="EH14" s="29">
        <v>2191.46</v>
      </c>
      <c r="EI14" s="29">
        <v>2048.31</v>
      </c>
      <c r="EJ14" s="29">
        <v>2127.12</v>
      </c>
      <c r="EK14" s="175">
        <v>2030.11</v>
      </c>
      <c r="EL14" s="175">
        <v>2015.54</v>
      </c>
      <c r="EM14" s="29"/>
      <c r="EN14" s="29"/>
      <c r="EO14" s="29"/>
      <c r="EP14" s="29"/>
      <c r="EQ14" s="29"/>
      <c r="ER14" s="29"/>
      <c r="ES14" s="29"/>
      <c r="ET14" s="29"/>
      <c r="EU14" s="29"/>
      <c r="EV14" s="29"/>
      <c r="EW14" s="29"/>
      <c r="EX14" s="29"/>
      <c r="EY14" s="29"/>
      <c r="EZ14" s="29"/>
      <c r="FA14" s="29"/>
      <c r="FB14" s="29"/>
      <c r="FC14" s="29"/>
      <c r="FD14" s="29"/>
      <c r="FE14" s="29"/>
      <c r="FF14" s="29"/>
      <c r="FG14" s="29"/>
      <c r="FH14" s="29"/>
    </row>
    <row r="15" spans="1:164" x14ac:dyDescent="0.15">
      <c r="A15" s="118"/>
      <c r="B15" s="118"/>
      <c r="D15" s="30" t="s">
        <v>5101</v>
      </c>
      <c r="E15" s="115" t="s">
        <v>5102</v>
      </c>
      <c r="F15" s="31">
        <v>655.37</v>
      </c>
      <c r="G15" s="31">
        <v>709.25</v>
      </c>
      <c r="H15" s="31">
        <v>812.28</v>
      </c>
      <c r="I15" s="31">
        <v>814.47</v>
      </c>
      <c r="J15" s="31">
        <v>867.82</v>
      </c>
      <c r="K15" s="176">
        <v>954.86</v>
      </c>
      <c r="L15" s="176">
        <v>1042.56</v>
      </c>
      <c r="M15" s="176">
        <v>987.27</v>
      </c>
      <c r="N15" s="176">
        <v>1013.25</v>
      </c>
      <c r="O15" s="176">
        <v>1043.2</v>
      </c>
      <c r="P15" s="31">
        <v>1216.21</v>
      </c>
      <c r="Q15" s="31">
        <v>1357.36</v>
      </c>
      <c r="R15" s="31">
        <v>1317.08</v>
      </c>
      <c r="S15" s="31">
        <v>1532.62</v>
      </c>
      <c r="T15" s="31">
        <v>1544.07</v>
      </c>
      <c r="U15" s="176">
        <v>1830.51</v>
      </c>
      <c r="V15" s="176">
        <v>1881.56</v>
      </c>
      <c r="W15" s="176">
        <v>1837.39</v>
      </c>
      <c r="X15" s="176">
        <v>1829.67</v>
      </c>
      <c r="Y15" s="176">
        <v>1951.21</v>
      </c>
      <c r="Z15" s="31">
        <v>2240.13</v>
      </c>
      <c r="AA15" s="31">
        <v>1985.75</v>
      </c>
      <c r="AB15" s="31">
        <v>1794.28</v>
      </c>
      <c r="AC15" s="31">
        <v>1924.24</v>
      </c>
      <c r="AD15" s="31">
        <v>1979.05</v>
      </c>
      <c r="AE15" s="176">
        <v>2028.19</v>
      </c>
      <c r="AF15" s="176">
        <v>2191.2600000000002</v>
      </c>
      <c r="AG15" s="176">
        <v>2433.61</v>
      </c>
      <c r="AH15" s="176">
        <v>2336.4699999999998</v>
      </c>
      <c r="AI15" s="176">
        <v>2112.2600000000002</v>
      </c>
      <c r="AJ15" s="31">
        <v>2304.41</v>
      </c>
      <c r="AK15" s="31">
        <v>2341.12</v>
      </c>
      <c r="AL15" s="31">
        <v>2684.42</v>
      </c>
      <c r="AM15" s="31">
        <v>3453.75</v>
      </c>
      <c r="AN15" s="31">
        <v>3320.69</v>
      </c>
      <c r="AO15" s="176">
        <v>3830.63</v>
      </c>
      <c r="AP15" s="176">
        <v>3830.17</v>
      </c>
      <c r="AQ15" s="176">
        <v>3948.71</v>
      </c>
      <c r="AR15" s="176">
        <v>4269.83</v>
      </c>
      <c r="AS15" s="176">
        <v>3780.64</v>
      </c>
      <c r="AT15" s="31">
        <v>3847.53</v>
      </c>
      <c r="AU15" s="31">
        <v>2939.18</v>
      </c>
      <c r="AV15" s="31">
        <v>3446.93</v>
      </c>
      <c r="AW15" s="31">
        <v>3274.75</v>
      </c>
      <c r="AX15" s="31">
        <v>3223.08</v>
      </c>
      <c r="AY15" s="176">
        <v>3153.54</v>
      </c>
      <c r="AZ15" s="176">
        <v>2745.33</v>
      </c>
      <c r="BA15" s="176">
        <v>2450.09</v>
      </c>
      <c r="BB15" s="176">
        <v>2033.24</v>
      </c>
      <c r="BC15" s="176">
        <v>2161.04</v>
      </c>
      <c r="BD15" s="31">
        <v>1426.17</v>
      </c>
      <c r="BE15" s="31">
        <v>1293.55</v>
      </c>
      <c r="BF15" s="31">
        <v>1501.72</v>
      </c>
      <c r="BG15" s="31">
        <v>1605.25</v>
      </c>
      <c r="BH15" s="31">
        <v>1369.56</v>
      </c>
      <c r="BI15" s="176">
        <v>1652.26</v>
      </c>
      <c r="BJ15" s="176">
        <v>1943.93</v>
      </c>
      <c r="BK15" s="176">
        <v>2027.82</v>
      </c>
      <c r="BL15" s="176">
        <v>1919.82</v>
      </c>
      <c r="BM15" s="176">
        <v>2080.02</v>
      </c>
      <c r="BN15" s="31">
        <v>2126.67</v>
      </c>
      <c r="BO15" s="31">
        <v>2178.71</v>
      </c>
      <c r="BP15" s="31">
        <v>2159.08</v>
      </c>
      <c r="BQ15" s="31">
        <v>2170.65</v>
      </c>
      <c r="BR15" s="31">
        <v>2223.25</v>
      </c>
      <c r="BS15" s="176">
        <v>2037.5</v>
      </c>
      <c r="BT15" s="176">
        <v>1971.65</v>
      </c>
      <c r="BU15" s="176">
        <v>2016.72</v>
      </c>
      <c r="BV15" s="176">
        <v>1802.33</v>
      </c>
      <c r="BW15" s="176">
        <v>1644.21</v>
      </c>
      <c r="BX15" s="31">
        <v>1749.63</v>
      </c>
      <c r="BY15" s="31">
        <v>1839.8</v>
      </c>
      <c r="BZ15" s="31">
        <v>1919.03</v>
      </c>
      <c r="CA15" s="31">
        <v>2115.16</v>
      </c>
      <c r="CB15" s="31">
        <v>2318.1</v>
      </c>
      <c r="CC15" s="176">
        <v>2303.3200000000002</v>
      </c>
      <c r="CD15" s="176">
        <v>2480.19</v>
      </c>
      <c r="CE15" s="176">
        <v>2658.57</v>
      </c>
      <c r="CF15" s="176">
        <v>2254.91</v>
      </c>
      <c r="CG15" s="176">
        <v>2482.42</v>
      </c>
      <c r="CH15" s="31">
        <v>2692.06</v>
      </c>
      <c r="CI15" s="31">
        <v>2543.77</v>
      </c>
      <c r="CJ15" s="31">
        <v>2716.48</v>
      </c>
      <c r="CK15" s="31">
        <v>2763.99</v>
      </c>
      <c r="CL15" s="31">
        <v>2436.6999999999998</v>
      </c>
      <c r="CM15" s="176">
        <v>2180.3200000000002</v>
      </c>
      <c r="CN15" s="176">
        <v>2277.77</v>
      </c>
      <c r="CO15" s="176">
        <v>2131</v>
      </c>
      <c r="CP15" s="176">
        <v>2123.13</v>
      </c>
      <c r="CQ15" s="176">
        <v>2267.1999999999998</v>
      </c>
      <c r="CR15" s="31">
        <v>2493.0700000000002</v>
      </c>
      <c r="CS15" s="31">
        <v>2500.86</v>
      </c>
      <c r="CT15" s="31">
        <v>2261.4299999999998</v>
      </c>
      <c r="CU15" s="31">
        <v>2058.4299999999998</v>
      </c>
      <c r="CV15" s="31">
        <v>1985.63</v>
      </c>
      <c r="CW15" s="176">
        <v>1906.61</v>
      </c>
      <c r="CX15" s="176">
        <v>1958.42</v>
      </c>
      <c r="CY15" s="176">
        <v>2029.9</v>
      </c>
      <c r="CZ15" s="176">
        <v>1747.31</v>
      </c>
      <c r="DA15" s="176">
        <v>1786.74</v>
      </c>
      <c r="DB15" s="31">
        <v>1860.44</v>
      </c>
      <c r="DC15" s="31">
        <v>1869.05</v>
      </c>
      <c r="DD15" s="31">
        <v>1889.05</v>
      </c>
      <c r="DE15" s="31">
        <v>1851.24</v>
      </c>
      <c r="DF15" s="31">
        <v>1513.31</v>
      </c>
      <c r="DG15" s="176">
        <v>1655.14</v>
      </c>
      <c r="DH15" s="176">
        <v>1456.59</v>
      </c>
      <c r="DI15" s="176">
        <v>1492.93</v>
      </c>
      <c r="DJ15" s="176">
        <v>1518.1</v>
      </c>
      <c r="DK15" s="176">
        <v>1631.53</v>
      </c>
      <c r="DL15" s="31">
        <v>1602.11</v>
      </c>
      <c r="DM15" s="31">
        <v>1569.54</v>
      </c>
      <c r="DN15" s="31">
        <v>1521.81</v>
      </c>
      <c r="DO15" s="31">
        <v>1497.98</v>
      </c>
      <c r="DP15" s="31">
        <v>1607.28</v>
      </c>
      <c r="DQ15" s="176">
        <v>1578.81</v>
      </c>
      <c r="DR15" s="176">
        <v>1623.04</v>
      </c>
      <c r="DS15" s="176">
        <v>1660.05</v>
      </c>
      <c r="DT15" s="176">
        <v>1718.95</v>
      </c>
      <c r="DU15" s="176">
        <v>1804.06</v>
      </c>
      <c r="DV15" s="31">
        <v>1787.85</v>
      </c>
      <c r="DW15" s="31">
        <v>1741.44</v>
      </c>
      <c r="DX15" s="31">
        <v>1594.94</v>
      </c>
      <c r="DY15" s="31">
        <v>1513.01</v>
      </c>
      <c r="DZ15" s="31">
        <v>1396.41</v>
      </c>
      <c r="EA15" s="176">
        <v>1390.37</v>
      </c>
      <c r="EB15" s="176">
        <v>1556.14</v>
      </c>
      <c r="EC15" s="176">
        <v>1576.41</v>
      </c>
      <c r="ED15" s="176">
        <v>1599.15</v>
      </c>
      <c r="EE15" s="176">
        <v>1599.63</v>
      </c>
      <c r="EF15" s="31">
        <v>1619.49</v>
      </c>
      <c r="EG15" s="31">
        <v>1517.8</v>
      </c>
      <c r="EH15" s="31">
        <v>1344.27</v>
      </c>
      <c r="EI15" s="31">
        <v>1327.52</v>
      </c>
      <c r="EJ15" s="31">
        <v>1246.08</v>
      </c>
      <c r="EK15" s="176">
        <v>1158.27</v>
      </c>
      <c r="EL15" s="176">
        <v>1156.54</v>
      </c>
      <c r="EM15" s="31"/>
      <c r="EN15" s="31"/>
      <c r="EO15" s="31"/>
      <c r="EP15" s="31"/>
      <c r="EQ15" s="31"/>
      <c r="ER15" s="31"/>
      <c r="ES15" s="31"/>
      <c r="ET15" s="31"/>
      <c r="EU15" s="31"/>
      <c r="EV15" s="31"/>
      <c r="EW15" s="31"/>
      <c r="EX15" s="31"/>
      <c r="EY15" s="31"/>
      <c r="EZ15" s="31"/>
      <c r="FA15" s="31"/>
      <c r="FB15" s="31"/>
      <c r="FC15" s="31"/>
      <c r="FD15" s="31"/>
      <c r="FE15" s="31"/>
      <c r="FF15" s="31"/>
      <c r="FG15" s="31"/>
      <c r="FH15" s="31"/>
    </row>
    <row r="16" spans="1:164" x14ac:dyDescent="0.15">
      <c r="A16" s="118"/>
      <c r="B16" s="118"/>
      <c r="D16" s="28" t="s">
        <v>5153</v>
      </c>
      <c r="E16" s="114" t="s">
        <v>5154</v>
      </c>
      <c r="F16" s="29">
        <v>866.81</v>
      </c>
      <c r="G16" s="29">
        <v>1010.71</v>
      </c>
      <c r="H16" s="29">
        <v>1046.6500000000001</v>
      </c>
      <c r="I16" s="29">
        <v>1041.06</v>
      </c>
      <c r="J16" s="29">
        <v>1049.8699999999999</v>
      </c>
      <c r="K16" s="175">
        <v>1266.05</v>
      </c>
      <c r="L16" s="175">
        <v>1392.15</v>
      </c>
      <c r="M16" s="175">
        <v>1421.84</v>
      </c>
      <c r="N16" s="175">
        <v>1339.06</v>
      </c>
      <c r="O16" s="175">
        <v>1443.3</v>
      </c>
      <c r="P16" s="29">
        <v>1523.2</v>
      </c>
      <c r="Q16" s="29">
        <v>1658.13</v>
      </c>
      <c r="R16" s="29">
        <v>1735.86</v>
      </c>
      <c r="S16" s="29">
        <v>2028.17</v>
      </c>
      <c r="T16" s="29">
        <v>1895.56</v>
      </c>
      <c r="U16" s="175">
        <v>2142.66</v>
      </c>
      <c r="V16" s="175">
        <v>2356.77</v>
      </c>
      <c r="W16" s="175">
        <v>2161.73</v>
      </c>
      <c r="X16" s="175">
        <v>2292.4499999999998</v>
      </c>
      <c r="Y16" s="175">
        <v>2372.5100000000002</v>
      </c>
      <c r="Z16" s="29">
        <v>2563.3200000000002</v>
      </c>
      <c r="AA16" s="29">
        <v>2424.9899999999998</v>
      </c>
      <c r="AB16" s="29">
        <v>2651.99</v>
      </c>
      <c r="AC16" s="29">
        <v>2684.45</v>
      </c>
      <c r="AD16" s="29">
        <v>2755.29</v>
      </c>
      <c r="AE16" s="175">
        <v>2988.72</v>
      </c>
      <c r="AF16" s="175">
        <v>2872.92</v>
      </c>
      <c r="AG16" s="175">
        <v>3082.22</v>
      </c>
      <c r="AH16" s="175">
        <v>3263.11</v>
      </c>
      <c r="AI16" s="175">
        <v>3166.85</v>
      </c>
      <c r="AJ16" s="29">
        <v>3431.43</v>
      </c>
      <c r="AK16" s="29">
        <v>4062.8</v>
      </c>
      <c r="AL16" s="29">
        <v>4802.8999999999996</v>
      </c>
      <c r="AM16" s="29">
        <v>6038.88</v>
      </c>
      <c r="AN16" s="29">
        <v>5678.14</v>
      </c>
      <c r="AO16" s="175">
        <v>6433.55</v>
      </c>
      <c r="AP16" s="175">
        <v>5991.66</v>
      </c>
      <c r="AQ16" s="175">
        <v>6186.06</v>
      </c>
      <c r="AR16" s="175">
        <v>8163.99</v>
      </c>
      <c r="AS16" s="175">
        <v>7045.46</v>
      </c>
      <c r="AT16" s="29">
        <v>6499.52</v>
      </c>
      <c r="AU16" s="29">
        <v>4944.71</v>
      </c>
      <c r="AV16" s="29">
        <v>6819.72</v>
      </c>
      <c r="AW16" s="29">
        <v>6689.72</v>
      </c>
      <c r="AX16" s="29">
        <v>6047.22</v>
      </c>
      <c r="AY16" s="175">
        <v>6711.31</v>
      </c>
      <c r="AZ16" s="175">
        <v>5754.5</v>
      </c>
      <c r="BA16" s="175">
        <v>5655.62</v>
      </c>
      <c r="BB16" s="175">
        <v>4537.3</v>
      </c>
      <c r="BC16" s="175">
        <v>4572.8</v>
      </c>
      <c r="BD16" s="29">
        <v>2854.72</v>
      </c>
      <c r="BE16" s="29">
        <v>2830.35</v>
      </c>
      <c r="BF16" s="29">
        <v>3206.58</v>
      </c>
      <c r="BG16" s="29">
        <v>3485.39</v>
      </c>
      <c r="BH16" s="29">
        <v>3129.33</v>
      </c>
      <c r="BI16" s="175">
        <v>3631.76</v>
      </c>
      <c r="BJ16" s="175">
        <v>4360.12</v>
      </c>
      <c r="BK16" s="175">
        <v>4059.07</v>
      </c>
      <c r="BL16" s="175">
        <v>3549.88</v>
      </c>
      <c r="BM16" s="175">
        <v>3924.71</v>
      </c>
      <c r="BN16" s="29">
        <v>3785.79</v>
      </c>
      <c r="BO16" s="29">
        <v>3806.74</v>
      </c>
      <c r="BP16" s="29">
        <v>3698.38</v>
      </c>
      <c r="BQ16" s="29">
        <v>3390.49</v>
      </c>
      <c r="BR16" s="29">
        <v>4162.1499999999996</v>
      </c>
      <c r="BS16" s="175">
        <v>4196.78</v>
      </c>
      <c r="BT16" s="175">
        <v>4414.13</v>
      </c>
      <c r="BU16" s="175">
        <v>4579.7700000000004</v>
      </c>
      <c r="BV16" s="175">
        <v>4370.1000000000004</v>
      </c>
      <c r="BW16" s="175">
        <v>3751.02</v>
      </c>
      <c r="BX16" s="29">
        <v>3889.16</v>
      </c>
      <c r="BY16" s="29">
        <v>4023.63</v>
      </c>
      <c r="BZ16" s="29">
        <v>3723.54</v>
      </c>
      <c r="CA16" s="29">
        <v>4447</v>
      </c>
      <c r="CB16" s="29">
        <v>4882.5</v>
      </c>
      <c r="CC16" s="175">
        <v>4431.55</v>
      </c>
      <c r="CD16" s="175">
        <v>4800.05</v>
      </c>
      <c r="CE16" s="175">
        <v>4689.8599999999997</v>
      </c>
      <c r="CF16" s="175">
        <v>4170.7700000000004</v>
      </c>
      <c r="CG16" s="175">
        <v>4491.04</v>
      </c>
      <c r="CH16" s="29">
        <v>4286.49</v>
      </c>
      <c r="CI16" s="29">
        <v>3960.08</v>
      </c>
      <c r="CJ16" s="29">
        <v>3979.66</v>
      </c>
      <c r="CK16" s="29">
        <v>4471.63</v>
      </c>
      <c r="CL16" s="29">
        <v>3929.18</v>
      </c>
      <c r="CM16" s="175">
        <v>3438.49</v>
      </c>
      <c r="CN16" s="175">
        <v>3729.03</v>
      </c>
      <c r="CO16" s="175">
        <v>3897.81</v>
      </c>
      <c r="CP16" s="175">
        <v>4072.83</v>
      </c>
      <c r="CQ16" s="175">
        <v>4119.38</v>
      </c>
      <c r="CR16" s="29">
        <v>4694.3900000000003</v>
      </c>
      <c r="CS16" s="29">
        <v>4433.8500000000004</v>
      </c>
      <c r="CT16" s="29">
        <v>4257.8500000000004</v>
      </c>
      <c r="CU16" s="29">
        <v>3857.5</v>
      </c>
      <c r="CV16" s="29">
        <v>3818.32</v>
      </c>
      <c r="CW16" s="175">
        <v>3699.66</v>
      </c>
      <c r="CX16" s="175">
        <v>3867.63</v>
      </c>
      <c r="CY16" s="175">
        <v>3985.57</v>
      </c>
      <c r="CZ16" s="175">
        <v>3588.02</v>
      </c>
      <c r="DA16" s="175">
        <v>3391.15</v>
      </c>
      <c r="DB16" s="29">
        <v>3486.01</v>
      </c>
      <c r="DC16" s="29">
        <v>3454.19</v>
      </c>
      <c r="DD16" s="29">
        <v>3514.25</v>
      </c>
      <c r="DE16" s="29">
        <v>3535.26</v>
      </c>
      <c r="DF16" s="29">
        <v>3336.98</v>
      </c>
      <c r="DG16" s="175">
        <v>3422.4</v>
      </c>
      <c r="DH16" s="175">
        <v>3032.21</v>
      </c>
      <c r="DI16" s="175">
        <v>3269.82</v>
      </c>
      <c r="DJ16" s="175">
        <v>3257.16</v>
      </c>
      <c r="DK16" s="175">
        <v>3490.42</v>
      </c>
      <c r="DL16" s="29">
        <v>3460.37</v>
      </c>
      <c r="DM16" s="29">
        <v>3240.71</v>
      </c>
      <c r="DN16" s="29">
        <v>3085.47</v>
      </c>
      <c r="DO16" s="29">
        <v>3062.85</v>
      </c>
      <c r="DP16" s="29">
        <v>3115.27</v>
      </c>
      <c r="DQ16" s="175">
        <v>3244.95</v>
      </c>
      <c r="DR16" s="175">
        <v>3182.18</v>
      </c>
      <c r="DS16" s="175">
        <v>3034.58</v>
      </c>
      <c r="DT16" s="175">
        <v>3118.25</v>
      </c>
      <c r="DU16" s="175">
        <v>2957.17</v>
      </c>
      <c r="DV16" s="29">
        <v>2862.72</v>
      </c>
      <c r="DW16" s="29">
        <v>2731.89</v>
      </c>
      <c r="DX16" s="29">
        <v>2570.84</v>
      </c>
      <c r="DY16" s="29">
        <v>2638.47</v>
      </c>
      <c r="DZ16" s="29">
        <v>2496.16</v>
      </c>
      <c r="EA16" s="175">
        <v>2541.8200000000002</v>
      </c>
      <c r="EB16" s="175">
        <v>2916.73</v>
      </c>
      <c r="EC16" s="175">
        <v>2887.95</v>
      </c>
      <c r="ED16" s="175">
        <v>3010.47</v>
      </c>
      <c r="EE16" s="175">
        <v>2919.83</v>
      </c>
      <c r="EF16" s="29">
        <v>2825.89</v>
      </c>
      <c r="EG16" s="29">
        <v>2632.83</v>
      </c>
      <c r="EH16" s="29">
        <v>2441.9699999999998</v>
      </c>
      <c r="EI16" s="29">
        <v>2494.0700000000002</v>
      </c>
      <c r="EJ16" s="29">
        <v>2436.84</v>
      </c>
      <c r="EK16" s="175">
        <v>2500.81</v>
      </c>
      <c r="EL16" s="175">
        <v>2270.56</v>
      </c>
      <c r="EM16" s="29"/>
      <c r="EN16" s="29"/>
      <c r="EO16" s="29"/>
      <c r="EP16" s="29"/>
      <c r="EQ16" s="29"/>
      <c r="ER16" s="29"/>
      <c r="ES16" s="29"/>
      <c r="ET16" s="29"/>
      <c r="EU16" s="29"/>
      <c r="EV16" s="29"/>
      <c r="EW16" s="29"/>
      <c r="EX16" s="29"/>
      <c r="EY16" s="29"/>
      <c r="EZ16" s="29"/>
      <c r="FA16" s="29"/>
      <c r="FB16" s="29"/>
      <c r="FC16" s="29"/>
      <c r="FD16" s="29"/>
      <c r="FE16" s="29"/>
      <c r="FF16" s="29"/>
      <c r="FG16" s="29"/>
      <c r="FH16" s="29"/>
    </row>
    <row r="17" spans="1:164" x14ac:dyDescent="0.15">
      <c r="A17" s="118"/>
      <c r="B17" s="118"/>
      <c r="D17" s="28" t="s">
        <v>5139</v>
      </c>
      <c r="E17" s="114" t="s">
        <v>5140</v>
      </c>
      <c r="F17" s="29">
        <v>657.72</v>
      </c>
      <c r="G17" s="29">
        <v>724.95</v>
      </c>
      <c r="H17" s="29">
        <v>738.23</v>
      </c>
      <c r="I17" s="29">
        <v>718.77</v>
      </c>
      <c r="J17" s="29">
        <v>668.58</v>
      </c>
      <c r="K17" s="175">
        <v>717.47</v>
      </c>
      <c r="L17" s="175">
        <v>827.33</v>
      </c>
      <c r="M17" s="175">
        <v>819.99</v>
      </c>
      <c r="N17" s="175">
        <v>698.34</v>
      </c>
      <c r="O17" s="175">
        <v>736.44</v>
      </c>
      <c r="P17" s="29">
        <v>714.47</v>
      </c>
      <c r="Q17" s="29">
        <v>791.82</v>
      </c>
      <c r="R17" s="29">
        <v>743.44</v>
      </c>
      <c r="S17" s="29">
        <v>866.51</v>
      </c>
      <c r="T17" s="29">
        <v>825.63</v>
      </c>
      <c r="U17" s="175">
        <v>934.06</v>
      </c>
      <c r="V17" s="175">
        <v>1074.03</v>
      </c>
      <c r="W17" s="175">
        <v>1115.72</v>
      </c>
      <c r="X17" s="175">
        <v>1094.43</v>
      </c>
      <c r="Y17" s="175">
        <v>1085.43</v>
      </c>
      <c r="Z17" s="29">
        <v>1232.1300000000001</v>
      </c>
      <c r="AA17" s="29">
        <v>1084.45</v>
      </c>
      <c r="AB17" s="29">
        <v>1531.96</v>
      </c>
      <c r="AC17" s="29">
        <v>1435.25</v>
      </c>
      <c r="AD17" s="29">
        <v>1634.88</v>
      </c>
      <c r="AE17" s="175">
        <v>1483.3</v>
      </c>
      <c r="AF17" s="175">
        <v>1426.2</v>
      </c>
      <c r="AG17" s="175">
        <v>1530.11</v>
      </c>
      <c r="AH17" s="175">
        <v>1639.49</v>
      </c>
      <c r="AI17" s="175">
        <v>1420.98</v>
      </c>
      <c r="AJ17" s="29">
        <v>1452.23</v>
      </c>
      <c r="AK17" s="29">
        <v>1523.83</v>
      </c>
      <c r="AL17" s="29">
        <v>1612.19</v>
      </c>
      <c r="AM17" s="29">
        <v>1842.63</v>
      </c>
      <c r="AN17" s="29">
        <v>1713.44</v>
      </c>
      <c r="AO17" s="175">
        <v>2021.9</v>
      </c>
      <c r="AP17" s="175">
        <v>1904.15</v>
      </c>
      <c r="AQ17" s="175">
        <v>1927.84</v>
      </c>
      <c r="AR17" s="175">
        <v>2143.1999999999998</v>
      </c>
      <c r="AS17" s="175">
        <v>1886.4</v>
      </c>
      <c r="AT17" s="29">
        <v>1959.93</v>
      </c>
      <c r="AU17" s="29">
        <v>1468.28</v>
      </c>
      <c r="AV17" s="29">
        <v>1622.15</v>
      </c>
      <c r="AW17" s="29">
        <v>1864.82</v>
      </c>
      <c r="AX17" s="29">
        <v>1893.16</v>
      </c>
      <c r="AY17" s="175">
        <v>1905.62</v>
      </c>
      <c r="AZ17" s="175">
        <v>1640.35</v>
      </c>
      <c r="BA17" s="175">
        <v>1593.13</v>
      </c>
      <c r="BB17" s="175">
        <v>1379.29</v>
      </c>
      <c r="BC17" s="175">
        <v>1462.75</v>
      </c>
      <c r="BD17" s="29">
        <v>1067.1099999999999</v>
      </c>
      <c r="BE17" s="29">
        <v>1061.57</v>
      </c>
      <c r="BF17" s="29">
        <v>1099.1400000000001</v>
      </c>
      <c r="BG17" s="29">
        <v>1169.26</v>
      </c>
      <c r="BH17" s="29">
        <v>941.55</v>
      </c>
      <c r="BI17" s="175">
        <v>1137.6099999999999</v>
      </c>
      <c r="BJ17" s="175">
        <v>1293.1600000000001</v>
      </c>
      <c r="BK17" s="175">
        <v>1370.01</v>
      </c>
      <c r="BL17" s="175">
        <v>1269.1400000000001</v>
      </c>
      <c r="BM17" s="175">
        <v>1349.17</v>
      </c>
      <c r="BN17" s="29">
        <v>1576.46</v>
      </c>
      <c r="BO17" s="29">
        <v>1598.78</v>
      </c>
      <c r="BP17" s="29">
        <v>1461.76</v>
      </c>
      <c r="BQ17" s="29">
        <v>1374.97</v>
      </c>
      <c r="BR17" s="29">
        <v>1617.38</v>
      </c>
      <c r="BS17" s="175">
        <v>1649.69</v>
      </c>
      <c r="BT17" s="175">
        <v>1698.56</v>
      </c>
      <c r="BU17" s="175">
        <v>1745.79</v>
      </c>
      <c r="BV17" s="175">
        <v>1579.96</v>
      </c>
      <c r="BW17" s="175">
        <v>1485.93</v>
      </c>
      <c r="BX17" s="29">
        <v>1522.97</v>
      </c>
      <c r="BY17" s="29">
        <v>1695.49</v>
      </c>
      <c r="BZ17" s="29">
        <v>1654.89</v>
      </c>
      <c r="CA17" s="29">
        <v>1845.93</v>
      </c>
      <c r="CB17" s="29">
        <v>1869.49</v>
      </c>
      <c r="CC17" s="175">
        <v>2056.25</v>
      </c>
      <c r="CD17" s="175">
        <v>2149.79</v>
      </c>
      <c r="CE17" s="175">
        <v>2002</v>
      </c>
      <c r="CF17" s="175">
        <v>1880.83</v>
      </c>
      <c r="CG17" s="175">
        <v>2029.6</v>
      </c>
      <c r="CH17" s="29">
        <v>2172.44</v>
      </c>
      <c r="CI17" s="29">
        <v>2264.4699999999998</v>
      </c>
      <c r="CJ17" s="29">
        <v>2305.46</v>
      </c>
      <c r="CK17" s="29">
        <v>2491.9899999999998</v>
      </c>
      <c r="CL17" s="29">
        <v>2166.1799999999998</v>
      </c>
      <c r="CM17" s="175">
        <v>1804.4</v>
      </c>
      <c r="CN17" s="175">
        <v>1957.74</v>
      </c>
      <c r="CO17" s="175">
        <v>1801.92</v>
      </c>
      <c r="CP17" s="175">
        <v>1728.8</v>
      </c>
      <c r="CQ17" s="175">
        <v>1946.5</v>
      </c>
      <c r="CR17" s="29">
        <v>2165.09</v>
      </c>
      <c r="CS17" s="29">
        <v>2006.65</v>
      </c>
      <c r="CT17" s="29">
        <v>1814.47</v>
      </c>
      <c r="CU17" s="29">
        <v>1552.36</v>
      </c>
      <c r="CV17" s="29">
        <v>1581.91</v>
      </c>
      <c r="CW17" s="175">
        <v>1653.41</v>
      </c>
      <c r="CX17" s="175">
        <v>1672.72</v>
      </c>
      <c r="CY17" s="175">
        <v>1930.93</v>
      </c>
      <c r="CZ17" s="175">
        <v>1783.1</v>
      </c>
      <c r="DA17" s="175">
        <v>1825.96</v>
      </c>
      <c r="DB17" s="29">
        <v>1882</v>
      </c>
      <c r="DC17" s="29">
        <v>1788.26</v>
      </c>
      <c r="DD17" s="29">
        <v>1778.89</v>
      </c>
      <c r="DE17" s="29">
        <v>1765.36</v>
      </c>
      <c r="DF17" s="29">
        <v>1625.89</v>
      </c>
      <c r="DG17" s="175">
        <v>1561.12</v>
      </c>
      <c r="DH17" s="175">
        <v>1446.08</v>
      </c>
      <c r="DI17" s="175">
        <v>1537.24</v>
      </c>
      <c r="DJ17" s="175">
        <v>1492.95</v>
      </c>
      <c r="DK17" s="175">
        <v>1577.48</v>
      </c>
      <c r="DL17" s="29">
        <v>1592.87</v>
      </c>
      <c r="DM17" s="29">
        <v>1614.47</v>
      </c>
      <c r="DN17" s="29">
        <v>1651.78</v>
      </c>
      <c r="DO17" s="29">
        <v>1626.55</v>
      </c>
      <c r="DP17" s="29">
        <v>1613.3</v>
      </c>
      <c r="DQ17" s="175">
        <v>1526.29</v>
      </c>
      <c r="DR17" s="175">
        <v>1508.39</v>
      </c>
      <c r="DS17" s="175">
        <v>1357.79</v>
      </c>
      <c r="DT17" s="175">
        <v>1516.58</v>
      </c>
      <c r="DU17" s="175">
        <v>1553.51</v>
      </c>
      <c r="DV17" s="29">
        <v>1533.44</v>
      </c>
      <c r="DW17" s="29">
        <v>1509.42</v>
      </c>
      <c r="DX17" s="29">
        <v>1357.02</v>
      </c>
      <c r="DY17" s="29">
        <v>1436.63</v>
      </c>
      <c r="DZ17" s="29">
        <v>1357.72</v>
      </c>
      <c r="EA17" s="175">
        <v>1359.05</v>
      </c>
      <c r="EB17" s="175">
        <v>1386.2</v>
      </c>
      <c r="EC17" s="175">
        <v>1341.88</v>
      </c>
      <c r="ED17" s="175">
        <v>1539.45</v>
      </c>
      <c r="EE17" s="175">
        <v>1499.13</v>
      </c>
      <c r="EF17" s="29">
        <v>1392.82</v>
      </c>
      <c r="EG17" s="29">
        <v>1098.43</v>
      </c>
      <c r="EH17" s="29">
        <v>1110.47</v>
      </c>
      <c r="EI17" s="29">
        <v>1130.54</v>
      </c>
      <c r="EJ17" s="29">
        <v>1215.6400000000001</v>
      </c>
      <c r="EK17" s="175">
        <v>1200.3900000000001</v>
      </c>
      <c r="EL17" s="175">
        <v>1081.83</v>
      </c>
      <c r="EM17" s="29"/>
      <c r="EN17" s="29"/>
      <c r="EO17" s="29"/>
      <c r="EP17" s="29"/>
      <c r="EQ17" s="29"/>
      <c r="ER17" s="29"/>
      <c r="ES17" s="29"/>
      <c r="ET17" s="29"/>
      <c r="EU17" s="29"/>
      <c r="EV17" s="29"/>
      <c r="EW17" s="29"/>
      <c r="EX17" s="29"/>
      <c r="EY17" s="29"/>
      <c r="EZ17" s="29"/>
      <c r="FA17" s="29"/>
      <c r="FB17" s="29"/>
      <c r="FC17" s="29"/>
      <c r="FD17" s="29"/>
      <c r="FE17" s="29"/>
      <c r="FF17" s="29"/>
      <c r="FG17" s="29"/>
      <c r="FH17" s="29"/>
    </row>
    <row r="18" spans="1:164" x14ac:dyDescent="0.15">
      <c r="A18" s="118"/>
      <c r="B18" s="118"/>
      <c r="D18" s="28" t="s">
        <v>5078</v>
      </c>
      <c r="E18" s="114" t="s">
        <v>5079</v>
      </c>
      <c r="F18" s="29"/>
      <c r="G18" s="29"/>
      <c r="H18" s="29"/>
      <c r="I18" s="29"/>
      <c r="J18" s="29"/>
      <c r="K18" s="175"/>
      <c r="L18" s="175"/>
      <c r="M18" s="175"/>
      <c r="N18" s="175"/>
      <c r="O18" s="175"/>
      <c r="P18" s="29"/>
      <c r="Q18" s="29"/>
      <c r="R18" s="29"/>
      <c r="S18" s="29"/>
      <c r="T18" s="29"/>
      <c r="U18" s="175"/>
      <c r="V18" s="175"/>
      <c r="W18" s="175"/>
      <c r="X18" s="175"/>
      <c r="Y18" s="175"/>
      <c r="Z18" s="29"/>
      <c r="AA18" s="29"/>
      <c r="AB18" s="29">
        <v>1058.53</v>
      </c>
      <c r="AC18" s="29">
        <v>1124.9100000000001</v>
      </c>
      <c r="AD18" s="29">
        <v>1159.72</v>
      </c>
      <c r="AE18" s="175">
        <v>1215.0899999999999</v>
      </c>
      <c r="AF18" s="175">
        <v>1285.32</v>
      </c>
      <c r="AG18" s="175">
        <v>1275.29</v>
      </c>
      <c r="AH18" s="175">
        <v>1208.1500000000001</v>
      </c>
      <c r="AI18" s="175">
        <v>1203.46</v>
      </c>
      <c r="AJ18" s="29">
        <v>1425.44</v>
      </c>
      <c r="AK18" s="29">
        <v>1595.17</v>
      </c>
      <c r="AL18" s="29">
        <v>1918.55</v>
      </c>
      <c r="AM18" s="29">
        <v>2553.2800000000002</v>
      </c>
      <c r="AN18" s="29">
        <v>2790.78</v>
      </c>
      <c r="AO18" s="175">
        <v>3113.34</v>
      </c>
      <c r="AP18" s="175">
        <v>3035.16</v>
      </c>
      <c r="AQ18" s="175">
        <v>3254.03</v>
      </c>
      <c r="AR18" s="175">
        <v>3837.14</v>
      </c>
      <c r="AS18" s="175">
        <v>3297.15</v>
      </c>
      <c r="AT18" s="29">
        <v>3102.13</v>
      </c>
      <c r="AU18" s="29">
        <v>2033.52</v>
      </c>
      <c r="AV18" s="29">
        <v>2581.12</v>
      </c>
      <c r="AW18" s="29">
        <v>2503.15</v>
      </c>
      <c r="AX18" s="29">
        <v>2539.2800000000002</v>
      </c>
      <c r="AY18" s="175">
        <v>2777.8</v>
      </c>
      <c r="AZ18" s="175">
        <v>2370.16</v>
      </c>
      <c r="BA18" s="175">
        <v>2332.08</v>
      </c>
      <c r="BB18" s="175">
        <v>1784.84</v>
      </c>
      <c r="BC18" s="175">
        <v>1882.39</v>
      </c>
      <c r="BD18" s="29">
        <v>1116.08</v>
      </c>
      <c r="BE18" s="29">
        <v>1108.05</v>
      </c>
      <c r="BF18" s="29">
        <v>1328.98</v>
      </c>
      <c r="BG18" s="29">
        <v>1476.79</v>
      </c>
      <c r="BH18" s="29">
        <v>1256.4000000000001</v>
      </c>
      <c r="BI18" s="175">
        <v>1415.13</v>
      </c>
      <c r="BJ18" s="175">
        <v>1701.37</v>
      </c>
      <c r="BK18" s="175">
        <v>1604.36</v>
      </c>
      <c r="BL18" s="175">
        <v>1468.94</v>
      </c>
      <c r="BM18" s="175">
        <v>1609.71</v>
      </c>
      <c r="BN18" s="29">
        <v>1442.26</v>
      </c>
      <c r="BO18" s="29">
        <v>1319.27</v>
      </c>
      <c r="BP18" s="29">
        <v>1189.5999999999999</v>
      </c>
      <c r="BQ18" s="29">
        <v>1099.45</v>
      </c>
      <c r="BR18" s="29">
        <v>1244.29</v>
      </c>
      <c r="BS18" s="175">
        <v>1277.78</v>
      </c>
      <c r="BT18" s="175">
        <v>1370.36</v>
      </c>
      <c r="BU18" s="175">
        <v>1538.91</v>
      </c>
      <c r="BV18" s="175">
        <v>1579.45</v>
      </c>
      <c r="BW18" s="175">
        <v>1341.74</v>
      </c>
      <c r="BX18" s="29">
        <v>1427.56</v>
      </c>
      <c r="BY18" s="29">
        <v>1604.43</v>
      </c>
      <c r="BZ18" s="29">
        <v>1639.18</v>
      </c>
      <c r="CA18" s="29">
        <v>1986.01</v>
      </c>
      <c r="CB18" s="29">
        <v>2210.23</v>
      </c>
      <c r="CC18" s="175">
        <v>2156.62</v>
      </c>
      <c r="CD18" s="175">
        <v>2567.6</v>
      </c>
      <c r="CE18" s="175">
        <v>2763.71</v>
      </c>
      <c r="CF18" s="175">
        <v>2406.0300000000002</v>
      </c>
      <c r="CG18" s="175">
        <v>2684.09</v>
      </c>
      <c r="CH18" s="29">
        <v>2964.84</v>
      </c>
      <c r="CI18" s="29">
        <v>2787.91</v>
      </c>
      <c r="CJ18" s="29">
        <v>2657.26</v>
      </c>
      <c r="CK18" s="29">
        <v>2402.54</v>
      </c>
      <c r="CL18" s="29">
        <v>1967.94</v>
      </c>
      <c r="CM18" s="175">
        <v>1590.3</v>
      </c>
      <c r="CN18" s="175">
        <v>1794.84</v>
      </c>
      <c r="CO18" s="175">
        <v>1613.66</v>
      </c>
      <c r="CP18" s="175">
        <v>1508.01</v>
      </c>
      <c r="CQ18" s="175">
        <v>1819.22</v>
      </c>
      <c r="CR18" s="29">
        <v>2069.2199999999998</v>
      </c>
      <c r="CS18" s="29">
        <v>1899.16</v>
      </c>
      <c r="CT18" s="29">
        <v>1819.61</v>
      </c>
      <c r="CU18" s="29">
        <v>1649.71</v>
      </c>
      <c r="CV18" s="29">
        <v>1620.74</v>
      </c>
      <c r="CW18" s="175">
        <v>1581.63</v>
      </c>
      <c r="CX18" s="175">
        <v>1522.21</v>
      </c>
      <c r="CY18" s="175">
        <v>1612.14</v>
      </c>
      <c r="CZ18" s="175">
        <v>1444.35</v>
      </c>
      <c r="DA18" s="175">
        <v>1430.33</v>
      </c>
      <c r="DB18" s="29">
        <v>1580.11</v>
      </c>
      <c r="DC18" s="29">
        <v>1499.53</v>
      </c>
      <c r="DD18" s="29">
        <v>1504.75</v>
      </c>
      <c r="DE18" s="29">
        <v>1429.49</v>
      </c>
      <c r="DF18" s="29">
        <v>1370.41</v>
      </c>
      <c r="DG18" s="175">
        <v>1357.61</v>
      </c>
      <c r="DH18" s="175">
        <v>1322.83</v>
      </c>
      <c r="DI18" s="175">
        <v>1514.01</v>
      </c>
      <c r="DJ18" s="175">
        <v>1565.47</v>
      </c>
      <c r="DK18" s="175">
        <v>1781.05</v>
      </c>
      <c r="DL18" s="29">
        <v>1696.88</v>
      </c>
      <c r="DM18" s="29">
        <v>1786.05</v>
      </c>
      <c r="DN18" s="29">
        <v>1707.38</v>
      </c>
      <c r="DO18" s="29">
        <v>1551.45</v>
      </c>
      <c r="DP18" s="29">
        <v>1490.6</v>
      </c>
      <c r="DQ18" s="175">
        <v>1459.75</v>
      </c>
      <c r="DR18" s="175">
        <v>1331.29</v>
      </c>
      <c r="DS18" s="175">
        <v>1296.6099999999999</v>
      </c>
      <c r="DT18" s="175">
        <v>1228.6500000000001</v>
      </c>
      <c r="DU18" s="175">
        <v>1130.8399999999999</v>
      </c>
      <c r="DV18" s="29">
        <v>1100.42</v>
      </c>
      <c r="DW18" s="29">
        <v>1018.84</v>
      </c>
      <c r="DX18" s="29">
        <v>856.92</v>
      </c>
      <c r="DY18" s="29">
        <v>890.4</v>
      </c>
      <c r="DZ18" s="29">
        <v>834.24</v>
      </c>
      <c r="EA18" s="175">
        <v>821.92</v>
      </c>
      <c r="EB18" s="175">
        <v>879.73</v>
      </c>
      <c r="EC18" s="175">
        <v>854.77</v>
      </c>
      <c r="ED18" s="175">
        <v>934.76</v>
      </c>
      <c r="EE18" s="175">
        <v>891.01</v>
      </c>
      <c r="EF18" s="29">
        <v>811.53</v>
      </c>
      <c r="EG18" s="29">
        <v>651.51</v>
      </c>
      <c r="EH18" s="29">
        <v>592.33000000000004</v>
      </c>
      <c r="EI18" s="29">
        <v>631.92999999999995</v>
      </c>
      <c r="EJ18" s="29">
        <v>643.87</v>
      </c>
      <c r="EK18" s="175">
        <v>593.91</v>
      </c>
      <c r="EL18" s="175">
        <v>563.11</v>
      </c>
      <c r="EM18" s="29"/>
      <c r="EN18" s="29"/>
      <c r="EO18" s="29"/>
      <c r="EP18" s="29"/>
      <c r="EQ18" s="29"/>
      <c r="ER18" s="29"/>
      <c r="ES18" s="29"/>
      <c r="ET18" s="29"/>
      <c r="EU18" s="29"/>
      <c r="EV18" s="29"/>
      <c r="EW18" s="29"/>
      <c r="EX18" s="29"/>
      <c r="EY18" s="29"/>
      <c r="EZ18" s="29"/>
      <c r="FA18" s="29"/>
      <c r="FB18" s="29"/>
      <c r="FC18" s="29"/>
      <c r="FD18" s="29"/>
      <c r="FE18" s="29"/>
      <c r="FF18" s="29"/>
      <c r="FG18" s="29"/>
      <c r="FH18" s="29"/>
    </row>
    <row r="19" spans="1:164" x14ac:dyDescent="0.15">
      <c r="A19" s="118"/>
      <c r="B19" s="118"/>
      <c r="D19" s="28" t="s">
        <v>5103</v>
      </c>
      <c r="E19" s="114" t="s">
        <v>5104</v>
      </c>
      <c r="F19" s="29">
        <v>975.46</v>
      </c>
      <c r="G19" s="29">
        <v>940.65</v>
      </c>
      <c r="H19" s="29">
        <v>1081.53</v>
      </c>
      <c r="I19" s="29">
        <v>1222.0899999999999</v>
      </c>
      <c r="J19" s="29">
        <v>1203.6600000000001</v>
      </c>
      <c r="K19" s="175">
        <v>1200.01</v>
      </c>
      <c r="L19" s="175">
        <v>1460.13</v>
      </c>
      <c r="M19" s="175">
        <v>1374.47</v>
      </c>
      <c r="N19" s="175">
        <v>1271.2</v>
      </c>
      <c r="O19" s="175">
        <v>1275.2</v>
      </c>
      <c r="P19" s="29">
        <v>1281.24</v>
      </c>
      <c r="Q19" s="29">
        <v>1372.69</v>
      </c>
      <c r="R19" s="29">
        <v>1213.5899999999999</v>
      </c>
      <c r="S19" s="29">
        <v>1402.44</v>
      </c>
      <c r="T19" s="29">
        <v>1287.1099999999999</v>
      </c>
      <c r="U19" s="175">
        <v>1496.18</v>
      </c>
      <c r="V19" s="175">
        <v>1612.72</v>
      </c>
      <c r="W19" s="175">
        <v>1606.45</v>
      </c>
      <c r="X19" s="175">
        <v>1630.81</v>
      </c>
      <c r="Y19" s="175">
        <v>1479.44</v>
      </c>
      <c r="Z19" s="29">
        <v>1604</v>
      </c>
      <c r="AA19" s="29">
        <v>1595.7</v>
      </c>
      <c r="AB19" s="29">
        <v>1524.86</v>
      </c>
      <c r="AC19" s="29">
        <v>1351.13</v>
      </c>
      <c r="AD19" s="29">
        <v>1439.16</v>
      </c>
      <c r="AE19" s="175">
        <v>1553.85</v>
      </c>
      <c r="AF19" s="175">
        <v>1523.68</v>
      </c>
      <c r="AG19" s="175">
        <v>1729.16</v>
      </c>
      <c r="AH19" s="175">
        <v>1676.53</v>
      </c>
      <c r="AI19" s="175">
        <v>1554.37</v>
      </c>
      <c r="AJ19" s="29">
        <v>1664.07</v>
      </c>
      <c r="AK19" s="29">
        <v>1846.04</v>
      </c>
      <c r="AL19" s="29">
        <v>2219.84</v>
      </c>
      <c r="AM19" s="29">
        <v>2940.58</v>
      </c>
      <c r="AN19" s="29">
        <v>2655.7</v>
      </c>
      <c r="AO19" s="175">
        <v>3586.63</v>
      </c>
      <c r="AP19" s="175">
        <v>3422.3</v>
      </c>
      <c r="AQ19" s="175">
        <v>3518.18</v>
      </c>
      <c r="AR19" s="175">
        <v>4441.57</v>
      </c>
      <c r="AS19" s="175">
        <v>3797.05</v>
      </c>
      <c r="AT19" s="29">
        <v>3494.64</v>
      </c>
      <c r="AU19" s="29">
        <v>2814.45</v>
      </c>
      <c r="AV19" s="29">
        <v>3136.74</v>
      </c>
      <c r="AW19" s="29">
        <v>2988.14</v>
      </c>
      <c r="AX19" s="29">
        <v>3071.8</v>
      </c>
      <c r="AY19" s="175">
        <v>3053.9</v>
      </c>
      <c r="AZ19" s="175">
        <v>2848.28</v>
      </c>
      <c r="BA19" s="175">
        <v>2759.09</v>
      </c>
      <c r="BB19" s="175">
        <v>2545.02</v>
      </c>
      <c r="BC19" s="175">
        <v>2451.7199999999998</v>
      </c>
      <c r="BD19" s="29">
        <v>1842.13</v>
      </c>
      <c r="BE19" s="29">
        <v>1809.39</v>
      </c>
      <c r="BF19" s="29">
        <v>1925.72</v>
      </c>
      <c r="BG19" s="29">
        <v>1855.62</v>
      </c>
      <c r="BH19" s="29">
        <v>1598.66</v>
      </c>
      <c r="BI19" s="175">
        <v>1776.64</v>
      </c>
      <c r="BJ19" s="175">
        <v>1952.37</v>
      </c>
      <c r="BK19" s="175">
        <v>2016.43</v>
      </c>
      <c r="BL19" s="175">
        <v>1890.34</v>
      </c>
      <c r="BM19" s="175">
        <v>2059.9899999999998</v>
      </c>
      <c r="BN19" s="29">
        <v>2054.41</v>
      </c>
      <c r="BO19" s="29">
        <v>2112.79</v>
      </c>
      <c r="BP19" s="29">
        <v>1959.93</v>
      </c>
      <c r="BQ19" s="29">
        <v>1980.75</v>
      </c>
      <c r="BR19" s="29">
        <v>2107.6</v>
      </c>
      <c r="BS19" s="175">
        <v>2147.94</v>
      </c>
      <c r="BT19" s="175">
        <v>2221.58</v>
      </c>
      <c r="BU19" s="175">
        <v>2481.38</v>
      </c>
      <c r="BV19" s="175">
        <v>2564.4699999999998</v>
      </c>
      <c r="BW19" s="175">
        <v>2503.94</v>
      </c>
      <c r="BX19" s="29">
        <v>2831.74</v>
      </c>
      <c r="BY19" s="29">
        <v>2671.52</v>
      </c>
      <c r="BZ19" s="29">
        <v>2617.42</v>
      </c>
      <c r="CA19" s="29">
        <v>2891.38</v>
      </c>
      <c r="CB19" s="29">
        <v>2733.35</v>
      </c>
      <c r="CC19" s="175">
        <v>2781.04</v>
      </c>
      <c r="CD19" s="175">
        <v>2750.89</v>
      </c>
      <c r="CE19" s="175">
        <v>2757.36</v>
      </c>
      <c r="CF19" s="175">
        <v>2452.02</v>
      </c>
      <c r="CG19" s="175">
        <v>2575.2399999999998</v>
      </c>
      <c r="CH19" s="29">
        <v>2419.48</v>
      </c>
      <c r="CI19" s="29">
        <v>2333.21</v>
      </c>
      <c r="CJ19" s="29">
        <v>2402.5700000000002</v>
      </c>
      <c r="CK19" s="29">
        <v>2445.42</v>
      </c>
      <c r="CL19" s="29">
        <v>2257.62</v>
      </c>
      <c r="CM19" s="175">
        <v>1843.38</v>
      </c>
      <c r="CN19" s="175">
        <v>2054.06</v>
      </c>
      <c r="CO19" s="175">
        <v>1877.62</v>
      </c>
      <c r="CP19" s="175">
        <v>1848.28</v>
      </c>
      <c r="CQ19" s="175">
        <v>2057.35</v>
      </c>
      <c r="CR19" s="29">
        <v>2162.37</v>
      </c>
      <c r="CS19" s="29">
        <v>2137.44</v>
      </c>
      <c r="CT19" s="29">
        <v>2031.18</v>
      </c>
      <c r="CU19" s="29">
        <v>1892.21</v>
      </c>
      <c r="CV19" s="29">
        <v>2038.42</v>
      </c>
      <c r="CW19" s="175">
        <v>2011.93</v>
      </c>
      <c r="CX19" s="175">
        <v>2081.4499999999998</v>
      </c>
      <c r="CY19" s="175">
        <v>2109.71</v>
      </c>
      <c r="CZ19" s="175">
        <v>2053.25</v>
      </c>
      <c r="DA19" s="175">
        <v>1949.12</v>
      </c>
      <c r="DB19" s="29">
        <v>1982.92</v>
      </c>
      <c r="DC19" s="29">
        <v>1941.38</v>
      </c>
      <c r="DD19" s="29">
        <v>1865.28</v>
      </c>
      <c r="DE19" s="29">
        <v>1736.38</v>
      </c>
      <c r="DF19" s="29">
        <v>1558.81</v>
      </c>
      <c r="DG19" s="175">
        <v>1603.17</v>
      </c>
      <c r="DH19" s="175">
        <v>1526.3</v>
      </c>
      <c r="DI19" s="175">
        <v>1540.05</v>
      </c>
      <c r="DJ19" s="175">
        <v>1551.09</v>
      </c>
      <c r="DK19" s="175">
        <v>1642.3</v>
      </c>
      <c r="DL19" s="29">
        <v>1581.22</v>
      </c>
      <c r="DM19" s="29">
        <v>1457.26</v>
      </c>
      <c r="DN19" s="29">
        <v>1517.16</v>
      </c>
      <c r="DO19" s="29">
        <v>1611.17</v>
      </c>
      <c r="DP19" s="29">
        <v>1598.25</v>
      </c>
      <c r="DQ19" s="175">
        <v>1612.37</v>
      </c>
      <c r="DR19" s="175">
        <v>1585.33</v>
      </c>
      <c r="DS19" s="175">
        <v>1625.6</v>
      </c>
      <c r="DT19" s="175">
        <v>1628.66</v>
      </c>
      <c r="DU19" s="175">
        <v>1654.75</v>
      </c>
      <c r="DV19" s="29">
        <v>1813.72</v>
      </c>
      <c r="DW19" s="29">
        <v>1822.84</v>
      </c>
      <c r="DX19" s="29">
        <v>1772.56</v>
      </c>
      <c r="DY19" s="29">
        <v>1831.38</v>
      </c>
      <c r="DZ19" s="29">
        <v>1955.17</v>
      </c>
      <c r="EA19" s="175">
        <v>1904.77</v>
      </c>
      <c r="EB19" s="175">
        <v>1925.05</v>
      </c>
      <c r="EC19" s="175">
        <v>1965.23</v>
      </c>
      <c r="ED19" s="175">
        <v>1972.31</v>
      </c>
      <c r="EE19" s="175">
        <v>1909.29</v>
      </c>
      <c r="EF19" s="29">
        <v>1738.16</v>
      </c>
      <c r="EG19" s="29">
        <v>1642.92</v>
      </c>
      <c r="EH19" s="29">
        <v>1615.92</v>
      </c>
      <c r="EI19" s="29">
        <v>1667.86</v>
      </c>
      <c r="EJ19" s="29">
        <v>1544.89</v>
      </c>
      <c r="EK19" s="175">
        <v>1435.91</v>
      </c>
      <c r="EL19" s="175">
        <v>1433.17</v>
      </c>
      <c r="EM19" s="29"/>
      <c r="EN19" s="29"/>
      <c r="EO19" s="29"/>
      <c r="EP19" s="29"/>
      <c r="EQ19" s="29"/>
      <c r="ER19" s="29"/>
      <c r="ES19" s="29"/>
      <c r="ET19" s="29"/>
      <c r="EU19" s="29"/>
      <c r="EV19" s="29"/>
      <c r="EW19" s="29"/>
      <c r="EX19" s="29"/>
      <c r="EY19" s="29"/>
      <c r="EZ19" s="29"/>
      <c r="FA19" s="29"/>
      <c r="FB19" s="29"/>
      <c r="FC19" s="29"/>
      <c r="FD19" s="29"/>
      <c r="FE19" s="29"/>
      <c r="FF19" s="29"/>
      <c r="FG19" s="29"/>
      <c r="FH19" s="29"/>
    </row>
    <row r="20" spans="1:164" x14ac:dyDescent="0.15">
      <c r="A20" s="118"/>
      <c r="B20" s="118"/>
      <c r="D20" s="30" t="s">
        <v>5034</v>
      </c>
      <c r="E20" s="115" t="s">
        <v>5035</v>
      </c>
      <c r="F20" s="31">
        <v>1991.83</v>
      </c>
      <c r="G20" s="31">
        <v>2089.75</v>
      </c>
      <c r="H20" s="31">
        <v>2099.88</v>
      </c>
      <c r="I20" s="31">
        <v>2083.89</v>
      </c>
      <c r="J20" s="31">
        <v>2194.75</v>
      </c>
      <c r="K20" s="176">
        <v>2369.4299999999998</v>
      </c>
      <c r="L20" s="176">
        <v>2516.4299999999998</v>
      </c>
      <c r="M20" s="176">
        <v>2437.35</v>
      </c>
      <c r="N20" s="176">
        <v>2313.56</v>
      </c>
      <c r="O20" s="176">
        <v>2478.41</v>
      </c>
      <c r="P20" s="31">
        <v>2524.5100000000002</v>
      </c>
      <c r="Q20" s="31">
        <v>2906.81</v>
      </c>
      <c r="R20" s="31">
        <v>2888.02</v>
      </c>
      <c r="S20" s="31">
        <v>3417.77</v>
      </c>
      <c r="T20" s="31">
        <v>3264.31</v>
      </c>
      <c r="U20" s="176">
        <v>3813.61</v>
      </c>
      <c r="V20" s="176">
        <v>4110.18</v>
      </c>
      <c r="W20" s="176">
        <v>3645.51</v>
      </c>
      <c r="X20" s="176">
        <v>3491.99</v>
      </c>
      <c r="Y20" s="176">
        <v>3457.06</v>
      </c>
      <c r="Z20" s="31">
        <v>3471.77</v>
      </c>
      <c r="AA20" s="31">
        <v>3094.09</v>
      </c>
      <c r="AB20" s="31">
        <v>3194.5</v>
      </c>
      <c r="AC20" s="31">
        <v>2972.12</v>
      </c>
      <c r="AD20" s="31">
        <v>3258.82</v>
      </c>
      <c r="AE20" s="176">
        <v>3325.73</v>
      </c>
      <c r="AF20" s="176">
        <v>3174.33</v>
      </c>
      <c r="AG20" s="176">
        <v>3068.25</v>
      </c>
      <c r="AH20" s="176">
        <v>2972.89</v>
      </c>
      <c r="AI20" s="176">
        <v>2753.64</v>
      </c>
      <c r="AJ20" s="31">
        <v>2871.11</v>
      </c>
      <c r="AK20" s="31">
        <v>2859.1</v>
      </c>
      <c r="AL20" s="31">
        <v>2706.93</v>
      </c>
      <c r="AM20" s="31">
        <v>2986.75</v>
      </c>
      <c r="AN20" s="31">
        <v>3270.47</v>
      </c>
      <c r="AO20" s="176">
        <v>3594.24</v>
      </c>
      <c r="AP20" s="176">
        <v>3276.08</v>
      </c>
      <c r="AQ20" s="176">
        <v>3270.52</v>
      </c>
      <c r="AR20" s="176">
        <v>3038.29</v>
      </c>
      <c r="AS20" s="176">
        <v>2900.9</v>
      </c>
      <c r="AT20" s="31">
        <v>2987.54</v>
      </c>
      <c r="AU20" s="31">
        <v>2833.92</v>
      </c>
      <c r="AV20" s="31">
        <v>2676.15</v>
      </c>
      <c r="AW20" s="31">
        <v>2984.05</v>
      </c>
      <c r="AX20" s="31">
        <v>3274.31</v>
      </c>
      <c r="AY20" s="176">
        <v>3234.73</v>
      </c>
      <c r="AZ20" s="176">
        <v>2878.87</v>
      </c>
      <c r="BA20" s="176">
        <v>2904.89</v>
      </c>
      <c r="BB20" s="176">
        <v>2887.87</v>
      </c>
      <c r="BC20" s="176">
        <v>2949.45</v>
      </c>
      <c r="BD20" s="31">
        <v>2289.2199999999998</v>
      </c>
      <c r="BE20" s="31">
        <v>1775.29</v>
      </c>
      <c r="BF20" s="31">
        <v>1765.38</v>
      </c>
      <c r="BG20" s="31">
        <v>1945.41</v>
      </c>
      <c r="BH20" s="31">
        <v>1993.02</v>
      </c>
      <c r="BI20" s="176">
        <v>2248.98</v>
      </c>
      <c r="BJ20" s="176">
        <v>2795.75</v>
      </c>
      <c r="BK20" s="176">
        <v>2967.01</v>
      </c>
      <c r="BL20" s="176">
        <v>3039.82</v>
      </c>
      <c r="BM20" s="176">
        <v>3543.29</v>
      </c>
      <c r="BN20" s="31">
        <v>3981.8</v>
      </c>
      <c r="BO20" s="31">
        <v>4354.5</v>
      </c>
      <c r="BP20" s="31">
        <v>4245.0600000000004</v>
      </c>
      <c r="BQ20" s="31">
        <v>3943.39</v>
      </c>
      <c r="BR20" s="31">
        <v>4625.2299999999996</v>
      </c>
      <c r="BS20" s="176">
        <v>4221.17</v>
      </c>
      <c r="BT20" s="176">
        <v>4354.4399999999996</v>
      </c>
      <c r="BU20" s="176">
        <v>4459.51</v>
      </c>
      <c r="BV20" s="176">
        <v>5197.96</v>
      </c>
      <c r="BW20" s="176">
        <v>5481.98</v>
      </c>
      <c r="BX20" s="31">
        <v>5694.88</v>
      </c>
      <c r="BY20" s="31">
        <v>5708.13</v>
      </c>
      <c r="BZ20" s="31">
        <v>5646.27</v>
      </c>
      <c r="CA20" s="31">
        <v>6420.02</v>
      </c>
      <c r="CB20" s="31">
        <v>7094.15</v>
      </c>
      <c r="CC20" s="176">
        <v>7146.88</v>
      </c>
      <c r="CD20" s="176">
        <v>7294.74</v>
      </c>
      <c r="CE20" s="176">
        <v>7323.2</v>
      </c>
      <c r="CF20" s="176">
        <v>7383.96</v>
      </c>
      <c r="CG20" s="176">
        <v>8700.68</v>
      </c>
      <c r="CH20" s="31">
        <v>9995.7900000000009</v>
      </c>
      <c r="CI20" s="31">
        <v>10182.379999999999</v>
      </c>
      <c r="CJ20" s="31">
        <v>10054.75</v>
      </c>
      <c r="CK20" s="31">
        <v>9998.91</v>
      </c>
      <c r="CL20" s="31">
        <v>8823.67</v>
      </c>
      <c r="CM20" s="176">
        <v>8997.41</v>
      </c>
      <c r="CN20" s="176">
        <v>9197.7000000000007</v>
      </c>
      <c r="CO20" s="176">
        <v>8789.58</v>
      </c>
      <c r="CP20" s="176">
        <v>8589.61</v>
      </c>
      <c r="CQ20" s="176">
        <v>8633.06</v>
      </c>
      <c r="CR20" s="31">
        <v>8713.93</v>
      </c>
      <c r="CS20" s="31">
        <v>9034.0499999999993</v>
      </c>
      <c r="CT20" s="31">
        <v>10085.19</v>
      </c>
      <c r="CU20" s="31">
        <v>9349.44</v>
      </c>
      <c r="CV20" s="31">
        <v>9030.58</v>
      </c>
      <c r="CW20" s="176">
        <v>9291.94</v>
      </c>
      <c r="CX20" s="176">
        <v>9322.7900000000009</v>
      </c>
      <c r="CY20" s="176">
        <v>9427.77</v>
      </c>
      <c r="CZ20" s="176">
        <v>8423.2199999999993</v>
      </c>
      <c r="DA20" s="176">
        <v>8531.99</v>
      </c>
      <c r="DB20" s="31">
        <v>8296.11</v>
      </c>
      <c r="DC20" s="31">
        <v>7838.99</v>
      </c>
      <c r="DD20" s="31">
        <v>8453.58</v>
      </c>
      <c r="DE20" s="31">
        <v>8527.93</v>
      </c>
      <c r="DF20" s="31">
        <v>7707.05</v>
      </c>
      <c r="DG20" s="176">
        <v>8400.3799999999992</v>
      </c>
      <c r="DH20" s="176">
        <v>8578.31</v>
      </c>
      <c r="DI20" s="176">
        <v>8832.15</v>
      </c>
      <c r="DJ20" s="176">
        <v>9198.1200000000008</v>
      </c>
      <c r="DK20" s="176">
        <v>9322.66</v>
      </c>
      <c r="DL20" s="31">
        <v>9387.83</v>
      </c>
      <c r="DM20" s="31">
        <v>9376.73</v>
      </c>
      <c r="DN20" s="31">
        <v>8849.07</v>
      </c>
      <c r="DO20" s="31">
        <v>8857.4699999999993</v>
      </c>
      <c r="DP20" s="31">
        <v>9116.36</v>
      </c>
      <c r="DQ20" s="176">
        <v>9368.2900000000009</v>
      </c>
      <c r="DR20" s="176">
        <v>8851.5400000000009</v>
      </c>
      <c r="DS20" s="176">
        <v>8793.41</v>
      </c>
      <c r="DT20" s="176">
        <v>8827.58</v>
      </c>
      <c r="DU20" s="176">
        <v>9332.84</v>
      </c>
      <c r="DV20" s="31">
        <v>9097.5499999999993</v>
      </c>
      <c r="DW20" s="31">
        <v>7975.35</v>
      </c>
      <c r="DX20" s="31">
        <v>7492.79</v>
      </c>
      <c r="DY20" s="31">
        <v>7658.61</v>
      </c>
      <c r="DZ20" s="31">
        <v>7314.51</v>
      </c>
      <c r="EA20" s="176">
        <v>7205.72</v>
      </c>
      <c r="EB20" s="176">
        <v>7022.39</v>
      </c>
      <c r="EC20" s="176">
        <v>7109.94</v>
      </c>
      <c r="ED20" s="176">
        <v>7216.75</v>
      </c>
      <c r="EE20" s="176">
        <v>6844.56</v>
      </c>
      <c r="EF20" s="31">
        <v>6212.01</v>
      </c>
      <c r="EG20" s="31">
        <v>6358.61</v>
      </c>
      <c r="EH20" s="31">
        <v>6389.22</v>
      </c>
      <c r="EI20" s="31">
        <v>7039.85</v>
      </c>
      <c r="EJ20" s="31">
        <v>7088.03</v>
      </c>
      <c r="EK20" s="176">
        <v>6931.14</v>
      </c>
      <c r="EL20" s="176">
        <v>6997.31</v>
      </c>
      <c r="EM20" s="31"/>
      <c r="EN20" s="31"/>
      <c r="EO20" s="31"/>
      <c r="EP20" s="31"/>
      <c r="EQ20" s="31"/>
      <c r="ER20" s="31"/>
      <c r="ES20" s="31"/>
      <c r="ET20" s="31"/>
      <c r="EU20" s="31"/>
      <c r="EV20" s="31"/>
      <c r="EW20" s="31"/>
      <c r="EX20" s="31"/>
      <c r="EY20" s="31"/>
      <c r="EZ20" s="31"/>
      <c r="FA20" s="31"/>
      <c r="FB20" s="31"/>
      <c r="FC20" s="31"/>
      <c r="FD20" s="31"/>
      <c r="FE20" s="31"/>
      <c r="FF20" s="31"/>
      <c r="FG20" s="31"/>
      <c r="FH20" s="31"/>
    </row>
    <row r="21" spans="1:164" x14ac:dyDescent="0.15">
      <c r="A21" s="118"/>
      <c r="B21" s="118"/>
      <c r="D21" s="28" t="s">
        <v>5121</v>
      </c>
      <c r="E21" s="114" t="s">
        <v>5122</v>
      </c>
      <c r="F21" s="29">
        <v>458.25</v>
      </c>
      <c r="G21" s="29">
        <v>530.54</v>
      </c>
      <c r="H21" s="29">
        <v>509.23</v>
      </c>
      <c r="I21" s="29">
        <v>516.79999999999995</v>
      </c>
      <c r="J21" s="29">
        <v>521.42999999999995</v>
      </c>
      <c r="K21" s="175">
        <v>574.01</v>
      </c>
      <c r="L21" s="175">
        <v>646.65</v>
      </c>
      <c r="M21" s="175">
        <v>580.32000000000005</v>
      </c>
      <c r="N21" s="175">
        <v>571.89</v>
      </c>
      <c r="O21" s="175">
        <v>617.80999999999995</v>
      </c>
      <c r="P21" s="29">
        <v>600.27</v>
      </c>
      <c r="Q21" s="29">
        <v>617.98</v>
      </c>
      <c r="R21" s="29">
        <v>589.32000000000005</v>
      </c>
      <c r="S21" s="29">
        <v>657.22</v>
      </c>
      <c r="T21" s="29">
        <v>661.49</v>
      </c>
      <c r="U21" s="175">
        <v>770.32</v>
      </c>
      <c r="V21" s="175">
        <v>813.65</v>
      </c>
      <c r="W21" s="175">
        <v>822.37</v>
      </c>
      <c r="X21" s="175">
        <v>820.33</v>
      </c>
      <c r="Y21" s="175">
        <v>812.99</v>
      </c>
      <c r="Z21" s="29">
        <v>805.28</v>
      </c>
      <c r="AA21" s="29">
        <v>725.06</v>
      </c>
      <c r="AB21" s="29">
        <v>692.53</v>
      </c>
      <c r="AC21" s="29">
        <v>675.9</v>
      </c>
      <c r="AD21" s="29">
        <v>705.29</v>
      </c>
      <c r="AE21" s="175">
        <v>751.29</v>
      </c>
      <c r="AF21" s="175">
        <v>742.71</v>
      </c>
      <c r="AG21" s="175">
        <v>775.79</v>
      </c>
      <c r="AH21" s="175">
        <v>763.68</v>
      </c>
      <c r="AI21" s="175">
        <v>726.96</v>
      </c>
      <c r="AJ21" s="29">
        <v>742.3</v>
      </c>
      <c r="AK21" s="29">
        <v>750.69</v>
      </c>
      <c r="AL21" s="29">
        <v>794.47</v>
      </c>
      <c r="AM21" s="29">
        <v>860.59</v>
      </c>
      <c r="AN21" s="29">
        <v>903.5</v>
      </c>
      <c r="AO21" s="175">
        <v>993.39</v>
      </c>
      <c r="AP21" s="175">
        <v>936.43</v>
      </c>
      <c r="AQ21" s="175">
        <v>982.89</v>
      </c>
      <c r="AR21" s="175">
        <v>961.16</v>
      </c>
      <c r="AS21" s="175">
        <v>874.31</v>
      </c>
      <c r="AT21" s="29">
        <v>857.08</v>
      </c>
      <c r="AU21" s="29">
        <v>729.24</v>
      </c>
      <c r="AV21" s="29">
        <v>763.05</v>
      </c>
      <c r="AW21" s="29">
        <v>764.24</v>
      </c>
      <c r="AX21" s="29">
        <v>811.58</v>
      </c>
      <c r="AY21" s="175">
        <v>812.91</v>
      </c>
      <c r="AZ21" s="175">
        <v>761.97</v>
      </c>
      <c r="BA21" s="175">
        <v>772.71</v>
      </c>
      <c r="BB21" s="175">
        <v>739.87</v>
      </c>
      <c r="BC21" s="175">
        <v>702.14</v>
      </c>
      <c r="BD21" s="29">
        <v>525.82000000000005</v>
      </c>
      <c r="BE21" s="29">
        <v>522.19000000000005</v>
      </c>
      <c r="BF21" s="29">
        <v>537.67999999999995</v>
      </c>
      <c r="BG21" s="29">
        <v>512.1</v>
      </c>
      <c r="BH21" s="29">
        <v>520.20000000000005</v>
      </c>
      <c r="BI21" s="175">
        <v>587.38</v>
      </c>
      <c r="BJ21" s="175">
        <v>696.91</v>
      </c>
      <c r="BK21" s="175">
        <v>750.57</v>
      </c>
      <c r="BL21" s="175">
        <v>735.53</v>
      </c>
      <c r="BM21" s="175">
        <v>745.83</v>
      </c>
      <c r="BN21" s="29">
        <v>787.66</v>
      </c>
      <c r="BO21" s="29">
        <v>799.05</v>
      </c>
      <c r="BP21" s="29">
        <v>777.49</v>
      </c>
      <c r="BQ21" s="29">
        <v>768.81</v>
      </c>
      <c r="BR21" s="29">
        <v>831.24</v>
      </c>
      <c r="BS21" s="175">
        <v>797.05</v>
      </c>
      <c r="BT21" s="175">
        <v>810.37</v>
      </c>
      <c r="BU21" s="175">
        <v>845.08</v>
      </c>
      <c r="BV21" s="175">
        <v>917.26</v>
      </c>
      <c r="BW21" s="175">
        <v>913</v>
      </c>
      <c r="BX21" s="29">
        <v>990.67</v>
      </c>
      <c r="BY21" s="29">
        <v>982.9</v>
      </c>
      <c r="BZ21" s="29">
        <v>1043.1600000000001</v>
      </c>
      <c r="CA21" s="29">
        <v>1066.98</v>
      </c>
      <c r="CB21" s="29">
        <v>1043.3900000000001</v>
      </c>
      <c r="CC21" s="175">
        <v>1071.33</v>
      </c>
      <c r="CD21" s="175">
        <v>1102.3</v>
      </c>
      <c r="CE21" s="175">
        <v>1107.26</v>
      </c>
      <c r="CF21" s="175">
        <v>1085.92</v>
      </c>
      <c r="CG21" s="175">
        <v>1113.45</v>
      </c>
      <c r="CH21" s="29">
        <v>1133.92</v>
      </c>
      <c r="CI21" s="29">
        <v>1258.02</v>
      </c>
      <c r="CJ21" s="29">
        <v>1224.96</v>
      </c>
      <c r="CK21" s="29">
        <v>1339.9</v>
      </c>
      <c r="CL21" s="29">
        <v>1285.26</v>
      </c>
      <c r="CM21" s="175">
        <v>1141.99</v>
      </c>
      <c r="CN21" s="175">
        <v>1231.81</v>
      </c>
      <c r="CO21" s="175">
        <v>1270.03</v>
      </c>
      <c r="CP21" s="175">
        <v>1268.1199999999999</v>
      </c>
      <c r="CQ21" s="175">
        <v>1330.05</v>
      </c>
      <c r="CR21" s="29">
        <v>1348.9</v>
      </c>
      <c r="CS21" s="29">
        <v>1316.56</v>
      </c>
      <c r="CT21" s="29">
        <v>1255.3399999999999</v>
      </c>
      <c r="CU21" s="29">
        <v>1201.06</v>
      </c>
      <c r="CV21" s="29">
        <v>1206.68</v>
      </c>
      <c r="CW21" s="175">
        <v>1143.05</v>
      </c>
      <c r="CX21" s="175">
        <v>1272.5999999999999</v>
      </c>
      <c r="CY21" s="175">
        <v>1244.0999999999999</v>
      </c>
      <c r="CZ21" s="175">
        <v>1261.77</v>
      </c>
      <c r="DA21" s="175">
        <v>1270.75</v>
      </c>
      <c r="DB21" s="29">
        <v>1282.27</v>
      </c>
      <c r="DC21" s="29">
        <v>1326.38</v>
      </c>
      <c r="DD21" s="29">
        <v>1362.94</v>
      </c>
      <c r="DE21" s="29">
        <v>1417.03</v>
      </c>
      <c r="DF21" s="29">
        <v>1535.84</v>
      </c>
      <c r="DG21" s="175">
        <v>1539.35</v>
      </c>
      <c r="DH21" s="175">
        <v>1454.16</v>
      </c>
      <c r="DI21" s="175">
        <v>1509.23</v>
      </c>
      <c r="DJ21" s="175">
        <v>1431.84</v>
      </c>
      <c r="DK21" s="175">
        <v>1497.95</v>
      </c>
      <c r="DL21" s="29">
        <v>1535.85</v>
      </c>
      <c r="DM21" s="29">
        <v>1634.35</v>
      </c>
      <c r="DN21" s="29">
        <v>1642.22</v>
      </c>
      <c r="DO21" s="29">
        <v>1648.32</v>
      </c>
      <c r="DP21" s="29">
        <v>1662.4</v>
      </c>
      <c r="DQ21" s="175">
        <v>1759.7</v>
      </c>
      <c r="DR21" s="175">
        <v>1864.22</v>
      </c>
      <c r="DS21" s="175">
        <v>1961.7</v>
      </c>
      <c r="DT21" s="175">
        <v>1970.77</v>
      </c>
      <c r="DU21" s="175">
        <v>2035.17</v>
      </c>
      <c r="DV21" s="29">
        <v>2189.85</v>
      </c>
      <c r="DW21" s="29">
        <v>2314.29</v>
      </c>
      <c r="DX21" s="29">
        <v>2328.7600000000002</v>
      </c>
      <c r="DY21" s="29">
        <v>2217.89</v>
      </c>
      <c r="DZ21" s="29">
        <v>2187.7800000000002</v>
      </c>
      <c r="EA21" s="175">
        <v>2303.46</v>
      </c>
      <c r="EB21" s="175">
        <v>2340.14</v>
      </c>
      <c r="EC21" s="175">
        <v>2461.66</v>
      </c>
      <c r="ED21" s="175">
        <v>2646.77</v>
      </c>
      <c r="EE21" s="175">
        <v>2776.02</v>
      </c>
      <c r="EF21" s="29">
        <v>2803.73</v>
      </c>
      <c r="EG21" s="29">
        <v>2933.71</v>
      </c>
      <c r="EH21" s="29">
        <v>2801.99</v>
      </c>
      <c r="EI21" s="29">
        <v>2745.45</v>
      </c>
      <c r="EJ21" s="29">
        <v>2675.68</v>
      </c>
      <c r="EK21" s="175">
        <v>2560.2600000000002</v>
      </c>
      <c r="EL21" s="175">
        <v>2499.69</v>
      </c>
      <c r="EM21" s="29"/>
      <c r="EN21" s="29"/>
      <c r="EO21" s="29"/>
      <c r="EP21" s="29"/>
      <c r="EQ21" s="29"/>
      <c r="ER21" s="29"/>
      <c r="ES21" s="29"/>
      <c r="ET21" s="29"/>
      <c r="EU21" s="29"/>
      <c r="EV21" s="29"/>
      <c r="EW21" s="29"/>
      <c r="EX21" s="29"/>
      <c r="EY21" s="29"/>
      <c r="EZ21" s="29"/>
      <c r="FA21" s="29"/>
      <c r="FB21" s="29"/>
      <c r="FC21" s="29"/>
      <c r="FD21" s="29"/>
      <c r="FE21" s="29"/>
      <c r="FF21" s="29"/>
      <c r="FG21" s="29"/>
      <c r="FH21" s="29"/>
    </row>
    <row r="22" spans="1:164" x14ac:dyDescent="0.15">
      <c r="A22" s="118"/>
      <c r="B22" s="118"/>
      <c r="D22" s="28" t="s">
        <v>5119</v>
      </c>
      <c r="E22" s="114" t="s">
        <v>5120</v>
      </c>
      <c r="F22" s="29">
        <v>1409.77</v>
      </c>
      <c r="G22" s="29">
        <v>1385.42</v>
      </c>
      <c r="H22" s="29">
        <v>1405.64</v>
      </c>
      <c r="I22" s="29">
        <v>1542.43</v>
      </c>
      <c r="J22" s="29">
        <v>1485.88</v>
      </c>
      <c r="K22" s="175">
        <v>1453.92</v>
      </c>
      <c r="L22" s="175">
        <v>1508.33</v>
      </c>
      <c r="M22" s="175">
        <v>1677.26</v>
      </c>
      <c r="N22" s="175">
        <v>1578.78</v>
      </c>
      <c r="O22" s="175">
        <v>1635.45</v>
      </c>
      <c r="P22" s="29">
        <v>1712.52</v>
      </c>
      <c r="Q22" s="29">
        <v>1884.01</v>
      </c>
      <c r="R22" s="29">
        <v>1861.41</v>
      </c>
      <c r="S22" s="29">
        <v>2101.9499999999998</v>
      </c>
      <c r="T22" s="29">
        <v>2048.38</v>
      </c>
      <c r="U22" s="175">
        <v>2382.1999999999998</v>
      </c>
      <c r="V22" s="175">
        <v>2437.6999999999998</v>
      </c>
      <c r="W22" s="175">
        <v>2387.59</v>
      </c>
      <c r="X22" s="175">
        <v>2405.4299999999998</v>
      </c>
      <c r="Y22" s="175">
        <v>2440.27</v>
      </c>
      <c r="Z22" s="29">
        <v>2527</v>
      </c>
      <c r="AA22" s="29">
        <v>2285.33</v>
      </c>
      <c r="AB22" s="29">
        <v>2241.8000000000002</v>
      </c>
      <c r="AC22" s="29">
        <v>2202.73</v>
      </c>
      <c r="AD22" s="29">
        <v>2254.2600000000002</v>
      </c>
      <c r="AE22" s="175">
        <v>2422.9699999999998</v>
      </c>
      <c r="AF22" s="175">
        <v>2218.2600000000002</v>
      </c>
      <c r="AG22" s="175">
        <v>2377.94</v>
      </c>
      <c r="AH22" s="175">
        <v>2493.9499999999998</v>
      </c>
      <c r="AI22" s="175">
        <v>2432.34</v>
      </c>
      <c r="AJ22" s="29">
        <v>2282.2800000000002</v>
      </c>
      <c r="AK22" s="29">
        <v>2343.09</v>
      </c>
      <c r="AL22" s="29">
        <v>2488.3200000000002</v>
      </c>
      <c r="AM22" s="29">
        <v>2641.97</v>
      </c>
      <c r="AN22" s="29">
        <v>2867.99</v>
      </c>
      <c r="AO22" s="175">
        <v>2956.33</v>
      </c>
      <c r="AP22" s="175">
        <v>3044.37</v>
      </c>
      <c r="AQ22" s="175">
        <v>3435.56</v>
      </c>
      <c r="AR22" s="175">
        <v>3264.87</v>
      </c>
      <c r="AS22" s="175">
        <v>3095.78</v>
      </c>
      <c r="AT22" s="29">
        <v>3164.79</v>
      </c>
      <c r="AU22" s="29">
        <v>2935.89</v>
      </c>
      <c r="AV22" s="29">
        <v>2828.6</v>
      </c>
      <c r="AW22" s="29">
        <v>2623.3</v>
      </c>
      <c r="AX22" s="29">
        <v>2699.27</v>
      </c>
      <c r="AY22" s="175">
        <v>2859.61</v>
      </c>
      <c r="AZ22" s="175">
        <v>2688.46</v>
      </c>
      <c r="BA22" s="175">
        <v>2620.5100000000002</v>
      </c>
      <c r="BB22" s="175">
        <v>2136.7399999999998</v>
      </c>
      <c r="BC22" s="175">
        <v>1698.09</v>
      </c>
      <c r="BD22" s="29">
        <v>1386.79</v>
      </c>
      <c r="BE22" s="29">
        <v>1369.57</v>
      </c>
      <c r="BF22" s="29">
        <v>1483.66</v>
      </c>
      <c r="BG22" s="29">
        <v>1431.3</v>
      </c>
      <c r="BH22" s="29">
        <v>1418.58</v>
      </c>
      <c r="BI22" s="175">
        <v>1637.46</v>
      </c>
      <c r="BJ22" s="175">
        <v>1765.79</v>
      </c>
      <c r="BK22" s="175">
        <v>1835.13</v>
      </c>
      <c r="BL22" s="175">
        <v>1835.02</v>
      </c>
      <c r="BM22" s="175">
        <v>1912.24</v>
      </c>
      <c r="BN22" s="29">
        <v>1866.84</v>
      </c>
      <c r="BO22" s="29">
        <v>1990.21</v>
      </c>
      <c r="BP22" s="29">
        <v>1902.2</v>
      </c>
      <c r="BQ22" s="29">
        <v>2002.03</v>
      </c>
      <c r="BR22" s="29">
        <v>2073.5300000000002</v>
      </c>
      <c r="BS22" s="175">
        <v>1953.59</v>
      </c>
      <c r="BT22" s="175">
        <v>2017.89</v>
      </c>
      <c r="BU22" s="175">
        <v>2106.91</v>
      </c>
      <c r="BV22" s="175">
        <v>2129.75</v>
      </c>
      <c r="BW22" s="175">
        <v>2041.62</v>
      </c>
      <c r="BX22" s="29">
        <v>2261.23</v>
      </c>
      <c r="BY22" s="29">
        <v>2334.92</v>
      </c>
      <c r="BZ22" s="29">
        <v>2429.35</v>
      </c>
      <c r="CA22" s="29">
        <v>2701.9</v>
      </c>
      <c r="CB22" s="29">
        <v>2739.16</v>
      </c>
      <c r="CC22" s="175">
        <v>2667.79</v>
      </c>
      <c r="CD22" s="175">
        <v>2759.46</v>
      </c>
      <c r="CE22" s="175">
        <v>2659.18</v>
      </c>
      <c r="CF22" s="175">
        <v>2554.86</v>
      </c>
      <c r="CG22" s="175">
        <v>2560.27</v>
      </c>
      <c r="CH22" s="29">
        <v>2490.79</v>
      </c>
      <c r="CI22" s="29">
        <v>2673.94</v>
      </c>
      <c r="CJ22" s="29">
        <v>2841.08</v>
      </c>
      <c r="CK22" s="29">
        <v>3042.97</v>
      </c>
      <c r="CL22" s="29">
        <v>2929.59</v>
      </c>
      <c r="CM22" s="175">
        <v>2789.52</v>
      </c>
      <c r="CN22" s="175">
        <v>2942.2</v>
      </c>
      <c r="CO22" s="175">
        <v>2804.85</v>
      </c>
      <c r="CP22" s="175">
        <v>2809.19</v>
      </c>
      <c r="CQ22" s="175">
        <v>2929.74</v>
      </c>
      <c r="CR22" s="29">
        <v>2868</v>
      </c>
      <c r="CS22" s="29">
        <v>2984.82</v>
      </c>
      <c r="CT22" s="29">
        <v>3048.09</v>
      </c>
      <c r="CU22" s="29">
        <v>3086.94</v>
      </c>
      <c r="CV22" s="29">
        <v>3104.21</v>
      </c>
      <c r="CW22" s="175">
        <v>2981.56</v>
      </c>
      <c r="CX22" s="175">
        <v>3210.13</v>
      </c>
      <c r="CY22" s="175">
        <v>3475.73</v>
      </c>
      <c r="CZ22" s="175">
        <v>3425.62</v>
      </c>
      <c r="DA22" s="175">
        <v>3676.02</v>
      </c>
      <c r="DB22" s="29">
        <v>3460.64</v>
      </c>
      <c r="DC22" s="29">
        <v>3632.15</v>
      </c>
      <c r="DD22" s="29">
        <v>3718.08</v>
      </c>
      <c r="DE22" s="29">
        <v>3812.52</v>
      </c>
      <c r="DF22" s="29">
        <v>3900.42</v>
      </c>
      <c r="DG22" s="175">
        <v>4173.62</v>
      </c>
      <c r="DH22" s="175">
        <v>3944.07</v>
      </c>
      <c r="DI22" s="175">
        <v>3884.71</v>
      </c>
      <c r="DJ22" s="175">
        <v>3754.14</v>
      </c>
      <c r="DK22" s="175">
        <v>3810.11</v>
      </c>
      <c r="DL22" s="29">
        <v>3954.13</v>
      </c>
      <c r="DM22" s="29">
        <v>4155.3599999999997</v>
      </c>
      <c r="DN22" s="29">
        <v>4003.31</v>
      </c>
      <c r="DO22" s="29">
        <v>4361.53</v>
      </c>
      <c r="DP22" s="29">
        <v>4383.41</v>
      </c>
      <c r="DQ22" s="175">
        <v>4475.6899999999996</v>
      </c>
      <c r="DR22" s="175">
        <v>4469.54</v>
      </c>
      <c r="DS22" s="175">
        <v>4514</v>
      </c>
      <c r="DT22" s="175">
        <v>4496.58</v>
      </c>
      <c r="DU22" s="175">
        <v>4882.68</v>
      </c>
      <c r="DV22" s="29">
        <v>5333.58</v>
      </c>
      <c r="DW22" s="29">
        <v>5256.27</v>
      </c>
      <c r="DX22" s="29">
        <v>4856.92</v>
      </c>
      <c r="DY22" s="29">
        <v>4580.49</v>
      </c>
      <c r="DZ22" s="29">
        <v>4390.91</v>
      </c>
      <c r="EA22" s="175">
        <v>4761.92</v>
      </c>
      <c r="EB22" s="175">
        <v>4785.51</v>
      </c>
      <c r="EC22" s="175">
        <v>4958.72</v>
      </c>
      <c r="ED22" s="175">
        <v>5319.08</v>
      </c>
      <c r="EE22" s="175">
        <v>5732.64</v>
      </c>
      <c r="EF22" s="29">
        <v>5275.28</v>
      </c>
      <c r="EG22" s="29">
        <v>5927.82</v>
      </c>
      <c r="EH22" s="29">
        <v>5798.24</v>
      </c>
      <c r="EI22" s="29">
        <v>5653.87</v>
      </c>
      <c r="EJ22" s="29">
        <v>5500.3</v>
      </c>
      <c r="EK22" s="175">
        <v>4907.1099999999997</v>
      </c>
      <c r="EL22" s="175">
        <v>4717.55</v>
      </c>
      <c r="EM22" s="29"/>
      <c r="EN22" s="29"/>
      <c r="EO22" s="29"/>
      <c r="EP22" s="29"/>
      <c r="EQ22" s="29"/>
      <c r="ER22" s="29"/>
      <c r="ES22" s="29"/>
      <c r="ET22" s="29"/>
      <c r="EU22" s="29"/>
      <c r="EV22" s="29"/>
      <c r="EW22" s="29"/>
      <c r="EX22" s="29"/>
      <c r="EY22" s="29"/>
      <c r="EZ22" s="29"/>
      <c r="FA22" s="29"/>
      <c r="FB22" s="29"/>
      <c r="FC22" s="29"/>
      <c r="FD22" s="29"/>
      <c r="FE22" s="29"/>
      <c r="FF22" s="29"/>
      <c r="FG22" s="29"/>
      <c r="FH22" s="29"/>
    </row>
    <row r="23" spans="1:164" x14ac:dyDescent="0.15">
      <c r="A23" s="118"/>
      <c r="B23" s="118"/>
      <c r="D23" s="30" t="s">
        <v>5157</v>
      </c>
      <c r="E23" s="115" t="s">
        <v>5156</v>
      </c>
      <c r="F23" s="31">
        <v>494.38</v>
      </c>
      <c r="G23" s="31">
        <v>513.54</v>
      </c>
      <c r="H23" s="31">
        <v>492.59</v>
      </c>
      <c r="I23" s="31">
        <v>502.72</v>
      </c>
      <c r="J23" s="31">
        <v>521.75</v>
      </c>
      <c r="K23" s="176">
        <v>574.25</v>
      </c>
      <c r="L23" s="176">
        <v>595.67999999999995</v>
      </c>
      <c r="M23" s="176">
        <v>596.36</v>
      </c>
      <c r="N23" s="176">
        <v>519.78</v>
      </c>
      <c r="O23" s="176">
        <v>571.89</v>
      </c>
      <c r="P23" s="31">
        <v>614</v>
      </c>
      <c r="Q23" s="31">
        <v>641.9</v>
      </c>
      <c r="R23" s="31">
        <v>593.58000000000004</v>
      </c>
      <c r="S23" s="31">
        <v>666.65</v>
      </c>
      <c r="T23" s="31">
        <v>670.28</v>
      </c>
      <c r="U23" s="176">
        <v>836.09</v>
      </c>
      <c r="V23" s="176">
        <v>843.01</v>
      </c>
      <c r="W23" s="176">
        <v>790.19</v>
      </c>
      <c r="X23" s="176">
        <v>768.27</v>
      </c>
      <c r="Y23" s="176">
        <v>749.51</v>
      </c>
      <c r="Z23" s="31">
        <v>806.02</v>
      </c>
      <c r="AA23" s="31">
        <v>720.37</v>
      </c>
      <c r="AB23" s="31">
        <v>651.04999999999995</v>
      </c>
      <c r="AC23" s="31">
        <v>631.28</v>
      </c>
      <c r="AD23" s="31">
        <v>658.62</v>
      </c>
      <c r="AE23" s="176">
        <v>707.26</v>
      </c>
      <c r="AF23" s="176">
        <v>701.43</v>
      </c>
      <c r="AG23" s="176">
        <v>747.25</v>
      </c>
      <c r="AH23" s="176">
        <v>723.32</v>
      </c>
      <c r="AI23" s="176">
        <v>667.6</v>
      </c>
      <c r="AJ23" s="31">
        <v>660.42</v>
      </c>
      <c r="AK23" s="31">
        <v>669.69</v>
      </c>
      <c r="AL23" s="31">
        <v>680.6</v>
      </c>
      <c r="AM23" s="31">
        <v>728.16</v>
      </c>
      <c r="AN23" s="31">
        <v>791.47</v>
      </c>
      <c r="AO23" s="176">
        <v>814.72</v>
      </c>
      <c r="AP23" s="176">
        <v>745.64</v>
      </c>
      <c r="AQ23" s="176">
        <v>710.7</v>
      </c>
      <c r="AR23" s="176">
        <v>675.82</v>
      </c>
      <c r="AS23" s="176">
        <v>660.76</v>
      </c>
      <c r="AT23" s="31">
        <v>666.92</v>
      </c>
      <c r="AU23" s="31">
        <v>587.22</v>
      </c>
      <c r="AV23" s="31">
        <v>598.95000000000005</v>
      </c>
      <c r="AW23" s="31">
        <v>569.37</v>
      </c>
      <c r="AX23" s="31">
        <v>571.49</v>
      </c>
      <c r="AY23" s="176">
        <v>536.04</v>
      </c>
      <c r="AZ23" s="176">
        <v>532.89</v>
      </c>
      <c r="BA23" s="176">
        <v>475.53</v>
      </c>
      <c r="BB23" s="176">
        <v>439.91</v>
      </c>
      <c r="BC23" s="176">
        <v>413.26</v>
      </c>
      <c r="BD23" s="31">
        <v>288.33</v>
      </c>
      <c r="BE23" s="31">
        <v>317.64</v>
      </c>
      <c r="BF23" s="31">
        <v>323.19</v>
      </c>
      <c r="BG23" s="31">
        <v>321.45999999999998</v>
      </c>
      <c r="BH23" s="31">
        <v>302</v>
      </c>
      <c r="BI23" s="176">
        <v>301.22000000000003</v>
      </c>
      <c r="BJ23" s="176">
        <v>370.45</v>
      </c>
      <c r="BK23" s="176">
        <v>432.07</v>
      </c>
      <c r="BL23" s="176">
        <v>436.08</v>
      </c>
      <c r="BM23" s="176">
        <v>455.52</v>
      </c>
      <c r="BN23" s="31">
        <v>462.39</v>
      </c>
      <c r="BO23" s="31">
        <v>476.56</v>
      </c>
      <c r="BP23" s="31">
        <v>458</v>
      </c>
      <c r="BQ23" s="31">
        <v>430.49</v>
      </c>
      <c r="BR23" s="31">
        <v>460.81</v>
      </c>
      <c r="BS23" s="176">
        <v>425.93</v>
      </c>
      <c r="BT23" s="176">
        <v>435.67</v>
      </c>
      <c r="BU23" s="176">
        <v>446.08</v>
      </c>
      <c r="BV23" s="176">
        <v>437.76</v>
      </c>
      <c r="BW23" s="176">
        <v>426.3</v>
      </c>
      <c r="BX23" s="31">
        <v>422.76</v>
      </c>
      <c r="BY23" s="31">
        <v>407.93</v>
      </c>
      <c r="BZ23" s="31">
        <v>405.6</v>
      </c>
      <c r="CA23" s="31">
        <v>436.41</v>
      </c>
      <c r="CB23" s="31">
        <v>448.26</v>
      </c>
      <c r="CC23" s="176">
        <v>449.67</v>
      </c>
      <c r="CD23" s="176">
        <v>444.23</v>
      </c>
      <c r="CE23" s="176">
        <v>447.35</v>
      </c>
      <c r="CF23" s="176">
        <v>441.29</v>
      </c>
      <c r="CG23" s="176">
        <v>452.99</v>
      </c>
      <c r="CH23" s="31">
        <v>465.51</v>
      </c>
      <c r="CI23" s="31">
        <v>474.23</v>
      </c>
      <c r="CJ23" s="31">
        <v>471.68</v>
      </c>
      <c r="CK23" s="31">
        <v>509.16</v>
      </c>
      <c r="CL23" s="31">
        <v>521.55999999999995</v>
      </c>
      <c r="CM23" s="176">
        <v>558.72</v>
      </c>
      <c r="CN23" s="176">
        <v>568.88</v>
      </c>
      <c r="CO23" s="176">
        <v>548.58000000000004</v>
      </c>
      <c r="CP23" s="176">
        <v>534.39</v>
      </c>
      <c r="CQ23" s="176">
        <v>527.25</v>
      </c>
      <c r="CR23" s="31">
        <v>553.67999999999995</v>
      </c>
      <c r="CS23" s="31">
        <v>540.6</v>
      </c>
      <c r="CT23" s="31">
        <v>518.19000000000005</v>
      </c>
      <c r="CU23" s="31">
        <v>508.37</v>
      </c>
      <c r="CV23" s="31">
        <v>531.16</v>
      </c>
      <c r="CW23" s="176">
        <v>526.66</v>
      </c>
      <c r="CX23" s="176">
        <v>576.75</v>
      </c>
      <c r="CY23" s="176">
        <v>654.91999999999996</v>
      </c>
      <c r="CZ23" s="176">
        <v>637.44000000000005</v>
      </c>
      <c r="DA23" s="176">
        <v>604.36</v>
      </c>
      <c r="DB23" s="31">
        <v>610.08000000000004</v>
      </c>
      <c r="DC23" s="31">
        <v>620.71</v>
      </c>
      <c r="DD23" s="31">
        <v>649.29999999999995</v>
      </c>
      <c r="DE23" s="31">
        <v>667.74</v>
      </c>
      <c r="DF23" s="31">
        <v>716.1</v>
      </c>
      <c r="DG23" s="176">
        <v>692.48</v>
      </c>
      <c r="DH23" s="176">
        <v>631.04999999999995</v>
      </c>
      <c r="DI23" s="176">
        <v>643.59</v>
      </c>
      <c r="DJ23" s="176">
        <v>609.11</v>
      </c>
      <c r="DK23" s="176">
        <v>625.61</v>
      </c>
      <c r="DL23" s="31">
        <v>626.30999999999995</v>
      </c>
      <c r="DM23" s="31">
        <v>610.01</v>
      </c>
      <c r="DN23" s="31">
        <v>625.41</v>
      </c>
      <c r="DO23" s="31">
        <v>643.25</v>
      </c>
      <c r="DP23" s="31">
        <v>619.9</v>
      </c>
      <c r="DQ23" s="176">
        <v>643.33000000000004</v>
      </c>
      <c r="DR23" s="176">
        <v>657</v>
      </c>
      <c r="DS23" s="176">
        <v>620.19000000000005</v>
      </c>
      <c r="DT23" s="176">
        <v>592.41</v>
      </c>
      <c r="DU23" s="176">
        <v>563.34</v>
      </c>
      <c r="DV23" s="31">
        <v>626.15</v>
      </c>
      <c r="DW23" s="31">
        <v>609.32000000000005</v>
      </c>
      <c r="DX23" s="31">
        <v>526.21</v>
      </c>
      <c r="DY23" s="31">
        <v>559.16999999999996</v>
      </c>
      <c r="DZ23" s="31">
        <v>540.91999999999996</v>
      </c>
      <c r="EA23" s="176">
        <v>579.54</v>
      </c>
      <c r="EB23" s="176">
        <v>619.78</v>
      </c>
      <c r="EC23" s="176">
        <v>672.8</v>
      </c>
      <c r="ED23" s="176">
        <v>699.46</v>
      </c>
      <c r="EE23" s="176">
        <v>729.29</v>
      </c>
      <c r="EF23" s="31">
        <v>756.72</v>
      </c>
      <c r="EG23" s="31">
        <v>771.09</v>
      </c>
      <c r="EH23" s="31">
        <v>763.47</v>
      </c>
      <c r="EI23" s="31">
        <v>764.42</v>
      </c>
      <c r="EJ23" s="31">
        <v>762.2</v>
      </c>
      <c r="EK23" s="176">
        <v>777.57</v>
      </c>
      <c r="EL23" s="176">
        <v>775.45</v>
      </c>
      <c r="EM23" s="31"/>
      <c r="EN23" s="31"/>
      <c r="EO23" s="31"/>
      <c r="EP23" s="31"/>
      <c r="EQ23" s="31"/>
      <c r="ER23" s="31"/>
      <c r="ES23" s="31"/>
      <c r="ET23" s="31"/>
      <c r="EU23" s="31"/>
      <c r="EV23" s="31"/>
      <c r="EW23" s="31"/>
      <c r="EX23" s="31"/>
      <c r="EY23" s="31"/>
      <c r="EZ23" s="31"/>
      <c r="FA23" s="31"/>
      <c r="FB23" s="31"/>
      <c r="FC23" s="31"/>
      <c r="FD23" s="31"/>
      <c r="FE23" s="31"/>
      <c r="FF23" s="31"/>
      <c r="FG23" s="31"/>
      <c r="FH23" s="31"/>
    </row>
    <row r="24" spans="1:164" x14ac:dyDescent="0.15">
      <c r="A24" s="118"/>
      <c r="B24" s="118"/>
      <c r="D24" s="28" t="s">
        <v>5097</v>
      </c>
      <c r="E24" s="114" t="s">
        <v>5098</v>
      </c>
      <c r="F24" s="29">
        <v>1771.43</v>
      </c>
      <c r="G24" s="29">
        <v>1830.15</v>
      </c>
      <c r="H24" s="29">
        <v>1886.03</v>
      </c>
      <c r="I24" s="29">
        <v>1856.38</v>
      </c>
      <c r="J24" s="29">
        <v>1833.99</v>
      </c>
      <c r="K24" s="175">
        <v>1925.16</v>
      </c>
      <c r="L24" s="175">
        <v>2215.71</v>
      </c>
      <c r="M24" s="175">
        <v>2177.4899999999998</v>
      </c>
      <c r="N24" s="175">
        <v>2196.73</v>
      </c>
      <c r="O24" s="175">
        <v>2340.0300000000002</v>
      </c>
      <c r="P24" s="29">
        <v>2371.42</v>
      </c>
      <c r="Q24" s="29">
        <v>2653.41</v>
      </c>
      <c r="R24" s="29">
        <v>2709.1</v>
      </c>
      <c r="S24" s="29">
        <v>2980.45</v>
      </c>
      <c r="T24" s="29">
        <v>2954.24</v>
      </c>
      <c r="U24" s="175">
        <v>3419.42</v>
      </c>
      <c r="V24" s="175">
        <v>3802</v>
      </c>
      <c r="W24" s="175">
        <v>4224.62</v>
      </c>
      <c r="X24" s="175">
        <v>3796.09</v>
      </c>
      <c r="Y24" s="175">
        <v>3579.87</v>
      </c>
      <c r="Z24" s="29">
        <v>3671.33</v>
      </c>
      <c r="AA24" s="29">
        <v>3262.9</v>
      </c>
      <c r="AB24" s="29">
        <v>3384.67</v>
      </c>
      <c r="AC24" s="29">
        <v>3185.23</v>
      </c>
      <c r="AD24" s="29">
        <v>3221.87</v>
      </c>
      <c r="AE24" s="175">
        <v>3314.29</v>
      </c>
      <c r="AF24" s="175">
        <v>3555.77</v>
      </c>
      <c r="AG24" s="175">
        <v>3825.62</v>
      </c>
      <c r="AH24" s="175">
        <v>3772.19</v>
      </c>
      <c r="AI24" s="175">
        <v>3503.5</v>
      </c>
      <c r="AJ24" s="29">
        <v>3425.6</v>
      </c>
      <c r="AK24" s="29">
        <v>3389.82</v>
      </c>
      <c r="AL24" s="29">
        <v>3793.64</v>
      </c>
      <c r="AM24" s="29">
        <v>4143.53</v>
      </c>
      <c r="AN24" s="29">
        <v>3846.38</v>
      </c>
      <c r="AO24" s="175">
        <v>3920.41</v>
      </c>
      <c r="AP24" s="175">
        <v>3889.04</v>
      </c>
      <c r="AQ24" s="175">
        <v>4085.51</v>
      </c>
      <c r="AR24" s="175">
        <v>4393.0600000000004</v>
      </c>
      <c r="AS24" s="175">
        <v>4169.53</v>
      </c>
      <c r="AT24" s="29">
        <v>4272.53</v>
      </c>
      <c r="AU24" s="29">
        <v>3529.53</v>
      </c>
      <c r="AV24" s="29">
        <v>3475.95</v>
      </c>
      <c r="AW24" s="29">
        <v>3531.27</v>
      </c>
      <c r="AX24" s="29">
        <v>3822.01</v>
      </c>
      <c r="AY24" s="175">
        <v>3620.17</v>
      </c>
      <c r="AZ24" s="175">
        <v>3323.31</v>
      </c>
      <c r="BA24" s="175">
        <v>3139.49</v>
      </c>
      <c r="BB24" s="175">
        <v>3163.37</v>
      </c>
      <c r="BC24" s="175">
        <v>3176.59</v>
      </c>
      <c r="BD24" s="29">
        <v>2300.0300000000002</v>
      </c>
      <c r="BE24" s="29">
        <v>2259.1999999999998</v>
      </c>
      <c r="BF24" s="29">
        <v>2485.4899999999998</v>
      </c>
      <c r="BG24" s="29">
        <v>2349.7800000000002</v>
      </c>
      <c r="BH24" s="29">
        <v>2138.15</v>
      </c>
      <c r="BI24" s="175">
        <v>2373.89</v>
      </c>
      <c r="BJ24" s="175">
        <v>2653.33</v>
      </c>
      <c r="BK24" s="175">
        <v>2678.25</v>
      </c>
      <c r="BL24" s="175">
        <v>2914.61</v>
      </c>
      <c r="BM24" s="175">
        <v>3141.68</v>
      </c>
      <c r="BN24" s="29">
        <v>3046.71</v>
      </c>
      <c r="BO24" s="29">
        <v>3428.54</v>
      </c>
      <c r="BP24" s="29">
        <v>3222.47</v>
      </c>
      <c r="BQ24" s="29">
        <v>3313.61</v>
      </c>
      <c r="BR24" s="29">
        <v>3292.79</v>
      </c>
      <c r="BS24" s="175">
        <v>3079.17</v>
      </c>
      <c r="BT24" s="175">
        <v>3130.07</v>
      </c>
      <c r="BU24" s="175">
        <v>3185.08</v>
      </c>
      <c r="BV24" s="175">
        <v>3091.63</v>
      </c>
      <c r="BW24" s="175">
        <v>3047.31</v>
      </c>
      <c r="BX24" s="29">
        <v>3309.5</v>
      </c>
      <c r="BY24" s="29">
        <v>3483.67</v>
      </c>
      <c r="BZ24" s="29">
        <v>3619.12</v>
      </c>
      <c r="CA24" s="29">
        <v>3949.03</v>
      </c>
      <c r="CB24" s="29">
        <v>3788.18</v>
      </c>
      <c r="CC24" s="175">
        <v>3795.98</v>
      </c>
      <c r="CD24" s="175">
        <v>3987.07</v>
      </c>
      <c r="CE24" s="175">
        <v>3862.62</v>
      </c>
      <c r="CF24" s="175">
        <v>3429.62</v>
      </c>
      <c r="CG24" s="175">
        <v>3722.95</v>
      </c>
      <c r="CH24" s="29">
        <v>3895.96</v>
      </c>
      <c r="CI24" s="29">
        <v>4064.21</v>
      </c>
      <c r="CJ24" s="29">
        <v>3975.46</v>
      </c>
      <c r="CK24" s="29">
        <v>4131.04</v>
      </c>
      <c r="CL24" s="29">
        <v>4200.71</v>
      </c>
      <c r="CM24" s="175">
        <v>3889.99</v>
      </c>
      <c r="CN24" s="175">
        <v>3843.4</v>
      </c>
      <c r="CO24" s="175">
        <v>3636.97</v>
      </c>
      <c r="CP24" s="175">
        <v>3616.23</v>
      </c>
      <c r="CQ24" s="175">
        <v>3790.26</v>
      </c>
      <c r="CR24" s="29">
        <v>3701.69</v>
      </c>
      <c r="CS24" s="29">
        <v>3509.28</v>
      </c>
      <c r="CT24" s="29">
        <v>3486.18</v>
      </c>
      <c r="CU24" s="29">
        <v>3294.29</v>
      </c>
      <c r="CV24" s="29">
        <v>3149.8</v>
      </c>
      <c r="CW24" s="175">
        <v>3107.23</v>
      </c>
      <c r="CX24" s="175">
        <v>3278.73</v>
      </c>
      <c r="CY24" s="175">
        <v>3315.02</v>
      </c>
      <c r="CZ24" s="175">
        <v>3304.6</v>
      </c>
      <c r="DA24" s="175">
        <v>3309.12</v>
      </c>
      <c r="DB24" s="29">
        <v>3484.22</v>
      </c>
      <c r="DC24" s="29">
        <v>3553.58</v>
      </c>
      <c r="DD24" s="29">
        <v>3502.54</v>
      </c>
      <c r="DE24" s="29">
        <v>3615.31</v>
      </c>
      <c r="DF24" s="29">
        <v>3673.11</v>
      </c>
      <c r="DG24" s="175">
        <v>3505.68</v>
      </c>
      <c r="DH24" s="175">
        <v>3456.65</v>
      </c>
      <c r="DI24" s="175">
        <v>3611.79</v>
      </c>
      <c r="DJ24" s="175">
        <v>3405.94</v>
      </c>
      <c r="DK24" s="175">
        <v>3772.02</v>
      </c>
      <c r="DL24" s="29">
        <v>3971.07</v>
      </c>
      <c r="DM24" s="29">
        <v>4062.53</v>
      </c>
      <c r="DN24" s="29">
        <v>4096.1000000000004</v>
      </c>
      <c r="DO24" s="29">
        <v>3877.05</v>
      </c>
      <c r="DP24" s="29">
        <v>3733.92</v>
      </c>
      <c r="DQ24" s="175">
        <v>3620.37</v>
      </c>
      <c r="DR24" s="175">
        <v>3529.98</v>
      </c>
      <c r="DS24" s="175">
        <v>3407.42</v>
      </c>
      <c r="DT24" s="175">
        <v>3455.75</v>
      </c>
      <c r="DU24" s="175">
        <v>3591.56</v>
      </c>
      <c r="DV24" s="29">
        <v>3707.84</v>
      </c>
      <c r="DW24" s="29">
        <v>3568.11</v>
      </c>
      <c r="DX24" s="29">
        <v>3157.24</v>
      </c>
      <c r="DY24" s="29">
        <v>3242.64</v>
      </c>
      <c r="DZ24" s="29">
        <v>3114.49</v>
      </c>
      <c r="EA24" s="175">
        <v>2967.58</v>
      </c>
      <c r="EB24" s="175">
        <v>3160.08</v>
      </c>
      <c r="EC24" s="175">
        <v>3333.62</v>
      </c>
      <c r="ED24" s="175">
        <v>3467.89</v>
      </c>
      <c r="EE24" s="175">
        <v>3725.37</v>
      </c>
      <c r="EF24" s="29">
        <v>3631.38</v>
      </c>
      <c r="EG24" s="29">
        <v>3703.12</v>
      </c>
      <c r="EH24" s="29">
        <v>3829.71</v>
      </c>
      <c r="EI24" s="29">
        <v>3744.56</v>
      </c>
      <c r="EJ24" s="29">
        <v>3426.19</v>
      </c>
      <c r="EK24" s="175">
        <v>3455.57</v>
      </c>
      <c r="EL24" s="175">
        <v>3294.96</v>
      </c>
      <c r="EM24" s="29"/>
      <c r="EN24" s="29"/>
      <c r="EO24" s="29"/>
      <c r="EP24" s="29"/>
      <c r="EQ24" s="29"/>
      <c r="ER24" s="29"/>
      <c r="ES24" s="29"/>
      <c r="ET24" s="29"/>
      <c r="EU24" s="29"/>
      <c r="EV24" s="29"/>
      <c r="EW24" s="29"/>
      <c r="EX24" s="29"/>
      <c r="EY24" s="29"/>
      <c r="EZ24" s="29"/>
      <c r="FA24" s="29"/>
      <c r="FB24" s="29"/>
      <c r="FC24" s="29"/>
      <c r="FD24" s="29"/>
      <c r="FE24" s="29"/>
      <c r="FF24" s="29"/>
      <c r="FG24" s="29"/>
      <c r="FH24" s="29"/>
    </row>
    <row r="25" spans="1:164" x14ac:dyDescent="0.15">
      <c r="A25" s="118"/>
      <c r="B25" s="118"/>
      <c r="D25" s="30" t="s">
        <v>5091</v>
      </c>
      <c r="E25" s="115" t="s">
        <v>5092</v>
      </c>
      <c r="F25" s="31">
        <v>1294.78</v>
      </c>
      <c r="G25" s="31">
        <v>1381.7</v>
      </c>
      <c r="H25" s="31">
        <v>1360.24</v>
      </c>
      <c r="I25" s="31">
        <v>1461.51</v>
      </c>
      <c r="J25" s="31">
        <v>1486.73</v>
      </c>
      <c r="K25" s="176">
        <v>1533.88</v>
      </c>
      <c r="L25" s="176">
        <v>1619.38</v>
      </c>
      <c r="M25" s="176">
        <v>1650.83</v>
      </c>
      <c r="N25" s="176">
        <v>1667.43</v>
      </c>
      <c r="O25" s="176">
        <v>1700.33</v>
      </c>
      <c r="P25" s="31">
        <v>1827.59</v>
      </c>
      <c r="Q25" s="31">
        <v>1893.63</v>
      </c>
      <c r="R25" s="31">
        <v>1891.65</v>
      </c>
      <c r="S25" s="31">
        <v>2088.0500000000002</v>
      </c>
      <c r="T25" s="31">
        <v>2040.32</v>
      </c>
      <c r="U25" s="176">
        <v>2289.12</v>
      </c>
      <c r="V25" s="176">
        <v>2270.7800000000002</v>
      </c>
      <c r="W25" s="176">
        <v>2334.54</v>
      </c>
      <c r="X25" s="176">
        <v>2530.62</v>
      </c>
      <c r="Y25" s="176">
        <v>2459.6999999999998</v>
      </c>
      <c r="Z25" s="31">
        <v>2460.0300000000002</v>
      </c>
      <c r="AA25" s="31">
        <v>2365.79</v>
      </c>
      <c r="AB25" s="31">
        <v>2281.41</v>
      </c>
      <c r="AC25" s="31">
        <v>2294.46</v>
      </c>
      <c r="AD25" s="31">
        <v>2276.12</v>
      </c>
      <c r="AE25" s="176">
        <v>2358.94</v>
      </c>
      <c r="AF25" s="176">
        <v>2357.06</v>
      </c>
      <c r="AG25" s="176">
        <v>2459.6999999999998</v>
      </c>
      <c r="AH25" s="176">
        <v>2460.9</v>
      </c>
      <c r="AI25" s="176">
        <v>2376.4</v>
      </c>
      <c r="AJ25" s="31">
        <v>2310.79</v>
      </c>
      <c r="AK25" s="31">
        <v>2390.8200000000002</v>
      </c>
      <c r="AL25" s="31">
        <v>2568.9899999999998</v>
      </c>
      <c r="AM25" s="31">
        <v>2622.07</v>
      </c>
      <c r="AN25" s="31">
        <v>2642.99</v>
      </c>
      <c r="AO25" s="176">
        <v>2903.32</v>
      </c>
      <c r="AP25" s="176">
        <v>2862.77</v>
      </c>
      <c r="AQ25" s="176">
        <v>2746.73</v>
      </c>
      <c r="AR25" s="176">
        <v>2811.61</v>
      </c>
      <c r="AS25" s="176">
        <v>2717.77</v>
      </c>
      <c r="AT25" s="31">
        <v>2814.06</v>
      </c>
      <c r="AU25" s="31">
        <v>2661.79</v>
      </c>
      <c r="AV25" s="31">
        <v>2594.66</v>
      </c>
      <c r="AW25" s="31">
        <v>2474.6799999999998</v>
      </c>
      <c r="AX25" s="31">
        <v>2664.33</v>
      </c>
      <c r="AY25" s="176">
        <v>2758.95</v>
      </c>
      <c r="AZ25" s="176">
        <v>2776.66</v>
      </c>
      <c r="BA25" s="176">
        <v>2692.98</v>
      </c>
      <c r="BB25" s="176">
        <v>2720.22</v>
      </c>
      <c r="BC25" s="176">
        <v>2558.86</v>
      </c>
      <c r="BD25" s="31">
        <v>2206.37</v>
      </c>
      <c r="BE25" s="31">
        <v>2269.7399999999998</v>
      </c>
      <c r="BF25" s="31">
        <v>2313.62</v>
      </c>
      <c r="BG25" s="31">
        <v>2266.11</v>
      </c>
      <c r="BH25" s="31">
        <v>2123.67</v>
      </c>
      <c r="BI25" s="176">
        <v>2155.87</v>
      </c>
      <c r="BJ25" s="176">
        <v>2220.61</v>
      </c>
      <c r="BK25" s="176">
        <v>2200.0500000000002</v>
      </c>
      <c r="BL25" s="176">
        <v>2226.29</v>
      </c>
      <c r="BM25" s="176">
        <v>2283.6</v>
      </c>
      <c r="BN25" s="31">
        <v>2211.84</v>
      </c>
      <c r="BO25" s="31">
        <v>2356.35</v>
      </c>
      <c r="BP25" s="31">
        <v>2290.2399999999998</v>
      </c>
      <c r="BQ25" s="31">
        <v>2290.38</v>
      </c>
      <c r="BR25" s="31">
        <v>2307.2600000000002</v>
      </c>
      <c r="BS25" s="176">
        <v>2287.69</v>
      </c>
      <c r="BT25" s="176">
        <v>2225.0700000000002</v>
      </c>
      <c r="BU25" s="176">
        <v>2252.34</v>
      </c>
      <c r="BV25" s="176">
        <v>2153.4699999999998</v>
      </c>
      <c r="BW25" s="176">
        <v>2222.52</v>
      </c>
      <c r="BX25" s="31">
        <v>2275.35</v>
      </c>
      <c r="BY25" s="31">
        <v>2292.27</v>
      </c>
      <c r="BZ25" s="31">
        <v>2301.77</v>
      </c>
      <c r="CA25" s="31">
        <v>2476.44</v>
      </c>
      <c r="CB25" s="31">
        <v>2449.36</v>
      </c>
      <c r="CC25" s="176">
        <v>2360.46</v>
      </c>
      <c r="CD25" s="176">
        <v>2449.16</v>
      </c>
      <c r="CE25" s="176">
        <v>2353.91</v>
      </c>
      <c r="CF25" s="176">
        <v>2265.35</v>
      </c>
      <c r="CG25" s="176">
        <v>2387.1</v>
      </c>
      <c r="CH25" s="31">
        <v>2560.87</v>
      </c>
      <c r="CI25" s="31">
        <v>2566.13</v>
      </c>
      <c r="CJ25" s="31">
        <v>2620.27</v>
      </c>
      <c r="CK25" s="31">
        <v>2803.71</v>
      </c>
      <c r="CL25" s="31">
        <v>2793.19</v>
      </c>
      <c r="CM25" s="176">
        <v>2661.63</v>
      </c>
      <c r="CN25" s="176">
        <v>2730.34</v>
      </c>
      <c r="CO25" s="176">
        <v>2840.96</v>
      </c>
      <c r="CP25" s="176">
        <v>2944.93</v>
      </c>
      <c r="CQ25" s="176">
        <v>2924.23</v>
      </c>
      <c r="CR25" s="31">
        <v>2908.26</v>
      </c>
      <c r="CS25" s="31">
        <v>3025.71</v>
      </c>
      <c r="CT25" s="31">
        <v>3055.31</v>
      </c>
      <c r="CU25" s="31">
        <v>3021.53</v>
      </c>
      <c r="CV25" s="31">
        <v>3071.7</v>
      </c>
      <c r="CW25" s="176">
        <v>3018.46</v>
      </c>
      <c r="CX25" s="176">
        <v>3165.42</v>
      </c>
      <c r="CY25" s="176">
        <v>3302.78</v>
      </c>
      <c r="CZ25" s="176">
        <v>3413.98</v>
      </c>
      <c r="DA25" s="176">
        <v>3463.37</v>
      </c>
      <c r="DB25" s="31">
        <v>3433.77</v>
      </c>
      <c r="DC25" s="31">
        <v>3407.91</v>
      </c>
      <c r="DD25" s="31">
        <v>3564.75</v>
      </c>
      <c r="DE25" s="31">
        <v>3597.86</v>
      </c>
      <c r="DF25" s="31">
        <v>3792.49</v>
      </c>
      <c r="DG25" s="176">
        <v>3552.31</v>
      </c>
      <c r="DH25" s="176">
        <v>3255.43</v>
      </c>
      <c r="DI25" s="176">
        <v>3343.29</v>
      </c>
      <c r="DJ25" s="176">
        <v>3145.17</v>
      </c>
      <c r="DK25" s="176">
        <v>3330.89</v>
      </c>
      <c r="DL25" s="31">
        <v>3331.78</v>
      </c>
      <c r="DM25" s="31">
        <v>3310.24</v>
      </c>
      <c r="DN25" s="31">
        <v>3331.94</v>
      </c>
      <c r="DO25" s="31">
        <v>3304.85</v>
      </c>
      <c r="DP25" s="31">
        <v>3416.21</v>
      </c>
      <c r="DQ25" s="176">
        <v>3456.38</v>
      </c>
      <c r="DR25" s="176">
        <v>3523.87</v>
      </c>
      <c r="DS25" s="176">
        <v>3624.8</v>
      </c>
      <c r="DT25" s="176">
        <v>3784.27</v>
      </c>
      <c r="DU25" s="176">
        <v>4004.3</v>
      </c>
      <c r="DV25" s="31">
        <v>4122.21</v>
      </c>
      <c r="DW25" s="31">
        <v>4149.92</v>
      </c>
      <c r="DX25" s="31">
        <v>4000.81</v>
      </c>
      <c r="DY25" s="31">
        <v>3982.28</v>
      </c>
      <c r="DZ25" s="31">
        <v>3573.75</v>
      </c>
      <c r="EA25" s="176">
        <v>3811.01</v>
      </c>
      <c r="EB25" s="176">
        <v>3869.47</v>
      </c>
      <c r="EC25" s="176">
        <v>4188.34</v>
      </c>
      <c r="ED25" s="176">
        <v>4520.6400000000003</v>
      </c>
      <c r="EE25" s="176">
        <v>4706.8599999999997</v>
      </c>
      <c r="EF25" s="31">
        <v>4888.21</v>
      </c>
      <c r="EG25" s="31">
        <v>5160.91</v>
      </c>
      <c r="EH25" s="31">
        <v>5048.4399999999996</v>
      </c>
      <c r="EI25" s="31">
        <v>4958.3900000000003</v>
      </c>
      <c r="EJ25" s="31">
        <v>4839.41</v>
      </c>
      <c r="EK25" s="176">
        <v>4855.66</v>
      </c>
      <c r="EL25" s="176">
        <v>4891.92</v>
      </c>
      <c r="EM25" s="31"/>
      <c r="EN25" s="31"/>
      <c r="EO25" s="31"/>
      <c r="EP25" s="31"/>
      <c r="EQ25" s="31"/>
      <c r="ER25" s="31"/>
      <c r="ES25" s="31"/>
      <c r="ET25" s="31"/>
      <c r="EU25" s="31"/>
      <c r="EV25" s="31"/>
      <c r="EW25" s="31"/>
      <c r="EX25" s="31"/>
      <c r="EY25" s="31"/>
      <c r="EZ25" s="31"/>
      <c r="FA25" s="31"/>
      <c r="FB25" s="31"/>
      <c r="FC25" s="31"/>
      <c r="FD25" s="31"/>
      <c r="FE25" s="31"/>
      <c r="FF25" s="31"/>
      <c r="FG25" s="31"/>
      <c r="FH25" s="31"/>
    </row>
    <row r="26" spans="1:164" x14ac:dyDescent="0.15">
      <c r="A26" s="118"/>
      <c r="B26" s="118"/>
      <c r="D26" s="28" t="s">
        <v>5107</v>
      </c>
      <c r="E26" s="114" t="s">
        <v>5108</v>
      </c>
      <c r="F26" s="29">
        <v>2498.4</v>
      </c>
      <c r="G26" s="29">
        <v>2566.58</v>
      </c>
      <c r="H26" s="29">
        <v>2493.64</v>
      </c>
      <c r="I26" s="29">
        <v>2351.84</v>
      </c>
      <c r="J26" s="29">
        <v>2856.12</v>
      </c>
      <c r="K26" s="175">
        <v>2749.7</v>
      </c>
      <c r="L26" s="175">
        <v>2983.62</v>
      </c>
      <c r="M26" s="175">
        <v>3021.1</v>
      </c>
      <c r="N26" s="175">
        <v>3090</v>
      </c>
      <c r="O26" s="175">
        <v>3331.86</v>
      </c>
      <c r="P26" s="29">
        <v>3490.8</v>
      </c>
      <c r="Q26" s="29">
        <v>3693.97</v>
      </c>
      <c r="R26" s="29">
        <v>3680.22</v>
      </c>
      <c r="S26" s="29">
        <v>4168.7</v>
      </c>
      <c r="T26" s="29">
        <v>4170.79</v>
      </c>
      <c r="U26" s="175">
        <v>4547.6400000000003</v>
      </c>
      <c r="V26" s="175">
        <v>4226.78</v>
      </c>
      <c r="W26" s="175">
        <v>4492.97</v>
      </c>
      <c r="X26" s="175">
        <v>4502.9799999999996</v>
      </c>
      <c r="Y26" s="175">
        <v>4912.75</v>
      </c>
      <c r="Z26" s="29">
        <v>4761.87</v>
      </c>
      <c r="AA26" s="29">
        <v>4321.6400000000003</v>
      </c>
      <c r="AB26" s="29">
        <v>3239.23</v>
      </c>
      <c r="AC26" s="29">
        <v>3005.31</v>
      </c>
      <c r="AD26" s="29">
        <v>3100.2</v>
      </c>
      <c r="AE26" s="175">
        <v>3215.81</v>
      </c>
      <c r="AF26" s="175">
        <v>3524.32</v>
      </c>
      <c r="AG26" s="175">
        <v>3803.99</v>
      </c>
      <c r="AH26" s="175">
        <v>4309.32</v>
      </c>
      <c r="AI26" s="175">
        <v>4048.83</v>
      </c>
      <c r="AJ26" s="29">
        <v>3978.63</v>
      </c>
      <c r="AK26" s="29">
        <v>3886.21</v>
      </c>
      <c r="AL26" s="29">
        <v>4428.67</v>
      </c>
      <c r="AM26" s="29">
        <v>5245.44</v>
      </c>
      <c r="AN26" s="29">
        <v>5016.26</v>
      </c>
      <c r="AO26" s="175">
        <v>4763.91</v>
      </c>
      <c r="AP26" s="175">
        <v>4905.47</v>
      </c>
      <c r="AQ26" s="175">
        <v>5174.1899999999996</v>
      </c>
      <c r="AR26" s="175">
        <v>6118.75</v>
      </c>
      <c r="AS26" s="175">
        <v>5523.6</v>
      </c>
      <c r="AT26" s="29">
        <v>5277.71</v>
      </c>
      <c r="AU26" s="29">
        <v>4574.41</v>
      </c>
      <c r="AV26" s="29">
        <v>4561.32</v>
      </c>
      <c r="AW26" s="29">
        <v>4306.21</v>
      </c>
      <c r="AX26" s="29">
        <v>5066.6899999999996</v>
      </c>
      <c r="AY26" s="175">
        <v>5140.83</v>
      </c>
      <c r="AZ26" s="175">
        <v>5100.18</v>
      </c>
      <c r="BA26" s="175">
        <v>4947.6000000000004</v>
      </c>
      <c r="BB26" s="175">
        <v>4823.32</v>
      </c>
      <c r="BC26" s="175">
        <v>4860.78</v>
      </c>
      <c r="BD26" s="29">
        <v>4170.2</v>
      </c>
      <c r="BE26" s="29">
        <v>4350.75</v>
      </c>
      <c r="BF26" s="29">
        <v>4677.34</v>
      </c>
      <c r="BG26" s="29">
        <v>4324.54</v>
      </c>
      <c r="BH26" s="29">
        <v>3901.24</v>
      </c>
      <c r="BI26" s="175">
        <v>4202.43</v>
      </c>
      <c r="BJ26" s="175">
        <v>4921.51</v>
      </c>
      <c r="BK26" s="175">
        <v>4894.92</v>
      </c>
      <c r="BL26" s="175">
        <v>5282.46</v>
      </c>
      <c r="BM26" s="175">
        <v>5353.63</v>
      </c>
      <c r="BN26" s="29">
        <v>5577.74</v>
      </c>
      <c r="BO26" s="29">
        <v>6433.33</v>
      </c>
      <c r="BP26" s="29">
        <v>6119.52</v>
      </c>
      <c r="BQ26" s="29">
        <v>6664.7</v>
      </c>
      <c r="BR26" s="29">
        <v>7021.93</v>
      </c>
      <c r="BS26" s="175">
        <v>6460.93</v>
      </c>
      <c r="BT26" s="175">
        <v>6274.69</v>
      </c>
      <c r="BU26" s="175">
        <v>6727.55</v>
      </c>
      <c r="BV26" s="175">
        <v>6785.46</v>
      </c>
      <c r="BW26" s="175">
        <v>7172.73</v>
      </c>
      <c r="BX26" s="29">
        <v>8016.35</v>
      </c>
      <c r="BY26" s="29">
        <v>8065.3</v>
      </c>
      <c r="BZ26" s="29">
        <v>8813.3799999999992</v>
      </c>
      <c r="CA26" s="29">
        <v>9279.7000000000007</v>
      </c>
      <c r="CB26" s="29">
        <v>8487.59</v>
      </c>
      <c r="CC26" s="175">
        <v>8705.49</v>
      </c>
      <c r="CD26" s="175">
        <v>9080.24</v>
      </c>
      <c r="CE26" s="175">
        <v>8943.41</v>
      </c>
      <c r="CF26" s="175">
        <v>8150.57</v>
      </c>
      <c r="CG26" s="175">
        <v>8913.6</v>
      </c>
      <c r="CH26" s="29">
        <v>9336.7000000000007</v>
      </c>
      <c r="CI26" s="29">
        <v>10073.43</v>
      </c>
      <c r="CJ26" s="29">
        <v>9970.8700000000008</v>
      </c>
      <c r="CK26" s="29">
        <v>10354.49</v>
      </c>
      <c r="CL26" s="29">
        <v>10142.870000000001</v>
      </c>
      <c r="CM26" s="175">
        <v>10691.64</v>
      </c>
      <c r="CN26" s="175">
        <v>10791.67</v>
      </c>
      <c r="CO26" s="175">
        <v>10676.48</v>
      </c>
      <c r="CP26" s="175">
        <v>10046.06</v>
      </c>
      <c r="CQ26" s="175">
        <v>9844.1299999999992</v>
      </c>
      <c r="CR26" s="29">
        <v>10361.06</v>
      </c>
      <c r="CS26" s="29">
        <v>11885.21</v>
      </c>
      <c r="CT26" s="29">
        <v>11577.95</v>
      </c>
      <c r="CU26" s="29">
        <v>11652.41</v>
      </c>
      <c r="CV26" s="29">
        <v>12081.8</v>
      </c>
      <c r="CW26" s="175">
        <v>11714.9</v>
      </c>
      <c r="CX26" s="175">
        <v>13124.06</v>
      </c>
      <c r="CY26" s="175">
        <v>13647.69</v>
      </c>
      <c r="CZ26" s="175">
        <v>13964.33</v>
      </c>
      <c r="DA26" s="175">
        <v>13980.41</v>
      </c>
      <c r="DB26" s="29">
        <v>13885.11</v>
      </c>
      <c r="DC26" s="29">
        <v>12792.33</v>
      </c>
      <c r="DD26" s="29">
        <v>12812.88</v>
      </c>
      <c r="DE26" s="29">
        <v>12765.7</v>
      </c>
      <c r="DF26" s="29">
        <v>12432.12</v>
      </c>
      <c r="DG26" s="175">
        <v>12268.34</v>
      </c>
      <c r="DH26" s="175">
        <v>11210.67</v>
      </c>
      <c r="DI26" s="175">
        <v>11772.3</v>
      </c>
      <c r="DJ26" s="175">
        <v>10442.01</v>
      </c>
      <c r="DK26" s="175">
        <v>11222.49</v>
      </c>
      <c r="DL26" s="29">
        <v>11031.09</v>
      </c>
      <c r="DM26" s="29">
        <v>11477.17</v>
      </c>
      <c r="DN26" s="29">
        <v>11716.51</v>
      </c>
      <c r="DO26" s="29">
        <v>11133.52</v>
      </c>
      <c r="DP26" s="29">
        <v>11669.47</v>
      </c>
      <c r="DQ26" s="175">
        <v>11993.77</v>
      </c>
      <c r="DR26" s="175">
        <v>12455.56</v>
      </c>
      <c r="DS26" s="175">
        <v>13755.09</v>
      </c>
      <c r="DT26" s="175">
        <v>13851.86</v>
      </c>
      <c r="DU26" s="175">
        <v>15301.84</v>
      </c>
      <c r="DV26" s="29">
        <v>17384.96</v>
      </c>
      <c r="DW26" s="29">
        <v>19049.330000000002</v>
      </c>
      <c r="DX26" s="29">
        <v>19547.13</v>
      </c>
      <c r="DY26" s="29">
        <v>19882.98</v>
      </c>
      <c r="DZ26" s="29">
        <v>18520.84</v>
      </c>
      <c r="EA26" s="175">
        <v>21644.080000000002</v>
      </c>
      <c r="EB26" s="175">
        <v>22688.2</v>
      </c>
      <c r="EC26" s="175">
        <v>26943.61</v>
      </c>
      <c r="ED26" s="175">
        <v>28818.52</v>
      </c>
      <c r="EE26" s="175">
        <v>30883.599999999999</v>
      </c>
      <c r="EF26" s="29">
        <v>31684.79</v>
      </c>
      <c r="EG26" s="29">
        <v>31912.55</v>
      </c>
      <c r="EH26" s="29">
        <v>29523.57</v>
      </c>
      <c r="EI26" s="29">
        <v>29851.21</v>
      </c>
      <c r="EJ26" s="29">
        <v>29704.73</v>
      </c>
      <c r="EK26" s="175">
        <v>30841.94</v>
      </c>
      <c r="EL26" s="175">
        <v>31433.22</v>
      </c>
      <c r="EM26" s="29"/>
      <c r="EN26" s="29"/>
      <c r="EO26" s="29"/>
      <c r="EP26" s="29"/>
      <c r="EQ26" s="29"/>
      <c r="ER26" s="29"/>
      <c r="ES26" s="29"/>
      <c r="ET26" s="29"/>
      <c r="EU26" s="29"/>
      <c r="EV26" s="29"/>
      <c r="EW26" s="29"/>
      <c r="EX26" s="29"/>
      <c r="EY26" s="29"/>
      <c r="EZ26" s="29"/>
      <c r="FA26" s="29"/>
      <c r="FB26" s="29"/>
      <c r="FC26" s="29"/>
      <c r="FD26" s="29"/>
      <c r="FE26" s="29"/>
      <c r="FF26" s="29"/>
      <c r="FG26" s="29"/>
      <c r="FH26" s="29"/>
    </row>
    <row r="27" spans="1:164" x14ac:dyDescent="0.15">
      <c r="A27" s="118"/>
      <c r="B27" s="118"/>
      <c r="D27" s="28" t="s">
        <v>5129</v>
      </c>
      <c r="E27" s="114" t="s">
        <v>5130</v>
      </c>
      <c r="F27" s="29">
        <v>731.08</v>
      </c>
      <c r="G27" s="29">
        <v>784.25</v>
      </c>
      <c r="H27" s="29">
        <v>803.59</v>
      </c>
      <c r="I27" s="29">
        <v>929.06</v>
      </c>
      <c r="J27" s="29">
        <v>953.73</v>
      </c>
      <c r="K27" s="175">
        <v>1116.79</v>
      </c>
      <c r="L27" s="175">
        <v>1227.73</v>
      </c>
      <c r="M27" s="175">
        <v>1135.76</v>
      </c>
      <c r="N27" s="175">
        <v>1107.3399999999999</v>
      </c>
      <c r="O27" s="175">
        <v>1244.4000000000001</v>
      </c>
      <c r="P27" s="29">
        <v>1580.83</v>
      </c>
      <c r="Q27" s="29">
        <v>1617.52</v>
      </c>
      <c r="R27" s="29">
        <v>1532.89</v>
      </c>
      <c r="S27" s="29">
        <v>1892.49</v>
      </c>
      <c r="T27" s="29">
        <v>1948.14</v>
      </c>
      <c r="U27" s="175">
        <v>2409.1799999999998</v>
      </c>
      <c r="V27" s="175">
        <v>2114.61</v>
      </c>
      <c r="W27" s="175">
        <v>1998.09</v>
      </c>
      <c r="X27" s="175">
        <v>2070.67</v>
      </c>
      <c r="Y27" s="175">
        <v>2018.58</v>
      </c>
      <c r="Z27" s="29">
        <v>1950.48</v>
      </c>
      <c r="AA27" s="29">
        <v>1799.82</v>
      </c>
      <c r="AB27" s="29">
        <v>1689.78</v>
      </c>
      <c r="AC27" s="29">
        <v>1686.8</v>
      </c>
      <c r="AD27" s="29">
        <v>1854.16</v>
      </c>
      <c r="AE27" s="175">
        <v>1838.65</v>
      </c>
      <c r="AF27" s="175">
        <v>1865.86</v>
      </c>
      <c r="AG27" s="175">
        <v>2082.1</v>
      </c>
      <c r="AH27" s="175">
        <v>2072.2600000000002</v>
      </c>
      <c r="AI27" s="175">
        <v>1854.53</v>
      </c>
      <c r="AJ27" s="29">
        <v>1927.83</v>
      </c>
      <c r="AK27" s="29">
        <v>2046.3</v>
      </c>
      <c r="AL27" s="29">
        <v>2061.91</v>
      </c>
      <c r="AM27" s="29">
        <v>2460.4899999999998</v>
      </c>
      <c r="AN27" s="29">
        <v>2571.11</v>
      </c>
      <c r="AO27" s="175">
        <v>2820.95</v>
      </c>
      <c r="AP27" s="175">
        <v>2756.07</v>
      </c>
      <c r="AQ27" s="175">
        <v>2702.99</v>
      </c>
      <c r="AR27" s="175">
        <v>2665.09</v>
      </c>
      <c r="AS27" s="175">
        <v>2628.68</v>
      </c>
      <c r="AT27" s="29">
        <v>2673.43</v>
      </c>
      <c r="AU27" s="29">
        <v>2381.87</v>
      </c>
      <c r="AV27" s="29">
        <v>2526.52</v>
      </c>
      <c r="AW27" s="29">
        <v>2498.21</v>
      </c>
      <c r="AX27" s="29">
        <v>2641.55</v>
      </c>
      <c r="AY27" s="175">
        <v>2473.88</v>
      </c>
      <c r="AZ27" s="175">
        <v>2406.9499999999998</v>
      </c>
      <c r="BA27" s="175">
        <v>2225.61</v>
      </c>
      <c r="BB27" s="175">
        <v>2087.3000000000002</v>
      </c>
      <c r="BC27" s="175">
        <v>1904.68</v>
      </c>
      <c r="BD27" s="29">
        <v>1384.64</v>
      </c>
      <c r="BE27" s="29">
        <v>1597.41</v>
      </c>
      <c r="BF27" s="29">
        <v>1741.97</v>
      </c>
      <c r="BG27" s="29">
        <v>1784.44</v>
      </c>
      <c r="BH27" s="29">
        <v>1854.23</v>
      </c>
      <c r="BI27" s="175">
        <v>2129.35</v>
      </c>
      <c r="BJ27" s="175">
        <v>2402.02</v>
      </c>
      <c r="BK27" s="175">
        <v>2282.4899999999998</v>
      </c>
      <c r="BL27" s="175">
        <v>2281.5500000000002</v>
      </c>
      <c r="BM27" s="175">
        <v>2360.7399999999998</v>
      </c>
      <c r="BN27" s="29">
        <v>2469.31</v>
      </c>
      <c r="BO27" s="29">
        <v>2354.73</v>
      </c>
      <c r="BP27" s="29">
        <v>2361.46</v>
      </c>
      <c r="BQ27" s="29">
        <v>2141.89</v>
      </c>
      <c r="BR27" s="29">
        <v>2290.11</v>
      </c>
      <c r="BS27" s="175">
        <v>2190.13</v>
      </c>
      <c r="BT27" s="175">
        <v>2239.42</v>
      </c>
      <c r="BU27" s="175">
        <v>2268.91</v>
      </c>
      <c r="BV27" s="175">
        <v>2185.65</v>
      </c>
      <c r="BW27" s="175">
        <v>2063.46</v>
      </c>
      <c r="BX27" s="29">
        <v>2138.39</v>
      </c>
      <c r="BY27" s="29">
        <v>2085.8200000000002</v>
      </c>
      <c r="BZ27" s="29">
        <v>2200.1799999999998</v>
      </c>
      <c r="CA27" s="29">
        <v>2286.0500000000002</v>
      </c>
      <c r="CB27" s="29">
        <v>2291.36</v>
      </c>
      <c r="CC27" s="175">
        <v>2270.54</v>
      </c>
      <c r="CD27" s="175">
        <v>2377.66</v>
      </c>
      <c r="CE27" s="175">
        <v>2312.16</v>
      </c>
      <c r="CF27" s="175">
        <v>2229.89</v>
      </c>
      <c r="CG27" s="175">
        <v>2363.39</v>
      </c>
      <c r="CH27" s="29">
        <v>2333.9699999999998</v>
      </c>
      <c r="CI27" s="29">
        <v>2201.15</v>
      </c>
      <c r="CJ27" s="29">
        <v>2394.12</v>
      </c>
      <c r="CK27" s="29">
        <v>2831.33</v>
      </c>
      <c r="CL27" s="29">
        <v>2655.48</v>
      </c>
      <c r="CM27" s="175">
        <v>2476.34</v>
      </c>
      <c r="CN27" s="175">
        <v>2618.67</v>
      </c>
      <c r="CO27" s="175">
        <v>2557.2600000000002</v>
      </c>
      <c r="CP27" s="175">
        <v>2636.73</v>
      </c>
      <c r="CQ27" s="175">
        <v>2677.8</v>
      </c>
      <c r="CR27" s="29">
        <v>2574.8000000000002</v>
      </c>
      <c r="CS27" s="29">
        <v>2500.4499999999998</v>
      </c>
      <c r="CT27" s="29">
        <v>2275.7600000000002</v>
      </c>
      <c r="CU27" s="29">
        <v>2402.21</v>
      </c>
      <c r="CV27" s="29">
        <v>2526.7800000000002</v>
      </c>
      <c r="CW27" s="175">
        <v>2504.66</v>
      </c>
      <c r="CX27" s="175">
        <v>2791.59</v>
      </c>
      <c r="CY27" s="175">
        <v>2917.12</v>
      </c>
      <c r="CZ27" s="175">
        <v>3027.6</v>
      </c>
      <c r="DA27" s="175">
        <v>2895.85</v>
      </c>
      <c r="DB27" s="29">
        <v>2915.65</v>
      </c>
      <c r="DC27" s="29">
        <v>3034.58</v>
      </c>
      <c r="DD27" s="29">
        <v>3221.14</v>
      </c>
      <c r="DE27" s="29">
        <v>3380.75</v>
      </c>
      <c r="DF27" s="29">
        <v>3275.53</v>
      </c>
      <c r="DG27" s="175">
        <v>3217.49</v>
      </c>
      <c r="DH27" s="175">
        <v>2928.91</v>
      </c>
      <c r="DI27" s="175">
        <v>3447.39</v>
      </c>
      <c r="DJ27" s="175">
        <v>2988.08</v>
      </c>
      <c r="DK27" s="175">
        <v>3174.69</v>
      </c>
      <c r="DL27" s="29">
        <v>3170.43</v>
      </c>
      <c r="DM27" s="29">
        <v>3087.73</v>
      </c>
      <c r="DN27" s="29">
        <v>2940.16</v>
      </c>
      <c r="DO27" s="29">
        <v>3149.79</v>
      </c>
      <c r="DP27" s="29">
        <v>3288.02</v>
      </c>
      <c r="DQ27" s="175">
        <v>3189.48</v>
      </c>
      <c r="DR27" s="175">
        <v>3299.21</v>
      </c>
      <c r="DS27" s="175">
        <v>3274.9</v>
      </c>
      <c r="DT27" s="175">
        <v>3273.91</v>
      </c>
      <c r="DU27" s="175">
        <v>3204.89</v>
      </c>
      <c r="DV27" s="29">
        <v>3388.33</v>
      </c>
      <c r="DW27" s="29">
        <v>3634.04</v>
      </c>
      <c r="DX27" s="29">
        <v>3652.81</v>
      </c>
      <c r="DY27" s="29">
        <v>3494.73</v>
      </c>
      <c r="DZ27" s="29">
        <v>3459.69</v>
      </c>
      <c r="EA27" s="175">
        <v>3759.65</v>
      </c>
      <c r="EB27" s="175">
        <v>4125.38</v>
      </c>
      <c r="EC27" s="175">
        <v>4639.37</v>
      </c>
      <c r="ED27" s="175">
        <v>5287.44</v>
      </c>
      <c r="EE27" s="175">
        <v>5833.9</v>
      </c>
      <c r="EF27" s="29">
        <v>6936.27</v>
      </c>
      <c r="EG27" s="29">
        <v>6432.86</v>
      </c>
      <c r="EH27" s="29">
        <v>6010.9</v>
      </c>
      <c r="EI27" s="29">
        <v>5647.63</v>
      </c>
      <c r="EJ27" s="29">
        <v>5995.39</v>
      </c>
      <c r="EK27" s="175">
        <v>6605.17</v>
      </c>
      <c r="EL27" s="175">
        <v>6447.49</v>
      </c>
      <c r="EM27" s="29"/>
      <c r="EN27" s="29"/>
      <c r="EO27" s="29"/>
      <c r="EP27" s="29"/>
      <c r="EQ27" s="29"/>
      <c r="ER27" s="29"/>
      <c r="ES27" s="29"/>
      <c r="ET27" s="29"/>
      <c r="EU27" s="29"/>
      <c r="EV27" s="29"/>
      <c r="EW27" s="29"/>
      <c r="EX27" s="29"/>
      <c r="EY27" s="29"/>
      <c r="EZ27" s="29"/>
      <c r="FA27" s="29"/>
      <c r="FB27" s="29"/>
      <c r="FC27" s="29"/>
      <c r="FD27" s="29"/>
      <c r="FE27" s="29"/>
      <c r="FF27" s="29"/>
      <c r="FG27" s="29"/>
      <c r="FH27" s="29"/>
    </row>
    <row r="28" spans="1:164" x14ac:dyDescent="0.15">
      <c r="A28" s="118"/>
      <c r="B28" s="118"/>
      <c r="D28" s="30" t="s">
        <v>5060</v>
      </c>
      <c r="E28" s="115" t="s">
        <v>5061</v>
      </c>
      <c r="F28" s="31">
        <v>2804.87</v>
      </c>
      <c r="G28" s="31">
        <v>2856.91</v>
      </c>
      <c r="H28" s="31">
        <v>2962.13</v>
      </c>
      <c r="I28" s="31">
        <v>3097</v>
      </c>
      <c r="J28" s="31">
        <v>3135.79</v>
      </c>
      <c r="K28" s="176">
        <v>3372.88</v>
      </c>
      <c r="L28" s="176">
        <v>3577.32</v>
      </c>
      <c r="M28" s="176">
        <v>3483.81</v>
      </c>
      <c r="N28" s="176">
        <v>3274.65</v>
      </c>
      <c r="O28" s="176">
        <v>3396.61</v>
      </c>
      <c r="P28" s="31">
        <v>3625.06</v>
      </c>
      <c r="Q28" s="31">
        <v>4218.91</v>
      </c>
      <c r="R28" s="31">
        <v>4115.9399999999996</v>
      </c>
      <c r="S28" s="31">
        <v>4895.83</v>
      </c>
      <c r="T28" s="31">
        <v>4763.83</v>
      </c>
      <c r="U28" s="176">
        <v>5612.49</v>
      </c>
      <c r="V28" s="176">
        <v>5982.42</v>
      </c>
      <c r="W28" s="176">
        <v>5939.5</v>
      </c>
      <c r="X28" s="176">
        <v>5712.01</v>
      </c>
      <c r="Y28" s="176">
        <v>6140.49</v>
      </c>
      <c r="Z28" s="31">
        <v>6391.85</v>
      </c>
      <c r="AA28" s="31">
        <v>5858.32</v>
      </c>
      <c r="AB28" s="31">
        <v>5790.14</v>
      </c>
      <c r="AC28" s="31">
        <v>6124.36</v>
      </c>
      <c r="AD28" s="31">
        <v>5808.45</v>
      </c>
      <c r="AE28" s="176">
        <v>5788.77</v>
      </c>
      <c r="AF28" s="176">
        <v>5864.08</v>
      </c>
      <c r="AG28" s="176">
        <v>6007.3</v>
      </c>
      <c r="AH28" s="176">
        <v>6186.02</v>
      </c>
      <c r="AI28" s="176">
        <v>6159.15</v>
      </c>
      <c r="AJ28" s="31">
        <v>6754.86</v>
      </c>
      <c r="AK28" s="31">
        <v>6782.81</v>
      </c>
      <c r="AL28" s="31">
        <v>6751.26</v>
      </c>
      <c r="AM28" s="31">
        <v>6761.09</v>
      </c>
      <c r="AN28" s="31">
        <v>6690.73</v>
      </c>
      <c r="AO28" s="176">
        <v>7091.41</v>
      </c>
      <c r="AP28" s="176">
        <v>6610.54</v>
      </c>
      <c r="AQ28" s="176">
        <v>6605.27</v>
      </c>
      <c r="AR28" s="176">
        <v>6395.83</v>
      </c>
      <c r="AS28" s="176">
        <v>5787.84</v>
      </c>
      <c r="AT28" s="31">
        <v>6165.59</v>
      </c>
      <c r="AU28" s="31">
        <v>5671.81</v>
      </c>
      <c r="AV28" s="31">
        <v>5529.93</v>
      </c>
      <c r="AW28" s="31">
        <v>5409.35</v>
      </c>
      <c r="AX28" s="31">
        <v>6367.13</v>
      </c>
      <c r="AY28" s="176">
        <v>5893.18</v>
      </c>
      <c r="AZ28" s="176">
        <v>5492.16</v>
      </c>
      <c r="BA28" s="176">
        <v>5233.8999999999996</v>
      </c>
      <c r="BB28" s="176">
        <v>5376.17</v>
      </c>
      <c r="BC28" s="176">
        <v>4555.2299999999996</v>
      </c>
      <c r="BD28" s="31">
        <v>3098.69</v>
      </c>
      <c r="BE28" s="31">
        <v>2976.99</v>
      </c>
      <c r="BF28" s="31">
        <v>3064.65</v>
      </c>
      <c r="BG28" s="31">
        <v>3262.89</v>
      </c>
      <c r="BH28" s="31">
        <v>2646.3</v>
      </c>
      <c r="BI28" s="176">
        <v>2923.72</v>
      </c>
      <c r="BJ28" s="176">
        <v>3580.78</v>
      </c>
      <c r="BK28" s="176">
        <v>3834.36</v>
      </c>
      <c r="BL28" s="176">
        <v>3968.58</v>
      </c>
      <c r="BM28" s="176">
        <v>5063.43</v>
      </c>
      <c r="BN28" s="31">
        <v>4917.2700000000004</v>
      </c>
      <c r="BO28" s="31">
        <v>5743.73</v>
      </c>
      <c r="BP28" s="31">
        <v>5596.82</v>
      </c>
      <c r="BQ28" s="31">
        <v>5444.06</v>
      </c>
      <c r="BR28" s="31">
        <v>5421.03</v>
      </c>
      <c r="BS28" s="176">
        <v>4936.17</v>
      </c>
      <c r="BT28" s="176">
        <v>4887.05</v>
      </c>
      <c r="BU28" s="176">
        <v>5339.15</v>
      </c>
      <c r="BV28" s="176">
        <v>5488.34</v>
      </c>
      <c r="BW28" s="176">
        <v>4961.55</v>
      </c>
      <c r="BX28" s="31">
        <v>5028.93</v>
      </c>
      <c r="BY28" s="31">
        <v>5345.41</v>
      </c>
      <c r="BZ28" s="31">
        <v>5025.45</v>
      </c>
      <c r="CA28" s="31">
        <v>5093.21</v>
      </c>
      <c r="CB28" s="31">
        <v>5087.32</v>
      </c>
      <c r="CC28" s="176">
        <v>5299.93</v>
      </c>
      <c r="CD28" s="176">
        <v>5989.72</v>
      </c>
      <c r="CE28" s="176">
        <v>5695.61</v>
      </c>
      <c r="CF28" s="176">
        <v>5492.62</v>
      </c>
      <c r="CG28" s="176">
        <v>5828.98</v>
      </c>
      <c r="CH28" s="31">
        <v>5895.07</v>
      </c>
      <c r="CI28" s="31">
        <v>5380.51</v>
      </c>
      <c r="CJ28" s="31">
        <v>5410.17</v>
      </c>
      <c r="CK28" s="31">
        <v>5537.92</v>
      </c>
      <c r="CL28" s="31">
        <v>4803.1099999999997</v>
      </c>
      <c r="CM28" s="176">
        <v>4449.9799999999996</v>
      </c>
      <c r="CN28" s="176">
        <v>4789.21</v>
      </c>
      <c r="CO28" s="176">
        <v>4409.54</v>
      </c>
      <c r="CP28" s="176">
        <v>4177.8100000000004</v>
      </c>
      <c r="CQ28" s="176">
        <v>4703.8100000000004</v>
      </c>
      <c r="CR28" s="31">
        <v>4703.1000000000004</v>
      </c>
      <c r="CS28" s="31">
        <v>4826.62</v>
      </c>
      <c r="CT28" s="31">
        <v>4416.24</v>
      </c>
      <c r="CU28" s="31">
        <v>4247.22</v>
      </c>
      <c r="CV28" s="31">
        <v>4353.1000000000004</v>
      </c>
      <c r="CW28" s="176">
        <v>4137.25</v>
      </c>
      <c r="CX28" s="176">
        <v>4064.02</v>
      </c>
      <c r="CY28" s="176">
        <v>4272.3500000000004</v>
      </c>
      <c r="CZ28" s="176">
        <v>4082.8</v>
      </c>
      <c r="DA28" s="176">
        <v>3947.13</v>
      </c>
      <c r="DB28" s="31">
        <v>4281.1099999999997</v>
      </c>
      <c r="DC28" s="31">
        <v>4531.6499999999996</v>
      </c>
      <c r="DD28" s="31">
        <v>4703.49</v>
      </c>
      <c r="DE28" s="31">
        <v>4525.74</v>
      </c>
      <c r="DF28" s="31">
        <v>4240.38</v>
      </c>
      <c r="DG28" s="176">
        <v>4468.7299999999996</v>
      </c>
      <c r="DH28" s="176">
        <v>4060.34</v>
      </c>
      <c r="DI28" s="176">
        <v>4355.8</v>
      </c>
      <c r="DJ28" s="176">
        <v>4285.58</v>
      </c>
      <c r="DK28" s="176">
        <v>4575.26</v>
      </c>
      <c r="DL28" s="31">
        <v>4932.5200000000004</v>
      </c>
      <c r="DM28" s="31">
        <v>4743.7</v>
      </c>
      <c r="DN28" s="31">
        <v>5040.68</v>
      </c>
      <c r="DO28" s="31">
        <v>4738.51</v>
      </c>
      <c r="DP28" s="31">
        <v>4797.38</v>
      </c>
      <c r="DQ28" s="176">
        <v>4729.07</v>
      </c>
      <c r="DR28" s="176">
        <v>4526.6099999999997</v>
      </c>
      <c r="DS28" s="176">
        <v>4510.8599999999997</v>
      </c>
      <c r="DT28" s="176">
        <v>4599.96</v>
      </c>
      <c r="DU28" s="176">
        <v>5133.5600000000004</v>
      </c>
      <c r="DV28" s="31">
        <v>5275</v>
      </c>
      <c r="DW28" s="31">
        <v>4895.3900000000003</v>
      </c>
      <c r="DX28" s="31">
        <v>4972.6899999999996</v>
      </c>
      <c r="DY28" s="31">
        <v>4722.63</v>
      </c>
      <c r="DZ28" s="31">
        <v>4350.68</v>
      </c>
      <c r="EA28" s="176">
        <v>4321.96</v>
      </c>
      <c r="EB28" s="176">
        <v>4356.3100000000004</v>
      </c>
      <c r="EC28" s="176">
        <v>4268.67</v>
      </c>
      <c r="ED28" s="176">
        <v>4544.51</v>
      </c>
      <c r="EE28" s="176">
        <v>4392.3</v>
      </c>
      <c r="EF28" s="31">
        <v>4201.6499999999996</v>
      </c>
      <c r="EG28" s="31">
        <v>4179.29</v>
      </c>
      <c r="EH28" s="31">
        <v>3988.06</v>
      </c>
      <c r="EI28" s="31">
        <v>4029.64</v>
      </c>
      <c r="EJ28" s="31">
        <v>4189.58</v>
      </c>
      <c r="EK28" s="176">
        <v>3925.73</v>
      </c>
      <c r="EL28" s="176">
        <v>3695.79</v>
      </c>
      <c r="EM28" s="31"/>
      <c r="EN28" s="31"/>
      <c r="EO28" s="31"/>
      <c r="EP28" s="31"/>
      <c r="EQ28" s="31"/>
      <c r="ER28" s="31"/>
      <c r="ES28" s="31"/>
      <c r="ET28" s="31"/>
      <c r="EU28" s="31"/>
      <c r="EV28" s="31"/>
      <c r="EW28" s="31"/>
      <c r="EX28" s="31"/>
      <c r="EY28" s="31"/>
      <c r="EZ28" s="31"/>
      <c r="FA28" s="31"/>
      <c r="FB28" s="31"/>
      <c r="FC28" s="31"/>
      <c r="FD28" s="31"/>
      <c r="FE28" s="31"/>
      <c r="FF28" s="31"/>
      <c r="FG28" s="31"/>
      <c r="FH28" s="31"/>
    </row>
    <row r="29" spans="1:164" x14ac:dyDescent="0.15">
      <c r="A29" s="118"/>
      <c r="B29" s="118"/>
      <c r="D29" s="28" t="s">
        <v>5064</v>
      </c>
      <c r="E29" s="114" t="s">
        <v>5065</v>
      </c>
      <c r="F29" s="29">
        <v>1519.62</v>
      </c>
      <c r="G29" s="29">
        <v>1489.24</v>
      </c>
      <c r="H29" s="29">
        <v>1520.66</v>
      </c>
      <c r="I29" s="29">
        <v>1750.33</v>
      </c>
      <c r="J29" s="29">
        <v>1816.89</v>
      </c>
      <c r="K29" s="175">
        <v>1814.81</v>
      </c>
      <c r="L29" s="175">
        <v>1981.66</v>
      </c>
      <c r="M29" s="175">
        <v>1850.03</v>
      </c>
      <c r="N29" s="175">
        <v>1683.16</v>
      </c>
      <c r="O29" s="175">
        <v>1848.7</v>
      </c>
      <c r="P29" s="29">
        <v>2136.36</v>
      </c>
      <c r="Q29" s="29">
        <v>2353.71</v>
      </c>
      <c r="R29" s="29">
        <v>2534.17</v>
      </c>
      <c r="S29" s="29">
        <v>2968.6</v>
      </c>
      <c r="T29" s="29">
        <v>2726.8</v>
      </c>
      <c r="U29" s="175">
        <v>3161.19</v>
      </c>
      <c r="V29" s="175">
        <v>3733.95</v>
      </c>
      <c r="W29" s="175">
        <v>3569.56</v>
      </c>
      <c r="X29" s="175">
        <v>3476.18</v>
      </c>
      <c r="Y29" s="175">
        <v>3448.53</v>
      </c>
      <c r="Z29" s="29">
        <v>3751.81</v>
      </c>
      <c r="AA29" s="29">
        <v>3770.2</v>
      </c>
      <c r="AB29" s="29">
        <v>3582.21</v>
      </c>
      <c r="AC29" s="29">
        <v>3458.69</v>
      </c>
      <c r="AD29" s="29">
        <v>3639.49</v>
      </c>
      <c r="AE29" s="175">
        <v>3826.21</v>
      </c>
      <c r="AF29" s="175">
        <v>3781.73</v>
      </c>
      <c r="AG29" s="175">
        <v>3896.51</v>
      </c>
      <c r="AH29" s="175">
        <v>4130.87</v>
      </c>
      <c r="AI29" s="175">
        <v>4080.75</v>
      </c>
      <c r="AJ29" s="29">
        <v>4351.1000000000004</v>
      </c>
      <c r="AK29" s="29">
        <v>4248.1499999999996</v>
      </c>
      <c r="AL29" s="29">
        <v>4366.6099999999997</v>
      </c>
      <c r="AM29" s="29">
        <v>4608.88</v>
      </c>
      <c r="AN29" s="29">
        <v>5068.54</v>
      </c>
      <c r="AO29" s="175">
        <v>5649</v>
      </c>
      <c r="AP29" s="175">
        <v>5593.39</v>
      </c>
      <c r="AQ29" s="175">
        <v>5797.48</v>
      </c>
      <c r="AR29" s="175">
        <v>7572.35</v>
      </c>
      <c r="AS29" s="175">
        <v>6565.45</v>
      </c>
      <c r="AT29" s="29">
        <v>7351.95</v>
      </c>
      <c r="AU29" s="29">
        <v>5464.81</v>
      </c>
      <c r="AV29" s="29">
        <v>5511.21</v>
      </c>
      <c r="AW29" s="29">
        <v>5739.58</v>
      </c>
      <c r="AX29" s="29">
        <v>6039.14</v>
      </c>
      <c r="AY29" s="175">
        <v>6389.14</v>
      </c>
      <c r="AZ29" s="175">
        <v>6254.59</v>
      </c>
      <c r="BA29" s="175">
        <v>5739.28</v>
      </c>
      <c r="BB29" s="175">
        <v>5442.45</v>
      </c>
      <c r="BC29" s="175">
        <v>5483.87</v>
      </c>
      <c r="BD29" s="29">
        <v>3983.34</v>
      </c>
      <c r="BE29" s="29">
        <v>4469.3900000000003</v>
      </c>
      <c r="BF29" s="29">
        <v>4478.17</v>
      </c>
      <c r="BG29" s="29">
        <v>4002.32</v>
      </c>
      <c r="BH29" s="29">
        <v>3842.53</v>
      </c>
      <c r="BI29" s="175">
        <v>4123.16</v>
      </c>
      <c r="BJ29" s="175">
        <v>4721.9799999999996</v>
      </c>
      <c r="BK29" s="175">
        <v>4800.99</v>
      </c>
      <c r="BL29" s="175">
        <v>4990.6000000000004</v>
      </c>
      <c r="BM29" s="175">
        <v>5486.23</v>
      </c>
      <c r="BN29" s="29">
        <v>6035.86</v>
      </c>
      <c r="BO29" s="29">
        <v>6335.77</v>
      </c>
      <c r="BP29" s="29">
        <v>5980.36</v>
      </c>
      <c r="BQ29" s="29">
        <v>5485.52</v>
      </c>
      <c r="BR29" s="29">
        <v>5399.76</v>
      </c>
      <c r="BS29" s="175">
        <v>5175.2</v>
      </c>
      <c r="BT29" s="175">
        <v>5174.66</v>
      </c>
      <c r="BU29" s="175">
        <v>5126.99</v>
      </c>
      <c r="BV29" s="175">
        <v>5600.96</v>
      </c>
      <c r="BW29" s="175">
        <v>5149.79</v>
      </c>
      <c r="BX29" s="29">
        <v>5620.45</v>
      </c>
      <c r="BY29" s="29">
        <v>5834.07</v>
      </c>
      <c r="BZ29" s="29">
        <v>5424.06</v>
      </c>
      <c r="CA29" s="29">
        <v>5431.74</v>
      </c>
      <c r="CB29" s="29">
        <v>5481.92</v>
      </c>
      <c r="CC29" s="175">
        <v>5299.71</v>
      </c>
      <c r="CD29" s="175">
        <v>5911.14</v>
      </c>
      <c r="CE29" s="175">
        <v>6095.92</v>
      </c>
      <c r="CF29" s="175">
        <v>5983.46</v>
      </c>
      <c r="CG29" s="175">
        <v>6285.27</v>
      </c>
      <c r="CH29" s="29">
        <v>6004.75</v>
      </c>
      <c r="CI29" s="29">
        <v>5574.84</v>
      </c>
      <c r="CJ29" s="29">
        <v>6270.81</v>
      </c>
      <c r="CK29" s="29">
        <v>6256.04</v>
      </c>
      <c r="CL29" s="29">
        <v>5796.69</v>
      </c>
      <c r="CM29" s="175">
        <v>5635.46</v>
      </c>
      <c r="CN29" s="175">
        <v>5830.71</v>
      </c>
      <c r="CO29" s="175">
        <v>5723.62</v>
      </c>
      <c r="CP29" s="175">
        <v>5626.54</v>
      </c>
      <c r="CQ29" s="175">
        <v>5676.55</v>
      </c>
      <c r="CR29" s="29">
        <v>5782.3</v>
      </c>
      <c r="CS29" s="29">
        <v>5987.17</v>
      </c>
      <c r="CT29" s="29">
        <v>5822.74</v>
      </c>
      <c r="CU29" s="29">
        <v>5684.14</v>
      </c>
      <c r="CV29" s="29">
        <v>5666.31</v>
      </c>
      <c r="CW29" s="175">
        <v>5471.46</v>
      </c>
      <c r="CX29" s="175">
        <v>5953.01</v>
      </c>
      <c r="CY29" s="175">
        <v>6086.78</v>
      </c>
      <c r="CZ29" s="175">
        <v>6091.28</v>
      </c>
      <c r="DA29" s="175">
        <v>5771.82</v>
      </c>
      <c r="DB29" s="29">
        <v>5838.05</v>
      </c>
      <c r="DC29" s="29">
        <v>6080.73</v>
      </c>
      <c r="DD29" s="29">
        <v>6046.27</v>
      </c>
      <c r="DE29" s="29">
        <v>5943.85</v>
      </c>
      <c r="DF29" s="29">
        <v>6035.65</v>
      </c>
      <c r="DG29" s="175">
        <v>6142.01</v>
      </c>
      <c r="DH29" s="175">
        <v>6113.31</v>
      </c>
      <c r="DI29" s="175">
        <v>6220.49</v>
      </c>
      <c r="DJ29" s="175">
        <v>6231.13</v>
      </c>
      <c r="DK29" s="175">
        <v>6206.36</v>
      </c>
      <c r="DL29" s="29">
        <v>6275.5</v>
      </c>
      <c r="DM29" s="29">
        <v>6458.74</v>
      </c>
      <c r="DN29" s="29">
        <v>6554.46</v>
      </c>
      <c r="DO29" s="29">
        <v>6386.31</v>
      </c>
      <c r="DP29" s="29">
        <v>6141.34</v>
      </c>
      <c r="DQ29" s="175">
        <v>6215.74</v>
      </c>
      <c r="DR29" s="175">
        <v>6135.99</v>
      </c>
      <c r="DS29" s="175">
        <v>6294.75</v>
      </c>
      <c r="DT29" s="175">
        <v>6260.18</v>
      </c>
      <c r="DU29" s="175">
        <v>6694.71</v>
      </c>
      <c r="DV29" s="29">
        <v>6752.29</v>
      </c>
      <c r="DW29" s="29">
        <v>6708.82</v>
      </c>
      <c r="DX29" s="29">
        <v>7005.71</v>
      </c>
      <c r="DY29" s="29">
        <v>7227.02</v>
      </c>
      <c r="DZ29" s="29">
        <v>6849.74</v>
      </c>
      <c r="EA29" s="175">
        <v>6786.89</v>
      </c>
      <c r="EB29" s="175">
        <v>6253.21</v>
      </c>
      <c r="EC29" s="175">
        <v>6187.07</v>
      </c>
      <c r="ED29" s="175">
        <v>6731.27</v>
      </c>
      <c r="EE29" s="175">
        <v>7057.81</v>
      </c>
      <c r="EF29" s="29">
        <v>7004.69</v>
      </c>
      <c r="EG29" s="29">
        <v>6962.1</v>
      </c>
      <c r="EH29" s="29">
        <v>6540.12</v>
      </c>
      <c r="EI29" s="29">
        <v>6743.57</v>
      </c>
      <c r="EJ29" s="29">
        <v>7422.96</v>
      </c>
      <c r="EK29" s="175">
        <v>7065.53</v>
      </c>
      <c r="EL29" s="175">
        <v>7346.82</v>
      </c>
      <c r="EM29" s="29"/>
      <c r="EN29" s="29"/>
      <c r="EO29" s="29"/>
      <c r="EP29" s="29"/>
      <c r="EQ29" s="29"/>
      <c r="ER29" s="29"/>
      <c r="ES29" s="29"/>
      <c r="ET29" s="29"/>
      <c r="EU29" s="29"/>
      <c r="EV29" s="29"/>
      <c r="EW29" s="29"/>
      <c r="EX29" s="29"/>
      <c r="EY29" s="29"/>
      <c r="EZ29" s="29"/>
      <c r="FA29" s="29"/>
      <c r="FB29" s="29"/>
      <c r="FC29" s="29"/>
      <c r="FD29" s="29"/>
      <c r="FE29" s="29"/>
      <c r="FF29" s="29"/>
      <c r="FG29" s="29"/>
      <c r="FH29" s="29"/>
    </row>
    <row r="30" spans="1:164" x14ac:dyDescent="0.15">
      <c r="A30" s="118"/>
      <c r="B30" s="118"/>
      <c r="D30" s="30" t="s">
        <v>5150</v>
      </c>
      <c r="E30" s="115" t="s">
        <v>5151</v>
      </c>
      <c r="F30" s="31">
        <v>366.95</v>
      </c>
      <c r="G30" s="31">
        <v>374.85</v>
      </c>
      <c r="H30" s="31">
        <v>364.23</v>
      </c>
      <c r="I30" s="31">
        <v>380.56</v>
      </c>
      <c r="J30" s="31">
        <v>457.41</v>
      </c>
      <c r="K30" s="176">
        <v>518.76</v>
      </c>
      <c r="L30" s="176">
        <v>622.35</v>
      </c>
      <c r="M30" s="176">
        <v>546.21</v>
      </c>
      <c r="N30" s="176">
        <v>481.2</v>
      </c>
      <c r="O30" s="176">
        <v>558.53</v>
      </c>
      <c r="P30" s="31">
        <v>634.16999999999996</v>
      </c>
      <c r="Q30" s="31">
        <v>747.97</v>
      </c>
      <c r="R30" s="31">
        <v>696.79</v>
      </c>
      <c r="S30" s="31">
        <v>910.82</v>
      </c>
      <c r="T30" s="31">
        <v>841.91</v>
      </c>
      <c r="U30" s="176">
        <v>1161.78</v>
      </c>
      <c r="V30" s="176">
        <v>1388.34</v>
      </c>
      <c r="W30" s="176">
        <v>1296.67</v>
      </c>
      <c r="X30" s="176">
        <v>1265.6099999999999</v>
      </c>
      <c r="Y30" s="176">
        <v>1138.67</v>
      </c>
      <c r="Z30" s="31">
        <v>1273.03</v>
      </c>
      <c r="AA30" s="31">
        <v>1083.6199999999999</v>
      </c>
      <c r="AB30" s="31">
        <v>1037.4000000000001</v>
      </c>
      <c r="AC30" s="31">
        <v>1049.3699999999999</v>
      </c>
      <c r="AD30" s="31">
        <v>1165.94</v>
      </c>
      <c r="AE30" s="176">
        <v>1145.55</v>
      </c>
      <c r="AF30" s="176">
        <v>1143.07</v>
      </c>
      <c r="AG30" s="176">
        <v>1246.0899999999999</v>
      </c>
      <c r="AH30" s="176">
        <v>1229.03</v>
      </c>
      <c r="AI30" s="176">
        <v>1076.6600000000001</v>
      </c>
      <c r="AJ30" s="31">
        <v>1225.75</v>
      </c>
      <c r="AK30" s="31">
        <v>1202.8900000000001</v>
      </c>
      <c r="AL30" s="31">
        <v>1350.97</v>
      </c>
      <c r="AM30" s="31">
        <v>1598.07</v>
      </c>
      <c r="AN30" s="31">
        <v>1824.64</v>
      </c>
      <c r="AO30" s="176">
        <v>2192.65</v>
      </c>
      <c r="AP30" s="176">
        <v>1965.21</v>
      </c>
      <c r="AQ30" s="176">
        <v>1883.11</v>
      </c>
      <c r="AR30" s="176">
        <v>2215.4299999999998</v>
      </c>
      <c r="AS30" s="176">
        <v>1916.54</v>
      </c>
      <c r="AT30" s="31">
        <v>2150.27</v>
      </c>
      <c r="AU30" s="31">
        <v>1589.31</v>
      </c>
      <c r="AV30" s="31">
        <v>1708.21</v>
      </c>
      <c r="AW30" s="31">
        <v>1639.8</v>
      </c>
      <c r="AX30" s="31">
        <v>1705.25</v>
      </c>
      <c r="AY30" s="176">
        <v>1563.45</v>
      </c>
      <c r="AZ30" s="176">
        <v>1373.83</v>
      </c>
      <c r="BA30" s="176">
        <v>1328.51</v>
      </c>
      <c r="BB30" s="176">
        <v>1201.7</v>
      </c>
      <c r="BC30" s="176">
        <v>1272.25</v>
      </c>
      <c r="BD30" s="31">
        <v>916.65</v>
      </c>
      <c r="BE30" s="31">
        <v>888.46</v>
      </c>
      <c r="BF30" s="31">
        <v>972.42</v>
      </c>
      <c r="BG30" s="31">
        <v>1107.32</v>
      </c>
      <c r="BH30" s="31">
        <v>935.44</v>
      </c>
      <c r="BI30" s="176">
        <v>1135.31</v>
      </c>
      <c r="BJ30" s="176">
        <v>1317.85</v>
      </c>
      <c r="BK30" s="176">
        <v>1328.97</v>
      </c>
      <c r="BL30" s="176">
        <v>1274.8800000000001</v>
      </c>
      <c r="BM30" s="176">
        <v>1496.24</v>
      </c>
      <c r="BN30" s="31">
        <v>1424.78</v>
      </c>
      <c r="BO30" s="31">
        <v>1338.89</v>
      </c>
      <c r="BP30" s="31">
        <v>1183.8499999999999</v>
      </c>
      <c r="BQ30" s="31">
        <v>1158.95</v>
      </c>
      <c r="BR30" s="31">
        <v>1246.44</v>
      </c>
      <c r="BS30" s="176">
        <v>1176.5999999999999</v>
      </c>
      <c r="BT30" s="176">
        <v>1161.69</v>
      </c>
      <c r="BU30" s="176">
        <v>1182.26</v>
      </c>
      <c r="BV30" s="176">
        <v>1181.8800000000001</v>
      </c>
      <c r="BW30" s="176">
        <v>1068.0899999999999</v>
      </c>
      <c r="BX30" s="31">
        <v>1094.31</v>
      </c>
      <c r="BY30" s="31">
        <v>1214.71</v>
      </c>
      <c r="BZ30" s="31">
        <v>1168.1600000000001</v>
      </c>
      <c r="CA30" s="31">
        <v>1300.46</v>
      </c>
      <c r="CB30" s="31">
        <v>1292.08</v>
      </c>
      <c r="CC30" s="176">
        <v>1223.02</v>
      </c>
      <c r="CD30" s="176">
        <v>1457.03</v>
      </c>
      <c r="CE30" s="176">
        <v>1427.65</v>
      </c>
      <c r="CF30" s="176">
        <v>1267.67</v>
      </c>
      <c r="CG30" s="176">
        <v>1279.33</v>
      </c>
      <c r="CH30" s="31">
        <v>1326.02</v>
      </c>
      <c r="CI30" s="31">
        <v>1138.97</v>
      </c>
      <c r="CJ30" s="31">
        <v>1143.5</v>
      </c>
      <c r="CK30" s="31">
        <v>1199.5999999999999</v>
      </c>
      <c r="CL30" s="31">
        <v>1012.86</v>
      </c>
      <c r="CM30" s="176">
        <v>835.68</v>
      </c>
      <c r="CN30" s="176">
        <v>913.8</v>
      </c>
      <c r="CO30" s="176">
        <v>815.28</v>
      </c>
      <c r="CP30" s="176">
        <v>830.39</v>
      </c>
      <c r="CQ30" s="176">
        <v>1005.24</v>
      </c>
      <c r="CR30" s="31">
        <v>1046.3699999999999</v>
      </c>
      <c r="CS30" s="31">
        <v>1000.06</v>
      </c>
      <c r="CT30" s="31">
        <v>880</v>
      </c>
      <c r="CU30" s="31">
        <v>841.89</v>
      </c>
      <c r="CV30" s="31">
        <v>831.99</v>
      </c>
      <c r="CW30" s="176">
        <v>810.11</v>
      </c>
      <c r="CX30" s="176">
        <v>835.1</v>
      </c>
      <c r="CY30" s="176">
        <v>905.45</v>
      </c>
      <c r="CZ30" s="176">
        <v>825.35</v>
      </c>
      <c r="DA30" s="176">
        <v>835.65</v>
      </c>
      <c r="DB30" s="31">
        <v>908.65</v>
      </c>
      <c r="DC30" s="31">
        <v>929.28</v>
      </c>
      <c r="DD30" s="31">
        <v>965.87</v>
      </c>
      <c r="DE30" s="31">
        <v>934.26</v>
      </c>
      <c r="DF30" s="31">
        <v>905.95</v>
      </c>
      <c r="DG30" s="176">
        <v>928.28</v>
      </c>
      <c r="DH30" s="176">
        <v>833.69</v>
      </c>
      <c r="DI30" s="176">
        <v>828.94</v>
      </c>
      <c r="DJ30" s="176">
        <v>771.91</v>
      </c>
      <c r="DK30" s="176">
        <v>817.13</v>
      </c>
      <c r="DL30" s="31">
        <v>815.35</v>
      </c>
      <c r="DM30" s="31">
        <v>787.54</v>
      </c>
      <c r="DN30" s="31">
        <v>765.97</v>
      </c>
      <c r="DO30" s="31">
        <v>749.73</v>
      </c>
      <c r="DP30" s="31">
        <v>745.93</v>
      </c>
      <c r="DQ30" s="176">
        <v>746.55</v>
      </c>
      <c r="DR30" s="176">
        <v>761.38</v>
      </c>
      <c r="DS30" s="176">
        <v>756.16</v>
      </c>
      <c r="DT30" s="176">
        <v>772.78</v>
      </c>
      <c r="DU30" s="176">
        <v>922.18</v>
      </c>
      <c r="DV30" s="31">
        <v>975.26</v>
      </c>
      <c r="DW30" s="31">
        <v>932.95</v>
      </c>
      <c r="DX30" s="31">
        <v>950.01</v>
      </c>
      <c r="DY30" s="31">
        <v>977.63</v>
      </c>
      <c r="DZ30" s="31">
        <v>882.01</v>
      </c>
      <c r="EA30" s="176">
        <v>938.26</v>
      </c>
      <c r="EB30" s="176">
        <v>998.25</v>
      </c>
      <c r="EC30" s="176">
        <v>1151.4000000000001</v>
      </c>
      <c r="ED30" s="176">
        <v>1348.17</v>
      </c>
      <c r="EE30" s="176">
        <v>1210.21</v>
      </c>
      <c r="EF30" s="31">
        <v>1187.3800000000001</v>
      </c>
      <c r="EG30" s="31">
        <v>1118.32</v>
      </c>
      <c r="EH30" s="31">
        <v>1009.64</v>
      </c>
      <c r="EI30" s="31">
        <v>970.73</v>
      </c>
      <c r="EJ30" s="31">
        <v>967.01</v>
      </c>
      <c r="EK30" s="176">
        <v>911.33</v>
      </c>
      <c r="EL30" s="176">
        <v>877.9</v>
      </c>
      <c r="EM30" s="31"/>
      <c r="EN30" s="31"/>
      <c r="EO30" s="31"/>
      <c r="EP30" s="31"/>
      <c r="EQ30" s="31"/>
      <c r="ER30" s="31"/>
      <c r="ES30" s="31"/>
      <c r="ET30" s="31"/>
      <c r="EU30" s="31"/>
      <c r="EV30" s="31"/>
      <c r="EW30" s="31"/>
      <c r="EX30" s="31"/>
      <c r="EY30" s="31"/>
      <c r="EZ30" s="31"/>
      <c r="FA30" s="31"/>
      <c r="FB30" s="31"/>
      <c r="FC30" s="31"/>
      <c r="FD30" s="31"/>
      <c r="FE30" s="31"/>
      <c r="FF30" s="31"/>
      <c r="FG30" s="31"/>
      <c r="FH30" s="31"/>
    </row>
    <row r="31" spans="1:164" x14ac:dyDescent="0.15">
      <c r="A31" s="118"/>
      <c r="B31" s="118"/>
      <c r="D31" s="28" t="s">
        <v>5056</v>
      </c>
      <c r="E31" s="114" t="s">
        <v>5057</v>
      </c>
      <c r="F31" s="29">
        <v>62.71</v>
      </c>
      <c r="G31" s="29">
        <v>57.62</v>
      </c>
      <c r="H31" s="29">
        <v>49.44</v>
      </c>
      <c r="I31" s="29">
        <v>50.24</v>
      </c>
      <c r="J31" s="29">
        <v>52.03</v>
      </c>
      <c r="K31" s="175">
        <v>50.08</v>
      </c>
      <c r="L31" s="175">
        <v>48.7</v>
      </c>
      <c r="M31" s="175">
        <v>45.44</v>
      </c>
      <c r="N31" s="175">
        <v>46.94</v>
      </c>
      <c r="O31" s="175">
        <v>53.22</v>
      </c>
      <c r="P31" s="29">
        <v>55.63</v>
      </c>
      <c r="Q31" s="29">
        <v>62.17</v>
      </c>
      <c r="R31" s="29">
        <v>62.48</v>
      </c>
      <c r="S31" s="29">
        <v>76.760000000000005</v>
      </c>
      <c r="T31" s="29">
        <v>77.09</v>
      </c>
      <c r="U31" s="175">
        <v>103.33</v>
      </c>
      <c r="V31" s="175">
        <v>114.21</v>
      </c>
      <c r="W31" s="175">
        <v>113.03</v>
      </c>
      <c r="X31" s="175">
        <v>109.74</v>
      </c>
      <c r="Y31" s="175">
        <v>113.78</v>
      </c>
      <c r="Z31" s="29">
        <v>123.58</v>
      </c>
      <c r="AA31" s="29">
        <v>108.33</v>
      </c>
      <c r="AB31" s="29">
        <v>114.7</v>
      </c>
      <c r="AC31" s="29">
        <v>112.39</v>
      </c>
      <c r="AD31" s="29">
        <v>101.48</v>
      </c>
      <c r="AE31" s="175">
        <v>108.21</v>
      </c>
      <c r="AF31" s="175">
        <v>105.87</v>
      </c>
      <c r="AG31" s="175">
        <v>115.48</v>
      </c>
      <c r="AH31" s="175">
        <v>120.51</v>
      </c>
      <c r="AI31" s="175">
        <v>123.9</v>
      </c>
      <c r="AJ31" s="29">
        <v>129.79</v>
      </c>
      <c r="AK31" s="29">
        <v>136.72</v>
      </c>
      <c r="AL31" s="29">
        <v>143.6</v>
      </c>
      <c r="AM31" s="29">
        <v>165.97</v>
      </c>
      <c r="AN31" s="29">
        <v>162.38</v>
      </c>
      <c r="AO31" s="175">
        <v>161.6</v>
      </c>
      <c r="AP31" s="175">
        <v>167.88</v>
      </c>
      <c r="AQ31" s="175">
        <v>192.41</v>
      </c>
      <c r="AR31" s="175">
        <v>245.33</v>
      </c>
      <c r="AS31" s="175">
        <v>224.77</v>
      </c>
      <c r="AT31" s="29">
        <v>197.24</v>
      </c>
      <c r="AU31" s="29">
        <v>171.8</v>
      </c>
      <c r="AV31" s="29">
        <v>182.23</v>
      </c>
      <c r="AW31" s="29">
        <v>189.86</v>
      </c>
      <c r="AX31" s="29">
        <v>188.42</v>
      </c>
      <c r="AY31" s="175">
        <v>174.14</v>
      </c>
      <c r="AZ31" s="175">
        <v>154.35</v>
      </c>
      <c r="BA31" s="175">
        <v>143.02000000000001</v>
      </c>
      <c r="BB31" s="175">
        <v>127.14</v>
      </c>
      <c r="BC31" s="175">
        <v>121.76</v>
      </c>
      <c r="BD31" s="29">
        <v>104.84</v>
      </c>
      <c r="BE31" s="29">
        <v>94.86</v>
      </c>
      <c r="BF31" s="29">
        <v>100.6</v>
      </c>
      <c r="BG31" s="29">
        <v>107.41</v>
      </c>
      <c r="BH31" s="29">
        <v>102.08</v>
      </c>
      <c r="BI31" s="175">
        <v>115.22</v>
      </c>
      <c r="BJ31" s="175">
        <v>121.65</v>
      </c>
      <c r="BK31" s="175">
        <v>153.93</v>
      </c>
      <c r="BL31" s="175">
        <v>139.91</v>
      </c>
      <c r="BM31" s="175">
        <v>146.03</v>
      </c>
      <c r="BN31" s="29">
        <v>137.56</v>
      </c>
      <c r="BO31" s="29">
        <v>139.53</v>
      </c>
      <c r="BP31" s="29">
        <v>141.88</v>
      </c>
      <c r="BQ31" s="29">
        <v>148.26</v>
      </c>
      <c r="BR31" s="29">
        <v>161.26</v>
      </c>
      <c r="BS31" s="175">
        <v>146.21</v>
      </c>
      <c r="BT31" s="175">
        <v>152.47</v>
      </c>
      <c r="BU31" s="175">
        <v>150.83000000000001</v>
      </c>
      <c r="BV31" s="175">
        <v>155.5</v>
      </c>
      <c r="BW31" s="175">
        <v>148.05000000000001</v>
      </c>
      <c r="BX31" s="29">
        <v>155.86000000000001</v>
      </c>
      <c r="BY31" s="29">
        <v>156.02000000000001</v>
      </c>
      <c r="BZ31" s="29">
        <v>160.35</v>
      </c>
      <c r="CA31" s="29">
        <v>162.68</v>
      </c>
      <c r="CB31" s="29">
        <v>165.67</v>
      </c>
      <c r="CC31" s="175">
        <v>161.97</v>
      </c>
      <c r="CD31" s="175">
        <v>183.47</v>
      </c>
      <c r="CE31" s="175">
        <v>164.19</v>
      </c>
      <c r="CF31" s="175">
        <v>158.99</v>
      </c>
      <c r="CG31" s="175">
        <v>160.55000000000001</v>
      </c>
      <c r="CH31" s="29">
        <v>175.8</v>
      </c>
      <c r="CI31" s="29">
        <v>160.59</v>
      </c>
      <c r="CJ31" s="29">
        <v>160.13</v>
      </c>
      <c r="CK31" s="29">
        <v>179.02</v>
      </c>
      <c r="CL31" s="29">
        <v>176.86</v>
      </c>
      <c r="CM31" s="175">
        <v>191.16</v>
      </c>
      <c r="CN31" s="175">
        <v>194.73</v>
      </c>
      <c r="CO31" s="175">
        <v>206.12</v>
      </c>
      <c r="CP31" s="175">
        <v>177.21</v>
      </c>
      <c r="CQ31" s="175">
        <v>181.33</v>
      </c>
      <c r="CR31" s="29">
        <v>192.78</v>
      </c>
      <c r="CS31" s="29">
        <v>213.37</v>
      </c>
      <c r="CT31" s="29">
        <v>204.59</v>
      </c>
      <c r="CU31" s="29">
        <v>194.02</v>
      </c>
      <c r="CV31" s="29">
        <v>200.29</v>
      </c>
      <c r="CW31" s="175">
        <v>217.95</v>
      </c>
      <c r="CX31" s="175">
        <v>210.48</v>
      </c>
      <c r="CY31" s="175">
        <v>233.18</v>
      </c>
      <c r="CZ31" s="175">
        <v>205.79</v>
      </c>
      <c r="DA31" s="175">
        <v>203.99</v>
      </c>
      <c r="DB31" s="29">
        <v>187.35</v>
      </c>
      <c r="DC31" s="29">
        <v>199.19</v>
      </c>
      <c r="DD31" s="29">
        <v>213.49</v>
      </c>
      <c r="DE31" s="29">
        <v>222.23</v>
      </c>
      <c r="DF31" s="29">
        <v>237.22</v>
      </c>
      <c r="DG31" s="175">
        <v>242.79</v>
      </c>
      <c r="DH31" s="175">
        <v>229.06</v>
      </c>
      <c r="DI31" s="175">
        <v>234.7</v>
      </c>
      <c r="DJ31" s="175">
        <v>219.81</v>
      </c>
      <c r="DK31" s="175">
        <v>265.52999999999997</v>
      </c>
      <c r="DL31" s="29">
        <v>281.66000000000003</v>
      </c>
      <c r="DM31" s="29">
        <v>318.14999999999998</v>
      </c>
      <c r="DN31" s="29">
        <v>331.45</v>
      </c>
      <c r="DO31" s="29">
        <v>311.82</v>
      </c>
      <c r="DP31" s="29">
        <v>369.5</v>
      </c>
      <c r="DQ31" s="175">
        <v>355.06</v>
      </c>
      <c r="DR31" s="175">
        <v>339.18</v>
      </c>
      <c r="DS31" s="175">
        <v>350.34</v>
      </c>
      <c r="DT31" s="175">
        <v>383.88</v>
      </c>
      <c r="DU31" s="175">
        <v>350.86</v>
      </c>
      <c r="DV31" s="29">
        <v>365.21</v>
      </c>
      <c r="DW31" s="29">
        <v>384.48</v>
      </c>
      <c r="DX31" s="29">
        <v>366.92</v>
      </c>
      <c r="DY31" s="29">
        <v>367.16</v>
      </c>
      <c r="DZ31" s="29">
        <v>339.25</v>
      </c>
      <c r="EA31" s="175">
        <v>358.21</v>
      </c>
      <c r="EB31" s="175">
        <v>329.67</v>
      </c>
      <c r="EC31" s="175">
        <v>326.32</v>
      </c>
      <c r="ED31" s="175">
        <v>316.61</v>
      </c>
      <c r="EE31" s="175">
        <v>306.18</v>
      </c>
      <c r="EF31" s="29">
        <v>321.60000000000002</v>
      </c>
      <c r="EG31" s="29">
        <v>281.31</v>
      </c>
      <c r="EH31" s="29">
        <v>275.20999999999998</v>
      </c>
      <c r="EI31" s="29">
        <v>277.82</v>
      </c>
      <c r="EJ31" s="29">
        <v>299.25</v>
      </c>
      <c r="EK31" s="175">
        <v>311.7</v>
      </c>
      <c r="EL31" s="175">
        <v>318.3</v>
      </c>
      <c r="EM31" s="29"/>
      <c r="EN31" s="29"/>
      <c r="EO31" s="29"/>
      <c r="EP31" s="29"/>
      <c r="EQ31" s="29"/>
      <c r="ER31" s="29"/>
      <c r="ES31" s="29"/>
      <c r="ET31" s="29"/>
      <c r="EU31" s="29"/>
      <c r="EV31" s="29"/>
      <c r="EW31" s="29"/>
      <c r="EX31" s="29"/>
      <c r="EY31" s="29"/>
      <c r="EZ31" s="29"/>
      <c r="FA31" s="29"/>
      <c r="FB31" s="29"/>
      <c r="FC31" s="29"/>
      <c r="FD31" s="29"/>
      <c r="FE31" s="29"/>
      <c r="FF31" s="29"/>
      <c r="FG31" s="29"/>
      <c r="FH31" s="29"/>
    </row>
    <row r="32" spans="1:164" x14ac:dyDescent="0.15">
      <c r="A32" s="118"/>
      <c r="B32" s="118"/>
      <c r="D32" s="28" t="s">
        <v>5137</v>
      </c>
      <c r="E32" s="114" t="s">
        <v>5138</v>
      </c>
      <c r="F32" s="29">
        <v>852.02</v>
      </c>
      <c r="G32" s="29">
        <v>936.72</v>
      </c>
      <c r="H32" s="29">
        <v>982.18</v>
      </c>
      <c r="I32" s="29">
        <v>958.85</v>
      </c>
      <c r="J32" s="29">
        <v>869.3</v>
      </c>
      <c r="K32" s="175">
        <v>790.75</v>
      </c>
      <c r="L32" s="175">
        <v>752.99</v>
      </c>
      <c r="M32" s="175">
        <v>776.99</v>
      </c>
      <c r="N32" s="175">
        <v>751.62</v>
      </c>
      <c r="O32" s="175">
        <v>861.71</v>
      </c>
      <c r="P32" s="29">
        <v>833.39</v>
      </c>
      <c r="Q32" s="29">
        <v>834.44</v>
      </c>
      <c r="R32" s="29">
        <v>760.89</v>
      </c>
      <c r="S32" s="29">
        <v>893.41</v>
      </c>
      <c r="T32" s="29">
        <v>1032.82</v>
      </c>
      <c r="U32" s="175">
        <v>1050.76</v>
      </c>
      <c r="V32" s="175">
        <v>1024.31</v>
      </c>
      <c r="W32" s="175">
        <v>1089.29</v>
      </c>
      <c r="X32" s="175">
        <v>964.16</v>
      </c>
      <c r="Y32" s="175">
        <v>1034.08</v>
      </c>
      <c r="Z32" s="29">
        <v>1188.98</v>
      </c>
      <c r="AA32" s="29">
        <v>978.84</v>
      </c>
      <c r="AB32" s="29">
        <v>900.01</v>
      </c>
      <c r="AC32" s="29">
        <v>819.85</v>
      </c>
      <c r="AD32" s="29">
        <v>840.41</v>
      </c>
      <c r="AE32" s="175">
        <v>870.51</v>
      </c>
      <c r="AF32" s="175">
        <v>860.31</v>
      </c>
      <c r="AG32" s="175">
        <v>859.99</v>
      </c>
      <c r="AH32" s="175">
        <v>823.34</v>
      </c>
      <c r="AI32" s="175">
        <v>747.52</v>
      </c>
      <c r="AJ32" s="29">
        <v>752.24</v>
      </c>
      <c r="AK32" s="29">
        <v>851.09</v>
      </c>
      <c r="AL32" s="29">
        <v>862.53</v>
      </c>
      <c r="AM32" s="29">
        <v>921.03</v>
      </c>
      <c r="AN32" s="29">
        <v>1032.6099999999999</v>
      </c>
      <c r="AO32" s="175">
        <v>1042.92</v>
      </c>
      <c r="AP32" s="175">
        <v>980.56</v>
      </c>
      <c r="AQ32" s="175">
        <v>993.46</v>
      </c>
      <c r="AR32" s="175">
        <v>794.14</v>
      </c>
      <c r="AS32" s="175">
        <v>675.96</v>
      </c>
      <c r="AT32" s="29">
        <v>657.85</v>
      </c>
      <c r="AU32" s="29">
        <v>578.02</v>
      </c>
      <c r="AV32" s="29">
        <v>606.37</v>
      </c>
      <c r="AW32" s="29">
        <v>608.72</v>
      </c>
      <c r="AX32" s="29">
        <v>619.28</v>
      </c>
      <c r="AY32" s="175">
        <v>633.87</v>
      </c>
      <c r="AZ32" s="175">
        <v>599.54999999999995</v>
      </c>
      <c r="BA32" s="175">
        <v>538.83000000000004</v>
      </c>
      <c r="BB32" s="175">
        <v>541.01</v>
      </c>
      <c r="BC32" s="175">
        <v>469.47</v>
      </c>
      <c r="BD32" s="29">
        <v>346.88</v>
      </c>
      <c r="BE32" s="29">
        <v>435.35</v>
      </c>
      <c r="BF32" s="29">
        <v>493.66</v>
      </c>
      <c r="BG32" s="29">
        <v>594.82000000000005</v>
      </c>
      <c r="BH32" s="29">
        <v>641.88</v>
      </c>
      <c r="BI32" s="175">
        <v>817.8</v>
      </c>
      <c r="BJ32" s="175">
        <v>1176.2</v>
      </c>
      <c r="BK32" s="175">
        <v>1491.38</v>
      </c>
      <c r="BL32" s="175">
        <v>1387.29</v>
      </c>
      <c r="BM32" s="175">
        <v>1119.68</v>
      </c>
      <c r="BN32" s="29">
        <v>1097.1199999999999</v>
      </c>
      <c r="BO32" s="29">
        <v>1291.1500000000001</v>
      </c>
      <c r="BP32" s="29">
        <v>1055.79</v>
      </c>
      <c r="BQ32" s="29">
        <v>1189.8</v>
      </c>
      <c r="BR32" s="29">
        <v>1188.78</v>
      </c>
      <c r="BS32" s="175">
        <v>1049.1300000000001</v>
      </c>
      <c r="BT32" s="175">
        <v>1075.99</v>
      </c>
      <c r="BU32" s="175">
        <v>1124.68</v>
      </c>
      <c r="BV32" s="175">
        <v>1275.19</v>
      </c>
      <c r="BW32" s="175">
        <v>1367.36</v>
      </c>
      <c r="BX32" s="29">
        <v>1381.11</v>
      </c>
      <c r="BY32" s="29">
        <v>1289.45</v>
      </c>
      <c r="BZ32" s="29">
        <v>1442.21</v>
      </c>
      <c r="CA32" s="29">
        <v>1516.84</v>
      </c>
      <c r="CB32" s="29">
        <v>1612.89</v>
      </c>
      <c r="CC32" s="175">
        <v>1602.67</v>
      </c>
      <c r="CD32" s="175">
        <v>1436.43</v>
      </c>
      <c r="CE32" s="175">
        <v>1388.82</v>
      </c>
      <c r="CF32" s="175">
        <v>1530.08</v>
      </c>
      <c r="CG32" s="175">
        <v>1680.52</v>
      </c>
      <c r="CH32" s="29">
        <v>1841.34</v>
      </c>
      <c r="CI32" s="29">
        <v>1794.74</v>
      </c>
      <c r="CJ32" s="29">
        <v>1857.23</v>
      </c>
      <c r="CK32" s="29">
        <v>2142.38</v>
      </c>
      <c r="CL32" s="29">
        <v>2305.86</v>
      </c>
      <c r="CM32" s="175">
        <v>2296.98</v>
      </c>
      <c r="CN32" s="175">
        <v>2403.16</v>
      </c>
      <c r="CO32" s="175">
        <v>2128.02</v>
      </c>
      <c r="CP32" s="175">
        <v>2058.44</v>
      </c>
      <c r="CQ32" s="175">
        <v>1988.31</v>
      </c>
      <c r="CR32" s="29">
        <v>1916.68</v>
      </c>
      <c r="CS32" s="29">
        <v>1999.18</v>
      </c>
      <c r="CT32" s="29">
        <v>1907.7</v>
      </c>
      <c r="CU32" s="29">
        <v>1755.93</v>
      </c>
      <c r="CV32" s="29">
        <v>1894.98</v>
      </c>
      <c r="CW32" s="175">
        <v>1633.51</v>
      </c>
      <c r="CX32" s="175">
        <v>1890.88</v>
      </c>
      <c r="CY32" s="175">
        <v>1858.45</v>
      </c>
      <c r="CZ32" s="175">
        <v>1683.98</v>
      </c>
      <c r="DA32" s="175">
        <v>1419.99</v>
      </c>
      <c r="DB32" s="29">
        <v>1315.77</v>
      </c>
      <c r="DC32" s="29">
        <v>1190.8800000000001</v>
      </c>
      <c r="DD32" s="29">
        <v>1290.29</v>
      </c>
      <c r="DE32" s="29">
        <v>1379.48</v>
      </c>
      <c r="DF32" s="29">
        <v>1432.42</v>
      </c>
      <c r="DG32" s="175">
        <v>1429.59</v>
      </c>
      <c r="DH32" s="175">
        <v>1306.9000000000001</v>
      </c>
      <c r="DI32" s="175">
        <v>1384.58</v>
      </c>
      <c r="DJ32" s="175">
        <v>1208.23</v>
      </c>
      <c r="DK32" s="175">
        <v>1340.41</v>
      </c>
      <c r="DL32" s="29">
        <v>1335.44</v>
      </c>
      <c r="DM32" s="29">
        <v>1358.25</v>
      </c>
      <c r="DN32" s="29">
        <v>1377.31</v>
      </c>
      <c r="DO32" s="29">
        <v>1222.76</v>
      </c>
      <c r="DP32" s="29">
        <v>1352.04</v>
      </c>
      <c r="DQ32" s="175">
        <v>1421.3</v>
      </c>
      <c r="DR32" s="175">
        <v>1365.56</v>
      </c>
      <c r="DS32" s="175">
        <v>1195.24</v>
      </c>
      <c r="DT32" s="175">
        <v>1290.94</v>
      </c>
      <c r="DU32" s="175">
        <v>1271.56</v>
      </c>
      <c r="DV32" s="29">
        <v>1355.87</v>
      </c>
      <c r="DW32" s="29">
        <v>1481.94</v>
      </c>
      <c r="DX32" s="29">
        <v>1577.91</v>
      </c>
      <c r="DY32" s="29">
        <v>1492.21</v>
      </c>
      <c r="DZ32" s="29">
        <v>1585.79</v>
      </c>
      <c r="EA32" s="175">
        <v>1799.01</v>
      </c>
      <c r="EB32" s="175">
        <v>1617.69</v>
      </c>
      <c r="EC32" s="175">
        <v>1682.42</v>
      </c>
      <c r="ED32" s="175">
        <v>1723.23</v>
      </c>
      <c r="EE32" s="175">
        <v>1559.96</v>
      </c>
      <c r="EF32" s="29">
        <v>1547.02</v>
      </c>
      <c r="EG32" s="29">
        <v>1655.38</v>
      </c>
      <c r="EH32" s="29">
        <v>1567.63</v>
      </c>
      <c r="EI32" s="29">
        <v>1506.22</v>
      </c>
      <c r="EJ32" s="29">
        <v>1492.59</v>
      </c>
      <c r="EK32" s="175">
        <v>1489.02</v>
      </c>
      <c r="EL32" s="175">
        <v>1468.51</v>
      </c>
      <c r="EM32" s="29"/>
      <c r="EN32" s="29"/>
      <c r="EO32" s="29"/>
      <c r="EP32" s="29"/>
      <c r="EQ32" s="29"/>
      <c r="ER32" s="29"/>
      <c r="ES32" s="29"/>
      <c r="ET32" s="29"/>
      <c r="EU32" s="29"/>
      <c r="EV32" s="29"/>
      <c r="EW32" s="29"/>
      <c r="EX32" s="29"/>
      <c r="EY32" s="29"/>
      <c r="EZ32" s="29"/>
      <c r="FA32" s="29"/>
      <c r="FB32" s="29"/>
      <c r="FC32" s="29"/>
      <c r="FD32" s="29"/>
      <c r="FE32" s="29"/>
      <c r="FF32" s="29"/>
      <c r="FG32" s="29"/>
      <c r="FH32" s="29"/>
    </row>
    <row r="33" spans="1:164" x14ac:dyDescent="0.15">
      <c r="A33" s="118"/>
      <c r="B33" s="118"/>
      <c r="D33" s="30" t="s">
        <v>5028</v>
      </c>
      <c r="E33" s="115" t="s">
        <v>5029</v>
      </c>
      <c r="F33" s="31">
        <v>215.42</v>
      </c>
      <c r="G33" s="31">
        <v>206.93</v>
      </c>
      <c r="H33" s="31">
        <v>186.75</v>
      </c>
      <c r="I33" s="31">
        <v>198</v>
      </c>
      <c r="J33" s="31">
        <v>200.05</v>
      </c>
      <c r="K33" s="176">
        <v>204.48</v>
      </c>
      <c r="L33" s="176">
        <v>211.34</v>
      </c>
      <c r="M33" s="176">
        <v>184.09</v>
      </c>
      <c r="N33" s="176">
        <v>172.58</v>
      </c>
      <c r="O33" s="176">
        <v>179.46</v>
      </c>
      <c r="P33" s="31">
        <v>183.95</v>
      </c>
      <c r="Q33" s="31">
        <v>195.03</v>
      </c>
      <c r="R33" s="31">
        <v>181.33</v>
      </c>
      <c r="S33" s="31">
        <v>202.29</v>
      </c>
      <c r="T33" s="31">
        <v>197.74</v>
      </c>
      <c r="U33" s="176">
        <v>222.31</v>
      </c>
      <c r="V33" s="176">
        <v>234.86</v>
      </c>
      <c r="W33" s="176">
        <v>219.67</v>
      </c>
      <c r="X33" s="176">
        <v>216.41</v>
      </c>
      <c r="Y33" s="176">
        <v>203.66</v>
      </c>
      <c r="Z33" s="31">
        <v>197.74</v>
      </c>
      <c r="AA33" s="31">
        <v>175.68</v>
      </c>
      <c r="AB33" s="31">
        <v>155.66999999999999</v>
      </c>
      <c r="AC33" s="31">
        <v>149.35</v>
      </c>
      <c r="AD33" s="31">
        <v>168.17</v>
      </c>
      <c r="AE33" s="176">
        <v>170.12</v>
      </c>
      <c r="AF33" s="176">
        <v>160</v>
      </c>
      <c r="AG33" s="176">
        <v>162.86000000000001</v>
      </c>
      <c r="AH33" s="176">
        <v>158.96</v>
      </c>
      <c r="AI33" s="176">
        <v>143.62</v>
      </c>
      <c r="AJ33" s="31">
        <v>152.51</v>
      </c>
      <c r="AK33" s="31">
        <v>159.35</v>
      </c>
      <c r="AL33" s="31">
        <v>158.94999999999999</v>
      </c>
      <c r="AM33" s="31">
        <v>172.98</v>
      </c>
      <c r="AN33" s="31">
        <v>188.06</v>
      </c>
      <c r="AO33" s="176">
        <v>192.61</v>
      </c>
      <c r="AP33" s="176">
        <v>184.66</v>
      </c>
      <c r="AQ33" s="176">
        <v>197.47</v>
      </c>
      <c r="AR33" s="176">
        <v>199.45</v>
      </c>
      <c r="AS33" s="176">
        <v>186.48</v>
      </c>
      <c r="AT33" s="31">
        <v>188.16</v>
      </c>
      <c r="AU33" s="31">
        <v>166.26</v>
      </c>
      <c r="AV33" s="31">
        <v>179.16</v>
      </c>
      <c r="AW33" s="31">
        <v>205.5</v>
      </c>
      <c r="AX33" s="31">
        <v>227.34</v>
      </c>
      <c r="AY33" s="176">
        <v>213.54</v>
      </c>
      <c r="AZ33" s="176">
        <v>187.09</v>
      </c>
      <c r="BA33" s="176">
        <v>168.99</v>
      </c>
      <c r="BB33" s="176">
        <v>158.54</v>
      </c>
      <c r="BC33" s="176">
        <v>162.54</v>
      </c>
      <c r="BD33" s="31">
        <v>133.93</v>
      </c>
      <c r="BE33" s="31">
        <v>117.69</v>
      </c>
      <c r="BF33" s="31">
        <v>116.29</v>
      </c>
      <c r="BG33" s="31">
        <v>121.05</v>
      </c>
      <c r="BH33" s="31">
        <v>121.04</v>
      </c>
      <c r="BI33" s="176">
        <v>147.72999999999999</v>
      </c>
      <c r="BJ33" s="176">
        <v>177.54</v>
      </c>
      <c r="BK33" s="176">
        <v>192.97</v>
      </c>
      <c r="BL33" s="176">
        <v>190.76</v>
      </c>
      <c r="BM33" s="176">
        <v>204.98</v>
      </c>
      <c r="BN33" s="31">
        <v>235.54</v>
      </c>
      <c r="BO33" s="31">
        <v>227.92</v>
      </c>
      <c r="BP33" s="31">
        <v>211.56</v>
      </c>
      <c r="BQ33" s="31">
        <v>195.7</v>
      </c>
      <c r="BR33" s="31">
        <v>229.7</v>
      </c>
      <c r="BS33" s="176">
        <v>212.15</v>
      </c>
      <c r="BT33" s="176">
        <v>212.93</v>
      </c>
      <c r="BU33" s="176">
        <v>228.94</v>
      </c>
      <c r="BV33" s="176">
        <v>246.22</v>
      </c>
      <c r="BW33" s="176">
        <v>230.31</v>
      </c>
      <c r="BX33" s="31">
        <v>231.75</v>
      </c>
      <c r="BY33" s="31">
        <v>227.79</v>
      </c>
      <c r="BZ33" s="31">
        <v>211.24</v>
      </c>
      <c r="CA33" s="31">
        <v>215.47</v>
      </c>
      <c r="CB33" s="31">
        <v>222.61</v>
      </c>
      <c r="CC33" s="176">
        <v>222.28</v>
      </c>
      <c r="CD33" s="176">
        <v>235.78</v>
      </c>
      <c r="CE33" s="176">
        <v>236.43</v>
      </c>
      <c r="CF33" s="176">
        <v>232.43</v>
      </c>
      <c r="CG33" s="176">
        <v>223.54</v>
      </c>
      <c r="CH33" s="31">
        <v>218.73</v>
      </c>
      <c r="CI33" s="31">
        <v>201.74</v>
      </c>
      <c r="CJ33" s="31">
        <v>185.23</v>
      </c>
      <c r="CK33" s="31">
        <v>188.19</v>
      </c>
      <c r="CL33" s="31">
        <v>156.30000000000001</v>
      </c>
      <c r="CM33" s="176">
        <v>150.38999999999999</v>
      </c>
      <c r="CN33" s="176">
        <v>173.36</v>
      </c>
      <c r="CO33" s="176">
        <v>172.03</v>
      </c>
      <c r="CP33" s="176">
        <v>172.17</v>
      </c>
      <c r="CQ33" s="176">
        <v>186.92</v>
      </c>
      <c r="CR33" s="31">
        <v>194</v>
      </c>
      <c r="CS33" s="31">
        <v>190.6</v>
      </c>
      <c r="CT33" s="31">
        <v>187.06</v>
      </c>
      <c r="CU33" s="31">
        <v>176.59</v>
      </c>
      <c r="CV33" s="31">
        <v>178.3</v>
      </c>
      <c r="CW33" s="176">
        <v>174.77</v>
      </c>
      <c r="CX33" s="176">
        <v>182.44</v>
      </c>
      <c r="CY33" s="176">
        <v>186.87</v>
      </c>
      <c r="CZ33" s="176">
        <v>185.28</v>
      </c>
      <c r="DA33" s="176">
        <v>200.03</v>
      </c>
      <c r="DB33" s="31">
        <v>194.15</v>
      </c>
      <c r="DC33" s="31">
        <v>187.64</v>
      </c>
      <c r="DD33" s="31">
        <v>200.27</v>
      </c>
      <c r="DE33" s="31">
        <v>207.02</v>
      </c>
      <c r="DF33" s="31">
        <v>216.16</v>
      </c>
      <c r="DG33" s="176">
        <v>217.44</v>
      </c>
      <c r="DH33" s="176">
        <v>195.15</v>
      </c>
      <c r="DI33" s="176">
        <v>188.47</v>
      </c>
      <c r="DJ33" s="176">
        <v>198.64</v>
      </c>
      <c r="DK33" s="176">
        <v>200.11</v>
      </c>
      <c r="DL33" s="31">
        <v>210.83</v>
      </c>
      <c r="DM33" s="31">
        <v>213.14</v>
      </c>
      <c r="DN33" s="31">
        <v>196.15</v>
      </c>
      <c r="DO33" s="31">
        <v>183.66</v>
      </c>
      <c r="DP33" s="31">
        <v>192.38</v>
      </c>
      <c r="DQ33" s="176">
        <v>192.73</v>
      </c>
      <c r="DR33" s="176">
        <v>192.88</v>
      </c>
      <c r="DS33" s="176">
        <v>203.47</v>
      </c>
      <c r="DT33" s="176">
        <v>188.23</v>
      </c>
      <c r="DU33" s="176">
        <v>190.23</v>
      </c>
      <c r="DV33" s="31">
        <v>176.27</v>
      </c>
      <c r="DW33" s="31">
        <v>167.78</v>
      </c>
      <c r="DX33" s="31">
        <v>174.24</v>
      </c>
      <c r="DY33" s="31">
        <v>181.28</v>
      </c>
      <c r="DZ33" s="31">
        <v>185.47</v>
      </c>
      <c r="EA33" s="176">
        <v>192.36</v>
      </c>
      <c r="EB33" s="176">
        <v>192.88</v>
      </c>
      <c r="EC33" s="176">
        <v>204.23</v>
      </c>
      <c r="ED33" s="176">
        <v>198.12</v>
      </c>
      <c r="EE33" s="176">
        <v>185.16</v>
      </c>
      <c r="EF33" s="31">
        <v>179.85</v>
      </c>
      <c r="EG33" s="31">
        <v>167.73</v>
      </c>
      <c r="EH33" s="31">
        <v>156.08000000000001</v>
      </c>
      <c r="EI33" s="31">
        <v>164.15</v>
      </c>
      <c r="EJ33" s="31">
        <v>192.77</v>
      </c>
      <c r="EK33" s="176">
        <v>183.29</v>
      </c>
      <c r="EL33" s="176">
        <v>179.65</v>
      </c>
      <c r="EM33" s="31"/>
      <c r="EN33" s="31"/>
      <c r="EO33" s="31"/>
      <c r="EP33" s="31"/>
      <c r="EQ33" s="31"/>
      <c r="ER33" s="31"/>
      <c r="ES33" s="31"/>
      <c r="ET33" s="31"/>
      <c r="EU33" s="31"/>
      <c r="EV33" s="31"/>
      <c r="EW33" s="31"/>
      <c r="EX33" s="31"/>
      <c r="EY33" s="31"/>
      <c r="EZ33" s="31"/>
      <c r="FA33" s="31"/>
      <c r="FB33" s="31"/>
      <c r="FC33" s="31"/>
      <c r="FD33" s="31"/>
      <c r="FE33" s="31"/>
      <c r="FF33" s="31"/>
      <c r="FG33" s="31"/>
      <c r="FH33" s="31"/>
    </row>
    <row r="34" spans="1:164" x14ac:dyDescent="0.15">
      <c r="D34" s="28" t="s">
        <v>5040</v>
      </c>
      <c r="E34" s="114" t="s">
        <v>5041</v>
      </c>
      <c r="F34" s="29">
        <v>1032.9100000000001</v>
      </c>
      <c r="G34" s="29">
        <v>1048.6199999999999</v>
      </c>
      <c r="H34" s="29">
        <v>1016.9</v>
      </c>
      <c r="I34" s="29">
        <v>996.79</v>
      </c>
      <c r="J34" s="29">
        <v>1037.74</v>
      </c>
      <c r="K34" s="175">
        <v>1140.58</v>
      </c>
      <c r="L34" s="175">
        <v>1218.8399999999999</v>
      </c>
      <c r="M34" s="175">
        <v>1149.69</v>
      </c>
      <c r="N34" s="175">
        <v>1038.3399999999999</v>
      </c>
      <c r="O34" s="175">
        <v>1140.79</v>
      </c>
      <c r="P34" s="29">
        <v>1160.72</v>
      </c>
      <c r="Q34" s="29">
        <v>1349.05</v>
      </c>
      <c r="R34" s="29">
        <v>1288.6600000000001</v>
      </c>
      <c r="S34" s="29">
        <v>1391.35</v>
      </c>
      <c r="T34" s="29">
        <v>1294.57</v>
      </c>
      <c r="U34" s="175">
        <v>1416.11</v>
      </c>
      <c r="V34" s="175">
        <v>1621.11</v>
      </c>
      <c r="W34" s="175">
        <v>1796.59</v>
      </c>
      <c r="X34" s="175">
        <v>1666.07</v>
      </c>
      <c r="Y34" s="175">
        <v>1520.24</v>
      </c>
      <c r="Z34" s="29">
        <v>1576.64</v>
      </c>
      <c r="AA34" s="29">
        <v>1500.68</v>
      </c>
      <c r="AB34" s="29">
        <v>1467.24</v>
      </c>
      <c r="AC34" s="29">
        <v>1490.49</v>
      </c>
      <c r="AD34" s="29">
        <v>1609.02</v>
      </c>
      <c r="AE34" s="175">
        <v>1647.18</v>
      </c>
      <c r="AF34" s="175">
        <v>1518.29</v>
      </c>
      <c r="AG34" s="175">
        <v>1580.11</v>
      </c>
      <c r="AH34" s="175">
        <v>1535.05</v>
      </c>
      <c r="AI34" s="175">
        <v>1429.48</v>
      </c>
      <c r="AJ34" s="29">
        <v>1411.7</v>
      </c>
      <c r="AK34" s="29">
        <v>1416.51</v>
      </c>
      <c r="AL34" s="29">
        <v>1441.18</v>
      </c>
      <c r="AM34" s="29">
        <v>1361.64</v>
      </c>
      <c r="AN34" s="29">
        <v>1457.19</v>
      </c>
      <c r="AO34" s="175">
        <v>1590.3</v>
      </c>
      <c r="AP34" s="175">
        <v>1525.87</v>
      </c>
      <c r="AQ34" s="175">
        <v>1482.65</v>
      </c>
      <c r="AR34" s="175">
        <v>1381.28</v>
      </c>
      <c r="AS34" s="175">
        <v>1397.3</v>
      </c>
      <c r="AT34" s="29">
        <v>1373.9</v>
      </c>
      <c r="AU34" s="29">
        <v>1446.83</v>
      </c>
      <c r="AV34" s="29">
        <v>1378.97</v>
      </c>
      <c r="AW34" s="29">
        <v>1528.32</v>
      </c>
      <c r="AX34" s="29">
        <v>1705.93</v>
      </c>
      <c r="AY34" s="175">
        <v>1795.13</v>
      </c>
      <c r="AZ34" s="175">
        <v>1509.54</v>
      </c>
      <c r="BA34" s="175">
        <v>1357.6</v>
      </c>
      <c r="BB34" s="175">
        <v>1238.8499999999999</v>
      </c>
      <c r="BC34" s="175">
        <v>1284.52</v>
      </c>
      <c r="BD34" s="29">
        <v>1206.49</v>
      </c>
      <c r="BE34" s="29">
        <v>1084.1199999999999</v>
      </c>
      <c r="BF34" s="29">
        <v>1009.2</v>
      </c>
      <c r="BG34" s="29">
        <v>1105.26</v>
      </c>
      <c r="BH34" s="29">
        <v>1079.24</v>
      </c>
      <c r="BI34" s="175">
        <v>1299.43</v>
      </c>
      <c r="BJ34" s="175">
        <v>1370.42</v>
      </c>
      <c r="BK34" s="175">
        <v>1293.58</v>
      </c>
      <c r="BL34" s="175">
        <v>1364.05</v>
      </c>
      <c r="BM34" s="175">
        <v>1665.06</v>
      </c>
      <c r="BN34" s="29">
        <v>1799.27</v>
      </c>
      <c r="BO34" s="29">
        <v>1877.37</v>
      </c>
      <c r="BP34" s="29">
        <v>1673.57</v>
      </c>
      <c r="BQ34" s="29">
        <v>1668.98</v>
      </c>
      <c r="BR34" s="29">
        <v>1875.05</v>
      </c>
      <c r="BS34" s="175">
        <v>1839.34</v>
      </c>
      <c r="BT34" s="175">
        <v>1745.24</v>
      </c>
      <c r="BU34" s="175">
        <v>1948.95</v>
      </c>
      <c r="BV34" s="175">
        <v>2039.53</v>
      </c>
      <c r="BW34" s="175">
        <v>1865.14</v>
      </c>
      <c r="BX34" s="29">
        <v>1865.9</v>
      </c>
      <c r="BY34" s="29">
        <v>1904.88</v>
      </c>
      <c r="BZ34" s="29">
        <v>1780.19</v>
      </c>
      <c r="CA34" s="29">
        <v>1839.85</v>
      </c>
      <c r="CB34" s="29">
        <v>1793.21</v>
      </c>
      <c r="CC34" s="175">
        <v>1950.99</v>
      </c>
      <c r="CD34" s="175">
        <v>2195.79</v>
      </c>
      <c r="CE34" s="175">
        <v>2329.85</v>
      </c>
      <c r="CF34" s="175">
        <v>2205.7199999999998</v>
      </c>
      <c r="CG34" s="175">
        <v>2267.56</v>
      </c>
      <c r="CH34" s="29">
        <v>2208.64</v>
      </c>
      <c r="CI34" s="29">
        <v>2175.79</v>
      </c>
      <c r="CJ34" s="29">
        <v>1974.54</v>
      </c>
      <c r="CK34" s="29">
        <v>2016.02</v>
      </c>
      <c r="CL34" s="29">
        <v>1747.22</v>
      </c>
      <c r="CM34" s="175">
        <v>1938.55</v>
      </c>
      <c r="CN34" s="175">
        <v>2216.2800000000002</v>
      </c>
      <c r="CO34" s="175">
        <v>2287.92</v>
      </c>
      <c r="CP34" s="175">
        <v>2377.89</v>
      </c>
      <c r="CQ34" s="175">
        <v>2528.38</v>
      </c>
      <c r="CR34" s="29">
        <v>2762.99</v>
      </c>
      <c r="CS34" s="29">
        <v>2869.77</v>
      </c>
      <c r="CT34" s="29">
        <v>3059.29</v>
      </c>
      <c r="CU34" s="29">
        <v>2662.77</v>
      </c>
      <c r="CV34" s="29">
        <v>2652.27</v>
      </c>
      <c r="CW34" s="175">
        <v>2826.86</v>
      </c>
      <c r="CX34" s="175">
        <v>2689.02</v>
      </c>
      <c r="CY34" s="175">
        <v>2914.66</v>
      </c>
      <c r="CZ34" s="175">
        <v>2862.35</v>
      </c>
      <c r="DA34" s="175">
        <v>3035.59</v>
      </c>
      <c r="DB34" s="29">
        <v>3269.74</v>
      </c>
      <c r="DC34" s="29">
        <v>3116.28</v>
      </c>
      <c r="DD34" s="29">
        <v>3328.34</v>
      </c>
      <c r="DE34" s="29">
        <v>3328.68</v>
      </c>
      <c r="DF34" s="29">
        <v>3330.73</v>
      </c>
      <c r="DG34" s="175">
        <v>3393.31</v>
      </c>
      <c r="DH34" s="175">
        <v>2993.3</v>
      </c>
      <c r="DI34" s="175">
        <v>2748.09</v>
      </c>
      <c r="DJ34" s="175">
        <v>2781.33</v>
      </c>
      <c r="DK34" s="175">
        <v>2952.42</v>
      </c>
      <c r="DL34" s="29">
        <v>3075.72</v>
      </c>
      <c r="DM34" s="29">
        <v>3288.46</v>
      </c>
      <c r="DN34" s="29">
        <v>3367.21</v>
      </c>
      <c r="DO34" s="29">
        <v>3479.11</v>
      </c>
      <c r="DP34" s="29">
        <v>3543.89</v>
      </c>
      <c r="DQ34" s="175">
        <v>3370.35</v>
      </c>
      <c r="DR34" s="175">
        <v>3735.39</v>
      </c>
      <c r="DS34" s="175">
        <v>4026.87</v>
      </c>
      <c r="DT34" s="175">
        <v>4294.6099999999997</v>
      </c>
      <c r="DU34" s="175">
        <v>4074.61</v>
      </c>
      <c r="DV34" s="29">
        <v>4133.42</v>
      </c>
      <c r="DW34" s="29">
        <v>4202.8599999999997</v>
      </c>
      <c r="DX34" s="29">
        <v>4301.75</v>
      </c>
      <c r="DY34" s="29">
        <v>4348.72</v>
      </c>
      <c r="DZ34" s="29">
        <v>4344.0200000000004</v>
      </c>
      <c r="EA34" s="175">
        <v>4396.2299999999996</v>
      </c>
      <c r="EB34" s="175">
        <v>4394.07</v>
      </c>
      <c r="EC34" s="175">
        <v>4328.79</v>
      </c>
      <c r="ED34" s="175">
        <v>4432.0600000000004</v>
      </c>
      <c r="EE34" s="175">
        <v>4975.3100000000004</v>
      </c>
      <c r="EF34" s="29">
        <v>4351.3999999999996</v>
      </c>
      <c r="EG34" s="29">
        <v>3912.16</v>
      </c>
      <c r="EH34" s="29">
        <v>3719.74</v>
      </c>
      <c r="EI34" s="29">
        <v>3534.62</v>
      </c>
      <c r="EJ34" s="29">
        <v>3299.3</v>
      </c>
      <c r="EK34" s="175">
        <v>3379.58</v>
      </c>
      <c r="EL34" s="175">
        <v>3380.93</v>
      </c>
      <c r="EM34" s="29"/>
      <c r="EN34" s="29"/>
      <c r="EO34" s="29"/>
      <c r="EP34" s="29"/>
      <c r="EQ34" s="29"/>
      <c r="ER34" s="29"/>
      <c r="ES34" s="29"/>
      <c r="ET34" s="29"/>
      <c r="EU34" s="29"/>
      <c r="EV34" s="29"/>
      <c r="EW34" s="29"/>
      <c r="EX34" s="29"/>
      <c r="EY34" s="29"/>
      <c r="EZ34" s="29"/>
      <c r="FA34" s="29"/>
      <c r="FB34" s="29"/>
      <c r="FC34" s="29"/>
      <c r="FD34" s="29"/>
      <c r="FE34" s="29"/>
      <c r="FF34" s="29"/>
      <c r="FG34" s="29"/>
      <c r="FH34" s="29"/>
    </row>
    <row r="35" spans="1:164" x14ac:dyDescent="0.15">
      <c r="D35" s="30" t="s">
        <v>5085</v>
      </c>
      <c r="E35" s="115" t="s">
        <v>5086</v>
      </c>
      <c r="F35" s="31">
        <v>133.72</v>
      </c>
      <c r="G35" s="31">
        <v>125.69</v>
      </c>
      <c r="H35" s="31">
        <v>109.54</v>
      </c>
      <c r="I35" s="31">
        <v>126.91</v>
      </c>
      <c r="J35" s="31">
        <v>132.86000000000001</v>
      </c>
      <c r="K35" s="176">
        <v>148.66</v>
      </c>
      <c r="L35" s="176">
        <v>148.43</v>
      </c>
      <c r="M35" s="176">
        <v>139.68</v>
      </c>
      <c r="N35" s="176">
        <v>141</v>
      </c>
      <c r="O35" s="176">
        <v>157.28</v>
      </c>
      <c r="P35" s="31">
        <v>151.5</v>
      </c>
      <c r="Q35" s="31">
        <v>149.59</v>
      </c>
      <c r="R35" s="31">
        <v>144.83000000000001</v>
      </c>
      <c r="S35" s="31">
        <v>143.99</v>
      </c>
      <c r="T35" s="31">
        <v>131.37</v>
      </c>
      <c r="U35" s="176">
        <v>155.07</v>
      </c>
      <c r="V35" s="176">
        <v>147.35</v>
      </c>
      <c r="W35" s="176">
        <v>144.74</v>
      </c>
      <c r="X35" s="176">
        <v>145.87</v>
      </c>
      <c r="Y35" s="176">
        <v>141.69</v>
      </c>
      <c r="Z35" s="31">
        <v>135.58000000000001</v>
      </c>
      <c r="AA35" s="31">
        <v>123.08</v>
      </c>
      <c r="AB35" s="31">
        <v>117.06</v>
      </c>
      <c r="AC35" s="31">
        <v>111.89</v>
      </c>
      <c r="AD35" s="31">
        <v>125.47</v>
      </c>
      <c r="AE35" s="176">
        <v>113</v>
      </c>
      <c r="AF35" s="176">
        <v>106.49</v>
      </c>
      <c r="AG35" s="176">
        <v>110.23</v>
      </c>
      <c r="AH35" s="176">
        <v>104.39</v>
      </c>
      <c r="AI35" s="176">
        <v>95.89</v>
      </c>
      <c r="AJ35" s="31">
        <v>106.36</v>
      </c>
      <c r="AK35" s="31">
        <v>117.85</v>
      </c>
      <c r="AL35" s="31">
        <v>127.94</v>
      </c>
      <c r="AM35" s="31">
        <v>135.71</v>
      </c>
      <c r="AN35" s="31">
        <v>144.47</v>
      </c>
      <c r="AO35" s="176">
        <v>150.54</v>
      </c>
      <c r="AP35" s="176">
        <v>140.06</v>
      </c>
      <c r="AQ35" s="176">
        <v>146.79</v>
      </c>
      <c r="AR35" s="176">
        <v>154.22999999999999</v>
      </c>
      <c r="AS35" s="176">
        <v>153.04</v>
      </c>
      <c r="AT35" s="31">
        <v>147.37</v>
      </c>
      <c r="AU35" s="31">
        <v>121.86</v>
      </c>
      <c r="AV35" s="31">
        <v>135.76</v>
      </c>
      <c r="AW35" s="31">
        <v>136.12</v>
      </c>
      <c r="AX35" s="31">
        <v>138.25</v>
      </c>
      <c r="AY35" s="176">
        <v>143.78</v>
      </c>
      <c r="AZ35" s="176">
        <v>126.31</v>
      </c>
      <c r="BA35" s="176">
        <v>101.44</v>
      </c>
      <c r="BB35" s="176">
        <v>89.28</v>
      </c>
      <c r="BC35" s="176">
        <v>93.25</v>
      </c>
      <c r="BD35" s="31">
        <v>70.37</v>
      </c>
      <c r="BE35" s="31">
        <v>63.41</v>
      </c>
      <c r="BF35" s="31">
        <v>64.83</v>
      </c>
      <c r="BG35" s="31">
        <v>80</v>
      </c>
      <c r="BH35" s="31">
        <v>82.12</v>
      </c>
      <c r="BI35" s="176">
        <v>95.37</v>
      </c>
      <c r="BJ35" s="176">
        <v>108.04</v>
      </c>
      <c r="BK35" s="176">
        <v>105.99</v>
      </c>
      <c r="BL35" s="176">
        <v>106.92</v>
      </c>
      <c r="BM35" s="176">
        <v>117.57</v>
      </c>
      <c r="BN35" s="31">
        <v>127.59</v>
      </c>
      <c r="BO35" s="31">
        <v>118.45</v>
      </c>
      <c r="BP35" s="31">
        <v>104.82</v>
      </c>
      <c r="BQ35" s="31">
        <v>108</v>
      </c>
      <c r="BR35" s="31">
        <v>131.99</v>
      </c>
      <c r="BS35" s="176">
        <v>126.77</v>
      </c>
      <c r="BT35" s="176">
        <v>118.56</v>
      </c>
      <c r="BU35" s="176">
        <v>136.65</v>
      </c>
      <c r="BV35" s="176">
        <v>160.33000000000001</v>
      </c>
      <c r="BW35" s="176">
        <v>152.03</v>
      </c>
      <c r="BX35" s="31">
        <v>142.76</v>
      </c>
      <c r="BY35" s="31">
        <v>131.11000000000001</v>
      </c>
      <c r="BZ35" s="31">
        <v>119.13</v>
      </c>
      <c r="CA35" s="31">
        <v>134.74</v>
      </c>
      <c r="CB35" s="31">
        <v>137.02000000000001</v>
      </c>
      <c r="CC35" s="176">
        <v>135.38999999999999</v>
      </c>
      <c r="CD35" s="176">
        <v>138.24</v>
      </c>
      <c r="CE35" s="176">
        <v>137.83000000000001</v>
      </c>
      <c r="CF35" s="176">
        <v>132.91999999999999</v>
      </c>
      <c r="CG35" s="176">
        <v>130.84</v>
      </c>
      <c r="CH35" s="31">
        <v>132.52000000000001</v>
      </c>
      <c r="CI35" s="31">
        <v>122.07</v>
      </c>
      <c r="CJ35" s="31">
        <v>105.56</v>
      </c>
      <c r="CK35" s="31">
        <v>105.03</v>
      </c>
      <c r="CL35" s="31">
        <v>84.78</v>
      </c>
      <c r="CM35" s="176">
        <v>75.8</v>
      </c>
      <c r="CN35" s="176">
        <v>86.15</v>
      </c>
      <c r="CO35" s="176">
        <v>92.09</v>
      </c>
      <c r="CP35" s="176">
        <v>90.71</v>
      </c>
      <c r="CQ35" s="176">
        <v>103.23</v>
      </c>
      <c r="CR35" s="31">
        <v>106.61</v>
      </c>
      <c r="CS35" s="31">
        <v>96.14</v>
      </c>
      <c r="CT35" s="31">
        <v>87.14</v>
      </c>
      <c r="CU35" s="31">
        <v>78.3</v>
      </c>
      <c r="CV35" s="31">
        <v>81.569999999999993</v>
      </c>
      <c r="CW35" s="176">
        <v>82.98</v>
      </c>
      <c r="CX35" s="176">
        <v>88.23</v>
      </c>
      <c r="CY35" s="176">
        <v>92.2</v>
      </c>
      <c r="CZ35" s="176">
        <v>97.11</v>
      </c>
      <c r="DA35" s="176">
        <v>100.94</v>
      </c>
      <c r="DB35" s="31">
        <v>94.97</v>
      </c>
      <c r="DC35" s="31">
        <v>94.4</v>
      </c>
      <c r="DD35" s="31">
        <v>100.29</v>
      </c>
      <c r="DE35" s="31">
        <v>104.91</v>
      </c>
      <c r="DF35" s="31">
        <v>103.82</v>
      </c>
      <c r="DG35" s="176">
        <v>109.63</v>
      </c>
      <c r="DH35" s="176">
        <v>98.98</v>
      </c>
      <c r="DI35" s="176">
        <v>99.96</v>
      </c>
      <c r="DJ35" s="176">
        <v>99.42</v>
      </c>
      <c r="DK35" s="176">
        <v>96.03</v>
      </c>
      <c r="DL35" s="31">
        <v>93.55</v>
      </c>
      <c r="DM35" s="31">
        <v>91.5</v>
      </c>
      <c r="DN35" s="31">
        <v>91.39</v>
      </c>
      <c r="DO35" s="31">
        <v>91.21</v>
      </c>
      <c r="DP35" s="31">
        <v>87.25</v>
      </c>
      <c r="DQ35" s="176">
        <v>92.12</v>
      </c>
      <c r="DR35" s="176">
        <v>94.82</v>
      </c>
      <c r="DS35" s="176">
        <v>93.95</v>
      </c>
      <c r="DT35" s="176">
        <v>97.52</v>
      </c>
      <c r="DU35" s="176">
        <v>99.45</v>
      </c>
      <c r="DV35" s="31">
        <v>99.77</v>
      </c>
      <c r="DW35" s="31">
        <v>91.91</v>
      </c>
      <c r="DX35" s="31">
        <v>87.39</v>
      </c>
      <c r="DY35" s="31">
        <v>89.67</v>
      </c>
      <c r="DZ35" s="31">
        <v>87.86</v>
      </c>
      <c r="EA35" s="176">
        <v>92.56</v>
      </c>
      <c r="EB35" s="176">
        <v>93.05</v>
      </c>
      <c r="EC35" s="176">
        <v>90.95</v>
      </c>
      <c r="ED35" s="176">
        <v>90.19</v>
      </c>
      <c r="EE35" s="176">
        <v>86.86</v>
      </c>
      <c r="EF35" s="31">
        <v>78.260000000000005</v>
      </c>
      <c r="EG35" s="31">
        <v>69.099999999999994</v>
      </c>
      <c r="EH35" s="31">
        <v>70.430000000000007</v>
      </c>
      <c r="EI35" s="31">
        <v>71.45</v>
      </c>
      <c r="EJ35" s="31">
        <v>74.459999999999994</v>
      </c>
      <c r="EK35" s="176">
        <v>81.81</v>
      </c>
      <c r="EL35" s="176">
        <v>80.959999999999994</v>
      </c>
      <c r="EM35" s="31"/>
      <c r="EN35" s="31"/>
      <c r="EO35" s="31"/>
      <c r="EP35" s="31"/>
      <c r="EQ35" s="31"/>
      <c r="ER35" s="31"/>
      <c r="ES35" s="31"/>
      <c r="ET35" s="31"/>
      <c r="EU35" s="31"/>
      <c r="EV35" s="31"/>
      <c r="EW35" s="31"/>
      <c r="EX35" s="31"/>
      <c r="EY35" s="31"/>
      <c r="EZ35" s="31"/>
      <c r="FA35" s="31"/>
      <c r="FB35" s="31"/>
      <c r="FC35" s="31"/>
      <c r="FD35" s="31"/>
      <c r="FE35" s="31"/>
      <c r="FF35" s="31"/>
      <c r="FG35" s="31"/>
      <c r="FH35" s="31"/>
    </row>
    <row r="36" spans="1:164" x14ac:dyDescent="0.15">
      <c r="D36" s="32" t="s">
        <v>5071</v>
      </c>
      <c r="E36" s="116" t="s">
        <v>5070</v>
      </c>
      <c r="F36" s="33">
        <v>206.96</v>
      </c>
      <c r="G36" s="33">
        <v>210.94</v>
      </c>
      <c r="H36" s="33">
        <v>212.27</v>
      </c>
      <c r="I36" s="33">
        <v>238.1</v>
      </c>
      <c r="J36" s="33">
        <v>239.59</v>
      </c>
      <c r="K36" s="177">
        <v>229.89</v>
      </c>
      <c r="L36" s="177">
        <v>232.04</v>
      </c>
      <c r="M36" s="177">
        <v>216.9</v>
      </c>
      <c r="N36" s="177">
        <v>210.34</v>
      </c>
      <c r="O36" s="177">
        <v>229</v>
      </c>
      <c r="P36" s="33">
        <v>232.05</v>
      </c>
      <c r="Q36" s="33">
        <v>250.72</v>
      </c>
      <c r="R36" s="33">
        <v>234</v>
      </c>
      <c r="S36" s="33">
        <v>254.54</v>
      </c>
      <c r="T36" s="33">
        <v>235.79</v>
      </c>
      <c r="U36" s="177">
        <v>243.73</v>
      </c>
      <c r="V36" s="177">
        <v>235.76</v>
      </c>
      <c r="W36" s="177">
        <v>238.37</v>
      </c>
      <c r="X36" s="177">
        <v>246.83</v>
      </c>
      <c r="Y36" s="177">
        <v>243.66</v>
      </c>
      <c r="Z36" s="33">
        <v>279.86</v>
      </c>
      <c r="AA36" s="33">
        <v>285.66000000000003</v>
      </c>
      <c r="AB36" s="33">
        <v>263.94</v>
      </c>
      <c r="AC36" s="33">
        <v>255.79</v>
      </c>
      <c r="AD36" s="33">
        <v>258.38</v>
      </c>
      <c r="AE36" s="177">
        <v>267.66000000000003</v>
      </c>
      <c r="AF36" s="177">
        <v>272.83</v>
      </c>
      <c r="AG36" s="177">
        <v>291.22000000000003</v>
      </c>
      <c r="AH36" s="177">
        <v>287.82</v>
      </c>
      <c r="AI36" s="177">
        <v>262.05</v>
      </c>
      <c r="AJ36" s="33">
        <v>262.95999999999998</v>
      </c>
      <c r="AK36" s="33">
        <v>262.89</v>
      </c>
      <c r="AL36" s="33">
        <v>268.22000000000003</v>
      </c>
      <c r="AM36" s="33">
        <v>274.51</v>
      </c>
      <c r="AN36" s="33">
        <v>280.54000000000002</v>
      </c>
      <c r="AO36" s="177">
        <v>277.42</v>
      </c>
      <c r="AP36" s="177">
        <v>279.12</v>
      </c>
      <c r="AQ36" s="177">
        <v>289.35000000000002</v>
      </c>
      <c r="AR36" s="177">
        <v>285.54000000000002</v>
      </c>
      <c r="AS36" s="177">
        <v>317.32</v>
      </c>
      <c r="AT36" s="33">
        <v>311.69</v>
      </c>
      <c r="AU36" s="33">
        <v>288.85000000000002</v>
      </c>
      <c r="AV36" s="33">
        <v>263.48</v>
      </c>
      <c r="AW36" s="33">
        <v>264.51</v>
      </c>
      <c r="AX36" s="33">
        <v>267.29000000000002</v>
      </c>
      <c r="AY36" s="177">
        <v>269.33999999999997</v>
      </c>
      <c r="AZ36" s="177">
        <v>253.21</v>
      </c>
      <c r="BA36" s="177">
        <v>249.87</v>
      </c>
      <c r="BB36" s="177">
        <v>263.49</v>
      </c>
      <c r="BC36" s="177">
        <v>260.08</v>
      </c>
      <c r="BD36" s="33">
        <v>235.44</v>
      </c>
      <c r="BE36" s="33">
        <v>247.51</v>
      </c>
      <c r="BF36" s="33">
        <v>252.91</v>
      </c>
      <c r="BG36" s="33">
        <v>253.52</v>
      </c>
      <c r="BH36" s="33">
        <v>233.78</v>
      </c>
      <c r="BI36" s="177">
        <v>238.31</v>
      </c>
      <c r="BJ36" s="177">
        <v>234.71</v>
      </c>
      <c r="BK36" s="177">
        <v>219.29</v>
      </c>
      <c r="BL36" s="177">
        <v>220.4</v>
      </c>
      <c r="BM36" s="177">
        <v>235.79</v>
      </c>
      <c r="BN36" s="33">
        <v>225.36</v>
      </c>
      <c r="BO36" s="33">
        <v>235.39</v>
      </c>
      <c r="BP36" s="33">
        <v>231.54</v>
      </c>
      <c r="BQ36" s="33">
        <v>220.17</v>
      </c>
      <c r="BR36" s="33">
        <v>221.88</v>
      </c>
      <c r="BS36" s="177">
        <v>256.68</v>
      </c>
      <c r="BT36" s="177">
        <v>234.18</v>
      </c>
      <c r="BU36" s="177">
        <v>240.22</v>
      </c>
      <c r="BV36" s="177">
        <v>247.37</v>
      </c>
      <c r="BW36" s="177">
        <v>232.36</v>
      </c>
      <c r="BX36" s="33">
        <v>230.49</v>
      </c>
      <c r="BY36" s="33">
        <v>229.32</v>
      </c>
      <c r="BZ36" s="33">
        <v>226.6</v>
      </c>
      <c r="CA36" s="33">
        <v>236.22</v>
      </c>
      <c r="CB36" s="33">
        <v>232.84</v>
      </c>
      <c r="CC36" s="177">
        <v>236.56</v>
      </c>
      <c r="CD36" s="177">
        <v>237.96</v>
      </c>
      <c r="CE36" s="177">
        <v>218.8</v>
      </c>
      <c r="CF36" s="177">
        <v>206.42</v>
      </c>
      <c r="CG36" s="177">
        <v>208.57</v>
      </c>
      <c r="CH36" s="33">
        <v>207.22</v>
      </c>
      <c r="CI36" s="33">
        <v>200.22</v>
      </c>
      <c r="CJ36" s="33">
        <v>208.88</v>
      </c>
      <c r="CK36" s="33">
        <v>198.73</v>
      </c>
      <c r="CL36" s="33">
        <v>191.57</v>
      </c>
      <c r="CM36" s="177">
        <v>192.68</v>
      </c>
      <c r="CN36" s="177">
        <v>198.29</v>
      </c>
      <c r="CO36" s="177">
        <v>195.15</v>
      </c>
      <c r="CP36" s="177">
        <v>192.74</v>
      </c>
      <c r="CQ36" s="177">
        <v>182.6</v>
      </c>
      <c r="CR36" s="33">
        <v>182.8</v>
      </c>
      <c r="CS36" s="33">
        <v>179.04</v>
      </c>
      <c r="CT36" s="33">
        <v>166.33</v>
      </c>
      <c r="CU36" s="33">
        <v>154.46</v>
      </c>
      <c r="CV36" s="33">
        <v>163</v>
      </c>
      <c r="CW36" s="177">
        <v>180.67</v>
      </c>
      <c r="CX36" s="177">
        <v>191.35</v>
      </c>
      <c r="CY36" s="177">
        <v>194.03</v>
      </c>
      <c r="CZ36" s="177">
        <v>200.76</v>
      </c>
      <c r="DA36" s="177">
        <v>205.03</v>
      </c>
      <c r="DB36" s="33">
        <v>201.08</v>
      </c>
      <c r="DC36" s="33">
        <v>212.41</v>
      </c>
      <c r="DD36" s="33">
        <v>216.01</v>
      </c>
      <c r="DE36" s="33">
        <v>214.06</v>
      </c>
      <c r="DF36" s="33">
        <v>232.76</v>
      </c>
      <c r="DG36" s="177">
        <v>252.02</v>
      </c>
      <c r="DH36" s="177">
        <v>245.45</v>
      </c>
      <c r="DI36" s="177">
        <v>259.01</v>
      </c>
      <c r="DJ36" s="177">
        <v>255.33</v>
      </c>
      <c r="DK36" s="177">
        <v>247.32</v>
      </c>
      <c r="DL36" s="33">
        <v>250.3</v>
      </c>
      <c r="DM36" s="33">
        <v>239.57</v>
      </c>
      <c r="DN36" s="33">
        <v>236.4</v>
      </c>
      <c r="DO36" s="33">
        <v>229.33</v>
      </c>
      <c r="DP36" s="33">
        <v>226.61</v>
      </c>
      <c r="DQ36" s="177">
        <v>223.19</v>
      </c>
      <c r="DR36" s="177">
        <v>229.79</v>
      </c>
      <c r="DS36" s="177">
        <v>223.56</v>
      </c>
      <c r="DT36" s="177">
        <v>230.57</v>
      </c>
      <c r="DU36" s="177">
        <v>252.19</v>
      </c>
      <c r="DV36" s="33">
        <v>265.5</v>
      </c>
      <c r="DW36" s="33">
        <v>277.66000000000003</v>
      </c>
      <c r="DX36" s="33">
        <v>258.49</v>
      </c>
      <c r="DY36" s="33">
        <v>263</v>
      </c>
      <c r="DZ36" s="33">
        <v>255.8</v>
      </c>
      <c r="EA36" s="177">
        <v>263.87</v>
      </c>
      <c r="EB36" s="177">
        <v>264.22000000000003</v>
      </c>
      <c r="EC36" s="177">
        <v>250.89</v>
      </c>
      <c r="ED36" s="177">
        <v>264.85000000000002</v>
      </c>
      <c r="EE36" s="177">
        <v>232.25</v>
      </c>
      <c r="EF36" s="33">
        <v>234.43</v>
      </c>
      <c r="EG36" s="33">
        <v>246.32</v>
      </c>
      <c r="EH36" s="33">
        <v>236.86</v>
      </c>
      <c r="EI36" s="33">
        <v>255.15</v>
      </c>
      <c r="EJ36" s="33">
        <v>238.59</v>
      </c>
      <c r="EK36" s="177">
        <v>235.99</v>
      </c>
      <c r="EL36" s="177">
        <v>220.24</v>
      </c>
      <c r="EM36" s="33"/>
      <c r="EN36" s="33"/>
      <c r="EO36" s="33"/>
      <c r="EP36" s="33"/>
      <c r="EQ36" s="33"/>
      <c r="ER36" s="33"/>
      <c r="ES36" s="33"/>
      <c r="ET36" s="33"/>
      <c r="EU36" s="33"/>
      <c r="EV36" s="33"/>
      <c r="EW36" s="33"/>
      <c r="EX36" s="33"/>
      <c r="EY36" s="33"/>
      <c r="EZ36" s="33"/>
      <c r="FA36" s="33"/>
      <c r="FB36" s="33"/>
      <c r="FC36" s="33"/>
      <c r="FD36" s="33"/>
      <c r="FE36" s="33"/>
      <c r="FF36" s="33"/>
      <c r="FG36" s="33"/>
      <c r="FH36" s="33"/>
    </row>
    <row r="37" spans="1:164" x14ac:dyDescent="0.15">
      <c r="D37" s="117" t="s">
        <v>5051</v>
      </c>
      <c r="E37" s="116" t="s">
        <v>5050</v>
      </c>
      <c r="F37" s="33">
        <v>636.89</v>
      </c>
      <c r="G37" s="33">
        <v>678.87</v>
      </c>
      <c r="H37" s="33">
        <v>717.22</v>
      </c>
      <c r="I37" s="33">
        <v>792.14</v>
      </c>
      <c r="J37" s="33">
        <v>799.99</v>
      </c>
      <c r="K37" s="177">
        <v>822.04</v>
      </c>
      <c r="L37" s="177">
        <v>825.41</v>
      </c>
      <c r="M37" s="177">
        <v>793.35</v>
      </c>
      <c r="N37" s="177">
        <v>853.06</v>
      </c>
      <c r="O37" s="177">
        <v>876.84</v>
      </c>
      <c r="P37" s="33">
        <v>936.01</v>
      </c>
      <c r="Q37" s="33">
        <v>1034.24</v>
      </c>
      <c r="R37" s="33">
        <v>956.11</v>
      </c>
      <c r="S37" s="33">
        <v>1056.0899999999999</v>
      </c>
      <c r="T37" s="33">
        <v>1025.6500000000001</v>
      </c>
      <c r="U37" s="177">
        <v>1044.02</v>
      </c>
      <c r="V37" s="177">
        <v>1116.46</v>
      </c>
      <c r="W37" s="177">
        <v>1191.74</v>
      </c>
      <c r="X37" s="177">
        <v>1199.47</v>
      </c>
      <c r="Y37" s="177">
        <v>1176.06</v>
      </c>
      <c r="Z37" s="33">
        <v>1219.3399999999999</v>
      </c>
      <c r="AA37" s="33">
        <v>1141.57</v>
      </c>
      <c r="AB37" s="33">
        <v>1038.7</v>
      </c>
      <c r="AC37" s="33">
        <v>1063.03</v>
      </c>
      <c r="AD37" s="33">
        <v>1092.72</v>
      </c>
      <c r="AE37" s="177">
        <v>1104.22</v>
      </c>
      <c r="AF37" s="177">
        <v>1092.57</v>
      </c>
      <c r="AG37" s="177">
        <v>1175.6199999999999</v>
      </c>
      <c r="AH37" s="177">
        <v>1258.7</v>
      </c>
      <c r="AI37" s="177">
        <v>1247.42</v>
      </c>
      <c r="AJ37" s="33">
        <v>1183.1199999999999</v>
      </c>
      <c r="AK37" s="33">
        <v>1137.0999999999999</v>
      </c>
      <c r="AL37" s="33">
        <v>1168.0899999999999</v>
      </c>
      <c r="AM37" s="33">
        <v>1295.3</v>
      </c>
      <c r="AN37" s="33">
        <v>1337.15</v>
      </c>
      <c r="AO37" s="177">
        <v>1457.83</v>
      </c>
      <c r="AP37" s="177">
        <v>1397.58</v>
      </c>
      <c r="AQ37" s="177">
        <v>1433.61</v>
      </c>
      <c r="AR37" s="177">
        <v>1362.61</v>
      </c>
      <c r="AS37" s="177">
        <v>1342.64</v>
      </c>
      <c r="AT37" s="33">
        <v>1334.51</v>
      </c>
      <c r="AU37" s="33">
        <v>1307.1500000000001</v>
      </c>
      <c r="AV37" s="33">
        <v>1191.4100000000001</v>
      </c>
      <c r="AW37" s="33">
        <v>1090.76</v>
      </c>
      <c r="AX37" s="33">
        <v>1206.42</v>
      </c>
      <c r="AY37" s="177">
        <v>1215.03</v>
      </c>
      <c r="AZ37" s="177">
        <v>1133.19</v>
      </c>
      <c r="BA37" s="177">
        <v>1175.6500000000001</v>
      </c>
      <c r="BB37" s="177">
        <v>1195.42</v>
      </c>
      <c r="BC37" s="177">
        <v>1094.29</v>
      </c>
      <c r="BD37" s="33">
        <v>900.58</v>
      </c>
      <c r="BE37" s="33">
        <v>979.7</v>
      </c>
      <c r="BF37" s="33">
        <v>1033.4100000000001</v>
      </c>
      <c r="BG37" s="33">
        <v>974.13</v>
      </c>
      <c r="BH37" s="33">
        <v>828.64</v>
      </c>
      <c r="BI37" s="177">
        <v>872.35</v>
      </c>
      <c r="BJ37" s="177">
        <v>955.48</v>
      </c>
      <c r="BK37" s="177">
        <v>969.95</v>
      </c>
      <c r="BL37" s="177">
        <v>1011.57</v>
      </c>
      <c r="BM37" s="177">
        <v>1119.95</v>
      </c>
      <c r="BN37" s="33">
        <v>1065.3</v>
      </c>
      <c r="BO37" s="33">
        <v>1196.03</v>
      </c>
      <c r="BP37" s="33">
        <v>1135.4100000000001</v>
      </c>
      <c r="BQ37" s="33">
        <v>1072.83</v>
      </c>
      <c r="BR37" s="33">
        <v>1136.17</v>
      </c>
      <c r="BS37" s="177">
        <v>1255.8800000000001</v>
      </c>
      <c r="BT37" s="177">
        <v>1222.44</v>
      </c>
      <c r="BU37" s="177">
        <v>1201.56</v>
      </c>
      <c r="BV37" s="177">
        <v>1122.99</v>
      </c>
      <c r="BW37" s="177">
        <v>1091.1500000000001</v>
      </c>
      <c r="BX37" s="33">
        <v>1067.18</v>
      </c>
      <c r="BY37" s="33">
        <v>1111.23</v>
      </c>
      <c r="BZ37" s="33">
        <v>1001.91</v>
      </c>
      <c r="CA37" s="33">
        <v>1034.53</v>
      </c>
      <c r="CB37" s="33">
        <v>1033.29</v>
      </c>
      <c r="CC37" s="177">
        <v>968.2</v>
      </c>
      <c r="CD37" s="177">
        <v>1042.8900000000001</v>
      </c>
      <c r="CE37" s="177">
        <v>973.96</v>
      </c>
      <c r="CF37" s="177">
        <v>925.78</v>
      </c>
      <c r="CG37" s="177">
        <v>909.3</v>
      </c>
      <c r="CH37" s="33">
        <v>863.68</v>
      </c>
      <c r="CI37" s="33">
        <v>979.51</v>
      </c>
      <c r="CJ37" s="33">
        <v>941.46</v>
      </c>
      <c r="CK37" s="33">
        <v>886.33</v>
      </c>
      <c r="CL37" s="33">
        <v>799.91</v>
      </c>
      <c r="CM37" s="177">
        <v>738.18</v>
      </c>
      <c r="CN37" s="177">
        <v>860.53</v>
      </c>
      <c r="CO37" s="177">
        <v>863.22</v>
      </c>
      <c r="CP37" s="177">
        <v>896.97</v>
      </c>
      <c r="CQ37" s="177">
        <v>956.32</v>
      </c>
      <c r="CR37" s="33">
        <v>878.21</v>
      </c>
      <c r="CS37" s="33">
        <v>827.21</v>
      </c>
      <c r="CT37" s="33">
        <v>812.51</v>
      </c>
      <c r="CU37" s="33">
        <v>823.73</v>
      </c>
      <c r="CV37" s="33">
        <v>900.38</v>
      </c>
      <c r="CW37" s="177">
        <v>910.06</v>
      </c>
      <c r="CX37" s="177">
        <v>945.27</v>
      </c>
      <c r="CY37" s="177">
        <v>1082.43</v>
      </c>
      <c r="CZ37" s="177">
        <v>1120.33</v>
      </c>
      <c r="DA37" s="177">
        <v>1100.78</v>
      </c>
      <c r="DB37" s="33">
        <v>1173.05</v>
      </c>
      <c r="DC37" s="33">
        <v>1179.6300000000001</v>
      </c>
      <c r="DD37" s="33">
        <v>1205</v>
      </c>
      <c r="DE37" s="33">
        <v>1160.8699999999999</v>
      </c>
      <c r="DF37" s="33">
        <v>1208.58</v>
      </c>
      <c r="DG37" s="177">
        <v>1034.21</v>
      </c>
      <c r="DH37" s="177">
        <v>1008.13</v>
      </c>
      <c r="DI37" s="177">
        <v>1098.6099999999999</v>
      </c>
      <c r="DJ37" s="177">
        <v>1122.78</v>
      </c>
      <c r="DK37" s="177">
        <v>1126.03</v>
      </c>
      <c r="DL37" s="33">
        <v>1107.3599999999999</v>
      </c>
      <c r="DM37" s="33">
        <v>1203.51</v>
      </c>
      <c r="DN37" s="33">
        <v>1276.96</v>
      </c>
      <c r="DO37" s="33">
        <v>1290.1199999999999</v>
      </c>
      <c r="DP37" s="33">
        <v>1357.37</v>
      </c>
      <c r="DQ37" s="177">
        <v>1326.32</v>
      </c>
      <c r="DR37" s="177">
        <v>1404.44</v>
      </c>
      <c r="DS37" s="177">
        <v>1375.44</v>
      </c>
      <c r="DT37" s="177">
        <v>1327.75</v>
      </c>
      <c r="DU37" s="177">
        <v>1493.28</v>
      </c>
      <c r="DV37" s="33">
        <v>1474.33</v>
      </c>
      <c r="DW37" s="33">
        <v>1626.48</v>
      </c>
      <c r="DX37" s="33">
        <v>1568.46</v>
      </c>
      <c r="DY37" s="33">
        <v>1576.8</v>
      </c>
      <c r="DZ37" s="33">
        <v>1451.53</v>
      </c>
      <c r="EA37" s="177">
        <v>1459.19</v>
      </c>
      <c r="EB37" s="177">
        <v>1496</v>
      </c>
      <c r="EC37" s="177">
        <v>1530.57</v>
      </c>
      <c r="ED37" s="177">
        <v>1577.33</v>
      </c>
      <c r="EE37" s="177">
        <v>1603.34</v>
      </c>
      <c r="EF37" s="33">
        <v>1577.55</v>
      </c>
      <c r="EG37" s="33">
        <v>1695.62</v>
      </c>
      <c r="EH37" s="33">
        <v>1627.99</v>
      </c>
      <c r="EI37" s="33">
        <v>1641.14</v>
      </c>
      <c r="EJ37" s="33">
        <v>1675.74</v>
      </c>
      <c r="EK37" s="177">
        <v>1597.67</v>
      </c>
      <c r="EL37" s="177">
        <v>1594.88</v>
      </c>
      <c r="EM37" s="33"/>
      <c r="EN37" s="33"/>
      <c r="EO37" s="33"/>
      <c r="EP37" s="33"/>
      <c r="EQ37" s="33"/>
      <c r="ER37" s="33"/>
      <c r="ES37" s="33"/>
      <c r="ET37" s="33"/>
      <c r="EU37" s="33"/>
      <c r="EV37" s="33"/>
      <c r="EW37" s="33"/>
      <c r="EX37" s="33"/>
      <c r="EY37" s="33"/>
      <c r="EZ37" s="33"/>
      <c r="FA37" s="33"/>
      <c r="FB37" s="33"/>
      <c r="FC37" s="33"/>
      <c r="FD37" s="33"/>
      <c r="FE37" s="33"/>
      <c r="FF37" s="33"/>
      <c r="FG37" s="33"/>
      <c r="FH37" s="33"/>
    </row>
  </sheetData>
  <phoneticPr fontId="2" type="noConversion"/>
  <conditionalFormatting sqref="E4:ED4 EM4:FH4">
    <cfRule type="expression" dxfId="5" priority="6" stopIfTrue="1">
      <formula>MID($E$4, 15, 10)-TODAY() &lt; 0</formula>
    </cfRule>
  </conditionalFormatting>
  <conditionalFormatting sqref="EE4">
    <cfRule type="expression" dxfId="4" priority="5" stopIfTrue="1">
      <formula>MID($E$4, 15, 10)-TODAY() &lt; 0</formula>
    </cfRule>
  </conditionalFormatting>
  <conditionalFormatting sqref="EF4:EH4">
    <cfRule type="expression" dxfId="3" priority="4" stopIfTrue="1">
      <formula>MID($E$4, 15, 10)-TODAY() &lt; 0</formula>
    </cfRule>
  </conditionalFormatting>
  <conditionalFormatting sqref="EI4">
    <cfRule type="expression" dxfId="2" priority="3" stopIfTrue="1">
      <formula>MID($E$4, 15, 10)-TODAY() &lt; 0</formula>
    </cfRule>
  </conditionalFormatting>
  <conditionalFormatting sqref="EJ4:EK4">
    <cfRule type="expression" dxfId="1" priority="2" stopIfTrue="1">
      <formula>MID($E$4, 15, 10)-TODAY() &lt; 0</formula>
    </cfRule>
  </conditionalFormatting>
  <conditionalFormatting sqref="EL4">
    <cfRule type="expression" dxfId="0" priority="1" stopIfTrue="1">
      <formula>MID($E$4, 15, 10)-TODAY() &lt; 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FnBtn1">
          <controlPr locked="0" defaultSize="0" print="0" autoLine="0" autoPict="0" r:id="rId4">
            <anchor moveWithCells="1" siz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57150</xdr:colOff>
                <xdr:row>4</xdr:row>
                <xdr:rowOff>28575</xdr:rowOff>
              </to>
            </anchor>
          </controlPr>
        </control>
      </mc:Choice>
      <mc:Fallback>
        <control shapeId="15361" r:id="rId3" name="FnBt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AM2991"/>
  <sheetViews>
    <sheetView workbookViewId="0">
      <selection activeCell="F29" sqref="F29"/>
    </sheetView>
  </sheetViews>
  <sheetFormatPr defaultRowHeight="10.5" x14ac:dyDescent="0.15"/>
  <cols>
    <col min="1" max="1" width="1.83203125" style="51" customWidth="1"/>
    <col min="2" max="2" width="9.33203125" style="51"/>
    <col min="3" max="3" width="23.83203125" style="51" bestFit="1" customWidth="1"/>
    <col min="4" max="6" width="9.33203125" style="51"/>
    <col min="7" max="7" width="19.83203125" style="51" bestFit="1" customWidth="1"/>
    <col min="8" max="8" width="14.83203125" style="51" bestFit="1" customWidth="1"/>
    <col min="9" max="9" width="23.33203125" style="51" bestFit="1" customWidth="1"/>
    <col min="10" max="10" width="1.83203125" style="51" customWidth="1"/>
    <col min="11" max="11" width="3" style="51" bestFit="1" customWidth="1"/>
    <col min="12" max="12" width="4.33203125" style="51" customWidth="1"/>
    <col min="13" max="14" width="13" style="51" customWidth="1"/>
    <col min="15" max="16" width="9.33203125" style="51"/>
    <col min="17" max="17" width="12.1640625" style="51" bestFit="1" customWidth="1"/>
    <col min="18" max="18" width="9.33203125" style="51"/>
    <col min="19" max="19" width="15" style="51" customWidth="1"/>
    <col min="20" max="20" width="9.33203125" style="51"/>
    <col min="21" max="22" width="1.83203125" style="51" customWidth="1"/>
    <col min="23" max="23" width="16.1640625" style="51" bestFit="1" customWidth="1"/>
    <col min="24" max="24" width="16" style="51" bestFit="1" customWidth="1"/>
    <col min="25" max="25" width="5.83203125" style="51" customWidth="1"/>
    <col min="26" max="26" width="9.33203125" style="51"/>
    <col min="27" max="27" width="12.1640625" style="51" bestFit="1" customWidth="1"/>
    <col min="28" max="28" width="9.33203125" style="51"/>
    <col min="29" max="39" width="6" style="51" bestFit="1" customWidth="1"/>
    <col min="40" max="16384" width="9.33203125" style="51"/>
  </cols>
  <sheetData>
    <row r="1" spans="2:39" x14ac:dyDescent="0.15">
      <c r="K1" s="148">
        <v>3</v>
      </c>
      <c r="L1" s="148" t="s">
        <v>5356</v>
      </c>
      <c r="M1" s="148" t="s">
        <v>5356</v>
      </c>
      <c r="N1" s="148" t="s">
        <v>5356</v>
      </c>
      <c r="X1" s="51" t="s">
        <v>5362</v>
      </c>
      <c r="Y1" s="51">
        <v>2015</v>
      </c>
      <c r="Z1" s="51">
        <v>17</v>
      </c>
      <c r="AC1" s="53">
        <v>17</v>
      </c>
      <c r="AD1" s="53">
        <v>17</v>
      </c>
      <c r="AE1" s="53">
        <v>17</v>
      </c>
      <c r="AF1" s="53">
        <v>17</v>
      </c>
      <c r="AG1" s="53">
        <v>17</v>
      </c>
      <c r="AH1" s="53">
        <v>17</v>
      </c>
      <c r="AI1" s="53">
        <v>17</v>
      </c>
      <c r="AJ1" s="53">
        <v>17</v>
      </c>
      <c r="AK1" s="53">
        <v>17</v>
      </c>
      <c r="AL1" s="52">
        <v>17</v>
      </c>
      <c r="AM1" s="52">
        <v>9</v>
      </c>
    </row>
    <row r="2" spans="2:39" x14ac:dyDescent="0.15">
      <c r="B2" s="51" t="s">
        <v>5363</v>
      </c>
      <c r="C2" s="51" t="s">
        <v>5364</v>
      </c>
      <c r="D2" s="51" t="s">
        <v>5365</v>
      </c>
      <c r="F2" s="51" t="s">
        <v>5366</v>
      </c>
      <c r="H2" s="51" t="s">
        <v>5367</v>
      </c>
      <c r="M2" s="51" t="s">
        <v>5368</v>
      </c>
      <c r="X2" s="51" t="s">
        <v>5369</v>
      </c>
      <c r="Y2" s="51">
        <v>4</v>
      </c>
      <c r="AA2" s="53" t="s">
        <v>5545</v>
      </c>
      <c r="AB2" s="53">
        <v>2647</v>
      </c>
      <c r="AC2" s="54">
        <v>177</v>
      </c>
      <c r="AD2" s="54">
        <v>223</v>
      </c>
      <c r="AE2" s="54">
        <v>201</v>
      </c>
      <c r="AF2" s="54">
        <v>225</v>
      </c>
      <c r="AG2" s="54">
        <v>191</v>
      </c>
      <c r="AH2" s="54">
        <v>231</v>
      </c>
      <c r="AI2" s="54">
        <v>226</v>
      </c>
      <c r="AJ2" s="54">
        <v>222</v>
      </c>
      <c r="AK2" s="54">
        <v>216</v>
      </c>
      <c r="AL2" s="54">
        <v>224</v>
      </c>
      <c r="AM2" s="54">
        <v>250</v>
      </c>
    </row>
    <row r="3" spans="2:39" x14ac:dyDescent="0.15">
      <c r="D3" s="51" t="s">
        <v>5370</v>
      </c>
      <c r="E3" s="51" t="s">
        <v>5371</v>
      </c>
      <c r="F3" s="51" t="s">
        <v>5370</v>
      </c>
      <c r="G3" s="51" t="s">
        <v>5371</v>
      </c>
      <c r="H3" s="51" t="s">
        <v>5370</v>
      </c>
      <c r="I3" s="51" t="s">
        <v>5371</v>
      </c>
      <c r="M3" s="51" t="s">
        <v>5370</v>
      </c>
      <c r="N3" s="51" t="s">
        <v>5371</v>
      </c>
      <c r="X3" s="51" t="s">
        <v>5372</v>
      </c>
      <c r="Y3" s="53">
        <v>9</v>
      </c>
      <c r="Z3" s="51">
        <v>2005</v>
      </c>
      <c r="AC3" s="51">
        <v>2005</v>
      </c>
      <c r="AD3" s="51">
        <v>2006</v>
      </c>
      <c r="AE3" s="51">
        <v>2007</v>
      </c>
      <c r="AF3" s="51">
        <v>2008</v>
      </c>
      <c r="AG3" s="51">
        <v>2009</v>
      </c>
      <c r="AH3" s="51">
        <v>2010</v>
      </c>
      <c r="AI3" s="51">
        <v>2011</v>
      </c>
      <c r="AJ3" s="51">
        <v>2012</v>
      </c>
      <c r="AK3" s="51">
        <v>2013</v>
      </c>
      <c r="AL3" s="51">
        <v>2014</v>
      </c>
      <c r="AM3" s="51">
        <v>2015</v>
      </c>
    </row>
    <row r="4" spans="2:39" x14ac:dyDescent="0.15">
      <c r="B4" s="51" t="s">
        <v>0</v>
      </c>
      <c r="C4" s="51" t="s">
        <v>1</v>
      </c>
      <c r="D4" s="51" t="s">
        <v>5026</v>
      </c>
      <c r="E4" s="51" t="s">
        <v>5027</v>
      </c>
      <c r="F4" s="51" t="s">
        <v>5028</v>
      </c>
      <c r="G4" s="51" t="s">
        <v>5029</v>
      </c>
      <c r="H4" s="51" t="s">
        <v>5030</v>
      </c>
      <c r="I4" s="51" t="s">
        <v>5031</v>
      </c>
      <c r="K4" s="53">
        <v>3</v>
      </c>
      <c r="L4" s="53">
        <v>24</v>
      </c>
      <c r="M4" s="53" t="s">
        <v>5028</v>
      </c>
      <c r="N4" s="53" t="s">
        <v>5029</v>
      </c>
      <c r="P4" s="51" t="s">
        <v>5305</v>
      </c>
      <c r="R4" s="51" t="s">
        <v>5306</v>
      </c>
      <c r="T4" s="51" t="s">
        <v>5307</v>
      </c>
      <c r="W4" s="51" t="s">
        <v>5373</v>
      </c>
      <c r="X4" s="51">
        <v>28</v>
      </c>
      <c r="Y4" s="56"/>
      <c r="Z4" s="145">
        <v>1</v>
      </c>
      <c r="AA4" s="155" t="s">
        <v>0</v>
      </c>
      <c r="AB4" s="155" t="s">
        <v>1</v>
      </c>
      <c r="AC4" s="55">
        <v>1</v>
      </c>
      <c r="AD4" s="55">
        <v>1</v>
      </c>
      <c r="AE4" s="55">
        <v>1</v>
      </c>
      <c r="AF4" s="55">
        <v>1</v>
      </c>
      <c r="AG4" s="55">
        <v>1</v>
      </c>
      <c r="AH4" s="55">
        <v>1</v>
      </c>
      <c r="AI4" s="55">
        <v>1</v>
      </c>
      <c r="AJ4" s="55">
        <v>1</v>
      </c>
      <c r="AK4" s="55">
        <v>1</v>
      </c>
      <c r="AL4" s="55">
        <v>1</v>
      </c>
      <c r="AM4" s="55">
        <v>1</v>
      </c>
    </row>
    <row r="5" spans="2:39" x14ac:dyDescent="0.15">
      <c r="B5" s="51" t="s">
        <v>2</v>
      </c>
      <c r="C5" s="51" t="s">
        <v>2593</v>
      </c>
      <c r="D5" s="51" t="s">
        <v>5032</v>
      </c>
      <c r="E5" s="51" t="s">
        <v>5033</v>
      </c>
      <c r="F5" s="51" t="s">
        <v>5034</v>
      </c>
      <c r="G5" s="51" t="s">
        <v>5035</v>
      </c>
      <c r="H5" s="51" t="s">
        <v>5036</v>
      </c>
      <c r="I5" s="51" t="s">
        <v>5037</v>
      </c>
      <c r="K5" s="53">
        <v>3</v>
      </c>
      <c r="L5" s="53">
        <v>11</v>
      </c>
      <c r="M5" s="53" t="s">
        <v>5034</v>
      </c>
      <c r="N5" s="53" t="s">
        <v>5035</v>
      </c>
      <c r="O5" s="51" t="s">
        <v>5308</v>
      </c>
      <c r="P5" s="51" t="s">
        <v>5309</v>
      </c>
      <c r="Q5" s="51" t="s">
        <v>5308</v>
      </c>
      <c r="R5" s="51" t="s">
        <v>5309</v>
      </c>
      <c r="S5" s="51" t="s">
        <v>5308</v>
      </c>
      <c r="T5" s="51" t="s">
        <v>5309</v>
      </c>
      <c r="W5" s="156" t="s">
        <v>5308</v>
      </c>
      <c r="X5" s="157" t="s">
        <v>5309</v>
      </c>
      <c r="AA5" s="155" t="s">
        <v>2</v>
      </c>
      <c r="AB5" s="155" t="s">
        <v>2593</v>
      </c>
      <c r="AC5" s="55">
        <v>1</v>
      </c>
      <c r="AD5" s="55">
        <v>1</v>
      </c>
      <c r="AE5" s="55">
        <v>1</v>
      </c>
      <c r="AF5" s="55">
        <v>1</v>
      </c>
      <c r="AG5" s="55">
        <v>1</v>
      </c>
      <c r="AH5" s="55">
        <v>1</v>
      </c>
      <c r="AI5" s="55">
        <v>1</v>
      </c>
      <c r="AJ5" s="55">
        <v>1</v>
      </c>
      <c r="AK5" s="55">
        <v>1</v>
      </c>
      <c r="AL5" s="55">
        <v>1</v>
      </c>
      <c r="AM5" s="55">
        <v>1</v>
      </c>
    </row>
    <row r="6" spans="2:39" x14ac:dyDescent="0.15">
      <c r="B6" s="51" t="s">
        <v>4</v>
      </c>
      <c r="C6" s="51" t="s">
        <v>2595</v>
      </c>
      <c r="D6" s="51" t="s">
        <v>5026</v>
      </c>
      <c r="E6" s="51" t="s">
        <v>5027</v>
      </c>
      <c r="F6" s="51" t="s">
        <v>5040</v>
      </c>
      <c r="G6" s="51" t="s">
        <v>5041</v>
      </c>
      <c r="H6" s="51" t="s">
        <v>5042</v>
      </c>
      <c r="I6" s="51" t="s">
        <v>5043</v>
      </c>
      <c r="K6" s="53">
        <v>3</v>
      </c>
      <c r="L6" s="53">
        <v>25</v>
      </c>
      <c r="M6" s="53" t="s">
        <v>5040</v>
      </c>
      <c r="N6" s="53" t="s">
        <v>5041</v>
      </c>
      <c r="O6" s="51" t="s">
        <v>5080</v>
      </c>
      <c r="P6" s="51" t="s">
        <v>5081</v>
      </c>
      <c r="Q6" s="51" t="s">
        <v>5082</v>
      </c>
      <c r="R6" s="51" t="s">
        <v>5081</v>
      </c>
      <c r="S6" s="51" t="s">
        <v>5141</v>
      </c>
      <c r="T6" s="51" t="s">
        <v>5142</v>
      </c>
      <c r="W6" s="158" t="s">
        <v>5082</v>
      </c>
      <c r="X6" s="159" t="s">
        <v>5081</v>
      </c>
      <c r="AA6" s="155" t="s">
        <v>4</v>
      </c>
      <c r="AB6" s="155" t="s">
        <v>2595</v>
      </c>
      <c r="AC6" s="55">
        <v>1</v>
      </c>
      <c r="AD6" s="55">
        <v>1</v>
      </c>
      <c r="AE6" s="55">
        <v>1</v>
      </c>
      <c r="AF6" s="55">
        <v>1</v>
      </c>
      <c r="AG6" s="55">
        <v>1</v>
      </c>
      <c r="AH6" s="55">
        <v>1</v>
      </c>
      <c r="AI6" s="55">
        <v>1</v>
      </c>
      <c r="AJ6" s="55">
        <v>1</v>
      </c>
      <c r="AK6" s="55">
        <v>1</v>
      </c>
      <c r="AL6" s="55">
        <v>1</v>
      </c>
      <c r="AM6" s="55">
        <v>1</v>
      </c>
    </row>
    <row r="7" spans="2:39" x14ac:dyDescent="0.15">
      <c r="B7" s="51" t="s">
        <v>6</v>
      </c>
      <c r="C7" s="51" t="s">
        <v>2597</v>
      </c>
      <c r="D7" s="51" t="s">
        <v>5049</v>
      </c>
      <c r="E7" s="51" t="s">
        <v>5050</v>
      </c>
      <c r="F7" s="51" t="s">
        <v>5051</v>
      </c>
      <c r="G7" s="51" t="s">
        <v>5050</v>
      </c>
      <c r="H7" s="51" t="s">
        <v>5052</v>
      </c>
      <c r="I7" s="51" t="s">
        <v>5053</v>
      </c>
      <c r="K7" s="53">
        <v>3</v>
      </c>
      <c r="L7" s="53">
        <v>28</v>
      </c>
      <c r="M7" s="53" t="s">
        <v>5051</v>
      </c>
      <c r="N7" s="53" t="s">
        <v>5050</v>
      </c>
      <c r="O7" s="51" t="s">
        <v>5044</v>
      </c>
      <c r="P7" s="51" t="s">
        <v>5045</v>
      </c>
      <c r="Q7" s="51" t="s">
        <v>5046</v>
      </c>
      <c r="R7" s="51" t="s">
        <v>5045</v>
      </c>
      <c r="S7" s="51" t="s">
        <v>5083</v>
      </c>
      <c r="T7" s="51" t="s">
        <v>5084</v>
      </c>
      <c r="W7" s="158" t="s">
        <v>5067</v>
      </c>
      <c r="X7" s="159" t="s">
        <v>5068</v>
      </c>
      <c r="AA7" s="155" t="s">
        <v>6</v>
      </c>
      <c r="AB7" s="155" t="s">
        <v>2597</v>
      </c>
      <c r="AC7" s="55">
        <v>1</v>
      </c>
      <c r="AD7" s="55">
        <v>1</v>
      </c>
      <c r="AE7" s="55">
        <v>1</v>
      </c>
      <c r="AF7" s="55">
        <v>1</v>
      </c>
      <c r="AG7" s="55">
        <v>1</v>
      </c>
      <c r="AH7" s="55">
        <v>1</v>
      </c>
      <c r="AI7" s="55">
        <v>1</v>
      </c>
      <c r="AJ7" s="55">
        <v>1</v>
      </c>
      <c r="AK7" s="55">
        <v>1</v>
      </c>
      <c r="AL7" s="55">
        <v>1</v>
      </c>
      <c r="AM7" s="55">
        <v>1</v>
      </c>
    </row>
    <row r="8" spans="2:39" x14ac:dyDescent="0.15">
      <c r="B8" s="51" t="s">
        <v>3</v>
      </c>
      <c r="C8" s="51" t="s">
        <v>2594</v>
      </c>
      <c r="D8" s="51" t="s">
        <v>5032</v>
      </c>
      <c r="E8" s="51" t="s">
        <v>5033</v>
      </c>
      <c r="F8" s="51" t="s">
        <v>5034</v>
      </c>
      <c r="G8" s="51" t="s">
        <v>5035</v>
      </c>
      <c r="H8" s="51" t="s">
        <v>5038</v>
      </c>
      <c r="I8" s="51" t="s">
        <v>5039</v>
      </c>
      <c r="K8" s="53">
        <v>3</v>
      </c>
      <c r="L8" s="53">
        <v>11</v>
      </c>
      <c r="M8" s="53" t="s">
        <v>5034</v>
      </c>
      <c r="N8" s="53" t="s">
        <v>5035</v>
      </c>
      <c r="O8" s="51" t="s">
        <v>5074</v>
      </c>
      <c r="P8" s="51" t="s">
        <v>5075</v>
      </c>
      <c r="Q8" s="51" t="s">
        <v>5076</v>
      </c>
      <c r="R8" s="51" t="s">
        <v>5077</v>
      </c>
      <c r="S8" s="51" t="s">
        <v>5067</v>
      </c>
      <c r="T8" s="51" t="s">
        <v>5068</v>
      </c>
      <c r="W8" s="158" t="s">
        <v>5374</v>
      </c>
      <c r="X8" s="159" t="s">
        <v>5375</v>
      </c>
      <c r="Y8" s="51" t="s">
        <v>5546</v>
      </c>
      <c r="AA8" s="155" t="s">
        <v>3</v>
      </c>
      <c r="AB8" s="155" t="s">
        <v>2594</v>
      </c>
      <c r="AC8" s="55">
        <v>1</v>
      </c>
      <c r="AD8" s="55">
        <v>1</v>
      </c>
      <c r="AE8" s="55">
        <v>1</v>
      </c>
      <c r="AF8" s="55">
        <v>1</v>
      </c>
      <c r="AG8" s="55">
        <v>1</v>
      </c>
      <c r="AH8" s="55">
        <v>1</v>
      </c>
      <c r="AI8" s="55">
        <v>1</v>
      </c>
      <c r="AJ8" s="55">
        <v>1</v>
      </c>
      <c r="AK8" s="55">
        <v>1</v>
      </c>
      <c r="AL8" s="55">
        <v>1</v>
      </c>
      <c r="AM8" s="55">
        <v>1</v>
      </c>
    </row>
    <row r="9" spans="2:39" x14ac:dyDescent="0.15">
      <c r="B9" s="51" t="s">
        <v>5</v>
      </c>
      <c r="C9" s="51" t="s">
        <v>2596</v>
      </c>
      <c r="D9" s="51" t="s">
        <v>5044</v>
      </c>
      <c r="E9" s="51" t="s">
        <v>5045</v>
      </c>
      <c r="F9" s="51" t="s">
        <v>5046</v>
      </c>
      <c r="G9" s="51" t="s">
        <v>5045</v>
      </c>
      <c r="H9" s="51" t="s">
        <v>5047</v>
      </c>
      <c r="I9" s="51" t="s">
        <v>5048</v>
      </c>
      <c r="K9" s="53">
        <v>3</v>
      </c>
      <c r="L9" s="53">
        <v>5</v>
      </c>
      <c r="M9" s="53" t="s">
        <v>5047</v>
      </c>
      <c r="N9" s="53" t="s">
        <v>5048</v>
      </c>
      <c r="O9" s="51" t="s">
        <v>5032</v>
      </c>
      <c r="P9" s="51" t="s">
        <v>5033</v>
      </c>
      <c r="Q9" s="51" t="s">
        <v>5147</v>
      </c>
      <c r="R9" s="51" t="s">
        <v>5148</v>
      </c>
      <c r="S9" s="125" t="s">
        <v>5181</v>
      </c>
      <c r="T9" s="125" t="s">
        <v>5182</v>
      </c>
      <c r="W9" s="158" t="s">
        <v>5047</v>
      </c>
      <c r="X9" s="159" t="s">
        <v>5048</v>
      </c>
      <c r="AA9" s="155" t="s">
        <v>5</v>
      </c>
      <c r="AB9" s="155" t="s">
        <v>2596</v>
      </c>
      <c r="AC9" s="55">
        <v>1</v>
      </c>
      <c r="AD9" s="55">
        <v>1</v>
      </c>
      <c r="AE9" s="55">
        <v>1</v>
      </c>
      <c r="AF9" s="55">
        <v>1</v>
      </c>
      <c r="AG9" s="55">
        <v>1</v>
      </c>
      <c r="AH9" s="55">
        <v>1</v>
      </c>
      <c r="AI9" s="55">
        <v>1</v>
      </c>
      <c r="AJ9" s="55">
        <v>1</v>
      </c>
      <c r="AK9" s="55">
        <v>1</v>
      </c>
      <c r="AL9" s="55">
        <v>1</v>
      </c>
      <c r="AM9" s="55">
        <v>1</v>
      </c>
    </row>
    <row r="10" spans="2:39" x14ac:dyDescent="0.15">
      <c r="B10" s="51" t="s">
        <v>12</v>
      </c>
      <c r="C10" s="51" t="s">
        <v>2603</v>
      </c>
      <c r="D10" s="51" t="s">
        <v>5069</v>
      </c>
      <c r="E10" s="51" t="s">
        <v>5070</v>
      </c>
      <c r="F10" s="51" t="s">
        <v>5071</v>
      </c>
      <c r="G10" s="51" t="s">
        <v>5070</v>
      </c>
      <c r="H10" s="51" t="s">
        <v>5072</v>
      </c>
      <c r="I10" s="51" t="s">
        <v>5073</v>
      </c>
      <c r="K10" s="53">
        <v>3</v>
      </c>
      <c r="L10" s="53">
        <v>27</v>
      </c>
      <c r="M10" s="53" t="s">
        <v>5071</v>
      </c>
      <c r="N10" s="53" t="s">
        <v>5070</v>
      </c>
      <c r="O10" s="51" t="s">
        <v>5089</v>
      </c>
      <c r="P10" s="51" t="s">
        <v>5090</v>
      </c>
      <c r="Q10" s="52" t="s">
        <v>5103</v>
      </c>
      <c r="R10" s="52" t="s">
        <v>5104</v>
      </c>
      <c r="S10" s="131" t="s">
        <v>5183</v>
      </c>
      <c r="T10" s="131" t="s">
        <v>5184</v>
      </c>
      <c r="W10" s="158" t="s">
        <v>5101</v>
      </c>
      <c r="X10" s="159" t="s">
        <v>5102</v>
      </c>
      <c r="AA10" s="155" t="s">
        <v>12</v>
      </c>
      <c r="AB10" s="155" t="s">
        <v>2603</v>
      </c>
      <c r="AC10" s="55">
        <v>1</v>
      </c>
      <c r="AD10" s="55">
        <v>1</v>
      </c>
      <c r="AE10" s="55">
        <v>1</v>
      </c>
      <c r="AF10" s="55">
        <v>1</v>
      </c>
      <c r="AG10" s="55">
        <v>1</v>
      </c>
      <c r="AH10" s="55">
        <v>1</v>
      </c>
      <c r="AI10" s="55">
        <v>1</v>
      </c>
      <c r="AJ10" s="55">
        <v>1</v>
      </c>
      <c r="AK10" s="55">
        <v>1</v>
      </c>
      <c r="AL10" s="55">
        <v>1</v>
      </c>
      <c r="AM10" s="55">
        <v>1</v>
      </c>
    </row>
    <row r="11" spans="2:39" x14ac:dyDescent="0.15">
      <c r="B11" s="51" t="s">
        <v>7</v>
      </c>
      <c r="C11" s="51" t="s">
        <v>2598</v>
      </c>
      <c r="D11" s="51" t="s">
        <v>5026</v>
      </c>
      <c r="E11" s="51" t="s">
        <v>5027</v>
      </c>
      <c r="F11" s="51" t="s">
        <v>5054</v>
      </c>
      <c r="G11" s="51" t="s">
        <v>5055</v>
      </c>
      <c r="H11" s="51" t="s">
        <v>5056</v>
      </c>
      <c r="I11" s="51" t="s">
        <v>5057</v>
      </c>
      <c r="K11" s="53">
        <v>2</v>
      </c>
      <c r="L11" s="53">
        <v>22</v>
      </c>
      <c r="M11" s="53" t="s">
        <v>5056</v>
      </c>
      <c r="N11" s="53" t="s">
        <v>5194</v>
      </c>
      <c r="O11" s="51" t="s">
        <v>5129</v>
      </c>
      <c r="P11" s="51" t="s">
        <v>5130</v>
      </c>
      <c r="Q11" s="51" t="s">
        <v>5034</v>
      </c>
      <c r="R11" s="51" t="s">
        <v>5035</v>
      </c>
      <c r="S11" s="131" t="s">
        <v>5047</v>
      </c>
      <c r="T11" s="131" t="s">
        <v>5048</v>
      </c>
      <c r="W11" s="158" t="s">
        <v>5153</v>
      </c>
      <c r="X11" s="159" t="s">
        <v>5154</v>
      </c>
      <c r="AA11" s="155" t="s">
        <v>7</v>
      </c>
      <c r="AB11" s="155" t="s">
        <v>2598</v>
      </c>
      <c r="AC11" s="55">
        <v>1</v>
      </c>
      <c r="AD11" s="55">
        <v>1</v>
      </c>
      <c r="AE11" s="55">
        <v>1</v>
      </c>
      <c r="AF11" s="55">
        <v>1</v>
      </c>
      <c r="AG11" s="55">
        <v>1</v>
      </c>
      <c r="AH11" s="55">
        <v>1</v>
      </c>
      <c r="AI11" s="55">
        <v>1</v>
      </c>
      <c r="AJ11" s="55">
        <v>1</v>
      </c>
      <c r="AK11" s="55">
        <v>1</v>
      </c>
      <c r="AL11" s="55">
        <v>1</v>
      </c>
      <c r="AM11" s="55">
        <v>1</v>
      </c>
    </row>
    <row r="12" spans="2:39" x14ac:dyDescent="0.15">
      <c r="B12" s="51" t="s">
        <v>5376</v>
      </c>
      <c r="C12" s="51" t="s">
        <v>2654</v>
      </c>
      <c r="D12" s="51" t="s">
        <v>5074</v>
      </c>
      <c r="E12" s="51" t="s">
        <v>5075</v>
      </c>
      <c r="F12" s="51" t="s">
        <v>5076</v>
      </c>
      <c r="G12" s="51" t="s">
        <v>5077</v>
      </c>
      <c r="H12" s="51" t="s">
        <v>5095</v>
      </c>
      <c r="I12" s="51" t="s">
        <v>5096</v>
      </c>
      <c r="K12" s="53">
        <v>3</v>
      </c>
      <c r="L12" s="53" t="s">
        <v>5356</v>
      </c>
      <c r="M12" s="53" t="s">
        <v>5356</v>
      </c>
      <c r="N12" s="53" t="s">
        <v>5356</v>
      </c>
      <c r="O12" s="51" t="s">
        <v>5058</v>
      </c>
      <c r="P12" s="51" t="s">
        <v>5059</v>
      </c>
      <c r="Q12" s="53" t="s">
        <v>5121</v>
      </c>
      <c r="R12" s="53" t="s">
        <v>5122</v>
      </c>
      <c r="S12" s="131" t="s">
        <v>5195</v>
      </c>
      <c r="T12" s="131" t="s">
        <v>5196</v>
      </c>
      <c r="W12" s="158" t="s">
        <v>5139</v>
      </c>
      <c r="X12" s="159" t="s">
        <v>5140</v>
      </c>
      <c r="AA12" s="155" t="s">
        <v>5376</v>
      </c>
      <c r="AB12" s="155" t="s">
        <v>2654</v>
      </c>
      <c r="AC12" s="55">
        <v>0</v>
      </c>
      <c r="AD12" s="55">
        <v>0</v>
      </c>
      <c r="AE12" s="55">
        <v>0</v>
      </c>
      <c r="AF12" s="55">
        <v>0</v>
      </c>
      <c r="AG12" s="55">
        <v>0</v>
      </c>
      <c r="AH12" s="55">
        <v>0</v>
      </c>
      <c r="AI12" s="55">
        <v>0</v>
      </c>
      <c r="AJ12" s="55">
        <v>0</v>
      </c>
      <c r="AK12" s="55">
        <v>0</v>
      </c>
      <c r="AL12" s="55">
        <v>0</v>
      </c>
      <c r="AM12" s="55">
        <v>0</v>
      </c>
    </row>
    <row r="13" spans="2:39" x14ac:dyDescent="0.15">
      <c r="B13" s="51" t="s">
        <v>9</v>
      </c>
      <c r="C13" s="51" t="s">
        <v>2600</v>
      </c>
      <c r="D13" s="51" t="s">
        <v>5058</v>
      </c>
      <c r="E13" s="51" t="s">
        <v>5059</v>
      </c>
      <c r="F13" s="51" t="s">
        <v>5060</v>
      </c>
      <c r="G13" s="51" t="s">
        <v>5061</v>
      </c>
      <c r="H13" s="51" t="s">
        <v>5062</v>
      </c>
      <c r="I13" s="51" t="s">
        <v>5063</v>
      </c>
      <c r="K13" s="53">
        <v>3</v>
      </c>
      <c r="L13" s="53">
        <v>19</v>
      </c>
      <c r="M13" s="53" t="s">
        <v>5060</v>
      </c>
      <c r="N13" s="53" t="s">
        <v>5061</v>
      </c>
      <c r="O13" s="51" t="s">
        <v>5026</v>
      </c>
      <c r="P13" s="51" t="s">
        <v>5027</v>
      </c>
      <c r="Q13" s="51" t="s">
        <v>5117</v>
      </c>
      <c r="R13" s="51" t="s">
        <v>5118</v>
      </c>
      <c r="S13" s="125" t="s">
        <v>5127</v>
      </c>
      <c r="T13" s="125" t="s">
        <v>5128</v>
      </c>
      <c r="W13" s="158" t="s">
        <v>5078</v>
      </c>
      <c r="X13" s="159" t="s">
        <v>5079</v>
      </c>
      <c r="AA13" s="155" t="s">
        <v>9</v>
      </c>
      <c r="AB13" s="155" t="s">
        <v>2600</v>
      </c>
      <c r="AC13" s="55">
        <v>1</v>
      </c>
      <c r="AD13" s="55">
        <v>1</v>
      </c>
      <c r="AE13" s="55">
        <v>1</v>
      </c>
      <c r="AF13" s="55">
        <v>1</v>
      </c>
      <c r="AG13" s="55">
        <v>1</v>
      </c>
      <c r="AH13" s="55">
        <v>1</v>
      </c>
      <c r="AI13" s="55">
        <v>1</v>
      </c>
      <c r="AJ13" s="55">
        <v>1</v>
      </c>
      <c r="AK13" s="55">
        <v>1</v>
      </c>
      <c r="AL13" s="55">
        <v>1</v>
      </c>
      <c r="AM13" s="55">
        <v>1</v>
      </c>
    </row>
    <row r="14" spans="2:39" x14ac:dyDescent="0.15">
      <c r="B14" s="51" t="s">
        <v>5377</v>
      </c>
      <c r="C14" s="51" t="s">
        <v>5378</v>
      </c>
      <c r="D14" s="51" t="s">
        <v>5026</v>
      </c>
      <c r="E14" s="51" t="s">
        <v>5027</v>
      </c>
      <c r="F14" s="51" t="s">
        <v>5054</v>
      </c>
      <c r="G14" s="51" t="s">
        <v>5055</v>
      </c>
      <c r="H14" s="51" t="s">
        <v>5113</v>
      </c>
      <c r="I14" s="51" t="s">
        <v>5114</v>
      </c>
      <c r="K14" s="53">
        <v>2</v>
      </c>
      <c r="L14" s="160" t="s">
        <v>5356</v>
      </c>
      <c r="M14" s="160" t="s">
        <v>5056</v>
      </c>
      <c r="N14" s="160" t="s">
        <v>5194</v>
      </c>
      <c r="O14" s="161" t="s">
        <v>5069</v>
      </c>
      <c r="P14" s="161" t="s">
        <v>5070</v>
      </c>
      <c r="Q14" s="161" t="s">
        <v>5155</v>
      </c>
      <c r="R14" s="161" t="s">
        <v>5156</v>
      </c>
      <c r="S14" s="161" t="s">
        <v>5101</v>
      </c>
      <c r="T14" s="161" t="s">
        <v>5102</v>
      </c>
      <c r="U14" s="161"/>
      <c r="V14" s="161"/>
      <c r="W14" s="162" t="s">
        <v>5103</v>
      </c>
      <c r="X14" s="162" t="s">
        <v>5104</v>
      </c>
      <c r="Y14" s="160" t="s">
        <v>5547</v>
      </c>
      <c r="Z14" s="161"/>
      <c r="AA14" s="155" t="s">
        <v>5377</v>
      </c>
      <c r="AB14" s="155" t="s">
        <v>5378</v>
      </c>
      <c r="AC14" s="163">
        <v>0</v>
      </c>
      <c r="AD14" s="163">
        <v>0</v>
      </c>
      <c r="AE14" s="163">
        <v>0</v>
      </c>
      <c r="AF14" s="163">
        <v>0</v>
      </c>
      <c r="AG14" s="163">
        <v>0</v>
      </c>
      <c r="AH14" s="163">
        <v>0</v>
      </c>
      <c r="AI14" s="163">
        <v>0</v>
      </c>
      <c r="AJ14" s="163">
        <v>0</v>
      </c>
      <c r="AK14" s="163">
        <v>0</v>
      </c>
      <c r="AL14" s="163">
        <v>0</v>
      </c>
      <c r="AM14" s="163">
        <v>0</v>
      </c>
    </row>
    <row r="15" spans="2:39" x14ac:dyDescent="0.15">
      <c r="B15" s="51" t="s">
        <v>10</v>
      </c>
      <c r="C15" s="51" t="s">
        <v>2601</v>
      </c>
      <c r="D15" s="51" t="s">
        <v>5058</v>
      </c>
      <c r="E15" s="51" t="s">
        <v>5059</v>
      </c>
      <c r="F15" s="51" t="s">
        <v>5064</v>
      </c>
      <c r="G15" s="51" t="s">
        <v>5065</v>
      </c>
      <c r="H15" s="51" t="s">
        <v>5066</v>
      </c>
      <c r="I15" s="51" t="s">
        <v>5065</v>
      </c>
      <c r="K15" s="53">
        <v>3</v>
      </c>
      <c r="L15" s="160">
        <v>20</v>
      </c>
      <c r="M15" s="160" t="s">
        <v>5064</v>
      </c>
      <c r="N15" s="160" t="s">
        <v>5065</v>
      </c>
      <c r="O15" s="161" t="s">
        <v>5049</v>
      </c>
      <c r="P15" s="161" t="s">
        <v>5050</v>
      </c>
      <c r="Q15" s="161" t="s">
        <v>5097</v>
      </c>
      <c r="R15" s="161" t="s">
        <v>5098</v>
      </c>
      <c r="S15" s="161" t="s">
        <v>5158</v>
      </c>
      <c r="T15" s="161" t="s">
        <v>5159</v>
      </c>
      <c r="U15" s="161"/>
      <c r="V15" s="161"/>
      <c r="W15" s="158" t="s">
        <v>5034</v>
      </c>
      <c r="X15" s="159" t="s">
        <v>5035</v>
      </c>
      <c r="Y15" s="161"/>
      <c r="Z15" s="161"/>
      <c r="AA15" s="155" t="s">
        <v>10</v>
      </c>
      <c r="AB15" s="155" t="s">
        <v>2601</v>
      </c>
      <c r="AC15" s="163">
        <v>0</v>
      </c>
      <c r="AD15" s="163">
        <v>0</v>
      </c>
      <c r="AE15" s="163">
        <v>0</v>
      </c>
      <c r="AF15" s="163">
        <v>0</v>
      </c>
      <c r="AG15" s="163">
        <v>0</v>
      </c>
      <c r="AH15" s="163">
        <v>0</v>
      </c>
      <c r="AI15" s="163">
        <v>1</v>
      </c>
      <c r="AJ15" s="163">
        <v>1</v>
      </c>
      <c r="AK15" s="163">
        <v>1</v>
      </c>
      <c r="AL15" s="163">
        <v>1</v>
      </c>
      <c r="AM15" s="163">
        <v>1</v>
      </c>
    </row>
    <row r="16" spans="2:39" x14ac:dyDescent="0.15">
      <c r="B16" s="51" t="s">
        <v>8</v>
      </c>
      <c r="C16" s="51" t="s">
        <v>2599</v>
      </c>
      <c r="D16" s="51" t="s">
        <v>5032</v>
      </c>
      <c r="E16" s="51" t="s">
        <v>5033</v>
      </c>
      <c r="F16" s="51" t="s">
        <v>5034</v>
      </c>
      <c r="G16" s="51" t="s">
        <v>5035</v>
      </c>
      <c r="H16" s="51" t="s">
        <v>5036</v>
      </c>
      <c r="I16" s="51" t="s">
        <v>5037</v>
      </c>
      <c r="K16" s="53">
        <v>3</v>
      </c>
      <c r="L16" s="160">
        <v>11</v>
      </c>
      <c r="M16" s="160" t="s">
        <v>5034</v>
      </c>
      <c r="N16" s="160" t="s">
        <v>5035</v>
      </c>
      <c r="O16" s="161"/>
      <c r="P16" s="161"/>
      <c r="Q16" s="161" t="s">
        <v>5091</v>
      </c>
      <c r="R16" s="161" t="s">
        <v>5092</v>
      </c>
      <c r="S16" s="161" t="s">
        <v>5095</v>
      </c>
      <c r="T16" s="161" t="s">
        <v>5096</v>
      </c>
      <c r="U16" s="161"/>
      <c r="V16" s="161"/>
      <c r="W16" s="164" t="s">
        <v>5379</v>
      </c>
      <c r="X16" s="165" t="s">
        <v>5380</v>
      </c>
      <c r="Y16" s="161"/>
      <c r="Z16" s="161"/>
      <c r="AA16" s="155" t="s">
        <v>8</v>
      </c>
      <c r="AB16" s="155" t="s">
        <v>2599</v>
      </c>
      <c r="AC16" s="163">
        <v>1</v>
      </c>
      <c r="AD16" s="163">
        <v>1</v>
      </c>
      <c r="AE16" s="163">
        <v>1</v>
      </c>
      <c r="AF16" s="163">
        <v>1</v>
      </c>
      <c r="AG16" s="163">
        <v>1</v>
      </c>
      <c r="AH16" s="163">
        <v>1</v>
      </c>
      <c r="AI16" s="163">
        <v>1</v>
      </c>
      <c r="AJ16" s="163">
        <v>1</v>
      </c>
      <c r="AK16" s="163">
        <v>1</v>
      </c>
      <c r="AL16" s="163">
        <v>1</v>
      </c>
      <c r="AM16" s="163">
        <v>1</v>
      </c>
    </row>
    <row r="17" spans="2:39" x14ac:dyDescent="0.15">
      <c r="B17" s="51" t="s">
        <v>30</v>
      </c>
      <c r="C17" s="51" t="s">
        <v>2621</v>
      </c>
      <c r="D17" s="51" t="s">
        <v>5089</v>
      </c>
      <c r="E17" s="51" t="s">
        <v>5090</v>
      </c>
      <c r="F17" s="51" t="s">
        <v>5107</v>
      </c>
      <c r="G17" s="51" t="s">
        <v>5108</v>
      </c>
      <c r="H17" s="51" t="s">
        <v>5111</v>
      </c>
      <c r="I17" s="51" t="s">
        <v>5112</v>
      </c>
      <c r="K17" s="53">
        <v>3</v>
      </c>
      <c r="L17" s="160">
        <v>17</v>
      </c>
      <c r="M17" s="160" t="s">
        <v>5107</v>
      </c>
      <c r="N17" s="160" t="s">
        <v>5108</v>
      </c>
      <c r="O17" s="161"/>
      <c r="P17" s="161"/>
      <c r="Q17" s="161" t="s">
        <v>5107</v>
      </c>
      <c r="R17" s="161" t="s">
        <v>5108</v>
      </c>
      <c r="S17" s="161" t="s">
        <v>5153</v>
      </c>
      <c r="T17" s="161" t="s">
        <v>5154</v>
      </c>
      <c r="U17" s="161"/>
      <c r="V17" s="161"/>
      <c r="W17" s="158" t="s">
        <v>5119</v>
      </c>
      <c r="X17" s="159" t="s">
        <v>5120</v>
      </c>
      <c r="Y17" s="161"/>
      <c r="Z17" s="161"/>
      <c r="AA17" s="155" t="s">
        <v>30</v>
      </c>
      <c r="AB17" s="155" t="s">
        <v>2621</v>
      </c>
      <c r="AC17" s="163">
        <v>0</v>
      </c>
      <c r="AD17" s="163">
        <v>0</v>
      </c>
      <c r="AE17" s="163">
        <v>1</v>
      </c>
      <c r="AF17" s="163">
        <v>1</v>
      </c>
      <c r="AG17" s="163">
        <v>1</v>
      </c>
      <c r="AH17" s="163">
        <v>1</v>
      </c>
      <c r="AI17" s="163">
        <v>1</v>
      </c>
      <c r="AJ17" s="163">
        <v>1</v>
      </c>
      <c r="AK17" s="163">
        <v>1</v>
      </c>
      <c r="AL17" s="163">
        <v>1</v>
      </c>
      <c r="AM17" s="163">
        <v>1</v>
      </c>
    </row>
    <row r="18" spans="2:39" x14ac:dyDescent="0.15">
      <c r="B18" s="51" t="s">
        <v>14</v>
      </c>
      <c r="C18" s="51" t="s">
        <v>2605</v>
      </c>
      <c r="D18" s="51" t="s">
        <v>5058</v>
      </c>
      <c r="E18" s="51" t="s">
        <v>5059</v>
      </c>
      <c r="F18" s="51" t="s">
        <v>5060</v>
      </c>
      <c r="G18" s="51" t="s">
        <v>5061</v>
      </c>
      <c r="H18" s="51" t="s">
        <v>5062</v>
      </c>
      <c r="I18" s="51" t="s">
        <v>5063</v>
      </c>
      <c r="K18" s="53">
        <v>3</v>
      </c>
      <c r="L18" s="160">
        <v>19</v>
      </c>
      <c r="M18" s="160" t="s">
        <v>5060</v>
      </c>
      <c r="N18" s="160" t="s">
        <v>5061</v>
      </c>
      <c r="O18" s="161"/>
      <c r="P18" s="161"/>
      <c r="Q18" s="161" t="s">
        <v>5178</v>
      </c>
      <c r="R18" s="161" t="s">
        <v>5179</v>
      </c>
      <c r="S18" s="161" t="s">
        <v>5139</v>
      </c>
      <c r="T18" s="161" t="s">
        <v>5140</v>
      </c>
      <c r="U18" s="161"/>
      <c r="V18" s="161"/>
      <c r="W18" s="158" t="s">
        <v>5157</v>
      </c>
      <c r="X18" s="159" t="s">
        <v>5156</v>
      </c>
      <c r="Y18" s="161"/>
      <c r="Z18" s="161"/>
      <c r="AA18" s="155" t="s">
        <v>14</v>
      </c>
      <c r="AB18" s="155" t="s">
        <v>2605</v>
      </c>
      <c r="AC18" s="163">
        <v>0</v>
      </c>
      <c r="AD18" s="163">
        <v>0</v>
      </c>
      <c r="AE18" s="163">
        <v>0</v>
      </c>
      <c r="AF18" s="163">
        <v>0</v>
      </c>
      <c r="AG18" s="163">
        <v>0</v>
      </c>
      <c r="AH18" s="163">
        <v>1</v>
      </c>
      <c r="AI18" s="163">
        <v>1</v>
      </c>
      <c r="AJ18" s="163">
        <v>1</v>
      </c>
      <c r="AK18" s="163">
        <v>1</v>
      </c>
      <c r="AL18" s="163">
        <v>1</v>
      </c>
      <c r="AM18" s="163">
        <v>1</v>
      </c>
    </row>
    <row r="19" spans="2:39" x14ac:dyDescent="0.15">
      <c r="B19" s="51" t="s">
        <v>11</v>
      </c>
      <c r="C19" s="51" t="s">
        <v>2602</v>
      </c>
      <c r="D19" s="51" t="s">
        <v>5044</v>
      </c>
      <c r="E19" s="51" t="s">
        <v>5045</v>
      </c>
      <c r="F19" s="51" t="s">
        <v>5046</v>
      </c>
      <c r="G19" s="51" t="s">
        <v>5045</v>
      </c>
      <c r="H19" s="51" t="s">
        <v>5067</v>
      </c>
      <c r="I19" s="51" t="s">
        <v>5068</v>
      </c>
      <c r="K19" s="53">
        <v>3</v>
      </c>
      <c r="L19" s="160">
        <v>3</v>
      </c>
      <c r="M19" s="160" t="s">
        <v>5067</v>
      </c>
      <c r="N19" s="160" t="s">
        <v>5068</v>
      </c>
      <c r="O19" s="161"/>
      <c r="P19" s="161"/>
      <c r="Q19" s="161" t="s">
        <v>5131</v>
      </c>
      <c r="R19" s="161" t="s">
        <v>5132</v>
      </c>
      <c r="S19" s="161" t="s">
        <v>5078</v>
      </c>
      <c r="T19" s="161" t="s">
        <v>5079</v>
      </c>
      <c r="U19" s="161"/>
      <c r="V19" s="161"/>
      <c r="W19" s="158" t="s">
        <v>5097</v>
      </c>
      <c r="X19" s="159" t="s">
        <v>5098</v>
      </c>
      <c r="Y19" s="161"/>
      <c r="Z19" s="161"/>
      <c r="AA19" s="155" t="s">
        <v>11</v>
      </c>
      <c r="AB19" s="155" t="s">
        <v>2602</v>
      </c>
      <c r="AC19" s="163">
        <v>1</v>
      </c>
      <c r="AD19" s="163">
        <v>1</v>
      </c>
      <c r="AE19" s="163">
        <v>1</v>
      </c>
      <c r="AF19" s="163">
        <v>1</v>
      </c>
      <c r="AG19" s="163">
        <v>1</v>
      </c>
      <c r="AH19" s="163">
        <v>1</v>
      </c>
      <c r="AI19" s="163">
        <v>1</v>
      </c>
      <c r="AJ19" s="163">
        <v>1</v>
      </c>
      <c r="AK19" s="163">
        <v>1</v>
      </c>
      <c r="AL19" s="163">
        <v>1</v>
      </c>
      <c r="AM19" s="163">
        <v>1</v>
      </c>
    </row>
    <row r="20" spans="2:39" x14ac:dyDescent="0.15">
      <c r="B20" s="51" t="s">
        <v>21</v>
      </c>
      <c r="C20" s="51" t="s">
        <v>2612</v>
      </c>
      <c r="D20" s="51" t="s">
        <v>5026</v>
      </c>
      <c r="E20" s="51" t="s">
        <v>5027</v>
      </c>
      <c r="F20" s="51" t="s">
        <v>5085</v>
      </c>
      <c r="G20" s="51" t="s">
        <v>5086</v>
      </c>
      <c r="H20" s="51" t="s">
        <v>5087</v>
      </c>
      <c r="I20" s="51" t="s">
        <v>5088</v>
      </c>
      <c r="K20" s="53">
        <v>3</v>
      </c>
      <c r="L20" s="160">
        <v>26</v>
      </c>
      <c r="M20" s="160" t="s">
        <v>5085</v>
      </c>
      <c r="N20" s="160" t="s">
        <v>5086</v>
      </c>
      <c r="O20" s="161"/>
      <c r="P20" s="161"/>
      <c r="Q20" s="161" t="s">
        <v>5060</v>
      </c>
      <c r="R20" s="161" t="s">
        <v>5061</v>
      </c>
      <c r="S20" s="161" t="s">
        <v>5149</v>
      </c>
      <c r="T20" s="161" t="s">
        <v>5148</v>
      </c>
      <c r="U20" s="161"/>
      <c r="V20" s="161"/>
      <c r="W20" s="158" t="s">
        <v>5091</v>
      </c>
      <c r="X20" s="159" t="s">
        <v>5092</v>
      </c>
      <c r="Y20" s="161"/>
      <c r="Z20" s="161"/>
      <c r="AA20" s="155" t="s">
        <v>21</v>
      </c>
      <c r="AB20" s="155" t="s">
        <v>2612</v>
      </c>
      <c r="AC20" s="163">
        <v>1</v>
      </c>
      <c r="AD20" s="163">
        <v>1</v>
      </c>
      <c r="AE20" s="163">
        <v>1</v>
      </c>
      <c r="AF20" s="163">
        <v>1</v>
      </c>
      <c r="AG20" s="163">
        <v>1</v>
      </c>
      <c r="AH20" s="163">
        <v>1</v>
      </c>
      <c r="AI20" s="163">
        <v>1</v>
      </c>
      <c r="AJ20" s="163">
        <v>1</v>
      </c>
      <c r="AK20" s="163">
        <v>1</v>
      </c>
      <c r="AL20" s="163">
        <v>1</v>
      </c>
      <c r="AM20" s="163">
        <v>1</v>
      </c>
    </row>
    <row r="21" spans="2:39" x14ac:dyDescent="0.15">
      <c r="B21" s="51" t="s">
        <v>17</v>
      </c>
      <c r="C21" s="51" t="s">
        <v>2608</v>
      </c>
      <c r="D21" s="51" t="s">
        <v>5058</v>
      </c>
      <c r="E21" s="51" t="s">
        <v>5059</v>
      </c>
      <c r="F21" s="51" t="s">
        <v>5064</v>
      </c>
      <c r="G21" s="51" t="s">
        <v>5065</v>
      </c>
      <c r="H21" s="51" t="s">
        <v>5066</v>
      </c>
      <c r="I21" s="51" t="s">
        <v>5065</v>
      </c>
      <c r="K21" s="53">
        <v>3</v>
      </c>
      <c r="L21" s="160">
        <v>20</v>
      </c>
      <c r="M21" s="160" t="s">
        <v>5064</v>
      </c>
      <c r="N21" s="160" t="s">
        <v>5065</v>
      </c>
      <c r="O21" s="161"/>
      <c r="P21" s="161"/>
      <c r="Q21" s="161" t="s">
        <v>5143</v>
      </c>
      <c r="R21" s="161" t="s">
        <v>5144</v>
      </c>
      <c r="S21" s="166" t="s">
        <v>5168</v>
      </c>
      <c r="T21" s="166" t="s">
        <v>5169</v>
      </c>
      <c r="U21" s="161"/>
      <c r="V21" s="161"/>
      <c r="W21" s="158" t="s">
        <v>5107</v>
      </c>
      <c r="X21" s="159" t="s">
        <v>5108</v>
      </c>
      <c r="Y21" s="161"/>
      <c r="Z21" s="161"/>
      <c r="AA21" s="155" t="s">
        <v>17</v>
      </c>
      <c r="AB21" s="155" t="s">
        <v>2608</v>
      </c>
      <c r="AC21" s="163">
        <v>1</v>
      </c>
      <c r="AD21" s="163">
        <v>1</v>
      </c>
      <c r="AE21" s="163">
        <v>1</v>
      </c>
      <c r="AF21" s="163">
        <v>1</v>
      </c>
      <c r="AG21" s="163">
        <v>1</v>
      </c>
      <c r="AH21" s="163">
        <v>1</v>
      </c>
      <c r="AI21" s="163">
        <v>1</v>
      </c>
      <c r="AJ21" s="163">
        <v>1</v>
      </c>
      <c r="AK21" s="163">
        <v>1</v>
      </c>
      <c r="AL21" s="163">
        <v>1</v>
      </c>
      <c r="AM21" s="163">
        <v>1</v>
      </c>
    </row>
    <row r="22" spans="2:39" x14ac:dyDescent="0.15">
      <c r="B22" s="51" t="s">
        <v>18</v>
      </c>
      <c r="C22" s="51" t="s">
        <v>2609</v>
      </c>
      <c r="D22" s="51" t="s">
        <v>5089</v>
      </c>
      <c r="E22" s="51" t="s">
        <v>5090</v>
      </c>
      <c r="F22" s="51" t="s">
        <v>5091</v>
      </c>
      <c r="G22" s="51" t="s">
        <v>5092</v>
      </c>
      <c r="H22" s="51" t="s">
        <v>5093</v>
      </c>
      <c r="I22" s="51" t="s">
        <v>5094</v>
      </c>
      <c r="K22" s="53">
        <v>3</v>
      </c>
      <c r="L22" s="160">
        <v>16</v>
      </c>
      <c r="M22" s="160" t="s">
        <v>5091</v>
      </c>
      <c r="N22" s="160" t="s">
        <v>5092</v>
      </c>
      <c r="O22" s="161"/>
      <c r="P22" s="161"/>
      <c r="Q22" s="161" t="s">
        <v>5064</v>
      </c>
      <c r="R22" s="161" t="s">
        <v>5065</v>
      </c>
      <c r="S22" s="166" t="s">
        <v>5174</v>
      </c>
      <c r="T22" s="166" t="s">
        <v>5175</v>
      </c>
      <c r="U22" s="161"/>
      <c r="V22" s="161"/>
      <c r="W22" s="158" t="s">
        <v>5129</v>
      </c>
      <c r="X22" s="159" t="s">
        <v>5130</v>
      </c>
      <c r="Y22" s="161"/>
      <c r="Z22" s="161"/>
      <c r="AA22" s="155" t="s">
        <v>18</v>
      </c>
      <c r="AB22" s="155" t="s">
        <v>2609</v>
      </c>
      <c r="AC22" s="163">
        <v>1</v>
      </c>
      <c r="AD22" s="163">
        <v>1</v>
      </c>
      <c r="AE22" s="163">
        <v>1</v>
      </c>
      <c r="AF22" s="163">
        <v>1</v>
      </c>
      <c r="AG22" s="163">
        <v>1</v>
      </c>
      <c r="AH22" s="163">
        <v>1</v>
      </c>
      <c r="AI22" s="163">
        <v>1</v>
      </c>
      <c r="AJ22" s="163">
        <v>1</v>
      </c>
      <c r="AK22" s="163">
        <v>1</v>
      </c>
      <c r="AL22" s="163">
        <v>1</v>
      </c>
      <c r="AM22" s="163">
        <v>1</v>
      </c>
    </row>
    <row r="23" spans="2:39" x14ac:dyDescent="0.15">
      <c r="B23" s="51" t="s">
        <v>33</v>
      </c>
      <c r="C23" s="51" t="s">
        <v>2624</v>
      </c>
      <c r="D23" s="51" t="s">
        <v>5026</v>
      </c>
      <c r="E23" s="51" t="s">
        <v>5027</v>
      </c>
      <c r="F23" s="51" t="s">
        <v>5054</v>
      </c>
      <c r="G23" s="51" t="s">
        <v>5055</v>
      </c>
      <c r="H23" s="51" t="s">
        <v>5113</v>
      </c>
      <c r="I23" s="51" t="s">
        <v>5114</v>
      </c>
      <c r="K23" s="53">
        <v>2</v>
      </c>
      <c r="L23" s="160" t="s">
        <v>5356</v>
      </c>
      <c r="M23" s="160" t="s">
        <v>5056</v>
      </c>
      <c r="N23" s="160" t="s">
        <v>5194</v>
      </c>
      <c r="O23" s="161"/>
      <c r="P23" s="161"/>
      <c r="Q23" s="161" t="s">
        <v>5188</v>
      </c>
      <c r="R23" s="161" t="s">
        <v>5189</v>
      </c>
      <c r="S23" s="166" t="s">
        <v>5105</v>
      </c>
      <c r="T23" s="166" t="s">
        <v>5106</v>
      </c>
      <c r="U23" s="161"/>
      <c r="V23" s="161"/>
      <c r="W23" s="158" t="s">
        <v>5060</v>
      </c>
      <c r="X23" s="159" t="s">
        <v>5061</v>
      </c>
      <c r="Y23" s="161"/>
      <c r="Z23" s="161"/>
      <c r="AA23" s="155" t="s">
        <v>33</v>
      </c>
      <c r="AB23" s="155" t="s">
        <v>2624</v>
      </c>
      <c r="AC23" s="163">
        <v>0</v>
      </c>
      <c r="AD23" s="163">
        <v>0</v>
      </c>
      <c r="AE23" s="163">
        <v>0</v>
      </c>
      <c r="AF23" s="163">
        <v>0</v>
      </c>
      <c r="AG23" s="163">
        <v>0</v>
      </c>
      <c r="AH23" s="163">
        <v>0</v>
      </c>
      <c r="AI23" s="163">
        <v>1</v>
      </c>
      <c r="AJ23" s="163">
        <v>1</v>
      </c>
      <c r="AK23" s="163">
        <v>1</v>
      </c>
      <c r="AL23" s="163">
        <v>1</v>
      </c>
      <c r="AM23" s="163">
        <v>1</v>
      </c>
    </row>
    <row r="24" spans="2:39" x14ac:dyDescent="0.15">
      <c r="B24" s="51" t="s">
        <v>20</v>
      </c>
      <c r="C24" s="51" t="s">
        <v>2611</v>
      </c>
      <c r="D24" s="51" t="s">
        <v>5074</v>
      </c>
      <c r="E24" s="51" t="s">
        <v>5075</v>
      </c>
      <c r="F24" s="51" t="s">
        <v>5076</v>
      </c>
      <c r="G24" s="51" t="s">
        <v>5077</v>
      </c>
      <c r="H24" s="51" t="s">
        <v>5095</v>
      </c>
      <c r="I24" s="51" t="s">
        <v>5096</v>
      </c>
      <c r="K24" s="53">
        <v>3</v>
      </c>
      <c r="L24" s="160" t="s">
        <v>5356</v>
      </c>
      <c r="M24" s="160" t="s">
        <v>5356</v>
      </c>
      <c r="N24" s="160" t="s">
        <v>5356</v>
      </c>
      <c r="O24" s="161"/>
      <c r="P24" s="161"/>
      <c r="Q24" s="161" t="s">
        <v>5150</v>
      </c>
      <c r="R24" s="161" t="s">
        <v>5151</v>
      </c>
      <c r="S24" s="166" t="s">
        <v>5160</v>
      </c>
      <c r="T24" s="166" t="s">
        <v>5161</v>
      </c>
      <c r="U24" s="161"/>
      <c r="V24" s="161"/>
      <c r="W24" s="158" t="s">
        <v>5064</v>
      </c>
      <c r="X24" s="159" t="s">
        <v>5065</v>
      </c>
      <c r="Y24" s="161"/>
      <c r="Z24" s="161"/>
      <c r="AA24" s="155" t="s">
        <v>20</v>
      </c>
      <c r="AB24" s="155" t="s">
        <v>2611</v>
      </c>
      <c r="AC24" s="163">
        <v>1</v>
      </c>
      <c r="AD24" s="163">
        <v>0</v>
      </c>
      <c r="AE24" s="163">
        <v>1</v>
      </c>
      <c r="AF24" s="163">
        <v>1</v>
      </c>
      <c r="AG24" s="163">
        <v>1</v>
      </c>
      <c r="AH24" s="163">
        <v>1</v>
      </c>
      <c r="AI24" s="163">
        <v>1</v>
      </c>
      <c r="AJ24" s="163">
        <v>1</v>
      </c>
      <c r="AK24" s="163">
        <v>1</v>
      </c>
      <c r="AL24" s="163">
        <v>1</v>
      </c>
      <c r="AM24" s="163">
        <v>1</v>
      </c>
    </row>
    <row r="25" spans="2:39" x14ac:dyDescent="0.15">
      <c r="B25" s="51" t="s">
        <v>29</v>
      </c>
      <c r="C25" s="51" t="s">
        <v>2620</v>
      </c>
      <c r="D25" s="51" t="s">
        <v>5089</v>
      </c>
      <c r="E25" s="51" t="s">
        <v>5090</v>
      </c>
      <c r="F25" s="51" t="s">
        <v>5107</v>
      </c>
      <c r="G25" s="51" t="s">
        <v>5108</v>
      </c>
      <c r="H25" s="51" t="s">
        <v>5109</v>
      </c>
      <c r="I25" s="51" t="s">
        <v>5110</v>
      </c>
      <c r="K25" s="53">
        <v>3</v>
      </c>
      <c r="L25" s="160">
        <v>17</v>
      </c>
      <c r="M25" s="160" t="s">
        <v>5107</v>
      </c>
      <c r="N25" s="160" t="s">
        <v>5108</v>
      </c>
      <c r="O25" s="161"/>
      <c r="P25" s="161"/>
      <c r="Q25" s="161" t="s">
        <v>5054</v>
      </c>
      <c r="R25" s="161" t="s">
        <v>5055</v>
      </c>
      <c r="S25" s="161" t="s">
        <v>5038</v>
      </c>
      <c r="T25" s="161" t="s">
        <v>5039</v>
      </c>
      <c r="U25" s="161"/>
      <c r="V25" s="161"/>
      <c r="W25" s="158" t="s">
        <v>5150</v>
      </c>
      <c r="X25" s="159" t="s">
        <v>5151</v>
      </c>
      <c r="Y25" s="161"/>
      <c r="Z25" s="161"/>
      <c r="AA25" s="155" t="s">
        <v>29</v>
      </c>
      <c r="AB25" s="155" t="s">
        <v>2620</v>
      </c>
      <c r="AC25" s="163">
        <v>1</v>
      </c>
      <c r="AD25" s="163">
        <v>1</v>
      </c>
      <c r="AE25" s="163">
        <v>1</v>
      </c>
      <c r="AF25" s="163">
        <v>1</v>
      </c>
      <c r="AG25" s="163">
        <v>1</v>
      </c>
      <c r="AH25" s="163">
        <v>1</v>
      </c>
      <c r="AI25" s="163">
        <v>1</v>
      </c>
      <c r="AJ25" s="163">
        <v>1</v>
      </c>
      <c r="AK25" s="163">
        <v>1</v>
      </c>
      <c r="AL25" s="163">
        <v>1</v>
      </c>
      <c r="AM25" s="163">
        <v>1</v>
      </c>
    </row>
    <row r="26" spans="2:39" x14ac:dyDescent="0.15">
      <c r="B26" s="51" t="s">
        <v>57</v>
      </c>
      <c r="C26" s="51" t="s">
        <v>2648</v>
      </c>
      <c r="D26" s="51" t="s">
        <v>5089</v>
      </c>
      <c r="E26" s="51" t="s">
        <v>5090</v>
      </c>
      <c r="F26" s="51" t="s">
        <v>5107</v>
      </c>
      <c r="G26" s="51" t="s">
        <v>5108</v>
      </c>
      <c r="H26" s="51" t="s">
        <v>5111</v>
      </c>
      <c r="I26" s="51" t="s">
        <v>5112</v>
      </c>
      <c r="K26" s="53">
        <v>3</v>
      </c>
      <c r="L26" s="160">
        <v>17</v>
      </c>
      <c r="M26" s="160" t="s">
        <v>5107</v>
      </c>
      <c r="N26" s="160" t="s">
        <v>5108</v>
      </c>
      <c r="O26" s="161"/>
      <c r="P26" s="161"/>
      <c r="Q26" s="161" t="s">
        <v>5028</v>
      </c>
      <c r="R26" s="161" t="s">
        <v>5029</v>
      </c>
      <c r="S26" s="161" t="s">
        <v>5036</v>
      </c>
      <c r="T26" s="161" t="s">
        <v>5037</v>
      </c>
      <c r="U26" s="161"/>
      <c r="V26" s="161"/>
      <c r="W26" s="158" t="s">
        <v>5056</v>
      </c>
      <c r="X26" s="159" t="s">
        <v>5381</v>
      </c>
      <c r="Y26" s="161" t="s">
        <v>5548</v>
      </c>
      <c r="Z26" s="161"/>
      <c r="AA26" s="155" t="s">
        <v>57</v>
      </c>
      <c r="AB26" s="155" t="s">
        <v>2648</v>
      </c>
      <c r="AC26" s="163">
        <v>1</v>
      </c>
      <c r="AD26" s="163">
        <v>0</v>
      </c>
      <c r="AE26" s="163">
        <v>0</v>
      </c>
      <c r="AF26" s="163">
        <v>0</v>
      </c>
      <c r="AG26" s="163">
        <v>0</v>
      </c>
      <c r="AH26" s="163">
        <v>0</v>
      </c>
      <c r="AI26" s="163">
        <v>0</v>
      </c>
      <c r="AJ26" s="163">
        <v>0</v>
      </c>
      <c r="AK26" s="163">
        <v>0</v>
      </c>
      <c r="AL26" s="163">
        <v>1</v>
      </c>
      <c r="AM26" s="163">
        <v>1</v>
      </c>
    </row>
    <row r="27" spans="2:39" x14ac:dyDescent="0.15">
      <c r="B27" s="51" t="s">
        <v>16</v>
      </c>
      <c r="C27" s="51" t="s">
        <v>2607</v>
      </c>
      <c r="D27" s="51" t="s">
        <v>5026</v>
      </c>
      <c r="E27" s="51" t="s">
        <v>5027</v>
      </c>
      <c r="F27" s="51" t="s">
        <v>5085</v>
      </c>
      <c r="G27" s="51" t="s">
        <v>5086</v>
      </c>
      <c r="H27" s="51" t="s">
        <v>5087</v>
      </c>
      <c r="I27" s="51" t="s">
        <v>5088</v>
      </c>
      <c r="K27" s="53">
        <v>3</v>
      </c>
      <c r="L27" s="160">
        <v>26</v>
      </c>
      <c r="M27" s="160" t="s">
        <v>5085</v>
      </c>
      <c r="N27" s="160" t="s">
        <v>5086</v>
      </c>
      <c r="O27" s="161"/>
      <c r="P27" s="161"/>
      <c r="Q27" s="161" t="s">
        <v>5040</v>
      </c>
      <c r="R27" s="161" t="s">
        <v>5041</v>
      </c>
      <c r="S27" s="167" t="s">
        <v>5123</v>
      </c>
      <c r="T27" s="167" t="s">
        <v>5124</v>
      </c>
      <c r="U27" s="161"/>
      <c r="V27" s="161"/>
      <c r="W27" s="158" t="s">
        <v>5137</v>
      </c>
      <c r="X27" s="159" t="s">
        <v>5138</v>
      </c>
      <c r="Y27" s="161"/>
      <c r="Z27" s="161"/>
      <c r="AA27" s="155" t="s">
        <v>16</v>
      </c>
      <c r="AB27" s="155" t="s">
        <v>2607</v>
      </c>
      <c r="AC27" s="163">
        <v>1</v>
      </c>
      <c r="AD27" s="163">
        <v>1</v>
      </c>
      <c r="AE27" s="163">
        <v>1</v>
      </c>
      <c r="AF27" s="163">
        <v>1</v>
      </c>
      <c r="AG27" s="163">
        <v>1</v>
      </c>
      <c r="AH27" s="163">
        <v>1</v>
      </c>
      <c r="AI27" s="163">
        <v>1</v>
      </c>
      <c r="AJ27" s="163">
        <v>1</v>
      </c>
      <c r="AK27" s="163">
        <v>1</v>
      </c>
      <c r="AL27" s="163">
        <v>1</v>
      </c>
      <c r="AM27" s="163">
        <v>1</v>
      </c>
    </row>
    <row r="28" spans="2:39" x14ac:dyDescent="0.15">
      <c r="B28" s="51" t="s">
        <v>15</v>
      </c>
      <c r="C28" s="51" t="s">
        <v>2606</v>
      </c>
      <c r="D28" s="51" t="s">
        <v>5080</v>
      </c>
      <c r="E28" s="51" t="s">
        <v>5081</v>
      </c>
      <c r="F28" s="51" t="s">
        <v>5082</v>
      </c>
      <c r="G28" s="51" t="s">
        <v>5081</v>
      </c>
      <c r="H28" s="51" t="s">
        <v>5083</v>
      </c>
      <c r="I28" s="51" t="s">
        <v>5084</v>
      </c>
      <c r="K28" s="53">
        <v>3</v>
      </c>
      <c r="L28" s="160">
        <v>2</v>
      </c>
      <c r="M28" s="160" t="s">
        <v>5082</v>
      </c>
      <c r="N28" s="160" t="s">
        <v>5081</v>
      </c>
      <c r="O28" s="161"/>
      <c r="P28" s="161"/>
      <c r="Q28" s="161" t="s">
        <v>5085</v>
      </c>
      <c r="R28" s="161" t="s">
        <v>5086</v>
      </c>
      <c r="S28" s="167" t="s">
        <v>5201</v>
      </c>
      <c r="T28" s="167" t="s">
        <v>5202</v>
      </c>
      <c r="U28" s="161"/>
      <c r="V28" s="161"/>
      <c r="W28" s="158" t="s">
        <v>5028</v>
      </c>
      <c r="X28" s="159" t="s">
        <v>5029</v>
      </c>
      <c r="Y28" s="161"/>
      <c r="Z28" s="161"/>
      <c r="AA28" s="155" t="s">
        <v>15</v>
      </c>
      <c r="AB28" s="155" t="s">
        <v>2606</v>
      </c>
      <c r="AC28" s="163">
        <v>0</v>
      </c>
      <c r="AD28" s="163">
        <v>0</v>
      </c>
      <c r="AE28" s="163">
        <v>0</v>
      </c>
      <c r="AF28" s="163">
        <v>1</v>
      </c>
      <c r="AG28" s="163">
        <v>1</v>
      </c>
      <c r="AH28" s="163">
        <v>1</v>
      </c>
      <c r="AI28" s="163">
        <v>1</v>
      </c>
      <c r="AJ28" s="163">
        <v>1</v>
      </c>
      <c r="AK28" s="163">
        <v>1</v>
      </c>
      <c r="AL28" s="163">
        <v>1</v>
      </c>
      <c r="AM28" s="163">
        <v>1</v>
      </c>
    </row>
    <row r="29" spans="2:39" x14ac:dyDescent="0.15">
      <c r="B29" s="51" t="s">
        <v>25</v>
      </c>
      <c r="C29" s="51" t="s">
        <v>2616</v>
      </c>
      <c r="D29" s="51" t="s">
        <v>5074</v>
      </c>
      <c r="E29" s="51" t="s">
        <v>5075</v>
      </c>
      <c r="F29" s="51" t="s">
        <v>5103</v>
      </c>
      <c r="G29" s="51" t="s">
        <v>5104</v>
      </c>
      <c r="H29" s="51" t="s">
        <v>5105</v>
      </c>
      <c r="I29" s="51" t="s">
        <v>5106</v>
      </c>
      <c r="K29" s="53">
        <v>3</v>
      </c>
      <c r="L29" s="160">
        <v>10</v>
      </c>
      <c r="M29" s="160" t="s">
        <v>5103</v>
      </c>
      <c r="N29" s="160" t="s">
        <v>5104</v>
      </c>
      <c r="O29" s="161"/>
      <c r="P29" s="161"/>
      <c r="Q29" s="161" t="s">
        <v>5071</v>
      </c>
      <c r="R29" s="161" t="s">
        <v>5070</v>
      </c>
      <c r="S29" s="167" t="s">
        <v>5172</v>
      </c>
      <c r="T29" s="167" t="s">
        <v>5173</v>
      </c>
      <c r="U29" s="161"/>
      <c r="V29" s="161"/>
      <c r="W29" s="158" t="s">
        <v>5040</v>
      </c>
      <c r="X29" s="159" t="s">
        <v>5041</v>
      </c>
      <c r="Y29" s="161"/>
      <c r="Z29" s="161"/>
      <c r="AA29" s="155" t="s">
        <v>25</v>
      </c>
      <c r="AB29" s="155" t="s">
        <v>2616</v>
      </c>
      <c r="AC29" s="163">
        <v>0</v>
      </c>
      <c r="AD29" s="163">
        <v>0</v>
      </c>
      <c r="AE29" s="163">
        <v>0</v>
      </c>
      <c r="AF29" s="163">
        <v>1</v>
      </c>
      <c r="AG29" s="163">
        <v>1</v>
      </c>
      <c r="AH29" s="163">
        <v>1</v>
      </c>
      <c r="AI29" s="163">
        <v>1</v>
      </c>
      <c r="AJ29" s="163">
        <v>1</v>
      </c>
      <c r="AK29" s="163">
        <v>1</v>
      </c>
      <c r="AL29" s="163">
        <v>1</v>
      </c>
      <c r="AM29" s="163">
        <v>1</v>
      </c>
    </row>
    <row r="30" spans="2:39" x14ac:dyDescent="0.15">
      <c r="B30" s="51" t="s">
        <v>34</v>
      </c>
      <c r="C30" s="51" t="s">
        <v>2625</v>
      </c>
      <c r="D30" s="51" t="s">
        <v>5026</v>
      </c>
      <c r="E30" s="51" t="s">
        <v>5027</v>
      </c>
      <c r="F30" s="51" t="s">
        <v>5028</v>
      </c>
      <c r="G30" s="51" t="s">
        <v>5029</v>
      </c>
      <c r="H30" s="51" t="s">
        <v>5115</v>
      </c>
      <c r="I30" s="51" t="s">
        <v>5116</v>
      </c>
      <c r="K30" s="53">
        <v>3</v>
      </c>
      <c r="L30" s="160">
        <v>24</v>
      </c>
      <c r="M30" s="160" t="s">
        <v>5028</v>
      </c>
      <c r="N30" s="160" t="s">
        <v>5029</v>
      </c>
      <c r="O30" s="161"/>
      <c r="P30" s="161"/>
      <c r="Q30" s="161" t="s">
        <v>5051</v>
      </c>
      <c r="R30" s="161" t="s">
        <v>5050</v>
      </c>
      <c r="S30" s="160" t="s">
        <v>5119</v>
      </c>
      <c r="T30" s="160" t="s">
        <v>5120</v>
      </c>
      <c r="U30" s="161"/>
      <c r="V30" s="161"/>
      <c r="W30" s="158" t="s">
        <v>5085</v>
      </c>
      <c r="X30" s="159" t="s">
        <v>5086</v>
      </c>
      <c r="Y30" s="161"/>
      <c r="Z30" s="161"/>
      <c r="AA30" s="155" t="s">
        <v>34</v>
      </c>
      <c r="AB30" s="155" t="s">
        <v>2625</v>
      </c>
      <c r="AC30" s="163">
        <v>1</v>
      </c>
      <c r="AD30" s="163">
        <v>1</v>
      </c>
      <c r="AE30" s="163">
        <v>1</v>
      </c>
      <c r="AF30" s="163">
        <v>1</v>
      </c>
      <c r="AG30" s="163">
        <v>1</v>
      </c>
      <c r="AH30" s="163">
        <v>1</v>
      </c>
      <c r="AI30" s="163">
        <v>1</v>
      </c>
      <c r="AJ30" s="163">
        <v>1</v>
      </c>
      <c r="AK30" s="163">
        <v>1</v>
      </c>
      <c r="AL30" s="163">
        <v>1</v>
      </c>
      <c r="AM30" s="163">
        <v>1</v>
      </c>
    </row>
    <row r="31" spans="2:39" x14ac:dyDescent="0.15">
      <c r="B31" s="51" t="s">
        <v>23</v>
      </c>
      <c r="C31" s="51" t="s">
        <v>2614</v>
      </c>
      <c r="D31" s="51" t="s">
        <v>5074</v>
      </c>
      <c r="E31" s="51" t="s">
        <v>5075</v>
      </c>
      <c r="F31" s="51" t="s">
        <v>5076</v>
      </c>
      <c r="G31" s="51" t="s">
        <v>5077</v>
      </c>
      <c r="H31" s="51" t="s">
        <v>5101</v>
      </c>
      <c r="I31" s="51" t="s">
        <v>5102</v>
      </c>
      <c r="K31" s="53">
        <v>3</v>
      </c>
      <c r="L31" s="160">
        <v>6</v>
      </c>
      <c r="M31" s="160" t="s">
        <v>5101</v>
      </c>
      <c r="N31" s="160" t="s">
        <v>5102</v>
      </c>
      <c r="O31" s="161"/>
      <c r="P31" s="161"/>
      <c r="Q31" s="161"/>
      <c r="R31" s="161"/>
      <c r="S31" s="161" t="s">
        <v>5191</v>
      </c>
      <c r="T31" s="161" t="s">
        <v>5192</v>
      </c>
      <c r="U31" s="161"/>
      <c r="V31" s="161"/>
      <c r="W31" s="158" t="s">
        <v>5071</v>
      </c>
      <c r="X31" s="159" t="s">
        <v>5070</v>
      </c>
      <c r="Y31" s="161"/>
      <c r="Z31" s="161"/>
      <c r="AA31" s="155" t="s">
        <v>23</v>
      </c>
      <c r="AB31" s="155" t="s">
        <v>2614</v>
      </c>
      <c r="AC31" s="163">
        <v>1</v>
      </c>
      <c r="AD31" s="163">
        <v>1</v>
      </c>
      <c r="AE31" s="163">
        <v>1</v>
      </c>
      <c r="AF31" s="163">
        <v>1</v>
      </c>
      <c r="AG31" s="163">
        <v>1</v>
      </c>
      <c r="AH31" s="163">
        <v>1</v>
      </c>
      <c r="AI31" s="163">
        <v>1</v>
      </c>
      <c r="AJ31" s="163">
        <v>1</v>
      </c>
      <c r="AK31" s="163">
        <v>1</v>
      </c>
      <c r="AL31" s="163">
        <v>1</v>
      </c>
      <c r="AM31" s="163">
        <v>1</v>
      </c>
    </row>
    <row r="32" spans="2:39" x14ac:dyDescent="0.15">
      <c r="B32" s="51" t="s">
        <v>19</v>
      </c>
      <c r="C32" s="51" t="s">
        <v>2610</v>
      </c>
      <c r="D32" s="51" t="s">
        <v>5058</v>
      </c>
      <c r="E32" s="51" t="s">
        <v>5059</v>
      </c>
      <c r="F32" s="51" t="s">
        <v>5060</v>
      </c>
      <c r="G32" s="51" t="s">
        <v>5061</v>
      </c>
      <c r="H32" s="51" t="s">
        <v>5062</v>
      </c>
      <c r="I32" s="51" t="s">
        <v>5063</v>
      </c>
      <c r="K32" s="53">
        <v>3</v>
      </c>
      <c r="L32" s="160">
        <v>19</v>
      </c>
      <c r="M32" s="160" t="s">
        <v>5060</v>
      </c>
      <c r="N32" s="160" t="s">
        <v>5061</v>
      </c>
      <c r="O32" s="161"/>
      <c r="P32" s="161"/>
      <c r="Q32" s="161"/>
      <c r="R32" s="161"/>
      <c r="S32" s="161" t="s">
        <v>5157</v>
      </c>
      <c r="T32" s="161" t="s">
        <v>5156</v>
      </c>
      <c r="U32" s="161"/>
      <c r="V32" s="161"/>
      <c r="W32" s="168" t="s">
        <v>5051</v>
      </c>
      <c r="X32" s="169" t="s">
        <v>5050</v>
      </c>
      <c r="Y32" s="161"/>
      <c r="Z32" s="161"/>
      <c r="AA32" s="155" t="s">
        <v>19</v>
      </c>
      <c r="AB32" s="155" t="s">
        <v>2610</v>
      </c>
      <c r="AC32" s="163">
        <v>0</v>
      </c>
      <c r="AD32" s="163">
        <v>0</v>
      </c>
      <c r="AE32" s="163">
        <v>1</v>
      </c>
      <c r="AF32" s="163">
        <v>1</v>
      </c>
      <c r="AG32" s="163">
        <v>1</v>
      </c>
      <c r="AH32" s="163">
        <v>1</v>
      </c>
      <c r="AI32" s="163">
        <v>1</v>
      </c>
      <c r="AJ32" s="163">
        <v>1</v>
      </c>
      <c r="AK32" s="163">
        <v>1</v>
      </c>
      <c r="AL32" s="163">
        <v>1</v>
      </c>
      <c r="AM32" s="163">
        <v>1</v>
      </c>
    </row>
    <row r="33" spans="2:39" x14ac:dyDescent="0.15">
      <c r="B33" s="51" t="s">
        <v>26</v>
      </c>
      <c r="C33" s="51" t="s">
        <v>2617</v>
      </c>
      <c r="D33" s="51" t="s">
        <v>5080</v>
      </c>
      <c r="E33" s="51" t="s">
        <v>5081</v>
      </c>
      <c r="F33" s="51" t="s">
        <v>5082</v>
      </c>
      <c r="G33" s="51" t="s">
        <v>5081</v>
      </c>
      <c r="H33" s="51" t="s">
        <v>5083</v>
      </c>
      <c r="I33" s="51" t="s">
        <v>5084</v>
      </c>
      <c r="K33" s="53">
        <v>3</v>
      </c>
      <c r="L33" s="160">
        <v>2</v>
      </c>
      <c r="M33" s="160" t="s">
        <v>5082</v>
      </c>
      <c r="N33" s="160" t="s">
        <v>5081</v>
      </c>
      <c r="O33" s="161"/>
      <c r="P33" s="161"/>
      <c r="Q33" s="161"/>
      <c r="R33" s="161"/>
      <c r="S33" s="161" t="s">
        <v>5164</v>
      </c>
      <c r="T33" s="161" t="s">
        <v>5165</v>
      </c>
      <c r="U33" s="161"/>
      <c r="V33" s="161"/>
      <c r="W33" s="161"/>
      <c r="X33" s="161"/>
      <c r="Y33" s="161"/>
      <c r="Z33" s="161"/>
      <c r="AA33" s="155" t="s">
        <v>26</v>
      </c>
      <c r="AB33" s="155" t="s">
        <v>2617</v>
      </c>
      <c r="AC33" s="163">
        <v>1</v>
      </c>
      <c r="AD33" s="163">
        <v>1</v>
      </c>
      <c r="AE33" s="163">
        <v>1</v>
      </c>
      <c r="AF33" s="163">
        <v>1</v>
      </c>
      <c r="AG33" s="163">
        <v>1</v>
      </c>
      <c r="AH33" s="163">
        <v>1</v>
      </c>
      <c r="AI33" s="163">
        <v>1</v>
      </c>
      <c r="AJ33" s="163">
        <v>1</v>
      </c>
      <c r="AK33" s="163">
        <v>1</v>
      </c>
      <c r="AL33" s="163">
        <v>1</v>
      </c>
      <c r="AM33" s="163">
        <v>1</v>
      </c>
    </row>
    <row r="34" spans="2:39" x14ac:dyDescent="0.15">
      <c r="B34" s="51" t="s">
        <v>13</v>
      </c>
      <c r="C34" s="51" t="s">
        <v>2604</v>
      </c>
      <c r="D34" s="51" t="s">
        <v>5074</v>
      </c>
      <c r="E34" s="51" t="s">
        <v>5075</v>
      </c>
      <c r="F34" s="51" t="s">
        <v>5076</v>
      </c>
      <c r="G34" s="51" t="s">
        <v>5077</v>
      </c>
      <c r="H34" s="51" t="s">
        <v>5078</v>
      </c>
      <c r="I34" s="51" t="s">
        <v>5079</v>
      </c>
      <c r="K34" s="53">
        <v>3</v>
      </c>
      <c r="L34" s="160">
        <v>9</v>
      </c>
      <c r="M34" s="160" t="s">
        <v>5078</v>
      </c>
      <c r="N34" s="160" t="s">
        <v>5079</v>
      </c>
      <c r="O34" s="161"/>
      <c r="P34" s="161"/>
      <c r="Q34" s="161"/>
      <c r="R34" s="161"/>
      <c r="S34" s="161" t="s">
        <v>5162</v>
      </c>
      <c r="T34" s="161" t="s">
        <v>5163</v>
      </c>
      <c r="U34" s="161"/>
      <c r="V34" s="161"/>
      <c r="W34" s="161"/>
      <c r="X34" s="161"/>
      <c r="Y34" s="161"/>
      <c r="Z34" s="161"/>
      <c r="AA34" s="155" t="s">
        <v>13</v>
      </c>
      <c r="AB34" s="155" t="s">
        <v>2604</v>
      </c>
      <c r="AC34" s="163">
        <v>1</v>
      </c>
      <c r="AD34" s="163">
        <v>1</v>
      </c>
      <c r="AE34" s="163">
        <v>1</v>
      </c>
      <c r="AF34" s="163">
        <v>1</v>
      </c>
      <c r="AG34" s="163">
        <v>1</v>
      </c>
      <c r="AH34" s="163">
        <v>1</v>
      </c>
      <c r="AI34" s="163">
        <v>1</v>
      </c>
      <c r="AJ34" s="163">
        <v>1</v>
      </c>
      <c r="AK34" s="163">
        <v>1</v>
      </c>
      <c r="AL34" s="163">
        <v>1</v>
      </c>
      <c r="AM34" s="163">
        <v>1</v>
      </c>
    </row>
    <row r="35" spans="2:39" x14ac:dyDescent="0.15">
      <c r="B35" s="51" t="s">
        <v>156</v>
      </c>
      <c r="C35" s="51" t="s">
        <v>5382</v>
      </c>
      <c r="D35" s="51" t="s">
        <v>5026</v>
      </c>
      <c r="E35" s="51" t="s">
        <v>5027</v>
      </c>
      <c r="F35" s="51" t="s">
        <v>5054</v>
      </c>
      <c r="G35" s="51" t="s">
        <v>5055</v>
      </c>
      <c r="H35" s="51" t="s">
        <v>5056</v>
      </c>
      <c r="I35" s="51" t="s">
        <v>5057</v>
      </c>
      <c r="K35" s="53">
        <v>2</v>
      </c>
      <c r="L35" s="160">
        <v>22</v>
      </c>
      <c r="M35" s="160" t="s">
        <v>5056</v>
      </c>
      <c r="N35" s="160" t="s">
        <v>5194</v>
      </c>
      <c r="O35" s="161"/>
      <c r="P35" s="161"/>
      <c r="Q35" s="161"/>
      <c r="R35" s="161"/>
      <c r="S35" s="161" t="s">
        <v>5099</v>
      </c>
      <c r="T35" s="161" t="s">
        <v>5100</v>
      </c>
      <c r="U35" s="161"/>
      <c r="V35" s="161"/>
      <c r="W35" s="161"/>
      <c r="X35" s="161"/>
      <c r="Y35" s="161"/>
      <c r="Z35" s="161"/>
      <c r="AA35" s="155" t="s">
        <v>156</v>
      </c>
      <c r="AB35" s="155" t="s">
        <v>5382</v>
      </c>
      <c r="AC35" s="163">
        <v>1</v>
      </c>
      <c r="AD35" s="163">
        <v>1</v>
      </c>
      <c r="AE35" s="163">
        <v>1</v>
      </c>
      <c r="AF35" s="163">
        <v>1</v>
      </c>
      <c r="AG35" s="163">
        <v>1</v>
      </c>
      <c r="AH35" s="163">
        <v>1</v>
      </c>
      <c r="AI35" s="163">
        <v>1</v>
      </c>
      <c r="AJ35" s="163">
        <v>1</v>
      </c>
      <c r="AK35" s="163">
        <v>1</v>
      </c>
      <c r="AL35" s="163">
        <v>1</v>
      </c>
      <c r="AM35" s="163">
        <v>1</v>
      </c>
    </row>
    <row r="36" spans="2:39" x14ac:dyDescent="0.15">
      <c r="B36" s="51" t="s">
        <v>27</v>
      </c>
      <c r="C36" s="51" t="s">
        <v>2618</v>
      </c>
      <c r="D36" s="51" t="s">
        <v>5069</v>
      </c>
      <c r="E36" s="51" t="s">
        <v>5070</v>
      </c>
      <c r="F36" s="51" t="s">
        <v>5071</v>
      </c>
      <c r="G36" s="51" t="s">
        <v>5070</v>
      </c>
      <c r="H36" s="51" t="s">
        <v>5072</v>
      </c>
      <c r="I36" s="51" t="s">
        <v>5073</v>
      </c>
      <c r="K36" s="53">
        <v>3</v>
      </c>
      <c r="L36" s="160">
        <v>27</v>
      </c>
      <c r="M36" s="160" t="s">
        <v>5071</v>
      </c>
      <c r="N36" s="160" t="s">
        <v>5070</v>
      </c>
      <c r="O36" s="161"/>
      <c r="P36" s="161"/>
      <c r="Q36" s="161"/>
      <c r="R36" s="161"/>
      <c r="S36" s="161" t="s">
        <v>5170</v>
      </c>
      <c r="T36" s="161" t="s">
        <v>5171</v>
      </c>
      <c r="U36" s="161"/>
      <c r="V36" s="161"/>
      <c r="W36" s="161"/>
      <c r="X36" s="161"/>
      <c r="Y36" s="161"/>
      <c r="Z36" s="161"/>
      <c r="AA36" s="155" t="s">
        <v>27</v>
      </c>
      <c r="AB36" s="155" t="s">
        <v>2618</v>
      </c>
      <c r="AC36" s="163">
        <v>1</v>
      </c>
      <c r="AD36" s="163">
        <v>1</v>
      </c>
      <c r="AE36" s="163">
        <v>1</v>
      </c>
      <c r="AF36" s="163">
        <v>1</v>
      </c>
      <c r="AG36" s="163">
        <v>1</v>
      </c>
      <c r="AH36" s="163">
        <v>1</v>
      </c>
      <c r="AI36" s="163">
        <v>1</v>
      </c>
      <c r="AJ36" s="163">
        <v>1</v>
      </c>
      <c r="AK36" s="163">
        <v>1</v>
      </c>
      <c r="AL36" s="163">
        <v>1</v>
      </c>
      <c r="AM36" s="163">
        <v>1</v>
      </c>
    </row>
    <row r="37" spans="2:39" x14ac:dyDescent="0.15">
      <c r="B37" s="51" t="s">
        <v>22</v>
      </c>
      <c r="C37" s="51" t="s">
        <v>2613</v>
      </c>
      <c r="D37" s="51" t="s">
        <v>5032</v>
      </c>
      <c r="E37" s="51" t="s">
        <v>5033</v>
      </c>
      <c r="F37" s="51" t="s">
        <v>5097</v>
      </c>
      <c r="G37" s="51" t="s">
        <v>5098</v>
      </c>
      <c r="H37" s="51" t="s">
        <v>5099</v>
      </c>
      <c r="I37" s="51" t="s">
        <v>5100</v>
      </c>
      <c r="K37" s="53">
        <v>3</v>
      </c>
      <c r="L37" s="160">
        <v>15</v>
      </c>
      <c r="M37" s="160" t="s">
        <v>5097</v>
      </c>
      <c r="N37" s="160" t="s">
        <v>5098</v>
      </c>
      <c r="O37" s="161"/>
      <c r="P37" s="161"/>
      <c r="Q37" s="161"/>
      <c r="R37" s="161"/>
      <c r="S37" s="161" t="s">
        <v>5135</v>
      </c>
      <c r="T37" s="161" t="s">
        <v>5136</v>
      </c>
      <c r="U37" s="161"/>
      <c r="V37" s="161"/>
      <c r="W37" s="161"/>
      <c r="X37" s="161"/>
      <c r="Y37" s="161"/>
      <c r="Z37" s="161"/>
      <c r="AA37" s="155" t="s">
        <v>22</v>
      </c>
      <c r="AB37" s="155" t="s">
        <v>2613</v>
      </c>
      <c r="AC37" s="163">
        <v>0</v>
      </c>
      <c r="AD37" s="163">
        <v>0</v>
      </c>
      <c r="AE37" s="163">
        <v>1</v>
      </c>
      <c r="AF37" s="163">
        <v>1</v>
      </c>
      <c r="AG37" s="163">
        <v>1</v>
      </c>
      <c r="AH37" s="163">
        <v>1</v>
      </c>
      <c r="AI37" s="163">
        <v>1</v>
      </c>
      <c r="AJ37" s="163">
        <v>1</v>
      </c>
      <c r="AK37" s="163">
        <v>1</v>
      </c>
      <c r="AL37" s="163">
        <v>1</v>
      </c>
      <c r="AM37" s="163">
        <v>1</v>
      </c>
    </row>
    <row r="38" spans="2:39" x14ac:dyDescent="0.15">
      <c r="B38" s="51" t="s">
        <v>28</v>
      </c>
      <c r="C38" s="51" t="s">
        <v>2619</v>
      </c>
      <c r="D38" s="51" t="s">
        <v>5044</v>
      </c>
      <c r="E38" s="51" t="s">
        <v>5045</v>
      </c>
      <c r="F38" s="51" t="s">
        <v>5046</v>
      </c>
      <c r="G38" s="51" t="s">
        <v>5045</v>
      </c>
      <c r="H38" s="51" t="s">
        <v>5047</v>
      </c>
      <c r="I38" s="51" t="s">
        <v>5048</v>
      </c>
      <c r="K38" s="53">
        <v>3</v>
      </c>
      <c r="L38" s="160">
        <v>5</v>
      </c>
      <c r="M38" s="160" t="s">
        <v>5047</v>
      </c>
      <c r="N38" s="160" t="s">
        <v>5048</v>
      </c>
      <c r="O38" s="161"/>
      <c r="P38" s="161"/>
      <c r="Q38" s="161"/>
      <c r="R38" s="161"/>
      <c r="S38" s="161" t="s">
        <v>5093</v>
      </c>
      <c r="T38" s="161" t="s">
        <v>5094</v>
      </c>
      <c r="U38" s="161"/>
      <c r="V38" s="161"/>
      <c r="W38" s="161"/>
      <c r="X38" s="161"/>
      <c r="Y38" s="161"/>
      <c r="Z38" s="161"/>
      <c r="AA38" s="155" t="s">
        <v>28</v>
      </c>
      <c r="AB38" s="155" t="s">
        <v>2619</v>
      </c>
      <c r="AC38" s="163">
        <v>1</v>
      </c>
      <c r="AD38" s="163">
        <v>1</v>
      </c>
      <c r="AE38" s="163">
        <v>1</v>
      </c>
      <c r="AF38" s="163">
        <v>1</v>
      </c>
      <c r="AG38" s="163">
        <v>1</v>
      </c>
      <c r="AH38" s="163">
        <v>1</v>
      </c>
      <c r="AI38" s="163">
        <v>1</v>
      </c>
      <c r="AJ38" s="163">
        <v>1</v>
      </c>
      <c r="AK38" s="163">
        <v>1</v>
      </c>
      <c r="AL38" s="163">
        <v>1</v>
      </c>
      <c r="AM38" s="163">
        <v>1</v>
      </c>
    </row>
    <row r="39" spans="2:39" x14ac:dyDescent="0.15">
      <c r="B39" s="51" t="s">
        <v>41</v>
      </c>
      <c r="C39" s="51" t="s">
        <v>2632</v>
      </c>
      <c r="D39" s="51" t="s">
        <v>5044</v>
      </c>
      <c r="E39" s="51" t="s">
        <v>5045</v>
      </c>
      <c r="F39" s="51" t="s">
        <v>5046</v>
      </c>
      <c r="G39" s="51" t="s">
        <v>5045</v>
      </c>
      <c r="H39" s="51" t="s">
        <v>5047</v>
      </c>
      <c r="I39" s="51" t="s">
        <v>5048</v>
      </c>
      <c r="K39" s="53">
        <v>3</v>
      </c>
      <c r="L39" s="160">
        <v>5</v>
      </c>
      <c r="M39" s="160" t="s">
        <v>5047</v>
      </c>
      <c r="N39" s="160" t="s">
        <v>5048</v>
      </c>
      <c r="O39" s="161"/>
      <c r="P39" s="161"/>
      <c r="Q39" s="161"/>
      <c r="R39" s="161"/>
      <c r="S39" s="161" t="s">
        <v>5109</v>
      </c>
      <c r="T39" s="161" t="s">
        <v>5110</v>
      </c>
      <c r="U39" s="161"/>
      <c r="V39" s="161"/>
      <c r="W39" s="161"/>
      <c r="X39" s="161"/>
      <c r="Y39" s="161"/>
      <c r="Z39" s="161"/>
      <c r="AA39" s="155" t="s">
        <v>41</v>
      </c>
      <c r="AB39" s="155" t="s">
        <v>2632</v>
      </c>
      <c r="AC39" s="163">
        <v>1</v>
      </c>
      <c r="AD39" s="163">
        <v>1</v>
      </c>
      <c r="AE39" s="163">
        <v>1</v>
      </c>
      <c r="AF39" s="163">
        <v>1</v>
      </c>
      <c r="AG39" s="163">
        <v>1</v>
      </c>
      <c r="AH39" s="163">
        <v>1</v>
      </c>
      <c r="AI39" s="163">
        <v>1</v>
      </c>
      <c r="AJ39" s="163">
        <v>1</v>
      </c>
      <c r="AK39" s="163">
        <v>1</v>
      </c>
      <c r="AL39" s="163">
        <v>1</v>
      </c>
      <c r="AM39" s="163">
        <v>1</v>
      </c>
    </row>
    <row r="40" spans="2:39" x14ac:dyDescent="0.15">
      <c r="B40" s="51" t="s">
        <v>48</v>
      </c>
      <c r="C40" s="51" t="s">
        <v>2639</v>
      </c>
      <c r="D40" s="51" t="s">
        <v>5129</v>
      </c>
      <c r="E40" s="51" t="s">
        <v>5130</v>
      </c>
      <c r="F40" s="51" t="s">
        <v>5131</v>
      </c>
      <c r="G40" s="51" t="s">
        <v>5132</v>
      </c>
      <c r="H40" s="51" t="s">
        <v>5133</v>
      </c>
      <c r="I40" s="51" t="s">
        <v>5134</v>
      </c>
      <c r="K40" s="53">
        <v>3</v>
      </c>
      <c r="L40" s="160">
        <v>18</v>
      </c>
      <c r="M40" s="160" t="s">
        <v>5129</v>
      </c>
      <c r="N40" s="160" t="s">
        <v>5130</v>
      </c>
      <c r="O40" s="161"/>
      <c r="P40" s="161"/>
      <c r="Q40" s="161"/>
      <c r="R40" s="161"/>
      <c r="S40" s="161" t="s">
        <v>5111</v>
      </c>
      <c r="T40" s="161" t="s">
        <v>5112</v>
      </c>
      <c r="U40" s="161"/>
      <c r="V40" s="161"/>
      <c r="W40" s="161"/>
      <c r="X40" s="161"/>
      <c r="Y40" s="161"/>
      <c r="Z40" s="161"/>
      <c r="AA40" s="155" t="s">
        <v>48</v>
      </c>
      <c r="AB40" s="155" t="s">
        <v>2639</v>
      </c>
      <c r="AC40" s="163">
        <v>0</v>
      </c>
      <c r="AD40" s="163">
        <v>0</v>
      </c>
      <c r="AE40" s="163">
        <v>0</v>
      </c>
      <c r="AF40" s="163">
        <v>0</v>
      </c>
      <c r="AG40" s="163">
        <v>0</v>
      </c>
      <c r="AH40" s="163">
        <v>1</v>
      </c>
      <c r="AI40" s="163">
        <v>1</v>
      </c>
      <c r="AJ40" s="163">
        <v>1</v>
      </c>
      <c r="AK40" s="163">
        <v>0</v>
      </c>
      <c r="AL40" s="163">
        <v>0</v>
      </c>
      <c r="AM40" s="163">
        <v>0</v>
      </c>
    </row>
    <row r="41" spans="2:39" x14ac:dyDescent="0.15">
      <c r="B41" s="51" t="s">
        <v>35</v>
      </c>
      <c r="C41" s="51" t="s">
        <v>2626</v>
      </c>
      <c r="D41" s="51" t="s">
        <v>5058</v>
      </c>
      <c r="E41" s="51" t="s">
        <v>5059</v>
      </c>
      <c r="F41" s="51" t="s">
        <v>5060</v>
      </c>
      <c r="G41" s="51" t="s">
        <v>5061</v>
      </c>
      <c r="H41" s="51" t="s">
        <v>5062</v>
      </c>
      <c r="I41" s="51" t="s">
        <v>5063</v>
      </c>
      <c r="K41" s="53">
        <v>3</v>
      </c>
      <c r="L41" s="160">
        <v>19</v>
      </c>
      <c r="M41" s="160" t="s">
        <v>5060</v>
      </c>
      <c r="N41" s="160" t="s">
        <v>5061</v>
      </c>
      <c r="O41" s="161"/>
      <c r="P41" s="161"/>
      <c r="Q41" s="161"/>
      <c r="R41" s="161"/>
      <c r="S41" s="161" t="s">
        <v>5180</v>
      </c>
      <c r="T41" s="161" t="s">
        <v>5179</v>
      </c>
      <c r="U41" s="161"/>
      <c r="V41" s="161"/>
      <c r="W41" s="161"/>
      <c r="X41" s="161"/>
      <c r="Y41" s="161"/>
      <c r="Z41" s="161"/>
      <c r="AA41" s="155" t="s">
        <v>35</v>
      </c>
      <c r="AB41" s="155" t="s">
        <v>2626</v>
      </c>
      <c r="AC41" s="163">
        <v>1</v>
      </c>
      <c r="AD41" s="163">
        <v>1</v>
      </c>
      <c r="AE41" s="163">
        <v>1</v>
      </c>
      <c r="AF41" s="163">
        <v>1</v>
      </c>
      <c r="AG41" s="163">
        <v>1</v>
      </c>
      <c r="AH41" s="163">
        <v>1</v>
      </c>
      <c r="AI41" s="163">
        <v>1</v>
      </c>
      <c r="AJ41" s="163">
        <v>1</v>
      </c>
      <c r="AK41" s="163">
        <v>1</v>
      </c>
      <c r="AL41" s="163">
        <v>1</v>
      </c>
      <c r="AM41" s="163">
        <v>1</v>
      </c>
    </row>
    <row r="42" spans="2:39" x14ac:dyDescent="0.15">
      <c r="B42" s="51" t="s">
        <v>38</v>
      </c>
      <c r="C42" s="51" t="s">
        <v>2629</v>
      </c>
      <c r="D42" s="51" t="s">
        <v>5032</v>
      </c>
      <c r="E42" s="51" t="s">
        <v>5033</v>
      </c>
      <c r="F42" s="51" t="s">
        <v>5117</v>
      </c>
      <c r="G42" s="51" t="s">
        <v>5118</v>
      </c>
      <c r="H42" s="51" t="s">
        <v>5119</v>
      </c>
      <c r="I42" s="51" t="s">
        <v>5120</v>
      </c>
      <c r="K42" s="53">
        <v>3</v>
      </c>
      <c r="L42" s="160">
        <v>13</v>
      </c>
      <c r="M42" s="160" t="s">
        <v>5119</v>
      </c>
      <c r="N42" s="160" t="s">
        <v>5120</v>
      </c>
      <c r="O42" s="161"/>
      <c r="P42" s="161"/>
      <c r="Q42" s="161"/>
      <c r="R42" s="161"/>
      <c r="S42" s="161" t="s">
        <v>5133</v>
      </c>
      <c r="T42" s="161" t="s">
        <v>5134</v>
      </c>
      <c r="U42" s="161"/>
      <c r="V42" s="161"/>
      <c r="W42" s="161"/>
      <c r="X42" s="161"/>
      <c r="Y42" s="161"/>
      <c r="Z42" s="161"/>
      <c r="AA42" s="155" t="s">
        <v>38</v>
      </c>
      <c r="AB42" s="155" t="s">
        <v>2629</v>
      </c>
      <c r="AC42" s="163">
        <v>1</v>
      </c>
      <c r="AD42" s="163">
        <v>1</v>
      </c>
      <c r="AE42" s="163">
        <v>1</v>
      </c>
      <c r="AF42" s="163">
        <v>1</v>
      </c>
      <c r="AG42" s="163">
        <v>1</v>
      </c>
      <c r="AH42" s="163">
        <v>1</v>
      </c>
      <c r="AI42" s="163">
        <v>1</v>
      </c>
      <c r="AJ42" s="163">
        <v>1</v>
      </c>
      <c r="AK42" s="163">
        <v>1</v>
      </c>
      <c r="AL42" s="163">
        <v>1</v>
      </c>
      <c r="AM42" s="163">
        <v>1</v>
      </c>
    </row>
    <row r="43" spans="2:39" x14ac:dyDescent="0.15">
      <c r="B43" s="51" t="s">
        <v>36</v>
      </c>
      <c r="C43" s="51" t="s">
        <v>2627</v>
      </c>
      <c r="D43" s="51" t="s">
        <v>5080</v>
      </c>
      <c r="E43" s="51" t="s">
        <v>5081</v>
      </c>
      <c r="F43" s="51" t="s">
        <v>5082</v>
      </c>
      <c r="G43" s="51" t="s">
        <v>5081</v>
      </c>
      <c r="H43" s="51" t="s">
        <v>5083</v>
      </c>
      <c r="I43" s="51" t="s">
        <v>5084</v>
      </c>
      <c r="K43" s="53">
        <v>3</v>
      </c>
      <c r="L43" s="160">
        <v>2</v>
      </c>
      <c r="M43" s="160" t="s">
        <v>5082</v>
      </c>
      <c r="N43" s="160" t="s">
        <v>5081</v>
      </c>
      <c r="O43" s="161"/>
      <c r="P43" s="161"/>
      <c r="Q43" s="161"/>
      <c r="R43" s="161"/>
      <c r="S43" s="161" t="s">
        <v>5166</v>
      </c>
      <c r="T43" s="161" t="s">
        <v>5167</v>
      </c>
      <c r="U43" s="161"/>
      <c r="V43" s="161"/>
      <c r="W43" s="161"/>
      <c r="X43" s="161"/>
      <c r="Y43" s="161"/>
      <c r="Z43" s="161"/>
      <c r="AA43" s="155" t="s">
        <v>36</v>
      </c>
      <c r="AB43" s="155" t="s">
        <v>2627</v>
      </c>
      <c r="AC43" s="163">
        <v>1</v>
      </c>
      <c r="AD43" s="163">
        <v>1</v>
      </c>
      <c r="AE43" s="163">
        <v>1</v>
      </c>
      <c r="AF43" s="163">
        <v>1</v>
      </c>
      <c r="AG43" s="163">
        <v>1</v>
      </c>
      <c r="AH43" s="163">
        <v>1</v>
      </c>
      <c r="AI43" s="163">
        <v>1</v>
      </c>
      <c r="AJ43" s="163">
        <v>1</v>
      </c>
      <c r="AK43" s="163">
        <v>1</v>
      </c>
      <c r="AL43" s="163">
        <v>1</v>
      </c>
      <c r="AM43" s="163">
        <v>1</v>
      </c>
    </row>
    <row r="44" spans="2:39" x14ac:dyDescent="0.15">
      <c r="B44" s="51" t="s">
        <v>43</v>
      </c>
      <c r="C44" s="51" t="s">
        <v>2634</v>
      </c>
      <c r="D44" s="51" t="s">
        <v>5058</v>
      </c>
      <c r="E44" s="51" t="s">
        <v>5059</v>
      </c>
      <c r="F44" s="51" t="s">
        <v>5064</v>
      </c>
      <c r="G44" s="51" t="s">
        <v>5065</v>
      </c>
      <c r="H44" s="51" t="s">
        <v>5066</v>
      </c>
      <c r="I44" s="51" t="s">
        <v>5065</v>
      </c>
      <c r="K44" s="53">
        <v>3</v>
      </c>
      <c r="L44" s="160">
        <v>20</v>
      </c>
      <c r="M44" s="160" t="s">
        <v>5064</v>
      </c>
      <c r="N44" s="160" t="s">
        <v>5065</v>
      </c>
      <c r="O44" s="161"/>
      <c r="P44" s="161"/>
      <c r="Q44" s="161"/>
      <c r="R44" s="161"/>
      <c r="S44" s="161" t="s">
        <v>5062</v>
      </c>
      <c r="T44" s="161" t="s">
        <v>5063</v>
      </c>
      <c r="U44" s="161"/>
      <c r="V44" s="161"/>
      <c r="W44" s="161"/>
      <c r="X44" s="161"/>
      <c r="Y44" s="161"/>
      <c r="Z44" s="161"/>
      <c r="AA44" s="155" t="s">
        <v>43</v>
      </c>
      <c r="AB44" s="155" t="s">
        <v>2634</v>
      </c>
      <c r="AC44" s="163">
        <v>0</v>
      </c>
      <c r="AD44" s="163">
        <v>0</v>
      </c>
      <c r="AE44" s="163">
        <v>0</v>
      </c>
      <c r="AF44" s="163">
        <v>0</v>
      </c>
      <c r="AG44" s="163">
        <v>0</v>
      </c>
      <c r="AH44" s="163">
        <v>0</v>
      </c>
      <c r="AI44" s="163">
        <v>1</v>
      </c>
      <c r="AJ44" s="163">
        <v>1</v>
      </c>
      <c r="AK44" s="163">
        <v>1</v>
      </c>
      <c r="AL44" s="163">
        <v>1</v>
      </c>
      <c r="AM44" s="163">
        <v>0</v>
      </c>
    </row>
    <row r="45" spans="2:39" x14ac:dyDescent="0.15">
      <c r="B45" s="51" t="s">
        <v>42</v>
      </c>
      <c r="C45" s="51" t="s">
        <v>2633</v>
      </c>
      <c r="D45" s="51" t="s">
        <v>5032</v>
      </c>
      <c r="E45" s="51" t="s">
        <v>5033</v>
      </c>
      <c r="F45" s="51" t="s">
        <v>5121</v>
      </c>
      <c r="G45" s="51" t="s">
        <v>5122</v>
      </c>
      <c r="H45" s="51" t="s">
        <v>5123</v>
      </c>
      <c r="I45" s="51" t="s">
        <v>5124</v>
      </c>
      <c r="K45" s="53">
        <v>3</v>
      </c>
      <c r="L45" s="160">
        <v>12</v>
      </c>
      <c r="M45" s="160" t="s">
        <v>5121</v>
      </c>
      <c r="N45" s="160" t="s">
        <v>5122</v>
      </c>
      <c r="O45" s="161"/>
      <c r="P45" s="161"/>
      <c r="Q45" s="161"/>
      <c r="R45" s="161"/>
      <c r="S45" s="161" t="s">
        <v>5203</v>
      </c>
      <c r="T45" s="161" t="s">
        <v>5204</v>
      </c>
      <c r="U45" s="161"/>
      <c r="V45" s="161"/>
      <c r="W45" s="161"/>
      <c r="X45" s="161"/>
      <c r="Y45" s="161"/>
      <c r="Z45" s="161"/>
      <c r="AA45" s="155" t="s">
        <v>42</v>
      </c>
      <c r="AB45" s="155" t="s">
        <v>2633</v>
      </c>
      <c r="AC45" s="163">
        <v>1</v>
      </c>
      <c r="AD45" s="163">
        <v>1</v>
      </c>
      <c r="AE45" s="163">
        <v>1</v>
      </c>
      <c r="AF45" s="163">
        <v>1</v>
      </c>
      <c r="AG45" s="163">
        <v>1</v>
      </c>
      <c r="AH45" s="163">
        <v>1</v>
      </c>
      <c r="AI45" s="163">
        <v>1</v>
      </c>
      <c r="AJ45" s="163">
        <v>1</v>
      </c>
      <c r="AK45" s="163">
        <v>1</v>
      </c>
      <c r="AL45" s="163">
        <v>0</v>
      </c>
      <c r="AM45" s="163">
        <v>1</v>
      </c>
    </row>
    <row r="46" spans="2:39" x14ac:dyDescent="0.15">
      <c r="B46" s="51" t="s">
        <v>1731</v>
      </c>
      <c r="C46" s="51" t="s">
        <v>5383</v>
      </c>
      <c r="D46" s="51" t="s">
        <v>5058</v>
      </c>
      <c r="E46" s="51" t="s">
        <v>5059</v>
      </c>
      <c r="F46" s="51" t="s">
        <v>5060</v>
      </c>
      <c r="G46" s="51" t="s">
        <v>5061</v>
      </c>
      <c r="H46" s="51" t="s">
        <v>5062</v>
      </c>
      <c r="I46" s="51" t="s">
        <v>5063</v>
      </c>
      <c r="K46" s="53">
        <v>3</v>
      </c>
      <c r="L46" s="160">
        <v>19</v>
      </c>
      <c r="M46" s="160" t="s">
        <v>5060</v>
      </c>
      <c r="N46" s="160" t="s">
        <v>5061</v>
      </c>
      <c r="O46" s="161"/>
      <c r="P46" s="161"/>
      <c r="Q46" s="161"/>
      <c r="R46" s="161"/>
      <c r="S46" s="161" t="s">
        <v>5209</v>
      </c>
      <c r="T46" s="161" t="s">
        <v>5210</v>
      </c>
      <c r="U46" s="161"/>
      <c r="V46" s="161"/>
      <c r="W46" s="161"/>
      <c r="X46" s="161"/>
      <c r="Y46" s="161"/>
      <c r="Z46" s="161"/>
      <c r="AA46" s="155" t="s">
        <v>1731</v>
      </c>
      <c r="AB46" s="155" t="s">
        <v>5383</v>
      </c>
      <c r="AC46" s="163">
        <v>0</v>
      </c>
      <c r="AD46" s="163">
        <v>0</v>
      </c>
      <c r="AE46" s="163">
        <v>0</v>
      </c>
      <c r="AF46" s="163">
        <v>0</v>
      </c>
      <c r="AG46" s="163">
        <v>0</v>
      </c>
      <c r="AH46" s="163">
        <v>0</v>
      </c>
      <c r="AI46" s="163">
        <v>0</v>
      </c>
      <c r="AJ46" s="163">
        <v>0</v>
      </c>
      <c r="AK46" s="163">
        <v>0</v>
      </c>
      <c r="AL46" s="163">
        <v>0</v>
      </c>
      <c r="AM46" s="163">
        <v>1</v>
      </c>
    </row>
    <row r="47" spans="2:39" x14ac:dyDescent="0.15">
      <c r="B47" s="51" t="s">
        <v>37</v>
      </c>
      <c r="C47" s="51" t="s">
        <v>2628</v>
      </c>
      <c r="D47" s="51" t="s">
        <v>5032</v>
      </c>
      <c r="E47" s="51" t="s">
        <v>5033</v>
      </c>
      <c r="F47" s="51" t="s">
        <v>5097</v>
      </c>
      <c r="G47" s="51" t="s">
        <v>5098</v>
      </c>
      <c r="H47" s="51" t="s">
        <v>5164</v>
      </c>
      <c r="I47" s="51" t="s">
        <v>5165</v>
      </c>
      <c r="K47" s="53">
        <v>3</v>
      </c>
      <c r="L47" s="160">
        <v>15</v>
      </c>
      <c r="M47" s="160" t="s">
        <v>5097</v>
      </c>
      <c r="N47" s="160" t="s">
        <v>5098</v>
      </c>
      <c r="O47" s="161"/>
      <c r="P47" s="161"/>
      <c r="Q47" s="161"/>
      <c r="R47" s="161"/>
      <c r="S47" s="161" t="s">
        <v>5145</v>
      </c>
      <c r="T47" s="161" t="s">
        <v>5146</v>
      </c>
      <c r="U47" s="161"/>
      <c r="V47" s="161"/>
      <c r="W47" s="161"/>
      <c r="X47" s="161"/>
      <c r="Y47" s="161"/>
      <c r="Z47" s="161"/>
      <c r="AA47" s="155" t="s">
        <v>37</v>
      </c>
      <c r="AB47" s="155" t="s">
        <v>2628</v>
      </c>
      <c r="AC47" s="163">
        <v>0</v>
      </c>
      <c r="AD47" s="163">
        <v>0</v>
      </c>
      <c r="AE47" s="163">
        <v>0</v>
      </c>
      <c r="AF47" s="163">
        <v>0</v>
      </c>
      <c r="AG47" s="163">
        <v>0</v>
      </c>
      <c r="AH47" s="163">
        <v>0</v>
      </c>
      <c r="AI47" s="163">
        <v>0</v>
      </c>
      <c r="AJ47" s="163">
        <v>1</v>
      </c>
      <c r="AK47" s="163">
        <v>1</v>
      </c>
      <c r="AL47" s="163">
        <v>1</v>
      </c>
      <c r="AM47" s="163">
        <v>1</v>
      </c>
    </row>
    <row r="48" spans="2:39" x14ac:dyDescent="0.15">
      <c r="B48" s="51" t="s">
        <v>39</v>
      </c>
      <c r="C48" s="51" t="s">
        <v>2630</v>
      </c>
      <c r="D48" s="51" t="s">
        <v>5044</v>
      </c>
      <c r="E48" s="51" t="s">
        <v>5045</v>
      </c>
      <c r="F48" s="51" t="s">
        <v>5046</v>
      </c>
      <c r="G48" s="51" t="s">
        <v>5045</v>
      </c>
      <c r="H48" s="51" t="s">
        <v>5067</v>
      </c>
      <c r="I48" s="51" t="s">
        <v>5068</v>
      </c>
      <c r="K48" s="53">
        <v>3</v>
      </c>
      <c r="L48" s="160">
        <v>3</v>
      </c>
      <c r="M48" s="160" t="s">
        <v>5067</v>
      </c>
      <c r="N48" s="160" t="s">
        <v>5068</v>
      </c>
      <c r="O48" s="161"/>
      <c r="P48" s="161"/>
      <c r="Q48" s="161"/>
      <c r="R48" s="161"/>
      <c r="S48" s="161" t="s">
        <v>5066</v>
      </c>
      <c r="T48" s="161" t="s">
        <v>5065</v>
      </c>
      <c r="U48" s="161"/>
      <c r="V48" s="161"/>
      <c r="W48" s="161"/>
      <c r="X48" s="161"/>
      <c r="Y48" s="161"/>
      <c r="Z48" s="161"/>
      <c r="AA48" s="155" t="s">
        <v>39</v>
      </c>
      <c r="AB48" s="155" t="s">
        <v>2630</v>
      </c>
      <c r="AC48" s="163">
        <v>1</v>
      </c>
      <c r="AD48" s="163">
        <v>1</v>
      </c>
      <c r="AE48" s="163">
        <v>1</v>
      </c>
      <c r="AF48" s="163">
        <v>1</v>
      </c>
      <c r="AG48" s="163">
        <v>1</v>
      </c>
      <c r="AH48" s="163">
        <v>1</v>
      </c>
      <c r="AI48" s="163">
        <v>1</v>
      </c>
      <c r="AJ48" s="163">
        <v>1</v>
      </c>
      <c r="AK48" s="163">
        <v>1</v>
      </c>
      <c r="AL48" s="163">
        <v>1</v>
      </c>
      <c r="AM48" s="163">
        <v>1</v>
      </c>
    </row>
    <row r="49" spans="2:39" x14ac:dyDescent="0.15">
      <c r="B49" s="51" t="s">
        <v>49</v>
      </c>
      <c r="C49" s="51" t="s">
        <v>2640</v>
      </c>
      <c r="D49" s="51" t="s">
        <v>5089</v>
      </c>
      <c r="E49" s="51" t="s">
        <v>5090</v>
      </c>
      <c r="F49" s="51" t="s">
        <v>5091</v>
      </c>
      <c r="G49" s="51" t="s">
        <v>5092</v>
      </c>
      <c r="H49" s="51" t="s">
        <v>5135</v>
      </c>
      <c r="I49" s="51" t="s">
        <v>5136</v>
      </c>
      <c r="K49" s="53">
        <v>3</v>
      </c>
      <c r="L49" s="160">
        <v>16</v>
      </c>
      <c r="M49" s="160" t="s">
        <v>5091</v>
      </c>
      <c r="N49" s="160" t="s">
        <v>5092</v>
      </c>
      <c r="O49" s="161"/>
      <c r="P49" s="161"/>
      <c r="Q49" s="161"/>
      <c r="R49" s="161"/>
      <c r="S49" s="161" t="s">
        <v>5190</v>
      </c>
      <c r="T49" s="161" t="s">
        <v>5189</v>
      </c>
      <c r="U49" s="161"/>
      <c r="V49" s="161"/>
      <c r="W49" s="161"/>
      <c r="X49" s="161"/>
      <c r="Y49" s="161"/>
      <c r="Z49" s="161"/>
      <c r="AA49" s="155" t="s">
        <v>49</v>
      </c>
      <c r="AB49" s="155" t="s">
        <v>2640</v>
      </c>
      <c r="AC49" s="163">
        <v>1</v>
      </c>
      <c r="AD49" s="163">
        <v>1</v>
      </c>
      <c r="AE49" s="163">
        <v>1</v>
      </c>
      <c r="AF49" s="163">
        <v>1</v>
      </c>
      <c r="AG49" s="163">
        <v>1</v>
      </c>
      <c r="AH49" s="163">
        <v>1</v>
      </c>
      <c r="AI49" s="163">
        <v>1</v>
      </c>
      <c r="AJ49" s="163">
        <v>1</v>
      </c>
      <c r="AK49" s="163">
        <v>1</v>
      </c>
      <c r="AL49" s="163">
        <v>1</v>
      </c>
      <c r="AM49" s="163">
        <v>1</v>
      </c>
    </row>
    <row r="50" spans="2:39" x14ac:dyDescent="0.15">
      <c r="B50" s="51" t="s">
        <v>31</v>
      </c>
      <c r="C50" s="51" t="s">
        <v>2622</v>
      </c>
      <c r="D50" s="51" t="s">
        <v>5032</v>
      </c>
      <c r="E50" s="51" t="s">
        <v>5033</v>
      </c>
      <c r="F50" s="51" t="s">
        <v>5034</v>
      </c>
      <c r="G50" s="51" t="s">
        <v>5035</v>
      </c>
      <c r="H50" s="51" t="s">
        <v>5038</v>
      </c>
      <c r="I50" s="51" t="s">
        <v>5039</v>
      </c>
      <c r="K50" s="53">
        <v>3</v>
      </c>
      <c r="L50" s="160">
        <v>11</v>
      </c>
      <c r="M50" s="160" t="s">
        <v>5034</v>
      </c>
      <c r="N50" s="160" t="s">
        <v>5035</v>
      </c>
      <c r="O50" s="161"/>
      <c r="P50" s="161"/>
      <c r="Q50" s="161"/>
      <c r="R50" s="161"/>
      <c r="S50" s="161" t="s">
        <v>5152</v>
      </c>
      <c r="T50" s="161" t="s">
        <v>5151</v>
      </c>
      <c r="U50" s="161"/>
      <c r="V50" s="161"/>
      <c r="W50" s="161"/>
      <c r="X50" s="161"/>
      <c r="Y50" s="161"/>
      <c r="Z50" s="161"/>
      <c r="AA50" s="155" t="s">
        <v>31</v>
      </c>
      <c r="AB50" s="155" t="s">
        <v>2622</v>
      </c>
      <c r="AC50" s="163">
        <v>0</v>
      </c>
      <c r="AD50" s="163">
        <v>0</v>
      </c>
      <c r="AE50" s="163">
        <v>0</v>
      </c>
      <c r="AF50" s="163">
        <v>0</v>
      </c>
      <c r="AG50" s="163">
        <v>0</v>
      </c>
      <c r="AH50" s="163">
        <v>0</v>
      </c>
      <c r="AI50" s="163">
        <v>0</v>
      </c>
      <c r="AJ50" s="163">
        <v>0</v>
      </c>
      <c r="AK50" s="163">
        <v>0</v>
      </c>
      <c r="AL50" s="163">
        <v>1</v>
      </c>
      <c r="AM50" s="163">
        <v>1</v>
      </c>
    </row>
    <row r="51" spans="2:39" x14ac:dyDescent="0.15">
      <c r="B51" s="51" t="s">
        <v>46</v>
      </c>
      <c r="C51" s="51" t="s">
        <v>2637</v>
      </c>
      <c r="D51" s="53" t="s">
        <v>5074</v>
      </c>
      <c r="E51" s="51" t="s">
        <v>5075</v>
      </c>
      <c r="F51" s="51" t="s">
        <v>5076</v>
      </c>
      <c r="G51" s="51" t="s">
        <v>5077</v>
      </c>
      <c r="H51" s="51" t="s">
        <v>5127</v>
      </c>
      <c r="I51" s="51" t="s">
        <v>5128</v>
      </c>
      <c r="K51" s="53">
        <v>1</v>
      </c>
      <c r="L51" s="160">
        <v>4</v>
      </c>
      <c r="M51" s="160" t="s">
        <v>5127</v>
      </c>
      <c r="N51" s="160" t="s">
        <v>5326</v>
      </c>
      <c r="O51" s="161"/>
      <c r="P51" s="161"/>
      <c r="Q51" s="161"/>
      <c r="R51" s="161"/>
      <c r="S51" s="170" t="s">
        <v>5056</v>
      </c>
      <c r="T51" s="170" t="s">
        <v>5057</v>
      </c>
      <c r="U51" s="161"/>
      <c r="V51" s="161"/>
      <c r="W51" s="161"/>
      <c r="X51" s="161"/>
      <c r="Y51" s="161"/>
      <c r="Z51" s="161"/>
      <c r="AA51" s="155" t="s">
        <v>46</v>
      </c>
      <c r="AB51" s="155" t="s">
        <v>2637</v>
      </c>
      <c r="AC51" s="163">
        <v>1</v>
      </c>
      <c r="AD51" s="163">
        <v>1</v>
      </c>
      <c r="AE51" s="163">
        <v>1</v>
      </c>
      <c r="AF51" s="163">
        <v>1</v>
      </c>
      <c r="AG51" s="163">
        <v>1</v>
      </c>
      <c r="AH51" s="163">
        <v>1</v>
      </c>
      <c r="AI51" s="163">
        <v>1</v>
      </c>
      <c r="AJ51" s="163">
        <v>1</v>
      </c>
      <c r="AK51" s="163">
        <v>1</v>
      </c>
      <c r="AL51" s="163">
        <v>1</v>
      </c>
      <c r="AM51" s="163">
        <v>1</v>
      </c>
    </row>
    <row r="52" spans="2:39" x14ac:dyDescent="0.15">
      <c r="B52" s="51" t="s">
        <v>40</v>
      </c>
      <c r="C52" s="51" t="s">
        <v>2631</v>
      </c>
      <c r="D52" s="51" t="s">
        <v>5074</v>
      </c>
      <c r="E52" s="51" t="s">
        <v>5075</v>
      </c>
      <c r="F52" s="51" t="s">
        <v>5076</v>
      </c>
      <c r="G52" s="51" t="s">
        <v>5077</v>
      </c>
      <c r="H52" s="51" t="s">
        <v>5101</v>
      </c>
      <c r="I52" s="51" t="s">
        <v>5102</v>
      </c>
      <c r="K52" s="53">
        <v>3</v>
      </c>
      <c r="L52" s="160">
        <v>6</v>
      </c>
      <c r="M52" s="160" t="s">
        <v>5101</v>
      </c>
      <c r="N52" s="160" t="s">
        <v>5102</v>
      </c>
      <c r="O52" s="161"/>
      <c r="P52" s="161"/>
      <c r="Q52" s="161"/>
      <c r="R52" s="161"/>
      <c r="S52" s="170" t="s">
        <v>5113</v>
      </c>
      <c r="T52" s="170" t="s">
        <v>5114</v>
      </c>
      <c r="U52" s="161"/>
      <c r="V52" s="161"/>
      <c r="W52" s="161"/>
      <c r="X52" s="161"/>
      <c r="Y52" s="161"/>
      <c r="Z52" s="161"/>
      <c r="AA52" s="155" t="s">
        <v>40</v>
      </c>
      <c r="AB52" s="155" t="s">
        <v>2631</v>
      </c>
      <c r="AC52" s="163">
        <v>1</v>
      </c>
      <c r="AD52" s="163">
        <v>1</v>
      </c>
      <c r="AE52" s="163">
        <v>1</v>
      </c>
      <c r="AF52" s="163">
        <v>1</v>
      </c>
      <c r="AG52" s="163">
        <v>1</v>
      </c>
      <c r="AH52" s="163">
        <v>1</v>
      </c>
      <c r="AI52" s="163">
        <v>1</v>
      </c>
      <c r="AJ52" s="163">
        <v>1</v>
      </c>
      <c r="AK52" s="163">
        <v>1</v>
      </c>
      <c r="AL52" s="163">
        <v>1</v>
      </c>
      <c r="AM52" s="163">
        <v>1</v>
      </c>
    </row>
    <row r="53" spans="2:39" x14ac:dyDescent="0.15">
      <c r="B53" s="51" t="s">
        <v>47</v>
      </c>
      <c r="C53" s="51" t="s">
        <v>2638</v>
      </c>
      <c r="D53" s="51" t="s">
        <v>5026</v>
      </c>
      <c r="E53" s="51" t="s">
        <v>5027</v>
      </c>
      <c r="F53" s="51" t="s">
        <v>5028</v>
      </c>
      <c r="G53" s="51" t="s">
        <v>5029</v>
      </c>
      <c r="H53" s="51" t="s">
        <v>5115</v>
      </c>
      <c r="I53" s="51" t="s">
        <v>5116</v>
      </c>
      <c r="K53" s="53">
        <v>3</v>
      </c>
      <c r="L53" s="160">
        <v>24</v>
      </c>
      <c r="M53" s="160" t="s">
        <v>5028</v>
      </c>
      <c r="N53" s="160" t="s">
        <v>5029</v>
      </c>
      <c r="O53" s="161"/>
      <c r="P53" s="161"/>
      <c r="Q53" s="161"/>
      <c r="R53" s="161"/>
      <c r="S53" s="170" t="s">
        <v>5193</v>
      </c>
      <c r="T53" s="170" t="s">
        <v>5194</v>
      </c>
      <c r="U53" s="161"/>
      <c r="V53" s="161"/>
      <c r="W53" s="161"/>
      <c r="X53" s="161"/>
      <c r="Y53" s="161"/>
      <c r="Z53" s="161"/>
      <c r="AA53" s="155" t="s">
        <v>47</v>
      </c>
      <c r="AB53" s="155" t="s">
        <v>2638</v>
      </c>
      <c r="AC53" s="163">
        <v>1</v>
      </c>
      <c r="AD53" s="163">
        <v>1</v>
      </c>
      <c r="AE53" s="163">
        <v>1</v>
      </c>
      <c r="AF53" s="163">
        <v>1</v>
      </c>
      <c r="AG53" s="163">
        <v>1</v>
      </c>
      <c r="AH53" s="163">
        <v>1</v>
      </c>
      <c r="AI53" s="163">
        <v>1</v>
      </c>
      <c r="AJ53" s="163">
        <v>1</v>
      </c>
      <c r="AK53" s="163">
        <v>1</v>
      </c>
      <c r="AL53" s="163">
        <v>1</v>
      </c>
      <c r="AM53" s="163">
        <v>1</v>
      </c>
    </row>
    <row r="54" spans="2:39" x14ac:dyDescent="0.15">
      <c r="B54" s="51" t="s">
        <v>52</v>
      </c>
      <c r="C54" s="51" t="s">
        <v>2643</v>
      </c>
      <c r="D54" s="51" t="s">
        <v>5069</v>
      </c>
      <c r="E54" s="51" t="s">
        <v>5070</v>
      </c>
      <c r="F54" s="51" t="s">
        <v>5071</v>
      </c>
      <c r="G54" s="51" t="s">
        <v>5070</v>
      </c>
      <c r="H54" s="51" t="s">
        <v>5072</v>
      </c>
      <c r="I54" s="51" t="s">
        <v>5073</v>
      </c>
      <c r="K54" s="53">
        <v>3</v>
      </c>
      <c r="L54" s="160">
        <v>27</v>
      </c>
      <c r="M54" s="160" t="s">
        <v>5071</v>
      </c>
      <c r="N54" s="160" t="s">
        <v>5070</v>
      </c>
      <c r="O54" s="161"/>
      <c r="P54" s="161"/>
      <c r="Q54" s="161"/>
      <c r="R54" s="161"/>
      <c r="S54" s="161" t="s">
        <v>5137</v>
      </c>
      <c r="T54" s="161" t="s">
        <v>5138</v>
      </c>
      <c r="U54" s="161"/>
      <c r="V54" s="161"/>
      <c r="W54" s="161"/>
      <c r="X54" s="161"/>
      <c r="Y54" s="161"/>
      <c r="Z54" s="161"/>
      <c r="AA54" s="155" t="s">
        <v>52</v>
      </c>
      <c r="AB54" s="155" t="s">
        <v>2643</v>
      </c>
      <c r="AC54" s="163">
        <v>1</v>
      </c>
      <c r="AD54" s="163">
        <v>1</v>
      </c>
      <c r="AE54" s="163">
        <v>1</v>
      </c>
      <c r="AF54" s="163">
        <v>1</v>
      </c>
      <c r="AG54" s="163">
        <v>1</v>
      </c>
      <c r="AH54" s="163">
        <v>1</v>
      </c>
      <c r="AI54" s="163">
        <v>1</v>
      </c>
      <c r="AJ54" s="163">
        <v>1</v>
      </c>
      <c r="AK54" s="163">
        <v>1</v>
      </c>
      <c r="AL54" s="163">
        <v>1</v>
      </c>
      <c r="AM54" s="163">
        <v>1</v>
      </c>
    </row>
    <row r="55" spans="2:39" x14ac:dyDescent="0.15">
      <c r="B55" s="51" t="s">
        <v>62</v>
      </c>
      <c r="C55" s="51" t="s">
        <v>2653</v>
      </c>
      <c r="D55" s="51" t="s">
        <v>5089</v>
      </c>
      <c r="E55" s="51" t="s">
        <v>5090</v>
      </c>
      <c r="F55" s="51" t="s">
        <v>5091</v>
      </c>
      <c r="G55" s="51" t="s">
        <v>5092</v>
      </c>
      <c r="H55" s="51" t="s">
        <v>5135</v>
      </c>
      <c r="I55" s="51" t="s">
        <v>5136</v>
      </c>
      <c r="K55" s="53">
        <v>3</v>
      </c>
      <c r="L55" s="160">
        <v>16</v>
      </c>
      <c r="M55" s="160" t="s">
        <v>5091</v>
      </c>
      <c r="N55" s="160" t="s">
        <v>5092</v>
      </c>
      <c r="O55" s="161"/>
      <c r="P55" s="161"/>
      <c r="Q55" s="161"/>
      <c r="R55" s="161"/>
      <c r="S55" s="161" t="s">
        <v>5205</v>
      </c>
      <c r="T55" s="161" t="s">
        <v>5206</v>
      </c>
      <c r="U55" s="161"/>
      <c r="V55" s="161"/>
      <c r="W55" s="161"/>
      <c r="X55" s="161"/>
      <c r="Y55" s="161"/>
      <c r="Z55" s="161"/>
      <c r="AA55" s="155" t="s">
        <v>62</v>
      </c>
      <c r="AB55" s="155" t="s">
        <v>2653</v>
      </c>
      <c r="AC55" s="163">
        <v>1</v>
      </c>
      <c r="AD55" s="163">
        <v>1</v>
      </c>
      <c r="AE55" s="163">
        <v>1</v>
      </c>
      <c r="AF55" s="163">
        <v>1</v>
      </c>
      <c r="AG55" s="163">
        <v>1</v>
      </c>
      <c r="AH55" s="163">
        <v>1</v>
      </c>
      <c r="AI55" s="163">
        <v>1</v>
      </c>
      <c r="AJ55" s="163">
        <v>1</v>
      </c>
      <c r="AK55" s="163">
        <v>1</v>
      </c>
      <c r="AL55" s="163">
        <v>1</v>
      </c>
      <c r="AM55" s="163">
        <v>1</v>
      </c>
    </row>
    <row r="56" spans="2:39" x14ac:dyDescent="0.15">
      <c r="B56" s="51" t="s">
        <v>67</v>
      </c>
      <c r="C56" s="51" t="s">
        <v>2658</v>
      </c>
      <c r="D56" s="51" t="s">
        <v>5074</v>
      </c>
      <c r="E56" s="51" t="s">
        <v>5075</v>
      </c>
      <c r="F56" s="51" t="s">
        <v>5147</v>
      </c>
      <c r="G56" s="51" t="s">
        <v>5148</v>
      </c>
      <c r="H56" s="51" t="s">
        <v>5149</v>
      </c>
      <c r="I56" s="51" t="s">
        <v>5148</v>
      </c>
      <c r="K56" s="53">
        <v>3</v>
      </c>
      <c r="L56" s="160" t="s">
        <v>5356</v>
      </c>
      <c r="M56" s="160" t="s">
        <v>5356</v>
      </c>
      <c r="N56" s="160" t="s">
        <v>5356</v>
      </c>
      <c r="O56" s="161"/>
      <c r="P56" s="161"/>
      <c r="Q56" s="161"/>
      <c r="R56" s="161"/>
      <c r="S56" s="161" t="s">
        <v>5197</v>
      </c>
      <c r="T56" s="161" t="s">
        <v>5198</v>
      </c>
      <c r="U56" s="161"/>
      <c r="V56" s="161"/>
      <c r="W56" s="161"/>
      <c r="X56" s="161"/>
      <c r="Y56" s="161"/>
      <c r="Z56" s="161"/>
      <c r="AA56" s="155" t="s">
        <v>67</v>
      </c>
      <c r="AB56" s="155" t="s">
        <v>2658</v>
      </c>
      <c r="AC56" s="163">
        <v>0</v>
      </c>
      <c r="AD56" s="163">
        <v>0</v>
      </c>
      <c r="AE56" s="163">
        <v>0</v>
      </c>
      <c r="AF56" s="163">
        <v>0</v>
      </c>
      <c r="AG56" s="163">
        <v>0</v>
      </c>
      <c r="AH56" s="163">
        <v>0</v>
      </c>
      <c r="AI56" s="163">
        <v>0</v>
      </c>
      <c r="AJ56" s="163">
        <v>1</v>
      </c>
      <c r="AK56" s="163">
        <v>0</v>
      </c>
      <c r="AL56" s="163">
        <v>1</v>
      </c>
      <c r="AM56" s="163">
        <v>1</v>
      </c>
    </row>
    <row r="57" spans="2:39" x14ac:dyDescent="0.15">
      <c r="B57" s="51" t="s">
        <v>61</v>
      </c>
      <c r="C57" s="51" t="s">
        <v>2652</v>
      </c>
      <c r="D57" s="51" t="s">
        <v>5089</v>
      </c>
      <c r="E57" s="51" t="s">
        <v>5090</v>
      </c>
      <c r="F57" s="51" t="s">
        <v>5091</v>
      </c>
      <c r="G57" s="51" t="s">
        <v>5092</v>
      </c>
      <c r="H57" s="51" t="s">
        <v>5135</v>
      </c>
      <c r="I57" s="51" t="s">
        <v>5136</v>
      </c>
      <c r="K57" s="53">
        <v>3</v>
      </c>
      <c r="L57" s="160">
        <v>16</v>
      </c>
      <c r="M57" s="160" t="s">
        <v>5091</v>
      </c>
      <c r="N57" s="160" t="s">
        <v>5092</v>
      </c>
      <c r="O57" s="161"/>
      <c r="P57" s="161"/>
      <c r="Q57" s="161"/>
      <c r="R57" s="161"/>
      <c r="S57" s="161" t="s">
        <v>5115</v>
      </c>
      <c r="T57" s="161" t="s">
        <v>5116</v>
      </c>
      <c r="U57" s="161"/>
      <c r="V57" s="161"/>
      <c r="W57" s="161"/>
      <c r="X57" s="161"/>
      <c r="Y57" s="161"/>
      <c r="Z57" s="161"/>
      <c r="AA57" s="155" t="s">
        <v>61</v>
      </c>
      <c r="AB57" s="155" t="s">
        <v>2652</v>
      </c>
      <c r="AC57" s="163">
        <v>0</v>
      </c>
      <c r="AD57" s="163">
        <v>0</v>
      </c>
      <c r="AE57" s="163">
        <v>0</v>
      </c>
      <c r="AF57" s="163">
        <v>0</v>
      </c>
      <c r="AG57" s="163">
        <v>1</v>
      </c>
      <c r="AH57" s="163">
        <v>1</v>
      </c>
      <c r="AI57" s="163">
        <v>1</v>
      </c>
      <c r="AJ57" s="163">
        <v>1</v>
      </c>
      <c r="AK57" s="163">
        <v>1</v>
      </c>
      <c r="AL57" s="163">
        <v>1</v>
      </c>
      <c r="AM57" s="163">
        <v>1</v>
      </c>
    </row>
    <row r="58" spans="2:39" x14ac:dyDescent="0.15">
      <c r="B58" s="51" t="s">
        <v>51</v>
      </c>
      <c r="C58" s="51" t="s">
        <v>2642</v>
      </c>
      <c r="D58" s="51" t="s">
        <v>5032</v>
      </c>
      <c r="E58" s="51" t="s">
        <v>5033</v>
      </c>
      <c r="F58" s="51" t="s">
        <v>5034</v>
      </c>
      <c r="G58" s="51" t="s">
        <v>5035</v>
      </c>
      <c r="H58" s="51" t="s">
        <v>5038</v>
      </c>
      <c r="I58" s="51" t="s">
        <v>5039</v>
      </c>
      <c r="K58" s="53">
        <v>3</v>
      </c>
      <c r="L58" s="160">
        <v>11</v>
      </c>
      <c r="M58" s="160" t="s">
        <v>5034</v>
      </c>
      <c r="N58" s="160" t="s">
        <v>5035</v>
      </c>
      <c r="O58" s="161"/>
      <c r="P58" s="161"/>
      <c r="Q58" s="161"/>
      <c r="R58" s="161"/>
      <c r="S58" s="161" t="s">
        <v>5186</v>
      </c>
      <c r="T58" s="161" t="s">
        <v>5187</v>
      </c>
      <c r="U58" s="161"/>
      <c r="V58" s="161"/>
      <c r="W58" s="161"/>
      <c r="X58" s="161"/>
      <c r="Y58" s="161"/>
      <c r="Z58" s="161"/>
      <c r="AA58" s="155" t="s">
        <v>51</v>
      </c>
      <c r="AB58" s="155" t="s">
        <v>2642</v>
      </c>
      <c r="AC58" s="163">
        <v>1</v>
      </c>
      <c r="AD58" s="163">
        <v>1</v>
      </c>
      <c r="AE58" s="163">
        <v>1</v>
      </c>
      <c r="AF58" s="163">
        <v>1</v>
      </c>
      <c r="AG58" s="163">
        <v>1</v>
      </c>
      <c r="AH58" s="163">
        <v>1</v>
      </c>
      <c r="AI58" s="163">
        <v>1</v>
      </c>
      <c r="AJ58" s="163">
        <v>1</v>
      </c>
      <c r="AK58" s="163">
        <v>1</v>
      </c>
      <c r="AL58" s="163">
        <v>1</v>
      </c>
      <c r="AM58" s="163">
        <v>1</v>
      </c>
    </row>
    <row r="59" spans="2:39" x14ac:dyDescent="0.15">
      <c r="B59" s="51" t="s">
        <v>58</v>
      </c>
      <c r="C59" s="51" t="s">
        <v>2649</v>
      </c>
      <c r="D59" s="51" t="s">
        <v>5058</v>
      </c>
      <c r="E59" s="51" t="s">
        <v>5059</v>
      </c>
      <c r="F59" s="51" t="s">
        <v>5143</v>
      </c>
      <c r="G59" s="51" t="s">
        <v>5144</v>
      </c>
      <c r="H59" s="51" t="s">
        <v>5145</v>
      </c>
      <c r="I59" s="51" t="s">
        <v>5146</v>
      </c>
      <c r="K59" s="53">
        <v>3</v>
      </c>
      <c r="L59" s="160" t="s">
        <v>5356</v>
      </c>
      <c r="M59" s="160" t="s">
        <v>5356</v>
      </c>
      <c r="N59" s="160" t="s">
        <v>5356</v>
      </c>
      <c r="O59" s="161"/>
      <c r="P59" s="161"/>
      <c r="Q59" s="161"/>
      <c r="R59" s="161"/>
      <c r="S59" s="161" t="s">
        <v>5030</v>
      </c>
      <c r="T59" s="161" t="s">
        <v>5031</v>
      </c>
      <c r="U59" s="161"/>
      <c r="V59" s="161"/>
      <c r="W59" s="161"/>
      <c r="X59" s="161"/>
      <c r="Y59" s="161"/>
      <c r="Z59" s="161"/>
      <c r="AA59" s="155" t="s">
        <v>58</v>
      </c>
      <c r="AB59" s="155" t="s">
        <v>2649</v>
      </c>
      <c r="AC59" s="163">
        <v>0</v>
      </c>
      <c r="AD59" s="163">
        <v>0</v>
      </c>
      <c r="AE59" s="163">
        <v>0</v>
      </c>
      <c r="AF59" s="163">
        <v>0</v>
      </c>
      <c r="AG59" s="163">
        <v>1</v>
      </c>
      <c r="AH59" s="163">
        <v>1</v>
      </c>
      <c r="AI59" s="163">
        <v>1</v>
      </c>
      <c r="AJ59" s="163">
        <v>1</v>
      </c>
      <c r="AK59" s="163">
        <v>1</v>
      </c>
      <c r="AL59" s="163">
        <v>1</v>
      </c>
      <c r="AM59" s="163">
        <v>1</v>
      </c>
    </row>
    <row r="60" spans="2:39" x14ac:dyDescent="0.15">
      <c r="B60" s="51" t="s">
        <v>32</v>
      </c>
      <c r="C60" s="51" t="s">
        <v>2623</v>
      </c>
      <c r="D60" s="51" t="s">
        <v>5074</v>
      </c>
      <c r="E60" s="51" t="s">
        <v>5075</v>
      </c>
      <c r="F60" s="51" t="s">
        <v>5076</v>
      </c>
      <c r="G60" s="51" t="s">
        <v>5077</v>
      </c>
      <c r="H60" s="51" t="s">
        <v>5078</v>
      </c>
      <c r="I60" s="51" t="s">
        <v>5079</v>
      </c>
      <c r="K60" s="53">
        <v>3</v>
      </c>
      <c r="L60" s="160">
        <v>9</v>
      </c>
      <c r="M60" s="160" t="s">
        <v>5078</v>
      </c>
      <c r="N60" s="160" t="s">
        <v>5079</v>
      </c>
      <c r="O60" s="161"/>
      <c r="P60" s="161"/>
      <c r="Q60" s="161"/>
      <c r="R60" s="161"/>
      <c r="S60" s="161" t="s">
        <v>5207</v>
      </c>
      <c r="T60" s="161" t="s">
        <v>5208</v>
      </c>
      <c r="U60" s="161"/>
      <c r="V60" s="161"/>
      <c r="W60" s="161"/>
      <c r="X60" s="161"/>
      <c r="Y60" s="161"/>
      <c r="Z60" s="161"/>
      <c r="AA60" s="155" t="s">
        <v>32</v>
      </c>
      <c r="AB60" s="155" t="s">
        <v>2623</v>
      </c>
      <c r="AC60" s="163">
        <v>1</v>
      </c>
      <c r="AD60" s="163">
        <v>1</v>
      </c>
      <c r="AE60" s="163">
        <v>1</v>
      </c>
      <c r="AF60" s="163">
        <v>1</v>
      </c>
      <c r="AG60" s="163">
        <v>1</v>
      </c>
      <c r="AH60" s="163">
        <v>1</v>
      </c>
      <c r="AI60" s="163">
        <v>1</v>
      </c>
      <c r="AJ60" s="163">
        <v>1</v>
      </c>
      <c r="AK60" s="163">
        <v>1</v>
      </c>
      <c r="AL60" s="163">
        <v>1</v>
      </c>
      <c r="AM60" s="163">
        <v>1</v>
      </c>
    </row>
    <row r="61" spans="2:39" x14ac:dyDescent="0.15">
      <c r="B61" s="51" t="s">
        <v>53</v>
      </c>
      <c r="C61" s="51" t="s">
        <v>2644</v>
      </c>
      <c r="D61" s="51" t="s">
        <v>5026</v>
      </c>
      <c r="E61" s="51" t="s">
        <v>5027</v>
      </c>
      <c r="F61" s="51" t="s">
        <v>5054</v>
      </c>
      <c r="G61" s="51" t="s">
        <v>5055</v>
      </c>
      <c r="H61" s="51" t="s">
        <v>5137</v>
      </c>
      <c r="I61" s="51" t="s">
        <v>5138</v>
      </c>
      <c r="K61" s="53">
        <v>3</v>
      </c>
      <c r="L61" s="160">
        <v>23</v>
      </c>
      <c r="M61" s="160" t="s">
        <v>5137</v>
      </c>
      <c r="N61" s="160" t="s">
        <v>5138</v>
      </c>
      <c r="O61" s="161"/>
      <c r="P61" s="161"/>
      <c r="Q61" s="161"/>
      <c r="R61" s="161"/>
      <c r="S61" s="161" t="s">
        <v>5199</v>
      </c>
      <c r="T61" s="161" t="s">
        <v>5200</v>
      </c>
      <c r="U61" s="161"/>
      <c r="V61" s="161"/>
      <c r="W61" s="161"/>
      <c r="X61" s="161"/>
      <c r="Y61" s="161"/>
      <c r="Z61" s="161"/>
      <c r="AA61" s="155" t="s">
        <v>53</v>
      </c>
      <c r="AB61" s="155" t="s">
        <v>2644</v>
      </c>
      <c r="AC61" s="163">
        <v>1</v>
      </c>
      <c r="AD61" s="163">
        <v>1</v>
      </c>
      <c r="AE61" s="163">
        <v>1</v>
      </c>
      <c r="AF61" s="163">
        <v>1</v>
      </c>
      <c r="AG61" s="163">
        <v>1</v>
      </c>
      <c r="AH61" s="163">
        <v>1</v>
      </c>
      <c r="AI61" s="163">
        <v>1</v>
      </c>
      <c r="AJ61" s="163">
        <v>1</v>
      </c>
      <c r="AK61" s="163">
        <v>1</v>
      </c>
      <c r="AL61" s="163">
        <v>1</v>
      </c>
      <c r="AM61" s="163">
        <v>1</v>
      </c>
    </row>
    <row r="62" spans="2:39" x14ac:dyDescent="0.15">
      <c r="B62" s="51" t="s">
        <v>75</v>
      </c>
      <c r="C62" s="51" t="s">
        <v>2666</v>
      </c>
      <c r="D62" s="51" t="s">
        <v>5049</v>
      </c>
      <c r="E62" s="51" t="s">
        <v>5050</v>
      </c>
      <c r="F62" s="51" t="s">
        <v>5051</v>
      </c>
      <c r="G62" s="51" t="s">
        <v>5050</v>
      </c>
      <c r="H62" s="51" t="s">
        <v>5052</v>
      </c>
      <c r="I62" s="51" t="s">
        <v>5053</v>
      </c>
      <c r="K62" s="53">
        <v>3</v>
      </c>
      <c r="L62" s="160">
        <v>28</v>
      </c>
      <c r="M62" s="160" t="s">
        <v>5051</v>
      </c>
      <c r="N62" s="160" t="s">
        <v>5050</v>
      </c>
      <c r="O62" s="161"/>
      <c r="P62" s="161"/>
      <c r="Q62" s="161"/>
      <c r="R62" s="161"/>
      <c r="S62" s="161" t="s">
        <v>5042</v>
      </c>
      <c r="T62" s="161" t="s">
        <v>5043</v>
      </c>
      <c r="U62" s="161"/>
      <c r="V62" s="161"/>
      <c r="W62" s="161"/>
      <c r="X62" s="161"/>
      <c r="Y62" s="161"/>
      <c r="Z62" s="161"/>
      <c r="AA62" s="155" t="s">
        <v>75</v>
      </c>
      <c r="AB62" s="155" t="s">
        <v>2666</v>
      </c>
      <c r="AC62" s="163">
        <v>0</v>
      </c>
      <c r="AD62" s="163">
        <v>0</v>
      </c>
      <c r="AE62" s="163">
        <v>0</v>
      </c>
      <c r="AF62" s="163">
        <v>0</v>
      </c>
      <c r="AG62" s="163">
        <v>1</v>
      </c>
      <c r="AH62" s="163">
        <v>1</v>
      </c>
      <c r="AI62" s="163">
        <v>1</v>
      </c>
      <c r="AJ62" s="163">
        <v>1</v>
      </c>
      <c r="AK62" s="163">
        <v>1</v>
      </c>
      <c r="AL62" s="163">
        <v>1</v>
      </c>
      <c r="AM62" s="163">
        <v>1</v>
      </c>
    </row>
    <row r="63" spans="2:39" x14ac:dyDescent="0.15">
      <c r="B63" s="51" t="s">
        <v>90</v>
      </c>
      <c r="C63" s="51" t="s">
        <v>2681</v>
      </c>
      <c r="D63" s="51" t="s">
        <v>5074</v>
      </c>
      <c r="E63" s="51" t="s">
        <v>5075</v>
      </c>
      <c r="F63" s="51" t="s">
        <v>5103</v>
      </c>
      <c r="G63" s="51" t="s">
        <v>5104</v>
      </c>
      <c r="H63" s="51" t="s">
        <v>5105</v>
      </c>
      <c r="I63" s="51" t="s">
        <v>5106</v>
      </c>
      <c r="K63" s="53">
        <v>3</v>
      </c>
      <c r="L63" s="160">
        <v>10</v>
      </c>
      <c r="M63" s="160" t="s">
        <v>5103</v>
      </c>
      <c r="N63" s="160" t="s">
        <v>5104</v>
      </c>
      <c r="O63" s="161"/>
      <c r="P63" s="161"/>
      <c r="Q63" s="161"/>
      <c r="R63" s="161"/>
      <c r="S63" s="161" t="s">
        <v>5087</v>
      </c>
      <c r="T63" s="161" t="s">
        <v>5088</v>
      </c>
      <c r="U63" s="161"/>
      <c r="V63" s="161"/>
      <c r="W63" s="161"/>
      <c r="X63" s="161"/>
      <c r="Y63" s="161"/>
      <c r="Z63" s="161"/>
      <c r="AA63" s="155" t="s">
        <v>90</v>
      </c>
      <c r="AB63" s="155" t="s">
        <v>2681</v>
      </c>
      <c r="AC63" s="163">
        <v>0</v>
      </c>
      <c r="AD63" s="163">
        <v>0</v>
      </c>
      <c r="AE63" s="163">
        <v>0</v>
      </c>
      <c r="AF63" s="163">
        <v>0</v>
      </c>
      <c r="AG63" s="163">
        <v>0</v>
      </c>
      <c r="AH63" s="163">
        <v>0</v>
      </c>
      <c r="AI63" s="163">
        <v>1</v>
      </c>
      <c r="AJ63" s="163">
        <v>1</v>
      </c>
      <c r="AK63" s="163">
        <v>1</v>
      </c>
      <c r="AL63" s="163">
        <v>1</v>
      </c>
      <c r="AM63" s="163">
        <v>1</v>
      </c>
    </row>
    <row r="64" spans="2:39" x14ac:dyDescent="0.15">
      <c r="B64" s="51" t="s">
        <v>106</v>
      </c>
      <c r="C64" s="51" t="s">
        <v>2697</v>
      </c>
      <c r="D64" s="51" t="s">
        <v>5032</v>
      </c>
      <c r="E64" s="51" t="s">
        <v>5033</v>
      </c>
      <c r="F64" s="51" t="s">
        <v>5121</v>
      </c>
      <c r="G64" s="51" t="s">
        <v>5122</v>
      </c>
      <c r="H64" s="51" t="s">
        <v>5123</v>
      </c>
      <c r="I64" s="51" t="s">
        <v>5124</v>
      </c>
      <c r="K64" s="53">
        <v>3</v>
      </c>
      <c r="L64" s="160">
        <v>12</v>
      </c>
      <c r="M64" s="160" t="s">
        <v>5121</v>
      </c>
      <c r="N64" s="160" t="s">
        <v>5122</v>
      </c>
      <c r="O64" s="161"/>
      <c r="P64" s="161"/>
      <c r="Q64" s="161"/>
      <c r="R64" s="161"/>
      <c r="S64" s="161" t="s">
        <v>5176</v>
      </c>
      <c r="T64" s="161" t="s">
        <v>5177</v>
      </c>
      <c r="U64" s="161"/>
      <c r="V64" s="161"/>
      <c r="W64" s="161"/>
      <c r="X64" s="161"/>
      <c r="Y64" s="161"/>
      <c r="Z64" s="161"/>
      <c r="AA64" s="155" t="s">
        <v>106</v>
      </c>
      <c r="AB64" s="155" t="s">
        <v>2697</v>
      </c>
      <c r="AC64" s="163">
        <v>1</v>
      </c>
      <c r="AD64" s="163">
        <v>0</v>
      </c>
      <c r="AE64" s="163">
        <v>0</v>
      </c>
      <c r="AF64" s="163">
        <v>0</v>
      </c>
      <c r="AG64" s="163">
        <v>0</v>
      </c>
      <c r="AH64" s="163">
        <v>0</v>
      </c>
      <c r="AI64" s="163">
        <v>1</v>
      </c>
      <c r="AJ64" s="163">
        <v>1</v>
      </c>
      <c r="AK64" s="163">
        <v>0</v>
      </c>
      <c r="AL64" s="163">
        <v>1</v>
      </c>
      <c r="AM64" s="163">
        <v>1</v>
      </c>
    </row>
    <row r="65" spans="2:39" x14ac:dyDescent="0.15">
      <c r="B65" s="51" t="s">
        <v>69</v>
      </c>
      <c r="C65" s="51" t="s">
        <v>2660</v>
      </c>
      <c r="D65" s="51" t="s">
        <v>5032</v>
      </c>
      <c r="E65" s="51" t="s">
        <v>5033</v>
      </c>
      <c r="F65" s="51" t="s">
        <v>5117</v>
      </c>
      <c r="G65" s="51" t="s">
        <v>5118</v>
      </c>
      <c r="H65" s="51" t="s">
        <v>5119</v>
      </c>
      <c r="I65" s="51" t="s">
        <v>5120</v>
      </c>
      <c r="K65" s="53">
        <v>3</v>
      </c>
      <c r="L65" s="160">
        <v>13</v>
      </c>
      <c r="M65" s="160" t="s">
        <v>5119</v>
      </c>
      <c r="N65" s="160" t="s">
        <v>5120</v>
      </c>
      <c r="O65" s="161"/>
      <c r="P65" s="161"/>
      <c r="Q65" s="161"/>
      <c r="R65" s="161"/>
      <c r="S65" s="161" t="s">
        <v>5072</v>
      </c>
      <c r="T65" s="161" t="s">
        <v>5073</v>
      </c>
      <c r="U65" s="161"/>
      <c r="V65" s="161"/>
      <c r="W65" s="161"/>
      <c r="X65" s="161"/>
      <c r="Y65" s="161"/>
      <c r="Z65" s="161"/>
      <c r="AA65" s="155" t="s">
        <v>69</v>
      </c>
      <c r="AB65" s="155" t="s">
        <v>2660</v>
      </c>
      <c r="AC65" s="163">
        <v>1</v>
      </c>
      <c r="AD65" s="163">
        <v>1</v>
      </c>
      <c r="AE65" s="163">
        <v>0</v>
      </c>
      <c r="AF65" s="163">
        <v>1</v>
      </c>
      <c r="AG65" s="163">
        <v>1</v>
      </c>
      <c r="AH65" s="163">
        <v>1</v>
      </c>
      <c r="AI65" s="163">
        <v>1</v>
      </c>
      <c r="AJ65" s="163">
        <v>1</v>
      </c>
      <c r="AK65" s="163">
        <v>1</v>
      </c>
      <c r="AL65" s="163">
        <v>1</v>
      </c>
      <c r="AM65" s="163">
        <v>1</v>
      </c>
    </row>
    <row r="66" spans="2:39" x14ac:dyDescent="0.15">
      <c r="B66" s="51" t="s">
        <v>50</v>
      </c>
      <c r="C66" s="51" t="s">
        <v>2641</v>
      </c>
      <c r="D66" s="51" t="s">
        <v>5080</v>
      </c>
      <c r="E66" s="51" t="s">
        <v>5081</v>
      </c>
      <c r="F66" s="51" t="s">
        <v>5082</v>
      </c>
      <c r="G66" s="51" t="s">
        <v>5081</v>
      </c>
      <c r="H66" s="51" t="s">
        <v>5083</v>
      </c>
      <c r="I66" s="51" t="s">
        <v>5084</v>
      </c>
      <c r="K66" s="53">
        <v>3</v>
      </c>
      <c r="L66" s="160">
        <v>2</v>
      </c>
      <c r="M66" s="160" t="s">
        <v>5082</v>
      </c>
      <c r="N66" s="160" t="s">
        <v>5081</v>
      </c>
      <c r="O66" s="161"/>
      <c r="P66" s="161"/>
      <c r="Q66" s="161"/>
      <c r="R66" s="161"/>
      <c r="S66" s="161" t="s">
        <v>5052</v>
      </c>
      <c r="T66" s="161" t="s">
        <v>5053</v>
      </c>
      <c r="U66" s="161"/>
      <c r="V66" s="161"/>
      <c r="W66" s="161"/>
      <c r="X66" s="161"/>
      <c r="Y66" s="161"/>
      <c r="Z66" s="161"/>
      <c r="AA66" s="155" t="s">
        <v>50</v>
      </c>
      <c r="AB66" s="155" t="s">
        <v>2641</v>
      </c>
      <c r="AC66" s="163">
        <v>1</v>
      </c>
      <c r="AD66" s="163">
        <v>1</v>
      </c>
      <c r="AE66" s="163">
        <v>1</v>
      </c>
      <c r="AF66" s="163">
        <v>1</v>
      </c>
      <c r="AG66" s="163">
        <v>1</v>
      </c>
      <c r="AH66" s="163">
        <v>1</v>
      </c>
      <c r="AI66" s="163">
        <v>1</v>
      </c>
      <c r="AJ66" s="163">
        <v>1</v>
      </c>
      <c r="AK66" s="163">
        <v>1</v>
      </c>
      <c r="AL66" s="163">
        <v>1</v>
      </c>
      <c r="AM66" s="163">
        <v>1</v>
      </c>
    </row>
    <row r="67" spans="2:39" x14ac:dyDescent="0.15">
      <c r="B67" s="51" t="s">
        <v>60</v>
      </c>
      <c r="C67" s="51" t="s">
        <v>2651</v>
      </c>
      <c r="D67" s="51" t="s">
        <v>5058</v>
      </c>
      <c r="E67" s="51" t="s">
        <v>5059</v>
      </c>
      <c r="F67" s="51" t="s">
        <v>5064</v>
      </c>
      <c r="G67" s="51" t="s">
        <v>5065</v>
      </c>
      <c r="H67" s="51" t="s">
        <v>5066</v>
      </c>
      <c r="I67" s="51" t="s">
        <v>5065</v>
      </c>
      <c r="K67" s="53">
        <v>3</v>
      </c>
      <c r="L67" s="160">
        <v>20</v>
      </c>
      <c r="M67" s="160" t="s">
        <v>5064</v>
      </c>
      <c r="N67" s="160" t="s">
        <v>5065</v>
      </c>
      <c r="O67" s="161"/>
      <c r="P67" s="161"/>
      <c r="Q67" s="161"/>
      <c r="R67" s="161"/>
      <c r="S67" s="161" t="s">
        <v>5125</v>
      </c>
      <c r="T67" s="161" t="s">
        <v>5126</v>
      </c>
      <c r="U67" s="161"/>
      <c r="V67" s="161"/>
      <c r="W67" s="161"/>
      <c r="X67" s="161"/>
      <c r="Y67" s="161"/>
      <c r="Z67" s="161"/>
      <c r="AA67" s="155" t="s">
        <v>60</v>
      </c>
      <c r="AB67" s="155" t="s">
        <v>2651</v>
      </c>
      <c r="AC67" s="163">
        <v>1</v>
      </c>
      <c r="AD67" s="163">
        <v>1</v>
      </c>
      <c r="AE67" s="163">
        <v>1</v>
      </c>
      <c r="AF67" s="163">
        <v>1</v>
      </c>
      <c r="AG67" s="163">
        <v>1</v>
      </c>
      <c r="AH67" s="163">
        <v>1</v>
      </c>
      <c r="AI67" s="163">
        <v>1</v>
      </c>
      <c r="AJ67" s="163">
        <v>1</v>
      </c>
      <c r="AK67" s="163">
        <v>1</v>
      </c>
      <c r="AL67" s="163">
        <v>1</v>
      </c>
      <c r="AM67" s="163">
        <v>1</v>
      </c>
    </row>
    <row r="68" spans="2:39" x14ac:dyDescent="0.15">
      <c r="B68" s="51" t="s">
        <v>56</v>
      </c>
      <c r="C68" s="51" t="s">
        <v>2647</v>
      </c>
      <c r="D68" s="51" t="s">
        <v>5032</v>
      </c>
      <c r="E68" s="51" t="s">
        <v>5033</v>
      </c>
      <c r="F68" s="51" t="s">
        <v>5034</v>
      </c>
      <c r="G68" s="51" t="s">
        <v>5035</v>
      </c>
      <c r="H68" s="51" t="s">
        <v>5038</v>
      </c>
      <c r="I68" s="51" t="s">
        <v>5039</v>
      </c>
      <c r="K68" s="53">
        <v>3</v>
      </c>
      <c r="L68" s="160">
        <v>11</v>
      </c>
      <c r="M68" s="160" t="s">
        <v>5034</v>
      </c>
      <c r="N68" s="160" t="s">
        <v>5035</v>
      </c>
      <c r="O68" s="161"/>
      <c r="P68" s="161"/>
      <c r="Q68" s="161"/>
      <c r="R68" s="161"/>
      <c r="S68" s="161"/>
      <c r="T68" s="161"/>
      <c r="U68" s="161"/>
      <c r="V68" s="161"/>
      <c r="W68" s="161"/>
      <c r="X68" s="161"/>
      <c r="Y68" s="161"/>
      <c r="Z68" s="161"/>
      <c r="AA68" s="155" t="s">
        <v>56</v>
      </c>
      <c r="AB68" s="155" t="s">
        <v>2647</v>
      </c>
      <c r="AC68" s="163">
        <v>0</v>
      </c>
      <c r="AD68" s="163">
        <v>0</v>
      </c>
      <c r="AE68" s="163">
        <v>0</v>
      </c>
      <c r="AF68" s="163">
        <v>0</v>
      </c>
      <c r="AG68" s="163">
        <v>0</v>
      </c>
      <c r="AH68" s="163">
        <v>0</v>
      </c>
      <c r="AI68" s="163">
        <v>0</v>
      </c>
      <c r="AJ68" s="163">
        <v>1</v>
      </c>
      <c r="AK68" s="163">
        <v>1</v>
      </c>
      <c r="AL68" s="163">
        <v>1</v>
      </c>
      <c r="AM68" s="163">
        <v>1</v>
      </c>
    </row>
    <row r="69" spans="2:39" x14ac:dyDescent="0.15">
      <c r="B69" s="51" t="s">
        <v>45</v>
      </c>
      <c r="C69" s="51" t="s">
        <v>2636</v>
      </c>
      <c r="D69" s="51" t="s">
        <v>5049</v>
      </c>
      <c r="E69" s="51" t="s">
        <v>5050</v>
      </c>
      <c r="F69" s="51" t="s">
        <v>5051</v>
      </c>
      <c r="G69" s="51" t="s">
        <v>5050</v>
      </c>
      <c r="H69" s="51" t="s">
        <v>5125</v>
      </c>
      <c r="I69" s="51" t="s">
        <v>5126</v>
      </c>
      <c r="K69" s="53">
        <v>3</v>
      </c>
      <c r="L69" s="160">
        <v>28</v>
      </c>
      <c r="M69" s="160" t="s">
        <v>5051</v>
      </c>
      <c r="N69" s="160" t="s">
        <v>5050</v>
      </c>
      <c r="O69" s="161"/>
      <c r="P69" s="161"/>
      <c r="Q69" s="161"/>
      <c r="R69" s="161"/>
      <c r="S69" s="161"/>
      <c r="T69" s="161"/>
      <c r="U69" s="161"/>
      <c r="V69" s="161"/>
      <c r="W69" s="161"/>
      <c r="X69" s="161"/>
      <c r="Y69" s="161"/>
      <c r="Z69" s="161"/>
      <c r="AA69" s="155" t="s">
        <v>45</v>
      </c>
      <c r="AB69" s="155" t="s">
        <v>2636</v>
      </c>
      <c r="AC69" s="163">
        <v>1</v>
      </c>
      <c r="AD69" s="163">
        <v>1</v>
      </c>
      <c r="AE69" s="163">
        <v>1</v>
      </c>
      <c r="AF69" s="163">
        <v>1</v>
      </c>
      <c r="AG69" s="163">
        <v>1</v>
      </c>
      <c r="AH69" s="163">
        <v>1</v>
      </c>
      <c r="AI69" s="163">
        <v>1</v>
      </c>
      <c r="AJ69" s="163">
        <v>1</v>
      </c>
      <c r="AK69" s="163">
        <v>1</v>
      </c>
      <c r="AL69" s="163">
        <v>1</v>
      </c>
      <c r="AM69" s="163">
        <v>1</v>
      </c>
    </row>
    <row r="70" spans="2:39" x14ac:dyDescent="0.15">
      <c r="B70" s="51" t="s">
        <v>97</v>
      </c>
      <c r="C70" s="51" t="s">
        <v>2688</v>
      </c>
      <c r="D70" s="51" t="s">
        <v>5074</v>
      </c>
      <c r="E70" s="51" t="s">
        <v>5075</v>
      </c>
      <c r="F70" s="51" t="s">
        <v>5076</v>
      </c>
      <c r="G70" s="51" t="s">
        <v>5077</v>
      </c>
      <c r="H70" s="51" t="s">
        <v>5101</v>
      </c>
      <c r="I70" s="51" t="s">
        <v>5102</v>
      </c>
      <c r="K70" s="53">
        <v>3</v>
      </c>
      <c r="L70" s="160">
        <v>6</v>
      </c>
      <c r="M70" s="160" t="s">
        <v>5101</v>
      </c>
      <c r="N70" s="160" t="s">
        <v>5102</v>
      </c>
      <c r="O70" s="161"/>
      <c r="P70" s="161"/>
      <c r="Q70" s="161"/>
      <c r="R70" s="161"/>
      <c r="S70" s="161"/>
      <c r="T70" s="161"/>
      <c r="U70" s="161"/>
      <c r="V70" s="161"/>
      <c r="W70" s="161"/>
      <c r="X70" s="161"/>
      <c r="Y70" s="161"/>
      <c r="Z70" s="161"/>
      <c r="AA70" s="155" t="s">
        <v>97</v>
      </c>
      <c r="AB70" s="155" t="s">
        <v>2688</v>
      </c>
      <c r="AC70" s="163">
        <v>1</v>
      </c>
      <c r="AD70" s="163">
        <v>1</v>
      </c>
      <c r="AE70" s="163">
        <v>1</v>
      </c>
      <c r="AF70" s="163">
        <v>1</v>
      </c>
      <c r="AG70" s="163">
        <v>1</v>
      </c>
      <c r="AH70" s="163">
        <v>1</v>
      </c>
      <c r="AI70" s="163">
        <v>1</v>
      </c>
      <c r="AJ70" s="163">
        <v>1</v>
      </c>
      <c r="AK70" s="163">
        <v>1</v>
      </c>
      <c r="AL70" s="163">
        <v>1</v>
      </c>
      <c r="AM70" s="163">
        <v>1</v>
      </c>
    </row>
    <row r="71" spans="2:39" x14ac:dyDescent="0.15">
      <c r="B71" s="51" t="s">
        <v>73</v>
      </c>
      <c r="C71" s="51" t="s">
        <v>2664</v>
      </c>
      <c r="D71" s="51" t="s">
        <v>5058</v>
      </c>
      <c r="E71" s="51" t="s">
        <v>5059</v>
      </c>
      <c r="F71" s="51" t="s">
        <v>5060</v>
      </c>
      <c r="G71" s="51" t="s">
        <v>5061</v>
      </c>
      <c r="H71" s="51" t="s">
        <v>5062</v>
      </c>
      <c r="I71" s="51" t="s">
        <v>5063</v>
      </c>
      <c r="K71" s="53">
        <v>3</v>
      </c>
      <c r="L71" s="160">
        <v>19</v>
      </c>
      <c r="M71" s="160" t="s">
        <v>5060</v>
      </c>
      <c r="N71" s="160" t="s">
        <v>5061</v>
      </c>
      <c r="O71" s="161"/>
      <c r="P71" s="161"/>
      <c r="Q71" s="161"/>
      <c r="R71" s="161"/>
      <c r="S71" s="161"/>
      <c r="T71" s="161"/>
      <c r="U71" s="161"/>
      <c r="V71" s="161"/>
      <c r="W71" s="161"/>
      <c r="X71" s="161"/>
      <c r="Y71" s="161"/>
      <c r="Z71" s="161"/>
      <c r="AA71" s="155" t="s">
        <v>73</v>
      </c>
      <c r="AB71" s="155" t="s">
        <v>2664</v>
      </c>
      <c r="AC71" s="163">
        <v>0</v>
      </c>
      <c r="AD71" s="163">
        <v>0</v>
      </c>
      <c r="AE71" s="163">
        <v>0</v>
      </c>
      <c r="AF71" s="163">
        <v>0</v>
      </c>
      <c r="AG71" s="163">
        <v>0</v>
      </c>
      <c r="AH71" s="163">
        <v>0</v>
      </c>
      <c r="AI71" s="163">
        <v>0</v>
      </c>
      <c r="AJ71" s="163">
        <v>1</v>
      </c>
      <c r="AK71" s="163">
        <v>1</v>
      </c>
      <c r="AL71" s="163">
        <v>1</v>
      </c>
      <c r="AM71" s="163">
        <v>1</v>
      </c>
    </row>
    <row r="72" spans="2:39" x14ac:dyDescent="0.15">
      <c r="B72" s="51" t="s">
        <v>44</v>
      </c>
      <c r="C72" s="51" t="s">
        <v>2635</v>
      </c>
      <c r="D72" s="51" t="s">
        <v>5074</v>
      </c>
      <c r="E72" s="51" t="s">
        <v>5075</v>
      </c>
      <c r="F72" s="51" t="s">
        <v>5076</v>
      </c>
      <c r="G72" s="51" t="s">
        <v>5077</v>
      </c>
      <c r="H72" s="51" t="s">
        <v>5078</v>
      </c>
      <c r="I72" s="51" t="s">
        <v>5079</v>
      </c>
      <c r="K72" s="53">
        <v>3</v>
      </c>
      <c r="L72" s="160">
        <v>9</v>
      </c>
      <c r="M72" s="160" t="s">
        <v>5078</v>
      </c>
      <c r="N72" s="160" t="s">
        <v>5079</v>
      </c>
      <c r="O72" s="161"/>
      <c r="P72" s="161"/>
      <c r="Q72" s="161"/>
      <c r="R72" s="161"/>
      <c r="S72" s="161"/>
      <c r="T72" s="161"/>
      <c r="U72" s="161"/>
      <c r="V72" s="161"/>
      <c r="W72" s="161"/>
      <c r="X72" s="161"/>
      <c r="Y72" s="161"/>
      <c r="Z72" s="161"/>
      <c r="AA72" s="155" t="s">
        <v>44</v>
      </c>
      <c r="AB72" s="155" t="s">
        <v>2635</v>
      </c>
      <c r="AC72" s="163">
        <v>1</v>
      </c>
      <c r="AD72" s="163">
        <v>1</v>
      </c>
      <c r="AE72" s="163">
        <v>1</v>
      </c>
      <c r="AF72" s="163">
        <v>1</v>
      </c>
      <c r="AG72" s="163">
        <v>1</v>
      </c>
      <c r="AH72" s="163">
        <v>1</v>
      </c>
      <c r="AI72" s="163">
        <v>1</v>
      </c>
      <c r="AJ72" s="163">
        <v>1</v>
      </c>
      <c r="AK72" s="163">
        <v>1</v>
      </c>
      <c r="AL72" s="163">
        <v>1</v>
      </c>
      <c r="AM72" s="163">
        <v>1</v>
      </c>
    </row>
    <row r="73" spans="2:39" x14ac:dyDescent="0.15">
      <c r="B73" s="51" t="s">
        <v>68</v>
      </c>
      <c r="C73" s="51" t="s">
        <v>2659</v>
      </c>
      <c r="D73" s="51" t="s">
        <v>5058</v>
      </c>
      <c r="E73" s="51" t="s">
        <v>5059</v>
      </c>
      <c r="F73" s="51" t="s">
        <v>5150</v>
      </c>
      <c r="G73" s="51" t="s">
        <v>5151</v>
      </c>
      <c r="H73" s="51" t="s">
        <v>5152</v>
      </c>
      <c r="I73" s="51" t="s">
        <v>5151</v>
      </c>
      <c r="K73" s="53">
        <v>3</v>
      </c>
      <c r="L73" s="160">
        <v>21</v>
      </c>
      <c r="M73" s="160" t="s">
        <v>5150</v>
      </c>
      <c r="N73" s="160" t="s">
        <v>5151</v>
      </c>
      <c r="O73" s="161"/>
      <c r="P73" s="161"/>
      <c r="Q73" s="161"/>
      <c r="R73" s="161"/>
      <c r="S73" s="161"/>
      <c r="T73" s="161"/>
      <c r="U73" s="161"/>
      <c r="V73" s="161"/>
      <c r="W73" s="161"/>
      <c r="X73" s="161"/>
      <c r="Y73" s="161"/>
      <c r="Z73" s="161"/>
      <c r="AA73" s="155" t="s">
        <v>68</v>
      </c>
      <c r="AB73" s="155" t="s">
        <v>2659</v>
      </c>
      <c r="AC73" s="163">
        <v>1</v>
      </c>
      <c r="AD73" s="163">
        <v>1</v>
      </c>
      <c r="AE73" s="163">
        <v>1</v>
      </c>
      <c r="AF73" s="163">
        <v>1</v>
      </c>
      <c r="AG73" s="163">
        <v>1</v>
      </c>
      <c r="AH73" s="163">
        <v>1</v>
      </c>
      <c r="AI73" s="163">
        <v>1</v>
      </c>
      <c r="AJ73" s="163">
        <v>1</v>
      </c>
      <c r="AK73" s="163">
        <v>1</v>
      </c>
      <c r="AL73" s="163">
        <v>1</v>
      </c>
      <c r="AM73" s="163">
        <v>1</v>
      </c>
    </row>
    <row r="74" spans="2:39" x14ac:dyDescent="0.15">
      <c r="B74" s="51" t="s">
        <v>77</v>
      </c>
      <c r="C74" s="51" t="s">
        <v>2668</v>
      </c>
      <c r="D74" s="51" t="s">
        <v>5058</v>
      </c>
      <c r="E74" s="51" t="s">
        <v>5059</v>
      </c>
      <c r="F74" s="51" t="s">
        <v>5150</v>
      </c>
      <c r="G74" s="51" t="s">
        <v>5151</v>
      </c>
      <c r="H74" s="51" t="s">
        <v>5152</v>
      </c>
      <c r="I74" s="51" t="s">
        <v>5151</v>
      </c>
      <c r="K74" s="53">
        <v>3</v>
      </c>
      <c r="L74" s="160">
        <v>21</v>
      </c>
      <c r="M74" s="160" t="s">
        <v>5150</v>
      </c>
      <c r="N74" s="160" t="s">
        <v>5151</v>
      </c>
      <c r="O74" s="161"/>
      <c r="P74" s="161"/>
      <c r="Q74" s="161"/>
      <c r="R74" s="161"/>
      <c r="S74" s="161"/>
      <c r="T74" s="161"/>
      <c r="U74" s="161"/>
      <c r="V74" s="161"/>
      <c r="W74" s="161"/>
      <c r="X74" s="161"/>
      <c r="Y74" s="161"/>
      <c r="Z74" s="161"/>
      <c r="AA74" s="155" t="s">
        <v>77</v>
      </c>
      <c r="AB74" s="155" t="s">
        <v>2668</v>
      </c>
      <c r="AC74" s="163">
        <v>1</v>
      </c>
      <c r="AD74" s="163">
        <v>1</v>
      </c>
      <c r="AE74" s="163">
        <v>1</v>
      </c>
      <c r="AF74" s="163">
        <v>1</v>
      </c>
      <c r="AG74" s="163">
        <v>1</v>
      </c>
      <c r="AH74" s="163">
        <v>1</v>
      </c>
      <c r="AI74" s="163">
        <v>1</v>
      </c>
      <c r="AJ74" s="163">
        <v>1</v>
      </c>
      <c r="AK74" s="163">
        <v>1</v>
      </c>
      <c r="AL74" s="163">
        <v>1</v>
      </c>
      <c r="AM74" s="163">
        <v>1</v>
      </c>
    </row>
    <row r="75" spans="2:39" x14ac:dyDescent="0.15">
      <c r="B75" s="51" t="s">
        <v>54</v>
      </c>
      <c r="C75" s="51" t="s">
        <v>2645</v>
      </c>
      <c r="D75" s="51" t="s">
        <v>5074</v>
      </c>
      <c r="E75" s="51" t="s">
        <v>5075</v>
      </c>
      <c r="F75" s="51" t="s">
        <v>5076</v>
      </c>
      <c r="G75" s="51" t="s">
        <v>5077</v>
      </c>
      <c r="H75" s="51" t="s">
        <v>5139</v>
      </c>
      <c r="I75" s="51" t="s">
        <v>5140</v>
      </c>
      <c r="K75" s="53">
        <v>3</v>
      </c>
      <c r="L75" s="160">
        <v>8</v>
      </c>
      <c r="M75" s="160" t="s">
        <v>5139</v>
      </c>
      <c r="N75" s="160" t="s">
        <v>5140</v>
      </c>
      <c r="O75" s="161"/>
      <c r="P75" s="161"/>
      <c r="Q75" s="161"/>
      <c r="R75" s="161"/>
      <c r="S75" s="161"/>
      <c r="T75" s="161"/>
      <c r="U75" s="161"/>
      <c r="V75" s="161"/>
      <c r="W75" s="161"/>
      <c r="X75" s="161"/>
      <c r="Y75" s="161"/>
      <c r="Z75" s="161"/>
      <c r="AA75" s="155" t="s">
        <v>54</v>
      </c>
      <c r="AB75" s="155" t="s">
        <v>2645</v>
      </c>
      <c r="AC75" s="163">
        <v>0</v>
      </c>
      <c r="AD75" s="163">
        <v>1</v>
      </c>
      <c r="AE75" s="163">
        <v>1</v>
      </c>
      <c r="AF75" s="163">
        <v>1</v>
      </c>
      <c r="AG75" s="163">
        <v>1</v>
      </c>
      <c r="AH75" s="163">
        <v>1</v>
      </c>
      <c r="AI75" s="163">
        <v>1</v>
      </c>
      <c r="AJ75" s="163">
        <v>1</v>
      </c>
      <c r="AK75" s="163">
        <v>1</v>
      </c>
      <c r="AL75" s="163">
        <v>1</v>
      </c>
      <c r="AM75" s="163">
        <v>1</v>
      </c>
    </row>
    <row r="76" spans="2:39" x14ac:dyDescent="0.15">
      <c r="B76" s="51" t="s">
        <v>113</v>
      </c>
      <c r="C76" s="51" t="s">
        <v>5384</v>
      </c>
      <c r="D76" s="51" t="s">
        <v>5058</v>
      </c>
      <c r="E76" s="51" t="s">
        <v>5059</v>
      </c>
      <c r="F76" s="51" t="s">
        <v>5150</v>
      </c>
      <c r="G76" s="51" t="s">
        <v>5151</v>
      </c>
      <c r="H76" s="51" t="s">
        <v>5152</v>
      </c>
      <c r="I76" s="51" t="s">
        <v>5151</v>
      </c>
      <c r="K76" s="53">
        <v>3</v>
      </c>
      <c r="L76" s="160">
        <v>21</v>
      </c>
      <c r="M76" s="160" t="s">
        <v>5150</v>
      </c>
      <c r="N76" s="160" t="s">
        <v>5151</v>
      </c>
      <c r="O76" s="161"/>
      <c r="P76" s="161"/>
      <c r="Q76" s="161"/>
      <c r="R76" s="161"/>
      <c r="S76" s="161"/>
      <c r="T76" s="161"/>
      <c r="U76" s="161"/>
      <c r="V76" s="161"/>
      <c r="W76" s="161"/>
      <c r="X76" s="161"/>
      <c r="Y76" s="161"/>
      <c r="Z76" s="161"/>
      <c r="AA76" s="155" t="s">
        <v>113</v>
      </c>
      <c r="AB76" s="155" t="s">
        <v>5384</v>
      </c>
      <c r="AC76" s="163">
        <v>1</v>
      </c>
      <c r="AD76" s="163">
        <v>1</v>
      </c>
      <c r="AE76" s="163">
        <v>1</v>
      </c>
      <c r="AF76" s="163">
        <v>1</v>
      </c>
      <c r="AG76" s="163">
        <v>1</v>
      </c>
      <c r="AH76" s="163">
        <v>1</v>
      </c>
      <c r="AI76" s="163">
        <v>1</v>
      </c>
      <c r="AJ76" s="163">
        <v>1</v>
      </c>
      <c r="AK76" s="163">
        <v>1</v>
      </c>
      <c r="AL76" s="163">
        <v>1</v>
      </c>
      <c r="AM76" s="163">
        <v>1</v>
      </c>
    </row>
    <row r="77" spans="2:39" x14ac:dyDescent="0.15">
      <c r="B77" s="51" t="s">
        <v>71</v>
      </c>
      <c r="C77" s="51" t="s">
        <v>2662</v>
      </c>
      <c r="D77" s="51" t="s">
        <v>5074</v>
      </c>
      <c r="E77" s="51" t="s">
        <v>5075</v>
      </c>
      <c r="F77" s="51" t="s">
        <v>5147</v>
      </c>
      <c r="G77" s="51" t="s">
        <v>5148</v>
      </c>
      <c r="H77" s="51" t="s">
        <v>5149</v>
      </c>
      <c r="I77" s="51" t="s">
        <v>5148</v>
      </c>
      <c r="K77" s="53">
        <v>3</v>
      </c>
      <c r="L77" s="160" t="s">
        <v>5356</v>
      </c>
      <c r="M77" s="160" t="s">
        <v>5356</v>
      </c>
      <c r="N77" s="160" t="s">
        <v>5356</v>
      </c>
      <c r="O77" s="161"/>
      <c r="P77" s="161"/>
      <c r="Q77" s="161"/>
      <c r="R77" s="161"/>
      <c r="S77" s="161"/>
      <c r="T77" s="161"/>
      <c r="U77" s="161"/>
      <c r="V77" s="161"/>
      <c r="W77" s="161"/>
      <c r="X77" s="161"/>
      <c r="Y77" s="161"/>
      <c r="Z77" s="161"/>
      <c r="AA77" s="155" t="s">
        <v>71</v>
      </c>
      <c r="AB77" s="155" t="s">
        <v>2662</v>
      </c>
      <c r="AC77" s="163">
        <v>1</v>
      </c>
      <c r="AD77" s="163">
        <v>1</v>
      </c>
      <c r="AE77" s="163">
        <v>1</v>
      </c>
      <c r="AF77" s="163">
        <v>1</v>
      </c>
      <c r="AG77" s="163">
        <v>1</v>
      </c>
      <c r="AH77" s="163">
        <v>1</v>
      </c>
      <c r="AI77" s="163">
        <v>1</v>
      </c>
      <c r="AJ77" s="163">
        <v>1</v>
      </c>
      <c r="AK77" s="163">
        <v>1</v>
      </c>
      <c r="AL77" s="163">
        <v>1</v>
      </c>
      <c r="AM77" s="163">
        <v>1</v>
      </c>
    </row>
    <row r="78" spans="2:39" x14ac:dyDescent="0.15">
      <c r="B78" s="51" t="s">
        <v>64</v>
      </c>
      <c r="C78" s="51" t="s">
        <v>2655</v>
      </c>
      <c r="D78" s="51" t="s">
        <v>5032</v>
      </c>
      <c r="E78" s="51" t="s">
        <v>5033</v>
      </c>
      <c r="F78" s="51" t="s">
        <v>5097</v>
      </c>
      <c r="G78" s="51" t="s">
        <v>5098</v>
      </c>
      <c r="H78" s="51" t="s">
        <v>5099</v>
      </c>
      <c r="I78" s="51" t="s">
        <v>5100</v>
      </c>
      <c r="K78" s="53">
        <v>3</v>
      </c>
      <c r="L78" s="160">
        <v>15</v>
      </c>
      <c r="M78" s="160" t="s">
        <v>5097</v>
      </c>
      <c r="N78" s="160" t="s">
        <v>5098</v>
      </c>
      <c r="O78" s="161"/>
      <c r="P78" s="161"/>
      <c r="Q78" s="161"/>
      <c r="R78" s="161"/>
      <c r="S78" s="161"/>
      <c r="T78" s="161"/>
      <c r="U78" s="161"/>
      <c r="V78" s="161"/>
      <c r="W78" s="161"/>
      <c r="X78" s="161"/>
      <c r="Y78" s="161"/>
      <c r="Z78" s="161"/>
      <c r="AA78" s="155" t="s">
        <v>64</v>
      </c>
      <c r="AB78" s="155" t="s">
        <v>2655</v>
      </c>
      <c r="AC78" s="163">
        <v>1</v>
      </c>
      <c r="AD78" s="163">
        <v>1</v>
      </c>
      <c r="AE78" s="163">
        <v>1</v>
      </c>
      <c r="AF78" s="163">
        <v>1</v>
      </c>
      <c r="AG78" s="163">
        <v>1</v>
      </c>
      <c r="AH78" s="163">
        <v>1</v>
      </c>
      <c r="AI78" s="163">
        <v>1</v>
      </c>
      <c r="AJ78" s="163">
        <v>1</v>
      </c>
      <c r="AK78" s="163">
        <v>1</v>
      </c>
      <c r="AL78" s="163">
        <v>1</v>
      </c>
      <c r="AM78" s="163">
        <v>1</v>
      </c>
    </row>
    <row r="79" spans="2:39" x14ac:dyDescent="0.15">
      <c r="B79" s="51" t="s">
        <v>125</v>
      </c>
      <c r="C79" s="51" t="s">
        <v>2715</v>
      </c>
      <c r="D79" s="51" t="s">
        <v>5089</v>
      </c>
      <c r="E79" s="51" t="s">
        <v>5090</v>
      </c>
      <c r="F79" s="51" t="s">
        <v>5091</v>
      </c>
      <c r="G79" s="51" t="s">
        <v>5092</v>
      </c>
      <c r="H79" s="51" t="s">
        <v>5135</v>
      </c>
      <c r="I79" s="51" t="s">
        <v>5136</v>
      </c>
      <c r="K79" s="53">
        <v>3</v>
      </c>
      <c r="L79" s="160">
        <v>16</v>
      </c>
      <c r="M79" s="160" t="s">
        <v>5091</v>
      </c>
      <c r="N79" s="160" t="s">
        <v>5092</v>
      </c>
      <c r="O79" s="161"/>
      <c r="P79" s="161"/>
      <c r="Q79" s="161"/>
      <c r="R79" s="161"/>
      <c r="S79" s="161"/>
      <c r="T79" s="161"/>
      <c r="U79" s="161"/>
      <c r="V79" s="161"/>
      <c r="W79" s="161"/>
      <c r="X79" s="161"/>
      <c r="Y79" s="161"/>
      <c r="Z79" s="161"/>
      <c r="AA79" s="155" t="s">
        <v>125</v>
      </c>
      <c r="AB79" s="155" t="s">
        <v>2715</v>
      </c>
      <c r="AC79" s="163">
        <v>0</v>
      </c>
      <c r="AD79" s="163">
        <v>0</v>
      </c>
      <c r="AE79" s="163">
        <v>0</v>
      </c>
      <c r="AF79" s="163">
        <v>0</v>
      </c>
      <c r="AG79" s="163">
        <v>0</v>
      </c>
      <c r="AH79" s="163">
        <v>0</v>
      </c>
      <c r="AI79" s="163">
        <v>0</v>
      </c>
      <c r="AJ79" s="163">
        <v>0</v>
      </c>
      <c r="AK79" s="163">
        <v>0</v>
      </c>
      <c r="AL79" s="163">
        <v>0</v>
      </c>
      <c r="AM79" s="163">
        <v>0</v>
      </c>
    </row>
    <row r="80" spans="2:39" x14ac:dyDescent="0.15">
      <c r="B80" s="51" t="s">
        <v>59</v>
      </c>
      <c r="C80" s="51" t="s">
        <v>2650</v>
      </c>
      <c r="D80" s="51" t="s">
        <v>5074</v>
      </c>
      <c r="E80" s="51" t="s">
        <v>5075</v>
      </c>
      <c r="F80" s="51" t="s">
        <v>5076</v>
      </c>
      <c r="G80" s="51" t="s">
        <v>5077</v>
      </c>
      <c r="H80" s="51" t="s">
        <v>5153</v>
      </c>
      <c r="I80" s="51" t="s">
        <v>5154</v>
      </c>
      <c r="K80" s="53">
        <v>3</v>
      </c>
      <c r="L80" s="160">
        <v>7</v>
      </c>
      <c r="M80" s="160" t="s">
        <v>5153</v>
      </c>
      <c r="N80" s="160" t="s">
        <v>5154</v>
      </c>
      <c r="O80" s="161"/>
      <c r="P80" s="161"/>
      <c r="Q80" s="161"/>
      <c r="R80" s="161"/>
      <c r="S80" s="161"/>
      <c r="T80" s="161"/>
      <c r="U80" s="161"/>
      <c r="V80" s="161"/>
      <c r="W80" s="161"/>
      <c r="X80" s="161"/>
      <c r="Y80" s="161"/>
      <c r="Z80" s="161"/>
      <c r="AA80" s="155" t="s">
        <v>59</v>
      </c>
      <c r="AB80" s="155" t="s">
        <v>2650</v>
      </c>
      <c r="AC80" s="163">
        <v>1</v>
      </c>
      <c r="AD80" s="163">
        <v>1</v>
      </c>
      <c r="AE80" s="163">
        <v>1</v>
      </c>
      <c r="AF80" s="163">
        <v>1</v>
      </c>
      <c r="AG80" s="163">
        <v>1</v>
      </c>
      <c r="AH80" s="163">
        <v>1</v>
      </c>
      <c r="AI80" s="163">
        <v>1</v>
      </c>
      <c r="AJ80" s="163">
        <v>1</v>
      </c>
      <c r="AK80" s="163">
        <v>1</v>
      </c>
      <c r="AL80" s="163">
        <v>1</v>
      </c>
      <c r="AM80" s="163">
        <v>1</v>
      </c>
    </row>
    <row r="81" spans="2:39" x14ac:dyDescent="0.15">
      <c r="B81" s="51" t="s">
        <v>100</v>
      </c>
      <c r="C81" s="51" t="s">
        <v>2691</v>
      </c>
      <c r="D81" s="51" t="s">
        <v>5058</v>
      </c>
      <c r="E81" s="51" t="s">
        <v>5059</v>
      </c>
      <c r="F81" s="51" t="s">
        <v>5150</v>
      </c>
      <c r="G81" s="51" t="s">
        <v>5151</v>
      </c>
      <c r="H81" s="51" t="s">
        <v>5152</v>
      </c>
      <c r="I81" s="51" t="s">
        <v>5151</v>
      </c>
      <c r="K81" s="53">
        <v>3</v>
      </c>
      <c r="L81" s="160">
        <v>21</v>
      </c>
      <c r="M81" s="160" t="s">
        <v>5150</v>
      </c>
      <c r="N81" s="160" t="s">
        <v>5151</v>
      </c>
      <c r="O81" s="161"/>
      <c r="P81" s="161"/>
      <c r="Q81" s="161"/>
      <c r="R81" s="161"/>
      <c r="S81" s="161"/>
      <c r="T81" s="161"/>
      <c r="U81" s="161"/>
      <c r="V81" s="161"/>
      <c r="W81" s="161"/>
      <c r="X81" s="161"/>
      <c r="Y81" s="161"/>
      <c r="Z81" s="161"/>
      <c r="AA81" s="155" t="s">
        <v>100</v>
      </c>
      <c r="AB81" s="155" t="s">
        <v>2691</v>
      </c>
      <c r="AC81" s="163">
        <v>0</v>
      </c>
      <c r="AD81" s="163">
        <v>0</v>
      </c>
      <c r="AE81" s="163">
        <v>1</v>
      </c>
      <c r="AF81" s="163">
        <v>1</v>
      </c>
      <c r="AG81" s="163">
        <v>0</v>
      </c>
      <c r="AH81" s="163">
        <v>1</v>
      </c>
      <c r="AI81" s="163">
        <v>1</v>
      </c>
      <c r="AJ81" s="163">
        <v>1</v>
      </c>
      <c r="AK81" s="163">
        <v>1</v>
      </c>
      <c r="AL81" s="163">
        <v>1</v>
      </c>
      <c r="AM81" s="163">
        <v>1</v>
      </c>
    </row>
    <row r="82" spans="2:39" x14ac:dyDescent="0.15">
      <c r="B82" s="51" t="s">
        <v>66</v>
      </c>
      <c r="C82" s="51" t="s">
        <v>2657</v>
      </c>
      <c r="D82" s="51" t="s">
        <v>5074</v>
      </c>
      <c r="E82" s="51" t="s">
        <v>5075</v>
      </c>
      <c r="F82" s="51" t="s">
        <v>5076</v>
      </c>
      <c r="G82" s="51" t="s">
        <v>5077</v>
      </c>
      <c r="H82" s="51" t="s">
        <v>5101</v>
      </c>
      <c r="I82" s="51" t="s">
        <v>5102</v>
      </c>
      <c r="K82" s="53">
        <v>3</v>
      </c>
      <c r="L82" s="160">
        <v>6</v>
      </c>
      <c r="M82" s="160" t="s">
        <v>5101</v>
      </c>
      <c r="N82" s="160" t="s">
        <v>5102</v>
      </c>
      <c r="O82" s="161"/>
      <c r="P82" s="161"/>
      <c r="Q82" s="161"/>
      <c r="R82" s="161"/>
      <c r="S82" s="161"/>
      <c r="T82" s="161"/>
      <c r="U82" s="161"/>
      <c r="V82" s="161"/>
      <c r="W82" s="161"/>
      <c r="X82" s="161"/>
      <c r="Y82" s="161"/>
      <c r="Z82" s="161"/>
      <c r="AA82" s="155" t="s">
        <v>66</v>
      </c>
      <c r="AB82" s="155" t="s">
        <v>2657</v>
      </c>
      <c r="AC82" s="163">
        <v>1</v>
      </c>
      <c r="AD82" s="163">
        <v>1</v>
      </c>
      <c r="AE82" s="163">
        <v>1</v>
      </c>
      <c r="AF82" s="163">
        <v>1</v>
      </c>
      <c r="AG82" s="163">
        <v>1</v>
      </c>
      <c r="AH82" s="163">
        <v>1</v>
      </c>
      <c r="AI82" s="163">
        <v>1</v>
      </c>
      <c r="AJ82" s="163">
        <v>1</v>
      </c>
      <c r="AK82" s="163">
        <v>1</v>
      </c>
      <c r="AL82" s="163">
        <v>1</v>
      </c>
      <c r="AM82" s="163">
        <v>1</v>
      </c>
    </row>
    <row r="83" spans="2:39" x14ac:dyDescent="0.15">
      <c r="B83" s="51" t="s">
        <v>105</v>
      </c>
      <c r="C83" s="51" t="s">
        <v>2696</v>
      </c>
      <c r="D83" s="51" t="s">
        <v>5074</v>
      </c>
      <c r="E83" s="51" t="s">
        <v>5075</v>
      </c>
      <c r="F83" s="51" t="s">
        <v>5103</v>
      </c>
      <c r="G83" s="51" t="s">
        <v>5104</v>
      </c>
      <c r="H83" s="51" t="s">
        <v>5168</v>
      </c>
      <c r="I83" s="51" t="s">
        <v>5169</v>
      </c>
      <c r="K83" s="53">
        <v>3</v>
      </c>
      <c r="L83" s="160">
        <v>10</v>
      </c>
      <c r="M83" s="160" t="s">
        <v>5103</v>
      </c>
      <c r="N83" s="160" t="s">
        <v>5104</v>
      </c>
      <c r="O83" s="161"/>
      <c r="P83" s="161"/>
      <c r="Q83" s="161"/>
      <c r="R83" s="161"/>
      <c r="S83" s="161"/>
      <c r="T83" s="161"/>
      <c r="U83" s="161"/>
      <c r="V83" s="161"/>
      <c r="W83" s="161"/>
      <c r="X83" s="161"/>
      <c r="Y83" s="161"/>
      <c r="Z83" s="161"/>
      <c r="AA83" s="155" t="s">
        <v>105</v>
      </c>
      <c r="AB83" s="155" t="s">
        <v>2696</v>
      </c>
      <c r="AC83" s="163">
        <v>1</v>
      </c>
      <c r="AD83" s="163">
        <v>1</v>
      </c>
      <c r="AE83" s="163">
        <v>1</v>
      </c>
      <c r="AF83" s="163">
        <v>1</v>
      </c>
      <c r="AG83" s="163">
        <v>1</v>
      </c>
      <c r="AH83" s="163">
        <v>1</v>
      </c>
      <c r="AI83" s="163">
        <v>1</v>
      </c>
      <c r="AJ83" s="163">
        <v>1</v>
      </c>
      <c r="AK83" s="163">
        <v>1</v>
      </c>
      <c r="AL83" s="163">
        <v>1</v>
      </c>
      <c r="AM83" s="163">
        <v>1</v>
      </c>
    </row>
    <row r="84" spans="2:39" x14ac:dyDescent="0.15">
      <c r="B84" s="51" t="s">
        <v>78</v>
      </c>
      <c r="C84" s="51" t="s">
        <v>2669</v>
      </c>
      <c r="D84" s="51" t="s">
        <v>5074</v>
      </c>
      <c r="E84" s="51" t="s">
        <v>5075</v>
      </c>
      <c r="F84" s="51" t="s">
        <v>5076</v>
      </c>
      <c r="G84" s="51" t="s">
        <v>5077</v>
      </c>
      <c r="H84" s="51" t="s">
        <v>5095</v>
      </c>
      <c r="I84" s="51" t="s">
        <v>5096</v>
      </c>
      <c r="K84" s="53">
        <v>3</v>
      </c>
      <c r="L84" s="160" t="s">
        <v>5356</v>
      </c>
      <c r="M84" s="160" t="s">
        <v>5356</v>
      </c>
      <c r="N84" s="160" t="s">
        <v>5356</v>
      </c>
      <c r="O84" s="161"/>
      <c r="P84" s="161"/>
      <c r="Q84" s="161"/>
      <c r="R84" s="161"/>
      <c r="S84" s="161"/>
      <c r="T84" s="161"/>
      <c r="U84" s="161"/>
      <c r="V84" s="161"/>
      <c r="W84" s="161"/>
      <c r="X84" s="161"/>
      <c r="Y84" s="161"/>
      <c r="Z84" s="161"/>
      <c r="AA84" s="155" t="s">
        <v>78</v>
      </c>
      <c r="AB84" s="155" t="s">
        <v>2669</v>
      </c>
      <c r="AC84" s="163">
        <v>0</v>
      </c>
      <c r="AD84" s="163">
        <v>0</v>
      </c>
      <c r="AE84" s="163">
        <v>1</v>
      </c>
      <c r="AF84" s="163">
        <v>1</v>
      </c>
      <c r="AG84" s="163">
        <v>1</v>
      </c>
      <c r="AH84" s="163">
        <v>1</v>
      </c>
      <c r="AI84" s="163">
        <v>1</v>
      </c>
      <c r="AJ84" s="163">
        <v>1</v>
      </c>
      <c r="AK84" s="163">
        <v>1</v>
      </c>
      <c r="AL84" s="163">
        <v>1</v>
      </c>
      <c r="AM84" s="163">
        <v>1</v>
      </c>
    </row>
    <row r="85" spans="2:39" x14ac:dyDescent="0.15">
      <c r="B85" s="51" t="s">
        <v>86</v>
      </c>
      <c r="C85" s="51" t="s">
        <v>2677</v>
      </c>
      <c r="D85" s="51" t="s">
        <v>5089</v>
      </c>
      <c r="E85" s="51" t="s">
        <v>5090</v>
      </c>
      <c r="F85" s="51" t="s">
        <v>5091</v>
      </c>
      <c r="G85" s="51" t="s">
        <v>5092</v>
      </c>
      <c r="H85" s="51" t="s">
        <v>5135</v>
      </c>
      <c r="I85" s="51" t="s">
        <v>5136</v>
      </c>
      <c r="K85" s="53">
        <v>3</v>
      </c>
      <c r="L85" s="160">
        <v>16</v>
      </c>
      <c r="M85" s="160" t="s">
        <v>5091</v>
      </c>
      <c r="N85" s="160" t="s">
        <v>5092</v>
      </c>
      <c r="O85" s="161"/>
      <c r="P85" s="161"/>
      <c r="Q85" s="161"/>
      <c r="R85" s="161"/>
      <c r="S85" s="161"/>
      <c r="T85" s="161"/>
      <c r="U85" s="161"/>
      <c r="V85" s="161"/>
      <c r="W85" s="161"/>
      <c r="X85" s="161"/>
      <c r="Y85" s="161"/>
      <c r="Z85" s="161"/>
      <c r="AA85" s="155" t="s">
        <v>86</v>
      </c>
      <c r="AB85" s="155" t="s">
        <v>2677</v>
      </c>
      <c r="AC85" s="163">
        <v>0</v>
      </c>
      <c r="AD85" s="163">
        <v>0</v>
      </c>
      <c r="AE85" s="163">
        <v>0</v>
      </c>
      <c r="AF85" s="163">
        <v>1</v>
      </c>
      <c r="AG85" s="163">
        <v>1</v>
      </c>
      <c r="AH85" s="163">
        <v>1</v>
      </c>
      <c r="AI85" s="163">
        <v>1</v>
      </c>
      <c r="AJ85" s="163">
        <v>1</v>
      </c>
      <c r="AK85" s="163">
        <v>0</v>
      </c>
      <c r="AL85" s="163">
        <v>1</v>
      </c>
      <c r="AM85" s="163">
        <v>1</v>
      </c>
    </row>
    <row r="86" spans="2:39" x14ac:dyDescent="0.15">
      <c r="B86" s="51" t="s">
        <v>79</v>
      </c>
      <c r="C86" s="51" t="s">
        <v>2670</v>
      </c>
      <c r="D86" s="51" t="s">
        <v>5074</v>
      </c>
      <c r="E86" s="51" t="s">
        <v>5075</v>
      </c>
      <c r="F86" s="51" t="s">
        <v>5076</v>
      </c>
      <c r="G86" s="51" t="s">
        <v>5077</v>
      </c>
      <c r="H86" s="51" t="s">
        <v>5153</v>
      </c>
      <c r="I86" s="51" t="s">
        <v>5154</v>
      </c>
      <c r="K86" s="53">
        <v>3</v>
      </c>
      <c r="L86" s="160">
        <v>7</v>
      </c>
      <c r="M86" s="160" t="s">
        <v>5153</v>
      </c>
      <c r="N86" s="160" t="s">
        <v>5154</v>
      </c>
      <c r="O86" s="161"/>
      <c r="P86" s="161"/>
      <c r="Q86" s="161"/>
      <c r="R86" s="161"/>
      <c r="S86" s="161"/>
      <c r="T86" s="161"/>
      <c r="U86" s="161"/>
      <c r="V86" s="161"/>
      <c r="W86" s="161"/>
      <c r="X86" s="161"/>
      <c r="Y86" s="161"/>
      <c r="Z86" s="161"/>
      <c r="AA86" s="155" t="s">
        <v>79</v>
      </c>
      <c r="AB86" s="155" t="s">
        <v>2670</v>
      </c>
      <c r="AC86" s="163">
        <v>1</v>
      </c>
      <c r="AD86" s="163">
        <v>1</v>
      </c>
      <c r="AE86" s="163">
        <v>1</v>
      </c>
      <c r="AF86" s="163">
        <v>1</v>
      </c>
      <c r="AG86" s="163">
        <v>1</v>
      </c>
      <c r="AH86" s="163">
        <v>1</v>
      </c>
      <c r="AI86" s="163">
        <v>1</v>
      </c>
      <c r="AJ86" s="163">
        <v>1</v>
      </c>
      <c r="AK86" s="163">
        <v>1</v>
      </c>
      <c r="AL86" s="163">
        <v>1</v>
      </c>
      <c r="AM86" s="163">
        <v>1</v>
      </c>
    </row>
    <row r="87" spans="2:39" x14ac:dyDescent="0.15">
      <c r="B87" s="51" t="s">
        <v>80</v>
      </c>
      <c r="C87" s="51" t="s">
        <v>2671</v>
      </c>
      <c r="D87" s="51" t="s">
        <v>5044</v>
      </c>
      <c r="E87" s="51" t="s">
        <v>5045</v>
      </c>
      <c r="F87" s="51" t="s">
        <v>5046</v>
      </c>
      <c r="G87" s="51" t="s">
        <v>5045</v>
      </c>
      <c r="H87" s="51" t="s">
        <v>5067</v>
      </c>
      <c r="I87" s="51" t="s">
        <v>5068</v>
      </c>
      <c r="K87" s="53">
        <v>3</v>
      </c>
      <c r="L87" s="160">
        <v>3</v>
      </c>
      <c r="M87" s="160" t="s">
        <v>5067</v>
      </c>
      <c r="N87" s="160" t="s">
        <v>5068</v>
      </c>
      <c r="O87" s="161"/>
      <c r="P87" s="161"/>
      <c r="Q87" s="161"/>
      <c r="R87" s="161"/>
      <c r="S87" s="161"/>
      <c r="T87" s="161"/>
      <c r="U87" s="161"/>
      <c r="V87" s="161"/>
      <c r="W87" s="161"/>
      <c r="X87" s="161"/>
      <c r="Y87" s="161"/>
      <c r="Z87" s="161"/>
      <c r="AA87" s="155" t="s">
        <v>80</v>
      </c>
      <c r="AB87" s="155" t="s">
        <v>2671</v>
      </c>
      <c r="AC87" s="163">
        <v>1</v>
      </c>
      <c r="AD87" s="163">
        <v>1</v>
      </c>
      <c r="AE87" s="163">
        <v>1</v>
      </c>
      <c r="AF87" s="163">
        <v>1</v>
      </c>
      <c r="AG87" s="163">
        <v>1</v>
      </c>
      <c r="AH87" s="163">
        <v>1</v>
      </c>
      <c r="AI87" s="163">
        <v>1</v>
      </c>
      <c r="AJ87" s="163">
        <v>1</v>
      </c>
      <c r="AK87" s="163">
        <v>1</v>
      </c>
      <c r="AL87" s="163">
        <v>1</v>
      </c>
      <c r="AM87" s="163">
        <v>1</v>
      </c>
    </row>
    <row r="88" spans="2:39" x14ac:dyDescent="0.15">
      <c r="B88" s="51" t="s">
        <v>87</v>
      </c>
      <c r="C88" s="51" t="s">
        <v>2678</v>
      </c>
      <c r="D88" s="51" t="s">
        <v>5074</v>
      </c>
      <c r="E88" s="51" t="s">
        <v>5075</v>
      </c>
      <c r="F88" s="51" t="s">
        <v>5076</v>
      </c>
      <c r="G88" s="51" t="s">
        <v>5077</v>
      </c>
      <c r="H88" s="51" t="s">
        <v>5095</v>
      </c>
      <c r="I88" s="51" t="s">
        <v>5096</v>
      </c>
      <c r="K88" s="53">
        <v>3</v>
      </c>
      <c r="L88" s="160" t="s">
        <v>5356</v>
      </c>
      <c r="M88" s="160" t="s">
        <v>5356</v>
      </c>
      <c r="N88" s="160" t="s">
        <v>5356</v>
      </c>
      <c r="O88" s="161"/>
      <c r="P88" s="161"/>
      <c r="Q88" s="161"/>
      <c r="R88" s="161"/>
      <c r="S88" s="161"/>
      <c r="T88" s="161"/>
      <c r="U88" s="161"/>
      <c r="V88" s="161"/>
      <c r="W88" s="161"/>
      <c r="X88" s="161"/>
      <c r="Y88" s="161"/>
      <c r="Z88" s="161"/>
      <c r="AA88" s="155" t="s">
        <v>87</v>
      </c>
      <c r="AB88" s="155" t="s">
        <v>2678</v>
      </c>
      <c r="AC88" s="163">
        <v>1</v>
      </c>
      <c r="AD88" s="163">
        <v>1</v>
      </c>
      <c r="AE88" s="163">
        <v>1</v>
      </c>
      <c r="AF88" s="163">
        <v>1</v>
      </c>
      <c r="AG88" s="163">
        <v>1</v>
      </c>
      <c r="AH88" s="163">
        <v>1</v>
      </c>
      <c r="AI88" s="163">
        <v>1</v>
      </c>
      <c r="AJ88" s="163">
        <v>0</v>
      </c>
      <c r="AK88" s="163">
        <v>1</v>
      </c>
      <c r="AL88" s="163">
        <v>1</v>
      </c>
      <c r="AM88" s="163">
        <v>1</v>
      </c>
    </row>
    <row r="89" spans="2:39" x14ac:dyDescent="0.15">
      <c r="B89" s="51" t="s">
        <v>98</v>
      </c>
      <c r="C89" s="51" t="s">
        <v>2689</v>
      </c>
      <c r="D89" s="51" t="s">
        <v>5044</v>
      </c>
      <c r="E89" s="51" t="s">
        <v>5045</v>
      </c>
      <c r="F89" s="51" t="s">
        <v>5046</v>
      </c>
      <c r="G89" s="51" t="s">
        <v>5045</v>
      </c>
      <c r="H89" s="51" t="s">
        <v>5047</v>
      </c>
      <c r="I89" s="51" t="s">
        <v>5048</v>
      </c>
      <c r="K89" s="53">
        <v>3</v>
      </c>
      <c r="L89" s="160">
        <v>5</v>
      </c>
      <c r="M89" s="160" t="s">
        <v>5047</v>
      </c>
      <c r="N89" s="160" t="s">
        <v>5048</v>
      </c>
      <c r="O89" s="161"/>
      <c r="P89" s="161"/>
      <c r="Q89" s="161"/>
      <c r="R89" s="161"/>
      <c r="S89" s="161"/>
      <c r="T89" s="161"/>
      <c r="U89" s="161"/>
      <c r="V89" s="161"/>
      <c r="W89" s="161"/>
      <c r="X89" s="161"/>
      <c r="Y89" s="161"/>
      <c r="Z89" s="161"/>
      <c r="AA89" s="155" t="s">
        <v>98</v>
      </c>
      <c r="AB89" s="155" t="s">
        <v>2689</v>
      </c>
      <c r="AC89" s="163">
        <v>0</v>
      </c>
      <c r="AD89" s="163">
        <v>0</v>
      </c>
      <c r="AE89" s="163">
        <v>0</v>
      </c>
      <c r="AF89" s="163">
        <v>0</v>
      </c>
      <c r="AG89" s="163">
        <v>0</v>
      </c>
      <c r="AH89" s="163">
        <v>0</v>
      </c>
      <c r="AI89" s="163">
        <v>0</v>
      </c>
      <c r="AJ89" s="163">
        <v>0</v>
      </c>
      <c r="AK89" s="163">
        <v>0</v>
      </c>
      <c r="AL89" s="163">
        <v>0</v>
      </c>
      <c r="AM89" s="163">
        <v>0</v>
      </c>
    </row>
    <row r="90" spans="2:39" x14ac:dyDescent="0.15">
      <c r="B90" s="51" t="s">
        <v>91</v>
      </c>
      <c r="C90" s="51" t="s">
        <v>2682</v>
      </c>
      <c r="D90" s="51" t="s">
        <v>5026</v>
      </c>
      <c r="E90" s="51" t="s">
        <v>5027</v>
      </c>
      <c r="F90" s="51" t="s">
        <v>5028</v>
      </c>
      <c r="G90" s="51" t="s">
        <v>5029</v>
      </c>
      <c r="H90" s="51" t="s">
        <v>5115</v>
      </c>
      <c r="I90" s="51" t="s">
        <v>5116</v>
      </c>
      <c r="K90" s="53">
        <v>3</v>
      </c>
      <c r="L90" s="160">
        <v>24</v>
      </c>
      <c r="M90" s="160" t="s">
        <v>5028</v>
      </c>
      <c r="N90" s="160" t="s">
        <v>5029</v>
      </c>
      <c r="O90" s="161"/>
      <c r="P90" s="161"/>
      <c r="Q90" s="161"/>
      <c r="R90" s="161"/>
      <c r="S90" s="161"/>
      <c r="T90" s="161"/>
      <c r="U90" s="161"/>
      <c r="V90" s="161"/>
      <c r="W90" s="161"/>
      <c r="X90" s="161"/>
      <c r="Y90" s="161"/>
      <c r="Z90" s="161"/>
      <c r="AA90" s="155" t="s">
        <v>91</v>
      </c>
      <c r="AB90" s="155" t="s">
        <v>2682</v>
      </c>
      <c r="AC90" s="163">
        <v>0</v>
      </c>
      <c r="AD90" s="163">
        <v>0</v>
      </c>
      <c r="AE90" s="163">
        <v>0</v>
      </c>
      <c r="AF90" s="163">
        <v>0</v>
      </c>
      <c r="AG90" s="163">
        <v>1</v>
      </c>
      <c r="AH90" s="163">
        <v>1</v>
      </c>
      <c r="AI90" s="163">
        <v>1</v>
      </c>
      <c r="AJ90" s="163">
        <v>1</v>
      </c>
      <c r="AK90" s="163">
        <v>1</v>
      </c>
      <c r="AL90" s="163">
        <v>1</v>
      </c>
      <c r="AM90" s="163">
        <v>1</v>
      </c>
    </row>
    <row r="91" spans="2:39" x14ac:dyDescent="0.15">
      <c r="B91" s="51" t="s">
        <v>85</v>
      </c>
      <c r="C91" s="51" t="s">
        <v>2676</v>
      </c>
      <c r="D91" s="51" t="s">
        <v>5058</v>
      </c>
      <c r="E91" s="51" t="s">
        <v>5059</v>
      </c>
      <c r="F91" s="51" t="s">
        <v>5064</v>
      </c>
      <c r="G91" s="51" t="s">
        <v>5065</v>
      </c>
      <c r="H91" s="51" t="s">
        <v>5066</v>
      </c>
      <c r="I91" s="51" t="s">
        <v>5065</v>
      </c>
      <c r="K91" s="53">
        <v>3</v>
      </c>
      <c r="L91" s="160">
        <v>20</v>
      </c>
      <c r="M91" s="160" t="s">
        <v>5064</v>
      </c>
      <c r="N91" s="160" t="s">
        <v>5065</v>
      </c>
      <c r="O91" s="161"/>
      <c r="P91" s="161"/>
      <c r="Q91" s="161"/>
      <c r="R91" s="161"/>
      <c r="S91" s="161"/>
      <c r="T91" s="161"/>
      <c r="U91" s="161"/>
      <c r="V91" s="161"/>
      <c r="W91" s="161"/>
      <c r="X91" s="161"/>
      <c r="Y91" s="161"/>
      <c r="Z91" s="161"/>
      <c r="AA91" s="155" t="s">
        <v>85</v>
      </c>
      <c r="AB91" s="155" t="s">
        <v>2676</v>
      </c>
      <c r="AC91" s="163">
        <v>1</v>
      </c>
      <c r="AD91" s="163">
        <v>1</v>
      </c>
      <c r="AE91" s="163">
        <v>1</v>
      </c>
      <c r="AF91" s="163">
        <v>1</v>
      </c>
      <c r="AG91" s="163">
        <v>1</v>
      </c>
      <c r="AH91" s="163">
        <v>1</v>
      </c>
      <c r="AI91" s="163">
        <v>1</v>
      </c>
      <c r="AJ91" s="163">
        <v>1</v>
      </c>
      <c r="AK91" s="163">
        <v>1</v>
      </c>
      <c r="AL91" s="163">
        <v>1</v>
      </c>
      <c r="AM91" s="163">
        <v>1</v>
      </c>
    </row>
    <row r="92" spans="2:39" x14ac:dyDescent="0.15">
      <c r="B92" s="51" t="s">
        <v>82</v>
      </c>
      <c r="C92" s="51" t="s">
        <v>2673</v>
      </c>
      <c r="D92" s="51" t="s">
        <v>5032</v>
      </c>
      <c r="E92" s="51" t="s">
        <v>5033</v>
      </c>
      <c r="F92" s="51" t="s">
        <v>5155</v>
      </c>
      <c r="G92" s="51" t="s">
        <v>5156</v>
      </c>
      <c r="H92" s="51" t="s">
        <v>5157</v>
      </c>
      <c r="I92" s="51" t="s">
        <v>5156</v>
      </c>
      <c r="K92" s="53">
        <v>3</v>
      </c>
      <c r="L92" s="160">
        <v>14</v>
      </c>
      <c r="M92" s="160" t="s">
        <v>5157</v>
      </c>
      <c r="N92" s="160" t="s">
        <v>5156</v>
      </c>
      <c r="O92" s="161"/>
      <c r="P92" s="161"/>
      <c r="Q92" s="161"/>
      <c r="R92" s="161"/>
      <c r="S92" s="161"/>
      <c r="T92" s="161"/>
      <c r="U92" s="161"/>
      <c r="V92" s="161"/>
      <c r="W92" s="161"/>
      <c r="X92" s="161"/>
      <c r="Y92" s="161"/>
      <c r="Z92" s="161"/>
      <c r="AA92" s="155" t="s">
        <v>82</v>
      </c>
      <c r="AB92" s="155" t="s">
        <v>2673</v>
      </c>
      <c r="AC92" s="163">
        <v>1</v>
      </c>
      <c r="AD92" s="163">
        <v>1</v>
      </c>
      <c r="AE92" s="163">
        <v>1</v>
      </c>
      <c r="AF92" s="163">
        <v>1</v>
      </c>
      <c r="AG92" s="163">
        <v>1</v>
      </c>
      <c r="AH92" s="163">
        <v>1</v>
      </c>
      <c r="AI92" s="163">
        <v>1</v>
      </c>
      <c r="AJ92" s="163">
        <v>1</v>
      </c>
      <c r="AK92" s="163">
        <v>1</v>
      </c>
      <c r="AL92" s="163">
        <v>1</v>
      </c>
      <c r="AM92" s="163">
        <v>1</v>
      </c>
    </row>
    <row r="93" spans="2:39" x14ac:dyDescent="0.15">
      <c r="B93" s="51" t="s">
        <v>112</v>
      </c>
      <c r="C93" s="51" t="s">
        <v>2703</v>
      </c>
      <c r="D93" s="51" t="s">
        <v>5032</v>
      </c>
      <c r="E93" s="51" t="s">
        <v>5033</v>
      </c>
      <c r="F93" s="51" t="s">
        <v>5121</v>
      </c>
      <c r="G93" s="51" t="s">
        <v>5122</v>
      </c>
      <c r="H93" s="51" t="s">
        <v>5172</v>
      </c>
      <c r="I93" s="51" t="s">
        <v>5173</v>
      </c>
      <c r="K93" s="53">
        <v>3</v>
      </c>
      <c r="L93" s="160">
        <v>12</v>
      </c>
      <c r="M93" s="160" t="s">
        <v>5121</v>
      </c>
      <c r="N93" s="160" t="s">
        <v>5122</v>
      </c>
      <c r="O93" s="161"/>
      <c r="P93" s="161"/>
      <c r="Q93" s="161"/>
      <c r="R93" s="161"/>
      <c r="S93" s="161"/>
      <c r="T93" s="161"/>
      <c r="U93" s="161"/>
      <c r="V93" s="161"/>
      <c r="W93" s="161"/>
      <c r="X93" s="161"/>
      <c r="Y93" s="161"/>
      <c r="Z93" s="161"/>
      <c r="AA93" s="155" t="s">
        <v>112</v>
      </c>
      <c r="AB93" s="155" t="s">
        <v>2703</v>
      </c>
      <c r="AC93" s="163">
        <v>0</v>
      </c>
      <c r="AD93" s="163">
        <v>0</v>
      </c>
      <c r="AE93" s="163">
        <v>0</v>
      </c>
      <c r="AF93" s="163">
        <v>0</v>
      </c>
      <c r="AG93" s="163">
        <v>0</v>
      </c>
      <c r="AH93" s="163">
        <v>1</v>
      </c>
      <c r="AI93" s="163">
        <v>1</v>
      </c>
      <c r="AJ93" s="163">
        <v>1</v>
      </c>
      <c r="AK93" s="163">
        <v>1</v>
      </c>
      <c r="AL93" s="163">
        <v>1</v>
      </c>
      <c r="AM93" s="163">
        <v>1</v>
      </c>
    </row>
    <row r="94" spans="2:39" x14ac:dyDescent="0.15">
      <c r="B94" s="51" t="s">
        <v>94</v>
      </c>
      <c r="C94" s="51" t="s">
        <v>2685</v>
      </c>
      <c r="D94" s="51" t="s">
        <v>5074</v>
      </c>
      <c r="E94" s="51" t="s">
        <v>5075</v>
      </c>
      <c r="F94" s="51" t="s">
        <v>5076</v>
      </c>
      <c r="G94" s="51" t="s">
        <v>5077</v>
      </c>
      <c r="H94" s="51" t="s">
        <v>5095</v>
      </c>
      <c r="I94" s="51" t="s">
        <v>5096</v>
      </c>
      <c r="K94" s="53">
        <v>3</v>
      </c>
      <c r="L94" s="160" t="s">
        <v>5356</v>
      </c>
      <c r="M94" s="160" t="s">
        <v>5356</v>
      </c>
      <c r="N94" s="160" t="s">
        <v>5356</v>
      </c>
      <c r="O94" s="161"/>
      <c r="P94" s="161"/>
      <c r="Q94" s="161"/>
      <c r="R94" s="161"/>
      <c r="S94" s="161"/>
      <c r="T94" s="161"/>
      <c r="U94" s="161"/>
      <c r="V94" s="161"/>
      <c r="W94" s="161"/>
      <c r="X94" s="161"/>
      <c r="Y94" s="161"/>
      <c r="Z94" s="161"/>
      <c r="AA94" s="155" t="s">
        <v>94</v>
      </c>
      <c r="AB94" s="155" t="s">
        <v>2685</v>
      </c>
      <c r="AC94" s="163">
        <v>0</v>
      </c>
      <c r="AD94" s="163">
        <v>0</v>
      </c>
      <c r="AE94" s="163">
        <v>0</v>
      </c>
      <c r="AF94" s="163">
        <v>0</v>
      </c>
      <c r="AG94" s="163">
        <v>0</v>
      </c>
      <c r="AH94" s="163">
        <v>1</v>
      </c>
      <c r="AI94" s="163">
        <v>1</v>
      </c>
      <c r="AJ94" s="163">
        <v>1</v>
      </c>
      <c r="AK94" s="163">
        <v>1</v>
      </c>
      <c r="AL94" s="163">
        <v>1</v>
      </c>
      <c r="AM94" s="163">
        <v>1</v>
      </c>
    </row>
    <row r="95" spans="2:39" x14ac:dyDescent="0.15">
      <c r="B95" s="51" t="s">
        <v>110</v>
      </c>
      <c r="C95" s="51" t="s">
        <v>2701</v>
      </c>
      <c r="D95" s="51" t="s">
        <v>5032</v>
      </c>
      <c r="E95" s="51" t="s">
        <v>5033</v>
      </c>
      <c r="F95" s="51" t="s">
        <v>5034</v>
      </c>
      <c r="G95" s="51" t="s">
        <v>5035</v>
      </c>
      <c r="H95" s="51" t="s">
        <v>5038</v>
      </c>
      <c r="I95" s="51" t="s">
        <v>5039</v>
      </c>
      <c r="K95" s="53">
        <v>3</v>
      </c>
      <c r="L95" s="160">
        <v>11</v>
      </c>
      <c r="M95" s="160" t="s">
        <v>5034</v>
      </c>
      <c r="N95" s="160" t="s">
        <v>5035</v>
      </c>
      <c r="O95" s="161"/>
      <c r="P95" s="161"/>
      <c r="Q95" s="161"/>
      <c r="R95" s="161"/>
      <c r="S95" s="161"/>
      <c r="T95" s="161"/>
      <c r="U95" s="161"/>
      <c r="V95" s="161"/>
      <c r="W95" s="161"/>
      <c r="X95" s="161"/>
      <c r="Y95" s="161"/>
      <c r="Z95" s="161"/>
      <c r="AA95" s="155" t="s">
        <v>110</v>
      </c>
      <c r="AB95" s="155" t="s">
        <v>2701</v>
      </c>
      <c r="AC95" s="163">
        <v>1</v>
      </c>
      <c r="AD95" s="163">
        <v>1</v>
      </c>
      <c r="AE95" s="163">
        <v>1</v>
      </c>
      <c r="AF95" s="163">
        <v>1</v>
      </c>
      <c r="AG95" s="163">
        <v>1</v>
      </c>
      <c r="AH95" s="163">
        <v>1</v>
      </c>
      <c r="AI95" s="163">
        <v>1</v>
      </c>
      <c r="AJ95" s="163">
        <v>1</v>
      </c>
      <c r="AK95" s="163">
        <v>0</v>
      </c>
      <c r="AL95" s="163">
        <v>0</v>
      </c>
      <c r="AM95" s="163">
        <v>0</v>
      </c>
    </row>
    <row r="96" spans="2:39" x14ac:dyDescent="0.15">
      <c r="B96" s="51" t="s">
        <v>109</v>
      </c>
      <c r="C96" s="51" t="s">
        <v>2700</v>
      </c>
      <c r="D96" s="51" t="s">
        <v>5089</v>
      </c>
      <c r="E96" s="51" t="s">
        <v>5090</v>
      </c>
      <c r="F96" s="51" t="s">
        <v>5091</v>
      </c>
      <c r="G96" s="51" t="s">
        <v>5092</v>
      </c>
      <c r="H96" s="51" t="s">
        <v>5170</v>
      </c>
      <c r="I96" s="51" t="s">
        <v>5171</v>
      </c>
      <c r="K96" s="53">
        <v>3</v>
      </c>
      <c r="L96" s="160">
        <v>16</v>
      </c>
      <c r="M96" s="160" t="s">
        <v>5091</v>
      </c>
      <c r="N96" s="160" t="s">
        <v>5092</v>
      </c>
      <c r="O96" s="161"/>
      <c r="P96" s="161"/>
      <c r="Q96" s="161"/>
      <c r="R96" s="161"/>
      <c r="S96" s="161"/>
      <c r="T96" s="161"/>
      <c r="U96" s="161"/>
      <c r="V96" s="161"/>
      <c r="W96" s="161"/>
      <c r="X96" s="161"/>
      <c r="Y96" s="161"/>
      <c r="Z96" s="161"/>
      <c r="AA96" s="155" t="s">
        <v>109</v>
      </c>
      <c r="AB96" s="155" t="s">
        <v>2700</v>
      </c>
      <c r="AC96" s="163">
        <v>0</v>
      </c>
      <c r="AD96" s="163">
        <v>1</v>
      </c>
      <c r="AE96" s="163">
        <v>0</v>
      </c>
      <c r="AF96" s="163">
        <v>1</v>
      </c>
      <c r="AG96" s="163">
        <v>1</v>
      </c>
      <c r="AH96" s="163">
        <v>1</v>
      </c>
      <c r="AI96" s="163">
        <v>1</v>
      </c>
      <c r="AJ96" s="163">
        <v>1</v>
      </c>
      <c r="AK96" s="163">
        <v>1</v>
      </c>
      <c r="AL96" s="163">
        <v>1</v>
      </c>
      <c r="AM96" s="163">
        <v>1</v>
      </c>
    </row>
    <row r="97" spans="2:39" x14ac:dyDescent="0.15">
      <c r="B97" s="51" t="s">
        <v>81</v>
      </c>
      <c r="C97" s="51" t="s">
        <v>2672</v>
      </c>
      <c r="D97" s="51" t="s">
        <v>5032</v>
      </c>
      <c r="E97" s="51" t="s">
        <v>5033</v>
      </c>
      <c r="F97" s="51" t="s">
        <v>5117</v>
      </c>
      <c r="G97" s="51" t="s">
        <v>5118</v>
      </c>
      <c r="H97" s="51" t="s">
        <v>5119</v>
      </c>
      <c r="I97" s="51" t="s">
        <v>5120</v>
      </c>
      <c r="K97" s="53">
        <v>3</v>
      </c>
      <c r="L97" s="160">
        <v>13</v>
      </c>
      <c r="M97" s="160" t="s">
        <v>5119</v>
      </c>
      <c r="N97" s="160" t="s">
        <v>5120</v>
      </c>
      <c r="O97" s="161"/>
      <c r="P97" s="161"/>
      <c r="Q97" s="161"/>
      <c r="R97" s="161"/>
      <c r="S97" s="161"/>
      <c r="T97" s="161"/>
      <c r="U97" s="161"/>
      <c r="V97" s="161"/>
      <c r="W97" s="161"/>
      <c r="X97" s="161"/>
      <c r="Y97" s="161"/>
      <c r="Z97" s="161"/>
      <c r="AA97" s="155" t="s">
        <v>81</v>
      </c>
      <c r="AB97" s="155" t="s">
        <v>2672</v>
      </c>
      <c r="AC97" s="163">
        <v>0</v>
      </c>
      <c r="AD97" s="163">
        <v>0</v>
      </c>
      <c r="AE97" s="163">
        <v>0</v>
      </c>
      <c r="AF97" s="163">
        <v>0</v>
      </c>
      <c r="AG97" s="163">
        <v>0</v>
      </c>
      <c r="AH97" s="163">
        <v>0</v>
      </c>
      <c r="AI97" s="163">
        <v>1</v>
      </c>
      <c r="AJ97" s="163">
        <v>1</v>
      </c>
      <c r="AK97" s="163">
        <v>1</v>
      </c>
      <c r="AL97" s="163">
        <v>1</v>
      </c>
      <c r="AM97" s="163">
        <v>1</v>
      </c>
    </row>
    <row r="98" spans="2:39" x14ac:dyDescent="0.15">
      <c r="B98" s="51" t="s">
        <v>88</v>
      </c>
      <c r="C98" s="51" t="s">
        <v>2679</v>
      </c>
      <c r="D98" s="51" t="s">
        <v>5044</v>
      </c>
      <c r="E98" s="51" t="s">
        <v>5045</v>
      </c>
      <c r="F98" s="51" t="s">
        <v>5046</v>
      </c>
      <c r="G98" s="51" t="s">
        <v>5045</v>
      </c>
      <c r="H98" s="51" t="s">
        <v>5067</v>
      </c>
      <c r="I98" s="51" t="s">
        <v>5068</v>
      </c>
      <c r="K98" s="53">
        <v>3</v>
      </c>
      <c r="L98" s="160">
        <v>3</v>
      </c>
      <c r="M98" s="160" t="s">
        <v>5067</v>
      </c>
      <c r="N98" s="160" t="s">
        <v>5068</v>
      </c>
      <c r="O98" s="161"/>
      <c r="P98" s="161"/>
      <c r="Q98" s="161"/>
      <c r="R98" s="161"/>
      <c r="S98" s="161"/>
      <c r="T98" s="161"/>
      <c r="U98" s="161"/>
      <c r="V98" s="161"/>
      <c r="W98" s="161"/>
      <c r="X98" s="161"/>
      <c r="Y98" s="161"/>
      <c r="Z98" s="161"/>
      <c r="AA98" s="155" t="s">
        <v>88</v>
      </c>
      <c r="AB98" s="155" t="s">
        <v>2679</v>
      </c>
      <c r="AC98" s="163">
        <v>1</v>
      </c>
      <c r="AD98" s="163">
        <v>1</v>
      </c>
      <c r="AE98" s="163">
        <v>1</v>
      </c>
      <c r="AF98" s="163">
        <v>1</v>
      </c>
      <c r="AG98" s="163">
        <v>1</v>
      </c>
      <c r="AH98" s="163">
        <v>1</v>
      </c>
      <c r="AI98" s="163">
        <v>1</v>
      </c>
      <c r="AJ98" s="163">
        <v>1</v>
      </c>
      <c r="AK98" s="163">
        <v>1</v>
      </c>
      <c r="AL98" s="163">
        <v>1</v>
      </c>
      <c r="AM98" s="163">
        <v>1</v>
      </c>
    </row>
    <row r="99" spans="2:39" x14ac:dyDescent="0.15">
      <c r="B99" s="51" t="s">
        <v>92</v>
      </c>
      <c r="C99" s="51" t="s">
        <v>2683</v>
      </c>
      <c r="D99" s="51" t="s">
        <v>5074</v>
      </c>
      <c r="E99" s="51" t="s">
        <v>5075</v>
      </c>
      <c r="F99" s="51" t="s">
        <v>5076</v>
      </c>
      <c r="G99" s="51" t="s">
        <v>5077</v>
      </c>
      <c r="H99" s="51" t="s">
        <v>5095</v>
      </c>
      <c r="I99" s="51" t="s">
        <v>5096</v>
      </c>
      <c r="K99" s="53">
        <v>3</v>
      </c>
      <c r="L99" s="160" t="s">
        <v>5356</v>
      </c>
      <c r="M99" s="160" t="s">
        <v>5356</v>
      </c>
      <c r="N99" s="160" t="s">
        <v>5356</v>
      </c>
      <c r="O99" s="161"/>
      <c r="P99" s="161"/>
      <c r="Q99" s="161"/>
      <c r="R99" s="161"/>
      <c r="S99" s="161"/>
      <c r="T99" s="161"/>
      <c r="U99" s="161"/>
      <c r="V99" s="161"/>
      <c r="W99" s="161"/>
      <c r="X99" s="161"/>
      <c r="Y99" s="161"/>
      <c r="Z99" s="161"/>
      <c r="AA99" s="155" t="s">
        <v>92</v>
      </c>
      <c r="AB99" s="155" t="s">
        <v>2683</v>
      </c>
      <c r="AC99" s="163">
        <v>0</v>
      </c>
      <c r="AD99" s="163">
        <v>1</v>
      </c>
      <c r="AE99" s="163">
        <v>1</v>
      </c>
      <c r="AF99" s="163">
        <v>1</v>
      </c>
      <c r="AG99" s="163">
        <v>1</v>
      </c>
      <c r="AH99" s="163">
        <v>1</v>
      </c>
      <c r="AI99" s="163">
        <v>1</v>
      </c>
      <c r="AJ99" s="163">
        <v>1</v>
      </c>
      <c r="AK99" s="163">
        <v>1</v>
      </c>
      <c r="AL99" s="163">
        <v>1</v>
      </c>
      <c r="AM99" s="163">
        <v>1</v>
      </c>
    </row>
    <row r="100" spans="2:39" x14ac:dyDescent="0.15">
      <c r="B100" s="51" t="s">
        <v>5385</v>
      </c>
      <c r="C100" s="51" t="s">
        <v>5386</v>
      </c>
      <c r="D100" s="51" t="s">
        <v>5032</v>
      </c>
      <c r="E100" s="51" t="s">
        <v>5033</v>
      </c>
      <c r="F100" s="51" t="s">
        <v>5097</v>
      </c>
      <c r="G100" s="51" t="s">
        <v>5098</v>
      </c>
      <c r="H100" s="51" t="s">
        <v>5164</v>
      </c>
      <c r="I100" s="51" t="s">
        <v>5165</v>
      </c>
      <c r="K100" s="53">
        <v>3</v>
      </c>
      <c r="L100" s="160">
        <v>15</v>
      </c>
      <c r="M100" s="160" t="s">
        <v>5097</v>
      </c>
      <c r="N100" s="160" t="s">
        <v>5098</v>
      </c>
      <c r="O100" s="161"/>
      <c r="P100" s="161"/>
      <c r="Q100" s="161"/>
      <c r="R100" s="161"/>
      <c r="S100" s="161"/>
      <c r="T100" s="161"/>
      <c r="U100" s="161"/>
      <c r="V100" s="161"/>
      <c r="W100" s="161"/>
      <c r="X100" s="161"/>
      <c r="Y100" s="161"/>
      <c r="Z100" s="161"/>
      <c r="AA100" s="155" t="s">
        <v>5385</v>
      </c>
      <c r="AB100" s="155" t="s">
        <v>5386</v>
      </c>
      <c r="AC100" s="163">
        <v>0</v>
      </c>
      <c r="AD100" s="163">
        <v>0</v>
      </c>
      <c r="AE100" s="163">
        <v>0</v>
      </c>
      <c r="AF100" s="163">
        <v>0</v>
      </c>
      <c r="AG100" s="163">
        <v>0</v>
      </c>
      <c r="AH100" s="163">
        <v>0</v>
      </c>
      <c r="AI100" s="163">
        <v>0</v>
      </c>
      <c r="AJ100" s="163">
        <v>0</v>
      </c>
      <c r="AK100" s="163">
        <v>0</v>
      </c>
      <c r="AL100" s="163">
        <v>0</v>
      </c>
      <c r="AM100" s="163">
        <v>1</v>
      </c>
    </row>
    <row r="101" spans="2:39" x14ac:dyDescent="0.15">
      <c r="B101" s="51" t="s">
        <v>131</v>
      </c>
      <c r="C101" s="51" t="s">
        <v>2721</v>
      </c>
      <c r="D101" s="51" t="s">
        <v>5089</v>
      </c>
      <c r="E101" s="51" t="s">
        <v>5090</v>
      </c>
      <c r="F101" s="51" t="s">
        <v>5091</v>
      </c>
      <c r="G101" s="51" t="s">
        <v>5092</v>
      </c>
      <c r="H101" s="51" t="s">
        <v>5135</v>
      </c>
      <c r="I101" s="51" t="s">
        <v>5136</v>
      </c>
      <c r="K101" s="53">
        <v>3</v>
      </c>
      <c r="L101" s="160">
        <v>16</v>
      </c>
      <c r="M101" s="160" t="s">
        <v>5091</v>
      </c>
      <c r="N101" s="160" t="s">
        <v>5092</v>
      </c>
      <c r="O101" s="161"/>
      <c r="P101" s="161"/>
      <c r="Q101" s="161"/>
      <c r="R101" s="161"/>
      <c r="S101" s="161"/>
      <c r="T101" s="161"/>
      <c r="U101" s="161"/>
      <c r="V101" s="161"/>
      <c r="W101" s="161"/>
      <c r="X101" s="161"/>
      <c r="Y101" s="161"/>
      <c r="Z101" s="161"/>
      <c r="AA101" s="155" t="s">
        <v>131</v>
      </c>
      <c r="AB101" s="155" t="s">
        <v>2721</v>
      </c>
      <c r="AC101" s="163">
        <v>0</v>
      </c>
      <c r="AD101" s="163">
        <v>0</v>
      </c>
      <c r="AE101" s="163">
        <v>0</v>
      </c>
      <c r="AF101" s="163">
        <v>0</v>
      </c>
      <c r="AG101" s="163">
        <v>1</v>
      </c>
      <c r="AH101" s="163">
        <v>0</v>
      </c>
      <c r="AI101" s="163">
        <v>0</v>
      </c>
      <c r="AJ101" s="163">
        <v>0</v>
      </c>
      <c r="AK101" s="163">
        <v>0</v>
      </c>
      <c r="AL101" s="163">
        <v>1</v>
      </c>
      <c r="AM101" s="163">
        <v>1</v>
      </c>
    </row>
    <row r="102" spans="2:39" x14ac:dyDescent="0.15">
      <c r="B102" s="51" t="s">
        <v>55</v>
      </c>
      <c r="C102" s="51" t="s">
        <v>2646</v>
      </c>
      <c r="D102" s="51" t="s">
        <v>5080</v>
      </c>
      <c r="E102" s="51" t="s">
        <v>5081</v>
      </c>
      <c r="F102" s="51" t="s">
        <v>5082</v>
      </c>
      <c r="G102" s="51" t="s">
        <v>5081</v>
      </c>
      <c r="H102" s="51" t="s">
        <v>5141</v>
      </c>
      <c r="I102" s="51" t="s">
        <v>5142</v>
      </c>
      <c r="K102" s="53">
        <v>3</v>
      </c>
      <c r="L102" s="160">
        <v>2</v>
      </c>
      <c r="M102" s="160" t="s">
        <v>5082</v>
      </c>
      <c r="N102" s="160" t="s">
        <v>5081</v>
      </c>
      <c r="O102" s="161"/>
      <c r="P102" s="161"/>
      <c r="Q102" s="161"/>
      <c r="R102" s="161"/>
      <c r="S102" s="161"/>
      <c r="T102" s="161"/>
      <c r="U102" s="161"/>
      <c r="V102" s="161"/>
      <c r="W102" s="161"/>
      <c r="X102" s="161"/>
      <c r="Y102" s="161"/>
      <c r="Z102" s="161"/>
      <c r="AA102" s="155" t="s">
        <v>55</v>
      </c>
      <c r="AB102" s="155" t="s">
        <v>2646</v>
      </c>
      <c r="AC102" s="163">
        <v>0</v>
      </c>
      <c r="AD102" s="163">
        <v>1</v>
      </c>
      <c r="AE102" s="163">
        <v>1</v>
      </c>
      <c r="AF102" s="163">
        <v>1</v>
      </c>
      <c r="AG102" s="163">
        <v>1</v>
      </c>
      <c r="AH102" s="163">
        <v>1</v>
      </c>
      <c r="AI102" s="163">
        <v>1</v>
      </c>
      <c r="AJ102" s="163">
        <v>1</v>
      </c>
      <c r="AK102" s="163">
        <v>1</v>
      </c>
      <c r="AL102" s="163">
        <v>1</v>
      </c>
      <c r="AM102" s="163">
        <v>1</v>
      </c>
    </row>
    <row r="103" spans="2:39" x14ac:dyDescent="0.15">
      <c r="B103" s="51" t="s">
        <v>99</v>
      </c>
      <c r="C103" s="51" t="s">
        <v>2690</v>
      </c>
      <c r="D103" s="51" t="s">
        <v>5032</v>
      </c>
      <c r="E103" s="51" t="s">
        <v>5033</v>
      </c>
      <c r="F103" s="51" t="s">
        <v>5097</v>
      </c>
      <c r="G103" s="51" t="s">
        <v>5098</v>
      </c>
      <c r="H103" s="51" t="s">
        <v>5164</v>
      </c>
      <c r="I103" s="51" t="s">
        <v>5165</v>
      </c>
      <c r="K103" s="53">
        <v>3</v>
      </c>
      <c r="L103" s="160">
        <v>15</v>
      </c>
      <c r="M103" s="160" t="s">
        <v>5097</v>
      </c>
      <c r="N103" s="160" t="s">
        <v>5098</v>
      </c>
      <c r="O103" s="161"/>
      <c r="P103" s="161"/>
      <c r="Q103" s="161"/>
      <c r="R103" s="161"/>
      <c r="S103" s="161"/>
      <c r="T103" s="161"/>
      <c r="U103" s="161"/>
      <c r="V103" s="161"/>
      <c r="W103" s="161"/>
      <c r="X103" s="161"/>
      <c r="Y103" s="161"/>
      <c r="Z103" s="161"/>
      <c r="AA103" s="155" t="s">
        <v>99</v>
      </c>
      <c r="AB103" s="155" t="s">
        <v>2690</v>
      </c>
      <c r="AC103" s="163">
        <v>0</v>
      </c>
      <c r="AD103" s="163">
        <v>0</v>
      </c>
      <c r="AE103" s="163">
        <v>0</v>
      </c>
      <c r="AF103" s="163">
        <v>0</v>
      </c>
      <c r="AG103" s="163">
        <v>0</v>
      </c>
      <c r="AH103" s="163">
        <v>0</v>
      </c>
      <c r="AI103" s="163">
        <v>0</v>
      </c>
      <c r="AJ103" s="163">
        <v>0</v>
      </c>
      <c r="AK103" s="163">
        <v>1</v>
      </c>
      <c r="AL103" s="163">
        <v>1</v>
      </c>
      <c r="AM103" s="163">
        <v>1</v>
      </c>
    </row>
    <row r="104" spans="2:39" x14ac:dyDescent="0.15">
      <c r="B104" s="51" t="s">
        <v>172</v>
      </c>
      <c r="C104" s="51" t="s">
        <v>2760</v>
      </c>
      <c r="D104" s="51" t="s">
        <v>5129</v>
      </c>
      <c r="E104" s="51" t="s">
        <v>5130</v>
      </c>
      <c r="F104" s="51" t="s">
        <v>5131</v>
      </c>
      <c r="G104" s="51" t="s">
        <v>5132</v>
      </c>
      <c r="H104" s="51" t="s">
        <v>5166</v>
      </c>
      <c r="I104" s="51" t="s">
        <v>5167</v>
      </c>
      <c r="K104" s="53">
        <v>3</v>
      </c>
      <c r="L104" s="160">
        <v>18</v>
      </c>
      <c r="M104" s="160" t="s">
        <v>5129</v>
      </c>
      <c r="N104" s="160" t="s">
        <v>5130</v>
      </c>
      <c r="O104" s="161"/>
      <c r="P104" s="161"/>
      <c r="Q104" s="161"/>
      <c r="R104" s="161"/>
      <c r="S104" s="161"/>
      <c r="T104" s="161"/>
      <c r="U104" s="161"/>
      <c r="V104" s="161"/>
      <c r="W104" s="161"/>
      <c r="X104" s="161"/>
      <c r="Y104" s="161"/>
      <c r="Z104" s="161"/>
      <c r="AA104" s="155" t="s">
        <v>172</v>
      </c>
      <c r="AB104" s="155" t="s">
        <v>2760</v>
      </c>
      <c r="AC104" s="163">
        <v>0</v>
      </c>
      <c r="AD104" s="163">
        <v>0</v>
      </c>
      <c r="AE104" s="163">
        <v>0</v>
      </c>
      <c r="AF104" s="163">
        <v>0</v>
      </c>
      <c r="AG104" s="163">
        <v>0</v>
      </c>
      <c r="AH104" s="163">
        <v>1</v>
      </c>
      <c r="AI104" s="163">
        <v>0</v>
      </c>
      <c r="AJ104" s="163">
        <v>0</v>
      </c>
      <c r="AK104" s="163">
        <v>1</v>
      </c>
      <c r="AL104" s="163">
        <v>0</v>
      </c>
      <c r="AM104" s="163">
        <v>1</v>
      </c>
    </row>
    <row r="105" spans="2:39" x14ac:dyDescent="0.15">
      <c r="B105" s="51" t="s">
        <v>114</v>
      </c>
      <c r="C105" s="51" t="s">
        <v>2704</v>
      </c>
      <c r="D105" s="51" t="s">
        <v>5058</v>
      </c>
      <c r="E105" s="51" t="s">
        <v>5059</v>
      </c>
      <c r="F105" s="51" t="s">
        <v>5150</v>
      </c>
      <c r="G105" s="51" t="s">
        <v>5151</v>
      </c>
      <c r="H105" s="51" t="s">
        <v>5152</v>
      </c>
      <c r="I105" s="51" t="s">
        <v>5151</v>
      </c>
      <c r="K105" s="53">
        <v>3</v>
      </c>
      <c r="L105" s="160">
        <v>21</v>
      </c>
      <c r="M105" s="160" t="s">
        <v>5150</v>
      </c>
      <c r="N105" s="160" t="s">
        <v>5151</v>
      </c>
      <c r="O105" s="161"/>
      <c r="P105" s="161"/>
      <c r="Q105" s="161"/>
      <c r="R105" s="161"/>
      <c r="S105" s="161"/>
      <c r="T105" s="161"/>
      <c r="U105" s="161"/>
      <c r="V105" s="161"/>
      <c r="W105" s="161"/>
      <c r="X105" s="161"/>
      <c r="Y105" s="161"/>
      <c r="Z105" s="161"/>
      <c r="AA105" s="155" t="s">
        <v>114</v>
      </c>
      <c r="AB105" s="155" t="s">
        <v>2704</v>
      </c>
      <c r="AC105" s="163">
        <v>0</v>
      </c>
      <c r="AD105" s="163">
        <v>0</v>
      </c>
      <c r="AE105" s="163">
        <v>1</v>
      </c>
      <c r="AF105" s="163">
        <v>1</v>
      </c>
      <c r="AG105" s="163">
        <v>1</v>
      </c>
      <c r="AH105" s="163">
        <v>1</v>
      </c>
      <c r="AI105" s="163">
        <v>1</v>
      </c>
      <c r="AJ105" s="163">
        <v>1</v>
      </c>
      <c r="AK105" s="163">
        <v>1</v>
      </c>
      <c r="AL105" s="163">
        <v>1</v>
      </c>
      <c r="AM105" s="163">
        <v>1</v>
      </c>
    </row>
    <row r="106" spans="2:39" x14ac:dyDescent="0.15">
      <c r="B106" s="51" t="s">
        <v>102</v>
      </c>
      <c r="C106" s="51" t="s">
        <v>2693</v>
      </c>
      <c r="D106" s="51" t="s">
        <v>5058</v>
      </c>
      <c r="E106" s="51" t="s">
        <v>5059</v>
      </c>
      <c r="F106" s="51" t="s">
        <v>5060</v>
      </c>
      <c r="G106" s="51" t="s">
        <v>5061</v>
      </c>
      <c r="H106" s="51" t="s">
        <v>5062</v>
      </c>
      <c r="I106" s="51" t="s">
        <v>5063</v>
      </c>
      <c r="K106" s="53">
        <v>3</v>
      </c>
      <c r="L106" s="160">
        <v>19</v>
      </c>
      <c r="M106" s="160" t="s">
        <v>5060</v>
      </c>
      <c r="N106" s="160" t="s">
        <v>5061</v>
      </c>
      <c r="O106" s="161"/>
      <c r="P106" s="161"/>
      <c r="Q106" s="161"/>
      <c r="R106" s="161"/>
      <c r="S106" s="161"/>
      <c r="T106" s="161"/>
      <c r="U106" s="161"/>
      <c r="V106" s="161"/>
      <c r="W106" s="161"/>
      <c r="X106" s="161"/>
      <c r="Y106" s="161"/>
      <c r="Z106" s="161"/>
      <c r="AA106" s="155" t="s">
        <v>102</v>
      </c>
      <c r="AB106" s="155" t="s">
        <v>2693</v>
      </c>
      <c r="AC106" s="163">
        <v>0</v>
      </c>
      <c r="AD106" s="163">
        <v>0</v>
      </c>
      <c r="AE106" s="163">
        <v>0</v>
      </c>
      <c r="AF106" s="163">
        <v>0</v>
      </c>
      <c r="AG106" s="163">
        <v>0</v>
      </c>
      <c r="AH106" s="163">
        <v>0</v>
      </c>
      <c r="AI106" s="163">
        <v>0</v>
      </c>
      <c r="AJ106" s="163">
        <v>1</v>
      </c>
      <c r="AK106" s="163">
        <v>1</v>
      </c>
      <c r="AL106" s="163">
        <v>1</v>
      </c>
      <c r="AM106" s="163">
        <v>1</v>
      </c>
    </row>
    <row r="107" spans="2:39" x14ac:dyDescent="0.15">
      <c r="B107" s="51" t="s">
        <v>108</v>
      </c>
      <c r="C107" s="51" t="s">
        <v>2699</v>
      </c>
      <c r="D107" s="51" t="s">
        <v>5074</v>
      </c>
      <c r="E107" s="51" t="s">
        <v>5075</v>
      </c>
      <c r="F107" s="51" t="s">
        <v>5076</v>
      </c>
      <c r="G107" s="51" t="s">
        <v>5077</v>
      </c>
      <c r="H107" s="51" t="s">
        <v>5101</v>
      </c>
      <c r="I107" s="51" t="s">
        <v>5102</v>
      </c>
      <c r="K107" s="53">
        <v>3</v>
      </c>
      <c r="L107" s="160">
        <v>6</v>
      </c>
      <c r="M107" s="160" t="s">
        <v>5101</v>
      </c>
      <c r="N107" s="160" t="s">
        <v>5102</v>
      </c>
      <c r="O107" s="161"/>
      <c r="P107" s="161"/>
      <c r="Q107" s="161"/>
      <c r="R107" s="161"/>
      <c r="S107" s="161"/>
      <c r="T107" s="161"/>
      <c r="U107" s="161"/>
      <c r="V107" s="161"/>
      <c r="W107" s="161"/>
      <c r="X107" s="161"/>
      <c r="Y107" s="161"/>
      <c r="Z107" s="161"/>
      <c r="AA107" s="155" t="s">
        <v>108</v>
      </c>
      <c r="AB107" s="155" t="s">
        <v>2699</v>
      </c>
      <c r="AC107" s="163">
        <v>1</v>
      </c>
      <c r="AD107" s="163">
        <v>1</v>
      </c>
      <c r="AE107" s="163">
        <v>1</v>
      </c>
      <c r="AF107" s="163">
        <v>1</v>
      </c>
      <c r="AG107" s="163">
        <v>1</v>
      </c>
      <c r="AH107" s="163">
        <v>1</v>
      </c>
      <c r="AI107" s="163">
        <v>1</v>
      </c>
      <c r="AJ107" s="163">
        <v>1</v>
      </c>
      <c r="AK107" s="163">
        <v>1</v>
      </c>
      <c r="AL107" s="163">
        <v>1</v>
      </c>
      <c r="AM107" s="163">
        <v>1</v>
      </c>
    </row>
    <row r="108" spans="2:39" x14ac:dyDescent="0.15">
      <c r="B108" s="51" t="s">
        <v>186</v>
      </c>
      <c r="C108" s="51" t="s">
        <v>2773</v>
      </c>
      <c r="D108" s="51" t="s">
        <v>5074</v>
      </c>
      <c r="E108" s="51" t="s">
        <v>5075</v>
      </c>
      <c r="F108" s="51" t="s">
        <v>5103</v>
      </c>
      <c r="G108" s="51" t="s">
        <v>5104</v>
      </c>
      <c r="H108" s="51" t="s">
        <v>5174</v>
      </c>
      <c r="I108" s="51" t="s">
        <v>5175</v>
      </c>
      <c r="K108" s="53">
        <v>3</v>
      </c>
      <c r="L108" s="160">
        <v>10</v>
      </c>
      <c r="M108" s="160" t="s">
        <v>5103</v>
      </c>
      <c r="N108" s="160" t="s">
        <v>5104</v>
      </c>
      <c r="O108" s="161"/>
      <c r="P108" s="161"/>
      <c r="Q108" s="161"/>
      <c r="R108" s="161"/>
      <c r="S108" s="161"/>
      <c r="T108" s="161"/>
      <c r="U108" s="161"/>
      <c r="V108" s="161"/>
      <c r="W108" s="161"/>
      <c r="X108" s="161"/>
      <c r="Y108" s="161"/>
      <c r="Z108" s="161"/>
      <c r="AA108" s="155" t="s">
        <v>186</v>
      </c>
      <c r="AB108" s="155" t="s">
        <v>2773</v>
      </c>
      <c r="AC108" s="163">
        <v>0</v>
      </c>
      <c r="AD108" s="163">
        <v>0</v>
      </c>
      <c r="AE108" s="163">
        <v>0</v>
      </c>
      <c r="AF108" s="163">
        <v>0</v>
      </c>
      <c r="AG108" s="163">
        <v>0</v>
      </c>
      <c r="AH108" s="163">
        <v>0</v>
      </c>
      <c r="AI108" s="163">
        <v>1</v>
      </c>
      <c r="AJ108" s="163">
        <v>1</v>
      </c>
      <c r="AK108" s="163">
        <v>1</v>
      </c>
      <c r="AL108" s="163">
        <v>1</v>
      </c>
      <c r="AM108" s="163">
        <v>1</v>
      </c>
    </row>
    <row r="109" spans="2:39" x14ac:dyDescent="0.15">
      <c r="B109" s="51" t="s">
        <v>65</v>
      </c>
      <c r="C109" s="51" t="s">
        <v>2656</v>
      </c>
      <c r="D109" s="51" t="s">
        <v>5032</v>
      </c>
      <c r="E109" s="51" t="s">
        <v>5033</v>
      </c>
      <c r="F109" s="51" t="s">
        <v>5117</v>
      </c>
      <c r="G109" s="51" t="s">
        <v>5118</v>
      </c>
      <c r="H109" s="51" t="s">
        <v>5119</v>
      </c>
      <c r="I109" s="51" t="s">
        <v>5120</v>
      </c>
      <c r="K109" s="53">
        <v>3</v>
      </c>
      <c r="L109" s="160">
        <v>13</v>
      </c>
      <c r="M109" s="160" t="s">
        <v>5119</v>
      </c>
      <c r="N109" s="160" t="s">
        <v>5120</v>
      </c>
      <c r="O109" s="161"/>
      <c r="P109" s="161"/>
      <c r="Q109" s="161"/>
      <c r="R109" s="161"/>
      <c r="S109" s="161"/>
      <c r="T109" s="161"/>
      <c r="U109" s="161"/>
      <c r="V109" s="161"/>
      <c r="W109" s="161"/>
      <c r="X109" s="161"/>
      <c r="Y109" s="161"/>
      <c r="Z109" s="161"/>
      <c r="AA109" s="155" t="s">
        <v>65</v>
      </c>
      <c r="AB109" s="155" t="s">
        <v>2656</v>
      </c>
      <c r="AC109" s="163">
        <v>1</v>
      </c>
      <c r="AD109" s="163">
        <v>1</v>
      </c>
      <c r="AE109" s="163">
        <v>1</v>
      </c>
      <c r="AF109" s="163">
        <v>1</v>
      </c>
      <c r="AG109" s="163">
        <v>1</v>
      </c>
      <c r="AH109" s="163">
        <v>1</v>
      </c>
      <c r="AI109" s="163">
        <v>1</v>
      </c>
      <c r="AJ109" s="163">
        <v>1</v>
      </c>
      <c r="AK109" s="163">
        <v>1</v>
      </c>
      <c r="AL109" s="163">
        <v>1</v>
      </c>
      <c r="AM109" s="163">
        <v>1</v>
      </c>
    </row>
    <row r="110" spans="2:39" x14ac:dyDescent="0.15">
      <c r="B110" s="51" t="s">
        <v>104</v>
      </c>
      <c r="C110" s="51" t="s">
        <v>2695</v>
      </c>
      <c r="D110" s="51" t="s">
        <v>5129</v>
      </c>
      <c r="E110" s="51" t="s">
        <v>5130</v>
      </c>
      <c r="F110" s="51" t="s">
        <v>5131</v>
      </c>
      <c r="G110" s="51" t="s">
        <v>5132</v>
      </c>
      <c r="H110" s="51" t="s">
        <v>5166</v>
      </c>
      <c r="I110" s="51" t="s">
        <v>5167</v>
      </c>
      <c r="K110" s="53">
        <v>3</v>
      </c>
      <c r="L110" s="160">
        <v>18</v>
      </c>
      <c r="M110" s="160" t="s">
        <v>5129</v>
      </c>
      <c r="N110" s="160" t="s">
        <v>5130</v>
      </c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55" t="s">
        <v>104</v>
      </c>
      <c r="AB110" s="155" t="s">
        <v>2695</v>
      </c>
      <c r="AC110" s="163">
        <v>1</v>
      </c>
      <c r="AD110" s="163">
        <v>1</v>
      </c>
      <c r="AE110" s="163">
        <v>1</v>
      </c>
      <c r="AF110" s="163">
        <v>1</v>
      </c>
      <c r="AG110" s="163">
        <v>1</v>
      </c>
      <c r="AH110" s="163">
        <v>1</v>
      </c>
      <c r="AI110" s="163">
        <v>1</v>
      </c>
      <c r="AJ110" s="163">
        <v>1</v>
      </c>
      <c r="AK110" s="163">
        <v>1</v>
      </c>
      <c r="AL110" s="163">
        <v>1</v>
      </c>
      <c r="AM110" s="163">
        <v>1</v>
      </c>
    </row>
    <row r="111" spans="2:39" x14ac:dyDescent="0.15">
      <c r="B111" s="51" t="s">
        <v>76</v>
      </c>
      <c r="C111" s="51" t="s">
        <v>2667</v>
      </c>
      <c r="D111" s="51" t="s">
        <v>5074</v>
      </c>
      <c r="E111" s="51" t="s">
        <v>5075</v>
      </c>
      <c r="F111" s="51" t="s">
        <v>5076</v>
      </c>
      <c r="G111" s="51" t="s">
        <v>5077</v>
      </c>
      <c r="H111" s="51" t="s">
        <v>5101</v>
      </c>
      <c r="I111" s="51" t="s">
        <v>5102</v>
      </c>
      <c r="K111" s="53">
        <v>3</v>
      </c>
      <c r="L111" s="160">
        <v>6</v>
      </c>
      <c r="M111" s="160" t="s">
        <v>5101</v>
      </c>
      <c r="N111" s="160" t="s">
        <v>5102</v>
      </c>
      <c r="O111" s="161"/>
      <c r="P111" s="161"/>
      <c r="Q111" s="161"/>
      <c r="R111" s="161"/>
      <c r="S111" s="161"/>
      <c r="T111" s="161"/>
      <c r="U111" s="161"/>
      <c r="V111" s="161"/>
      <c r="W111" s="161"/>
      <c r="X111" s="161"/>
      <c r="Y111" s="161"/>
      <c r="Z111" s="161"/>
      <c r="AA111" s="155" t="s">
        <v>76</v>
      </c>
      <c r="AB111" s="155" t="s">
        <v>2667</v>
      </c>
      <c r="AC111" s="163">
        <v>1</v>
      </c>
      <c r="AD111" s="163">
        <v>1</v>
      </c>
      <c r="AE111" s="163">
        <v>1</v>
      </c>
      <c r="AF111" s="163">
        <v>1</v>
      </c>
      <c r="AG111" s="163">
        <v>1</v>
      </c>
      <c r="AH111" s="163">
        <v>1</v>
      </c>
      <c r="AI111" s="163">
        <v>1</v>
      </c>
      <c r="AJ111" s="163">
        <v>1</v>
      </c>
      <c r="AK111" s="163">
        <v>1</v>
      </c>
      <c r="AL111" s="163">
        <v>1</v>
      </c>
      <c r="AM111" s="163">
        <v>1</v>
      </c>
    </row>
    <row r="112" spans="2:39" x14ac:dyDescent="0.15">
      <c r="B112" s="51" t="s">
        <v>103</v>
      </c>
      <c r="C112" s="51" t="s">
        <v>2694</v>
      </c>
      <c r="D112" s="51" t="s">
        <v>5074</v>
      </c>
      <c r="E112" s="51" t="s">
        <v>5075</v>
      </c>
      <c r="F112" s="51" t="s">
        <v>5076</v>
      </c>
      <c r="G112" s="51" t="s">
        <v>5077</v>
      </c>
      <c r="H112" s="51" t="s">
        <v>5158</v>
      </c>
      <c r="I112" s="51" t="s">
        <v>5159</v>
      </c>
      <c r="K112" s="53">
        <v>3</v>
      </c>
      <c r="L112" s="160" t="s">
        <v>5356</v>
      </c>
      <c r="M112" s="160" t="s">
        <v>5356</v>
      </c>
      <c r="N112" s="160" t="s">
        <v>5356</v>
      </c>
      <c r="O112" s="161"/>
      <c r="P112" s="161"/>
      <c r="Q112" s="161"/>
      <c r="R112" s="161"/>
      <c r="S112" s="161"/>
      <c r="T112" s="161"/>
      <c r="U112" s="161"/>
      <c r="V112" s="161"/>
      <c r="W112" s="161"/>
      <c r="X112" s="161"/>
      <c r="Y112" s="161"/>
      <c r="Z112" s="161"/>
      <c r="AA112" s="155" t="s">
        <v>103</v>
      </c>
      <c r="AB112" s="155" t="s">
        <v>2694</v>
      </c>
      <c r="AC112" s="163">
        <v>1</v>
      </c>
      <c r="AD112" s="163">
        <v>1</v>
      </c>
      <c r="AE112" s="163">
        <v>1</v>
      </c>
      <c r="AF112" s="163">
        <v>1</v>
      </c>
      <c r="AG112" s="163">
        <v>1</v>
      </c>
      <c r="AH112" s="163">
        <v>1</v>
      </c>
      <c r="AI112" s="163">
        <v>1</v>
      </c>
      <c r="AJ112" s="163">
        <v>1</v>
      </c>
      <c r="AK112" s="163">
        <v>1</v>
      </c>
      <c r="AL112" s="163">
        <v>1</v>
      </c>
      <c r="AM112" s="163">
        <v>1</v>
      </c>
    </row>
    <row r="113" spans="2:39" x14ac:dyDescent="0.15">
      <c r="B113" s="51" t="s">
        <v>122</v>
      </c>
      <c r="C113" s="51" t="s">
        <v>2712</v>
      </c>
      <c r="D113" s="51" t="s">
        <v>5032</v>
      </c>
      <c r="E113" s="51" t="s">
        <v>5033</v>
      </c>
      <c r="F113" s="51" t="s">
        <v>5117</v>
      </c>
      <c r="G113" s="51" t="s">
        <v>5118</v>
      </c>
      <c r="H113" s="51" t="s">
        <v>5119</v>
      </c>
      <c r="I113" s="51" t="s">
        <v>5120</v>
      </c>
      <c r="K113" s="53">
        <v>3</v>
      </c>
      <c r="L113" s="160">
        <v>13</v>
      </c>
      <c r="M113" s="160" t="s">
        <v>5119</v>
      </c>
      <c r="N113" s="160" t="s">
        <v>5120</v>
      </c>
      <c r="O113" s="161"/>
      <c r="P113" s="161"/>
      <c r="Q113" s="161"/>
      <c r="R113" s="161"/>
      <c r="S113" s="161"/>
      <c r="T113" s="161"/>
      <c r="U113" s="161"/>
      <c r="V113" s="161"/>
      <c r="W113" s="161"/>
      <c r="X113" s="161"/>
      <c r="Y113" s="161"/>
      <c r="Z113" s="161"/>
      <c r="AA113" s="155" t="s">
        <v>122</v>
      </c>
      <c r="AB113" s="155" t="s">
        <v>2712</v>
      </c>
      <c r="AC113" s="163">
        <v>0</v>
      </c>
      <c r="AD113" s="163">
        <v>0</v>
      </c>
      <c r="AE113" s="163">
        <v>0</v>
      </c>
      <c r="AF113" s="163">
        <v>0</v>
      </c>
      <c r="AG113" s="163">
        <v>1</v>
      </c>
      <c r="AH113" s="163">
        <v>1</v>
      </c>
      <c r="AI113" s="163">
        <v>1</v>
      </c>
      <c r="AJ113" s="163">
        <v>1</v>
      </c>
      <c r="AK113" s="163">
        <v>1</v>
      </c>
      <c r="AL113" s="163">
        <v>1</v>
      </c>
      <c r="AM113" s="163">
        <v>1</v>
      </c>
    </row>
    <row r="114" spans="2:39" x14ac:dyDescent="0.15">
      <c r="B114" s="51" t="s">
        <v>119</v>
      </c>
      <c r="C114" s="51" t="s">
        <v>2709</v>
      </c>
      <c r="D114" s="51" t="s">
        <v>5032</v>
      </c>
      <c r="E114" s="51" t="s">
        <v>5033</v>
      </c>
      <c r="F114" s="51" t="s">
        <v>5155</v>
      </c>
      <c r="G114" s="51" t="s">
        <v>5156</v>
      </c>
      <c r="H114" s="51" t="s">
        <v>5157</v>
      </c>
      <c r="I114" s="51" t="s">
        <v>5156</v>
      </c>
      <c r="K114" s="53">
        <v>3</v>
      </c>
      <c r="L114" s="160">
        <v>14</v>
      </c>
      <c r="M114" s="160" t="s">
        <v>5157</v>
      </c>
      <c r="N114" s="160" t="s">
        <v>5156</v>
      </c>
      <c r="O114" s="161"/>
      <c r="P114" s="161"/>
      <c r="Q114" s="161"/>
      <c r="R114" s="161"/>
      <c r="S114" s="161"/>
      <c r="T114" s="161"/>
      <c r="U114" s="161"/>
      <c r="V114" s="161"/>
      <c r="W114" s="161"/>
      <c r="X114" s="161"/>
      <c r="Y114" s="161"/>
      <c r="Z114" s="161"/>
      <c r="AA114" s="155" t="s">
        <v>119</v>
      </c>
      <c r="AB114" s="155" t="s">
        <v>2709</v>
      </c>
      <c r="AC114" s="163">
        <v>0</v>
      </c>
      <c r="AD114" s="163">
        <v>0</v>
      </c>
      <c r="AE114" s="163">
        <v>0</v>
      </c>
      <c r="AF114" s="163">
        <v>0</v>
      </c>
      <c r="AG114" s="163">
        <v>0</v>
      </c>
      <c r="AH114" s="163">
        <v>0</v>
      </c>
      <c r="AI114" s="163">
        <v>0</v>
      </c>
      <c r="AJ114" s="163">
        <v>1</v>
      </c>
      <c r="AK114" s="163">
        <v>1</v>
      </c>
      <c r="AL114" s="163">
        <v>1</v>
      </c>
      <c r="AM114" s="163">
        <v>1</v>
      </c>
    </row>
    <row r="115" spans="2:39" x14ac:dyDescent="0.15">
      <c r="B115" s="51" t="s">
        <v>93</v>
      </c>
      <c r="C115" s="51" t="s">
        <v>2684</v>
      </c>
      <c r="D115" s="51" t="s">
        <v>5080</v>
      </c>
      <c r="E115" s="51" t="s">
        <v>5081</v>
      </c>
      <c r="F115" s="51" t="s">
        <v>5082</v>
      </c>
      <c r="G115" s="51" t="s">
        <v>5081</v>
      </c>
      <c r="H115" s="51" t="s">
        <v>5141</v>
      </c>
      <c r="I115" s="51" t="s">
        <v>5142</v>
      </c>
      <c r="K115" s="53">
        <v>3</v>
      </c>
      <c r="L115" s="160">
        <v>2</v>
      </c>
      <c r="M115" s="160" t="s">
        <v>5082</v>
      </c>
      <c r="N115" s="160" t="s">
        <v>5081</v>
      </c>
      <c r="O115" s="161"/>
      <c r="P115" s="161"/>
      <c r="Q115" s="161"/>
      <c r="R115" s="161"/>
      <c r="S115" s="161"/>
      <c r="T115" s="161"/>
      <c r="U115" s="161"/>
      <c r="V115" s="161"/>
      <c r="W115" s="161"/>
      <c r="X115" s="161"/>
      <c r="Y115" s="161"/>
      <c r="Z115" s="161"/>
      <c r="AA115" s="155" t="s">
        <v>93</v>
      </c>
      <c r="AB115" s="155" t="s">
        <v>2684</v>
      </c>
      <c r="AC115" s="163">
        <v>0</v>
      </c>
      <c r="AD115" s="163">
        <v>0</v>
      </c>
      <c r="AE115" s="163">
        <v>0</v>
      </c>
      <c r="AF115" s="163">
        <v>0</v>
      </c>
      <c r="AG115" s="163">
        <v>0</v>
      </c>
      <c r="AH115" s="163">
        <v>0</v>
      </c>
      <c r="AI115" s="163">
        <v>1</v>
      </c>
      <c r="AJ115" s="163">
        <v>1</v>
      </c>
      <c r="AK115" s="163">
        <v>1</v>
      </c>
      <c r="AL115" s="163">
        <v>1</v>
      </c>
      <c r="AM115" s="163">
        <v>1</v>
      </c>
    </row>
    <row r="116" spans="2:39" x14ac:dyDescent="0.15">
      <c r="B116" s="51" t="s">
        <v>5387</v>
      </c>
      <c r="C116" s="51" t="s">
        <v>5388</v>
      </c>
      <c r="D116" s="51" t="s">
        <v>5032</v>
      </c>
      <c r="E116" s="51" t="s">
        <v>5033</v>
      </c>
      <c r="F116" s="51" t="s">
        <v>5121</v>
      </c>
      <c r="G116" s="51" t="s">
        <v>5122</v>
      </c>
      <c r="H116" s="51" t="s">
        <v>5123</v>
      </c>
      <c r="I116" s="51" t="s">
        <v>5124</v>
      </c>
      <c r="K116" s="53">
        <v>3</v>
      </c>
      <c r="L116" s="160">
        <v>12</v>
      </c>
      <c r="M116" s="160" t="s">
        <v>5121</v>
      </c>
      <c r="N116" s="160" t="s">
        <v>5122</v>
      </c>
      <c r="O116" s="161"/>
      <c r="P116" s="161"/>
      <c r="Q116" s="161"/>
      <c r="R116" s="161"/>
      <c r="S116" s="161"/>
      <c r="T116" s="161"/>
      <c r="U116" s="161"/>
      <c r="V116" s="161"/>
      <c r="W116" s="161"/>
      <c r="X116" s="161"/>
      <c r="Y116" s="161"/>
      <c r="Z116" s="161"/>
      <c r="AA116" s="155" t="s">
        <v>5387</v>
      </c>
      <c r="AB116" s="155" t="s">
        <v>5388</v>
      </c>
      <c r="AC116" s="163">
        <v>0</v>
      </c>
      <c r="AD116" s="163">
        <v>0</v>
      </c>
      <c r="AE116" s="163">
        <v>0</v>
      </c>
      <c r="AF116" s="163">
        <v>0</v>
      </c>
      <c r="AG116" s="163">
        <v>0</v>
      </c>
      <c r="AH116" s="163">
        <v>0</v>
      </c>
      <c r="AI116" s="163">
        <v>0</v>
      </c>
      <c r="AJ116" s="163">
        <v>0</v>
      </c>
      <c r="AK116" s="163">
        <v>0</v>
      </c>
      <c r="AL116" s="163">
        <v>0</v>
      </c>
      <c r="AM116" s="163">
        <v>1</v>
      </c>
    </row>
    <row r="117" spans="2:39" x14ac:dyDescent="0.15">
      <c r="B117" s="51" t="s">
        <v>193</v>
      </c>
      <c r="C117" s="51" t="s">
        <v>2780</v>
      </c>
      <c r="D117" s="51" t="s">
        <v>5026</v>
      </c>
      <c r="E117" s="51" t="s">
        <v>5027</v>
      </c>
      <c r="F117" s="51" t="s">
        <v>5040</v>
      </c>
      <c r="G117" s="51" t="s">
        <v>5041</v>
      </c>
      <c r="H117" s="51" t="s">
        <v>5042</v>
      </c>
      <c r="I117" s="51" t="s">
        <v>5043</v>
      </c>
      <c r="K117" s="53">
        <v>3</v>
      </c>
      <c r="L117" s="160">
        <v>25</v>
      </c>
      <c r="M117" s="160" t="s">
        <v>5040</v>
      </c>
      <c r="N117" s="160" t="s">
        <v>5041</v>
      </c>
      <c r="O117" s="161"/>
      <c r="P117" s="161"/>
      <c r="Q117" s="161"/>
      <c r="R117" s="161"/>
      <c r="S117" s="161"/>
      <c r="T117" s="161"/>
      <c r="U117" s="161"/>
      <c r="V117" s="161"/>
      <c r="W117" s="161"/>
      <c r="X117" s="161"/>
      <c r="Y117" s="161"/>
      <c r="Z117" s="161"/>
      <c r="AA117" s="155" t="s">
        <v>193</v>
      </c>
      <c r="AB117" s="155" t="s">
        <v>2780</v>
      </c>
      <c r="AC117" s="163">
        <v>0</v>
      </c>
      <c r="AD117" s="163">
        <v>0</v>
      </c>
      <c r="AE117" s="163">
        <v>0</v>
      </c>
      <c r="AF117" s="163">
        <v>0</v>
      </c>
      <c r="AG117" s="163">
        <v>0</v>
      </c>
      <c r="AH117" s="163">
        <v>0</v>
      </c>
      <c r="AI117" s="163">
        <v>0</v>
      </c>
      <c r="AJ117" s="163">
        <v>0</v>
      </c>
      <c r="AK117" s="163">
        <v>0</v>
      </c>
      <c r="AL117" s="163">
        <v>1</v>
      </c>
      <c r="AM117" s="163">
        <v>1</v>
      </c>
    </row>
    <row r="118" spans="2:39" x14ac:dyDescent="0.15">
      <c r="B118" s="51" t="s">
        <v>159</v>
      </c>
      <c r="C118" s="51" t="s">
        <v>2747</v>
      </c>
      <c r="D118" s="51" t="s">
        <v>5074</v>
      </c>
      <c r="E118" s="51" t="s">
        <v>5075</v>
      </c>
      <c r="F118" s="51" t="s">
        <v>5103</v>
      </c>
      <c r="G118" s="51" t="s">
        <v>5104</v>
      </c>
      <c r="H118" s="51" t="s">
        <v>5168</v>
      </c>
      <c r="I118" s="51" t="s">
        <v>5169</v>
      </c>
      <c r="K118" s="53">
        <v>3</v>
      </c>
      <c r="L118" s="160">
        <v>10</v>
      </c>
      <c r="M118" s="160" t="s">
        <v>5103</v>
      </c>
      <c r="N118" s="160" t="s">
        <v>5104</v>
      </c>
      <c r="O118" s="161"/>
      <c r="P118" s="161"/>
      <c r="Q118" s="161"/>
      <c r="R118" s="161"/>
      <c r="S118" s="161"/>
      <c r="T118" s="161"/>
      <c r="U118" s="161"/>
      <c r="V118" s="161"/>
      <c r="W118" s="161"/>
      <c r="X118" s="161"/>
      <c r="Y118" s="161"/>
      <c r="Z118" s="161"/>
      <c r="AA118" s="155" t="s">
        <v>159</v>
      </c>
      <c r="AB118" s="155" t="s">
        <v>2747</v>
      </c>
      <c r="AC118" s="163">
        <v>1</v>
      </c>
      <c r="AD118" s="163">
        <v>1</v>
      </c>
      <c r="AE118" s="163">
        <v>1</v>
      </c>
      <c r="AF118" s="163">
        <v>1</v>
      </c>
      <c r="AG118" s="163">
        <v>1</v>
      </c>
      <c r="AH118" s="163">
        <v>1</v>
      </c>
      <c r="AI118" s="163">
        <v>1</v>
      </c>
      <c r="AJ118" s="163">
        <v>1</v>
      </c>
      <c r="AK118" s="163">
        <v>1</v>
      </c>
      <c r="AL118" s="163">
        <v>1</v>
      </c>
      <c r="AM118" s="163">
        <v>1</v>
      </c>
    </row>
    <row r="119" spans="2:39" x14ac:dyDescent="0.15">
      <c r="B119" s="51" t="s">
        <v>144</v>
      </c>
      <c r="C119" s="51" t="s">
        <v>2734</v>
      </c>
      <c r="D119" s="51" t="s">
        <v>5058</v>
      </c>
      <c r="E119" s="51" t="s">
        <v>5059</v>
      </c>
      <c r="F119" s="51" t="s">
        <v>5150</v>
      </c>
      <c r="G119" s="51" t="s">
        <v>5151</v>
      </c>
      <c r="H119" s="51" t="s">
        <v>5152</v>
      </c>
      <c r="I119" s="51" t="s">
        <v>5151</v>
      </c>
      <c r="K119" s="53">
        <v>3</v>
      </c>
      <c r="L119" s="160">
        <v>21</v>
      </c>
      <c r="M119" s="160" t="s">
        <v>5150</v>
      </c>
      <c r="N119" s="160" t="s">
        <v>5151</v>
      </c>
      <c r="O119" s="161"/>
      <c r="P119" s="161"/>
      <c r="Q119" s="161"/>
      <c r="R119" s="161"/>
      <c r="S119" s="161"/>
      <c r="T119" s="161"/>
      <c r="U119" s="161"/>
      <c r="V119" s="161"/>
      <c r="W119" s="161"/>
      <c r="X119" s="161"/>
      <c r="Y119" s="161"/>
      <c r="Z119" s="161"/>
      <c r="AA119" s="155" t="s">
        <v>144</v>
      </c>
      <c r="AB119" s="155" t="s">
        <v>2734</v>
      </c>
      <c r="AC119" s="163">
        <v>1</v>
      </c>
      <c r="AD119" s="163">
        <v>1</v>
      </c>
      <c r="AE119" s="163">
        <v>1</v>
      </c>
      <c r="AF119" s="163">
        <v>1</v>
      </c>
      <c r="AG119" s="163">
        <v>1</v>
      </c>
      <c r="AH119" s="163">
        <v>1</v>
      </c>
      <c r="AI119" s="163">
        <v>0</v>
      </c>
      <c r="AJ119" s="163">
        <v>0</v>
      </c>
      <c r="AK119" s="163">
        <v>0</v>
      </c>
      <c r="AL119" s="163">
        <v>0</v>
      </c>
      <c r="AM119" s="163">
        <v>1</v>
      </c>
    </row>
    <row r="120" spans="2:39" x14ac:dyDescent="0.15">
      <c r="B120" s="51" t="s">
        <v>220</v>
      </c>
      <c r="C120" s="51" t="s">
        <v>2807</v>
      </c>
      <c r="D120" s="51" t="s">
        <v>5089</v>
      </c>
      <c r="E120" s="51" t="s">
        <v>5090</v>
      </c>
      <c r="F120" s="51" t="s">
        <v>5091</v>
      </c>
      <c r="G120" s="51" t="s">
        <v>5092</v>
      </c>
      <c r="H120" s="51" t="s">
        <v>5135</v>
      </c>
      <c r="I120" s="51" t="s">
        <v>5136</v>
      </c>
      <c r="K120" s="53">
        <v>3</v>
      </c>
      <c r="L120" s="160">
        <v>16</v>
      </c>
      <c r="M120" s="160" t="s">
        <v>5091</v>
      </c>
      <c r="N120" s="160" t="s">
        <v>5092</v>
      </c>
      <c r="O120" s="161"/>
      <c r="P120" s="161"/>
      <c r="Q120" s="161"/>
      <c r="R120" s="161"/>
      <c r="S120" s="161"/>
      <c r="T120" s="161"/>
      <c r="U120" s="161"/>
      <c r="V120" s="161"/>
      <c r="W120" s="161"/>
      <c r="X120" s="161"/>
      <c r="Y120" s="161"/>
      <c r="Z120" s="161"/>
      <c r="AA120" s="155" t="s">
        <v>220</v>
      </c>
      <c r="AB120" s="155" t="s">
        <v>2807</v>
      </c>
      <c r="AC120" s="163">
        <v>0</v>
      </c>
      <c r="AD120" s="163">
        <v>0</v>
      </c>
      <c r="AE120" s="163">
        <v>0</v>
      </c>
      <c r="AF120" s="163">
        <v>0</v>
      </c>
      <c r="AG120" s="163">
        <v>0</v>
      </c>
      <c r="AH120" s="163">
        <v>0</v>
      </c>
      <c r="AI120" s="163">
        <v>0</v>
      </c>
      <c r="AJ120" s="163">
        <v>0</v>
      </c>
      <c r="AK120" s="163">
        <v>0</v>
      </c>
      <c r="AL120" s="163">
        <v>0</v>
      </c>
      <c r="AM120" s="163">
        <v>0</v>
      </c>
    </row>
    <row r="121" spans="2:39" x14ac:dyDescent="0.15">
      <c r="B121" s="51" t="s">
        <v>130</v>
      </c>
      <c r="C121" s="51" t="s">
        <v>2720</v>
      </c>
      <c r="D121" s="51" t="s">
        <v>5074</v>
      </c>
      <c r="E121" s="51" t="s">
        <v>5075</v>
      </c>
      <c r="F121" s="51" t="s">
        <v>5076</v>
      </c>
      <c r="G121" s="51" t="s">
        <v>5077</v>
      </c>
      <c r="H121" s="51" t="s">
        <v>5127</v>
      </c>
      <c r="I121" s="51" t="s">
        <v>5128</v>
      </c>
      <c r="K121" s="53">
        <v>1</v>
      </c>
      <c r="L121" s="160">
        <v>4</v>
      </c>
      <c r="M121" s="160" t="s">
        <v>5127</v>
      </c>
      <c r="N121" s="160" t="s">
        <v>5326</v>
      </c>
      <c r="O121" s="161"/>
      <c r="P121" s="161"/>
      <c r="Q121" s="161"/>
      <c r="R121" s="161"/>
      <c r="S121" s="161"/>
      <c r="T121" s="161"/>
      <c r="U121" s="161"/>
      <c r="V121" s="161"/>
      <c r="W121" s="161"/>
      <c r="X121" s="161"/>
      <c r="Y121" s="161"/>
      <c r="Z121" s="161"/>
      <c r="AA121" s="155" t="s">
        <v>130</v>
      </c>
      <c r="AB121" s="155" t="s">
        <v>2720</v>
      </c>
      <c r="AC121" s="163">
        <v>0</v>
      </c>
      <c r="AD121" s="163">
        <v>0</v>
      </c>
      <c r="AE121" s="163">
        <v>0</v>
      </c>
      <c r="AF121" s="163">
        <v>0</v>
      </c>
      <c r="AG121" s="163">
        <v>0</v>
      </c>
      <c r="AH121" s="163">
        <v>1</v>
      </c>
      <c r="AI121" s="163">
        <v>1</v>
      </c>
      <c r="AJ121" s="163">
        <v>0</v>
      </c>
      <c r="AK121" s="163">
        <v>1</v>
      </c>
      <c r="AL121" s="163">
        <v>1</v>
      </c>
      <c r="AM121" s="163">
        <v>1</v>
      </c>
    </row>
    <row r="122" spans="2:39" x14ac:dyDescent="0.15">
      <c r="B122" s="51" t="s">
        <v>312</v>
      </c>
      <c r="C122" s="51" t="s">
        <v>2899</v>
      </c>
      <c r="D122" s="51" t="s">
        <v>5026</v>
      </c>
      <c r="E122" s="51" t="s">
        <v>5027</v>
      </c>
      <c r="F122" s="51" t="s">
        <v>5054</v>
      </c>
      <c r="G122" s="51" t="s">
        <v>5055</v>
      </c>
      <c r="H122" s="51" t="s">
        <v>5137</v>
      </c>
      <c r="I122" s="51" t="s">
        <v>5138</v>
      </c>
      <c r="K122" s="53">
        <v>3</v>
      </c>
      <c r="L122" s="160">
        <v>23</v>
      </c>
      <c r="M122" s="160" t="s">
        <v>5137</v>
      </c>
      <c r="N122" s="160" t="s">
        <v>5138</v>
      </c>
      <c r="O122" s="161"/>
      <c r="P122" s="161"/>
      <c r="Q122" s="161"/>
      <c r="R122" s="161"/>
      <c r="S122" s="161"/>
      <c r="T122" s="161"/>
      <c r="U122" s="161"/>
      <c r="V122" s="161"/>
      <c r="W122" s="161"/>
      <c r="X122" s="161"/>
      <c r="Y122" s="161"/>
      <c r="Z122" s="161"/>
      <c r="AA122" s="155" t="s">
        <v>312</v>
      </c>
      <c r="AB122" s="155" t="s">
        <v>2899</v>
      </c>
      <c r="AC122" s="163">
        <v>0</v>
      </c>
      <c r="AD122" s="163">
        <v>0</v>
      </c>
      <c r="AE122" s="163">
        <v>0</v>
      </c>
      <c r="AF122" s="163">
        <v>0</v>
      </c>
      <c r="AG122" s="163">
        <v>0</v>
      </c>
      <c r="AH122" s="163">
        <v>1</v>
      </c>
      <c r="AI122" s="163">
        <v>1</v>
      </c>
      <c r="AJ122" s="163">
        <v>1</v>
      </c>
      <c r="AK122" s="163">
        <v>1</v>
      </c>
      <c r="AL122" s="163">
        <v>1</v>
      </c>
      <c r="AM122" s="163">
        <v>1</v>
      </c>
    </row>
    <row r="123" spans="2:39" x14ac:dyDescent="0.15">
      <c r="B123" s="51" t="s">
        <v>168</v>
      </c>
      <c r="C123" s="51" t="s">
        <v>2756</v>
      </c>
      <c r="D123" s="51" t="s">
        <v>5032</v>
      </c>
      <c r="E123" s="51" t="s">
        <v>5033</v>
      </c>
      <c r="F123" s="51" t="s">
        <v>5121</v>
      </c>
      <c r="G123" s="51" t="s">
        <v>5122</v>
      </c>
      <c r="H123" s="51" t="s">
        <v>5172</v>
      </c>
      <c r="I123" s="51" t="s">
        <v>5173</v>
      </c>
      <c r="K123" s="53">
        <v>3</v>
      </c>
      <c r="L123" s="160">
        <v>12</v>
      </c>
      <c r="M123" s="160" t="s">
        <v>5121</v>
      </c>
      <c r="N123" s="160" t="s">
        <v>5122</v>
      </c>
      <c r="O123" s="161"/>
      <c r="P123" s="161"/>
      <c r="Q123" s="161"/>
      <c r="R123" s="161"/>
      <c r="S123" s="161"/>
      <c r="T123" s="161"/>
      <c r="U123" s="161"/>
      <c r="V123" s="161"/>
      <c r="W123" s="161"/>
      <c r="X123" s="161"/>
      <c r="Y123" s="161"/>
      <c r="Z123" s="161"/>
      <c r="AA123" s="155" t="s">
        <v>168</v>
      </c>
      <c r="AB123" s="155" t="s">
        <v>2756</v>
      </c>
      <c r="AC123" s="163">
        <v>0</v>
      </c>
      <c r="AD123" s="163">
        <v>0</v>
      </c>
      <c r="AE123" s="163">
        <v>0</v>
      </c>
      <c r="AF123" s="163">
        <v>0</v>
      </c>
      <c r="AG123" s="163">
        <v>0</v>
      </c>
      <c r="AH123" s="163">
        <v>0</v>
      </c>
      <c r="AI123" s="163">
        <v>0</v>
      </c>
      <c r="AJ123" s="163">
        <v>0</v>
      </c>
      <c r="AK123" s="163">
        <v>1</v>
      </c>
      <c r="AL123" s="163">
        <v>1</v>
      </c>
      <c r="AM123" s="163">
        <v>1</v>
      </c>
    </row>
    <row r="124" spans="2:39" x14ac:dyDescent="0.15">
      <c r="B124" s="51" t="s">
        <v>128</v>
      </c>
      <c r="C124" s="51" t="s">
        <v>2718</v>
      </c>
      <c r="D124" s="51" t="s">
        <v>5129</v>
      </c>
      <c r="E124" s="51" t="s">
        <v>5130</v>
      </c>
      <c r="F124" s="51" t="s">
        <v>5131</v>
      </c>
      <c r="G124" s="51" t="s">
        <v>5132</v>
      </c>
      <c r="H124" s="51" t="s">
        <v>5166</v>
      </c>
      <c r="I124" s="51" t="s">
        <v>5167</v>
      </c>
      <c r="K124" s="53">
        <v>3</v>
      </c>
      <c r="L124" s="160">
        <v>18</v>
      </c>
      <c r="M124" s="160" t="s">
        <v>5129</v>
      </c>
      <c r="N124" s="160" t="s">
        <v>5130</v>
      </c>
      <c r="O124" s="161"/>
      <c r="P124" s="161"/>
      <c r="Q124" s="161"/>
      <c r="R124" s="161"/>
      <c r="S124" s="161"/>
      <c r="T124" s="161"/>
      <c r="U124" s="161"/>
      <c r="V124" s="161"/>
      <c r="W124" s="161"/>
      <c r="X124" s="161"/>
      <c r="Y124" s="161"/>
      <c r="Z124" s="161"/>
      <c r="AA124" s="155" t="s">
        <v>128</v>
      </c>
      <c r="AB124" s="155" t="s">
        <v>2718</v>
      </c>
      <c r="AC124" s="163">
        <v>0</v>
      </c>
      <c r="AD124" s="163">
        <v>0</v>
      </c>
      <c r="AE124" s="163">
        <v>0</v>
      </c>
      <c r="AF124" s="163">
        <v>1</v>
      </c>
      <c r="AG124" s="163">
        <v>1</v>
      </c>
      <c r="AH124" s="163">
        <v>1</v>
      </c>
      <c r="AI124" s="163">
        <v>1</v>
      </c>
      <c r="AJ124" s="163">
        <v>1</v>
      </c>
      <c r="AK124" s="163">
        <v>1</v>
      </c>
      <c r="AL124" s="163">
        <v>1</v>
      </c>
      <c r="AM124" s="163">
        <v>1</v>
      </c>
    </row>
    <row r="125" spans="2:39" x14ac:dyDescent="0.15">
      <c r="B125" s="51" t="s">
        <v>95</v>
      </c>
      <c r="C125" s="51" t="s">
        <v>2686</v>
      </c>
      <c r="D125" s="51" t="s">
        <v>5032</v>
      </c>
      <c r="E125" s="51" t="s">
        <v>5033</v>
      </c>
      <c r="F125" s="51" t="s">
        <v>5097</v>
      </c>
      <c r="G125" s="51" t="s">
        <v>5098</v>
      </c>
      <c r="H125" s="51" t="s">
        <v>5099</v>
      </c>
      <c r="I125" s="51" t="s">
        <v>5100</v>
      </c>
      <c r="K125" s="53">
        <v>3</v>
      </c>
      <c r="L125" s="160">
        <v>15</v>
      </c>
      <c r="M125" s="160" t="s">
        <v>5097</v>
      </c>
      <c r="N125" s="160" t="s">
        <v>5098</v>
      </c>
      <c r="O125" s="161"/>
      <c r="P125" s="161"/>
      <c r="Q125" s="161"/>
      <c r="R125" s="161"/>
      <c r="S125" s="161"/>
      <c r="T125" s="161"/>
      <c r="U125" s="161"/>
      <c r="V125" s="161"/>
      <c r="W125" s="161"/>
      <c r="X125" s="161"/>
      <c r="Y125" s="161"/>
      <c r="Z125" s="161"/>
      <c r="AA125" s="155" t="s">
        <v>95</v>
      </c>
      <c r="AB125" s="155" t="s">
        <v>2686</v>
      </c>
      <c r="AC125" s="163">
        <v>1</v>
      </c>
      <c r="AD125" s="163">
        <v>1</v>
      </c>
      <c r="AE125" s="163">
        <v>1</v>
      </c>
      <c r="AF125" s="163">
        <v>1</v>
      </c>
      <c r="AG125" s="163">
        <v>1</v>
      </c>
      <c r="AH125" s="163">
        <v>1</v>
      </c>
      <c r="AI125" s="163">
        <v>1</v>
      </c>
      <c r="AJ125" s="163">
        <v>1</v>
      </c>
      <c r="AK125" s="163">
        <v>1</v>
      </c>
      <c r="AL125" s="163">
        <v>1</v>
      </c>
      <c r="AM125" s="163">
        <v>1</v>
      </c>
    </row>
    <row r="126" spans="2:39" x14ac:dyDescent="0.15">
      <c r="B126" s="51" t="s">
        <v>234</v>
      </c>
      <c r="C126" s="51" t="s">
        <v>2821</v>
      </c>
      <c r="D126" s="51" t="s">
        <v>5074</v>
      </c>
      <c r="E126" s="51" t="s">
        <v>5075</v>
      </c>
      <c r="F126" s="51" t="s">
        <v>5076</v>
      </c>
      <c r="G126" s="51" t="s">
        <v>5077</v>
      </c>
      <c r="H126" s="51" t="s">
        <v>5127</v>
      </c>
      <c r="I126" s="51" t="s">
        <v>5128</v>
      </c>
      <c r="K126" s="53">
        <v>1</v>
      </c>
      <c r="L126" s="160">
        <v>4</v>
      </c>
      <c r="M126" s="160" t="s">
        <v>5127</v>
      </c>
      <c r="N126" s="160" t="s">
        <v>5326</v>
      </c>
      <c r="O126" s="161"/>
      <c r="P126" s="161"/>
      <c r="Q126" s="161"/>
      <c r="R126" s="161"/>
      <c r="S126" s="161"/>
      <c r="T126" s="161"/>
      <c r="U126" s="161"/>
      <c r="V126" s="161"/>
      <c r="W126" s="161"/>
      <c r="X126" s="161"/>
      <c r="Y126" s="161"/>
      <c r="Z126" s="161"/>
      <c r="AA126" s="155" t="s">
        <v>234</v>
      </c>
      <c r="AB126" s="155" t="s">
        <v>2821</v>
      </c>
      <c r="AC126" s="163">
        <v>0</v>
      </c>
      <c r="AD126" s="163">
        <v>0</v>
      </c>
      <c r="AE126" s="163">
        <v>0</v>
      </c>
      <c r="AF126" s="163">
        <v>0</v>
      </c>
      <c r="AG126" s="163">
        <v>0</v>
      </c>
      <c r="AH126" s="163">
        <v>0</v>
      </c>
      <c r="AI126" s="163">
        <v>0</v>
      </c>
      <c r="AJ126" s="163">
        <v>0</v>
      </c>
      <c r="AK126" s="163">
        <v>0</v>
      </c>
      <c r="AL126" s="163">
        <v>0</v>
      </c>
      <c r="AM126" s="163">
        <v>0</v>
      </c>
    </row>
    <row r="127" spans="2:39" x14ac:dyDescent="0.15">
      <c r="B127" s="51" t="s">
        <v>118</v>
      </c>
      <c r="C127" s="51" t="s">
        <v>2708</v>
      </c>
      <c r="D127" s="51" t="s">
        <v>5089</v>
      </c>
      <c r="E127" s="51" t="s">
        <v>5090</v>
      </c>
      <c r="F127" s="51" t="s">
        <v>5091</v>
      </c>
      <c r="G127" s="51" t="s">
        <v>5092</v>
      </c>
      <c r="H127" s="51" t="s">
        <v>5170</v>
      </c>
      <c r="I127" s="51" t="s">
        <v>5171</v>
      </c>
      <c r="K127" s="53">
        <v>3</v>
      </c>
      <c r="L127" s="160">
        <v>16</v>
      </c>
      <c r="M127" s="160" t="s">
        <v>5091</v>
      </c>
      <c r="N127" s="160" t="s">
        <v>5092</v>
      </c>
      <c r="O127" s="161"/>
      <c r="P127" s="161"/>
      <c r="Q127" s="161"/>
      <c r="R127" s="161"/>
      <c r="S127" s="161"/>
      <c r="T127" s="161"/>
      <c r="U127" s="161"/>
      <c r="V127" s="161"/>
      <c r="W127" s="161"/>
      <c r="X127" s="161"/>
      <c r="Y127" s="161"/>
      <c r="Z127" s="161"/>
      <c r="AA127" s="155" t="s">
        <v>118</v>
      </c>
      <c r="AB127" s="155" t="s">
        <v>2708</v>
      </c>
      <c r="AC127" s="163">
        <v>0</v>
      </c>
      <c r="AD127" s="163">
        <v>0</v>
      </c>
      <c r="AE127" s="163">
        <v>0</v>
      </c>
      <c r="AF127" s="163">
        <v>0</v>
      </c>
      <c r="AG127" s="163">
        <v>0</v>
      </c>
      <c r="AH127" s="163">
        <v>0</v>
      </c>
      <c r="AI127" s="163">
        <v>1</v>
      </c>
      <c r="AJ127" s="163">
        <v>0</v>
      </c>
      <c r="AK127" s="163">
        <v>1</v>
      </c>
      <c r="AL127" s="163">
        <v>1</v>
      </c>
      <c r="AM127" s="163">
        <v>1</v>
      </c>
    </row>
    <row r="128" spans="2:39" x14ac:dyDescent="0.15">
      <c r="B128" s="51" t="s">
        <v>116</v>
      </c>
      <c r="C128" s="51" t="s">
        <v>2706</v>
      </c>
      <c r="D128" s="51" t="s">
        <v>5089</v>
      </c>
      <c r="E128" s="51" t="s">
        <v>5090</v>
      </c>
      <c r="F128" s="51" t="s">
        <v>5091</v>
      </c>
      <c r="G128" s="51" t="s">
        <v>5092</v>
      </c>
      <c r="H128" s="51" t="s">
        <v>5135</v>
      </c>
      <c r="I128" s="51" t="s">
        <v>5136</v>
      </c>
      <c r="K128" s="53">
        <v>3</v>
      </c>
      <c r="L128" s="160">
        <v>16</v>
      </c>
      <c r="M128" s="160" t="s">
        <v>5091</v>
      </c>
      <c r="N128" s="160" t="s">
        <v>5092</v>
      </c>
      <c r="O128" s="161"/>
      <c r="P128" s="161"/>
      <c r="Q128" s="161"/>
      <c r="R128" s="161"/>
      <c r="S128" s="161"/>
      <c r="T128" s="161"/>
      <c r="U128" s="161"/>
      <c r="V128" s="161"/>
      <c r="W128" s="161"/>
      <c r="X128" s="161"/>
      <c r="Y128" s="161"/>
      <c r="Z128" s="161"/>
      <c r="AA128" s="155" t="s">
        <v>116</v>
      </c>
      <c r="AB128" s="155" t="s">
        <v>2706</v>
      </c>
      <c r="AC128" s="163">
        <v>1</v>
      </c>
      <c r="AD128" s="163">
        <v>1</v>
      </c>
      <c r="AE128" s="163">
        <v>1</v>
      </c>
      <c r="AF128" s="163">
        <v>1</v>
      </c>
      <c r="AG128" s="163">
        <v>1</v>
      </c>
      <c r="AH128" s="163">
        <v>1</v>
      </c>
      <c r="AI128" s="163">
        <v>1</v>
      </c>
      <c r="AJ128" s="163">
        <v>1</v>
      </c>
      <c r="AK128" s="163">
        <v>1</v>
      </c>
      <c r="AL128" s="163">
        <v>1</v>
      </c>
      <c r="AM128" s="163">
        <v>1</v>
      </c>
    </row>
    <row r="129" spans="2:39" x14ac:dyDescent="0.15">
      <c r="B129" s="51" t="s">
        <v>72</v>
      </c>
      <c r="C129" s="51" t="s">
        <v>2663</v>
      </c>
      <c r="D129" s="51" t="s">
        <v>5074</v>
      </c>
      <c r="E129" s="51" t="s">
        <v>5075</v>
      </c>
      <c r="F129" s="51" t="s">
        <v>5076</v>
      </c>
      <c r="G129" s="51" t="s">
        <v>5077</v>
      </c>
      <c r="H129" s="51" t="s">
        <v>5101</v>
      </c>
      <c r="I129" s="51" t="s">
        <v>5102</v>
      </c>
      <c r="K129" s="53">
        <v>3</v>
      </c>
      <c r="L129" s="160">
        <v>6</v>
      </c>
      <c r="M129" s="160" t="s">
        <v>5101</v>
      </c>
      <c r="N129" s="160" t="s">
        <v>5102</v>
      </c>
      <c r="O129" s="161"/>
      <c r="P129" s="161"/>
      <c r="Q129" s="161"/>
      <c r="R129" s="161"/>
      <c r="S129" s="161"/>
      <c r="T129" s="161"/>
      <c r="U129" s="161"/>
      <c r="V129" s="161"/>
      <c r="W129" s="161"/>
      <c r="X129" s="161"/>
      <c r="Y129" s="161"/>
      <c r="Z129" s="161"/>
      <c r="AA129" s="155" t="s">
        <v>72</v>
      </c>
      <c r="AB129" s="155" t="s">
        <v>2663</v>
      </c>
      <c r="AC129" s="163">
        <v>1</v>
      </c>
      <c r="AD129" s="163">
        <v>1</v>
      </c>
      <c r="AE129" s="163">
        <v>1</v>
      </c>
      <c r="AF129" s="163">
        <v>1</v>
      </c>
      <c r="AG129" s="163">
        <v>1</v>
      </c>
      <c r="AH129" s="163">
        <v>1</v>
      </c>
      <c r="AI129" s="163">
        <v>1</v>
      </c>
      <c r="AJ129" s="163">
        <v>1</v>
      </c>
      <c r="AK129" s="163">
        <v>1</v>
      </c>
      <c r="AL129" s="163">
        <v>1</v>
      </c>
      <c r="AM129" s="163">
        <v>1</v>
      </c>
    </row>
    <row r="130" spans="2:39" x14ac:dyDescent="0.15">
      <c r="B130" s="51" t="s">
        <v>202</v>
      </c>
      <c r="C130" s="51" t="s">
        <v>2789</v>
      </c>
      <c r="D130" s="51" t="s">
        <v>5074</v>
      </c>
      <c r="E130" s="51" t="s">
        <v>5075</v>
      </c>
      <c r="F130" s="51" t="s">
        <v>5103</v>
      </c>
      <c r="G130" s="51" t="s">
        <v>5104</v>
      </c>
      <c r="H130" s="51" t="s">
        <v>5168</v>
      </c>
      <c r="I130" s="51" t="s">
        <v>5169</v>
      </c>
      <c r="K130" s="53">
        <v>3</v>
      </c>
      <c r="L130" s="160">
        <v>10</v>
      </c>
      <c r="M130" s="160" t="s">
        <v>5103</v>
      </c>
      <c r="N130" s="160" t="s">
        <v>5104</v>
      </c>
      <c r="O130" s="161"/>
      <c r="P130" s="161"/>
      <c r="Q130" s="161"/>
      <c r="R130" s="161"/>
      <c r="S130" s="161"/>
      <c r="T130" s="161"/>
      <c r="U130" s="161"/>
      <c r="V130" s="161"/>
      <c r="W130" s="161"/>
      <c r="X130" s="161"/>
      <c r="Y130" s="161"/>
      <c r="Z130" s="161"/>
      <c r="AA130" s="155" t="s">
        <v>202</v>
      </c>
      <c r="AB130" s="155" t="s">
        <v>2789</v>
      </c>
      <c r="AC130" s="163">
        <v>0</v>
      </c>
      <c r="AD130" s="163">
        <v>0</v>
      </c>
      <c r="AE130" s="163">
        <v>0</v>
      </c>
      <c r="AF130" s="163">
        <v>0</v>
      </c>
      <c r="AG130" s="163">
        <v>0</v>
      </c>
      <c r="AH130" s="163">
        <v>0</v>
      </c>
      <c r="AI130" s="163">
        <v>0</v>
      </c>
      <c r="AJ130" s="163">
        <v>0</v>
      </c>
      <c r="AK130" s="163">
        <v>0</v>
      </c>
      <c r="AL130" s="163">
        <v>0</v>
      </c>
      <c r="AM130" s="163">
        <v>1</v>
      </c>
    </row>
    <row r="131" spans="2:39" x14ac:dyDescent="0.15">
      <c r="B131" s="51" t="s">
        <v>84</v>
      </c>
      <c r="C131" s="51" t="s">
        <v>2675</v>
      </c>
      <c r="D131" s="51" t="s">
        <v>5074</v>
      </c>
      <c r="E131" s="51" t="s">
        <v>5075</v>
      </c>
      <c r="F131" s="51" t="s">
        <v>5076</v>
      </c>
      <c r="G131" s="51" t="s">
        <v>5077</v>
      </c>
      <c r="H131" s="51" t="s">
        <v>5158</v>
      </c>
      <c r="I131" s="51" t="s">
        <v>5159</v>
      </c>
      <c r="K131" s="53">
        <v>3</v>
      </c>
      <c r="L131" s="160" t="s">
        <v>5356</v>
      </c>
      <c r="M131" s="160" t="s">
        <v>5356</v>
      </c>
      <c r="N131" s="160" t="s">
        <v>5356</v>
      </c>
      <c r="O131" s="161"/>
      <c r="P131" s="161"/>
      <c r="Q131" s="161"/>
      <c r="R131" s="161"/>
      <c r="S131" s="161"/>
      <c r="T131" s="161"/>
      <c r="U131" s="161"/>
      <c r="V131" s="161"/>
      <c r="W131" s="161"/>
      <c r="X131" s="161"/>
      <c r="Y131" s="161"/>
      <c r="Z131" s="161"/>
      <c r="AA131" s="155" t="s">
        <v>84</v>
      </c>
      <c r="AB131" s="155" t="s">
        <v>2675</v>
      </c>
      <c r="AC131" s="163">
        <v>1</v>
      </c>
      <c r="AD131" s="163">
        <v>1</v>
      </c>
      <c r="AE131" s="163">
        <v>1</v>
      </c>
      <c r="AF131" s="163">
        <v>1</v>
      </c>
      <c r="AG131" s="163">
        <v>1</v>
      </c>
      <c r="AH131" s="163">
        <v>1</v>
      </c>
      <c r="AI131" s="163">
        <v>1</v>
      </c>
      <c r="AJ131" s="163">
        <v>1</v>
      </c>
      <c r="AK131" s="163">
        <v>1</v>
      </c>
      <c r="AL131" s="163">
        <v>1</v>
      </c>
      <c r="AM131" s="163">
        <v>1</v>
      </c>
    </row>
    <row r="132" spans="2:39" x14ac:dyDescent="0.15">
      <c r="B132" s="51" t="s">
        <v>124</v>
      </c>
      <c r="C132" s="51" t="s">
        <v>2714</v>
      </c>
      <c r="D132" s="51" t="s">
        <v>5032</v>
      </c>
      <c r="E132" s="51" t="s">
        <v>5033</v>
      </c>
      <c r="F132" s="51" t="s">
        <v>5097</v>
      </c>
      <c r="G132" s="51" t="s">
        <v>5098</v>
      </c>
      <c r="H132" s="51" t="s">
        <v>5162</v>
      </c>
      <c r="I132" s="51" t="s">
        <v>5163</v>
      </c>
      <c r="K132" s="53">
        <v>3</v>
      </c>
      <c r="L132" s="160">
        <v>15</v>
      </c>
      <c r="M132" s="160" t="s">
        <v>5097</v>
      </c>
      <c r="N132" s="160" t="s">
        <v>5098</v>
      </c>
      <c r="O132" s="161"/>
      <c r="P132" s="161"/>
      <c r="Q132" s="161"/>
      <c r="R132" s="161"/>
      <c r="S132" s="161"/>
      <c r="T132" s="161"/>
      <c r="U132" s="161"/>
      <c r="V132" s="161"/>
      <c r="W132" s="161"/>
      <c r="X132" s="161"/>
      <c r="Y132" s="161"/>
      <c r="Z132" s="161"/>
      <c r="AA132" s="155" t="s">
        <v>124</v>
      </c>
      <c r="AB132" s="155" t="s">
        <v>2714</v>
      </c>
      <c r="AC132" s="163">
        <v>1</v>
      </c>
      <c r="AD132" s="163">
        <v>1</v>
      </c>
      <c r="AE132" s="163">
        <v>1</v>
      </c>
      <c r="AF132" s="163">
        <v>1</v>
      </c>
      <c r="AG132" s="163">
        <v>1</v>
      </c>
      <c r="AH132" s="163">
        <v>1</v>
      </c>
      <c r="AI132" s="163">
        <v>1</v>
      </c>
      <c r="AJ132" s="163">
        <v>1</v>
      </c>
      <c r="AK132" s="163">
        <v>1</v>
      </c>
      <c r="AL132" s="163">
        <v>1</v>
      </c>
      <c r="AM132" s="163">
        <v>1</v>
      </c>
    </row>
    <row r="133" spans="2:39" x14ac:dyDescent="0.15">
      <c r="B133" s="51" t="s">
        <v>107</v>
      </c>
      <c r="C133" s="51" t="s">
        <v>2698</v>
      </c>
      <c r="D133" s="51" t="s">
        <v>5032</v>
      </c>
      <c r="E133" s="51" t="s">
        <v>5033</v>
      </c>
      <c r="F133" s="51" t="s">
        <v>5097</v>
      </c>
      <c r="G133" s="51" t="s">
        <v>5098</v>
      </c>
      <c r="H133" s="51" t="s">
        <v>5162</v>
      </c>
      <c r="I133" s="51" t="s">
        <v>5163</v>
      </c>
      <c r="K133" s="53">
        <v>3</v>
      </c>
      <c r="L133" s="160">
        <v>15</v>
      </c>
      <c r="M133" s="160" t="s">
        <v>5097</v>
      </c>
      <c r="N133" s="160" t="s">
        <v>5098</v>
      </c>
      <c r="O133" s="161"/>
      <c r="P133" s="161"/>
      <c r="Q133" s="161"/>
      <c r="R133" s="161"/>
      <c r="S133" s="161"/>
      <c r="T133" s="161"/>
      <c r="U133" s="161"/>
      <c r="V133" s="161"/>
      <c r="W133" s="161"/>
      <c r="X133" s="161"/>
      <c r="Y133" s="161"/>
      <c r="Z133" s="161"/>
      <c r="AA133" s="155" t="s">
        <v>107</v>
      </c>
      <c r="AB133" s="155" t="s">
        <v>2698</v>
      </c>
      <c r="AC133" s="163">
        <v>0</v>
      </c>
      <c r="AD133" s="163">
        <v>0</v>
      </c>
      <c r="AE133" s="163">
        <v>0</v>
      </c>
      <c r="AF133" s="163">
        <v>0</v>
      </c>
      <c r="AG133" s="163">
        <v>0</v>
      </c>
      <c r="AH133" s="163">
        <v>0</v>
      </c>
      <c r="AI133" s="163">
        <v>0</v>
      </c>
      <c r="AJ133" s="163">
        <v>1</v>
      </c>
      <c r="AK133" s="163">
        <v>1</v>
      </c>
      <c r="AL133" s="163">
        <v>1</v>
      </c>
      <c r="AM133" s="163">
        <v>1</v>
      </c>
    </row>
    <row r="134" spans="2:39" x14ac:dyDescent="0.15">
      <c r="B134" s="51" t="s">
        <v>115</v>
      </c>
      <c r="C134" s="51" t="s">
        <v>2705</v>
      </c>
      <c r="D134" s="51" t="s">
        <v>5074</v>
      </c>
      <c r="E134" s="51" t="s">
        <v>5075</v>
      </c>
      <c r="F134" s="51" t="s">
        <v>5103</v>
      </c>
      <c r="G134" s="51" t="s">
        <v>5104</v>
      </c>
      <c r="H134" s="51" t="s">
        <v>5174</v>
      </c>
      <c r="I134" s="51" t="s">
        <v>5175</v>
      </c>
      <c r="K134" s="53">
        <v>3</v>
      </c>
      <c r="L134" s="160">
        <v>10</v>
      </c>
      <c r="M134" s="160" t="s">
        <v>5103</v>
      </c>
      <c r="N134" s="160" t="s">
        <v>5104</v>
      </c>
      <c r="O134" s="161"/>
      <c r="P134" s="161"/>
      <c r="Q134" s="161"/>
      <c r="R134" s="161"/>
      <c r="S134" s="161"/>
      <c r="T134" s="161"/>
      <c r="U134" s="161"/>
      <c r="V134" s="161"/>
      <c r="W134" s="161"/>
      <c r="X134" s="161"/>
      <c r="Y134" s="161"/>
      <c r="Z134" s="161"/>
      <c r="AA134" s="155" t="s">
        <v>115</v>
      </c>
      <c r="AB134" s="155" t="s">
        <v>2705</v>
      </c>
      <c r="AC134" s="163">
        <v>1</v>
      </c>
      <c r="AD134" s="163">
        <v>1</v>
      </c>
      <c r="AE134" s="163">
        <v>1</v>
      </c>
      <c r="AF134" s="163">
        <v>1</v>
      </c>
      <c r="AG134" s="163">
        <v>1</v>
      </c>
      <c r="AH134" s="163">
        <v>1</v>
      </c>
      <c r="AI134" s="163">
        <v>1</v>
      </c>
      <c r="AJ134" s="163">
        <v>1</v>
      </c>
      <c r="AK134" s="163">
        <v>1</v>
      </c>
      <c r="AL134" s="163">
        <v>1</v>
      </c>
      <c r="AM134" s="163">
        <v>0</v>
      </c>
    </row>
    <row r="135" spans="2:39" x14ac:dyDescent="0.15">
      <c r="B135" s="51" t="s">
        <v>137</v>
      </c>
      <c r="C135" s="51" t="s">
        <v>2727</v>
      </c>
      <c r="D135" s="51" t="s">
        <v>5032</v>
      </c>
      <c r="E135" s="51" t="s">
        <v>5033</v>
      </c>
      <c r="F135" s="51" t="s">
        <v>5034</v>
      </c>
      <c r="G135" s="51" t="s">
        <v>5035</v>
      </c>
      <c r="H135" s="51" t="s">
        <v>5038</v>
      </c>
      <c r="I135" s="51" t="s">
        <v>5039</v>
      </c>
      <c r="K135" s="53">
        <v>3</v>
      </c>
      <c r="L135" s="160">
        <v>11</v>
      </c>
      <c r="M135" s="160" t="s">
        <v>5034</v>
      </c>
      <c r="N135" s="160" t="s">
        <v>5035</v>
      </c>
      <c r="O135" s="161"/>
      <c r="P135" s="161"/>
      <c r="Q135" s="161"/>
      <c r="R135" s="161"/>
      <c r="S135" s="161"/>
      <c r="T135" s="161"/>
      <c r="U135" s="161"/>
      <c r="V135" s="161"/>
      <c r="W135" s="161"/>
      <c r="X135" s="161"/>
      <c r="Y135" s="161"/>
      <c r="Z135" s="161"/>
      <c r="AA135" s="155" t="s">
        <v>137</v>
      </c>
      <c r="AB135" s="155" t="s">
        <v>2727</v>
      </c>
      <c r="AC135" s="163">
        <v>1</v>
      </c>
      <c r="AD135" s="163">
        <v>0</v>
      </c>
      <c r="AE135" s="163">
        <v>0</v>
      </c>
      <c r="AF135" s="163">
        <v>1</v>
      </c>
      <c r="AG135" s="163">
        <v>1</v>
      </c>
      <c r="AH135" s="163">
        <v>1</v>
      </c>
      <c r="AI135" s="163">
        <v>1</v>
      </c>
      <c r="AJ135" s="163">
        <v>1</v>
      </c>
      <c r="AK135" s="163">
        <v>1</v>
      </c>
      <c r="AL135" s="163">
        <v>1</v>
      </c>
      <c r="AM135" s="163">
        <v>1</v>
      </c>
    </row>
    <row r="136" spans="2:39" x14ac:dyDescent="0.15">
      <c r="B136" s="51" t="s">
        <v>89</v>
      </c>
      <c r="C136" s="51" t="s">
        <v>2680</v>
      </c>
      <c r="D136" s="51" t="s">
        <v>5074</v>
      </c>
      <c r="E136" s="51" t="s">
        <v>5075</v>
      </c>
      <c r="F136" s="51" t="s">
        <v>5103</v>
      </c>
      <c r="G136" s="51" t="s">
        <v>5104</v>
      </c>
      <c r="H136" s="51" t="s">
        <v>5160</v>
      </c>
      <c r="I136" s="51" t="s">
        <v>5161</v>
      </c>
      <c r="K136" s="53">
        <v>3</v>
      </c>
      <c r="L136" s="160">
        <v>10</v>
      </c>
      <c r="M136" s="160" t="s">
        <v>5103</v>
      </c>
      <c r="N136" s="160" t="s">
        <v>5104</v>
      </c>
      <c r="O136" s="161"/>
      <c r="P136" s="161"/>
      <c r="Q136" s="161"/>
      <c r="R136" s="161"/>
      <c r="S136" s="161"/>
      <c r="T136" s="161"/>
      <c r="U136" s="161"/>
      <c r="V136" s="161"/>
      <c r="W136" s="161"/>
      <c r="X136" s="161"/>
      <c r="Y136" s="161"/>
      <c r="Z136" s="161"/>
      <c r="AA136" s="155" t="s">
        <v>89</v>
      </c>
      <c r="AB136" s="155" t="s">
        <v>2680</v>
      </c>
      <c r="AC136" s="163">
        <v>0</v>
      </c>
      <c r="AD136" s="163">
        <v>0</v>
      </c>
      <c r="AE136" s="163">
        <v>0</v>
      </c>
      <c r="AF136" s="163">
        <v>0</v>
      </c>
      <c r="AG136" s="163">
        <v>0</v>
      </c>
      <c r="AH136" s="163">
        <v>0</v>
      </c>
      <c r="AI136" s="163">
        <v>0</v>
      </c>
      <c r="AJ136" s="163">
        <v>0</v>
      </c>
      <c r="AK136" s="163">
        <v>0</v>
      </c>
      <c r="AL136" s="163">
        <v>0</v>
      </c>
      <c r="AM136" s="163">
        <v>1</v>
      </c>
    </row>
    <row r="137" spans="2:39" x14ac:dyDescent="0.15">
      <c r="B137" s="51" t="s">
        <v>111</v>
      </c>
      <c r="C137" s="51" t="s">
        <v>2702</v>
      </c>
      <c r="D137" s="51" t="s">
        <v>5032</v>
      </c>
      <c r="E137" s="51" t="s">
        <v>5033</v>
      </c>
      <c r="F137" s="51" t="s">
        <v>5034</v>
      </c>
      <c r="G137" s="51" t="s">
        <v>5035</v>
      </c>
      <c r="H137" s="51" t="s">
        <v>5038</v>
      </c>
      <c r="I137" s="51" t="s">
        <v>5039</v>
      </c>
      <c r="K137" s="53">
        <v>3</v>
      </c>
      <c r="L137" s="160">
        <v>11</v>
      </c>
      <c r="M137" s="160" t="s">
        <v>5034</v>
      </c>
      <c r="N137" s="160" t="s">
        <v>5035</v>
      </c>
      <c r="O137" s="161"/>
      <c r="P137" s="161"/>
      <c r="Q137" s="161"/>
      <c r="R137" s="161"/>
      <c r="S137" s="161"/>
      <c r="T137" s="161"/>
      <c r="U137" s="161"/>
      <c r="V137" s="161"/>
      <c r="W137" s="161"/>
      <c r="X137" s="161"/>
      <c r="Y137" s="161"/>
      <c r="Z137" s="161"/>
      <c r="AA137" s="155" t="s">
        <v>111</v>
      </c>
      <c r="AB137" s="155" t="s">
        <v>2702</v>
      </c>
      <c r="AC137" s="163">
        <v>0</v>
      </c>
      <c r="AD137" s="163">
        <v>1</v>
      </c>
      <c r="AE137" s="163">
        <v>1</v>
      </c>
      <c r="AF137" s="163">
        <v>1</v>
      </c>
      <c r="AG137" s="163">
        <v>1</v>
      </c>
      <c r="AH137" s="163">
        <v>0</v>
      </c>
      <c r="AI137" s="163">
        <v>0</v>
      </c>
      <c r="AJ137" s="163">
        <v>0</v>
      </c>
      <c r="AK137" s="163">
        <v>0</v>
      </c>
      <c r="AL137" s="163">
        <v>1</v>
      </c>
      <c r="AM137" s="163">
        <v>1</v>
      </c>
    </row>
    <row r="138" spans="2:39" x14ac:dyDescent="0.15">
      <c r="B138" s="51" t="s">
        <v>191</v>
      </c>
      <c r="C138" s="51" t="s">
        <v>2778</v>
      </c>
      <c r="D138" s="51" t="s">
        <v>5089</v>
      </c>
      <c r="E138" s="51" t="s">
        <v>5090</v>
      </c>
      <c r="F138" s="51" t="s">
        <v>5091</v>
      </c>
      <c r="G138" s="51" t="s">
        <v>5092</v>
      </c>
      <c r="H138" s="51" t="s">
        <v>5135</v>
      </c>
      <c r="I138" s="51" t="s">
        <v>5136</v>
      </c>
      <c r="K138" s="53">
        <v>3</v>
      </c>
      <c r="L138" s="160">
        <v>16</v>
      </c>
      <c r="M138" s="160" t="s">
        <v>5091</v>
      </c>
      <c r="N138" s="160" t="s">
        <v>5092</v>
      </c>
      <c r="O138" s="161"/>
      <c r="P138" s="161"/>
      <c r="Q138" s="161"/>
      <c r="R138" s="161"/>
      <c r="S138" s="161"/>
      <c r="T138" s="161"/>
      <c r="U138" s="161"/>
      <c r="V138" s="161"/>
      <c r="W138" s="161"/>
      <c r="X138" s="161"/>
      <c r="Y138" s="161"/>
      <c r="Z138" s="161"/>
      <c r="AA138" s="155" t="s">
        <v>191</v>
      </c>
      <c r="AB138" s="155" t="s">
        <v>2778</v>
      </c>
      <c r="AC138" s="163">
        <v>0</v>
      </c>
      <c r="AD138" s="163">
        <v>0</v>
      </c>
      <c r="AE138" s="163">
        <v>0</v>
      </c>
      <c r="AF138" s="163">
        <v>0</v>
      </c>
      <c r="AG138" s="163">
        <v>0</v>
      </c>
      <c r="AH138" s="163">
        <v>0</v>
      </c>
      <c r="AI138" s="163">
        <v>0</v>
      </c>
      <c r="AJ138" s="163">
        <v>0</v>
      </c>
      <c r="AK138" s="163">
        <v>0</v>
      </c>
      <c r="AL138" s="163">
        <v>1</v>
      </c>
      <c r="AM138" s="163">
        <v>1</v>
      </c>
    </row>
    <row r="139" spans="2:39" x14ac:dyDescent="0.15">
      <c r="B139" s="51" t="s">
        <v>138</v>
      </c>
      <c r="C139" s="51" t="s">
        <v>2728</v>
      </c>
      <c r="D139" s="51" t="s">
        <v>5044</v>
      </c>
      <c r="E139" s="51" t="s">
        <v>5045</v>
      </c>
      <c r="F139" s="51" t="s">
        <v>5046</v>
      </c>
      <c r="G139" s="51" t="s">
        <v>5045</v>
      </c>
      <c r="H139" s="51" t="s">
        <v>5047</v>
      </c>
      <c r="I139" s="51" t="s">
        <v>5048</v>
      </c>
      <c r="K139" s="53">
        <v>3</v>
      </c>
      <c r="L139" s="160">
        <v>5</v>
      </c>
      <c r="M139" s="160" t="s">
        <v>5047</v>
      </c>
      <c r="N139" s="160" t="s">
        <v>5048</v>
      </c>
      <c r="O139" s="161"/>
      <c r="P139" s="161"/>
      <c r="Q139" s="161"/>
      <c r="R139" s="161"/>
      <c r="S139" s="161"/>
      <c r="T139" s="161"/>
      <c r="U139" s="161"/>
      <c r="V139" s="161"/>
      <c r="W139" s="161"/>
      <c r="X139" s="161"/>
      <c r="Y139" s="161"/>
      <c r="Z139" s="161"/>
      <c r="AA139" s="155" t="s">
        <v>138</v>
      </c>
      <c r="AB139" s="155" t="s">
        <v>2728</v>
      </c>
      <c r="AC139" s="163">
        <v>1</v>
      </c>
      <c r="AD139" s="163">
        <v>1</v>
      </c>
      <c r="AE139" s="163">
        <v>1</v>
      </c>
      <c r="AF139" s="163">
        <v>1</v>
      </c>
      <c r="AG139" s="163">
        <v>1</v>
      </c>
      <c r="AH139" s="163">
        <v>1</v>
      </c>
      <c r="AI139" s="163">
        <v>1</v>
      </c>
      <c r="AJ139" s="163">
        <v>1</v>
      </c>
      <c r="AK139" s="163">
        <v>1</v>
      </c>
      <c r="AL139" s="163">
        <v>1</v>
      </c>
      <c r="AM139" s="163">
        <v>1</v>
      </c>
    </row>
    <row r="140" spans="2:39" x14ac:dyDescent="0.15">
      <c r="B140" s="51" t="s">
        <v>143</v>
      </c>
      <c r="C140" s="51" t="s">
        <v>2733</v>
      </c>
      <c r="D140" s="51" t="s">
        <v>5074</v>
      </c>
      <c r="E140" s="51" t="s">
        <v>5075</v>
      </c>
      <c r="F140" s="51" t="s">
        <v>5076</v>
      </c>
      <c r="G140" s="51" t="s">
        <v>5077</v>
      </c>
      <c r="H140" s="51" t="s">
        <v>5139</v>
      </c>
      <c r="I140" s="51" t="s">
        <v>5140</v>
      </c>
      <c r="K140" s="53">
        <v>3</v>
      </c>
      <c r="L140" s="160">
        <v>8</v>
      </c>
      <c r="M140" s="160" t="s">
        <v>5139</v>
      </c>
      <c r="N140" s="160" t="s">
        <v>5140</v>
      </c>
      <c r="O140" s="161"/>
      <c r="P140" s="161"/>
      <c r="Q140" s="161"/>
      <c r="R140" s="161"/>
      <c r="S140" s="161"/>
      <c r="T140" s="161"/>
      <c r="U140" s="161"/>
      <c r="V140" s="161"/>
      <c r="W140" s="161"/>
      <c r="X140" s="161"/>
      <c r="Y140" s="161"/>
      <c r="Z140" s="161"/>
      <c r="AA140" s="155" t="s">
        <v>143</v>
      </c>
      <c r="AB140" s="155" t="s">
        <v>2733</v>
      </c>
      <c r="AC140" s="163">
        <v>1</v>
      </c>
      <c r="AD140" s="163">
        <v>1</v>
      </c>
      <c r="AE140" s="163">
        <v>1</v>
      </c>
      <c r="AF140" s="163">
        <v>1</v>
      </c>
      <c r="AG140" s="163">
        <v>1</v>
      </c>
      <c r="AH140" s="163">
        <v>1</v>
      </c>
      <c r="AI140" s="163">
        <v>1</v>
      </c>
      <c r="AJ140" s="163">
        <v>1</v>
      </c>
      <c r="AK140" s="163">
        <v>1</v>
      </c>
      <c r="AL140" s="163">
        <v>1</v>
      </c>
      <c r="AM140" s="163">
        <v>1</v>
      </c>
    </row>
    <row r="141" spans="2:39" x14ac:dyDescent="0.15">
      <c r="B141" s="51" t="s">
        <v>176</v>
      </c>
      <c r="C141" s="51" t="s">
        <v>2764</v>
      </c>
      <c r="D141" s="51" t="s">
        <v>5058</v>
      </c>
      <c r="E141" s="51" t="s">
        <v>5059</v>
      </c>
      <c r="F141" s="51" t="s">
        <v>5064</v>
      </c>
      <c r="G141" s="51" t="s">
        <v>5065</v>
      </c>
      <c r="H141" s="51" t="s">
        <v>5066</v>
      </c>
      <c r="I141" s="51" t="s">
        <v>5065</v>
      </c>
      <c r="K141" s="53">
        <v>3</v>
      </c>
      <c r="L141" s="160">
        <v>20</v>
      </c>
      <c r="M141" s="160" t="s">
        <v>5064</v>
      </c>
      <c r="N141" s="160" t="s">
        <v>5065</v>
      </c>
      <c r="O141" s="161"/>
      <c r="P141" s="161"/>
      <c r="Q141" s="161"/>
      <c r="R141" s="161"/>
      <c r="S141" s="161"/>
      <c r="T141" s="161"/>
      <c r="U141" s="161"/>
      <c r="V141" s="161"/>
      <c r="W141" s="161"/>
      <c r="X141" s="161"/>
      <c r="Y141" s="161"/>
      <c r="Z141" s="161"/>
      <c r="AA141" s="155" t="s">
        <v>176</v>
      </c>
      <c r="AB141" s="155" t="s">
        <v>2764</v>
      </c>
      <c r="AC141" s="163">
        <v>0</v>
      </c>
      <c r="AD141" s="163">
        <v>0</v>
      </c>
      <c r="AE141" s="163">
        <v>0</v>
      </c>
      <c r="AF141" s="163">
        <v>0</v>
      </c>
      <c r="AG141" s="163">
        <v>0</v>
      </c>
      <c r="AH141" s="163">
        <v>0</v>
      </c>
      <c r="AI141" s="163">
        <v>0</v>
      </c>
      <c r="AJ141" s="163">
        <v>0</v>
      </c>
      <c r="AK141" s="163">
        <v>0</v>
      </c>
      <c r="AL141" s="163">
        <v>0</v>
      </c>
      <c r="AM141" s="163">
        <v>0</v>
      </c>
    </row>
    <row r="142" spans="2:39" x14ac:dyDescent="0.15">
      <c r="B142" s="51" t="s">
        <v>117</v>
      </c>
      <c r="C142" s="51" t="s">
        <v>2707</v>
      </c>
      <c r="D142" s="51" t="s">
        <v>5058</v>
      </c>
      <c r="E142" s="51" t="s">
        <v>5059</v>
      </c>
      <c r="F142" s="51" t="s">
        <v>5064</v>
      </c>
      <c r="G142" s="51" t="s">
        <v>5065</v>
      </c>
      <c r="H142" s="51" t="s">
        <v>5066</v>
      </c>
      <c r="I142" s="51" t="s">
        <v>5065</v>
      </c>
      <c r="K142" s="53">
        <v>3</v>
      </c>
      <c r="L142" s="160">
        <v>20</v>
      </c>
      <c r="M142" s="160" t="s">
        <v>5064</v>
      </c>
      <c r="N142" s="160" t="s">
        <v>5065</v>
      </c>
      <c r="O142" s="161"/>
      <c r="P142" s="161"/>
      <c r="Q142" s="161"/>
      <c r="R142" s="161"/>
      <c r="S142" s="161"/>
      <c r="T142" s="161"/>
      <c r="U142" s="161"/>
      <c r="V142" s="161"/>
      <c r="W142" s="161"/>
      <c r="X142" s="161"/>
      <c r="Y142" s="161"/>
      <c r="Z142" s="161"/>
      <c r="AA142" s="155" t="s">
        <v>117</v>
      </c>
      <c r="AB142" s="155" t="s">
        <v>2707</v>
      </c>
      <c r="AC142" s="163">
        <v>1</v>
      </c>
      <c r="AD142" s="163">
        <v>1</v>
      </c>
      <c r="AE142" s="163">
        <v>1</v>
      </c>
      <c r="AF142" s="163">
        <v>1</v>
      </c>
      <c r="AG142" s="163">
        <v>1</v>
      </c>
      <c r="AH142" s="163">
        <v>1</v>
      </c>
      <c r="AI142" s="163">
        <v>1</v>
      </c>
      <c r="AJ142" s="163">
        <v>1</v>
      </c>
      <c r="AK142" s="163">
        <v>1</v>
      </c>
      <c r="AL142" s="163">
        <v>1</v>
      </c>
      <c r="AM142" s="163">
        <v>1</v>
      </c>
    </row>
    <row r="143" spans="2:39" x14ac:dyDescent="0.15">
      <c r="B143" s="51" t="s">
        <v>5389</v>
      </c>
      <c r="C143" s="51" t="s">
        <v>2692</v>
      </c>
      <c r="D143" s="51" t="s">
        <v>5032</v>
      </c>
      <c r="E143" s="51" t="s">
        <v>5033</v>
      </c>
      <c r="F143" s="51" t="s">
        <v>5034</v>
      </c>
      <c r="G143" s="51" t="s">
        <v>5035</v>
      </c>
      <c r="H143" s="51" t="s">
        <v>5038</v>
      </c>
      <c r="I143" s="51" t="s">
        <v>5039</v>
      </c>
      <c r="K143" s="53">
        <v>3</v>
      </c>
      <c r="L143" s="160">
        <v>11</v>
      </c>
      <c r="M143" s="160" t="s">
        <v>5034</v>
      </c>
      <c r="N143" s="160" t="s">
        <v>5035</v>
      </c>
      <c r="O143" s="161"/>
      <c r="P143" s="161"/>
      <c r="Q143" s="161"/>
      <c r="R143" s="161"/>
      <c r="S143" s="161"/>
      <c r="T143" s="161"/>
      <c r="U143" s="161"/>
      <c r="V143" s="161"/>
      <c r="W143" s="161"/>
      <c r="X143" s="161"/>
      <c r="Y143" s="161"/>
      <c r="Z143" s="161"/>
      <c r="AA143" s="155" t="s">
        <v>5389</v>
      </c>
      <c r="AB143" s="155" t="s">
        <v>2692</v>
      </c>
      <c r="AC143" s="163">
        <v>0</v>
      </c>
      <c r="AD143" s="163">
        <v>0</v>
      </c>
      <c r="AE143" s="163">
        <v>0</v>
      </c>
      <c r="AF143" s="163">
        <v>0</v>
      </c>
      <c r="AG143" s="163">
        <v>0</v>
      </c>
      <c r="AH143" s="163">
        <v>0</v>
      </c>
      <c r="AI143" s="163">
        <v>0</v>
      </c>
      <c r="AJ143" s="163">
        <v>0</v>
      </c>
      <c r="AK143" s="163">
        <v>0</v>
      </c>
      <c r="AL143" s="163">
        <v>0</v>
      </c>
      <c r="AM143" s="163">
        <v>0</v>
      </c>
    </row>
    <row r="144" spans="2:39" x14ac:dyDescent="0.15">
      <c r="B144" s="51" t="s">
        <v>207</v>
      </c>
      <c r="C144" s="51" t="s">
        <v>2794</v>
      </c>
      <c r="D144" s="51" t="s">
        <v>5058</v>
      </c>
      <c r="E144" s="51" t="s">
        <v>5059</v>
      </c>
      <c r="F144" s="51" t="s">
        <v>5150</v>
      </c>
      <c r="G144" s="51" t="s">
        <v>5151</v>
      </c>
      <c r="H144" s="51" t="s">
        <v>5152</v>
      </c>
      <c r="I144" s="51" t="s">
        <v>5151</v>
      </c>
      <c r="K144" s="53">
        <v>3</v>
      </c>
      <c r="L144" s="160">
        <v>21</v>
      </c>
      <c r="M144" s="160" t="s">
        <v>5150</v>
      </c>
      <c r="N144" s="160" t="s">
        <v>5151</v>
      </c>
      <c r="O144" s="161"/>
      <c r="P144" s="161"/>
      <c r="Q144" s="161"/>
      <c r="R144" s="161"/>
      <c r="S144" s="161"/>
      <c r="T144" s="161"/>
      <c r="U144" s="161"/>
      <c r="V144" s="161"/>
      <c r="W144" s="161"/>
      <c r="X144" s="161"/>
      <c r="Y144" s="161"/>
      <c r="Z144" s="161"/>
      <c r="AA144" s="155" t="s">
        <v>207</v>
      </c>
      <c r="AB144" s="155" t="s">
        <v>2794</v>
      </c>
      <c r="AC144" s="163">
        <v>0</v>
      </c>
      <c r="AD144" s="163">
        <v>0</v>
      </c>
      <c r="AE144" s="163">
        <v>0</v>
      </c>
      <c r="AF144" s="163">
        <v>0</v>
      </c>
      <c r="AG144" s="163">
        <v>0</v>
      </c>
      <c r="AH144" s="163">
        <v>0</v>
      </c>
      <c r="AI144" s="163">
        <v>0</v>
      </c>
      <c r="AJ144" s="163">
        <v>0</v>
      </c>
      <c r="AK144" s="163">
        <v>0</v>
      </c>
      <c r="AL144" s="163">
        <v>0</v>
      </c>
      <c r="AM144" s="163">
        <v>0</v>
      </c>
    </row>
    <row r="145" spans="2:39" x14ac:dyDescent="0.15">
      <c r="B145" s="51" t="s">
        <v>70</v>
      </c>
      <c r="C145" s="51" t="s">
        <v>2661</v>
      </c>
      <c r="D145" s="51" t="s">
        <v>5074</v>
      </c>
      <c r="E145" s="51" t="s">
        <v>5075</v>
      </c>
      <c r="F145" s="51" t="s">
        <v>5076</v>
      </c>
      <c r="G145" s="51" t="s">
        <v>5077</v>
      </c>
      <c r="H145" s="51" t="s">
        <v>5078</v>
      </c>
      <c r="I145" s="51" t="s">
        <v>5079</v>
      </c>
      <c r="K145" s="53">
        <v>3</v>
      </c>
      <c r="L145" s="160">
        <v>9</v>
      </c>
      <c r="M145" s="160" t="s">
        <v>5078</v>
      </c>
      <c r="N145" s="160" t="s">
        <v>5079</v>
      </c>
      <c r="O145" s="161"/>
      <c r="P145" s="161"/>
      <c r="Q145" s="161"/>
      <c r="R145" s="161"/>
      <c r="S145" s="161"/>
      <c r="T145" s="161"/>
      <c r="U145" s="161"/>
      <c r="V145" s="161"/>
      <c r="W145" s="161"/>
      <c r="X145" s="161"/>
      <c r="Y145" s="161"/>
      <c r="Z145" s="161"/>
      <c r="AA145" s="155" t="s">
        <v>70</v>
      </c>
      <c r="AB145" s="155" t="s">
        <v>2661</v>
      </c>
      <c r="AC145" s="163">
        <v>1</v>
      </c>
      <c r="AD145" s="163">
        <v>1</v>
      </c>
      <c r="AE145" s="163">
        <v>1</v>
      </c>
      <c r="AF145" s="163">
        <v>1</v>
      </c>
      <c r="AG145" s="163">
        <v>1</v>
      </c>
      <c r="AH145" s="163">
        <v>1</v>
      </c>
      <c r="AI145" s="163">
        <v>1</v>
      </c>
      <c r="AJ145" s="163">
        <v>1</v>
      </c>
      <c r="AK145" s="163">
        <v>1</v>
      </c>
      <c r="AL145" s="163">
        <v>1</v>
      </c>
      <c r="AM145" s="163">
        <v>1</v>
      </c>
    </row>
    <row r="146" spans="2:39" x14ac:dyDescent="0.15">
      <c r="B146" s="51" t="s">
        <v>221</v>
      </c>
      <c r="C146" s="51" t="s">
        <v>2808</v>
      </c>
      <c r="D146" s="51" t="s">
        <v>5032</v>
      </c>
      <c r="E146" s="51" t="s">
        <v>5033</v>
      </c>
      <c r="F146" s="51" t="s">
        <v>5155</v>
      </c>
      <c r="G146" s="51" t="s">
        <v>5156</v>
      </c>
      <c r="H146" s="51" t="s">
        <v>5157</v>
      </c>
      <c r="I146" s="51" t="s">
        <v>5156</v>
      </c>
      <c r="K146" s="53">
        <v>3</v>
      </c>
      <c r="L146" s="160">
        <v>14</v>
      </c>
      <c r="M146" s="160" t="s">
        <v>5157</v>
      </c>
      <c r="N146" s="160" t="s">
        <v>5156</v>
      </c>
      <c r="O146" s="161"/>
      <c r="P146" s="161"/>
      <c r="Q146" s="161"/>
      <c r="R146" s="161"/>
      <c r="S146" s="161"/>
      <c r="T146" s="161"/>
      <c r="U146" s="161"/>
      <c r="V146" s="161"/>
      <c r="W146" s="161"/>
      <c r="X146" s="161"/>
      <c r="Y146" s="161"/>
      <c r="Z146" s="161"/>
      <c r="AA146" s="155" t="s">
        <v>221</v>
      </c>
      <c r="AB146" s="155" t="s">
        <v>2808</v>
      </c>
      <c r="AC146" s="163">
        <v>0</v>
      </c>
      <c r="AD146" s="163">
        <v>0</v>
      </c>
      <c r="AE146" s="163">
        <v>0</v>
      </c>
      <c r="AF146" s="163">
        <v>0</v>
      </c>
      <c r="AG146" s="163">
        <v>0</v>
      </c>
      <c r="AH146" s="163">
        <v>0</v>
      </c>
      <c r="AI146" s="163">
        <v>0</v>
      </c>
      <c r="AJ146" s="163">
        <v>0</v>
      </c>
      <c r="AK146" s="163">
        <v>0</v>
      </c>
      <c r="AL146" s="163">
        <v>0</v>
      </c>
      <c r="AM146" s="163">
        <v>0</v>
      </c>
    </row>
    <row r="147" spans="2:39" x14ac:dyDescent="0.15">
      <c r="B147" s="51" t="s">
        <v>74</v>
      </c>
      <c r="C147" s="51" t="s">
        <v>2665</v>
      </c>
      <c r="D147" s="51" t="s">
        <v>5074</v>
      </c>
      <c r="E147" s="51" t="s">
        <v>5075</v>
      </c>
      <c r="F147" s="51" t="s">
        <v>5147</v>
      </c>
      <c r="G147" s="51" t="s">
        <v>5148</v>
      </c>
      <c r="H147" s="51" t="s">
        <v>5149</v>
      </c>
      <c r="I147" s="51" t="s">
        <v>5148</v>
      </c>
      <c r="K147" s="53">
        <v>3</v>
      </c>
      <c r="L147" s="160" t="s">
        <v>5356</v>
      </c>
      <c r="M147" s="160" t="s">
        <v>5356</v>
      </c>
      <c r="N147" s="160" t="s">
        <v>5356</v>
      </c>
      <c r="O147" s="161"/>
      <c r="P147" s="161"/>
      <c r="Q147" s="161"/>
      <c r="R147" s="161"/>
      <c r="S147" s="161"/>
      <c r="T147" s="161"/>
      <c r="U147" s="161"/>
      <c r="V147" s="161"/>
      <c r="W147" s="161"/>
      <c r="X147" s="161"/>
      <c r="Y147" s="161"/>
      <c r="Z147" s="161"/>
      <c r="AA147" s="155" t="s">
        <v>74</v>
      </c>
      <c r="AB147" s="155" t="s">
        <v>2665</v>
      </c>
      <c r="AC147" s="163">
        <v>1</v>
      </c>
      <c r="AD147" s="163">
        <v>1</v>
      </c>
      <c r="AE147" s="163">
        <v>1</v>
      </c>
      <c r="AF147" s="163">
        <v>1</v>
      </c>
      <c r="AG147" s="163">
        <v>1</v>
      </c>
      <c r="AH147" s="163">
        <v>1</v>
      </c>
      <c r="AI147" s="163">
        <v>1</v>
      </c>
      <c r="AJ147" s="163">
        <v>1</v>
      </c>
      <c r="AK147" s="163">
        <v>1</v>
      </c>
      <c r="AL147" s="163">
        <v>1</v>
      </c>
      <c r="AM147" s="163">
        <v>1</v>
      </c>
    </row>
    <row r="148" spans="2:39" x14ac:dyDescent="0.15">
      <c r="B148" s="51" t="s">
        <v>127</v>
      </c>
      <c r="C148" s="51" t="s">
        <v>2717</v>
      </c>
      <c r="D148" s="51" t="s">
        <v>5032</v>
      </c>
      <c r="E148" s="51" t="s">
        <v>5033</v>
      </c>
      <c r="F148" s="51" t="s">
        <v>5034</v>
      </c>
      <c r="G148" s="51" t="s">
        <v>5035</v>
      </c>
      <c r="H148" s="51" t="s">
        <v>5036</v>
      </c>
      <c r="I148" s="51" t="s">
        <v>5037</v>
      </c>
      <c r="K148" s="53">
        <v>3</v>
      </c>
      <c r="L148" s="160">
        <v>11</v>
      </c>
      <c r="M148" s="160" t="s">
        <v>5034</v>
      </c>
      <c r="N148" s="160" t="s">
        <v>5035</v>
      </c>
      <c r="O148" s="161"/>
      <c r="P148" s="161"/>
      <c r="Q148" s="161"/>
      <c r="R148" s="161"/>
      <c r="S148" s="161"/>
      <c r="T148" s="161"/>
      <c r="U148" s="161"/>
      <c r="V148" s="161"/>
      <c r="W148" s="161"/>
      <c r="X148" s="161"/>
      <c r="Y148" s="161"/>
      <c r="Z148" s="161"/>
      <c r="AA148" s="155" t="s">
        <v>127</v>
      </c>
      <c r="AB148" s="155" t="s">
        <v>2717</v>
      </c>
      <c r="AC148" s="163">
        <v>1</v>
      </c>
      <c r="AD148" s="163">
        <v>1</v>
      </c>
      <c r="AE148" s="163">
        <v>1</v>
      </c>
      <c r="AF148" s="163">
        <v>1</v>
      </c>
      <c r="AG148" s="163">
        <v>0</v>
      </c>
      <c r="AH148" s="163">
        <v>0</v>
      </c>
      <c r="AI148" s="163">
        <v>0</v>
      </c>
      <c r="AJ148" s="163">
        <v>0</v>
      </c>
      <c r="AK148" s="163">
        <v>0</v>
      </c>
      <c r="AL148" s="163">
        <v>0</v>
      </c>
      <c r="AM148" s="163">
        <v>0</v>
      </c>
    </row>
    <row r="149" spans="2:39" x14ac:dyDescent="0.15">
      <c r="B149" s="51" t="s">
        <v>133</v>
      </c>
      <c r="C149" s="51" t="s">
        <v>2723</v>
      </c>
      <c r="D149" s="51" t="s">
        <v>5058</v>
      </c>
      <c r="E149" s="51" t="s">
        <v>5059</v>
      </c>
      <c r="F149" s="51" t="s">
        <v>5064</v>
      </c>
      <c r="G149" s="51" t="s">
        <v>5065</v>
      </c>
      <c r="H149" s="51" t="s">
        <v>5066</v>
      </c>
      <c r="I149" s="51" t="s">
        <v>5065</v>
      </c>
      <c r="K149" s="53">
        <v>3</v>
      </c>
      <c r="L149" s="160">
        <v>20</v>
      </c>
      <c r="M149" s="160" t="s">
        <v>5064</v>
      </c>
      <c r="N149" s="160" t="s">
        <v>5065</v>
      </c>
      <c r="O149" s="161"/>
      <c r="P149" s="161"/>
      <c r="Q149" s="161"/>
      <c r="R149" s="161"/>
      <c r="S149" s="161"/>
      <c r="T149" s="161"/>
      <c r="U149" s="161"/>
      <c r="V149" s="161"/>
      <c r="W149" s="161"/>
      <c r="X149" s="161"/>
      <c r="Y149" s="161"/>
      <c r="Z149" s="161"/>
      <c r="AA149" s="155" t="s">
        <v>133</v>
      </c>
      <c r="AB149" s="155" t="s">
        <v>2723</v>
      </c>
      <c r="AC149" s="163">
        <v>1</v>
      </c>
      <c r="AD149" s="163">
        <v>1</v>
      </c>
      <c r="AE149" s="163">
        <v>1</v>
      </c>
      <c r="AF149" s="163">
        <v>1</v>
      </c>
      <c r="AG149" s="163">
        <v>1</v>
      </c>
      <c r="AH149" s="163">
        <v>1</v>
      </c>
      <c r="AI149" s="163">
        <v>1</v>
      </c>
      <c r="AJ149" s="163">
        <v>1</v>
      </c>
      <c r="AK149" s="163">
        <v>1</v>
      </c>
      <c r="AL149" s="163">
        <v>1</v>
      </c>
      <c r="AM149" s="163">
        <v>1</v>
      </c>
    </row>
    <row r="150" spans="2:39" x14ac:dyDescent="0.15">
      <c r="B150" s="51" t="s">
        <v>139</v>
      </c>
      <c r="C150" s="51" t="s">
        <v>2729</v>
      </c>
      <c r="D150" s="51" t="s">
        <v>5069</v>
      </c>
      <c r="E150" s="51" t="s">
        <v>5070</v>
      </c>
      <c r="F150" s="51" t="s">
        <v>5071</v>
      </c>
      <c r="G150" s="51" t="s">
        <v>5070</v>
      </c>
      <c r="H150" s="51" t="s">
        <v>5176</v>
      </c>
      <c r="I150" s="51" t="s">
        <v>5177</v>
      </c>
      <c r="K150" s="53">
        <v>3</v>
      </c>
      <c r="L150" s="160">
        <v>27</v>
      </c>
      <c r="M150" s="160" t="s">
        <v>5071</v>
      </c>
      <c r="N150" s="160" t="s">
        <v>5070</v>
      </c>
      <c r="O150" s="161"/>
      <c r="P150" s="161"/>
      <c r="Q150" s="161"/>
      <c r="R150" s="161"/>
      <c r="S150" s="161"/>
      <c r="T150" s="161"/>
      <c r="U150" s="161"/>
      <c r="V150" s="161"/>
      <c r="W150" s="161"/>
      <c r="X150" s="161"/>
      <c r="Y150" s="161"/>
      <c r="Z150" s="161"/>
      <c r="AA150" s="155" t="s">
        <v>139</v>
      </c>
      <c r="AB150" s="155" t="s">
        <v>2729</v>
      </c>
      <c r="AC150" s="163">
        <v>1</v>
      </c>
      <c r="AD150" s="163">
        <v>1</v>
      </c>
      <c r="AE150" s="163">
        <v>1</v>
      </c>
      <c r="AF150" s="163">
        <v>1</v>
      </c>
      <c r="AG150" s="163">
        <v>1</v>
      </c>
      <c r="AH150" s="163">
        <v>1</v>
      </c>
      <c r="AI150" s="163">
        <v>1</v>
      </c>
      <c r="AJ150" s="163">
        <v>1</v>
      </c>
      <c r="AK150" s="163">
        <v>0</v>
      </c>
      <c r="AL150" s="163">
        <v>0</v>
      </c>
      <c r="AM150" s="163">
        <v>1</v>
      </c>
    </row>
    <row r="151" spans="2:39" x14ac:dyDescent="0.15">
      <c r="B151" s="51" t="s">
        <v>147</v>
      </c>
      <c r="C151" s="51" t="s">
        <v>2737</v>
      </c>
      <c r="D151" s="51" t="s">
        <v>5058</v>
      </c>
      <c r="E151" s="51" t="s">
        <v>5059</v>
      </c>
      <c r="F151" s="51" t="s">
        <v>5150</v>
      </c>
      <c r="G151" s="51" t="s">
        <v>5151</v>
      </c>
      <c r="H151" s="51" t="s">
        <v>5152</v>
      </c>
      <c r="I151" s="51" t="s">
        <v>5151</v>
      </c>
      <c r="K151" s="53">
        <v>3</v>
      </c>
      <c r="L151" s="160">
        <v>21</v>
      </c>
      <c r="M151" s="160" t="s">
        <v>5150</v>
      </c>
      <c r="N151" s="160" t="s">
        <v>5151</v>
      </c>
      <c r="O151" s="161"/>
      <c r="P151" s="161"/>
      <c r="Q151" s="161"/>
      <c r="R151" s="161"/>
      <c r="S151" s="161"/>
      <c r="T151" s="161"/>
      <c r="U151" s="161"/>
      <c r="V151" s="161"/>
      <c r="W151" s="161"/>
      <c r="X151" s="161"/>
      <c r="Y151" s="161"/>
      <c r="Z151" s="161"/>
      <c r="AA151" s="155" t="s">
        <v>147</v>
      </c>
      <c r="AB151" s="155" t="s">
        <v>2737</v>
      </c>
      <c r="AC151" s="163">
        <v>0</v>
      </c>
      <c r="AD151" s="163">
        <v>0</v>
      </c>
      <c r="AE151" s="163">
        <v>1</v>
      </c>
      <c r="AF151" s="163">
        <v>1</v>
      </c>
      <c r="AG151" s="163">
        <v>1</v>
      </c>
      <c r="AH151" s="163">
        <v>1</v>
      </c>
      <c r="AI151" s="163">
        <v>1</v>
      </c>
      <c r="AJ151" s="163">
        <v>0</v>
      </c>
      <c r="AK151" s="163">
        <v>1</v>
      </c>
      <c r="AL151" s="163">
        <v>1</v>
      </c>
      <c r="AM151" s="163">
        <v>1</v>
      </c>
    </row>
    <row r="152" spans="2:39" x14ac:dyDescent="0.15">
      <c r="B152" s="51" t="s">
        <v>132</v>
      </c>
      <c r="C152" s="51" t="s">
        <v>2722</v>
      </c>
      <c r="D152" s="51" t="s">
        <v>5089</v>
      </c>
      <c r="E152" s="51" t="s">
        <v>5090</v>
      </c>
      <c r="F152" s="51" t="s">
        <v>5091</v>
      </c>
      <c r="G152" s="51" t="s">
        <v>5092</v>
      </c>
      <c r="H152" s="51" t="s">
        <v>5135</v>
      </c>
      <c r="I152" s="51" t="s">
        <v>5136</v>
      </c>
      <c r="K152" s="53">
        <v>3</v>
      </c>
      <c r="L152" s="160">
        <v>16</v>
      </c>
      <c r="M152" s="160" t="s">
        <v>5091</v>
      </c>
      <c r="N152" s="160" t="s">
        <v>5092</v>
      </c>
      <c r="O152" s="161"/>
      <c r="P152" s="161"/>
      <c r="Q152" s="161"/>
      <c r="R152" s="161"/>
      <c r="S152" s="161"/>
      <c r="T152" s="161"/>
      <c r="U152" s="161"/>
      <c r="V152" s="161"/>
      <c r="W152" s="161"/>
      <c r="X152" s="161"/>
      <c r="Y152" s="161"/>
      <c r="Z152" s="161"/>
      <c r="AA152" s="155" t="s">
        <v>132</v>
      </c>
      <c r="AB152" s="155" t="s">
        <v>2722</v>
      </c>
      <c r="AC152" s="163">
        <v>0</v>
      </c>
      <c r="AD152" s="163">
        <v>1</v>
      </c>
      <c r="AE152" s="163">
        <v>1</v>
      </c>
      <c r="AF152" s="163">
        <v>1</v>
      </c>
      <c r="AG152" s="163">
        <v>1</v>
      </c>
      <c r="AH152" s="163">
        <v>1</v>
      </c>
      <c r="AI152" s="163">
        <v>1</v>
      </c>
      <c r="AJ152" s="163">
        <v>1</v>
      </c>
      <c r="AK152" s="163">
        <v>1</v>
      </c>
      <c r="AL152" s="163">
        <v>1</v>
      </c>
      <c r="AM152" s="163">
        <v>1</v>
      </c>
    </row>
    <row r="153" spans="2:39" x14ac:dyDescent="0.15">
      <c r="B153" s="51" t="s">
        <v>96</v>
      </c>
      <c r="C153" s="51" t="s">
        <v>2687</v>
      </c>
      <c r="D153" s="51" t="s">
        <v>5032</v>
      </c>
      <c r="E153" s="51" t="s">
        <v>5033</v>
      </c>
      <c r="F153" s="51" t="s">
        <v>5097</v>
      </c>
      <c r="G153" s="51" t="s">
        <v>5098</v>
      </c>
      <c r="H153" s="51" t="s">
        <v>5162</v>
      </c>
      <c r="I153" s="51" t="s">
        <v>5163</v>
      </c>
      <c r="K153" s="53">
        <v>3</v>
      </c>
      <c r="L153" s="160">
        <v>15</v>
      </c>
      <c r="M153" s="160" t="s">
        <v>5097</v>
      </c>
      <c r="N153" s="160" t="s">
        <v>5098</v>
      </c>
      <c r="O153" s="161"/>
      <c r="P153" s="161"/>
      <c r="Q153" s="161"/>
      <c r="R153" s="161"/>
      <c r="S153" s="161"/>
      <c r="T153" s="161"/>
      <c r="U153" s="161"/>
      <c r="V153" s="161"/>
      <c r="W153" s="161"/>
      <c r="X153" s="161"/>
      <c r="Y153" s="161"/>
      <c r="Z153" s="161"/>
      <c r="AA153" s="155" t="s">
        <v>96</v>
      </c>
      <c r="AB153" s="155" t="s">
        <v>2687</v>
      </c>
      <c r="AC153" s="163">
        <v>1</v>
      </c>
      <c r="AD153" s="163">
        <v>1</v>
      </c>
      <c r="AE153" s="163">
        <v>1</v>
      </c>
      <c r="AF153" s="163">
        <v>1</v>
      </c>
      <c r="AG153" s="163">
        <v>1</v>
      </c>
      <c r="AH153" s="163">
        <v>1</v>
      </c>
      <c r="AI153" s="163">
        <v>1</v>
      </c>
      <c r="AJ153" s="163">
        <v>1</v>
      </c>
      <c r="AK153" s="163">
        <v>1</v>
      </c>
      <c r="AL153" s="163">
        <v>1</v>
      </c>
      <c r="AM153" s="163">
        <v>1</v>
      </c>
    </row>
    <row r="154" spans="2:39" x14ac:dyDescent="0.15">
      <c r="B154" s="51" t="s">
        <v>219</v>
      </c>
      <c r="C154" s="51" t="s">
        <v>2806</v>
      </c>
      <c r="D154" s="51" t="s">
        <v>5044</v>
      </c>
      <c r="E154" s="51" t="s">
        <v>5045</v>
      </c>
      <c r="F154" s="51" t="s">
        <v>5046</v>
      </c>
      <c r="G154" s="51" t="s">
        <v>5045</v>
      </c>
      <c r="H154" s="51" t="s">
        <v>5067</v>
      </c>
      <c r="I154" s="51" t="s">
        <v>5068</v>
      </c>
      <c r="K154" s="53">
        <v>3</v>
      </c>
      <c r="L154" s="160">
        <v>3</v>
      </c>
      <c r="M154" s="160" t="s">
        <v>5067</v>
      </c>
      <c r="N154" s="160" t="s">
        <v>5068</v>
      </c>
      <c r="O154" s="161"/>
      <c r="P154" s="161"/>
      <c r="Q154" s="161"/>
      <c r="R154" s="161"/>
      <c r="S154" s="161"/>
      <c r="T154" s="161"/>
      <c r="U154" s="161"/>
      <c r="V154" s="161"/>
      <c r="W154" s="161"/>
      <c r="X154" s="161"/>
      <c r="Y154" s="161"/>
      <c r="Z154" s="161"/>
      <c r="AA154" s="155" t="s">
        <v>219</v>
      </c>
      <c r="AB154" s="155" t="s">
        <v>2806</v>
      </c>
      <c r="AC154" s="163">
        <v>0</v>
      </c>
      <c r="AD154" s="163">
        <v>0</v>
      </c>
      <c r="AE154" s="163">
        <v>0</v>
      </c>
      <c r="AF154" s="163">
        <v>0</v>
      </c>
      <c r="AG154" s="163">
        <v>0</v>
      </c>
      <c r="AH154" s="163">
        <v>0</v>
      </c>
      <c r="AI154" s="163">
        <v>0</v>
      </c>
      <c r="AJ154" s="163">
        <v>0</v>
      </c>
      <c r="AK154" s="163">
        <v>0</v>
      </c>
      <c r="AL154" s="163">
        <v>0</v>
      </c>
      <c r="AM154" s="163">
        <v>1</v>
      </c>
    </row>
    <row r="155" spans="2:39" x14ac:dyDescent="0.15">
      <c r="B155" s="51" t="s">
        <v>154</v>
      </c>
      <c r="C155" s="51" t="s">
        <v>2744</v>
      </c>
      <c r="D155" s="51" t="s">
        <v>5032</v>
      </c>
      <c r="E155" s="51" t="s">
        <v>5033</v>
      </c>
      <c r="F155" s="51" t="s">
        <v>5155</v>
      </c>
      <c r="G155" s="51" t="s">
        <v>5156</v>
      </c>
      <c r="H155" s="51" t="s">
        <v>5157</v>
      </c>
      <c r="I155" s="51" t="s">
        <v>5156</v>
      </c>
      <c r="K155" s="53">
        <v>3</v>
      </c>
      <c r="L155" s="160">
        <v>14</v>
      </c>
      <c r="M155" s="160" t="s">
        <v>5157</v>
      </c>
      <c r="N155" s="160" t="s">
        <v>5156</v>
      </c>
      <c r="O155" s="161"/>
      <c r="P155" s="161"/>
      <c r="Q155" s="161"/>
      <c r="R155" s="161"/>
      <c r="S155" s="161"/>
      <c r="T155" s="161"/>
      <c r="U155" s="161"/>
      <c r="V155" s="161"/>
      <c r="W155" s="161"/>
      <c r="X155" s="161"/>
      <c r="Y155" s="161"/>
      <c r="Z155" s="161"/>
      <c r="AA155" s="155" t="s">
        <v>154</v>
      </c>
      <c r="AB155" s="155" t="s">
        <v>2744</v>
      </c>
      <c r="AC155" s="163">
        <v>0</v>
      </c>
      <c r="AD155" s="163">
        <v>1</v>
      </c>
      <c r="AE155" s="163">
        <v>1</v>
      </c>
      <c r="AF155" s="163">
        <v>1</v>
      </c>
      <c r="AG155" s="163">
        <v>1</v>
      </c>
      <c r="AH155" s="163">
        <v>1</v>
      </c>
      <c r="AI155" s="163">
        <v>1</v>
      </c>
      <c r="AJ155" s="163">
        <v>1</v>
      </c>
      <c r="AK155" s="163">
        <v>1</v>
      </c>
      <c r="AL155" s="163">
        <v>1</v>
      </c>
      <c r="AM155" s="163">
        <v>1</v>
      </c>
    </row>
    <row r="156" spans="2:39" x14ac:dyDescent="0.15">
      <c r="B156" s="51" t="s">
        <v>185</v>
      </c>
      <c r="C156" s="51" t="s">
        <v>5185</v>
      </c>
      <c r="D156" s="51" t="s">
        <v>5074</v>
      </c>
      <c r="E156" s="51" t="s">
        <v>5075</v>
      </c>
      <c r="F156" s="51" t="s">
        <v>5076</v>
      </c>
      <c r="G156" s="51" t="s">
        <v>5077</v>
      </c>
      <c r="H156" s="51" t="s">
        <v>5153</v>
      </c>
      <c r="I156" s="51" t="s">
        <v>5154</v>
      </c>
      <c r="K156" s="53">
        <v>3</v>
      </c>
      <c r="L156" s="160">
        <v>7</v>
      </c>
      <c r="M156" s="160" t="s">
        <v>5153</v>
      </c>
      <c r="N156" s="160" t="s">
        <v>5154</v>
      </c>
      <c r="O156" s="161"/>
      <c r="P156" s="161"/>
      <c r="Q156" s="161"/>
      <c r="R156" s="161"/>
      <c r="S156" s="161"/>
      <c r="T156" s="161"/>
      <c r="U156" s="161"/>
      <c r="V156" s="161"/>
      <c r="W156" s="161"/>
      <c r="X156" s="161"/>
      <c r="Y156" s="161"/>
      <c r="Z156" s="161"/>
      <c r="AA156" s="155" t="s">
        <v>185</v>
      </c>
      <c r="AB156" s="155" t="s">
        <v>5185</v>
      </c>
      <c r="AC156" s="163">
        <v>0</v>
      </c>
      <c r="AD156" s="163">
        <v>0</v>
      </c>
      <c r="AE156" s="163">
        <v>0</v>
      </c>
      <c r="AF156" s="163">
        <v>0</v>
      </c>
      <c r="AG156" s="163">
        <v>0</v>
      </c>
      <c r="AH156" s="163">
        <v>0</v>
      </c>
      <c r="AI156" s="163">
        <v>0</v>
      </c>
      <c r="AJ156" s="163">
        <v>0</v>
      </c>
      <c r="AK156" s="163">
        <v>0</v>
      </c>
      <c r="AL156" s="163">
        <v>0</v>
      </c>
      <c r="AM156" s="163">
        <v>0</v>
      </c>
    </row>
    <row r="157" spans="2:39" x14ac:dyDescent="0.15">
      <c r="B157" s="51" t="s">
        <v>230</v>
      </c>
      <c r="C157" s="51" t="s">
        <v>2817</v>
      </c>
      <c r="D157" s="51" t="s">
        <v>5089</v>
      </c>
      <c r="E157" s="51" t="s">
        <v>5090</v>
      </c>
      <c r="F157" s="51" t="s">
        <v>5107</v>
      </c>
      <c r="G157" s="51" t="s">
        <v>5108</v>
      </c>
      <c r="H157" s="51" t="s">
        <v>5111</v>
      </c>
      <c r="I157" s="51" t="s">
        <v>5112</v>
      </c>
      <c r="K157" s="53">
        <v>3</v>
      </c>
      <c r="L157" s="160">
        <v>17</v>
      </c>
      <c r="M157" s="160" t="s">
        <v>5107</v>
      </c>
      <c r="N157" s="160" t="s">
        <v>5108</v>
      </c>
      <c r="O157" s="161"/>
      <c r="P157" s="161"/>
      <c r="Q157" s="161"/>
      <c r="R157" s="161"/>
      <c r="S157" s="161"/>
      <c r="T157" s="161"/>
      <c r="U157" s="161"/>
      <c r="V157" s="161"/>
      <c r="W157" s="161"/>
      <c r="X157" s="161"/>
      <c r="Y157" s="161"/>
      <c r="Z157" s="161"/>
      <c r="AA157" s="155" t="s">
        <v>230</v>
      </c>
      <c r="AB157" s="155" t="s">
        <v>2817</v>
      </c>
      <c r="AC157" s="163">
        <v>0</v>
      </c>
      <c r="AD157" s="163">
        <v>0</v>
      </c>
      <c r="AE157" s="163">
        <v>0</v>
      </c>
      <c r="AF157" s="163">
        <v>0</v>
      </c>
      <c r="AG157" s="163">
        <v>0</v>
      </c>
      <c r="AH157" s="163">
        <v>0</v>
      </c>
      <c r="AI157" s="163">
        <v>0</v>
      </c>
      <c r="AJ157" s="163">
        <v>0</v>
      </c>
      <c r="AK157" s="163">
        <v>0</v>
      </c>
      <c r="AL157" s="163">
        <v>0</v>
      </c>
      <c r="AM157" s="163">
        <v>1</v>
      </c>
    </row>
    <row r="158" spans="2:39" x14ac:dyDescent="0.15">
      <c r="B158" s="51" t="s">
        <v>141</v>
      </c>
      <c r="C158" s="51" t="s">
        <v>2731</v>
      </c>
      <c r="D158" s="51" t="s">
        <v>5080</v>
      </c>
      <c r="E158" s="51" t="s">
        <v>5081</v>
      </c>
      <c r="F158" s="51" t="s">
        <v>5082</v>
      </c>
      <c r="G158" s="51" t="s">
        <v>5081</v>
      </c>
      <c r="H158" s="51" t="s">
        <v>5083</v>
      </c>
      <c r="I158" s="51" t="s">
        <v>5084</v>
      </c>
      <c r="K158" s="53">
        <v>3</v>
      </c>
      <c r="L158" s="160">
        <v>2</v>
      </c>
      <c r="M158" s="160" t="s">
        <v>5082</v>
      </c>
      <c r="N158" s="160" t="s">
        <v>5081</v>
      </c>
      <c r="O158" s="161"/>
      <c r="P158" s="161"/>
      <c r="Q158" s="161"/>
      <c r="R158" s="161"/>
      <c r="S158" s="161"/>
      <c r="T158" s="161"/>
      <c r="U158" s="161"/>
      <c r="V158" s="161"/>
      <c r="W158" s="161"/>
      <c r="X158" s="161"/>
      <c r="Y158" s="161"/>
      <c r="Z158" s="161"/>
      <c r="AA158" s="155" t="s">
        <v>141</v>
      </c>
      <c r="AB158" s="155" t="s">
        <v>2731</v>
      </c>
      <c r="AC158" s="163">
        <v>0</v>
      </c>
      <c r="AD158" s="163">
        <v>1</v>
      </c>
      <c r="AE158" s="163">
        <v>0</v>
      </c>
      <c r="AF158" s="163">
        <v>0</v>
      </c>
      <c r="AG158" s="163">
        <v>0</v>
      </c>
      <c r="AH158" s="163">
        <v>1</v>
      </c>
      <c r="AI158" s="163">
        <v>1</v>
      </c>
      <c r="AJ158" s="163">
        <v>1</v>
      </c>
      <c r="AK158" s="163">
        <v>1</v>
      </c>
      <c r="AL158" s="163">
        <v>1</v>
      </c>
      <c r="AM158" s="163">
        <v>1</v>
      </c>
    </row>
    <row r="159" spans="2:39" x14ac:dyDescent="0.15">
      <c r="B159" s="51" t="s">
        <v>161</v>
      </c>
      <c r="C159" s="51" t="s">
        <v>2749</v>
      </c>
      <c r="D159" s="51" t="s">
        <v>5044</v>
      </c>
      <c r="E159" s="51" t="s">
        <v>5045</v>
      </c>
      <c r="F159" s="51" t="s">
        <v>5046</v>
      </c>
      <c r="G159" s="51" t="s">
        <v>5045</v>
      </c>
      <c r="H159" s="51" t="s">
        <v>5181</v>
      </c>
      <c r="I159" s="51" t="s">
        <v>5182</v>
      </c>
      <c r="K159" s="53">
        <v>1</v>
      </c>
      <c r="L159" s="160" t="s">
        <v>5356</v>
      </c>
      <c r="M159" s="160" t="s">
        <v>5127</v>
      </c>
      <c r="N159" s="160" t="s">
        <v>5326</v>
      </c>
      <c r="O159" s="161"/>
      <c r="P159" s="161"/>
      <c r="Q159" s="161"/>
      <c r="R159" s="161"/>
      <c r="S159" s="161"/>
      <c r="T159" s="161"/>
      <c r="U159" s="161"/>
      <c r="V159" s="161"/>
      <c r="W159" s="161"/>
      <c r="X159" s="161"/>
      <c r="Y159" s="161"/>
      <c r="Z159" s="161"/>
      <c r="AA159" s="155" t="s">
        <v>161</v>
      </c>
      <c r="AB159" s="155" t="s">
        <v>2749</v>
      </c>
      <c r="AC159" s="163">
        <v>1</v>
      </c>
      <c r="AD159" s="163">
        <v>1</v>
      </c>
      <c r="AE159" s="163">
        <v>1</v>
      </c>
      <c r="AF159" s="163">
        <v>1</v>
      </c>
      <c r="AG159" s="163">
        <v>0</v>
      </c>
      <c r="AH159" s="163">
        <v>1</v>
      </c>
      <c r="AI159" s="163">
        <v>0</v>
      </c>
      <c r="AJ159" s="163">
        <v>0</v>
      </c>
      <c r="AK159" s="163">
        <v>0</v>
      </c>
      <c r="AL159" s="163">
        <v>0</v>
      </c>
      <c r="AM159" s="163">
        <v>0</v>
      </c>
    </row>
    <row r="160" spans="2:39" x14ac:dyDescent="0.15">
      <c r="B160" s="51" t="s">
        <v>120</v>
      </c>
      <c r="C160" s="51" t="s">
        <v>2710</v>
      </c>
      <c r="D160" s="51" t="s">
        <v>5032</v>
      </c>
      <c r="E160" s="51" t="s">
        <v>5033</v>
      </c>
      <c r="F160" s="51" t="s">
        <v>5097</v>
      </c>
      <c r="G160" s="51" t="s">
        <v>5098</v>
      </c>
      <c r="H160" s="51" t="s">
        <v>5164</v>
      </c>
      <c r="I160" s="51" t="s">
        <v>5165</v>
      </c>
      <c r="K160" s="53">
        <v>3</v>
      </c>
      <c r="L160" s="160">
        <v>15</v>
      </c>
      <c r="M160" s="160" t="s">
        <v>5097</v>
      </c>
      <c r="N160" s="160" t="s">
        <v>5098</v>
      </c>
      <c r="O160" s="161"/>
      <c r="P160" s="161"/>
      <c r="Q160" s="161"/>
      <c r="R160" s="161"/>
      <c r="S160" s="161"/>
      <c r="T160" s="161"/>
      <c r="U160" s="161"/>
      <c r="V160" s="161"/>
      <c r="W160" s="161"/>
      <c r="X160" s="161"/>
      <c r="Y160" s="161"/>
      <c r="Z160" s="161"/>
      <c r="AA160" s="155" t="s">
        <v>120</v>
      </c>
      <c r="AB160" s="155" t="s">
        <v>2710</v>
      </c>
      <c r="AC160" s="163">
        <v>0</v>
      </c>
      <c r="AD160" s="163">
        <v>0</v>
      </c>
      <c r="AE160" s="163">
        <v>0</v>
      </c>
      <c r="AF160" s="163">
        <v>0</v>
      </c>
      <c r="AG160" s="163">
        <v>0</v>
      </c>
      <c r="AH160" s="163">
        <v>0</v>
      </c>
      <c r="AI160" s="163">
        <v>0</v>
      </c>
      <c r="AJ160" s="163">
        <v>1</v>
      </c>
      <c r="AK160" s="163">
        <v>1</v>
      </c>
      <c r="AL160" s="163">
        <v>1</v>
      </c>
      <c r="AM160" s="163">
        <v>1</v>
      </c>
    </row>
    <row r="161" spans="2:39" x14ac:dyDescent="0.15">
      <c r="B161" s="51" t="s">
        <v>129</v>
      </c>
      <c r="C161" s="51" t="s">
        <v>2719</v>
      </c>
      <c r="D161" s="51" t="s">
        <v>5044</v>
      </c>
      <c r="E161" s="51" t="s">
        <v>5045</v>
      </c>
      <c r="F161" s="51" t="s">
        <v>5046</v>
      </c>
      <c r="G161" s="51" t="s">
        <v>5045</v>
      </c>
      <c r="H161" s="51" t="s">
        <v>5067</v>
      </c>
      <c r="I161" s="51" t="s">
        <v>5068</v>
      </c>
      <c r="K161" s="53">
        <v>3</v>
      </c>
      <c r="L161" s="160">
        <v>3</v>
      </c>
      <c r="M161" s="160" t="s">
        <v>5067</v>
      </c>
      <c r="N161" s="160" t="s">
        <v>5068</v>
      </c>
      <c r="O161" s="161"/>
      <c r="P161" s="161"/>
      <c r="Q161" s="161"/>
      <c r="R161" s="161"/>
      <c r="S161" s="161"/>
      <c r="T161" s="161"/>
      <c r="U161" s="161"/>
      <c r="V161" s="161"/>
      <c r="W161" s="161"/>
      <c r="X161" s="161"/>
      <c r="Y161" s="161"/>
      <c r="Z161" s="161"/>
      <c r="AA161" s="155" t="s">
        <v>129</v>
      </c>
      <c r="AB161" s="155" t="s">
        <v>2719</v>
      </c>
      <c r="AC161" s="163">
        <v>0</v>
      </c>
      <c r="AD161" s="163">
        <v>0</v>
      </c>
      <c r="AE161" s="163">
        <v>0</v>
      </c>
      <c r="AF161" s="163">
        <v>0</v>
      </c>
      <c r="AG161" s="163">
        <v>0</v>
      </c>
      <c r="AH161" s="163">
        <v>0</v>
      </c>
      <c r="AI161" s="163">
        <v>0</v>
      </c>
      <c r="AJ161" s="163">
        <v>0</v>
      </c>
      <c r="AK161" s="163">
        <v>0</v>
      </c>
      <c r="AL161" s="163">
        <v>0</v>
      </c>
      <c r="AM161" s="163">
        <v>0</v>
      </c>
    </row>
    <row r="162" spans="2:39" x14ac:dyDescent="0.15">
      <c r="B162" s="51" t="s">
        <v>151</v>
      </c>
      <c r="C162" s="51" t="s">
        <v>2741</v>
      </c>
      <c r="D162" s="51" t="s">
        <v>5058</v>
      </c>
      <c r="E162" s="51" t="s">
        <v>5059</v>
      </c>
      <c r="F162" s="51" t="s">
        <v>5064</v>
      </c>
      <c r="G162" s="51" t="s">
        <v>5065</v>
      </c>
      <c r="H162" s="51" t="s">
        <v>5066</v>
      </c>
      <c r="I162" s="51" t="s">
        <v>5065</v>
      </c>
      <c r="K162" s="53">
        <v>3</v>
      </c>
      <c r="L162" s="160">
        <v>20</v>
      </c>
      <c r="M162" s="160" t="s">
        <v>5064</v>
      </c>
      <c r="N162" s="160" t="s">
        <v>5065</v>
      </c>
      <c r="O162" s="161"/>
      <c r="P162" s="161"/>
      <c r="Q162" s="161"/>
      <c r="R162" s="161"/>
      <c r="S162" s="161"/>
      <c r="T162" s="161"/>
      <c r="U162" s="161"/>
      <c r="V162" s="161"/>
      <c r="W162" s="161"/>
      <c r="X162" s="161"/>
      <c r="Y162" s="161"/>
      <c r="Z162" s="161"/>
      <c r="AA162" s="155" t="s">
        <v>151</v>
      </c>
      <c r="AB162" s="155" t="s">
        <v>2741</v>
      </c>
      <c r="AC162" s="163">
        <v>0</v>
      </c>
      <c r="AD162" s="163">
        <v>0</v>
      </c>
      <c r="AE162" s="163">
        <v>0</v>
      </c>
      <c r="AF162" s="163">
        <v>0</v>
      </c>
      <c r="AG162" s="163">
        <v>0</v>
      </c>
      <c r="AH162" s="163">
        <v>0</v>
      </c>
      <c r="AI162" s="163">
        <v>1</v>
      </c>
      <c r="AJ162" s="163">
        <v>1</v>
      </c>
      <c r="AK162" s="163">
        <v>0</v>
      </c>
      <c r="AL162" s="163">
        <v>0</v>
      </c>
      <c r="AM162" s="163">
        <v>1</v>
      </c>
    </row>
    <row r="163" spans="2:39" x14ac:dyDescent="0.15">
      <c r="B163" s="51" t="s">
        <v>142</v>
      </c>
      <c r="C163" s="51" t="s">
        <v>2732</v>
      </c>
      <c r="D163" s="51" t="s">
        <v>5058</v>
      </c>
      <c r="E163" s="51" t="s">
        <v>5059</v>
      </c>
      <c r="F163" s="51" t="s">
        <v>5064</v>
      </c>
      <c r="G163" s="51" t="s">
        <v>5065</v>
      </c>
      <c r="H163" s="51" t="s">
        <v>5066</v>
      </c>
      <c r="I163" s="51" t="s">
        <v>5065</v>
      </c>
      <c r="K163" s="53">
        <v>3</v>
      </c>
      <c r="L163" s="160">
        <v>20</v>
      </c>
      <c r="M163" s="160" t="s">
        <v>5064</v>
      </c>
      <c r="N163" s="160" t="s">
        <v>5065</v>
      </c>
      <c r="O163" s="161"/>
      <c r="P163" s="161"/>
      <c r="Q163" s="161"/>
      <c r="R163" s="161"/>
      <c r="S163" s="161"/>
      <c r="T163" s="161"/>
      <c r="U163" s="161"/>
      <c r="V163" s="161"/>
      <c r="W163" s="161"/>
      <c r="X163" s="161"/>
      <c r="Y163" s="161"/>
      <c r="Z163" s="161"/>
      <c r="AA163" s="155" t="s">
        <v>142</v>
      </c>
      <c r="AB163" s="155" t="s">
        <v>2732</v>
      </c>
      <c r="AC163" s="163">
        <v>1</v>
      </c>
      <c r="AD163" s="163">
        <v>1</v>
      </c>
      <c r="AE163" s="163">
        <v>1</v>
      </c>
      <c r="AF163" s="163">
        <v>1</v>
      </c>
      <c r="AG163" s="163">
        <v>1</v>
      </c>
      <c r="AH163" s="163">
        <v>1</v>
      </c>
      <c r="AI163" s="163">
        <v>1</v>
      </c>
      <c r="AJ163" s="163">
        <v>1</v>
      </c>
      <c r="AK163" s="163">
        <v>1</v>
      </c>
      <c r="AL163" s="163">
        <v>1</v>
      </c>
      <c r="AM163" s="163">
        <v>1</v>
      </c>
    </row>
    <row r="164" spans="2:39" x14ac:dyDescent="0.15">
      <c r="B164" s="51" t="s">
        <v>145</v>
      </c>
      <c r="C164" s="51" t="s">
        <v>2735</v>
      </c>
      <c r="D164" s="51" t="s">
        <v>5044</v>
      </c>
      <c r="E164" s="51" t="s">
        <v>5045</v>
      </c>
      <c r="F164" s="51" t="s">
        <v>5046</v>
      </c>
      <c r="G164" s="51" t="s">
        <v>5045</v>
      </c>
      <c r="H164" s="51" t="s">
        <v>5067</v>
      </c>
      <c r="I164" s="51" t="s">
        <v>5068</v>
      </c>
      <c r="K164" s="53">
        <v>3</v>
      </c>
      <c r="L164" s="160">
        <v>3</v>
      </c>
      <c r="M164" s="160" t="s">
        <v>5067</v>
      </c>
      <c r="N164" s="160" t="s">
        <v>5068</v>
      </c>
      <c r="O164" s="161"/>
      <c r="P164" s="161"/>
      <c r="Q164" s="161"/>
      <c r="R164" s="161"/>
      <c r="S164" s="161"/>
      <c r="T164" s="161"/>
      <c r="U164" s="161"/>
      <c r="V164" s="161"/>
      <c r="W164" s="161"/>
      <c r="X164" s="161"/>
      <c r="Y164" s="161"/>
      <c r="Z164" s="161"/>
      <c r="AA164" s="155" t="s">
        <v>145</v>
      </c>
      <c r="AB164" s="155" t="s">
        <v>2735</v>
      </c>
      <c r="AC164" s="163">
        <v>1</v>
      </c>
      <c r="AD164" s="163">
        <v>1</v>
      </c>
      <c r="AE164" s="163">
        <v>1</v>
      </c>
      <c r="AF164" s="163">
        <v>1</v>
      </c>
      <c r="AG164" s="163">
        <v>1</v>
      </c>
      <c r="AH164" s="163">
        <v>1</v>
      </c>
      <c r="AI164" s="163">
        <v>1</v>
      </c>
      <c r="AJ164" s="163">
        <v>1</v>
      </c>
      <c r="AK164" s="163">
        <v>1</v>
      </c>
      <c r="AL164" s="163">
        <v>1</v>
      </c>
      <c r="AM164" s="163">
        <v>1</v>
      </c>
    </row>
    <row r="165" spans="2:39" x14ac:dyDescent="0.15">
      <c r="B165" s="51" t="s">
        <v>188</v>
      </c>
      <c r="C165" s="51" t="s">
        <v>2775</v>
      </c>
      <c r="D165" s="51" t="s">
        <v>5089</v>
      </c>
      <c r="E165" s="51" t="s">
        <v>5090</v>
      </c>
      <c r="F165" s="51" t="s">
        <v>5091</v>
      </c>
      <c r="G165" s="51" t="s">
        <v>5092</v>
      </c>
      <c r="H165" s="51" t="s">
        <v>5170</v>
      </c>
      <c r="I165" s="51" t="s">
        <v>5171</v>
      </c>
      <c r="K165" s="53">
        <v>3</v>
      </c>
      <c r="L165" s="160">
        <v>16</v>
      </c>
      <c r="M165" s="160" t="s">
        <v>5091</v>
      </c>
      <c r="N165" s="160" t="s">
        <v>5092</v>
      </c>
      <c r="O165" s="161"/>
      <c r="P165" s="161"/>
      <c r="Q165" s="161"/>
      <c r="R165" s="161"/>
      <c r="S165" s="161"/>
      <c r="T165" s="161"/>
      <c r="U165" s="161"/>
      <c r="V165" s="161"/>
      <c r="W165" s="161"/>
      <c r="X165" s="161"/>
      <c r="Y165" s="161"/>
      <c r="Z165" s="161"/>
      <c r="AA165" s="155" t="s">
        <v>188</v>
      </c>
      <c r="AB165" s="155" t="s">
        <v>2775</v>
      </c>
      <c r="AC165" s="163">
        <v>0</v>
      </c>
      <c r="AD165" s="163">
        <v>0</v>
      </c>
      <c r="AE165" s="163">
        <v>0</v>
      </c>
      <c r="AF165" s="163">
        <v>0</v>
      </c>
      <c r="AG165" s="163">
        <v>0</v>
      </c>
      <c r="AH165" s="163">
        <v>0</v>
      </c>
      <c r="AI165" s="163">
        <v>0</v>
      </c>
      <c r="AJ165" s="163">
        <v>0</v>
      </c>
      <c r="AK165" s="163">
        <v>1</v>
      </c>
      <c r="AL165" s="163">
        <v>0</v>
      </c>
      <c r="AM165" s="163">
        <v>0</v>
      </c>
    </row>
    <row r="166" spans="2:39" x14ac:dyDescent="0.15">
      <c r="B166" s="51" t="s">
        <v>160</v>
      </c>
      <c r="C166" s="51" t="s">
        <v>2748</v>
      </c>
      <c r="D166" s="51" t="s">
        <v>5044</v>
      </c>
      <c r="E166" s="51" t="s">
        <v>5045</v>
      </c>
      <c r="F166" s="51" t="s">
        <v>5046</v>
      </c>
      <c r="G166" s="51" t="s">
        <v>5045</v>
      </c>
      <c r="H166" s="51" t="s">
        <v>5047</v>
      </c>
      <c r="I166" s="51" t="s">
        <v>5048</v>
      </c>
      <c r="K166" s="53">
        <v>3</v>
      </c>
      <c r="L166" s="160">
        <v>5</v>
      </c>
      <c r="M166" s="160" t="s">
        <v>5047</v>
      </c>
      <c r="N166" s="160" t="s">
        <v>5048</v>
      </c>
      <c r="O166" s="161"/>
      <c r="P166" s="161"/>
      <c r="Q166" s="161"/>
      <c r="R166" s="161"/>
      <c r="S166" s="161"/>
      <c r="T166" s="161"/>
      <c r="U166" s="161"/>
      <c r="V166" s="161"/>
      <c r="W166" s="161"/>
      <c r="X166" s="161"/>
      <c r="Y166" s="161"/>
      <c r="Z166" s="161"/>
      <c r="AA166" s="155" t="s">
        <v>160</v>
      </c>
      <c r="AB166" s="155" t="s">
        <v>2748</v>
      </c>
      <c r="AC166" s="163">
        <v>0</v>
      </c>
      <c r="AD166" s="163">
        <v>1</v>
      </c>
      <c r="AE166" s="163">
        <v>1</v>
      </c>
      <c r="AF166" s="163">
        <v>1</v>
      </c>
      <c r="AG166" s="163">
        <v>1</v>
      </c>
      <c r="AH166" s="163">
        <v>1</v>
      </c>
      <c r="AI166" s="163">
        <v>1</v>
      </c>
      <c r="AJ166" s="163">
        <v>1</v>
      </c>
      <c r="AK166" s="163">
        <v>1</v>
      </c>
      <c r="AL166" s="163">
        <v>1</v>
      </c>
      <c r="AM166" s="163">
        <v>1</v>
      </c>
    </row>
    <row r="167" spans="2:39" x14ac:dyDescent="0.15">
      <c r="B167" s="51" t="s">
        <v>158</v>
      </c>
      <c r="C167" s="51" t="s">
        <v>2746</v>
      </c>
      <c r="D167" s="51" t="s">
        <v>5032</v>
      </c>
      <c r="E167" s="51" t="s">
        <v>5033</v>
      </c>
      <c r="F167" s="51" t="s">
        <v>5121</v>
      </c>
      <c r="G167" s="51" t="s">
        <v>5122</v>
      </c>
      <c r="H167" s="51" t="s">
        <v>5172</v>
      </c>
      <c r="I167" s="51" t="s">
        <v>5173</v>
      </c>
      <c r="K167" s="53">
        <v>3</v>
      </c>
      <c r="L167" s="160">
        <v>12</v>
      </c>
      <c r="M167" s="160" t="s">
        <v>5121</v>
      </c>
      <c r="N167" s="160" t="s">
        <v>5122</v>
      </c>
      <c r="O167" s="161"/>
      <c r="P167" s="161"/>
      <c r="Q167" s="161"/>
      <c r="R167" s="161"/>
      <c r="S167" s="161"/>
      <c r="T167" s="161"/>
      <c r="U167" s="161"/>
      <c r="V167" s="161"/>
      <c r="W167" s="161"/>
      <c r="X167" s="161"/>
      <c r="Y167" s="161"/>
      <c r="Z167" s="161"/>
      <c r="AA167" s="155" t="s">
        <v>158</v>
      </c>
      <c r="AB167" s="155" t="s">
        <v>2746</v>
      </c>
      <c r="AC167" s="163">
        <v>0</v>
      </c>
      <c r="AD167" s="163">
        <v>0</v>
      </c>
      <c r="AE167" s="163">
        <v>0</v>
      </c>
      <c r="AF167" s="163">
        <v>0</v>
      </c>
      <c r="AG167" s="163">
        <v>1</v>
      </c>
      <c r="AH167" s="163">
        <v>0</v>
      </c>
      <c r="AI167" s="163">
        <v>0</v>
      </c>
      <c r="AJ167" s="163">
        <v>1</v>
      </c>
      <c r="AK167" s="163">
        <v>1</v>
      </c>
      <c r="AL167" s="163">
        <v>0</v>
      </c>
      <c r="AM167" s="163">
        <v>0</v>
      </c>
    </row>
    <row r="168" spans="2:39" x14ac:dyDescent="0.15">
      <c r="B168" s="51" t="s">
        <v>121</v>
      </c>
      <c r="C168" s="51" t="s">
        <v>2711</v>
      </c>
      <c r="D168" s="51" t="s">
        <v>5044</v>
      </c>
      <c r="E168" s="51" t="s">
        <v>5045</v>
      </c>
      <c r="F168" s="51" t="s">
        <v>5046</v>
      </c>
      <c r="G168" s="51" t="s">
        <v>5045</v>
      </c>
      <c r="H168" s="51" t="s">
        <v>5067</v>
      </c>
      <c r="I168" s="51" t="s">
        <v>5068</v>
      </c>
      <c r="K168" s="53">
        <v>3</v>
      </c>
      <c r="L168" s="160">
        <v>3</v>
      </c>
      <c r="M168" s="160" t="s">
        <v>5067</v>
      </c>
      <c r="N168" s="160" t="s">
        <v>5068</v>
      </c>
      <c r="O168" s="161"/>
      <c r="P168" s="161"/>
      <c r="Q168" s="161"/>
      <c r="R168" s="161"/>
      <c r="S168" s="161"/>
      <c r="T168" s="161"/>
      <c r="U168" s="161"/>
      <c r="V168" s="161"/>
      <c r="W168" s="161"/>
      <c r="X168" s="161"/>
      <c r="Y168" s="161"/>
      <c r="Z168" s="161"/>
      <c r="AA168" s="155" t="s">
        <v>121</v>
      </c>
      <c r="AB168" s="155" t="s">
        <v>2711</v>
      </c>
      <c r="AC168" s="163">
        <v>0</v>
      </c>
      <c r="AD168" s="163">
        <v>0</v>
      </c>
      <c r="AE168" s="163">
        <v>0</v>
      </c>
      <c r="AF168" s="163">
        <v>0</v>
      </c>
      <c r="AG168" s="163">
        <v>0</v>
      </c>
      <c r="AH168" s="163">
        <v>0</v>
      </c>
      <c r="AI168" s="163">
        <v>1</v>
      </c>
      <c r="AJ168" s="163">
        <v>1</v>
      </c>
      <c r="AK168" s="163">
        <v>1</v>
      </c>
      <c r="AL168" s="163">
        <v>1</v>
      </c>
      <c r="AM168" s="163">
        <v>1</v>
      </c>
    </row>
    <row r="169" spans="2:39" x14ac:dyDescent="0.15">
      <c r="B169" s="51" t="s">
        <v>217</v>
      </c>
      <c r="C169" s="51" t="s">
        <v>2804</v>
      </c>
      <c r="D169" s="51" t="s">
        <v>5089</v>
      </c>
      <c r="E169" s="51" t="s">
        <v>5090</v>
      </c>
      <c r="F169" s="51" t="s">
        <v>5107</v>
      </c>
      <c r="G169" s="51" t="s">
        <v>5108</v>
      </c>
      <c r="H169" s="51" t="s">
        <v>5111</v>
      </c>
      <c r="I169" s="51" t="s">
        <v>5112</v>
      </c>
      <c r="K169" s="53">
        <v>3</v>
      </c>
      <c r="L169" s="160">
        <v>17</v>
      </c>
      <c r="M169" s="160" t="s">
        <v>5107</v>
      </c>
      <c r="N169" s="160" t="s">
        <v>5108</v>
      </c>
      <c r="O169" s="161"/>
      <c r="P169" s="161"/>
      <c r="Q169" s="161"/>
      <c r="R169" s="161"/>
      <c r="S169" s="161"/>
      <c r="T169" s="161"/>
      <c r="U169" s="161"/>
      <c r="V169" s="161"/>
      <c r="W169" s="161"/>
      <c r="X169" s="161"/>
      <c r="Y169" s="161"/>
      <c r="Z169" s="161"/>
      <c r="AA169" s="155" t="s">
        <v>217</v>
      </c>
      <c r="AB169" s="155" t="s">
        <v>2804</v>
      </c>
      <c r="AC169" s="163">
        <v>0</v>
      </c>
      <c r="AD169" s="163">
        <v>0</v>
      </c>
      <c r="AE169" s="163">
        <v>0</v>
      </c>
      <c r="AF169" s="163">
        <v>0</v>
      </c>
      <c r="AG169" s="163">
        <v>0</v>
      </c>
      <c r="AH169" s="163">
        <v>0</v>
      </c>
      <c r="AI169" s="163">
        <v>0</v>
      </c>
      <c r="AJ169" s="163">
        <v>0</v>
      </c>
      <c r="AK169" s="163">
        <v>0</v>
      </c>
      <c r="AL169" s="163">
        <v>0</v>
      </c>
      <c r="AM169" s="163">
        <v>1</v>
      </c>
    </row>
    <row r="170" spans="2:39" x14ac:dyDescent="0.15">
      <c r="B170" s="51" t="s">
        <v>150</v>
      </c>
      <c r="C170" s="51" t="s">
        <v>2740</v>
      </c>
      <c r="D170" s="51" t="s">
        <v>5129</v>
      </c>
      <c r="E170" s="51" t="s">
        <v>5130</v>
      </c>
      <c r="F170" s="51" t="s">
        <v>5131</v>
      </c>
      <c r="G170" s="51" t="s">
        <v>5132</v>
      </c>
      <c r="H170" s="51" t="s">
        <v>5166</v>
      </c>
      <c r="I170" s="51" t="s">
        <v>5167</v>
      </c>
      <c r="K170" s="53">
        <v>3</v>
      </c>
      <c r="L170" s="160">
        <v>18</v>
      </c>
      <c r="M170" s="160" t="s">
        <v>5129</v>
      </c>
      <c r="N170" s="160" t="s">
        <v>5130</v>
      </c>
      <c r="O170" s="161"/>
      <c r="P170" s="161"/>
      <c r="Q170" s="161"/>
      <c r="R170" s="161"/>
      <c r="S170" s="161"/>
      <c r="T170" s="161"/>
      <c r="U170" s="161"/>
      <c r="V170" s="161"/>
      <c r="W170" s="161"/>
      <c r="X170" s="161"/>
      <c r="Y170" s="161"/>
      <c r="Z170" s="161"/>
      <c r="AA170" s="155" t="s">
        <v>150</v>
      </c>
      <c r="AB170" s="155" t="s">
        <v>2740</v>
      </c>
      <c r="AC170" s="163">
        <v>0</v>
      </c>
      <c r="AD170" s="163">
        <v>0</v>
      </c>
      <c r="AE170" s="163">
        <v>0</v>
      </c>
      <c r="AF170" s="163">
        <v>0</v>
      </c>
      <c r="AG170" s="163">
        <v>0</v>
      </c>
      <c r="AH170" s="163">
        <v>0</v>
      </c>
      <c r="AI170" s="163">
        <v>1</v>
      </c>
      <c r="AJ170" s="163">
        <v>1</v>
      </c>
      <c r="AK170" s="163">
        <v>1</v>
      </c>
      <c r="AL170" s="163">
        <v>1</v>
      </c>
      <c r="AM170" s="163">
        <v>1</v>
      </c>
    </row>
    <row r="171" spans="2:39" x14ac:dyDescent="0.15">
      <c r="B171" s="51" t="s">
        <v>181</v>
      </c>
      <c r="C171" s="51" t="s">
        <v>2769</v>
      </c>
      <c r="D171" s="51" t="s">
        <v>5032</v>
      </c>
      <c r="E171" s="51" t="s">
        <v>5033</v>
      </c>
      <c r="F171" s="51" t="s">
        <v>5117</v>
      </c>
      <c r="G171" s="51" t="s">
        <v>5118</v>
      </c>
      <c r="H171" s="51" t="s">
        <v>5119</v>
      </c>
      <c r="I171" s="51" t="s">
        <v>5120</v>
      </c>
      <c r="K171" s="53">
        <v>3</v>
      </c>
      <c r="L171" s="160">
        <v>13</v>
      </c>
      <c r="M171" s="160" t="s">
        <v>5119</v>
      </c>
      <c r="N171" s="160" t="s">
        <v>5120</v>
      </c>
      <c r="O171" s="161"/>
      <c r="P171" s="161"/>
      <c r="Q171" s="161"/>
      <c r="R171" s="161"/>
      <c r="S171" s="161"/>
      <c r="T171" s="161"/>
      <c r="U171" s="161"/>
      <c r="V171" s="161"/>
      <c r="W171" s="161"/>
      <c r="X171" s="161"/>
      <c r="Y171" s="161"/>
      <c r="Z171" s="161"/>
      <c r="AA171" s="155" t="s">
        <v>181</v>
      </c>
      <c r="AB171" s="155" t="s">
        <v>2769</v>
      </c>
      <c r="AC171" s="163">
        <v>1</v>
      </c>
      <c r="AD171" s="163">
        <v>1</v>
      </c>
      <c r="AE171" s="163">
        <v>1</v>
      </c>
      <c r="AF171" s="163">
        <v>1</v>
      </c>
      <c r="AG171" s="163">
        <v>1</v>
      </c>
      <c r="AH171" s="163">
        <v>1</v>
      </c>
      <c r="AI171" s="163">
        <v>1</v>
      </c>
      <c r="AJ171" s="163">
        <v>1</v>
      </c>
      <c r="AK171" s="163">
        <v>0</v>
      </c>
      <c r="AL171" s="163">
        <v>1</v>
      </c>
      <c r="AM171" s="163">
        <v>1</v>
      </c>
    </row>
    <row r="172" spans="2:39" x14ac:dyDescent="0.15">
      <c r="B172" s="51" t="s">
        <v>5390</v>
      </c>
      <c r="C172" s="51" t="s">
        <v>5391</v>
      </c>
      <c r="D172" s="51" t="s">
        <v>5058</v>
      </c>
      <c r="E172" s="51" t="s">
        <v>5059</v>
      </c>
      <c r="F172" s="51" t="s">
        <v>5143</v>
      </c>
      <c r="G172" s="51" t="s">
        <v>5144</v>
      </c>
      <c r="H172" s="51" t="s">
        <v>5209</v>
      </c>
      <c r="I172" s="51" t="s">
        <v>5210</v>
      </c>
      <c r="K172" s="53">
        <v>3</v>
      </c>
      <c r="L172" s="160" t="s">
        <v>5356</v>
      </c>
      <c r="M172" s="160" t="s">
        <v>5356</v>
      </c>
      <c r="N172" s="160" t="s">
        <v>5356</v>
      </c>
      <c r="O172" s="161"/>
      <c r="P172" s="161"/>
      <c r="Q172" s="161"/>
      <c r="R172" s="161"/>
      <c r="S172" s="161"/>
      <c r="T172" s="161"/>
      <c r="U172" s="161"/>
      <c r="V172" s="161"/>
      <c r="W172" s="161"/>
      <c r="X172" s="161"/>
      <c r="Y172" s="161"/>
      <c r="Z172" s="161"/>
      <c r="AA172" s="155" t="s">
        <v>5390</v>
      </c>
      <c r="AB172" s="155" t="s">
        <v>5391</v>
      </c>
      <c r="AC172" s="163">
        <v>0</v>
      </c>
      <c r="AD172" s="163">
        <v>0</v>
      </c>
      <c r="AE172" s="163">
        <v>0</v>
      </c>
      <c r="AF172" s="163">
        <v>0</v>
      </c>
      <c r="AG172" s="163">
        <v>0</v>
      </c>
      <c r="AH172" s="163">
        <v>0</v>
      </c>
      <c r="AI172" s="163">
        <v>0</v>
      </c>
      <c r="AJ172" s="163">
        <v>0</v>
      </c>
      <c r="AK172" s="163">
        <v>0</v>
      </c>
      <c r="AL172" s="163">
        <v>0</v>
      </c>
      <c r="AM172" s="163">
        <v>0</v>
      </c>
    </row>
    <row r="173" spans="2:39" x14ac:dyDescent="0.15">
      <c r="B173" s="51" t="s">
        <v>136</v>
      </c>
      <c r="C173" s="51" t="s">
        <v>2726</v>
      </c>
      <c r="D173" s="51" t="s">
        <v>5026</v>
      </c>
      <c r="E173" s="51" t="s">
        <v>5027</v>
      </c>
      <c r="F173" s="51" t="s">
        <v>5054</v>
      </c>
      <c r="G173" s="51" t="s">
        <v>5055</v>
      </c>
      <c r="H173" s="51" t="s">
        <v>5137</v>
      </c>
      <c r="I173" s="51" t="s">
        <v>5138</v>
      </c>
      <c r="K173" s="53">
        <v>3</v>
      </c>
      <c r="L173" s="160">
        <v>23</v>
      </c>
      <c r="M173" s="160" t="s">
        <v>5137</v>
      </c>
      <c r="N173" s="160" t="s">
        <v>5138</v>
      </c>
      <c r="O173" s="161"/>
      <c r="P173" s="161"/>
      <c r="Q173" s="161"/>
      <c r="R173" s="161"/>
      <c r="S173" s="161"/>
      <c r="T173" s="161"/>
      <c r="U173" s="161"/>
      <c r="V173" s="161"/>
      <c r="W173" s="161"/>
      <c r="X173" s="161"/>
      <c r="Y173" s="161"/>
      <c r="Z173" s="161"/>
      <c r="AA173" s="155" t="s">
        <v>136</v>
      </c>
      <c r="AB173" s="155" t="s">
        <v>2726</v>
      </c>
      <c r="AC173" s="163">
        <v>0</v>
      </c>
      <c r="AD173" s="163">
        <v>0</v>
      </c>
      <c r="AE173" s="163">
        <v>0</v>
      </c>
      <c r="AF173" s="163">
        <v>0</v>
      </c>
      <c r="AG173" s="163">
        <v>0</v>
      </c>
      <c r="AH173" s="163">
        <v>0</v>
      </c>
      <c r="AI173" s="163">
        <v>0</v>
      </c>
      <c r="AJ173" s="163">
        <v>0</v>
      </c>
      <c r="AK173" s="163">
        <v>0</v>
      </c>
      <c r="AL173" s="163">
        <v>0</v>
      </c>
      <c r="AM173" s="163">
        <v>1</v>
      </c>
    </row>
    <row r="174" spans="2:39" x14ac:dyDescent="0.15">
      <c r="B174" s="51" t="s">
        <v>208</v>
      </c>
      <c r="C174" s="51" t="s">
        <v>2795</v>
      </c>
      <c r="D174" s="51" t="s">
        <v>5129</v>
      </c>
      <c r="E174" s="51" t="s">
        <v>5130</v>
      </c>
      <c r="F174" s="51" t="s">
        <v>5131</v>
      </c>
      <c r="G174" s="51" t="s">
        <v>5132</v>
      </c>
      <c r="H174" s="51" t="s">
        <v>5166</v>
      </c>
      <c r="I174" s="51" t="s">
        <v>5167</v>
      </c>
      <c r="K174" s="53">
        <v>3</v>
      </c>
      <c r="L174" s="160">
        <v>18</v>
      </c>
      <c r="M174" s="160" t="s">
        <v>5129</v>
      </c>
      <c r="N174" s="160" t="s">
        <v>5130</v>
      </c>
      <c r="O174" s="161"/>
      <c r="P174" s="161"/>
      <c r="Q174" s="161"/>
      <c r="R174" s="161"/>
      <c r="S174" s="161"/>
      <c r="T174" s="161"/>
      <c r="U174" s="161"/>
      <c r="V174" s="161"/>
      <c r="W174" s="161"/>
      <c r="X174" s="161"/>
      <c r="Y174" s="161"/>
      <c r="Z174" s="161"/>
      <c r="AA174" s="155" t="s">
        <v>208</v>
      </c>
      <c r="AB174" s="155" t="s">
        <v>2795</v>
      </c>
      <c r="AC174" s="163">
        <v>0</v>
      </c>
      <c r="AD174" s="163">
        <v>0</v>
      </c>
      <c r="AE174" s="163">
        <v>0</v>
      </c>
      <c r="AF174" s="163">
        <v>0</v>
      </c>
      <c r="AG174" s="163">
        <v>0</v>
      </c>
      <c r="AH174" s="163">
        <v>0</v>
      </c>
      <c r="AI174" s="163">
        <v>0</v>
      </c>
      <c r="AJ174" s="163">
        <v>0</v>
      </c>
      <c r="AK174" s="163">
        <v>0</v>
      </c>
      <c r="AL174" s="163">
        <v>0</v>
      </c>
      <c r="AM174" s="163">
        <v>0</v>
      </c>
    </row>
    <row r="175" spans="2:39" x14ac:dyDescent="0.15">
      <c r="B175" s="51" t="s">
        <v>164</v>
      </c>
      <c r="C175" s="51" t="s">
        <v>2752</v>
      </c>
      <c r="D175" s="51" t="s">
        <v>5044</v>
      </c>
      <c r="E175" s="51" t="s">
        <v>5045</v>
      </c>
      <c r="F175" s="51" t="s">
        <v>5046</v>
      </c>
      <c r="G175" s="51" t="s">
        <v>5045</v>
      </c>
      <c r="H175" s="51" t="s">
        <v>5067</v>
      </c>
      <c r="I175" s="51" t="s">
        <v>5068</v>
      </c>
      <c r="K175" s="53">
        <v>3</v>
      </c>
      <c r="L175" s="160">
        <v>3</v>
      </c>
      <c r="M175" s="160" t="s">
        <v>5067</v>
      </c>
      <c r="N175" s="160" t="s">
        <v>5068</v>
      </c>
      <c r="O175" s="161"/>
      <c r="P175" s="161"/>
      <c r="Q175" s="161"/>
      <c r="R175" s="161"/>
      <c r="S175" s="161"/>
      <c r="T175" s="161"/>
      <c r="U175" s="161"/>
      <c r="V175" s="161"/>
      <c r="W175" s="161"/>
      <c r="X175" s="161"/>
      <c r="Y175" s="161"/>
      <c r="Z175" s="161"/>
      <c r="AA175" s="155" t="s">
        <v>164</v>
      </c>
      <c r="AB175" s="155" t="s">
        <v>2752</v>
      </c>
      <c r="AC175" s="163">
        <v>0</v>
      </c>
      <c r="AD175" s="163">
        <v>0</v>
      </c>
      <c r="AE175" s="163">
        <v>0</v>
      </c>
      <c r="AF175" s="163">
        <v>1</v>
      </c>
      <c r="AG175" s="163">
        <v>1</v>
      </c>
      <c r="AH175" s="163">
        <v>1</v>
      </c>
      <c r="AI175" s="163">
        <v>1</v>
      </c>
      <c r="AJ175" s="163">
        <v>1</v>
      </c>
      <c r="AK175" s="163">
        <v>1</v>
      </c>
      <c r="AL175" s="163">
        <v>1</v>
      </c>
      <c r="AM175" s="163">
        <v>1</v>
      </c>
    </row>
    <row r="176" spans="2:39" x14ac:dyDescent="0.15">
      <c r="B176" s="51" t="s">
        <v>209</v>
      </c>
      <c r="C176" s="51" t="s">
        <v>2796</v>
      </c>
      <c r="D176" s="51" t="s">
        <v>5044</v>
      </c>
      <c r="E176" s="51" t="s">
        <v>5045</v>
      </c>
      <c r="F176" s="51" t="s">
        <v>5046</v>
      </c>
      <c r="G176" s="51" t="s">
        <v>5045</v>
      </c>
      <c r="H176" s="51" t="s">
        <v>5181</v>
      </c>
      <c r="I176" s="51" t="s">
        <v>5182</v>
      </c>
      <c r="K176" s="53">
        <v>1</v>
      </c>
      <c r="L176" s="160" t="s">
        <v>5356</v>
      </c>
      <c r="M176" s="160" t="s">
        <v>5127</v>
      </c>
      <c r="N176" s="160" t="s">
        <v>5326</v>
      </c>
      <c r="O176" s="161"/>
      <c r="P176" s="161"/>
      <c r="Q176" s="161"/>
      <c r="R176" s="161"/>
      <c r="S176" s="161"/>
      <c r="T176" s="161"/>
      <c r="U176" s="161"/>
      <c r="V176" s="161"/>
      <c r="W176" s="161"/>
      <c r="X176" s="161"/>
      <c r="Y176" s="161"/>
      <c r="Z176" s="161"/>
      <c r="AA176" s="155" t="s">
        <v>209</v>
      </c>
      <c r="AB176" s="155" t="s">
        <v>2796</v>
      </c>
      <c r="AC176" s="163">
        <v>0</v>
      </c>
      <c r="AD176" s="163">
        <v>0</v>
      </c>
      <c r="AE176" s="163">
        <v>0</v>
      </c>
      <c r="AF176" s="163">
        <v>0</v>
      </c>
      <c r="AG176" s="163">
        <v>0</v>
      </c>
      <c r="AH176" s="163">
        <v>0</v>
      </c>
      <c r="AI176" s="163">
        <v>0</v>
      </c>
      <c r="AJ176" s="163">
        <v>0</v>
      </c>
      <c r="AK176" s="163">
        <v>0</v>
      </c>
      <c r="AL176" s="163">
        <v>0</v>
      </c>
      <c r="AM176" s="163">
        <v>0</v>
      </c>
    </row>
    <row r="177" spans="2:39" x14ac:dyDescent="0.15">
      <c r="B177" s="51" t="s">
        <v>152</v>
      </c>
      <c r="C177" s="51" t="s">
        <v>2742</v>
      </c>
      <c r="D177" s="51" t="s">
        <v>5089</v>
      </c>
      <c r="E177" s="51" t="s">
        <v>5090</v>
      </c>
      <c r="F177" s="51" t="s">
        <v>5091</v>
      </c>
      <c r="G177" s="51" t="s">
        <v>5092</v>
      </c>
      <c r="H177" s="51" t="s">
        <v>5135</v>
      </c>
      <c r="I177" s="51" t="s">
        <v>5136</v>
      </c>
      <c r="K177" s="53">
        <v>3</v>
      </c>
      <c r="L177" s="160">
        <v>16</v>
      </c>
      <c r="M177" s="160" t="s">
        <v>5091</v>
      </c>
      <c r="N177" s="160" t="s">
        <v>5092</v>
      </c>
      <c r="O177" s="161"/>
      <c r="P177" s="161"/>
      <c r="Q177" s="161"/>
      <c r="R177" s="161"/>
      <c r="S177" s="161"/>
      <c r="T177" s="161"/>
      <c r="U177" s="161"/>
      <c r="V177" s="161"/>
      <c r="W177" s="161"/>
      <c r="X177" s="161"/>
      <c r="Y177" s="161"/>
      <c r="Z177" s="161"/>
      <c r="AA177" s="155" t="s">
        <v>152</v>
      </c>
      <c r="AB177" s="155" t="s">
        <v>2742</v>
      </c>
      <c r="AC177" s="163">
        <v>0</v>
      </c>
      <c r="AD177" s="163">
        <v>0</v>
      </c>
      <c r="AE177" s="163">
        <v>0</v>
      </c>
      <c r="AF177" s="163">
        <v>0</v>
      </c>
      <c r="AG177" s="163">
        <v>1</v>
      </c>
      <c r="AH177" s="163">
        <v>0</v>
      </c>
      <c r="AI177" s="163">
        <v>0</v>
      </c>
      <c r="AJ177" s="163">
        <v>1</v>
      </c>
      <c r="AK177" s="163">
        <v>1</v>
      </c>
      <c r="AL177" s="163">
        <v>1</v>
      </c>
      <c r="AM177" s="163">
        <v>0</v>
      </c>
    </row>
    <row r="178" spans="2:39" x14ac:dyDescent="0.15">
      <c r="B178" s="51" t="s">
        <v>203</v>
      </c>
      <c r="C178" s="51" t="s">
        <v>2790</v>
      </c>
      <c r="D178" s="51" t="s">
        <v>5032</v>
      </c>
      <c r="E178" s="51" t="s">
        <v>5033</v>
      </c>
      <c r="F178" s="51" t="s">
        <v>5117</v>
      </c>
      <c r="G178" s="51" t="s">
        <v>5118</v>
      </c>
      <c r="H178" s="51" t="s">
        <v>5119</v>
      </c>
      <c r="I178" s="51" t="s">
        <v>5120</v>
      </c>
      <c r="K178" s="53">
        <v>3</v>
      </c>
      <c r="L178" s="160">
        <v>13</v>
      </c>
      <c r="M178" s="160" t="s">
        <v>5119</v>
      </c>
      <c r="N178" s="160" t="s">
        <v>5120</v>
      </c>
      <c r="O178" s="161"/>
      <c r="P178" s="161"/>
      <c r="Q178" s="161"/>
      <c r="R178" s="161"/>
      <c r="S178" s="161"/>
      <c r="T178" s="161"/>
      <c r="U178" s="161"/>
      <c r="V178" s="161"/>
      <c r="W178" s="161"/>
      <c r="X178" s="161"/>
      <c r="Y178" s="161"/>
      <c r="Z178" s="161"/>
      <c r="AA178" s="155" t="s">
        <v>203</v>
      </c>
      <c r="AB178" s="155" t="s">
        <v>2790</v>
      </c>
      <c r="AC178" s="163">
        <v>0</v>
      </c>
      <c r="AD178" s="163">
        <v>0</v>
      </c>
      <c r="AE178" s="163">
        <v>0</v>
      </c>
      <c r="AF178" s="163">
        <v>0</v>
      </c>
      <c r="AG178" s="163">
        <v>0</v>
      </c>
      <c r="AH178" s="163">
        <v>0</v>
      </c>
      <c r="AI178" s="163">
        <v>0</v>
      </c>
      <c r="AJ178" s="163">
        <v>1</v>
      </c>
      <c r="AK178" s="163">
        <v>1</v>
      </c>
      <c r="AL178" s="163">
        <v>1</v>
      </c>
      <c r="AM178" s="163">
        <v>1</v>
      </c>
    </row>
    <row r="179" spans="2:39" x14ac:dyDescent="0.15">
      <c r="B179" s="51" t="s">
        <v>223</v>
      </c>
      <c r="C179" s="51" t="s">
        <v>2810</v>
      </c>
      <c r="D179" s="51" t="s">
        <v>5129</v>
      </c>
      <c r="E179" s="51" t="s">
        <v>5130</v>
      </c>
      <c r="F179" s="51" t="s">
        <v>5131</v>
      </c>
      <c r="G179" s="51" t="s">
        <v>5132</v>
      </c>
      <c r="H179" s="51" t="s">
        <v>5133</v>
      </c>
      <c r="I179" s="51" t="s">
        <v>5134</v>
      </c>
      <c r="K179" s="53">
        <v>3</v>
      </c>
      <c r="L179" s="160">
        <v>18</v>
      </c>
      <c r="M179" s="160" t="s">
        <v>5129</v>
      </c>
      <c r="N179" s="160" t="s">
        <v>5130</v>
      </c>
      <c r="O179" s="161"/>
      <c r="P179" s="161"/>
      <c r="Q179" s="161"/>
      <c r="R179" s="161"/>
      <c r="S179" s="161"/>
      <c r="T179" s="161"/>
      <c r="U179" s="161"/>
      <c r="V179" s="161"/>
      <c r="W179" s="161"/>
      <c r="X179" s="161"/>
      <c r="Y179" s="161"/>
      <c r="Z179" s="161"/>
      <c r="AA179" s="155" t="s">
        <v>223</v>
      </c>
      <c r="AB179" s="155" t="s">
        <v>2810</v>
      </c>
      <c r="AC179" s="163">
        <v>0</v>
      </c>
      <c r="AD179" s="163">
        <v>0</v>
      </c>
      <c r="AE179" s="163">
        <v>0</v>
      </c>
      <c r="AF179" s="163">
        <v>0</v>
      </c>
      <c r="AG179" s="163">
        <v>0</v>
      </c>
      <c r="AH179" s="163">
        <v>0</v>
      </c>
      <c r="AI179" s="163">
        <v>0</v>
      </c>
      <c r="AJ179" s="163">
        <v>0</v>
      </c>
      <c r="AK179" s="163">
        <v>0</v>
      </c>
      <c r="AL179" s="163">
        <v>0</v>
      </c>
      <c r="AM179" s="163">
        <v>1</v>
      </c>
    </row>
    <row r="180" spans="2:39" x14ac:dyDescent="0.15">
      <c r="B180" s="51" t="s">
        <v>83</v>
      </c>
      <c r="C180" s="51" t="s">
        <v>2674</v>
      </c>
      <c r="D180" s="51" t="s">
        <v>5026</v>
      </c>
      <c r="E180" s="51" t="s">
        <v>5027</v>
      </c>
      <c r="F180" s="51" t="s">
        <v>5085</v>
      </c>
      <c r="G180" s="51" t="s">
        <v>5086</v>
      </c>
      <c r="H180" s="51" t="s">
        <v>5087</v>
      </c>
      <c r="I180" s="51" t="s">
        <v>5088</v>
      </c>
      <c r="K180" s="53">
        <v>3</v>
      </c>
      <c r="L180" s="160">
        <v>26</v>
      </c>
      <c r="M180" s="160" t="s">
        <v>5085</v>
      </c>
      <c r="N180" s="160" t="s">
        <v>5086</v>
      </c>
      <c r="O180" s="161"/>
      <c r="P180" s="161"/>
      <c r="Q180" s="161"/>
      <c r="R180" s="161"/>
      <c r="S180" s="161"/>
      <c r="T180" s="161"/>
      <c r="U180" s="161"/>
      <c r="V180" s="161"/>
      <c r="W180" s="161"/>
      <c r="X180" s="161"/>
      <c r="Y180" s="161"/>
      <c r="Z180" s="161"/>
      <c r="AA180" s="155" t="s">
        <v>83</v>
      </c>
      <c r="AB180" s="155" t="s">
        <v>2674</v>
      </c>
      <c r="AC180" s="163">
        <v>1</v>
      </c>
      <c r="AD180" s="163">
        <v>1</v>
      </c>
      <c r="AE180" s="163">
        <v>1</v>
      </c>
      <c r="AF180" s="163">
        <v>1</v>
      </c>
      <c r="AG180" s="163">
        <v>1</v>
      </c>
      <c r="AH180" s="163">
        <v>1</v>
      </c>
      <c r="AI180" s="163">
        <v>1</v>
      </c>
      <c r="AJ180" s="163">
        <v>1</v>
      </c>
      <c r="AK180" s="163">
        <v>1</v>
      </c>
      <c r="AL180" s="163">
        <v>1</v>
      </c>
      <c r="AM180" s="163">
        <v>1</v>
      </c>
    </row>
    <row r="181" spans="2:39" x14ac:dyDescent="0.15">
      <c r="B181" s="51" t="s">
        <v>166</v>
      </c>
      <c r="C181" s="51" t="s">
        <v>2754</v>
      </c>
      <c r="D181" s="51" t="s">
        <v>5032</v>
      </c>
      <c r="E181" s="51" t="s">
        <v>5033</v>
      </c>
      <c r="F181" s="51" t="s">
        <v>5121</v>
      </c>
      <c r="G181" s="51" t="s">
        <v>5122</v>
      </c>
      <c r="H181" s="51" t="s">
        <v>5172</v>
      </c>
      <c r="I181" s="51" t="s">
        <v>5173</v>
      </c>
      <c r="K181" s="53">
        <v>3</v>
      </c>
      <c r="L181" s="160">
        <v>12</v>
      </c>
      <c r="M181" s="160" t="s">
        <v>5121</v>
      </c>
      <c r="N181" s="160" t="s">
        <v>5122</v>
      </c>
      <c r="O181" s="161"/>
      <c r="P181" s="161"/>
      <c r="Q181" s="161"/>
      <c r="R181" s="161"/>
      <c r="S181" s="161"/>
      <c r="T181" s="161"/>
      <c r="U181" s="161"/>
      <c r="V181" s="161"/>
      <c r="W181" s="161"/>
      <c r="X181" s="161"/>
      <c r="Y181" s="161"/>
      <c r="Z181" s="161"/>
      <c r="AA181" s="155" t="s">
        <v>166</v>
      </c>
      <c r="AB181" s="155" t="s">
        <v>2754</v>
      </c>
      <c r="AC181" s="163">
        <v>0</v>
      </c>
      <c r="AD181" s="163">
        <v>0</v>
      </c>
      <c r="AE181" s="163">
        <v>0</v>
      </c>
      <c r="AF181" s="163">
        <v>0</v>
      </c>
      <c r="AG181" s="163">
        <v>0</v>
      </c>
      <c r="AH181" s="163">
        <v>0</v>
      </c>
      <c r="AI181" s="163">
        <v>0</v>
      </c>
      <c r="AJ181" s="163">
        <v>1</v>
      </c>
      <c r="AK181" s="163">
        <v>1</v>
      </c>
      <c r="AL181" s="163">
        <v>1</v>
      </c>
      <c r="AM181" s="163">
        <v>1</v>
      </c>
    </row>
    <row r="182" spans="2:39" x14ac:dyDescent="0.15">
      <c r="B182" s="51" t="s">
        <v>291</v>
      </c>
      <c r="C182" s="51" t="s">
        <v>2878</v>
      </c>
      <c r="D182" s="51" t="s">
        <v>5032</v>
      </c>
      <c r="E182" s="51" t="s">
        <v>5033</v>
      </c>
      <c r="F182" s="51" t="s">
        <v>5121</v>
      </c>
      <c r="G182" s="51" t="s">
        <v>5122</v>
      </c>
      <c r="H182" s="51" t="s">
        <v>5172</v>
      </c>
      <c r="I182" s="51" t="s">
        <v>5173</v>
      </c>
      <c r="K182" s="53">
        <v>3</v>
      </c>
      <c r="L182" s="160">
        <v>12</v>
      </c>
      <c r="M182" s="160" t="s">
        <v>5121</v>
      </c>
      <c r="N182" s="160" t="s">
        <v>5122</v>
      </c>
      <c r="O182" s="161"/>
      <c r="P182" s="161"/>
      <c r="Q182" s="161"/>
      <c r="R182" s="161"/>
      <c r="S182" s="161"/>
      <c r="T182" s="161"/>
      <c r="U182" s="161"/>
      <c r="V182" s="161"/>
      <c r="W182" s="161"/>
      <c r="X182" s="161"/>
      <c r="Y182" s="161"/>
      <c r="Z182" s="161"/>
      <c r="AA182" s="155" t="s">
        <v>291</v>
      </c>
      <c r="AB182" s="155" t="s">
        <v>2878</v>
      </c>
      <c r="AC182" s="163">
        <v>0</v>
      </c>
      <c r="AD182" s="163">
        <v>0</v>
      </c>
      <c r="AE182" s="163">
        <v>0</v>
      </c>
      <c r="AF182" s="163">
        <v>0</v>
      </c>
      <c r="AG182" s="163">
        <v>0</v>
      </c>
      <c r="AH182" s="163">
        <v>0</v>
      </c>
      <c r="AI182" s="163">
        <v>0</v>
      </c>
      <c r="AJ182" s="163">
        <v>0</v>
      </c>
      <c r="AK182" s="163">
        <v>0</v>
      </c>
      <c r="AL182" s="163">
        <v>0</v>
      </c>
      <c r="AM182" s="163">
        <v>0</v>
      </c>
    </row>
    <row r="183" spans="2:39" x14ac:dyDescent="0.15">
      <c r="B183" s="51" t="s">
        <v>178</v>
      </c>
      <c r="C183" s="51" t="s">
        <v>2766</v>
      </c>
      <c r="D183" s="51" t="s">
        <v>5026</v>
      </c>
      <c r="E183" s="51" t="s">
        <v>5027</v>
      </c>
      <c r="F183" s="51" t="s">
        <v>5040</v>
      </c>
      <c r="G183" s="51" t="s">
        <v>5041</v>
      </c>
      <c r="H183" s="51" t="s">
        <v>5042</v>
      </c>
      <c r="I183" s="51" t="s">
        <v>5043</v>
      </c>
      <c r="K183" s="53">
        <v>3</v>
      </c>
      <c r="L183" s="160">
        <v>25</v>
      </c>
      <c r="M183" s="160" t="s">
        <v>5040</v>
      </c>
      <c r="N183" s="160" t="s">
        <v>5041</v>
      </c>
      <c r="O183" s="161"/>
      <c r="P183" s="161"/>
      <c r="Q183" s="161"/>
      <c r="R183" s="161"/>
      <c r="S183" s="161"/>
      <c r="T183" s="161"/>
      <c r="U183" s="161"/>
      <c r="V183" s="161"/>
      <c r="W183" s="161"/>
      <c r="X183" s="161"/>
      <c r="Y183" s="161"/>
      <c r="Z183" s="161"/>
      <c r="AA183" s="155" t="s">
        <v>178</v>
      </c>
      <c r="AB183" s="155" t="s">
        <v>2766</v>
      </c>
      <c r="AC183" s="163">
        <v>0</v>
      </c>
      <c r="AD183" s="163">
        <v>0</v>
      </c>
      <c r="AE183" s="163">
        <v>0</v>
      </c>
      <c r="AF183" s="163">
        <v>0</v>
      </c>
      <c r="AG183" s="163">
        <v>0</v>
      </c>
      <c r="AH183" s="163">
        <v>0</v>
      </c>
      <c r="AI183" s="163">
        <v>0</v>
      </c>
      <c r="AJ183" s="163">
        <v>0</v>
      </c>
      <c r="AK183" s="163">
        <v>1</v>
      </c>
      <c r="AL183" s="163">
        <v>1</v>
      </c>
      <c r="AM183" s="163">
        <v>1</v>
      </c>
    </row>
    <row r="184" spans="2:39" x14ac:dyDescent="0.15">
      <c r="B184" s="51" t="s">
        <v>149</v>
      </c>
      <c r="C184" s="51" t="s">
        <v>2739</v>
      </c>
      <c r="D184" s="51" t="s">
        <v>5074</v>
      </c>
      <c r="E184" s="51" t="s">
        <v>5075</v>
      </c>
      <c r="F184" s="51" t="s">
        <v>5147</v>
      </c>
      <c r="G184" s="51" t="s">
        <v>5148</v>
      </c>
      <c r="H184" s="51" t="s">
        <v>5149</v>
      </c>
      <c r="I184" s="51" t="s">
        <v>5148</v>
      </c>
      <c r="K184" s="53">
        <v>3</v>
      </c>
      <c r="L184" s="160" t="s">
        <v>5356</v>
      </c>
      <c r="M184" s="160" t="s">
        <v>5356</v>
      </c>
      <c r="N184" s="160" t="s">
        <v>5356</v>
      </c>
      <c r="O184" s="161"/>
      <c r="P184" s="161"/>
      <c r="Q184" s="161"/>
      <c r="R184" s="161"/>
      <c r="S184" s="161"/>
      <c r="T184" s="161"/>
      <c r="U184" s="161"/>
      <c r="V184" s="161"/>
      <c r="W184" s="161"/>
      <c r="X184" s="161"/>
      <c r="Y184" s="161"/>
      <c r="Z184" s="161"/>
      <c r="AA184" s="155" t="s">
        <v>149</v>
      </c>
      <c r="AB184" s="155" t="s">
        <v>2739</v>
      </c>
      <c r="AC184" s="163">
        <v>0</v>
      </c>
      <c r="AD184" s="163">
        <v>0</v>
      </c>
      <c r="AE184" s="163">
        <v>0</v>
      </c>
      <c r="AF184" s="163">
        <v>0</v>
      </c>
      <c r="AG184" s="163">
        <v>0</v>
      </c>
      <c r="AH184" s="163">
        <v>0</v>
      </c>
      <c r="AI184" s="163">
        <v>0</v>
      </c>
      <c r="AJ184" s="163">
        <v>0</v>
      </c>
      <c r="AK184" s="163">
        <v>0</v>
      </c>
      <c r="AL184" s="163">
        <v>0</v>
      </c>
      <c r="AM184" s="163">
        <v>1</v>
      </c>
    </row>
    <row r="185" spans="2:39" x14ac:dyDescent="0.15">
      <c r="B185" s="51" t="s">
        <v>163</v>
      </c>
      <c r="C185" s="51" t="s">
        <v>2751</v>
      </c>
      <c r="D185" s="51" t="s">
        <v>5129</v>
      </c>
      <c r="E185" s="51" t="s">
        <v>5130</v>
      </c>
      <c r="F185" s="51" t="s">
        <v>5131</v>
      </c>
      <c r="G185" s="51" t="s">
        <v>5132</v>
      </c>
      <c r="H185" s="51" t="s">
        <v>5133</v>
      </c>
      <c r="I185" s="51" t="s">
        <v>5134</v>
      </c>
      <c r="K185" s="53">
        <v>3</v>
      </c>
      <c r="L185" s="160">
        <v>18</v>
      </c>
      <c r="M185" s="160" t="s">
        <v>5129</v>
      </c>
      <c r="N185" s="160" t="s">
        <v>5130</v>
      </c>
      <c r="O185" s="161"/>
      <c r="P185" s="161"/>
      <c r="Q185" s="161"/>
      <c r="R185" s="161"/>
      <c r="S185" s="161"/>
      <c r="T185" s="161"/>
      <c r="U185" s="161"/>
      <c r="V185" s="161"/>
      <c r="W185" s="161"/>
      <c r="X185" s="161"/>
      <c r="Y185" s="161"/>
      <c r="Z185" s="161"/>
      <c r="AA185" s="155" t="s">
        <v>163</v>
      </c>
      <c r="AB185" s="155" t="s">
        <v>2751</v>
      </c>
      <c r="AC185" s="163">
        <v>0</v>
      </c>
      <c r="AD185" s="163">
        <v>0</v>
      </c>
      <c r="AE185" s="163">
        <v>0</v>
      </c>
      <c r="AF185" s="163">
        <v>0</v>
      </c>
      <c r="AG185" s="163">
        <v>0</v>
      </c>
      <c r="AH185" s="163">
        <v>0</v>
      </c>
      <c r="AI185" s="163">
        <v>0</v>
      </c>
      <c r="AJ185" s="163">
        <v>1</v>
      </c>
      <c r="AK185" s="163">
        <v>1</v>
      </c>
      <c r="AL185" s="163">
        <v>1</v>
      </c>
      <c r="AM185" s="163">
        <v>1</v>
      </c>
    </row>
    <row r="186" spans="2:39" x14ac:dyDescent="0.15">
      <c r="B186" s="51" t="s">
        <v>146</v>
      </c>
      <c r="C186" s="51" t="s">
        <v>2736</v>
      </c>
      <c r="D186" s="51" t="s">
        <v>5044</v>
      </c>
      <c r="E186" s="51" t="s">
        <v>5045</v>
      </c>
      <c r="F186" s="51" t="s">
        <v>5046</v>
      </c>
      <c r="G186" s="51" t="s">
        <v>5045</v>
      </c>
      <c r="H186" s="51" t="s">
        <v>5067</v>
      </c>
      <c r="I186" s="51" t="s">
        <v>5068</v>
      </c>
      <c r="K186" s="53">
        <v>3</v>
      </c>
      <c r="L186" s="160">
        <v>3</v>
      </c>
      <c r="M186" s="160" t="s">
        <v>5067</v>
      </c>
      <c r="N186" s="160" t="s">
        <v>5068</v>
      </c>
      <c r="O186" s="161"/>
      <c r="P186" s="161"/>
      <c r="Q186" s="161"/>
      <c r="R186" s="161"/>
      <c r="S186" s="161"/>
      <c r="T186" s="161"/>
      <c r="U186" s="161"/>
      <c r="V186" s="161"/>
      <c r="W186" s="161"/>
      <c r="X186" s="161"/>
      <c r="Y186" s="161"/>
      <c r="Z186" s="161"/>
      <c r="AA186" s="155" t="s">
        <v>146</v>
      </c>
      <c r="AB186" s="155" t="s">
        <v>2736</v>
      </c>
      <c r="AC186" s="163">
        <v>1</v>
      </c>
      <c r="AD186" s="163">
        <v>1</v>
      </c>
      <c r="AE186" s="163">
        <v>1</v>
      </c>
      <c r="AF186" s="163">
        <v>1</v>
      </c>
      <c r="AG186" s="163">
        <v>1</v>
      </c>
      <c r="AH186" s="163">
        <v>1</v>
      </c>
      <c r="AI186" s="163">
        <v>0</v>
      </c>
      <c r="AJ186" s="163">
        <v>0</v>
      </c>
      <c r="AK186" s="163">
        <v>1</v>
      </c>
      <c r="AL186" s="163">
        <v>1</v>
      </c>
      <c r="AM186" s="163">
        <v>0</v>
      </c>
    </row>
    <row r="187" spans="2:39" x14ac:dyDescent="0.15">
      <c r="B187" s="51" t="s">
        <v>290</v>
      </c>
      <c r="C187" s="51" t="s">
        <v>2877</v>
      </c>
      <c r="D187" s="51" t="s">
        <v>5074</v>
      </c>
      <c r="E187" s="51" t="s">
        <v>5075</v>
      </c>
      <c r="F187" s="51" t="s">
        <v>5076</v>
      </c>
      <c r="G187" s="51" t="s">
        <v>5077</v>
      </c>
      <c r="H187" s="51" t="s">
        <v>5101</v>
      </c>
      <c r="I187" s="51" t="s">
        <v>5102</v>
      </c>
      <c r="K187" s="53">
        <v>3</v>
      </c>
      <c r="L187" s="160">
        <v>6</v>
      </c>
      <c r="M187" s="160" t="s">
        <v>5101</v>
      </c>
      <c r="N187" s="160" t="s">
        <v>5102</v>
      </c>
      <c r="O187" s="161"/>
      <c r="P187" s="161"/>
      <c r="Q187" s="161"/>
      <c r="R187" s="161"/>
      <c r="S187" s="161"/>
      <c r="T187" s="161"/>
      <c r="U187" s="161"/>
      <c r="V187" s="161"/>
      <c r="W187" s="161"/>
      <c r="X187" s="161"/>
      <c r="Y187" s="161"/>
      <c r="Z187" s="161"/>
      <c r="AA187" s="155" t="s">
        <v>290</v>
      </c>
      <c r="AB187" s="155" t="s">
        <v>2877</v>
      </c>
      <c r="AC187" s="163">
        <v>0</v>
      </c>
      <c r="AD187" s="163">
        <v>1</v>
      </c>
      <c r="AE187" s="163">
        <v>0</v>
      </c>
      <c r="AF187" s="163">
        <v>1</v>
      </c>
      <c r="AG187" s="163">
        <v>1</v>
      </c>
      <c r="AH187" s="163">
        <v>0</v>
      </c>
      <c r="AI187" s="163">
        <v>0</v>
      </c>
      <c r="AJ187" s="163">
        <v>0</v>
      </c>
      <c r="AK187" s="163">
        <v>0</v>
      </c>
      <c r="AL187" s="163">
        <v>0</v>
      </c>
      <c r="AM187" s="163">
        <v>0</v>
      </c>
    </row>
    <row r="188" spans="2:39" x14ac:dyDescent="0.15">
      <c r="B188" s="51" t="s">
        <v>140</v>
      </c>
      <c r="C188" s="51" t="s">
        <v>2730</v>
      </c>
      <c r="D188" s="51" t="s">
        <v>5032</v>
      </c>
      <c r="E188" s="51" t="s">
        <v>5033</v>
      </c>
      <c r="F188" s="51" t="s">
        <v>5034</v>
      </c>
      <c r="G188" s="51" t="s">
        <v>5035</v>
      </c>
      <c r="H188" s="51" t="s">
        <v>5036</v>
      </c>
      <c r="I188" s="51" t="s">
        <v>5037</v>
      </c>
      <c r="K188" s="53">
        <v>3</v>
      </c>
      <c r="L188" s="160">
        <v>11</v>
      </c>
      <c r="M188" s="160" t="s">
        <v>5034</v>
      </c>
      <c r="N188" s="160" t="s">
        <v>5035</v>
      </c>
      <c r="O188" s="161"/>
      <c r="P188" s="161"/>
      <c r="Q188" s="161"/>
      <c r="R188" s="161"/>
      <c r="S188" s="161"/>
      <c r="T188" s="161"/>
      <c r="U188" s="161"/>
      <c r="V188" s="161"/>
      <c r="W188" s="161"/>
      <c r="X188" s="161"/>
      <c r="Y188" s="161"/>
      <c r="Z188" s="161"/>
      <c r="AA188" s="155" t="s">
        <v>140</v>
      </c>
      <c r="AB188" s="155" t="s">
        <v>2730</v>
      </c>
      <c r="AC188" s="163">
        <v>0</v>
      </c>
      <c r="AD188" s="163">
        <v>0</v>
      </c>
      <c r="AE188" s="163">
        <v>0</v>
      </c>
      <c r="AF188" s="163">
        <v>0</v>
      </c>
      <c r="AG188" s="163">
        <v>0</v>
      </c>
      <c r="AH188" s="163">
        <v>0</v>
      </c>
      <c r="AI188" s="163">
        <v>0</v>
      </c>
      <c r="AJ188" s="163">
        <v>0</v>
      </c>
      <c r="AK188" s="163">
        <v>0</v>
      </c>
      <c r="AL188" s="163">
        <v>1</v>
      </c>
      <c r="AM188" s="163">
        <v>0</v>
      </c>
    </row>
    <row r="189" spans="2:39" x14ac:dyDescent="0.15">
      <c r="B189" s="51" t="s">
        <v>179</v>
      </c>
      <c r="C189" s="51" t="s">
        <v>2767</v>
      </c>
      <c r="D189" s="51" t="s">
        <v>5032</v>
      </c>
      <c r="E189" s="51" t="s">
        <v>5033</v>
      </c>
      <c r="F189" s="51" t="s">
        <v>5121</v>
      </c>
      <c r="G189" s="51" t="s">
        <v>5122</v>
      </c>
      <c r="H189" s="51" t="s">
        <v>5172</v>
      </c>
      <c r="I189" s="51" t="s">
        <v>5173</v>
      </c>
      <c r="K189" s="53">
        <v>3</v>
      </c>
      <c r="L189" s="160">
        <v>12</v>
      </c>
      <c r="M189" s="160" t="s">
        <v>5121</v>
      </c>
      <c r="N189" s="160" t="s">
        <v>5122</v>
      </c>
      <c r="O189" s="161"/>
      <c r="P189" s="161"/>
      <c r="Q189" s="161"/>
      <c r="R189" s="161"/>
      <c r="S189" s="161"/>
      <c r="T189" s="161"/>
      <c r="U189" s="161"/>
      <c r="V189" s="161"/>
      <c r="W189" s="161"/>
      <c r="X189" s="161"/>
      <c r="Y189" s="161"/>
      <c r="Z189" s="161"/>
      <c r="AA189" s="155" t="s">
        <v>179</v>
      </c>
      <c r="AB189" s="155" t="s">
        <v>2767</v>
      </c>
      <c r="AC189" s="163">
        <v>0</v>
      </c>
      <c r="AD189" s="163">
        <v>0</v>
      </c>
      <c r="AE189" s="163">
        <v>0</v>
      </c>
      <c r="AF189" s="163">
        <v>1</v>
      </c>
      <c r="AG189" s="163">
        <v>1</v>
      </c>
      <c r="AH189" s="163">
        <v>1</v>
      </c>
      <c r="AI189" s="163">
        <v>1</v>
      </c>
      <c r="AJ189" s="163">
        <v>1</v>
      </c>
      <c r="AK189" s="163">
        <v>1</v>
      </c>
      <c r="AL189" s="163">
        <v>1</v>
      </c>
      <c r="AM189" s="163">
        <v>1</v>
      </c>
    </row>
    <row r="190" spans="2:39" x14ac:dyDescent="0.15">
      <c r="B190" s="51" t="s">
        <v>449</v>
      </c>
      <c r="C190" s="51" t="s">
        <v>3031</v>
      </c>
      <c r="D190" s="51" t="s">
        <v>5026</v>
      </c>
      <c r="E190" s="51" t="s">
        <v>5027</v>
      </c>
      <c r="F190" s="51" t="s">
        <v>5054</v>
      </c>
      <c r="G190" s="51" t="s">
        <v>5055</v>
      </c>
      <c r="H190" s="51" t="s">
        <v>5137</v>
      </c>
      <c r="I190" s="51" t="s">
        <v>5138</v>
      </c>
      <c r="K190" s="53">
        <v>3</v>
      </c>
      <c r="L190" s="160">
        <v>23</v>
      </c>
      <c r="M190" s="160" t="s">
        <v>5137</v>
      </c>
      <c r="N190" s="160" t="s">
        <v>5138</v>
      </c>
      <c r="O190" s="161"/>
      <c r="P190" s="161"/>
      <c r="Q190" s="161"/>
      <c r="R190" s="161"/>
      <c r="S190" s="161"/>
      <c r="T190" s="161"/>
      <c r="U190" s="161"/>
      <c r="V190" s="161"/>
      <c r="W190" s="161"/>
      <c r="X190" s="161"/>
      <c r="Y190" s="161"/>
      <c r="Z190" s="161"/>
      <c r="AA190" s="155" t="s">
        <v>449</v>
      </c>
      <c r="AB190" s="155" t="s">
        <v>3031</v>
      </c>
      <c r="AC190" s="163">
        <v>1</v>
      </c>
      <c r="AD190" s="163">
        <v>1</v>
      </c>
      <c r="AE190" s="163">
        <v>1</v>
      </c>
      <c r="AF190" s="163">
        <v>1</v>
      </c>
      <c r="AG190" s="163">
        <v>0</v>
      </c>
      <c r="AH190" s="163">
        <v>0</v>
      </c>
      <c r="AI190" s="163">
        <v>0</v>
      </c>
      <c r="AJ190" s="163">
        <v>0</v>
      </c>
      <c r="AK190" s="163">
        <v>0</v>
      </c>
      <c r="AL190" s="163">
        <v>0</v>
      </c>
      <c r="AM190" s="163">
        <v>0</v>
      </c>
    </row>
    <row r="191" spans="2:39" x14ac:dyDescent="0.15">
      <c r="B191" s="51" t="s">
        <v>134</v>
      </c>
      <c r="C191" s="51" t="s">
        <v>2724</v>
      </c>
      <c r="D191" s="51" t="s">
        <v>5026</v>
      </c>
      <c r="E191" s="51" t="s">
        <v>5027</v>
      </c>
      <c r="F191" s="51" t="s">
        <v>5054</v>
      </c>
      <c r="G191" s="51" t="s">
        <v>5055</v>
      </c>
      <c r="H191" s="51" t="s">
        <v>5113</v>
      </c>
      <c r="I191" s="51" t="s">
        <v>5114</v>
      </c>
      <c r="K191" s="53">
        <v>2</v>
      </c>
      <c r="L191" s="160" t="s">
        <v>5356</v>
      </c>
      <c r="M191" s="160" t="s">
        <v>5056</v>
      </c>
      <c r="N191" s="160" t="s">
        <v>5194</v>
      </c>
      <c r="O191" s="161"/>
      <c r="P191" s="161"/>
      <c r="Q191" s="161"/>
      <c r="R191" s="161"/>
      <c r="S191" s="161"/>
      <c r="T191" s="161"/>
      <c r="U191" s="161"/>
      <c r="V191" s="161"/>
      <c r="W191" s="161"/>
      <c r="X191" s="161"/>
      <c r="Y191" s="161"/>
      <c r="Z191" s="161"/>
      <c r="AA191" s="155" t="s">
        <v>134</v>
      </c>
      <c r="AB191" s="155" t="s">
        <v>2724</v>
      </c>
      <c r="AC191" s="163">
        <v>1</v>
      </c>
      <c r="AD191" s="163">
        <v>0</v>
      </c>
      <c r="AE191" s="163">
        <v>0</v>
      </c>
      <c r="AF191" s="163">
        <v>0</v>
      </c>
      <c r="AG191" s="163">
        <v>0</v>
      </c>
      <c r="AH191" s="163">
        <v>0</v>
      </c>
      <c r="AI191" s="163">
        <v>0</v>
      </c>
      <c r="AJ191" s="163">
        <v>1</v>
      </c>
      <c r="AK191" s="163">
        <v>0</v>
      </c>
      <c r="AL191" s="163">
        <v>1</v>
      </c>
      <c r="AM191" s="163">
        <v>1</v>
      </c>
    </row>
    <row r="192" spans="2:39" x14ac:dyDescent="0.15">
      <c r="B192" s="51" t="s">
        <v>153</v>
      </c>
      <c r="C192" s="51" t="s">
        <v>2743</v>
      </c>
      <c r="D192" s="51" t="s">
        <v>5089</v>
      </c>
      <c r="E192" s="51" t="s">
        <v>5090</v>
      </c>
      <c r="F192" s="51" t="s">
        <v>5091</v>
      </c>
      <c r="G192" s="51" t="s">
        <v>5092</v>
      </c>
      <c r="H192" s="51" t="s">
        <v>5135</v>
      </c>
      <c r="I192" s="51" t="s">
        <v>5136</v>
      </c>
      <c r="K192" s="53">
        <v>3</v>
      </c>
      <c r="L192" s="160">
        <v>16</v>
      </c>
      <c r="M192" s="160" t="s">
        <v>5091</v>
      </c>
      <c r="N192" s="160" t="s">
        <v>5092</v>
      </c>
      <c r="O192" s="161"/>
      <c r="P192" s="161"/>
      <c r="Q192" s="161"/>
      <c r="R192" s="161"/>
      <c r="S192" s="161"/>
      <c r="T192" s="161"/>
      <c r="U192" s="161"/>
      <c r="V192" s="161"/>
      <c r="W192" s="161"/>
      <c r="X192" s="161"/>
      <c r="Y192" s="161"/>
      <c r="Z192" s="161"/>
      <c r="AA192" s="155" t="s">
        <v>153</v>
      </c>
      <c r="AB192" s="155" t="s">
        <v>2743</v>
      </c>
      <c r="AC192" s="163">
        <v>0</v>
      </c>
      <c r="AD192" s="163">
        <v>0</v>
      </c>
      <c r="AE192" s="163">
        <v>0</v>
      </c>
      <c r="AF192" s="163">
        <v>1</v>
      </c>
      <c r="AG192" s="163">
        <v>1</v>
      </c>
      <c r="AH192" s="163">
        <v>1</v>
      </c>
      <c r="AI192" s="163">
        <v>1</v>
      </c>
      <c r="AJ192" s="163">
        <v>1</v>
      </c>
      <c r="AK192" s="163">
        <v>0</v>
      </c>
      <c r="AL192" s="163">
        <v>1</v>
      </c>
      <c r="AM192" s="163">
        <v>1</v>
      </c>
    </row>
    <row r="193" spans="2:39" x14ac:dyDescent="0.15">
      <c r="B193" s="51" t="s">
        <v>194</v>
      </c>
      <c r="C193" s="51" t="s">
        <v>2781</v>
      </c>
      <c r="D193" s="51" t="s">
        <v>5129</v>
      </c>
      <c r="E193" s="51" t="s">
        <v>5130</v>
      </c>
      <c r="F193" s="51" t="s">
        <v>5131</v>
      </c>
      <c r="G193" s="51" t="s">
        <v>5132</v>
      </c>
      <c r="H193" s="51" t="s">
        <v>5166</v>
      </c>
      <c r="I193" s="51" t="s">
        <v>5167</v>
      </c>
      <c r="K193" s="53">
        <v>3</v>
      </c>
      <c r="L193" s="160">
        <v>18</v>
      </c>
      <c r="M193" s="160" t="s">
        <v>5129</v>
      </c>
      <c r="N193" s="160" t="s">
        <v>5130</v>
      </c>
      <c r="O193" s="161"/>
      <c r="P193" s="161"/>
      <c r="Q193" s="161"/>
      <c r="R193" s="161"/>
      <c r="S193" s="161"/>
      <c r="T193" s="161"/>
      <c r="U193" s="161"/>
      <c r="V193" s="161"/>
      <c r="W193" s="161"/>
      <c r="X193" s="161"/>
      <c r="Y193" s="161"/>
      <c r="Z193" s="161"/>
      <c r="AA193" s="155" t="s">
        <v>194</v>
      </c>
      <c r="AB193" s="155" t="s">
        <v>2781</v>
      </c>
      <c r="AC193" s="163">
        <v>1</v>
      </c>
      <c r="AD193" s="163">
        <v>1</v>
      </c>
      <c r="AE193" s="163">
        <v>1</v>
      </c>
      <c r="AF193" s="163">
        <v>1</v>
      </c>
      <c r="AG193" s="163">
        <v>1</v>
      </c>
      <c r="AH193" s="163">
        <v>1</v>
      </c>
      <c r="AI193" s="163">
        <v>0</v>
      </c>
      <c r="AJ193" s="163">
        <v>0</v>
      </c>
      <c r="AK193" s="163">
        <v>0</v>
      </c>
      <c r="AL193" s="163">
        <v>0</v>
      </c>
      <c r="AM193" s="163">
        <v>0</v>
      </c>
    </row>
    <row r="194" spans="2:39" x14ac:dyDescent="0.15">
      <c r="B194" s="51" t="s">
        <v>183</v>
      </c>
      <c r="C194" s="51" t="s">
        <v>2771</v>
      </c>
      <c r="D194" s="51" t="s">
        <v>5026</v>
      </c>
      <c r="E194" s="51" t="s">
        <v>5027</v>
      </c>
      <c r="F194" s="51" t="s">
        <v>5085</v>
      </c>
      <c r="G194" s="51" t="s">
        <v>5086</v>
      </c>
      <c r="H194" s="51" t="s">
        <v>5087</v>
      </c>
      <c r="I194" s="51" t="s">
        <v>5088</v>
      </c>
      <c r="K194" s="53">
        <v>3</v>
      </c>
      <c r="L194" s="160">
        <v>26</v>
      </c>
      <c r="M194" s="160" t="s">
        <v>5085</v>
      </c>
      <c r="N194" s="160" t="s">
        <v>5086</v>
      </c>
      <c r="O194" s="161"/>
      <c r="P194" s="161"/>
      <c r="Q194" s="161"/>
      <c r="R194" s="161"/>
      <c r="S194" s="161"/>
      <c r="T194" s="161"/>
      <c r="U194" s="161"/>
      <c r="V194" s="161"/>
      <c r="W194" s="161"/>
      <c r="X194" s="161"/>
      <c r="Y194" s="161"/>
      <c r="Z194" s="161"/>
      <c r="AA194" s="155" t="s">
        <v>183</v>
      </c>
      <c r="AB194" s="155" t="s">
        <v>2771</v>
      </c>
      <c r="AC194" s="163">
        <v>1</v>
      </c>
      <c r="AD194" s="163">
        <v>1</v>
      </c>
      <c r="AE194" s="163">
        <v>0</v>
      </c>
      <c r="AF194" s="163">
        <v>1</v>
      </c>
      <c r="AG194" s="163">
        <v>1</v>
      </c>
      <c r="AH194" s="163">
        <v>1</v>
      </c>
      <c r="AI194" s="163">
        <v>1</v>
      </c>
      <c r="AJ194" s="163">
        <v>1</v>
      </c>
      <c r="AK194" s="163">
        <v>1</v>
      </c>
      <c r="AL194" s="163">
        <v>1</v>
      </c>
      <c r="AM194" s="163">
        <v>1</v>
      </c>
    </row>
    <row r="195" spans="2:39" x14ac:dyDescent="0.15">
      <c r="B195" s="51" t="s">
        <v>135</v>
      </c>
      <c r="C195" s="51" t="s">
        <v>2725</v>
      </c>
      <c r="D195" s="51" t="s">
        <v>5032</v>
      </c>
      <c r="E195" s="51" t="s">
        <v>5033</v>
      </c>
      <c r="F195" s="51" t="s">
        <v>5155</v>
      </c>
      <c r="G195" s="51" t="s">
        <v>5156</v>
      </c>
      <c r="H195" s="51" t="s">
        <v>5157</v>
      </c>
      <c r="I195" s="51" t="s">
        <v>5156</v>
      </c>
      <c r="K195" s="53">
        <v>3</v>
      </c>
      <c r="L195" s="160">
        <v>14</v>
      </c>
      <c r="M195" s="160" t="s">
        <v>5157</v>
      </c>
      <c r="N195" s="160" t="s">
        <v>5156</v>
      </c>
      <c r="O195" s="161"/>
      <c r="P195" s="161"/>
      <c r="Q195" s="161"/>
      <c r="R195" s="161"/>
      <c r="S195" s="161"/>
      <c r="T195" s="161"/>
      <c r="U195" s="161"/>
      <c r="V195" s="161"/>
      <c r="W195" s="161"/>
      <c r="X195" s="161"/>
      <c r="Y195" s="161"/>
      <c r="Z195" s="161"/>
      <c r="AA195" s="155" t="s">
        <v>135</v>
      </c>
      <c r="AB195" s="155" t="s">
        <v>2725</v>
      </c>
      <c r="AC195" s="163">
        <v>0</v>
      </c>
      <c r="AD195" s="163">
        <v>0</v>
      </c>
      <c r="AE195" s="163">
        <v>0</v>
      </c>
      <c r="AF195" s="163">
        <v>0</v>
      </c>
      <c r="AG195" s="163">
        <v>0</v>
      </c>
      <c r="AH195" s="163">
        <v>0</v>
      </c>
      <c r="AI195" s="163">
        <v>0</v>
      </c>
      <c r="AJ195" s="163">
        <v>0</v>
      </c>
      <c r="AK195" s="163">
        <v>0</v>
      </c>
      <c r="AL195" s="163">
        <v>1</v>
      </c>
      <c r="AM195" s="163">
        <v>1</v>
      </c>
    </row>
    <row r="196" spans="2:39" x14ac:dyDescent="0.15">
      <c r="B196" s="51" t="s">
        <v>247</v>
      </c>
      <c r="C196" s="51" t="s">
        <v>2834</v>
      </c>
      <c r="D196" s="51" t="s">
        <v>5058</v>
      </c>
      <c r="E196" s="51" t="s">
        <v>5059</v>
      </c>
      <c r="F196" s="51" t="s">
        <v>5188</v>
      </c>
      <c r="G196" s="51" t="s">
        <v>5189</v>
      </c>
      <c r="H196" s="51" t="s">
        <v>5190</v>
      </c>
      <c r="I196" s="51" t="s">
        <v>5189</v>
      </c>
      <c r="K196" s="53">
        <v>3</v>
      </c>
      <c r="L196" s="160" t="s">
        <v>5356</v>
      </c>
      <c r="M196" s="160" t="s">
        <v>5356</v>
      </c>
      <c r="N196" s="160" t="s">
        <v>5356</v>
      </c>
      <c r="O196" s="161"/>
      <c r="P196" s="161"/>
      <c r="Q196" s="161"/>
      <c r="R196" s="161"/>
      <c r="S196" s="161"/>
      <c r="T196" s="161"/>
      <c r="U196" s="161"/>
      <c r="V196" s="161"/>
      <c r="W196" s="161"/>
      <c r="X196" s="161"/>
      <c r="Y196" s="161"/>
      <c r="Z196" s="161"/>
      <c r="AA196" s="155" t="s">
        <v>247</v>
      </c>
      <c r="AB196" s="155" t="s">
        <v>2834</v>
      </c>
      <c r="AC196" s="163">
        <v>0</v>
      </c>
      <c r="AD196" s="163">
        <v>0</v>
      </c>
      <c r="AE196" s="163">
        <v>0</v>
      </c>
      <c r="AF196" s="163">
        <v>0</v>
      </c>
      <c r="AG196" s="163">
        <v>0</v>
      </c>
      <c r="AH196" s="163">
        <v>0</v>
      </c>
      <c r="AI196" s="163">
        <v>0</v>
      </c>
      <c r="AJ196" s="163">
        <v>0</v>
      </c>
      <c r="AK196" s="163">
        <v>0</v>
      </c>
      <c r="AL196" s="163">
        <v>0</v>
      </c>
      <c r="AM196" s="163">
        <v>0</v>
      </c>
    </row>
    <row r="197" spans="2:39" x14ac:dyDescent="0.15">
      <c r="B197" s="51" t="s">
        <v>238</v>
      </c>
      <c r="C197" s="51" t="s">
        <v>2825</v>
      </c>
      <c r="D197" s="51" t="s">
        <v>5044</v>
      </c>
      <c r="E197" s="51" t="s">
        <v>5045</v>
      </c>
      <c r="F197" s="51" t="s">
        <v>5046</v>
      </c>
      <c r="G197" s="51" t="s">
        <v>5045</v>
      </c>
      <c r="H197" s="51" t="s">
        <v>5047</v>
      </c>
      <c r="I197" s="51" t="s">
        <v>5048</v>
      </c>
      <c r="K197" s="53">
        <v>3</v>
      </c>
      <c r="L197" s="160">
        <v>5</v>
      </c>
      <c r="M197" s="160" t="s">
        <v>5047</v>
      </c>
      <c r="N197" s="160" t="s">
        <v>5048</v>
      </c>
      <c r="O197" s="161"/>
      <c r="P197" s="161"/>
      <c r="Q197" s="161"/>
      <c r="R197" s="161"/>
      <c r="S197" s="161"/>
      <c r="T197" s="161"/>
      <c r="U197" s="161"/>
      <c r="V197" s="161"/>
      <c r="W197" s="161"/>
      <c r="X197" s="161"/>
      <c r="Y197" s="161"/>
      <c r="Z197" s="161"/>
      <c r="AA197" s="155" t="s">
        <v>238</v>
      </c>
      <c r="AB197" s="155" t="s">
        <v>2825</v>
      </c>
      <c r="AC197" s="163">
        <v>0</v>
      </c>
      <c r="AD197" s="163">
        <v>0</v>
      </c>
      <c r="AE197" s="163">
        <v>0</v>
      </c>
      <c r="AF197" s="163">
        <v>0</v>
      </c>
      <c r="AG197" s="163">
        <v>0</v>
      </c>
      <c r="AH197" s="163">
        <v>0</v>
      </c>
      <c r="AI197" s="163">
        <v>0</v>
      </c>
      <c r="AJ197" s="163">
        <v>0</v>
      </c>
      <c r="AK197" s="163">
        <v>0</v>
      </c>
      <c r="AL197" s="163">
        <v>0</v>
      </c>
      <c r="AM197" s="163">
        <v>0</v>
      </c>
    </row>
    <row r="198" spans="2:39" x14ac:dyDescent="0.15">
      <c r="B198" s="51" t="s">
        <v>204</v>
      </c>
      <c r="C198" s="51" t="s">
        <v>2791</v>
      </c>
      <c r="D198" s="51" t="s">
        <v>5058</v>
      </c>
      <c r="E198" s="51" t="s">
        <v>5059</v>
      </c>
      <c r="F198" s="51" t="s">
        <v>5060</v>
      </c>
      <c r="G198" s="51" t="s">
        <v>5061</v>
      </c>
      <c r="H198" s="51" t="s">
        <v>5062</v>
      </c>
      <c r="I198" s="51" t="s">
        <v>5063</v>
      </c>
      <c r="K198" s="53">
        <v>3</v>
      </c>
      <c r="L198" s="160">
        <v>19</v>
      </c>
      <c r="M198" s="160" t="s">
        <v>5060</v>
      </c>
      <c r="N198" s="160" t="s">
        <v>5061</v>
      </c>
      <c r="O198" s="161"/>
      <c r="P198" s="161"/>
      <c r="Q198" s="161"/>
      <c r="R198" s="161"/>
      <c r="S198" s="161"/>
      <c r="T198" s="161"/>
      <c r="U198" s="161"/>
      <c r="V198" s="161"/>
      <c r="W198" s="161"/>
      <c r="X198" s="161"/>
      <c r="Y198" s="161"/>
      <c r="Z198" s="161"/>
      <c r="AA198" s="155" t="s">
        <v>204</v>
      </c>
      <c r="AB198" s="155" t="s">
        <v>2791</v>
      </c>
      <c r="AC198" s="163">
        <v>0</v>
      </c>
      <c r="AD198" s="163">
        <v>0</v>
      </c>
      <c r="AE198" s="163">
        <v>0</v>
      </c>
      <c r="AF198" s="163">
        <v>0</v>
      </c>
      <c r="AG198" s="163">
        <v>0</v>
      </c>
      <c r="AH198" s="163">
        <v>0</v>
      </c>
      <c r="AI198" s="163">
        <v>0</v>
      </c>
      <c r="AJ198" s="163">
        <v>0</v>
      </c>
      <c r="AK198" s="163">
        <v>0</v>
      </c>
      <c r="AL198" s="163">
        <v>1</v>
      </c>
      <c r="AM198" s="163">
        <v>1</v>
      </c>
    </row>
    <row r="199" spans="2:39" x14ac:dyDescent="0.15">
      <c r="B199" s="51" t="s">
        <v>310</v>
      </c>
      <c r="C199" s="51" t="s">
        <v>2897</v>
      </c>
      <c r="D199" s="51" t="s">
        <v>5026</v>
      </c>
      <c r="E199" s="51" t="s">
        <v>5027</v>
      </c>
      <c r="F199" s="51" t="s">
        <v>5040</v>
      </c>
      <c r="G199" s="51" t="s">
        <v>5041</v>
      </c>
      <c r="H199" s="51" t="s">
        <v>5042</v>
      </c>
      <c r="I199" s="51" t="s">
        <v>5043</v>
      </c>
      <c r="K199" s="53">
        <v>3</v>
      </c>
      <c r="L199" s="160">
        <v>25</v>
      </c>
      <c r="M199" s="160" t="s">
        <v>5040</v>
      </c>
      <c r="N199" s="160" t="s">
        <v>5041</v>
      </c>
      <c r="O199" s="161"/>
      <c r="P199" s="161"/>
      <c r="Q199" s="161"/>
      <c r="R199" s="161"/>
      <c r="S199" s="161"/>
      <c r="T199" s="161"/>
      <c r="U199" s="161"/>
      <c r="V199" s="161"/>
      <c r="W199" s="161"/>
      <c r="X199" s="161"/>
      <c r="Y199" s="161"/>
      <c r="Z199" s="161"/>
      <c r="AA199" s="155" t="s">
        <v>310</v>
      </c>
      <c r="AB199" s="155" t="s">
        <v>2897</v>
      </c>
      <c r="AC199" s="163">
        <v>1</v>
      </c>
      <c r="AD199" s="163">
        <v>1</v>
      </c>
      <c r="AE199" s="163">
        <v>1</v>
      </c>
      <c r="AF199" s="163">
        <v>1</v>
      </c>
      <c r="AG199" s="163">
        <v>1</v>
      </c>
      <c r="AH199" s="163">
        <v>1</v>
      </c>
      <c r="AI199" s="163">
        <v>1</v>
      </c>
      <c r="AJ199" s="163">
        <v>1</v>
      </c>
      <c r="AK199" s="163">
        <v>1</v>
      </c>
      <c r="AL199" s="163">
        <v>1</v>
      </c>
      <c r="AM199" s="163">
        <v>1</v>
      </c>
    </row>
    <row r="200" spans="2:39" x14ac:dyDescent="0.15">
      <c r="B200" s="51" t="s">
        <v>189</v>
      </c>
      <c r="C200" s="51" t="s">
        <v>2776</v>
      </c>
      <c r="D200" s="51" t="s">
        <v>5129</v>
      </c>
      <c r="E200" s="51" t="s">
        <v>5130</v>
      </c>
      <c r="F200" s="51" t="s">
        <v>5131</v>
      </c>
      <c r="G200" s="51" t="s">
        <v>5132</v>
      </c>
      <c r="H200" s="51" t="s">
        <v>5133</v>
      </c>
      <c r="I200" s="51" t="s">
        <v>5134</v>
      </c>
      <c r="K200" s="53">
        <v>3</v>
      </c>
      <c r="L200" s="160">
        <v>18</v>
      </c>
      <c r="M200" s="160" t="s">
        <v>5129</v>
      </c>
      <c r="N200" s="160" t="s">
        <v>5130</v>
      </c>
      <c r="O200" s="161"/>
      <c r="P200" s="161"/>
      <c r="Q200" s="161"/>
      <c r="R200" s="161"/>
      <c r="S200" s="161"/>
      <c r="T200" s="161"/>
      <c r="U200" s="161"/>
      <c r="V200" s="161"/>
      <c r="W200" s="161"/>
      <c r="X200" s="161"/>
      <c r="Y200" s="161"/>
      <c r="Z200" s="161"/>
      <c r="AA200" s="155" t="s">
        <v>189</v>
      </c>
      <c r="AB200" s="155" t="s">
        <v>2776</v>
      </c>
      <c r="AC200" s="163">
        <v>0</v>
      </c>
      <c r="AD200" s="163">
        <v>0</v>
      </c>
      <c r="AE200" s="163">
        <v>0</v>
      </c>
      <c r="AF200" s="163">
        <v>0</v>
      </c>
      <c r="AG200" s="163">
        <v>0</v>
      </c>
      <c r="AH200" s="163">
        <v>0</v>
      </c>
      <c r="AI200" s="163">
        <v>0</v>
      </c>
      <c r="AJ200" s="163">
        <v>0</v>
      </c>
      <c r="AK200" s="163">
        <v>0</v>
      </c>
      <c r="AL200" s="163">
        <v>0</v>
      </c>
      <c r="AM200" s="163">
        <v>0</v>
      </c>
    </row>
    <row r="201" spans="2:39" x14ac:dyDescent="0.15">
      <c r="B201" s="51" t="s">
        <v>391</v>
      </c>
      <c r="C201" s="51" t="s">
        <v>2974</v>
      </c>
      <c r="D201" s="51" t="s">
        <v>5089</v>
      </c>
      <c r="E201" s="51" t="s">
        <v>5090</v>
      </c>
      <c r="F201" s="51" t="s">
        <v>5107</v>
      </c>
      <c r="G201" s="51" t="s">
        <v>5108</v>
      </c>
      <c r="H201" s="51" t="s">
        <v>5111</v>
      </c>
      <c r="I201" s="51" t="s">
        <v>5112</v>
      </c>
      <c r="K201" s="53">
        <v>3</v>
      </c>
      <c r="L201" s="160">
        <v>17</v>
      </c>
      <c r="M201" s="160" t="s">
        <v>5107</v>
      </c>
      <c r="N201" s="160" t="s">
        <v>5108</v>
      </c>
      <c r="O201" s="161"/>
      <c r="P201" s="161"/>
      <c r="Q201" s="161"/>
      <c r="R201" s="161"/>
      <c r="S201" s="161"/>
      <c r="T201" s="161"/>
      <c r="U201" s="161"/>
      <c r="V201" s="161"/>
      <c r="W201" s="161"/>
      <c r="X201" s="161"/>
      <c r="Y201" s="161"/>
      <c r="Z201" s="161"/>
      <c r="AA201" s="155" t="s">
        <v>391</v>
      </c>
      <c r="AB201" s="155" t="s">
        <v>2974</v>
      </c>
      <c r="AC201" s="163">
        <v>0</v>
      </c>
      <c r="AD201" s="163">
        <v>0</v>
      </c>
      <c r="AE201" s="163">
        <v>0</v>
      </c>
      <c r="AF201" s="163">
        <v>0</v>
      </c>
      <c r="AG201" s="163">
        <v>0</v>
      </c>
      <c r="AH201" s="163">
        <v>0</v>
      </c>
      <c r="AI201" s="163">
        <v>0</v>
      </c>
      <c r="AJ201" s="163">
        <v>0</v>
      </c>
      <c r="AK201" s="163">
        <v>0</v>
      </c>
      <c r="AL201" s="163">
        <v>0</v>
      </c>
      <c r="AM201" s="163">
        <v>0</v>
      </c>
    </row>
    <row r="202" spans="2:39" x14ac:dyDescent="0.15">
      <c r="B202" s="51" t="s">
        <v>274</v>
      </c>
      <c r="C202" s="51" t="s">
        <v>2861</v>
      </c>
      <c r="D202" s="51" t="s">
        <v>5026</v>
      </c>
      <c r="E202" s="51" t="s">
        <v>5027</v>
      </c>
      <c r="F202" s="51" t="s">
        <v>5054</v>
      </c>
      <c r="G202" s="51" t="s">
        <v>5055</v>
      </c>
      <c r="H202" s="51" t="s">
        <v>5137</v>
      </c>
      <c r="I202" s="51" t="s">
        <v>5138</v>
      </c>
      <c r="K202" s="53">
        <v>3</v>
      </c>
      <c r="L202" s="160">
        <v>23</v>
      </c>
      <c r="M202" s="160" t="s">
        <v>5137</v>
      </c>
      <c r="N202" s="160" t="s">
        <v>5138</v>
      </c>
      <c r="O202" s="161"/>
      <c r="P202" s="161"/>
      <c r="Q202" s="161"/>
      <c r="R202" s="161"/>
      <c r="S202" s="161"/>
      <c r="T202" s="161"/>
      <c r="U202" s="161"/>
      <c r="V202" s="161"/>
      <c r="W202" s="161"/>
      <c r="X202" s="161"/>
      <c r="Y202" s="161"/>
      <c r="Z202" s="161"/>
      <c r="AA202" s="155" t="s">
        <v>274</v>
      </c>
      <c r="AB202" s="155" t="s">
        <v>2861</v>
      </c>
      <c r="AC202" s="163">
        <v>0</v>
      </c>
      <c r="AD202" s="163">
        <v>0</v>
      </c>
      <c r="AE202" s="163">
        <v>0</v>
      </c>
      <c r="AF202" s="163">
        <v>0</v>
      </c>
      <c r="AG202" s="163">
        <v>0</v>
      </c>
      <c r="AH202" s="163">
        <v>0</v>
      </c>
      <c r="AI202" s="163">
        <v>1</v>
      </c>
      <c r="AJ202" s="163">
        <v>1</v>
      </c>
      <c r="AK202" s="163">
        <v>1</v>
      </c>
      <c r="AL202" s="163">
        <v>1</v>
      </c>
      <c r="AM202" s="163">
        <v>1</v>
      </c>
    </row>
    <row r="203" spans="2:39" x14ac:dyDescent="0.15">
      <c r="B203" s="51" t="s">
        <v>187</v>
      </c>
      <c r="C203" s="51" t="s">
        <v>2774</v>
      </c>
      <c r="D203" s="51" t="s">
        <v>5044</v>
      </c>
      <c r="E203" s="51" t="s">
        <v>5045</v>
      </c>
      <c r="F203" s="51" t="s">
        <v>5046</v>
      </c>
      <c r="G203" s="51" t="s">
        <v>5045</v>
      </c>
      <c r="H203" s="51" t="s">
        <v>5047</v>
      </c>
      <c r="I203" s="51" t="s">
        <v>5048</v>
      </c>
      <c r="K203" s="53">
        <v>3</v>
      </c>
      <c r="L203" s="160">
        <v>5</v>
      </c>
      <c r="M203" s="160" t="s">
        <v>5047</v>
      </c>
      <c r="N203" s="160" t="s">
        <v>5048</v>
      </c>
      <c r="O203" s="161"/>
      <c r="P203" s="161"/>
      <c r="Q203" s="161"/>
      <c r="R203" s="161"/>
      <c r="S203" s="161"/>
      <c r="T203" s="161"/>
      <c r="U203" s="161"/>
      <c r="V203" s="161"/>
      <c r="W203" s="161"/>
      <c r="X203" s="161"/>
      <c r="Y203" s="161"/>
      <c r="Z203" s="161"/>
      <c r="AA203" s="155" t="s">
        <v>187</v>
      </c>
      <c r="AB203" s="155" t="s">
        <v>2774</v>
      </c>
      <c r="AC203" s="163">
        <v>0</v>
      </c>
      <c r="AD203" s="163">
        <v>0</v>
      </c>
      <c r="AE203" s="163">
        <v>0</v>
      </c>
      <c r="AF203" s="163">
        <v>0</v>
      </c>
      <c r="AG203" s="163">
        <v>1</v>
      </c>
      <c r="AH203" s="163">
        <v>1</v>
      </c>
      <c r="AI203" s="163">
        <v>1</v>
      </c>
      <c r="AJ203" s="163">
        <v>1</v>
      </c>
      <c r="AK203" s="163">
        <v>0</v>
      </c>
      <c r="AL203" s="163">
        <v>0</v>
      </c>
      <c r="AM203" s="163">
        <v>0</v>
      </c>
    </row>
    <row r="204" spans="2:39" x14ac:dyDescent="0.15">
      <c r="B204" s="51" t="s">
        <v>5392</v>
      </c>
      <c r="C204" s="51" t="s">
        <v>4414</v>
      </c>
      <c r="D204" s="51" t="s">
        <v>5058</v>
      </c>
      <c r="E204" s="51" t="s">
        <v>5059</v>
      </c>
      <c r="F204" s="51" t="s">
        <v>5060</v>
      </c>
      <c r="G204" s="51" t="s">
        <v>5061</v>
      </c>
      <c r="H204" s="51" t="s">
        <v>5062</v>
      </c>
      <c r="I204" s="51" t="s">
        <v>5063</v>
      </c>
      <c r="K204" s="53">
        <v>3</v>
      </c>
      <c r="L204" s="160">
        <v>19</v>
      </c>
      <c r="M204" s="160" t="s">
        <v>5060</v>
      </c>
      <c r="N204" s="160" t="s">
        <v>5061</v>
      </c>
      <c r="O204" s="161"/>
      <c r="P204" s="161"/>
      <c r="Q204" s="161"/>
      <c r="R204" s="161"/>
      <c r="S204" s="161"/>
      <c r="T204" s="161"/>
      <c r="U204" s="161"/>
      <c r="V204" s="161"/>
      <c r="W204" s="161"/>
      <c r="X204" s="161"/>
      <c r="Y204" s="161"/>
      <c r="Z204" s="161"/>
      <c r="AA204" s="155" t="s">
        <v>5392</v>
      </c>
      <c r="AB204" s="155" t="s">
        <v>4414</v>
      </c>
      <c r="AC204" s="163">
        <v>0</v>
      </c>
      <c r="AD204" s="163">
        <v>0</v>
      </c>
      <c r="AE204" s="163">
        <v>0</v>
      </c>
      <c r="AF204" s="163">
        <v>0</v>
      </c>
      <c r="AG204" s="163">
        <v>0</v>
      </c>
      <c r="AH204" s="163">
        <v>0</v>
      </c>
      <c r="AI204" s="163">
        <v>0</v>
      </c>
      <c r="AJ204" s="163">
        <v>0</v>
      </c>
      <c r="AK204" s="163">
        <v>0</v>
      </c>
      <c r="AL204" s="163">
        <v>0</v>
      </c>
      <c r="AM204" s="163">
        <v>0</v>
      </c>
    </row>
    <row r="205" spans="2:39" x14ac:dyDescent="0.15">
      <c r="B205" s="51" t="s">
        <v>250</v>
      </c>
      <c r="C205" s="51" t="s">
        <v>2837</v>
      </c>
      <c r="D205" s="51" t="s">
        <v>5074</v>
      </c>
      <c r="E205" s="51" t="s">
        <v>5075</v>
      </c>
      <c r="F205" s="51" t="s">
        <v>5103</v>
      </c>
      <c r="G205" s="51" t="s">
        <v>5104</v>
      </c>
      <c r="H205" s="51" t="s">
        <v>5174</v>
      </c>
      <c r="I205" s="51" t="s">
        <v>5175</v>
      </c>
      <c r="K205" s="53">
        <v>3</v>
      </c>
      <c r="L205" s="160">
        <v>10</v>
      </c>
      <c r="M205" s="160" t="s">
        <v>5103</v>
      </c>
      <c r="N205" s="160" t="s">
        <v>5104</v>
      </c>
      <c r="O205" s="161"/>
      <c r="P205" s="161"/>
      <c r="Q205" s="161"/>
      <c r="R205" s="161"/>
      <c r="S205" s="161"/>
      <c r="T205" s="161"/>
      <c r="U205" s="161"/>
      <c r="V205" s="161"/>
      <c r="W205" s="161"/>
      <c r="X205" s="161"/>
      <c r="Y205" s="161"/>
      <c r="Z205" s="161"/>
      <c r="AA205" s="155" t="s">
        <v>250</v>
      </c>
      <c r="AB205" s="155" t="s">
        <v>2837</v>
      </c>
      <c r="AC205" s="163">
        <v>0</v>
      </c>
      <c r="AD205" s="163">
        <v>0</v>
      </c>
      <c r="AE205" s="163">
        <v>0</v>
      </c>
      <c r="AF205" s="163">
        <v>0</v>
      </c>
      <c r="AG205" s="163">
        <v>1</v>
      </c>
      <c r="AH205" s="163">
        <v>1</v>
      </c>
      <c r="AI205" s="163">
        <v>1</v>
      </c>
      <c r="AJ205" s="163">
        <v>1</v>
      </c>
      <c r="AK205" s="163">
        <v>0</v>
      </c>
      <c r="AL205" s="163">
        <v>0</v>
      </c>
      <c r="AM205" s="163">
        <v>0</v>
      </c>
    </row>
    <row r="206" spans="2:39" x14ac:dyDescent="0.15">
      <c r="B206" s="51" t="s">
        <v>212</v>
      </c>
      <c r="C206" s="51" t="s">
        <v>2799</v>
      </c>
      <c r="D206" s="51" t="s">
        <v>5032</v>
      </c>
      <c r="E206" s="51" t="s">
        <v>5033</v>
      </c>
      <c r="F206" s="51" t="s">
        <v>5121</v>
      </c>
      <c r="G206" s="51" t="s">
        <v>5122</v>
      </c>
      <c r="H206" s="51" t="s">
        <v>5172</v>
      </c>
      <c r="I206" s="51" t="s">
        <v>5173</v>
      </c>
      <c r="K206" s="53">
        <v>3</v>
      </c>
      <c r="L206" s="160">
        <v>12</v>
      </c>
      <c r="M206" s="160" t="s">
        <v>5121</v>
      </c>
      <c r="N206" s="160" t="s">
        <v>5122</v>
      </c>
      <c r="O206" s="161"/>
      <c r="P206" s="161"/>
      <c r="Q206" s="161"/>
      <c r="R206" s="161"/>
      <c r="S206" s="161"/>
      <c r="T206" s="161"/>
      <c r="U206" s="161"/>
      <c r="V206" s="161"/>
      <c r="W206" s="161"/>
      <c r="X206" s="161"/>
      <c r="Y206" s="161"/>
      <c r="Z206" s="161"/>
      <c r="AA206" s="155" t="s">
        <v>212</v>
      </c>
      <c r="AB206" s="155" t="s">
        <v>2799</v>
      </c>
      <c r="AC206" s="163">
        <v>1</v>
      </c>
      <c r="AD206" s="163">
        <v>1</v>
      </c>
      <c r="AE206" s="163">
        <v>1</v>
      </c>
      <c r="AF206" s="163">
        <v>1</v>
      </c>
      <c r="AG206" s="163">
        <v>1</v>
      </c>
      <c r="AH206" s="163">
        <v>1</v>
      </c>
      <c r="AI206" s="163">
        <v>1</v>
      </c>
      <c r="AJ206" s="163">
        <v>1</v>
      </c>
      <c r="AK206" s="163">
        <v>1</v>
      </c>
      <c r="AL206" s="163">
        <v>0</v>
      </c>
      <c r="AM206" s="163">
        <v>1</v>
      </c>
    </row>
    <row r="207" spans="2:39" x14ac:dyDescent="0.15">
      <c r="B207" s="51" t="s">
        <v>157</v>
      </c>
      <c r="C207" s="51" t="s">
        <v>5393</v>
      </c>
      <c r="D207" s="51" t="s">
        <v>5129</v>
      </c>
      <c r="E207" s="51" t="s">
        <v>5130</v>
      </c>
      <c r="F207" s="51" t="s">
        <v>5178</v>
      </c>
      <c r="G207" s="51" t="s">
        <v>5179</v>
      </c>
      <c r="H207" s="51" t="s">
        <v>5180</v>
      </c>
      <c r="I207" s="51" t="s">
        <v>5179</v>
      </c>
      <c r="K207" s="53">
        <v>3</v>
      </c>
      <c r="L207" s="160">
        <v>18</v>
      </c>
      <c r="M207" s="160" t="s">
        <v>5129</v>
      </c>
      <c r="N207" s="160" t="s">
        <v>5130</v>
      </c>
      <c r="O207" s="161"/>
      <c r="P207" s="161"/>
      <c r="Q207" s="161"/>
      <c r="R207" s="161"/>
      <c r="S207" s="161"/>
      <c r="T207" s="161"/>
      <c r="U207" s="161"/>
      <c r="V207" s="161"/>
      <c r="W207" s="161"/>
      <c r="X207" s="161"/>
      <c r="Y207" s="161"/>
      <c r="Z207" s="161"/>
      <c r="AA207" s="155" t="s">
        <v>157</v>
      </c>
      <c r="AB207" s="155" t="s">
        <v>5393</v>
      </c>
      <c r="AC207" s="163">
        <v>0</v>
      </c>
      <c r="AD207" s="163">
        <v>0</v>
      </c>
      <c r="AE207" s="163">
        <v>0</v>
      </c>
      <c r="AF207" s="163">
        <v>0</v>
      </c>
      <c r="AG207" s="163">
        <v>0</v>
      </c>
      <c r="AH207" s="163">
        <v>0</v>
      </c>
      <c r="AI207" s="163">
        <v>0</v>
      </c>
      <c r="AJ207" s="163">
        <v>0</v>
      </c>
      <c r="AK207" s="163">
        <v>0</v>
      </c>
      <c r="AL207" s="163">
        <v>0</v>
      </c>
      <c r="AM207" s="163">
        <v>0</v>
      </c>
    </row>
    <row r="208" spans="2:39" x14ac:dyDescent="0.15">
      <c r="B208" s="51" t="s">
        <v>5394</v>
      </c>
      <c r="C208" s="51" t="s">
        <v>5395</v>
      </c>
      <c r="D208" s="51" t="s">
        <v>5026</v>
      </c>
      <c r="E208" s="51" t="s">
        <v>5027</v>
      </c>
      <c r="F208" s="51" t="s">
        <v>5028</v>
      </c>
      <c r="G208" s="51" t="s">
        <v>5029</v>
      </c>
      <c r="H208" s="51" t="s">
        <v>5030</v>
      </c>
      <c r="I208" s="51" t="s">
        <v>5031</v>
      </c>
      <c r="K208" s="53">
        <v>3</v>
      </c>
      <c r="L208" s="160">
        <v>24</v>
      </c>
      <c r="M208" s="160" t="s">
        <v>5028</v>
      </c>
      <c r="N208" s="160" t="s">
        <v>5029</v>
      </c>
      <c r="O208" s="161"/>
      <c r="P208" s="161"/>
      <c r="Q208" s="161"/>
      <c r="R208" s="161"/>
      <c r="S208" s="161"/>
      <c r="T208" s="161"/>
      <c r="U208" s="161"/>
      <c r="V208" s="161"/>
      <c r="W208" s="161"/>
      <c r="X208" s="161"/>
      <c r="Y208" s="161"/>
      <c r="Z208" s="161"/>
      <c r="AA208" s="155" t="s">
        <v>5394</v>
      </c>
      <c r="AB208" s="155" t="s">
        <v>5395</v>
      </c>
      <c r="AC208" s="163">
        <v>0</v>
      </c>
      <c r="AD208" s="163">
        <v>0</v>
      </c>
      <c r="AE208" s="163">
        <v>0</v>
      </c>
      <c r="AF208" s="163">
        <v>0</v>
      </c>
      <c r="AG208" s="163">
        <v>0</v>
      </c>
      <c r="AH208" s="163">
        <v>0</v>
      </c>
      <c r="AI208" s="163">
        <v>0</v>
      </c>
      <c r="AJ208" s="163">
        <v>0</v>
      </c>
      <c r="AK208" s="163">
        <v>0</v>
      </c>
      <c r="AL208" s="163">
        <v>0</v>
      </c>
      <c r="AM208" s="163">
        <v>0</v>
      </c>
    </row>
    <row r="209" spans="2:39" x14ac:dyDescent="0.15">
      <c r="B209" s="51" t="s">
        <v>148</v>
      </c>
      <c r="C209" s="51" t="s">
        <v>2738</v>
      </c>
      <c r="D209" s="51" t="s">
        <v>5032</v>
      </c>
      <c r="E209" s="51" t="s">
        <v>5033</v>
      </c>
      <c r="F209" s="51" t="s">
        <v>5155</v>
      </c>
      <c r="G209" s="51" t="s">
        <v>5156</v>
      </c>
      <c r="H209" s="51" t="s">
        <v>5157</v>
      </c>
      <c r="I209" s="51" t="s">
        <v>5156</v>
      </c>
      <c r="K209" s="53">
        <v>3</v>
      </c>
      <c r="L209" s="160">
        <v>14</v>
      </c>
      <c r="M209" s="160" t="s">
        <v>5157</v>
      </c>
      <c r="N209" s="160" t="s">
        <v>5156</v>
      </c>
      <c r="O209" s="161"/>
      <c r="P209" s="161"/>
      <c r="Q209" s="161"/>
      <c r="R209" s="161"/>
      <c r="S209" s="161"/>
      <c r="T209" s="161"/>
      <c r="U209" s="161"/>
      <c r="V209" s="161"/>
      <c r="W209" s="161"/>
      <c r="X209" s="161"/>
      <c r="Y209" s="161"/>
      <c r="Z209" s="161"/>
      <c r="AA209" s="155" t="s">
        <v>148</v>
      </c>
      <c r="AB209" s="155" t="s">
        <v>2738</v>
      </c>
      <c r="AC209" s="163">
        <v>0</v>
      </c>
      <c r="AD209" s="163">
        <v>0</v>
      </c>
      <c r="AE209" s="163">
        <v>0</v>
      </c>
      <c r="AF209" s="163">
        <v>0</v>
      </c>
      <c r="AG209" s="163">
        <v>0</v>
      </c>
      <c r="AH209" s="163">
        <v>0</v>
      </c>
      <c r="AI209" s="163">
        <v>0</v>
      </c>
      <c r="AJ209" s="163">
        <v>1</v>
      </c>
      <c r="AK209" s="163">
        <v>1</v>
      </c>
      <c r="AL209" s="163">
        <v>1</v>
      </c>
      <c r="AM209" s="163">
        <v>1</v>
      </c>
    </row>
    <row r="210" spans="2:39" x14ac:dyDescent="0.15">
      <c r="B210" s="51" t="s">
        <v>226</v>
      </c>
      <c r="C210" s="51" t="s">
        <v>2813</v>
      </c>
      <c r="D210" s="51" t="s">
        <v>5129</v>
      </c>
      <c r="E210" s="51" t="s">
        <v>5130</v>
      </c>
      <c r="F210" s="51" t="s">
        <v>5131</v>
      </c>
      <c r="G210" s="51" t="s">
        <v>5132</v>
      </c>
      <c r="H210" s="51" t="s">
        <v>5166</v>
      </c>
      <c r="I210" s="51" t="s">
        <v>5167</v>
      </c>
      <c r="K210" s="53">
        <v>3</v>
      </c>
      <c r="L210" s="160">
        <v>18</v>
      </c>
      <c r="M210" s="160" t="s">
        <v>5129</v>
      </c>
      <c r="N210" s="160" t="s">
        <v>5130</v>
      </c>
      <c r="O210" s="161"/>
      <c r="P210" s="161"/>
      <c r="Q210" s="161"/>
      <c r="R210" s="161"/>
      <c r="S210" s="161"/>
      <c r="T210" s="161"/>
      <c r="U210" s="161"/>
      <c r="V210" s="161"/>
      <c r="W210" s="161"/>
      <c r="X210" s="161"/>
      <c r="Y210" s="161"/>
      <c r="Z210" s="161"/>
      <c r="AA210" s="155" t="s">
        <v>226</v>
      </c>
      <c r="AB210" s="155" t="s">
        <v>2813</v>
      </c>
      <c r="AC210" s="163">
        <v>1</v>
      </c>
      <c r="AD210" s="163">
        <v>1</v>
      </c>
      <c r="AE210" s="163">
        <v>1</v>
      </c>
      <c r="AF210" s="163">
        <v>1</v>
      </c>
      <c r="AG210" s="163">
        <v>1</v>
      </c>
      <c r="AH210" s="163">
        <v>1</v>
      </c>
      <c r="AI210" s="163">
        <v>1</v>
      </c>
      <c r="AJ210" s="163">
        <v>1</v>
      </c>
      <c r="AK210" s="163">
        <v>1</v>
      </c>
      <c r="AL210" s="163">
        <v>1</v>
      </c>
      <c r="AM210" s="163">
        <v>1</v>
      </c>
    </row>
    <row r="211" spans="2:39" x14ac:dyDescent="0.15">
      <c r="B211" s="51" t="s">
        <v>231</v>
      </c>
      <c r="C211" s="51" t="s">
        <v>2818</v>
      </c>
      <c r="D211" s="51" t="s">
        <v>5089</v>
      </c>
      <c r="E211" s="51" t="s">
        <v>5090</v>
      </c>
      <c r="F211" s="51" t="s">
        <v>5091</v>
      </c>
      <c r="G211" s="51" t="s">
        <v>5092</v>
      </c>
      <c r="H211" s="51" t="s">
        <v>5135</v>
      </c>
      <c r="I211" s="51" t="s">
        <v>5136</v>
      </c>
      <c r="K211" s="53">
        <v>3</v>
      </c>
      <c r="L211" s="160">
        <v>16</v>
      </c>
      <c r="M211" s="160" t="s">
        <v>5091</v>
      </c>
      <c r="N211" s="160" t="s">
        <v>5092</v>
      </c>
      <c r="O211" s="161"/>
      <c r="P211" s="161"/>
      <c r="Q211" s="161"/>
      <c r="R211" s="161"/>
      <c r="S211" s="161"/>
      <c r="T211" s="161"/>
      <c r="U211" s="161"/>
      <c r="V211" s="161"/>
      <c r="W211" s="161"/>
      <c r="X211" s="161"/>
      <c r="Y211" s="161"/>
      <c r="Z211" s="161"/>
      <c r="AA211" s="155" t="s">
        <v>231</v>
      </c>
      <c r="AB211" s="155" t="s">
        <v>2818</v>
      </c>
      <c r="AC211" s="163">
        <v>1</v>
      </c>
      <c r="AD211" s="163">
        <v>1</v>
      </c>
      <c r="AE211" s="163">
        <v>1</v>
      </c>
      <c r="AF211" s="163">
        <v>1</v>
      </c>
      <c r="AG211" s="163">
        <v>0</v>
      </c>
      <c r="AH211" s="163">
        <v>0</v>
      </c>
      <c r="AI211" s="163">
        <v>0</v>
      </c>
      <c r="AJ211" s="163">
        <v>0</v>
      </c>
      <c r="AK211" s="163">
        <v>0</v>
      </c>
      <c r="AL211" s="163">
        <v>0</v>
      </c>
      <c r="AM211" s="163">
        <v>0</v>
      </c>
    </row>
    <row r="212" spans="2:39" x14ac:dyDescent="0.15">
      <c r="B212" s="51" t="s">
        <v>924</v>
      </c>
      <c r="C212" s="51" t="s">
        <v>3500</v>
      </c>
      <c r="D212" s="51" t="s">
        <v>5044</v>
      </c>
      <c r="E212" s="51" t="s">
        <v>5045</v>
      </c>
      <c r="F212" s="51" t="s">
        <v>5046</v>
      </c>
      <c r="G212" s="51" t="s">
        <v>5045</v>
      </c>
      <c r="H212" s="51" t="s">
        <v>5183</v>
      </c>
      <c r="I212" s="51" t="s">
        <v>5184</v>
      </c>
      <c r="K212" s="53">
        <v>3</v>
      </c>
      <c r="L212" s="160" t="s">
        <v>5356</v>
      </c>
      <c r="M212" s="160" t="s">
        <v>5356</v>
      </c>
      <c r="N212" s="160" t="s">
        <v>5356</v>
      </c>
      <c r="O212" s="161"/>
      <c r="P212" s="161"/>
      <c r="Q212" s="161"/>
      <c r="R212" s="161"/>
      <c r="S212" s="161"/>
      <c r="T212" s="161"/>
      <c r="U212" s="161"/>
      <c r="V212" s="161"/>
      <c r="W212" s="161"/>
      <c r="X212" s="161"/>
      <c r="Y212" s="161"/>
      <c r="Z212" s="161"/>
      <c r="AA212" s="155" t="s">
        <v>924</v>
      </c>
      <c r="AB212" s="155" t="s">
        <v>3500</v>
      </c>
      <c r="AC212" s="163">
        <v>0</v>
      </c>
      <c r="AD212" s="163">
        <v>0</v>
      </c>
      <c r="AE212" s="163">
        <v>0</v>
      </c>
      <c r="AF212" s="163">
        <v>0</v>
      </c>
      <c r="AG212" s="163">
        <v>0</v>
      </c>
      <c r="AH212" s="163">
        <v>0</v>
      </c>
      <c r="AI212" s="163">
        <v>0</v>
      </c>
      <c r="AJ212" s="163">
        <v>0</v>
      </c>
      <c r="AK212" s="163">
        <v>0</v>
      </c>
      <c r="AL212" s="163">
        <v>0</v>
      </c>
      <c r="AM212" s="163">
        <v>0</v>
      </c>
    </row>
    <row r="213" spans="2:39" x14ac:dyDescent="0.15">
      <c r="B213" s="51" t="s">
        <v>182</v>
      </c>
      <c r="C213" s="51" t="s">
        <v>2770</v>
      </c>
      <c r="D213" s="51" t="s">
        <v>5080</v>
      </c>
      <c r="E213" s="51" t="s">
        <v>5081</v>
      </c>
      <c r="F213" s="51" t="s">
        <v>5082</v>
      </c>
      <c r="G213" s="51" t="s">
        <v>5081</v>
      </c>
      <c r="H213" s="51" t="s">
        <v>5083</v>
      </c>
      <c r="I213" s="51" t="s">
        <v>5084</v>
      </c>
      <c r="K213" s="53">
        <v>3</v>
      </c>
      <c r="L213" s="160">
        <v>2</v>
      </c>
      <c r="M213" s="160" t="s">
        <v>5082</v>
      </c>
      <c r="N213" s="160" t="s">
        <v>5081</v>
      </c>
      <c r="O213" s="161"/>
      <c r="P213" s="161"/>
      <c r="Q213" s="161"/>
      <c r="R213" s="161"/>
      <c r="S213" s="161"/>
      <c r="T213" s="161"/>
      <c r="U213" s="161"/>
      <c r="V213" s="161"/>
      <c r="W213" s="161"/>
      <c r="X213" s="161"/>
      <c r="Y213" s="161"/>
      <c r="Z213" s="161"/>
      <c r="AA213" s="155" t="s">
        <v>182</v>
      </c>
      <c r="AB213" s="155" t="s">
        <v>2770</v>
      </c>
      <c r="AC213" s="163">
        <v>0</v>
      </c>
      <c r="AD213" s="163">
        <v>0</v>
      </c>
      <c r="AE213" s="163">
        <v>0</v>
      </c>
      <c r="AF213" s="163">
        <v>0</v>
      </c>
      <c r="AG213" s="163">
        <v>0</v>
      </c>
      <c r="AH213" s="163">
        <v>0</v>
      </c>
      <c r="AI213" s="163">
        <v>0</v>
      </c>
      <c r="AJ213" s="163">
        <v>0</v>
      </c>
      <c r="AK213" s="163">
        <v>0</v>
      </c>
      <c r="AL213" s="163">
        <v>0</v>
      </c>
      <c r="AM213" s="163">
        <v>1</v>
      </c>
    </row>
    <row r="214" spans="2:39" x14ac:dyDescent="0.15">
      <c r="B214" s="51" t="s">
        <v>266</v>
      </c>
      <c r="C214" s="51" t="s">
        <v>2853</v>
      </c>
      <c r="D214" s="51" t="s">
        <v>5129</v>
      </c>
      <c r="E214" s="51" t="s">
        <v>5130</v>
      </c>
      <c r="F214" s="51" t="s">
        <v>5131</v>
      </c>
      <c r="G214" s="51" t="s">
        <v>5132</v>
      </c>
      <c r="H214" s="51" t="s">
        <v>5166</v>
      </c>
      <c r="I214" s="51" t="s">
        <v>5167</v>
      </c>
      <c r="K214" s="53">
        <v>3</v>
      </c>
      <c r="L214" s="160">
        <v>18</v>
      </c>
      <c r="M214" s="160" t="s">
        <v>5129</v>
      </c>
      <c r="N214" s="160" t="s">
        <v>5130</v>
      </c>
      <c r="O214" s="161"/>
      <c r="P214" s="161"/>
      <c r="Q214" s="161"/>
      <c r="R214" s="161"/>
      <c r="S214" s="161"/>
      <c r="T214" s="161"/>
      <c r="U214" s="161"/>
      <c r="V214" s="161"/>
      <c r="W214" s="161"/>
      <c r="X214" s="161"/>
      <c r="Y214" s="161"/>
      <c r="Z214" s="161"/>
      <c r="AA214" s="155" t="s">
        <v>266</v>
      </c>
      <c r="AB214" s="155" t="s">
        <v>2853</v>
      </c>
      <c r="AC214" s="163">
        <v>0</v>
      </c>
      <c r="AD214" s="163">
        <v>0</v>
      </c>
      <c r="AE214" s="163">
        <v>0</v>
      </c>
      <c r="AF214" s="163">
        <v>0</v>
      </c>
      <c r="AG214" s="163">
        <v>1</v>
      </c>
      <c r="AH214" s="163">
        <v>0</v>
      </c>
      <c r="AI214" s="163">
        <v>0</v>
      </c>
      <c r="AJ214" s="163">
        <v>0</v>
      </c>
      <c r="AK214" s="163">
        <v>0</v>
      </c>
      <c r="AL214" s="163">
        <v>0</v>
      </c>
      <c r="AM214" s="163">
        <v>0</v>
      </c>
    </row>
    <row r="215" spans="2:39" x14ac:dyDescent="0.15">
      <c r="B215" s="51" t="s">
        <v>313</v>
      </c>
      <c r="C215" s="51" t="s">
        <v>2900</v>
      </c>
      <c r="D215" s="51" t="s">
        <v>5080</v>
      </c>
      <c r="E215" s="51" t="s">
        <v>5081</v>
      </c>
      <c r="F215" s="51" t="s">
        <v>5082</v>
      </c>
      <c r="G215" s="51" t="s">
        <v>5081</v>
      </c>
      <c r="H215" s="51" t="s">
        <v>5141</v>
      </c>
      <c r="I215" s="51" t="s">
        <v>5142</v>
      </c>
      <c r="K215" s="53">
        <v>3</v>
      </c>
      <c r="L215" s="160">
        <v>2</v>
      </c>
      <c r="M215" s="160" t="s">
        <v>5082</v>
      </c>
      <c r="N215" s="160" t="s">
        <v>5081</v>
      </c>
      <c r="O215" s="161"/>
      <c r="P215" s="161"/>
      <c r="Q215" s="161"/>
      <c r="R215" s="161"/>
      <c r="S215" s="161"/>
      <c r="T215" s="161"/>
      <c r="U215" s="161"/>
      <c r="V215" s="161"/>
      <c r="W215" s="161"/>
      <c r="X215" s="161"/>
      <c r="Y215" s="161"/>
      <c r="Z215" s="161"/>
      <c r="AA215" s="155" t="s">
        <v>313</v>
      </c>
      <c r="AB215" s="155" t="s">
        <v>2900</v>
      </c>
      <c r="AC215" s="163">
        <v>0</v>
      </c>
      <c r="AD215" s="163">
        <v>0</v>
      </c>
      <c r="AE215" s="163">
        <v>0</v>
      </c>
      <c r="AF215" s="163">
        <v>0</v>
      </c>
      <c r="AG215" s="163">
        <v>0</v>
      </c>
      <c r="AH215" s="163">
        <v>0</v>
      </c>
      <c r="AI215" s="163">
        <v>0</v>
      </c>
      <c r="AJ215" s="163">
        <v>0</v>
      </c>
      <c r="AK215" s="163">
        <v>0</v>
      </c>
      <c r="AL215" s="163">
        <v>0</v>
      </c>
      <c r="AM215" s="163">
        <v>0</v>
      </c>
    </row>
    <row r="216" spans="2:39" x14ac:dyDescent="0.15">
      <c r="B216" s="51" t="s">
        <v>216</v>
      </c>
      <c r="C216" s="51" t="s">
        <v>2803</v>
      </c>
      <c r="D216" s="51" t="s">
        <v>5026</v>
      </c>
      <c r="E216" s="51" t="s">
        <v>5027</v>
      </c>
      <c r="F216" s="51" t="s">
        <v>5028</v>
      </c>
      <c r="G216" s="51" t="s">
        <v>5029</v>
      </c>
      <c r="H216" s="51" t="s">
        <v>5186</v>
      </c>
      <c r="I216" s="51" t="s">
        <v>5187</v>
      </c>
      <c r="K216" s="53">
        <v>3</v>
      </c>
      <c r="L216" s="160">
        <v>24</v>
      </c>
      <c r="M216" s="160" t="s">
        <v>5028</v>
      </c>
      <c r="N216" s="160" t="s">
        <v>5029</v>
      </c>
      <c r="O216" s="161"/>
      <c r="P216" s="161"/>
      <c r="Q216" s="161"/>
      <c r="R216" s="161"/>
      <c r="S216" s="161"/>
      <c r="T216" s="161"/>
      <c r="U216" s="161"/>
      <c r="V216" s="161"/>
      <c r="W216" s="161"/>
      <c r="X216" s="161"/>
      <c r="Y216" s="161"/>
      <c r="Z216" s="161"/>
      <c r="AA216" s="155" t="s">
        <v>216</v>
      </c>
      <c r="AB216" s="155" t="s">
        <v>2803</v>
      </c>
      <c r="AC216" s="163">
        <v>1</v>
      </c>
      <c r="AD216" s="163">
        <v>1</v>
      </c>
      <c r="AE216" s="163">
        <v>0</v>
      </c>
      <c r="AF216" s="163">
        <v>0</v>
      </c>
      <c r="AG216" s="163">
        <v>1</v>
      </c>
      <c r="AH216" s="163">
        <v>0</v>
      </c>
      <c r="AI216" s="163">
        <v>0</v>
      </c>
      <c r="AJ216" s="163">
        <v>0</v>
      </c>
      <c r="AK216" s="163">
        <v>0</v>
      </c>
      <c r="AL216" s="163">
        <v>0</v>
      </c>
      <c r="AM216" s="163">
        <v>0</v>
      </c>
    </row>
    <row r="217" spans="2:39" x14ac:dyDescent="0.15">
      <c r="B217" s="51" t="s">
        <v>369</v>
      </c>
      <c r="C217" s="51" t="s">
        <v>5396</v>
      </c>
      <c r="D217" s="51" t="s">
        <v>5058</v>
      </c>
      <c r="E217" s="51" t="s">
        <v>5059</v>
      </c>
      <c r="F217" s="51" t="s">
        <v>5150</v>
      </c>
      <c r="G217" s="51" t="s">
        <v>5151</v>
      </c>
      <c r="H217" s="51" t="s">
        <v>5152</v>
      </c>
      <c r="I217" s="51" t="s">
        <v>5151</v>
      </c>
      <c r="K217" s="53">
        <v>3</v>
      </c>
      <c r="L217" s="160">
        <v>21</v>
      </c>
      <c r="M217" s="160" t="s">
        <v>5150</v>
      </c>
      <c r="N217" s="160" t="s">
        <v>5151</v>
      </c>
      <c r="O217" s="161"/>
      <c r="P217" s="161"/>
      <c r="Q217" s="161"/>
      <c r="R217" s="161"/>
      <c r="S217" s="161"/>
      <c r="T217" s="161"/>
      <c r="U217" s="161"/>
      <c r="V217" s="161"/>
      <c r="W217" s="161"/>
      <c r="X217" s="161"/>
      <c r="Y217" s="161"/>
      <c r="Z217" s="161"/>
      <c r="AA217" s="155" t="s">
        <v>369</v>
      </c>
      <c r="AB217" s="155" t="s">
        <v>5396</v>
      </c>
      <c r="AC217" s="163">
        <v>0</v>
      </c>
      <c r="AD217" s="163">
        <v>0</v>
      </c>
      <c r="AE217" s="163">
        <v>0</v>
      </c>
      <c r="AF217" s="163">
        <v>0</v>
      </c>
      <c r="AG217" s="163">
        <v>1</v>
      </c>
      <c r="AH217" s="163">
        <v>1</v>
      </c>
      <c r="AI217" s="163">
        <v>1</v>
      </c>
      <c r="AJ217" s="163">
        <v>0</v>
      </c>
      <c r="AK217" s="163">
        <v>0</v>
      </c>
      <c r="AL217" s="163">
        <v>0</v>
      </c>
      <c r="AM217" s="163">
        <v>0</v>
      </c>
    </row>
    <row r="218" spans="2:39" x14ac:dyDescent="0.15">
      <c r="B218" s="51" t="s">
        <v>184</v>
      </c>
      <c r="C218" s="51" t="s">
        <v>2772</v>
      </c>
      <c r="D218" s="51" t="s">
        <v>5129</v>
      </c>
      <c r="E218" s="51" t="s">
        <v>5130</v>
      </c>
      <c r="F218" s="51" t="s">
        <v>5131</v>
      </c>
      <c r="G218" s="51" t="s">
        <v>5132</v>
      </c>
      <c r="H218" s="51" t="s">
        <v>5166</v>
      </c>
      <c r="I218" s="51" t="s">
        <v>5167</v>
      </c>
      <c r="K218" s="53">
        <v>3</v>
      </c>
      <c r="L218" s="160">
        <v>18</v>
      </c>
      <c r="M218" s="160" t="s">
        <v>5129</v>
      </c>
      <c r="N218" s="160" t="s">
        <v>5130</v>
      </c>
      <c r="O218" s="161"/>
      <c r="P218" s="161"/>
      <c r="Q218" s="161"/>
      <c r="R218" s="161"/>
      <c r="S218" s="161"/>
      <c r="T218" s="161"/>
      <c r="U218" s="161"/>
      <c r="V218" s="161"/>
      <c r="W218" s="161"/>
      <c r="X218" s="161"/>
      <c r="Y218" s="161"/>
      <c r="Z218" s="161"/>
      <c r="AA218" s="155" t="s">
        <v>184</v>
      </c>
      <c r="AB218" s="155" t="s">
        <v>2772</v>
      </c>
      <c r="AC218" s="163">
        <v>0</v>
      </c>
      <c r="AD218" s="163">
        <v>0</v>
      </c>
      <c r="AE218" s="163">
        <v>0</v>
      </c>
      <c r="AF218" s="163">
        <v>0</v>
      </c>
      <c r="AG218" s="163">
        <v>0</v>
      </c>
      <c r="AH218" s="163">
        <v>0</v>
      </c>
      <c r="AI218" s="163">
        <v>0</v>
      </c>
      <c r="AJ218" s="163">
        <v>0</v>
      </c>
      <c r="AK218" s="163">
        <v>0</v>
      </c>
      <c r="AL218" s="163">
        <v>1</v>
      </c>
      <c r="AM218" s="163">
        <v>1</v>
      </c>
    </row>
    <row r="219" spans="2:39" x14ac:dyDescent="0.15">
      <c r="B219" s="51" t="s">
        <v>162</v>
      </c>
      <c r="C219" s="51" t="s">
        <v>2750</v>
      </c>
      <c r="D219" s="51" t="s">
        <v>5089</v>
      </c>
      <c r="E219" s="51" t="s">
        <v>5090</v>
      </c>
      <c r="F219" s="51" t="s">
        <v>5091</v>
      </c>
      <c r="G219" s="51" t="s">
        <v>5092</v>
      </c>
      <c r="H219" s="51" t="s">
        <v>5135</v>
      </c>
      <c r="I219" s="51" t="s">
        <v>5136</v>
      </c>
      <c r="K219" s="53">
        <v>3</v>
      </c>
      <c r="L219" s="160">
        <v>16</v>
      </c>
      <c r="M219" s="160" t="s">
        <v>5091</v>
      </c>
      <c r="N219" s="160" t="s">
        <v>5092</v>
      </c>
      <c r="O219" s="161"/>
      <c r="P219" s="161"/>
      <c r="Q219" s="161"/>
      <c r="R219" s="161"/>
      <c r="S219" s="161"/>
      <c r="T219" s="161"/>
      <c r="U219" s="161"/>
      <c r="V219" s="161"/>
      <c r="W219" s="161"/>
      <c r="X219" s="161"/>
      <c r="Y219" s="161"/>
      <c r="Z219" s="161"/>
      <c r="AA219" s="155" t="s">
        <v>162</v>
      </c>
      <c r="AB219" s="155" t="s">
        <v>2750</v>
      </c>
      <c r="AC219" s="163">
        <v>1</v>
      </c>
      <c r="AD219" s="163">
        <v>1</v>
      </c>
      <c r="AE219" s="163">
        <v>1</v>
      </c>
      <c r="AF219" s="163">
        <v>1</v>
      </c>
      <c r="AG219" s="163">
        <v>1</v>
      </c>
      <c r="AH219" s="163">
        <v>1</v>
      </c>
      <c r="AI219" s="163">
        <v>1</v>
      </c>
      <c r="AJ219" s="163">
        <v>1</v>
      </c>
      <c r="AK219" s="163">
        <v>1</v>
      </c>
      <c r="AL219" s="163">
        <v>1</v>
      </c>
      <c r="AM219" s="163">
        <v>1</v>
      </c>
    </row>
    <row r="220" spans="2:39" x14ac:dyDescent="0.15">
      <c r="B220" s="51" t="s">
        <v>101</v>
      </c>
      <c r="C220" s="51" t="s">
        <v>5397</v>
      </c>
      <c r="D220" s="51" t="s">
        <v>5032</v>
      </c>
      <c r="E220" s="51" t="s">
        <v>5033</v>
      </c>
      <c r="F220" s="51" t="s">
        <v>5034</v>
      </c>
      <c r="G220" s="51" t="s">
        <v>5035</v>
      </c>
      <c r="H220" s="51" t="s">
        <v>5038</v>
      </c>
      <c r="I220" s="51" t="s">
        <v>5039</v>
      </c>
      <c r="K220" s="53">
        <v>3</v>
      </c>
      <c r="L220" s="160">
        <v>11</v>
      </c>
      <c r="M220" s="160" t="s">
        <v>5034</v>
      </c>
      <c r="N220" s="160" t="s">
        <v>5035</v>
      </c>
      <c r="O220" s="161"/>
      <c r="P220" s="161"/>
      <c r="Q220" s="161"/>
      <c r="R220" s="161"/>
      <c r="S220" s="161"/>
      <c r="T220" s="161"/>
      <c r="U220" s="161"/>
      <c r="V220" s="161"/>
      <c r="W220" s="161"/>
      <c r="X220" s="161"/>
      <c r="Y220" s="161"/>
      <c r="Z220" s="161"/>
      <c r="AA220" s="155" t="s">
        <v>101</v>
      </c>
      <c r="AB220" s="155" t="s">
        <v>5397</v>
      </c>
      <c r="AC220" s="163">
        <v>0</v>
      </c>
      <c r="AD220" s="163">
        <v>0</v>
      </c>
      <c r="AE220" s="163">
        <v>0</v>
      </c>
      <c r="AF220" s="163">
        <v>0</v>
      </c>
      <c r="AG220" s="163">
        <v>0</v>
      </c>
      <c r="AH220" s="163">
        <v>0</v>
      </c>
      <c r="AI220" s="163">
        <v>1</v>
      </c>
      <c r="AJ220" s="163">
        <v>1</v>
      </c>
      <c r="AK220" s="163">
        <v>1</v>
      </c>
      <c r="AL220" s="163">
        <v>1</v>
      </c>
      <c r="AM220" s="163">
        <v>1</v>
      </c>
    </row>
    <row r="221" spans="2:39" x14ac:dyDescent="0.15">
      <c r="B221" s="51" t="s">
        <v>173</v>
      </c>
      <c r="C221" s="51" t="s">
        <v>2761</v>
      </c>
      <c r="D221" s="51" t="s">
        <v>5032</v>
      </c>
      <c r="E221" s="51" t="s">
        <v>5033</v>
      </c>
      <c r="F221" s="51" t="s">
        <v>5034</v>
      </c>
      <c r="G221" s="51" t="s">
        <v>5035</v>
      </c>
      <c r="H221" s="51" t="s">
        <v>5038</v>
      </c>
      <c r="I221" s="51" t="s">
        <v>5039</v>
      </c>
      <c r="K221" s="53">
        <v>3</v>
      </c>
      <c r="L221" s="160">
        <v>11</v>
      </c>
      <c r="M221" s="160" t="s">
        <v>5034</v>
      </c>
      <c r="N221" s="160" t="s">
        <v>5035</v>
      </c>
      <c r="O221" s="161"/>
      <c r="P221" s="161"/>
      <c r="Q221" s="161"/>
      <c r="R221" s="161"/>
      <c r="S221" s="161"/>
      <c r="T221" s="161"/>
      <c r="U221" s="161"/>
      <c r="V221" s="161"/>
      <c r="W221" s="161"/>
      <c r="X221" s="161"/>
      <c r="Y221" s="161"/>
      <c r="Z221" s="161"/>
      <c r="AA221" s="155" t="s">
        <v>173</v>
      </c>
      <c r="AB221" s="155" t="s">
        <v>2761</v>
      </c>
      <c r="AC221" s="163">
        <v>0</v>
      </c>
      <c r="AD221" s="163">
        <v>1</v>
      </c>
      <c r="AE221" s="163">
        <v>1</v>
      </c>
      <c r="AF221" s="163">
        <v>1</v>
      </c>
      <c r="AG221" s="163">
        <v>0</v>
      </c>
      <c r="AH221" s="163">
        <v>1</v>
      </c>
      <c r="AI221" s="163">
        <v>1</v>
      </c>
      <c r="AJ221" s="163">
        <v>0</v>
      </c>
      <c r="AK221" s="163">
        <v>0</v>
      </c>
      <c r="AL221" s="163">
        <v>0</v>
      </c>
      <c r="AM221" s="163">
        <v>0</v>
      </c>
    </row>
    <row r="222" spans="2:39" x14ac:dyDescent="0.15">
      <c r="B222" s="51" t="s">
        <v>362</v>
      </c>
      <c r="C222" s="51" t="s">
        <v>2947</v>
      </c>
      <c r="D222" s="51" t="s">
        <v>5074</v>
      </c>
      <c r="E222" s="51" t="s">
        <v>5075</v>
      </c>
      <c r="F222" s="51" t="s">
        <v>5103</v>
      </c>
      <c r="G222" s="51" t="s">
        <v>5104</v>
      </c>
      <c r="H222" s="51" t="s">
        <v>5105</v>
      </c>
      <c r="I222" s="51" t="s">
        <v>5106</v>
      </c>
      <c r="K222" s="53">
        <v>3</v>
      </c>
      <c r="L222" s="160">
        <v>10</v>
      </c>
      <c r="M222" s="160" t="s">
        <v>5103</v>
      </c>
      <c r="N222" s="160" t="s">
        <v>5104</v>
      </c>
      <c r="O222" s="161"/>
      <c r="P222" s="161"/>
      <c r="Q222" s="161"/>
      <c r="R222" s="161"/>
      <c r="S222" s="161"/>
      <c r="T222" s="161"/>
      <c r="U222" s="161"/>
      <c r="V222" s="161"/>
      <c r="W222" s="161"/>
      <c r="X222" s="161"/>
      <c r="Y222" s="161"/>
      <c r="Z222" s="161"/>
      <c r="AA222" s="155" t="s">
        <v>362</v>
      </c>
      <c r="AB222" s="155" t="s">
        <v>2947</v>
      </c>
      <c r="AC222" s="163">
        <v>1</v>
      </c>
      <c r="AD222" s="163">
        <v>1</v>
      </c>
      <c r="AE222" s="163">
        <v>1</v>
      </c>
      <c r="AF222" s="163">
        <v>1</v>
      </c>
      <c r="AG222" s="163">
        <v>1</v>
      </c>
      <c r="AH222" s="163">
        <v>1</v>
      </c>
      <c r="AI222" s="163">
        <v>1</v>
      </c>
      <c r="AJ222" s="163">
        <v>0</v>
      </c>
      <c r="AK222" s="163">
        <v>0</v>
      </c>
      <c r="AL222" s="163">
        <v>0</v>
      </c>
      <c r="AM222" s="163">
        <v>0</v>
      </c>
    </row>
    <row r="223" spans="2:39" x14ac:dyDescent="0.15">
      <c r="B223" s="51" t="s">
        <v>227</v>
      </c>
      <c r="C223" s="51" t="s">
        <v>2814</v>
      </c>
      <c r="D223" s="51" t="s">
        <v>5049</v>
      </c>
      <c r="E223" s="51" t="s">
        <v>5050</v>
      </c>
      <c r="F223" s="51" t="s">
        <v>5051</v>
      </c>
      <c r="G223" s="51" t="s">
        <v>5050</v>
      </c>
      <c r="H223" s="51" t="s">
        <v>5125</v>
      </c>
      <c r="I223" s="51" t="s">
        <v>5126</v>
      </c>
      <c r="K223" s="53">
        <v>3</v>
      </c>
      <c r="L223" s="160">
        <v>28</v>
      </c>
      <c r="M223" s="160" t="s">
        <v>5051</v>
      </c>
      <c r="N223" s="160" t="s">
        <v>5050</v>
      </c>
      <c r="O223" s="161"/>
      <c r="P223" s="161"/>
      <c r="Q223" s="161"/>
      <c r="R223" s="161"/>
      <c r="S223" s="161"/>
      <c r="T223" s="161"/>
      <c r="U223" s="161"/>
      <c r="V223" s="161"/>
      <c r="W223" s="161"/>
      <c r="X223" s="161"/>
      <c r="Y223" s="161"/>
      <c r="Z223" s="161"/>
      <c r="AA223" s="155" t="s">
        <v>227</v>
      </c>
      <c r="AB223" s="155" t="s">
        <v>2814</v>
      </c>
      <c r="AC223" s="163">
        <v>0</v>
      </c>
      <c r="AD223" s="163">
        <v>0</v>
      </c>
      <c r="AE223" s="163">
        <v>0</v>
      </c>
      <c r="AF223" s="163">
        <v>0</v>
      </c>
      <c r="AG223" s="163">
        <v>0</v>
      </c>
      <c r="AH223" s="163">
        <v>0</v>
      </c>
      <c r="AI223" s="163">
        <v>0</v>
      </c>
      <c r="AJ223" s="163">
        <v>0</v>
      </c>
      <c r="AK223" s="163">
        <v>0</v>
      </c>
      <c r="AL223" s="163">
        <v>0</v>
      </c>
      <c r="AM223" s="163">
        <v>0</v>
      </c>
    </row>
    <row r="224" spans="2:39" x14ac:dyDescent="0.15">
      <c r="B224" s="51" t="s">
        <v>190</v>
      </c>
      <c r="C224" s="51" t="s">
        <v>2777</v>
      </c>
      <c r="D224" s="51" t="s">
        <v>5026</v>
      </c>
      <c r="E224" s="51" t="s">
        <v>5027</v>
      </c>
      <c r="F224" s="51" t="s">
        <v>5054</v>
      </c>
      <c r="G224" s="51" t="s">
        <v>5055</v>
      </c>
      <c r="H224" s="51" t="s">
        <v>5137</v>
      </c>
      <c r="I224" s="51" t="s">
        <v>5138</v>
      </c>
      <c r="K224" s="53">
        <v>3</v>
      </c>
      <c r="L224" s="160">
        <v>23</v>
      </c>
      <c r="M224" s="160" t="s">
        <v>5137</v>
      </c>
      <c r="N224" s="160" t="s">
        <v>5138</v>
      </c>
      <c r="O224" s="161"/>
      <c r="P224" s="161"/>
      <c r="Q224" s="161"/>
      <c r="R224" s="161"/>
      <c r="S224" s="161"/>
      <c r="T224" s="161"/>
      <c r="U224" s="161"/>
      <c r="V224" s="161"/>
      <c r="W224" s="161"/>
      <c r="X224" s="161"/>
      <c r="Y224" s="161"/>
      <c r="Z224" s="161"/>
      <c r="AA224" s="155" t="s">
        <v>190</v>
      </c>
      <c r="AB224" s="155" t="s">
        <v>2777</v>
      </c>
      <c r="AC224" s="163">
        <v>0</v>
      </c>
      <c r="AD224" s="163">
        <v>0</v>
      </c>
      <c r="AE224" s="163">
        <v>0</v>
      </c>
      <c r="AF224" s="163">
        <v>0</v>
      </c>
      <c r="AG224" s="163">
        <v>0</v>
      </c>
      <c r="AH224" s="163">
        <v>0</v>
      </c>
      <c r="AI224" s="163">
        <v>1</v>
      </c>
      <c r="AJ224" s="163">
        <v>1</v>
      </c>
      <c r="AK224" s="163">
        <v>1</v>
      </c>
      <c r="AL224" s="163">
        <v>1</v>
      </c>
      <c r="AM224" s="163">
        <v>1</v>
      </c>
    </row>
    <row r="225" spans="2:39" x14ac:dyDescent="0.15">
      <c r="B225" s="51" t="s">
        <v>196</v>
      </c>
      <c r="C225" s="51" t="s">
        <v>2783</v>
      </c>
      <c r="D225" s="51" t="s">
        <v>5032</v>
      </c>
      <c r="E225" s="51" t="s">
        <v>5033</v>
      </c>
      <c r="F225" s="51" t="s">
        <v>5155</v>
      </c>
      <c r="G225" s="51" t="s">
        <v>5156</v>
      </c>
      <c r="H225" s="51" t="s">
        <v>5157</v>
      </c>
      <c r="I225" s="51" t="s">
        <v>5156</v>
      </c>
      <c r="K225" s="53">
        <v>3</v>
      </c>
      <c r="L225" s="160">
        <v>14</v>
      </c>
      <c r="M225" s="160" t="s">
        <v>5157</v>
      </c>
      <c r="N225" s="160" t="s">
        <v>5156</v>
      </c>
      <c r="O225" s="161"/>
      <c r="P225" s="161"/>
      <c r="Q225" s="161"/>
      <c r="R225" s="161"/>
      <c r="S225" s="161"/>
      <c r="T225" s="161"/>
      <c r="U225" s="161"/>
      <c r="V225" s="161"/>
      <c r="W225" s="161"/>
      <c r="X225" s="161"/>
      <c r="Y225" s="161"/>
      <c r="Z225" s="161"/>
      <c r="AA225" s="155" t="s">
        <v>196</v>
      </c>
      <c r="AB225" s="155" t="s">
        <v>2783</v>
      </c>
      <c r="AC225" s="163">
        <v>0</v>
      </c>
      <c r="AD225" s="163">
        <v>0</v>
      </c>
      <c r="AE225" s="163">
        <v>0</v>
      </c>
      <c r="AF225" s="163">
        <v>0</v>
      </c>
      <c r="AG225" s="163">
        <v>0</v>
      </c>
      <c r="AH225" s="163">
        <v>0</v>
      </c>
      <c r="AI225" s="163">
        <v>0</v>
      </c>
      <c r="AJ225" s="163">
        <v>0</v>
      </c>
      <c r="AK225" s="163">
        <v>1</v>
      </c>
      <c r="AL225" s="163">
        <v>1</v>
      </c>
      <c r="AM225" s="163">
        <v>1</v>
      </c>
    </row>
    <row r="226" spans="2:39" x14ac:dyDescent="0.15">
      <c r="B226" s="51" t="s">
        <v>281</v>
      </c>
      <c r="C226" s="51" t="s">
        <v>2868</v>
      </c>
      <c r="D226" s="51" t="s">
        <v>5032</v>
      </c>
      <c r="E226" s="51" t="s">
        <v>5033</v>
      </c>
      <c r="F226" s="51" t="s">
        <v>5034</v>
      </c>
      <c r="G226" s="51" t="s">
        <v>5035</v>
      </c>
      <c r="H226" s="51" t="s">
        <v>5038</v>
      </c>
      <c r="I226" s="51" t="s">
        <v>5039</v>
      </c>
      <c r="K226" s="53">
        <v>3</v>
      </c>
      <c r="L226" s="160">
        <v>11</v>
      </c>
      <c r="M226" s="160" t="s">
        <v>5034</v>
      </c>
      <c r="N226" s="160" t="s">
        <v>5035</v>
      </c>
      <c r="O226" s="161"/>
      <c r="P226" s="161"/>
      <c r="Q226" s="161"/>
      <c r="R226" s="161"/>
      <c r="S226" s="161"/>
      <c r="T226" s="161"/>
      <c r="U226" s="161"/>
      <c r="V226" s="161"/>
      <c r="W226" s="161"/>
      <c r="X226" s="161"/>
      <c r="Y226" s="161"/>
      <c r="Z226" s="161"/>
      <c r="AA226" s="155" t="s">
        <v>281</v>
      </c>
      <c r="AB226" s="155" t="s">
        <v>2868</v>
      </c>
      <c r="AC226" s="163">
        <v>0</v>
      </c>
      <c r="AD226" s="163">
        <v>0</v>
      </c>
      <c r="AE226" s="163">
        <v>0</v>
      </c>
      <c r="AF226" s="163">
        <v>0</v>
      </c>
      <c r="AG226" s="163">
        <v>0</v>
      </c>
      <c r="AH226" s="163">
        <v>0</v>
      </c>
      <c r="AI226" s="163">
        <v>0</v>
      </c>
      <c r="AJ226" s="163">
        <v>0</v>
      </c>
      <c r="AK226" s="163">
        <v>0</v>
      </c>
      <c r="AL226" s="163">
        <v>0</v>
      </c>
      <c r="AM226" s="163">
        <v>0</v>
      </c>
    </row>
    <row r="227" spans="2:39" x14ac:dyDescent="0.15">
      <c r="B227" s="51" t="s">
        <v>246</v>
      </c>
      <c r="C227" s="51" t="s">
        <v>2833</v>
      </c>
      <c r="D227" s="51" t="s">
        <v>5074</v>
      </c>
      <c r="E227" s="51" t="s">
        <v>5075</v>
      </c>
      <c r="F227" s="51" t="s">
        <v>5147</v>
      </c>
      <c r="G227" s="51" t="s">
        <v>5148</v>
      </c>
      <c r="H227" s="51" t="s">
        <v>5149</v>
      </c>
      <c r="I227" s="51" t="s">
        <v>5148</v>
      </c>
      <c r="K227" s="53">
        <v>3</v>
      </c>
      <c r="L227" s="160" t="s">
        <v>5356</v>
      </c>
      <c r="M227" s="160" t="s">
        <v>5356</v>
      </c>
      <c r="N227" s="160" t="s">
        <v>5356</v>
      </c>
      <c r="O227" s="161"/>
      <c r="P227" s="161"/>
      <c r="Q227" s="161"/>
      <c r="R227" s="161"/>
      <c r="S227" s="161"/>
      <c r="T227" s="161"/>
      <c r="U227" s="161"/>
      <c r="V227" s="161"/>
      <c r="W227" s="161"/>
      <c r="X227" s="161"/>
      <c r="Y227" s="161"/>
      <c r="Z227" s="161"/>
      <c r="AA227" s="155" t="s">
        <v>246</v>
      </c>
      <c r="AB227" s="155" t="s">
        <v>2833</v>
      </c>
      <c r="AC227" s="163">
        <v>0</v>
      </c>
      <c r="AD227" s="163">
        <v>0</v>
      </c>
      <c r="AE227" s="163">
        <v>0</v>
      </c>
      <c r="AF227" s="163">
        <v>0</v>
      </c>
      <c r="AG227" s="163">
        <v>0</v>
      </c>
      <c r="AH227" s="163">
        <v>0</v>
      </c>
      <c r="AI227" s="163">
        <v>0</v>
      </c>
      <c r="AJ227" s="163">
        <v>0</v>
      </c>
      <c r="AK227" s="163">
        <v>0</v>
      </c>
      <c r="AL227" s="163">
        <v>0</v>
      </c>
      <c r="AM227" s="163">
        <v>0</v>
      </c>
    </row>
    <row r="228" spans="2:39" x14ac:dyDescent="0.15">
      <c r="B228" s="51" t="s">
        <v>177</v>
      </c>
      <c r="C228" s="51" t="s">
        <v>2765</v>
      </c>
      <c r="D228" s="51" t="s">
        <v>5026</v>
      </c>
      <c r="E228" s="51" t="s">
        <v>5027</v>
      </c>
      <c r="F228" s="51" t="s">
        <v>5028</v>
      </c>
      <c r="G228" s="51" t="s">
        <v>5029</v>
      </c>
      <c r="H228" s="51" t="s">
        <v>5030</v>
      </c>
      <c r="I228" s="51" t="s">
        <v>5031</v>
      </c>
      <c r="K228" s="53">
        <v>3</v>
      </c>
      <c r="L228" s="160">
        <v>24</v>
      </c>
      <c r="M228" s="160" t="s">
        <v>5028</v>
      </c>
      <c r="N228" s="160" t="s">
        <v>5029</v>
      </c>
      <c r="O228" s="161"/>
      <c r="P228" s="161"/>
      <c r="Q228" s="161"/>
      <c r="R228" s="161"/>
      <c r="S228" s="161"/>
      <c r="T228" s="161"/>
      <c r="U228" s="161"/>
      <c r="V228" s="161"/>
      <c r="W228" s="161"/>
      <c r="X228" s="161"/>
      <c r="Y228" s="161"/>
      <c r="Z228" s="161"/>
      <c r="AA228" s="155" t="s">
        <v>177</v>
      </c>
      <c r="AB228" s="155" t="s">
        <v>2765</v>
      </c>
      <c r="AC228" s="163">
        <v>0</v>
      </c>
      <c r="AD228" s="163">
        <v>0</v>
      </c>
      <c r="AE228" s="163">
        <v>0</v>
      </c>
      <c r="AF228" s="163">
        <v>0</v>
      </c>
      <c r="AG228" s="163">
        <v>0</v>
      </c>
      <c r="AH228" s="163">
        <v>1</v>
      </c>
      <c r="AI228" s="163">
        <v>1</v>
      </c>
      <c r="AJ228" s="163">
        <v>1</v>
      </c>
      <c r="AK228" s="163">
        <v>1</v>
      </c>
      <c r="AL228" s="163">
        <v>1</v>
      </c>
      <c r="AM228" s="163">
        <v>1</v>
      </c>
    </row>
    <row r="229" spans="2:39" x14ac:dyDescent="0.15">
      <c r="B229" s="51" t="s">
        <v>171</v>
      </c>
      <c r="C229" s="51" t="s">
        <v>2759</v>
      </c>
      <c r="D229" s="51" t="s">
        <v>5129</v>
      </c>
      <c r="E229" s="51" t="s">
        <v>5130</v>
      </c>
      <c r="F229" s="51" t="s">
        <v>5131</v>
      </c>
      <c r="G229" s="51" t="s">
        <v>5132</v>
      </c>
      <c r="H229" s="51" t="s">
        <v>5166</v>
      </c>
      <c r="I229" s="51" t="s">
        <v>5167</v>
      </c>
      <c r="K229" s="53">
        <v>3</v>
      </c>
      <c r="L229" s="160">
        <v>18</v>
      </c>
      <c r="M229" s="160" t="s">
        <v>5129</v>
      </c>
      <c r="N229" s="160" t="s">
        <v>5130</v>
      </c>
      <c r="O229" s="161"/>
      <c r="P229" s="161"/>
      <c r="Q229" s="161"/>
      <c r="R229" s="161"/>
      <c r="S229" s="161"/>
      <c r="T229" s="161"/>
      <c r="U229" s="161"/>
      <c r="V229" s="161"/>
      <c r="W229" s="161"/>
      <c r="X229" s="161"/>
      <c r="Y229" s="161"/>
      <c r="Z229" s="161"/>
      <c r="AA229" s="155" t="s">
        <v>171</v>
      </c>
      <c r="AB229" s="155" t="s">
        <v>2759</v>
      </c>
      <c r="AC229" s="163">
        <v>1</v>
      </c>
      <c r="AD229" s="163">
        <v>1</v>
      </c>
      <c r="AE229" s="163">
        <v>1</v>
      </c>
      <c r="AF229" s="163">
        <v>1</v>
      </c>
      <c r="AG229" s="163">
        <v>0</v>
      </c>
      <c r="AH229" s="163">
        <v>0</v>
      </c>
      <c r="AI229" s="163">
        <v>0</v>
      </c>
      <c r="AJ229" s="163">
        <v>1</v>
      </c>
      <c r="AK229" s="163">
        <v>1</v>
      </c>
      <c r="AL229" s="163">
        <v>1</v>
      </c>
      <c r="AM229" s="163">
        <v>1</v>
      </c>
    </row>
    <row r="230" spans="2:39" x14ac:dyDescent="0.15">
      <c r="B230" s="51" t="s">
        <v>180</v>
      </c>
      <c r="C230" s="51" t="s">
        <v>2768</v>
      </c>
      <c r="D230" s="51" t="s">
        <v>5032</v>
      </c>
      <c r="E230" s="51" t="s">
        <v>5033</v>
      </c>
      <c r="F230" s="51" t="s">
        <v>5097</v>
      </c>
      <c r="G230" s="51" t="s">
        <v>5098</v>
      </c>
      <c r="H230" s="51" t="s">
        <v>5162</v>
      </c>
      <c r="I230" s="51" t="s">
        <v>5163</v>
      </c>
      <c r="K230" s="53">
        <v>3</v>
      </c>
      <c r="L230" s="160">
        <v>15</v>
      </c>
      <c r="M230" s="160" t="s">
        <v>5097</v>
      </c>
      <c r="N230" s="160" t="s">
        <v>5098</v>
      </c>
      <c r="O230" s="161"/>
      <c r="P230" s="161"/>
      <c r="Q230" s="161"/>
      <c r="R230" s="161"/>
      <c r="S230" s="161"/>
      <c r="T230" s="161"/>
      <c r="U230" s="161"/>
      <c r="V230" s="161"/>
      <c r="W230" s="161"/>
      <c r="X230" s="161"/>
      <c r="Y230" s="161"/>
      <c r="Z230" s="161"/>
      <c r="AA230" s="155" t="s">
        <v>180</v>
      </c>
      <c r="AB230" s="155" t="s">
        <v>2768</v>
      </c>
      <c r="AC230" s="163">
        <v>0</v>
      </c>
      <c r="AD230" s="163">
        <v>0</v>
      </c>
      <c r="AE230" s="163">
        <v>0</v>
      </c>
      <c r="AF230" s="163">
        <v>0</v>
      </c>
      <c r="AG230" s="163">
        <v>0</v>
      </c>
      <c r="AH230" s="163">
        <v>0</v>
      </c>
      <c r="AI230" s="163">
        <v>0</v>
      </c>
      <c r="AJ230" s="163">
        <v>0</v>
      </c>
      <c r="AK230" s="163">
        <v>0</v>
      </c>
      <c r="AL230" s="163">
        <v>0</v>
      </c>
      <c r="AM230" s="163">
        <v>1</v>
      </c>
    </row>
    <row r="231" spans="2:39" x14ac:dyDescent="0.15">
      <c r="B231" s="51" t="s">
        <v>278</v>
      </c>
      <c r="C231" s="51" t="s">
        <v>2865</v>
      </c>
      <c r="D231" s="51" t="s">
        <v>5089</v>
      </c>
      <c r="E231" s="51" t="s">
        <v>5090</v>
      </c>
      <c r="F231" s="51" t="s">
        <v>5091</v>
      </c>
      <c r="G231" s="51" t="s">
        <v>5092</v>
      </c>
      <c r="H231" s="51" t="s">
        <v>5135</v>
      </c>
      <c r="I231" s="51" t="s">
        <v>5136</v>
      </c>
      <c r="K231" s="53">
        <v>3</v>
      </c>
      <c r="L231" s="160">
        <v>16</v>
      </c>
      <c r="M231" s="160" t="s">
        <v>5091</v>
      </c>
      <c r="N231" s="160" t="s">
        <v>5092</v>
      </c>
      <c r="O231" s="161"/>
      <c r="P231" s="161"/>
      <c r="Q231" s="161"/>
      <c r="R231" s="161"/>
      <c r="S231" s="161"/>
      <c r="T231" s="161"/>
      <c r="U231" s="161"/>
      <c r="V231" s="161"/>
      <c r="W231" s="161"/>
      <c r="X231" s="161"/>
      <c r="Y231" s="161"/>
      <c r="Z231" s="161"/>
      <c r="AA231" s="155" t="s">
        <v>278</v>
      </c>
      <c r="AB231" s="155" t="s">
        <v>2865</v>
      </c>
      <c r="AC231" s="163">
        <v>0</v>
      </c>
      <c r="AD231" s="163">
        <v>0</v>
      </c>
      <c r="AE231" s="163">
        <v>0</v>
      </c>
      <c r="AF231" s="163">
        <v>0</v>
      </c>
      <c r="AG231" s="163">
        <v>0</v>
      </c>
      <c r="AH231" s="163">
        <v>0</v>
      </c>
      <c r="AI231" s="163">
        <v>0</v>
      </c>
      <c r="AJ231" s="163">
        <v>0</v>
      </c>
      <c r="AK231" s="163">
        <v>0</v>
      </c>
      <c r="AL231" s="163">
        <v>0</v>
      </c>
      <c r="AM231" s="163">
        <v>0</v>
      </c>
    </row>
    <row r="232" spans="2:39" x14ac:dyDescent="0.15">
      <c r="B232" s="51" t="s">
        <v>155</v>
      </c>
      <c r="C232" s="51" t="s">
        <v>2745</v>
      </c>
      <c r="D232" s="51" t="s">
        <v>5032</v>
      </c>
      <c r="E232" s="51" t="s">
        <v>5033</v>
      </c>
      <c r="F232" s="51" t="s">
        <v>5155</v>
      </c>
      <c r="G232" s="51" t="s">
        <v>5156</v>
      </c>
      <c r="H232" s="51" t="s">
        <v>5157</v>
      </c>
      <c r="I232" s="51" t="s">
        <v>5156</v>
      </c>
      <c r="K232" s="53">
        <v>3</v>
      </c>
      <c r="L232" s="160">
        <v>14</v>
      </c>
      <c r="M232" s="160" t="s">
        <v>5157</v>
      </c>
      <c r="N232" s="160" t="s">
        <v>5156</v>
      </c>
      <c r="O232" s="161"/>
      <c r="P232" s="161"/>
      <c r="Q232" s="161"/>
      <c r="R232" s="161"/>
      <c r="S232" s="161"/>
      <c r="T232" s="161"/>
      <c r="U232" s="161"/>
      <c r="V232" s="161"/>
      <c r="W232" s="161"/>
      <c r="X232" s="161"/>
      <c r="Y232" s="161"/>
      <c r="Z232" s="161"/>
      <c r="AA232" s="155" t="s">
        <v>155</v>
      </c>
      <c r="AB232" s="155" t="s">
        <v>2745</v>
      </c>
      <c r="AC232" s="163">
        <v>0</v>
      </c>
      <c r="AD232" s="163">
        <v>0</v>
      </c>
      <c r="AE232" s="163">
        <v>0</v>
      </c>
      <c r="AF232" s="163">
        <v>0</v>
      </c>
      <c r="AG232" s="163">
        <v>0</v>
      </c>
      <c r="AH232" s="163">
        <v>0</v>
      </c>
      <c r="AI232" s="163">
        <v>0</v>
      </c>
      <c r="AJ232" s="163">
        <v>1</v>
      </c>
      <c r="AK232" s="163">
        <v>1</v>
      </c>
      <c r="AL232" s="163">
        <v>1</v>
      </c>
      <c r="AM232" s="163">
        <v>1</v>
      </c>
    </row>
    <row r="233" spans="2:39" x14ac:dyDescent="0.15">
      <c r="B233" s="51" t="s">
        <v>299</v>
      </c>
      <c r="C233" s="51" t="s">
        <v>2886</v>
      </c>
      <c r="D233" s="51" t="s">
        <v>5032</v>
      </c>
      <c r="E233" s="51" t="s">
        <v>5033</v>
      </c>
      <c r="F233" s="51" t="s">
        <v>5034</v>
      </c>
      <c r="G233" s="51" t="s">
        <v>5035</v>
      </c>
      <c r="H233" s="51" t="s">
        <v>5038</v>
      </c>
      <c r="I233" s="51" t="s">
        <v>5039</v>
      </c>
      <c r="K233" s="53">
        <v>3</v>
      </c>
      <c r="L233" s="160">
        <v>11</v>
      </c>
      <c r="M233" s="160" t="s">
        <v>5034</v>
      </c>
      <c r="N233" s="160" t="s">
        <v>5035</v>
      </c>
      <c r="O233" s="161"/>
      <c r="P233" s="161"/>
      <c r="Q233" s="161"/>
      <c r="R233" s="161"/>
      <c r="S233" s="161"/>
      <c r="T233" s="161"/>
      <c r="U233" s="161"/>
      <c r="V233" s="161"/>
      <c r="W233" s="161"/>
      <c r="X233" s="161"/>
      <c r="Y233" s="161"/>
      <c r="Z233" s="161"/>
      <c r="AA233" s="155" t="s">
        <v>299</v>
      </c>
      <c r="AB233" s="155" t="s">
        <v>2886</v>
      </c>
      <c r="AC233" s="163">
        <v>0</v>
      </c>
      <c r="AD233" s="163">
        <v>0</v>
      </c>
      <c r="AE233" s="163">
        <v>1</v>
      </c>
      <c r="AF233" s="163">
        <v>1</v>
      </c>
      <c r="AG233" s="163">
        <v>1</v>
      </c>
      <c r="AH233" s="163">
        <v>1</v>
      </c>
      <c r="AI233" s="163">
        <v>1</v>
      </c>
      <c r="AJ233" s="163">
        <v>1</v>
      </c>
      <c r="AK233" s="163">
        <v>1</v>
      </c>
      <c r="AL233" s="163">
        <v>1</v>
      </c>
      <c r="AM233" s="163">
        <v>1</v>
      </c>
    </row>
    <row r="234" spans="2:39" x14ac:dyDescent="0.15">
      <c r="B234" s="51" t="s">
        <v>405</v>
      </c>
      <c r="C234" s="51" t="s">
        <v>2987</v>
      </c>
      <c r="D234" s="51" t="s">
        <v>5129</v>
      </c>
      <c r="E234" s="51" t="s">
        <v>5130</v>
      </c>
      <c r="F234" s="51" t="s">
        <v>5131</v>
      </c>
      <c r="G234" s="51" t="s">
        <v>5132</v>
      </c>
      <c r="H234" s="51" t="s">
        <v>5133</v>
      </c>
      <c r="I234" s="51" t="s">
        <v>5134</v>
      </c>
      <c r="K234" s="53">
        <v>3</v>
      </c>
      <c r="L234" s="160">
        <v>18</v>
      </c>
      <c r="M234" s="160" t="s">
        <v>5129</v>
      </c>
      <c r="N234" s="160" t="s">
        <v>5130</v>
      </c>
      <c r="O234" s="161"/>
      <c r="P234" s="161"/>
      <c r="Q234" s="161"/>
      <c r="R234" s="161"/>
      <c r="S234" s="161"/>
      <c r="T234" s="161"/>
      <c r="U234" s="161"/>
      <c r="V234" s="161"/>
      <c r="W234" s="161"/>
      <c r="X234" s="161"/>
      <c r="Y234" s="161"/>
      <c r="Z234" s="161"/>
      <c r="AA234" s="155" t="s">
        <v>405</v>
      </c>
      <c r="AB234" s="155" t="s">
        <v>2987</v>
      </c>
      <c r="AC234" s="163">
        <v>0</v>
      </c>
      <c r="AD234" s="163">
        <v>0</v>
      </c>
      <c r="AE234" s="163">
        <v>0</v>
      </c>
      <c r="AF234" s="163">
        <v>0</v>
      </c>
      <c r="AG234" s="163">
        <v>0</v>
      </c>
      <c r="AH234" s="163">
        <v>0</v>
      </c>
      <c r="AI234" s="163">
        <v>0</v>
      </c>
      <c r="AJ234" s="163">
        <v>0</v>
      </c>
      <c r="AK234" s="163">
        <v>0</v>
      </c>
      <c r="AL234" s="163">
        <v>0</v>
      </c>
      <c r="AM234" s="163">
        <v>0</v>
      </c>
    </row>
    <row r="235" spans="2:39" x14ac:dyDescent="0.15">
      <c r="B235" s="51" t="s">
        <v>224</v>
      </c>
      <c r="C235" s="51" t="s">
        <v>2811</v>
      </c>
      <c r="D235" s="51" t="s">
        <v>5032</v>
      </c>
      <c r="E235" s="51" t="s">
        <v>5033</v>
      </c>
      <c r="F235" s="51" t="s">
        <v>5155</v>
      </c>
      <c r="G235" s="51" t="s">
        <v>5156</v>
      </c>
      <c r="H235" s="51" t="s">
        <v>5157</v>
      </c>
      <c r="I235" s="51" t="s">
        <v>5156</v>
      </c>
      <c r="K235" s="53">
        <v>3</v>
      </c>
      <c r="L235" s="160">
        <v>14</v>
      </c>
      <c r="M235" s="160" t="s">
        <v>5157</v>
      </c>
      <c r="N235" s="160" t="s">
        <v>5156</v>
      </c>
      <c r="O235" s="161"/>
      <c r="P235" s="161"/>
      <c r="Q235" s="161"/>
      <c r="R235" s="161"/>
      <c r="S235" s="161"/>
      <c r="T235" s="161"/>
      <c r="U235" s="161"/>
      <c r="V235" s="161"/>
      <c r="W235" s="161"/>
      <c r="X235" s="161"/>
      <c r="Y235" s="161"/>
      <c r="Z235" s="161"/>
      <c r="AA235" s="155" t="s">
        <v>224</v>
      </c>
      <c r="AB235" s="155" t="s">
        <v>2811</v>
      </c>
      <c r="AC235" s="163">
        <v>0</v>
      </c>
      <c r="AD235" s="163">
        <v>0</v>
      </c>
      <c r="AE235" s="163">
        <v>0</v>
      </c>
      <c r="AF235" s="163">
        <v>0</v>
      </c>
      <c r="AG235" s="163">
        <v>0</v>
      </c>
      <c r="AH235" s="163">
        <v>0</v>
      </c>
      <c r="AI235" s="163">
        <v>0</v>
      </c>
      <c r="AJ235" s="163">
        <v>0</v>
      </c>
      <c r="AK235" s="163">
        <v>0</v>
      </c>
      <c r="AL235" s="163">
        <v>0</v>
      </c>
      <c r="AM235" s="163">
        <v>0</v>
      </c>
    </row>
    <row r="236" spans="2:39" x14ac:dyDescent="0.15">
      <c r="B236" s="51" t="s">
        <v>385</v>
      </c>
      <c r="C236" s="51" t="s">
        <v>2968</v>
      </c>
      <c r="D236" s="51" t="s">
        <v>5032</v>
      </c>
      <c r="E236" s="51" t="s">
        <v>5033</v>
      </c>
      <c r="F236" s="51" t="s">
        <v>5121</v>
      </c>
      <c r="G236" s="51" t="s">
        <v>5122</v>
      </c>
      <c r="H236" s="51" t="s">
        <v>5123</v>
      </c>
      <c r="I236" s="51" t="s">
        <v>5124</v>
      </c>
      <c r="K236" s="53">
        <v>3</v>
      </c>
      <c r="L236" s="160">
        <v>12</v>
      </c>
      <c r="M236" s="160" t="s">
        <v>5121</v>
      </c>
      <c r="N236" s="160" t="s">
        <v>5122</v>
      </c>
      <c r="O236" s="161"/>
      <c r="P236" s="161"/>
      <c r="Q236" s="161"/>
      <c r="R236" s="161"/>
      <c r="S236" s="161"/>
      <c r="T236" s="161"/>
      <c r="U236" s="161"/>
      <c r="V236" s="161"/>
      <c r="W236" s="161"/>
      <c r="X236" s="161"/>
      <c r="Y236" s="161"/>
      <c r="Z236" s="161"/>
      <c r="AA236" s="155" t="s">
        <v>385</v>
      </c>
      <c r="AB236" s="155" t="s">
        <v>2968</v>
      </c>
      <c r="AC236" s="163">
        <v>0</v>
      </c>
      <c r="AD236" s="163">
        <v>0</v>
      </c>
      <c r="AE236" s="163">
        <v>0</v>
      </c>
      <c r="AF236" s="163">
        <v>0</v>
      </c>
      <c r="AG236" s="163">
        <v>0</v>
      </c>
      <c r="AH236" s="163">
        <v>0</v>
      </c>
      <c r="AI236" s="163">
        <v>0</v>
      </c>
      <c r="AJ236" s="163">
        <v>0</v>
      </c>
      <c r="AK236" s="163">
        <v>0</v>
      </c>
      <c r="AL236" s="163">
        <v>0</v>
      </c>
      <c r="AM236" s="163">
        <v>0</v>
      </c>
    </row>
    <row r="237" spans="2:39" x14ac:dyDescent="0.15">
      <c r="B237" s="51" t="s">
        <v>322</v>
      </c>
      <c r="C237" s="51" t="s">
        <v>2909</v>
      </c>
      <c r="D237" s="51" t="s">
        <v>5129</v>
      </c>
      <c r="E237" s="51" t="s">
        <v>5130</v>
      </c>
      <c r="F237" s="51" t="s">
        <v>5178</v>
      </c>
      <c r="G237" s="51" t="s">
        <v>5179</v>
      </c>
      <c r="H237" s="51" t="s">
        <v>5180</v>
      </c>
      <c r="I237" s="51" t="s">
        <v>5179</v>
      </c>
      <c r="K237" s="53">
        <v>3</v>
      </c>
      <c r="L237" s="160">
        <v>18</v>
      </c>
      <c r="M237" s="160" t="s">
        <v>5129</v>
      </c>
      <c r="N237" s="160" t="s">
        <v>5130</v>
      </c>
      <c r="O237" s="161"/>
      <c r="P237" s="161"/>
      <c r="Q237" s="161"/>
      <c r="R237" s="161"/>
      <c r="S237" s="161"/>
      <c r="T237" s="161"/>
      <c r="U237" s="161"/>
      <c r="V237" s="161"/>
      <c r="W237" s="161"/>
      <c r="X237" s="161"/>
      <c r="Y237" s="161"/>
      <c r="Z237" s="161"/>
      <c r="AA237" s="155" t="s">
        <v>322</v>
      </c>
      <c r="AB237" s="155" t="s">
        <v>2909</v>
      </c>
      <c r="AC237" s="163">
        <v>0</v>
      </c>
      <c r="AD237" s="163">
        <v>0</v>
      </c>
      <c r="AE237" s="163">
        <v>0</v>
      </c>
      <c r="AF237" s="163">
        <v>0</v>
      </c>
      <c r="AG237" s="163">
        <v>0</v>
      </c>
      <c r="AH237" s="163">
        <v>0</v>
      </c>
      <c r="AI237" s="163">
        <v>0</v>
      </c>
      <c r="AJ237" s="163">
        <v>0</v>
      </c>
      <c r="AK237" s="163">
        <v>0</v>
      </c>
      <c r="AL237" s="163">
        <v>1</v>
      </c>
      <c r="AM237" s="163">
        <v>1</v>
      </c>
    </row>
    <row r="238" spans="2:39" x14ac:dyDescent="0.15">
      <c r="B238" s="51" t="s">
        <v>195</v>
      </c>
      <c r="C238" s="51" t="s">
        <v>2782</v>
      </c>
      <c r="D238" s="51" t="s">
        <v>5044</v>
      </c>
      <c r="E238" s="51" t="s">
        <v>5045</v>
      </c>
      <c r="F238" s="51" t="s">
        <v>5046</v>
      </c>
      <c r="G238" s="51" t="s">
        <v>5045</v>
      </c>
      <c r="H238" s="51" t="s">
        <v>5047</v>
      </c>
      <c r="I238" s="51" t="s">
        <v>5048</v>
      </c>
      <c r="K238" s="53">
        <v>3</v>
      </c>
      <c r="L238" s="160">
        <v>5</v>
      </c>
      <c r="M238" s="160" t="s">
        <v>5047</v>
      </c>
      <c r="N238" s="160" t="s">
        <v>5048</v>
      </c>
      <c r="O238" s="161"/>
      <c r="P238" s="161"/>
      <c r="Q238" s="161"/>
      <c r="R238" s="161"/>
      <c r="S238" s="161"/>
      <c r="T238" s="161"/>
      <c r="U238" s="161"/>
      <c r="V238" s="161"/>
      <c r="W238" s="161"/>
      <c r="X238" s="161"/>
      <c r="Y238" s="161"/>
      <c r="Z238" s="161"/>
      <c r="AA238" s="155" t="s">
        <v>195</v>
      </c>
      <c r="AB238" s="155" t="s">
        <v>2782</v>
      </c>
      <c r="AC238" s="163">
        <v>0</v>
      </c>
      <c r="AD238" s="163">
        <v>0</v>
      </c>
      <c r="AE238" s="163">
        <v>0</v>
      </c>
      <c r="AF238" s="163">
        <v>0</v>
      </c>
      <c r="AG238" s="163">
        <v>0</v>
      </c>
      <c r="AH238" s="163">
        <v>1</v>
      </c>
      <c r="AI238" s="163">
        <v>1</v>
      </c>
      <c r="AJ238" s="163">
        <v>1</v>
      </c>
      <c r="AK238" s="163">
        <v>1</v>
      </c>
      <c r="AL238" s="163">
        <v>1</v>
      </c>
      <c r="AM238" s="163">
        <v>1</v>
      </c>
    </row>
    <row r="239" spans="2:39" x14ac:dyDescent="0.15">
      <c r="B239" s="51" t="s">
        <v>286</v>
      </c>
      <c r="C239" s="51" t="s">
        <v>2873</v>
      </c>
      <c r="D239" s="51" t="s">
        <v>5129</v>
      </c>
      <c r="E239" s="51" t="s">
        <v>5130</v>
      </c>
      <c r="F239" s="51" t="s">
        <v>5131</v>
      </c>
      <c r="G239" s="51" t="s">
        <v>5132</v>
      </c>
      <c r="H239" s="51" t="s">
        <v>5166</v>
      </c>
      <c r="I239" s="51" t="s">
        <v>5167</v>
      </c>
      <c r="K239" s="53">
        <v>3</v>
      </c>
      <c r="L239" s="160">
        <v>18</v>
      </c>
      <c r="M239" s="160" t="s">
        <v>5129</v>
      </c>
      <c r="N239" s="160" t="s">
        <v>5130</v>
      </c>
      <c r="O239" s="161"/>
      <c r="P239" s="161"/>
      <c r="Q239" s="161"/>
      <c r="R239" s="161"/>
      <c r="S239" s="161"/>
      <c r="T239" s="161"/>
      <c r="U239" s="161"/>
      <c r="V239" s="161"/>
      <c r="W239" s="161"/>
      <c r="X239" s="161"/>
      <c r="Y239" s="161"/>
      <c r="Z239" s="161"/>
      <c r="AA239" s="155" t="s">
        <v>286</v>
      </c>
      <c r="AB239" s="155" t="s">
        <v>2873</v>
      </c>
      <c r="AC239" s="163">
        <v>0</v>
      </c>
      <c r="AD239" s="163">
        <v>0</v>
      </c>
      <c r="AE239" s="163">
        <v>0</v>
      </c>
      <c r="AF239" s="163">
        <v>0</v>
      </c>
      <c r="AG239" s="163">
        <v>0</v>
      </c>
      <c r="AH239" s="163">
        <v>0</v>
      </c>
      <c r="AI239" s="163">
        <v>0</v>
      </c>
      <c r="AJ239" s="163">
        <v>0</v>
      </c>
      <c r="AK239" s="163">
        <v>0</v>
      </c>
      <c r="AL239" s="163">
        <v>0</v>
      </c>
      <c r="AM239" s="163">
        <v>0</v>
      </c>
    </row>
    <row r="240" spans="2:39" x14ac:dyDescent="0.15">
      <c r="B240" s="51" t="s">
        <v>215</v>
      </c>
      <c r="C240" s="51" t="s">
        <v>2802</v>
      </c>
      <c r="D240" s="51" t="s">
        <v>5026</v>
      </c>
      <c r="E240" s="51" t="s">
        <v>5027</v>
      </c>
      <c r="F240" s="51" t="s">
        <v>5054</v>
      </c>
      <c r="G240" s="51" t="s">
        <v>5055</v>
      </c>
      <c r="H240" s="51" t="s">
        <v>5113</v>
      </c>
      <c r="I240" s="51" t="s">
        <v>5114</v>
      </c>
      <c r="K240" s="53">
        <v>2</v>
      </c>
      <c r="L240" s="160" t="s">
        <v>5356</v>
      </c>
      <c r="M240" s="160" t="s">
        <v>5056</v>
      </c>
      <c r="N240" s="160" t="s">
        <v>5194</v>
      </c>
      <c r="O240" s="161"/>
      <c r="P240" s="161"/>
      <c r="Q240" s="161"/>
      <c r="R240" s="161"/>
      <c r="S240" s="161"/>
      <c r="T240" s="161"/>
      <c r="U240" s="161"/>
      <c r="V240" s="161"/>
      <c r="W240" s="161"/>
      <c r="X240" s="161"/>
      <c r="Y240" s="161"/>
      <c r="Z240" s="161"/>
      <c r="AA240" s="155" t="s">
        <v>215</v>
      </c>
      <c r="AB240" s="155" t="s">
        <v>2802</v>
      </c>
      <c r="AC240" s="163">
        <v>0</v>
      </c>
      <c r="AD240" s="163">
        <v>0</v>
      </c>
      <c r="AE240" s="163">
        <v>0</v>
      </c>
      <c r="AF240" s="163">
        <v>0</v>
      </c>
      <c r="AG240" s="163">
        <v>0</v>
      </c>
      <c r="AH240" s="163">
        <v>0</v>
      </c>
      <c r="AI240" s="163">
        <v>0</v>
      </c>
      <c r="AJ240" s="163">
        <v>0</v>
      </c>
      <c r="AK240" s="163">
        <v>0</v>
      </c>
      <c r="AL240" s="163">
        <v>0</v>
      </c>
      <c r="AM240" s="163">
        <v>0</v>
      </c>
    </row>
    <row r="241" spans="2:39" x14ac:dyDescent="0.15">
      <c r="B241" s="51" t="s">
        <v>214</v>
      </c>
      <c r="C241" s="51" t="s">
        <v>2801</v>
      </c>
      <c r="D241" s="51" t="s">
        <v>5032</v>
      </c>
      <c r="E241" s="51" t="s">
        <v>5033</v>
      </c>
      <c r="F241" s="51" t="s">
        <v>5155</v>
      </c>
      <c r="G241" s="51" t="s">
        <v>5156</v>
      </c>
      <c r="H241" s="51" t="s">
        <v>5157</v>
      </c>
      <c r="I241" s="51" t="s">
        <v>5156</v>
      </c>
      <c r="K241" s="53">
        <v>3</v>
      </c>
      <c r="L241" s="160">
        <v>14</v>
      </c>
      <c r="M241" s="160" t="s">
        <v>5157</v>
      </c>
      <c r="N241" s="160" t="s">
        <v>5156</v>
      </c>
      <c r="O241" s="161"/>
      <c r="P241" s="161"/>
      <c r="Q241" s="161"/>
      <c r="R241" s="161"/>
      <c r="S241" s="161"/>
      <c r="T241" s="161"/>
      <c r="U241" s="161"/>
      <c r="V241" s="161"/>
      <c r="W241" s="161"/>
      <c r="X241" s="161"/>
      <c r="Y241" s="161"/>
      <c r="Z241" s="161"/>
      <c r="AA241" s="155" t="s">
        <v>214</v>
      </c>
      <c r="AB241" s="155" t="s">
        <v>2801</v>
      </c>
      <c r="AC241" s="163">
        <v>1</v>
      </c>
      <c r="AD241" s="163">
        <v>1</v>
      </c>
      <c r="AE241" s="163">
        <v>1</v>
      </c>
      <c r="AF241" s="163">
        <v>1</v>
      </c>
      <c r="AG241" s="163">
        <v>1</v>
      </c>
      <c r="AH241" s="163">
        <v>1</v>
      </c>
      <c r="AI241" s="163">
        <v>1</v>
      </c>
      <c r="AJ241" s="163">
        <v>1</v>
      </c>
      <c r="AK241" s="163">
        <v>1</v>
      </c>
      <c r="AL241" s="163">
        <v>1</v>
      </c>
      <c r="AM241" s="163">
        <v>1</v>
      </c>
    </row>
    <row r="242" spans="2:39" x14ac:dyDescent="0.15">
      <c r="B242" s="51" t="s">
        <v>175</v>
      </c>
      <c r="C242" s="51" t="s">
        <v>2763</v>
      </c>
      <c r="D242" s="51" t="s">
        <v>5049</v>
      </c>
      <c r="E242" s="51" t="s">
        <v>5050</v>
      </c>
      <c r="F242" s="51" t="s">
        <v>5051</v>
      </c>
      <c r="G242" s="51" t="s">
        <v>5050</v>
      </c>
      <c r="H242" s="51" t="s">
        <v>5052</v>
      </c>
      <c r="I242" s="51" t="s">
        <v>5053</v>
      </c>
      <c r="K242" s="53">
        <v>3</v>
      </c>
      <c r="L242" s="160">
        <v>28</v>
      </c>
      <c r="M242" s="160" t="s">
        <v>5051</v>
      </c>
      <c r="N242" s="160" t="s">
        <v>5050</v>
      </c>
      <c r="O242" s="161"/>
      <c r="P242" s="161"/>
      <c r="Q242" s="161"/>
      <c r="R242" s="161"/>
      <c r="S242" s="161"/>
      <c r="T242" s="161"/>
      <c r="U242" s="161"/>
      <c r="V242" s="161"/>
      <c r="W242" s="161"/>
      <c r="X242" s="161"/>
      <c r="Y242" s="161"/>
      <c r="Z242" s="161"/>
      <c r="AA242" s="155" t="s">
        <v>175</v>
      </c>
      <c r="AB242" s="155" t="s">
        <v>2763</v>
      </c>
      <c r="AC242" s="163">
        <v>0</v>
      </c>
      <c r="AD242" s="163">
        <v>0</v>
      </c>
      <c r="AE242" s="163">
        <v>0</v>
      </c>
      <c r="AF242" s="163">
        <v>0</v>
      </c>
      <c r="AG242" s="163">
        <v>0</v>
      </c>
      <c r="AH242" s="163">
        <v>0</v>
      </c>
      <c r="AI242" s="163">
        <v>1</v>
      </c>
      <c r="AJ242" s="163">
        <v>1</v>
      </c>
      <c r="AK242" s="163">
        <v>1</v>
      </c>
      <c r="AL242" s="163">
        <v>1</v>
      </c>
      <c r="AM242" s="163">
        <v>1</v>
      </c>
    </row>
    <row r="243" spans="2:39" x14ac:dyDescent="0.15">
      <c r="B243" s="51" t="s">
        <v>292</v>
      </c>
      <c r="C243" s="51" t="s">
        <v>2879</v>
      </c>
      <c r="D243" s="51" t="s">
        <v>5026</v>
      </c>
      <c r="E243" s="51" t="s">
        <v>5027</v>
      </c>
      <c r="F243" s="51" t="s">
        <v>5054</v>
      </c>
      <c r="G243" s="51" t="s">
        <v>5055</v>
      </c>
      <c r="H243" s="51" t="s">
        <v>5056</v>
      </c>
      <c r="I243" s="51" t="s">
        <v>5057</v>
      </c>
      <c r="K243" s="53">
        <v>2</v>
      </c>
      <c r="L243" s="160">
        <v>22</v>
      </c>
      <c r="M243" s="160" t="s">
        <v>5056</v>
      </c>
      <c r="N243" s="160" t="s">
        <v>5194</v>
      </c>
      <c r="O243" s="161"/>
      <c r="P243" s="161"/>
      <c r="Q243" s="161"/>
      <c r="R243" s="161"/>
      <c r="S243" s="161"/>
      <c r="T243" s="161"/>
      <c r="U243" s="161"/>
      <c r="V243" s="161"/>
      <c r="W243" s="161"/>
      <c r="X243" s="161"/>
      <c r="Y243" s="161"/>
      <c r="Z243" s="161"/>
      <c r="AA243" s="155" t="s">
        <v>292</v>
      </c>
      <c r="AB243" s="155" t="s">
        <v>2879</v>
      </c>
      <c r="AC243" s="163">
        <v>0</v>
      </c>
      <c r="AD243" s="163">
        <v>0</v>
      </c>
      <c r="AE243" s="163">
        <v>0</v>
      </c>
      <c r="AF243" s="163">
        <v>0</v>
      </c>
      <c r="AG243" s="163">
        <v>0</v>
      </c>
      <c r="AH243" s="163">
        <v>0</v>
      </c>
      <c r="AI243" s="163">
        <v>0</v>
      </c>
      <c r="AJ243" s="163">
        <v>0</v>
      </c>
      <c r="AK243" s="163">
        <v>1</v>
      </c>
      <c r="AL243" s="163">
        <v>1</v>
      </c>
      <c r="AM243" s="163">
        <v>0</v>
      </c>
    </row>
    <row r="244" spans="2:39" x14ac:dyDescent="0.15">
      <c r="B244" s="51" t="s">
        <v>243</v>
      </c>
      <c r="C244" s="51" t="s">
        <v>2830</v>
      </c>
      <c r="D244" s="51" t="s">
        <v>5032</v>
      </c>
      <c r="E244" s="51" t="s">
        <v>5033</v>
      </c>
      <c r="F244" s="51" t="s">
        <v>5121</v>
      </c>
      <c r="G244" s="51" t="s">
        <v>5122</v>
      </c>
      <c r="H244" s="51" t="s">
        <v>5172</v>
      </c>
      <c r="I244" s="51" t="s">
        <v>5173</v>
      </c>
      <c r="K244" s="53">
        <v>3</v>
      </c>
      <c r="L244" s="160">
        <v>12</v>
      </c>
      <c r="M244" s="160" t="s">
        <v>5121</v>
      </c>
      <c r="N244" s="160" t="s">
        <v>5122</v>
      </c>
      <c r="O244" s="161"/>
      <c r="P244" s="161"/>
      <c r="Q244" s="161"/>
      <c r="R244" s="161"/>
      <c r="S244" s="161"/>
      <c r="T244" s="161"/>
      <c r="U244" s="161"/>
      <c r="V244" s="161"/>
      <c r="W244" s="161"/>
      <c r="X244" s="161"/>
      <c r="Y244" s="161"/>
      <c r="Z244" s="161"/>
      <c r="AA244" s="155" t="s">
        <v>243</v>
      </c>
      <c r="AB244" s="155" t="s">
        <v>2830</v>
      </c>
      <c r="AC244" s="163">
        <v>0</v>
      </c>
      <c r="AD244" s="163">
        <v>0</v>
      </c>
      <c r="AE244" s="163">
        <v>0</v>
      </c>
      <c r="AF244" s="163">
        <v>0</v>
      </c>
      <c r="AG244" s="163">
        <v>0</v>
      </c>
      <c r="AH244" s="163">
        <v>0</v>
      </c>
      <c r="AI244" s="163">
        <v>0</v>
      </c>
      <c r="AJ244" s="163">
        <v>1</v>
      </c>
      <c r="AK244" s="163">
        <v>1</v>
      </c>
      <c r="AL244" s="163">
        <v>1</v>
      </c>
      <c r="AM244" s="163">
        <v>1</v>
      </c>
    </row>
    <row r="245" spans="2:39" x14ac:dyDescent="0.15">
      <c r="B245" s="51" t="s">
        <v>198</v>
      </c>
      <c r="C245" s="51" t="s">
        <v>2785</v>
      </c>
      <c r="D245" s="51" t="s">
        <v>5044</v>
      </c>
      <c r="E245" s="51" t="s">
        <v>5045</v>
      </c>
      <c r="F245" s="51" t="s">
        <v>5046</v>
      </c>
      <c r="G245" s="51" t="s">
        <v>5045</v>
      </c>
      <c r="H245" s="51" t="s">
        <v>5067</v>
      </c>
      <c r="I245" s="51" t="s">
        <v>5068</v>
      </c>
      <c r="K245" s="53">
        <v>3</v>
      </c>
      <c r="L245" s="160">
        <v>3</v>
      </c>
      <c r="M245" s="160" t="s">
        <v>5067</v>
      </c>
      <c r="N245" s="160" t="s">
        <v>5068</v>
      </c>
      <c r="O245" s="161"/>
      <c r="P245" s="161"/>
      <c r="Q245" s="161"/>
      <c r="R245" s="161"/>
      <c r="S245" s="161"/>
      <c r="T245" s="161"/>
      <c r="U245" s="161"/>
      <c r="V245" s="161"/>
      <c r="W245" s="161"/>
      <c r="X245" s="161"/>
      <c r="Y245" s="161"/>
      <c r="Z245" s="161"/>
      <c r="AA245" s="155" t="s">
        <v>198</v>
      </c>
      <c r="AB245" s="155" t="s">
        <v>2785</v>
      </c>
      <c r="AC245" s="163">
        <v>0</v>
      </c>
      <c r="AD245" s="163">
        <v>0</v>
      </c>
      <c r="AE245" s="163">
        <v>0</v>
      </c>
      <c r="AF245" s="163">
        <v>0</v>
      </c>
      <c r="AG245" s="163">
        <v>0</v>
      </c>
      <c r="AH245" s="163">
        <v>1</v>
      </c>
      <c r="AI245" s="163">
        <v>0</v>
      </c>
      <c r="AJ245" s="163">
        <v>0</v>
      </c>
      <c r="AK245" s="163">
        <v>0</v>
      </c>
      <c r="AL245" s="163">
        <v>0</v>
      </c>
      <c r="AM245" s="163">
        <v>0</v>
      </c>
    </row>
    <row r="246" spans="2:39" x14ac:dyDescent="0.15">
      <c r="B246" s="51" t="s">
        <v>283</v>
      </c>
      <c r="C246" s="51" t="s">
        <v>2870</v>
      </c>
      <c r="D246" s="51" t="s">
        <v>5044</v>
      </c>
      <c r="E246" s="51" t="s">
        <v>5045</v>
      </c>
      <c r="F246" s="51" t="s">
        <v>5046</v>
      </c>
      <c r="G246" s="51" t="s">
        <v>5045</v>
      </c>
      <c r="H246" s="51" t="s">
        <v>5047</v>
      </c>
      <c r="I246" s="51" t="s">
        <v>5048</v>
      </c>
      <c r="K246" s="53">
        <v>3</v>
      </c>
      <c r="L246" s="160">
        <v>5</v>
      </c>
      <c r="M246" s="160" t="s">
        <v>5047</v>
      </c>
      <c r="N246" s="160" t="s">
        <v>5048</v>
      </c>
      <c r="O246" s="161"/>
      <c r="P246" s="161"/>
      <c r="Q246" s="161"/>
      <c r="R246" s="161"/>
      <c r="S246" s="161"/>
      <c r="T246" s="161"/>
      <c r="U246" s="161"/>
      <c r="V246" s="161"/>
      <c r="W246" s="161"/>
      <c r="X246" s="161"/>
      <c r="Y246" s="161"/>
      <c r="Z246" s="161"/>
      <c r="AA246" s="155" t="s">
        <v>283</v>
      </c>
      <c r="AB246" s="155" t="s">
        <v>2870</v>
      </c>
      <c r="AC246" s="163">
        <v>0</v>
      </c>
      <c r="AD246" s="163">
        <v>0</v>
      </c>
      <c r="AE246" s="163">
        <v>0</v>
      </c>
      <c r="AF246" s="163">
        <v>0</v>
      </c>
      <c r="AG246" s="163">
        <v>0</v>
      </c>
      <c r="AH246" s="163">
        <v>0</v>
      </c>
      <c r="AI246" s="163">
        <v>0</v>
      </c>
      <c r="AJ246" s="163">
        <v>0</v>
      </c>
      <c r="AK246" s="163">
        <v>0</v>
      </c>
      <c r="AL246" s="163">
        <v>0</v>
      </c>
      <c r="AM246" s="163">
        <v>0</v>
      </c>
    </row>
    <row r="247" spans="2:39" x14ac:dyDescent="0.15">
      <c r="B247" s="51" t="s">
        <v>200</v>
      </c>
      <c r="C247" s="51" t="s">
        <v>2787</v>
      </c>
      <c r="D247" s="51" t="s">
        <v>5032</v>
      </c>
      <c r="E247" s="51" t="s">
        <v>5033</v>
      </c>
      <c r="F247" s="51" t="s">
        <v>5097</v>
      </c>
      <c r="G247" s="51" t="s">
        <v>5098</v>
      </c>
      <c r="H247" s="51" t="s">
        <v>5162</v>
      </c>
      <c r="I247" s="51" t="s">
        <v>5163</v>
      </c>
      <c r="K247" s="53">
        <v>3</v>
      </c>
      <c r="L247" s="160">
        <v>15</v>
      </c>
      <c r="M247" s="160" t="s">
        <v>5097</v>
      </c>
      <c r="N247" s="160" t="s">
        <v>5098</v>
      </c>
      <c r="O247" s="161"/>
      <c r="P247" s="161"/>
      <c r="Q247" s="161"/>
      <c r="R247" s="161"/>
      <c r="S247" s="161"/>
      <c r="T247" s="161"/>
      <c r="U247" s="161"/>
      <c r="V247" s="161"/>
      <c r="W247" s="161"/>
      <c r="X247" s="161"/>
      <c r="Y247" s="161"/>
      <c r="Z247" s="161"/>
      <c r="AA247" s="155" t="s">
        <v>200</v>
      </c>
      <c r="AB247" s="155" t="s">
        <v>2787</v>
      </c>
      <c r="AC247" s="163">
        <v>0</v>
      </c>
      <c r="AD247" s="163">
        <v>1</v>
      </c>
      <c r="AE247" s="163">
        <v>1</v>
      </c>
      <c r="AF247" s="163">
        <v>0</v>
      </c>
      <c r="AG247" s="163">
        <v>0</v>
      </c>
      <c r="AH247" s="163">
        <v>0</v>
      </c>
      <c r="AI247" s="163">
        <v>0</v>
      </c>
      <c r="AJ247" s="163">
        <v>0</v>
      </c>
      <c r="AK247" s="163">
        <v>0</v>
      </c>
      <c r="AL247" s="163">
        <v>0</v>
      </c>
      <c r="AM247" s="163">
        <v>0</v>
      </c>
    </row>
    <row r="248" spans="2:39" x14ac:dyDescent="0.15">
      <c r="B248" s="51" t="s">
        <v>222</v>
      </c>
      <c r="C248" s="51" t="s">
        <v>2809</v>
      </c>
      <c r="D248" s="51" t="s">
        <v>5032</v>
      </c>
      <c r="E248" s="51" t="s">
        <v>5033</v>
      </c>
      <c r="F248" s="51" t="s">
        <v>5034</v>
      </c>
      <c r="G248" s="51" t="s">
        <v>5035</v>
      </c>
      <c r="H248" s="51" t="s">
        <v>5038</v>
      </c>
      <c r="I248" s="51" t="s">
        <v>5039</v>
      </c>
      <c r="K248" s="53">
        <v>3</v>
      </c>
      <c r="L248" s="160">
        <v>11</v>
      </c>
      <c r="M248" s="160" t="s">
        <v>5034</v>
      </c>
      <c r="N248" s="160" t="s">
        <v>5035</v>
      </c>
      <c r="O248" s="161"/>
      <c r="P248" s="161"/>
      <c r="Q248" s="161"/>
      <c r="R248" s="161"/>
      <c r="S248" s="161"/>
      <c r="T248" s="161"/>
      <c r="U248" s="161"/>
      <c r="V248" s="161"/>
      <c r="W248" s="161"/>
      <c r="X248" s="161"/>
      <c r="Y248" s="161"/>
      <c r="Z248" s="161"/>
      <c r="AA248" s="155" t="s">
        <v>222</v>
      </c>
      <c r="AB248" s="155" t="s">
        <v>2809</v>
      </c>
      <c r="AC248" s="163">
        <v>0</v>
      </c>
      <c r="AD248" s="163">
        <v>0</v>
      </c>
      <c r="AE248" s="163">
        <v>0</v>
      </c>
      <c r="AF248" s="163">
        <v>0</v>
      </c>
      <c r="AG248" s="163">
        <v>0</v>
      </c>
      <c r="AH248" s="163">
        <v>0</v>
      </c>
      <c r="AI248" s="163">
        <v>0</v>
      </c>
      <c r="AJ248" s="163">
        <v>0</v>
      </c>
      <c r="AK248" s="163">
        <v>1</v>
      </c>
      <c r="AL248" s="163">
        <v>1</v>
      </c>
      <c r="AM248" s="163">
        <v>1</v>
      </c>
    </row>
    <row r="249" spans="2:39" x14ac:dyDescent="0.15">
      <c r="B249" s="51" t="s">
        <v>365</v>
      </c>
      <c r="C249" s="51" t="s">
        <v>2950</v>
      </c>
      <c r="D249" s="51" t="s">
        <v>5026</v>
      </c>
      <c r="E249" s="51" t="s">
        <v>5027</v>
      </c>
      <c r="F249" s="51" t="s">
        <v>5028</v>
      </c>
      <c r="G249" s="51" t="s">
        <v>5029</v>
      </c>
      <c r="H249" s="51" t="s">
        <v>5115</v>
      </c>
      <c r="I249" s="51" t="s">
        <v>5116</v>
      </c>
      <c r="K249" s="53">
        <v>3</v>
      </c>
      <c r="L249" s="160">
        <v>24</v>
      </c>
      <c r="M249" s="160" t="s">
        <v>5028</v>
      </c>
      <c r="N249" s="160" t="s">
        <v>5029</v>
      </c>
      <c r="O249" s="161"/>
      <c r="P249" s="161"/>
      <c r="Q249" s="161"/>
      <c r="R249" s="161"/>
      <c r="S249" s="161"/>
      <c r="T249" s="161"/>
      <c r="U249" s="161"/>
      <c r="V249" s="161"/>
      <c r="W249" s="161"/>
      <c r="X249" s="161"/>
      <c r="Y249" s="161"/>
      <c r="Z249" s="161"/>
      <c r="AA249" s="155" t="s">
        <v>365</v>
      </c>
      <c r="AB249" s="155" t="s">
        <v>2950</v>
      </c>
      <c r="AC249" s="163">
        <v>0</v>
      </c>
      <c r="AD249" s="163">
        <v>0</v>
      </c>
      <c r="AE249" s="163">
        <v>0</v>
      </c>
      <c r="AF249" s="163">
        <v>0</v>
      </c>
      <c r="AG249" s="163">
        <v>0</v>
      </c>
      <c r="AH249" s="163">
        <v>0</v>
      </c>
      <c r="AI249" s="163">
        <v>1</v>
      </c>
      <c r="AJ249" s="163">
        <v>0</v>
      </c>
      <c r="AK249" s="163">
        <v>0</v>
      </c>
      <c r="AL249" s="163">
        <v>0</v>
      </c>
      <c r="AM249" s="163">
        <v>0</v>
      </c>
    </row>
    <row r="250" spans="2:39" x14ac:dyDescent="0.15">
      <c r="B250" s="51" t="s">
        <v>228</v>
      </c>
      <c r="C250" s="51" t="s">
        <v>2815</v>
      </c>
      <c r="D250" s="51" t="s">
        <v>5044</v>
      </c>
      <c r="E250" s="51" t="s">
        <v>5045</v>
      </c>
      <c r="F250" s="51" t="s">
        <v>5046</v>
      </c>
      <c r="G250" s="51" t="s">
        <v>5045</v>
      </c>
      <c r="H250" s="51" t="s">
        <v>5067</v>
      </c>
      <c r="I250" s="51" t="s">
        <v>5068</v>
      </c>
      <c r="K250" s="53">
        <v>3</v>
      </c>
      <c r="L250" s="160">
        <v>3</v>
      </c>
      <c r="M250" s="160" t="s">
        <v>5067</v>
      </c>
      <c r="N250" s="160" t="s">
        <v>5068</v>
      </c>
      <c r="O250" s="161"/>
      <c r="P250" s="161"/>
      <c r="Q250" s="161"/>
      <c r="R250" s="161"/>
      <c r="S250" s="161"/>
      <c r="T250" s="161"/>
      <c r="U250" s="161"/>
      <c r="V250" s="161"/>
      <c r="W250" s="161"/>
      <c r="X250" s="161"/>
      <c r="Y250" s="161"/>
      <c r="Z250" s="161"/>
      <c r="AA250" s="155" t="s">
        <v>228</v>
      </c>
      <c r="AB250" s="155" t="s">
        <v>2815</v>
      </c>
      <c r="AC250" s="163">
        <v>0</v>
      </c>
      <c r="AD250" s="163">
        <v>0</v>
      </c>
      <c r="AE250" s="163">
        <v>0</v>
      </c>
      <c r="AF250" s="163">
        <v>0</v>
      </c>
      <c r="AG250" s="163">
        <v>0</v>
      </c>
      <c r="AH250" s="163">
        <v>0</v>
      </c>
      <c r="AI250" s="163">
        <v>0</v>
      </c>
      <c r="AJ250" s="163">
        <v>0</v>
      </c>
      <c r="AK250" s="163">
        <v>0</v>
      </c>
      <c r="AL250" s="163">
        <v>0</v>
      </c>
      <c r="AM250" s="163">
        <v>0</v>
      </c>
    </row>
    <row r="251" spans="2:39" x14ac:dyDescent="0.15">
      <c r="B251" s="51" t="s">
        <v>272</v>
      </c>
      <c r="C251" s="51" t="s">
        <v>2859</v>
      </c>
      <c r="D251" s="51" t="s">
        <v>5129</v>
      </c>
      <c r="E251" s="51" t="s">
        <v>5130</v>
      </c>
      <c r="F251" s="51" t="s">
        <v>5131</v>
      </c>
      <c r="G251" s="51" t="s">
        <v>5132</v>
      </c>
      <c r="H251" s="51" t="s">
        <v>5166</v>
      </c>
      <c r="I251" s="51" t="s">
        <v>5167</v>
      </c>
      <c r="K251" s="53">
        <v>3</v>
      </c>
      <c r="L251" s="160">
        <v>18</v>
      </c>
      <c r="M251" s="160" t="s">
        <v>5129</v>
      </c>
      <c r="N251" s="160" t="s">
        <v>5130</v>
      </c>
      <c r="O251" s="161"/>
      <c r="P251" s="161"/>
      <c r="Q251" s="161"/>
      <c r="R251" s="161"/>
      <c r="S251" s="161"/>
      <c r="T251" s="161"/>
      <c r="U251" s="161"/>
      <c r="V251" s="161"/>
      <c r="W251" s="161"/>
      <c r="X251" s="161"/>
      <c r="Y251" s="161"/>
      <c r="Z251" s="161"/>
      <c r="AA251" s="155" t="s">
        <v>272</v>
      </c>
      <c r="AB251" s="155" t="s">
        <v>2859</v>
      </c>
      <c r="AC251" s="163">
        <v>0</v>
      </c>
      <c r="AD251" s="163">
        <v>0</v>
      </c>
      <c r="AE251" s="163">
        <v>0</v>
      </c>
      <c r="AF251" s="163">
        <v>0</v>
      </c>
      <c r="AG251" s="163">
        <v>0</v>
      </c>
      <c r="AH251" s="163">
        <v>0</v>
      </c>
      <c r="AI251" s="163">
        <v>0</v>
      </c>
      <c r="AJ251" s="163">
        <v>0</v>
      </c>
      <c r="AK251" s="163">
        <v>0</v>
      </c>
      <c r="AL251" s="163">
        <v>0</v>
      </c>
      <c r="AM251" s="163">
        <v>0</v>
      </c>
    </row>
    <row r="252" spans="2:39" x14ac:dyDescent="0.15">
      <c r="B252" s="51" t="s">
        <v>347</v>
      </c>
      <c r="C252" s="51" t="s">
        <v>2933</v>
      </c>
      <c r="D252" s="51" t="s">
        <v>5026</v>
      </c>
      <c r="E252" s="51" t="s">
        <v>5027</v>
      </c>
      <c r="F252" s="51" t="s">
        <v>5028</v>
      </c>
      <c r="G252" s="51" t="s">
        <v>5029</v>
      </c>
      <c r="H252" s="51" t="s">
        <v>5030</v>
      </c>
      <c r="I252" s="51" t="s">
        <v>5031</v>
      </c>
      <c r="K252" s="53">
        <v>3</v>
      </c>
      <c r="L252" s="160">
        <v>24</v>
      </c>
      <c r="M252" s="160" t="s">
        <v>5028</v>
      </c>
      <c r="N252" s="160" t="s">
        <v>5029</v>
      </c>
      <c r="O252" s="161"/>
      <c r="P252" s="161"/>
      <c r="Q252" s="161"/>
      <c r="R252" s="161"/>
      <c r="S252" s="161"/>
      <c r="T252" s="161"/>
      <c r="U252" s="161"/>
      <c r="V252" s="161"/>
      <c r="W252" s="161"/>
      <c r="X252" s="161"/>
      <c r="Y252" s="161"/>
      <c r="Z252" s="161"/>
      <c r="AA252" s="155" t="s">
        <v>347</v>
      </c>
      <c r="AB252" s="155" t="s">
        <v>2933</v>
      </c>
      <c r="AC252" s="163">
        <v>1</v>
      </c>
      <c r="AD252" s="163">
        <v>1</v>
      </c>
      <c r="AE252" s="163">
        <v>0</v>
      </c>
      <c r="AF252" s="163">
        <v>1</v>
      </c>
      <c r="AG252" s="163">
        <v>0</v>
      </c>
      <c r="AH252" s="163">
        <v>1</v>
      </c>
      <c r="AI252" s="163">
        <v>1</v>
      </c>
      <c r="AJ252" s="163">
        <v>0</v>
      </c>
      <c r="AK252" s="163">
        <v>0</v>
      </c>
      <c r="AL252" s="163">
        <v>1</v>
      </c>
      <c r="AM252" s="163">
        <v>1</v>
      </c>
    </row>
    <row r="253" spans="2:39" x14ac:dyDescent="0.15">
      <c r="B253" s="51" t="s">
        <v>170</v>
      </c>
      <c r="C253" s="51" t="s">
        <v>2758</v>
      </c>
      <c r="D253" s="51" t="s">
        <v>5074</v>
      </c>
      <c r="E253" s="51" t="s">
        <v>5075</v>
      </c>
      <c r="F253" s="51" t="s">
        <v>5076</v>
      </c>
      <c r="G253" s="51" t="s">
        <v>5077</v>
      </c>
      <c r="H253" s="51" t="s">
        <v>5101</v>
      </c>
      <c r="I253" s="51" t="s">
        <v>5102</v>
      </c>
      <c r="K253" s="53">
        <v>3</v>
      </c>
      <c r="L253" s="160">
        <v>6</v>
      </c>
      <c r="M253" s="160" t="s">
        <v>5101</v>
      </c>
      <c r="N253" s="160" t="s">
        <v>5102</v>
      </c>
      <c r="O253" s="161"/>
      <c r="P253" s="161"/>
      <c r="Q253" s="161"/>
      <c r="R253" s="161"/>
      <c r="S253" s="161"/>
      <c r="T253" s="161"/>
      <c r="U253" s="161"/>
      <c r="V253" s="161"/>
      <c r="W253" s="161"/>
      <c r="X253" s="161"/>
      <c r="Y253" s="161"/>
      <c r="Z253" s="161"/>
      <c r="AA253" s="155" t="s">
        <v>170</v>
      </c>
      <c r="AB253" s="155" t="s">
        <v>2758</v>
      </c>
      <c r="AC253" s="163">
        <v>0</v>
      </c>
      <c r="AD253" s="163">
        <v>1</v>
      </c>
      <c r="AE253" s="163">
        <v>1</v>
      </c>
      <c r="AF253" s="163">
        <v>1</v>
      </c>
      <c r="AG253" s="163">
        <v>1</v>
      </c>
      <c r="AH253" s="163">
        <v>1</v>
      </c>
      <c r="AI253" s="163">
        <v>0</v>
      </c>
      <c r="AJ253" s="163">
        <v>0</v>
      </c>
      <c r="AK253" s="163">
        <v>0</v>
      </c>
      <c r="AL253" s="163">
        <v>0</v>
      </c>
      <c r="AM253" s="163">
        <v>0</v>
      </c>
    </row>
    <row r="254" spans="2:39" x14ac:dyDescent="0.15">
      <c r="B254" s="51" t="s">
        <v>197</v>
      </c>
      <c r="C254" s="51" t="s">
        <v>2784</v>
      </c>
      <c r="D254" s="51" t="s">
        <v>5074</v>
      </c>
      <c r="E254" s="51" t="s">
        <v>5075</v>
      </c>
      <c r="F254" s="51" t="s">
        <v>5076</v>
      </c>
      <c r="G254" s="51" t="s">
        <v>5077</v>
      </c>
      <c r="H254" s="51" t="s">
        <v>5139</v>
      </c>
      <c r="I254" s="51" t="s">
        <v>5140</v>
      </c>
      <c r="K254" s="53">
        <v>3</v>
      </c>
      <c r="L254" s="160">
        <v>8</v>
      </c>
      <c r="M254" s="160" t="s">
        <v>5139</v>
      </c>
      <c r="N254" s="160" t="s">
        <v>5140</v>
      </c>
      <c r="O254" s="161"/>
      <c r="P254" s="161"/>
      <c r="Q254" s="161"/>
      <c r="R254" s="161"/>
      <c r="S254" s="161"/>
      <c r="T254" s="161"/>
      <c r="U254" s="161"/>
      <c r="V254" s="161"/>
      <c r="W254" s="161"/>
      <c r="X254" s="161"/>
      <c r="Y254" s="161"/>
      <c r="Z254" s="161"/>
      <c r="AA254" s="155" t="s">
        <v>197</v>
      </c>
      <c r="AB254" s="155" t="s">
        <v>2784</v>
      </c>
      <c r="AC254" s="163">
        <v>0</v>
      </c>
      <c r="AD254" s="163">
        <v>0</v>
      </c>
      <c r="AE254" s="163">
        <v>0</v>
      </c>
      <c r="AF254" s="163">
        <v>0</v>
      </c>
      <c r="AG254" s="163">
        <v>1</v>
      </c>
      <c r="AH254" s="163">
        <v>0</v>
      </c>
      <c r="AI254" s="163">
        <v>0</v>
      </c>
      <c r="AJ254" s="163">
        <v>1</v>
      </c>
      <c r="AK254" s="163">
        <v>1</v>
      </c>
      <c r="AL254" s="163">
        <v>1</v>
      </c>
      <c r="AM254" s="163">
        <v>1</v>
      </c>
    </row>
    <row r="255" spans="2:39" x14ac:dyDescent="0.15">
      <c r="B255" s="51" t="s">
        <v>210</v>
      </c>
      <c r="C255" s="51" t="s">
        <v>2797</v>
      </c>
      <c r="D255" s="51" t="s">
        <v>5026</v>
      </c>
      <c r="E255" s="51" t="s">
        <v>5027</v>
      </c>
      <c r="F255" s="51" t="s">
        <v>5085</v>
      </c>
      <c r="G255" s="51" t="s">
        <v>5086</v>
      </c>
      <c r="H255" s="51" t="s">
        <v>5087</v>
      </c>
      <c r="I255" s="51" t="s">
        <v>5088</v>
      </c>
      <c r="K255" s="53">
        <v>3</v>
      </c>
      <c r="L255" s="160">
        <v>26</v>
      </c>
      <c r="M255" s="160" t="s">
        <v>5085</v>
      </c>
      <c r="N255" s="160" t="s">
        <v>5086</v>
      </c>
      <c r="O255" s="161"/>
      <c r="P255" s="161"/>
      <c r="Q255" s="161"/>
      <c r="R255" s="161"/>
      <c r="S255" s="161"/>
      <c r="T255" s="161"/>
      <c r="U255" s="161"/>
      <c r="V255" s="161"/>
      <c r="W255" s="161"/>
      <c r="X255" s="161"/>
      <c r="Y255" s="161"/>
      <c r="Z255" s="161"/>
      <c r="AA255" s="155" t="s">
        <v>210</v>
      </c>
      <c r="AB255" s="155" t="s">
        <v>2797</v>
      </c>
      <c r="AC255" s="163">
        <v>0</v>
      </c>
      <c r="AD255" s="163">
        <v>1</v>
      </c>
      <c r="AE255" s="163">
        <v>1</v>
      </c>
      <c r="AF255" s="163">
        <v>1</v>
      </c>
      <c r="AG255" s="163">
        <v>1</v>
      </c>
      <c r="AH255" s="163">
        <v>1</v>
      </c>
      <c r="AI255" s="163">
        <v>1</v>
      </c>
      <c r="AJ255" s="163">
        <v>1</v>
      </c>
      <c r="AK255" s="163">
        <v>1</v>
      </c>
      <c r="AL255" s="163">
        <v>1</v>
      </c>
      <c r="AM255" s="163">
        <v>1</v>
      </c>
    </row>
    <row r="256" spans="2:39" x14ac:dyDescent="0.15">
      <c r="B256" s="51" t="s">
        <v>264</v>
      </c>
      <c r="C256" s="51" t="s">
        <v>2851</v>
      </c>
      <c r="D256" s="51" t="s">
        <v>5026</v>
      </c>
      <c r="E256" s="51" t="s">
        <v>5027</v>
      </c>
      <c r="F256" s="51" t="s">
        <v>5040</v>
      </c>
      <c r="G256" s="51" t="s">
        <v>5041</v>
      </c>
      <c r="H256" s="51" t="s">
        <v>5042</v>
      </c>
      <c r="I256" s="51" t="s">
        <v>5043</v>
      </c>
      <c r="K256" s="53">
        <v>3</v>
      </c>
      <c r="L256" s="160">
        <v>25</v>
      </c>
      <c r="M256" s="160" t="s">
        <v>5040</v>
      </c>
      <c r="N256" s="160" t="s">
        <v>5041</v>
      </c>
      <c r="O256" s="161"/>
      <c r="P256" s="161"/>
      <c r="Q256" s="161"/>
      <c r="R256" s="161"/>
      <c r="S256" s="161"/>
      <c r="T256" s="161"/>
      <c r="U256" s="161"/>
      <c r="V256" s="161"/>
      <c r="W256" s="161"/>
      <c r="X256" s="161"/>
      <c r="Y256" s="161"/>
      <c r="Z256" s="161"/>
      <c r="AA256" s="155" t="s">
        <v>264</v>
      </c>
      <c r="AB256" s="155" t="s">
        <v>2851</v>
      </c>
      <c r="AC256" s="163">
        <v>0</v>
      </c>
      <c r="AD256" s="163">
        <v>0</v>
      </c>
      <c r="AE256" s="163">
        <v>1</v>
      </c>
      <c r="AF256" s="163">
        <v>0</v>
      </c>
      <c r="AG256" s="163">
        <v>0</v>
      </c>
      <c r="AH256" s="163">
        <v>0</v>
      </c>
      <c r="AI256" s="163">
        <v>1</v>
      </c>
      <c r="AJ256" s="163">
        <v>1</v>
      </c>
      <c r="AK256" s="163">
        <v>0</v>
      </c>
      <c r="AL256" s="163">
        <v>1</v>
      </c>
      <c r="AM256" s="163">
        <v>1</v>
      </c>
    </row>
    <row r="257" spans="2:39" x14ac:dyDescent="0.15">
      <c r="B257" s="51" t="s">
        <v>457</v>
      </c>
      <c r="C257" s="51" t="s">
        <v>3039</v>
      </c>
      <c r="D257" s="51" t="s">
        <v>5074</v>
      </c>
      <c r="E257" s="51" t="s">
        <v>5075</v>
      </c>
      <c r="F257" s="51" t="s">
        <v>5076</v>
      </c>
      <c r="G257" s="51" t="s">
        <v>5077</v>
      </c>
      <c r="H257" s="51" t="s">
        <v>5095</v>
      </c>
      <c r="I257" s="51" t="s">
        <v>5096</v>
      </c>
      <c r="K257" s="53">
        <v>3</v>
      </c>
      <c r="L257" s="160" t="s">
        <v>5356</v>
      </c>
      <c r="M257" s="160" t="s">
        <v>5356</v>
      </c>
      <c r="N257" s="160" t="s">
        <v>5356</v>
      </c>
      <c r="O257" s="161"/>
      <c r="P257" s="161"/>
      <c r="Q257" s="161"/>
      <c r="R257" s="161"/>
      <c r="S257" s="161"/>
      <c r="T257" s="161"/>
      <c r="U257" s="161"/>
      <c r="V257" s="161"/>
      <c r="W257" s="161"/>
      <c r="X257" s="161"/>
      <c r="Y257" s="161"/>
      <c r="Z257" s="161"/>
      <c r="AA257" s="155" t="s">
        <v>457</v>
      </c>
      <c r="AB257" s="155" t="s">
        <v>3039</v>
      </c>
      <c r="AC257" s="163">
        <v>0</v>
      </c>
      <c r="AD257" s="163">
        <v>0</v>
      </c>
      <c r="AE257" s="163">
        <v>0</v>
      </c>
      <c r="AF257" s="163">
        <v>0</v>
      </c>
      <c r="AG257" s="163">
        <v>0</v>
      </c>
      <c r="AH257" s="163">
        <v>0</v>
      </c>
      <c r="AI257" s="163">
        <v>0</v>
      </c>
      <c r="AJ257" s="163">
        <v>0</v>
      </c>
      <c r="AK257" s="163">
        <v>0</v>
      </c>
      <c r="AL257" s="163">
        <v>0</v>
      </c>
      <c r="AM257" s="163">
        <v>0</v>
      </c>
    </row>
    <row r="258" spans="2:39" x14ac:dyDescent="0.15">
      <c r="B258" s="51" t="s">
        <v>236</v>
      </c>
      <c r="C258" s="51" t="s">
        <v>2823</v>
      </c>
      <c r="D258" s="51" t="s">
        <v>5032</v>
      </c>
      <c r="E258" s="51" t="s">
        <v>5033</v>
      </c>
      <c r="F258" s="51" t="s">
        <v>5117</v>
      </c>
      <c r="G258" s="51" t="s">
        <v>5118</v>
      </c>
      <c r="H258" s="51" t="s">
        <v>5191</v>
      </c>
      <c r="I258" s="51" t="s">
        <v>5192</v>
      </c>
      <c r="K258" s="53">
        <v>3</v>
      </c>
      <c r="L258" s="160" t="s">
        <v>5356</v>
      </c>
      <c r="M258" s="160" t="s">
        <v>5356</v>
      </c>
      <c r="N258" s="160" t="s">
        <v>5356</v>
      </c>
      <c r="O258" s="161"/>
      <c r="P258" s="161"/>
      <c r="Q258" s="161"/>
      <c r="R258" s="161"/>
      <c r="S258" s="161"/>
      <c r="T258" s="161"/>
      <c r="U258" s="161"/>
      <c r="V258" s="161"/>
      <c r="W258" s="161"/>
      <c r="X258" s="161"/>
      <c r="Y258" s="161"/>
      <c r="Z258" s="161"/>
      <c r="AA258" s="155" t="s">
        <v>236</v>
      </c>
      <c r="AB258" s="155" t="s">
        <v>2823</v>
      </c>
      <c r="AC258" s="163">
        <v>1</v>
      </c>
      <c r="AD258" s="163">
        <v>1</v>
      </c>
      <c r="AE258" s="163">
        <v>1</v>
      </c>
      <c r="AF258" s="163">
        <v>1</v>
      </c>
      <c r="AG258" s="163">
        <v>1</v>
      </c>
      <c r="AH258" s="163">
        <v>1</v>
      </c>
      <c r="AI258" s="163">
        <v>1</v>
      </c>
      <c r="AJ258" s="163">
        <v>1</v>
      </c>
      <c r="AK258" s="163">
        <v>0</v>
      </c>
      <c r="AL258" s="163">
        <v>0</v>
      </c>
      <c r="AM258" s="163">
        <v>0</v>
      </c>
    </row>
    <row r="259" spans="2:39" x14ac:dyDescent="0.15">
      <c r="B259" s="51" t="s">
        <v>233</v>
      </c>
      <c r="C259" s="51" t="s">
        <v>2820</v>
      </c>
      <c r="D259" s="51" t="s">
        <v>5074</v>
      </c>
      <c r="E259" s="51" t="s">
        <v>5075</v>
      </c>
      <c r="F259" s="51" t="s">
        <v>5103</v>
      </c>
      <c r="G259" s="51" t="s">
        <v>5104</v>
      </c>
      <c r="H259" s="51" t="s">
        <v>5174</v>
      </c>
      <c r="I259" s="51" t="s">
        <v>5175</v>
      </c>
      <c r="K259" s="53">
        <v>3</v>
      </c>
      <c r="L259" s="160">
        <v>10</v>
      </c>
      <c r="M259" s="160" t="s">
        <v>5103</v>
      </c>
      <c r="N259" s="160" t="s">
        <v>5104</v>
      </c>
      <c r="O259" s="161"/>
      <c r="P259" s="161"/>
      <c r="Q259" s="161"/>
      <c r="R259" s="161"/>
      <c r="S259" s="161"/>
      <c r="T259" s="161"/>
      <c r="U259" s="161"/>
      <c r="V259" s="161"/>
      <c r="W259" s="161"/>
      <c r="X259" s="161"/>
      <c r="Y259" s="161"/>
      <c r="Z259" s="161"/>
      <c r="AA259" s="155" t="s">
        <v>233</v>
      </c>
      <c r="AB259" s="155" t="s">
        <v>2820</v>
      </c>
      <c r="AC259" s="163">
        <v>0</v>
      </c>
      <c r="AD259" s="163">
        <v>0</v>
      </c>
      <c r="AE259" s="163">
        <v>0</v>
      </c>
      <c r="AF259" s="163">
        <v>1</v>
      </c>
      <c r="AG259" s="163">
        <v>1</v>
      </c>
      <c r="AH259" s="163">
        <v>1</v>
      </c>
      <c r="AI259" s="163">
        <v>0</v>
      </c>
      <c r="AJ259" s="163">
        <v>0</v>
      </c>
      <c r="AK259" s="163">
        <v>0</v>
      </c>
      <c r="AL259" s="163">
        <v>0</v>
      </c>
      <c r="AM259" s="163">
        <v>1</v>
      </c>
    </row>
    <row r="260" spans="2:39" x14ac:dyDescent="0.15">
      <c r="B260" s="51" t="s">
        <v>338</v>
      </c>
      <c r="C260" s="51" t="s">
        <v>2924</v>
      </c>
      <c r="D260" s="51" t="s">
        <v>5044</v>
      </c>
      <c r="E260" s="51" t="s">
        <v>5045</v>
      </c>
      <c r="F260" s="51" t="s">
        <v>5046</v>
      </c>
      <c r="G260" s="51" t="s">
        <v>5045</v>
      </c>
      <c r="H260" s="51" t="s">
        <v>5067</v>
      </c>
      <c r="I260" s="51" t="s">
        <v>5068</v>
      </c>
      <c r="K260" s="53">
        <v>3</v>
      </c>
      <c r="L260" s="160">
        <v>3</v>
      </c>
      <c r="M260" s="160" t="s">
        <v>5067</v>
      </c>
      <c r="N260" s="160" t="s">
        <v>5068</v>
      </c>
      <c r="O260" s="161"/>
      <c r="P260" s="161"/>
      <c r="Q260" s="161"/>
      <c r="R260" s="161"/>
      <c r="S260" s="161"/>
      <c r="T260" s="161"/>
      <c r="U260" s="161"/>
      <c r="V260" s="161"/>
      <c r="W260" s="161"/>
      <c r="X260" s="161"/>
      <c r="Y260" s="161"/>
      <c r="Z260" s="161"/>
      <c r="AA260" s="155" t="s">
        <v>338</v>
      </c>
      <c r="AB260" s="155" t="s">
        <v>2924</v>
      </c>
      <c r="AC260" s="163">
        <v>0</v>
      </c>
      <c r="AD260" s="163">
        <v>0</v>
      </c>
      <c r="AE260" s="163">
        <v>0</v>
      </c>
      <c r="AF260" s="163">
        <v>0</v>
      </c>
      <c r="AG260" s="163">
        <v>0</v>
      </c>
      <c r="AH260" s="163">
        <v>0</v>
      </c>
      <c r="AI260" s="163">
        <v>0</v>
      </c>
      <c r="AJ260" s="163">
        <v>1</v>
      </c>
      <c r="AK260" s="163">
        <v>1</v>
      </c>
      <c r="AL260" s="163">
        <v>0</v>
      </c>
      <c r="AM260" s="163">
        <v>0</v>
      </c>
    </row>
    <row r="261" spans="2:39" x14ac:dyDescent="0.15">
      <c r="B261" s="51" t="s">
        <v>165</v>
      </c>
      <c r="C261" s="51" t="s">
        <v>2753</v>
      </c>
      <c r="D261" s="51" t="s">
        <v>5044</v>
      </c>
      <c r="E261" s="51" t="s">
        <v>5045</v>
      </c>
      <c r="F261" s="51" t="s">
        <v>5046</v>
      </c>
      <c r="G261" s="51" t="s">
        <v>5045</v>
      </c>
      <c r="H261" s="51" t="s">
        <v>5183</v>
      </c>
      <c r="I261" s="51" t="s">
        <v>5184</v>
      </c>
      <c r="K261" s="53">
        <v>3</v>
      </c>
      <c r="L261" s="160" t="s">
        <v>5356</v>
      </c>
      <c r="M261" s="160" t="s">
        <v>5356</v>
      </c>
      <c r="N261" s="160" t="s">
        <v>5356</v>
      </c>
      <c r="O261" s="161"/>
      <c r="P261" s="161"/>
      <c r="Q261" s="161"/>
      <c r="R261" s="161"/>
      <c r="S261" s="161"/>
      <c r="T261" s="161"/>
      <c r="U261" s="161"/>
      <c r="V261" s="161"/>
      <c r="W261" s="161"/>
      <c r="X261" s="161"/>
      <c r="Y261" s="161"/>
      <c r="Z261" s="161"/>
      <c r="AA261" s="155" t="s">
        <v>165</v>
      </c>
      <c r="AB261" s="155" t="s">
        <v>2753</v>
      </c>
      <c r="AC261" s="163">
        <v>0</v>
      </c>
      <c r="AD261" s="163">
        <v>0</v>
      </c>
      <c r="AE261" s="163">
        <v>0</v>
      </c>
      <c r="AF261" s="163">
        <v>0</v>
      </c>
      <c r="AG261" s="163">
        <v>0</v>
      </c>
      <c r="AH261" s="163">
        <v>0</v>
      </c>
      <c r="AI261" s="163">
        <v>1</v>
      </c>
      <c r="AJ261" s="163">
        <v>1</v>
      </c>
      <c r="AK261" s="163">
        <v>1</v>
      </c>
      <c r="AL261" s="163">
        <v>1</v>
      </c>
      <c r="AM261" s="163">
        <v>0</v>
      </c>
    </row>
    <row r="262" spans="2:39" x14ac:dyDescent="0.15">
      <c r="B262" s="51" t="s">
        <v>205</v>
      </c>
      <c r="C262" s="51" t="s">
        <v>2792</v>
      </c>
      <c r="D262" s="51" t="s">
        <v>5032</v>
      </c>
      <c r="E262" s="51" t="s">
        <v>5033</v>
      </c>
      <c r="F262" s="51" t="s">
        <v>5034</v>
      </c>
      <c r="G262" s="51" t="s">
        <v>5035</v>
      </c>
      <c r="H262" s="51" t="s">
        <v>5038</v>
      </c>
      <c r="I262" s="51" t="s">
        <v>5039</v>
      </c>
      <c r="K262" s="53">
        <v>3</v>
      </c>
      <c r="L262" s="160">
        <v>11</v>
      </c>
      <c r="M262" s="160" t="s">
        <v>5034</v>
      </c>
      <c r="N262" s="160" t="s">
        <v>5035</v>
      </c>
      <c r="O262" s="161"/>
      <c r="P262" s="161"/>
      <c r="Q262" s="161"/>
      <c r="R262" s="161"/>
      <c r="S262" s="161"/>
      <c r="T262" s="161"/>
      <c r="U262" s="161"/>
      <c r="V262" s="161"/>
      <c r="W262" s="161"/>
      <c r="X262" s="161"/>
      <c r="Y262" s="161"/>
      <c r="Z262" s="161"/>
      <c r="AA262" s="155" t="s">
        <v>205</v>
      </c>
      <c r="AB262" s="155" t="s">
        <v>2792</v>
      </c>
      <c r="AC262" s="163">
        <v>0</v>
      </c>
      <c r="AD262" s="163">
        <v>0</v>
      </c>
      <c r="AE262" s="163">
        <v>0</v>
      </c>
      <c r="AF262" s="163">
        <v>0</v>
      </c>
      <c r="AG262" s="163">
        <v>0</v>
      </c>
      <c r="AH262" s="163">
        <v>0</v>
      </c>
      <c r="AI262" s="163">
        <v>0</v>
      </c>
      <c r="AJ262" s="163">
        <v>1</v>
      </c>
      <c r="AK262" s="163">
        <v>0</v>
      </c>
      <c r="AL262" s="163">
        <v>0</v>
      </c>
      <c r="AM262" s="163">
        <v>0</v>
      </c>
    </row>
    <row r="263" spans="2:39" x14ac:dyDescent="0.15">
      <c r="B263" s="51" t="s">
        <v>371</v>
      </c>
      <c r="C263" s="51" t="s">
        <v>2955</v>
      </c>
      <c r="D263" s="51" t="s">
        <v>5089</v>
      </c>
      <c r="E263" s="51" t="s">
        <v>5090</v>
      </c>
      <c r="F263" s="51" t="s">
        <v>5091</v>
      </c>
      <c r="G263" s="51" t="s">
        <v>5092</v>
      </c>
      <c r="H263" s="51" t="s">
        <v>5135</v>
      </c>
      <c r="I263" s="51" t="s">
        <v>5136</v>
      </c>
      <c r="K263" s="53">
        <v>3</v>
      </c>
      <c r="L263" s="160">
        <v>16</v>
      </c>
      <c r="M263" s="160" t="s">
        <v>5091</v>
      </c>
      <c r="N263" s="160" t="s">
        <v>5092</v>
      </c>
      <c r="O263" s="161"/>
      <c r="P263" s="161"/>
      <c r="Q263" s="161"/>
      <c r="R263" s="161"/>
      <c r="S263" s="161"/>
      <c r="T263" s="161"/>
      <c r="U263" s="161"/>
      <c r="V263" s="161"/>
      <c r="W263" s="161"/>
      <c r="X263" s="161"/>
      <c r="Y263" s="161"/>
      <c r="Z263" s="161"/>
      <c r="AA263" s="155" t="s">
        <v>371</v>
      </c>
      <c r="AB263" s="155" t="s">
        <v>2955</v>
      </c>
      <c r="AC263" s="163">
        <v>0</v>
      </c>
      <c r="AD263" s="163">
        <v>0</v>
      </c>
      <c r="AE263" s="163">
        <v>0</v>
      </c>
      <c r="AF263" s="163">
        <v>0</v>
      </c>
      <c r="AG263" s="163">
        <v>0</v>
      </c>
      <c r="AH263" s="163">
        <v>0</v>
      </c>
      <c r="AI263" s="163">
        <v>0</v>
      </c>
      <c r="AJ263" s="163">
        <v>0</v>
      </c>
      <c r="AK263" s="163">
        <v>1</v>
      </c>
      <c r="AL263" s="163">
        <v>1</v>
      </c>
      <c r="AM263" s="163">
        <v>0</v>
      </c>
    </row>
    <row r="264" spans="2:39" x14ac:dyDescent="0.15">
      <c r="B264" s="51" t="s">
        <v>311</v>
      </c>
      <c r="C264" s="51" t="s">
        <v>2898</v>
      </c>
      <c r="D264" s="51" t="s">
        <v>5026</v>
      </c>
      <c r="E264" s="51" t="s">
        <v>5027</v>
      </c>
      <c r="F264" s="51" t="s">
        <v>5085</v>
      </c>
      <c r="G264" s="51" t="s">
        <v>5086</v>
      </c>
      <c r="H264" s="51" t="s">
        <v>5087</v>
      </c>
      <c r="I264" s="51" t="s">
        <v>5088</v>
      </c>
      <c r="K264" s="53">
        <v>3</v>
      </c>
      <c r="L264" s="160">
        <v>26</v>
      </c>
      <c r="M264" s="160" t="s">
        <v>5085</v>
      </c>
      <c r="N264" s="160" t="s">
        <v>5086</v>
      </c>
      <c r="O264" s="161"/>
      <c r="P264" s="161"/>
      <c r="Q264" s="161"/>
      <c r="R264" s="161"/>
      <c r="S264" s="161"/>
      <c r="T264" s="161"/>
      <c r="U264" s="161"/>
      <c r="V264" s="161"/>
      <c r="W264" s="161"/>
      <c r="X264" s="161"/>
      <c r="Y264" s="161"/>
      <c r="Z264" s="161"/>
      <c r="AA264" s="155" t="s">
        <v>311</v>
      </c>
      <c r="AB264" s="155" t="s">
        <v>2898</v>
      </c>
      <c r="AC264" s="163">
        <v>0</v>
      </c>
      <c r="AD264" s="163">
        <v>0</v>
      </c>
      <c r="AE264" s="163">
        <v>0</v>
      </c>
      <c r="AF264" s="163">
        <v>0</v>
      </c>
      <c r="AG264" s="163">
        <v>0</v>
      </c>
      <c r="AH264" s="163">
        <v>0</v>
      </c>
      <c r="AI264" s="163">
        <v>1</v>
      </c>
      <c r="AJ264" s="163">
        <v>1</v>
      </c>
      <c r="AK264" s="163">
        <v>1</v>
      </c>
      <c r="AL264" s="163">
        <v>1</v>
      </c>
      <c r="AM264" s="163">
        <v>1</v>
      </c>
    </row>
    <row r="265" spans="2:39" x14ac:dyDescent="0.15">
      <c r="B265" s="51" t="s">
        <v>273</v>
      </c>
      <c r="C265" s="51" t="s">
        <v>2860</v>
      </c>
      <c r="D265" s="51" t="s">
        <v>5044</v>
      </c>
      <c r="E265" s="51" t="s">
        <v>5045</v>
      </c>
      <c r="F265" s="51" t="s">
        <v>5046</v>
      </c>
      <c r="G265" s="51" t="s">
        <v>5045</v>
      </c>
      <c r="H265" s="51" t="s">
        <v>5067</v>
      </c>
      <c r="I265" s="51" t="s">
        <v>5068</v>
      </c>
      <c r="K265" s="53">
        <v>3</v>
      </c>
      <c r="L265" s="160">
        <v>3</v>
      </c>
      <c r="M265" s="160" t="s">
        <v>5067</v>
      </c>
      <c r="N265" s="160" t="s">
        <v>5068</v>
      </c>
      <c r="O265" s="161"/>
      <c r="P265" s="161"/>
      <c r="Q265" s="161"/>
      <c r="R265" s="161"/>
      <c r="S265" s="161"/>
      <c r="T265" s="161"/>
      <c r="U265" s="161"/>
      <c r="V265" s="161"/>
      <c r="W265" s="161"/>
      <c r="X265" s="161"/>
      <c r="Y265" s="161"/>
      <c r="Z265" s="161"/>
      <c r="AA265" s="155" t="s">
        <v>273</v>
      </c>
      <c r="AB265" s="155" t="s">
        <v>2860</v>
      </c>
      <c r="AC265" s="163">
        <v>0</v>
      </c>
      <c r="AD265" s="163">
        <v>0</v>
      </c>
      <c r="AE265" s="163">
        <v>0</v>
      </c>
      <c r="AF265" s="163">
        <v>0</v>
      </c>
      <c r="AG265" s="163">
        <v>0</v>
      </c>
      <c r="AH265" s="163">
        <v>1</v>
      </c>
      <c r="AI265" s="163">
        <v>1</v>
      </c>
      <c r="AJ265" s="163">
        <v>0</v>
      </c>
      <c r="AK265" s="163">
        <v>0</v>
      </c>
      <c r="AL265" s="163">
        <v>0</v>
      </c>
      <c r="AM265" s="163">
        <v>1</v>
      </c>
    </row>
    <row r="266" spans="2:39" x14ac:dyDescent="0.15">
      <c r="B266" s="51" t="s">
        <v>265</v>
      </c>
      <c r="C266" s="51" t="s">
        <v>2852</v>
      </c>
      <c r="D266" s="51" t="s">
        <v>5129</v>
      </c>
      <c r="E266" s="51" t="s">
        <v>5130</v>
      </c>
      <c r="F266" s="51" t="s">
        <v>5131</v>
      </c>
      <c r="G266" s="51" t="s">
        <v>5132</v>
      </c>
      <c r="H266" s="51" t="s">
        <v>5166</v>
      </c>
      <c r="I266" s="51" t="s">
        <v>5167</v>
      </c>
      <c r="K266" s="53">
        <v>3</v>
      </c>
      <c r="L266" s="160">
        <v>18</v>
      </c>
      <c r="M266" s="160" t="s">
        <v>5129</v>
      </c>
      <c r="N266" s="160" t="s">
        <v>5130</v>
      </c>
      <c r="O266" s="161"/>
      <c r="P266" s="161"/>
      <c r="Q266" s="161"/>
      <c r="R266" s="161"/>
      <c r="S266" s="161"/>
      <c r="T266" s="161"/>
      <c r="U266" s="161"/>
      <c r="V266" s="161"/>
      <c r="W266" s="161"/>
      <c r="X266" s="161"/>
      <c r="Y266" s="161"/>
      <c r="Z266" s="161"/>
      <c r="AA266" s="155" t="s">
        <v>265</v>
      </c>
      <c r="AB266" s="155" t="s">
        <v>2852</v>
      </c>
      <c r="AC266" s="163">
        <v>0</v>
      </c>
      <c r="AD266" s="163">
        <v>0</v>
      </c>
      <c r="AE266" s="163">
        <v>0</v>
      </c>
      <c r="AF266" s="163">
        <v>0</v>
      </c>
      <c r="AG266" s="163">
        <v>0</v>
      </c>
      <c r="AH266" s="163">
        <v>0</v>
      </c>
      <c r="AI266" s="163">
        <v>0</v>
      </c>
      <c r="AJ266" s="163">
        <v>0</v>
      </c>
      <c r="AK266" s="163">
        <v>0</v>
      </c>
      <c r="AL266" s="163">
        <v>0</v>
      </c>
      <c r="AM266" s="163">
        <v>0</v>
      </c>
    </row>
    <row r="267" spans="2:39" x14ac:dyDescent="0.15">
      <c r="B267" s="51" t="s">
        <v>192</v>
      </c>
      <c r="C267" s="51" t="s">
        <v>2779</v>
      </c>
      <c r="D267" s="51" t="s">
        <v>5044</v>
      </c>
      <c r="E267" s="51" t="s">
        <v>5045</v>
      </c>
      <c r="F267" s="51" t="s">
        <v>5046</v>
      </c>
      <c r="G267" s="51" t="s">
        <v>5045</v>
      </c>
      <c r="H267" s="51" t="s">
        <v>5047</v>
      </c>
      <c r="I267" s="51" t="s">
        <v>5048</v>
      </c>
      <c r="K267" s="53">
        <v>3</v>
      </c>
      <c r="L267" s="160">
        <v>5</v>
      </c>
      <c r="M267" s="160" t="s">
        <v>5047</v>
      </c>
      <c r="N267" s="160" t="s">
        <v>5048</v>
      </c>
      <c r="O267" s="161"/>
      <c r="P267" s="161"/>
      <c r="Q267" s="161"/>
      <c r="R267" s="161"/>
      <c r="S267" s="161"/>
      <c r="T267" s="161"/>
      <c r="U267" s="161"/>
      <c r="V267" s="161"/>
      <c r="W267" s="161"/>
      <c r="X267" s="161"/>
      <c r="Y267" s="161"/>
      <c r="Z267" s="161"/>
      <c r="AA267" s="155" t="s">
        <v>192</v>
      </c>
      <c r="AB267" s="155" t="s">
        <v>2779</v>
      </c>
      <c r="AC267" s="163">
        <v>1</v>
      </c>
      <c r="AD267" s="163">
        <v>1</v>
      </c>
      <c r="AE267" s="163">
        <v>1</v>
      </c>
      <c r="AF267" s="163">
        <v>1</v>
      </c>
      <c r="AG267" s="163">
        <v>1</v>
      </c>
      <c r="AH267" s="163">
        <v>1</v>
      </c>
      <c r="AI267" s="163">
        <v>1</v>
      </c>
      <c r="AJ267" s="163">
        <v>1</v>
      </c>
      <c r="AK267" s="163">
        <v>1</v>
      </c>
      <c r="AL267" s="163">
        <v>1</v>
      </c>
      <c r="AM267" s="163">
        <v>0</v>
      </c>
    </row>
    <row r="268" spans="2:39" x14ac:dyDescent="0.15">
      <c r="B268" s="51" t="s">
        <v>241</v>
      </c>
      <c r="C268" s="51" t="s">
        <v>2828</v>
      </c>
      <c r="D268" s="51" t="s">
        <v>5129</v>
      </c>
      <c r="E268" s="51" t="s">
        <v>5130</v>
      </c>
      <c r="F268" s="51" t="s">
        <v>5131</v>
      </c>
      <c r="G268" s="51" t="s">
        <v>5132</v>
      </c>
      <c r="H268" s="51" t="s">
        <v>5133</v>
      </c>
      <c r="I268" s="51" t="s">
        <v>5134</v>
      </c>
      <c r="K268" s="53">
        <v>3</v>
      </c>
      <c r="L268" s="160">
        <v>18</v>
      </c>
      <c r="M268" s="160" t="s">
        <v>5129</v>
      </c>
      <c r="N268" s="160" t="s">
        <v>5130</v>
      </c>
      <c r="O268" s="161"/>
      <c r="P268" s="161"/>
      <c r="Q268" s="161"/>
      <c r="R268" s="161"/>
      <c r="S268" s="161"/>
      <c r="T268" s="161"/>
      <c r="U268" s="161"/>
      <c r="V268" s="161"/>
      <c r="W268" s="161"/>
      <c r="X268" s="161"/>
      <c r="Y268" s="161"/>
      <c r="Z268" s="161"/>
      <c r="AA268" s="155" t="s">
        <v>241</v>
      </c>
      <c r="AB268" s="155" t="s">
        <v>2828</v>
      </c>
      <c r="AC268" s="163">
        <v>0</v>
      </c>
      <c r="AD268" s="163">
        <v>0</v>
      </c>
      <c r="AE268" s="163">
        <v>0</v>
      </c>
      <c r="AF268" s="163">
        <v>0</v>
      </c>
      <c r="AG268" s="163">
        <v>0</v>
      </c>
      <c r="AH268" s="163">
        <v>0</v>
      </c>
      <c r="AI268" s="163">
        <v>0</v>
      </c>
      <c r="AJ268" s="163">
        <v>0</v>
      </c>
      <c r="AK268" s="163">
        <v>0</v>
      </c>
      <c r="AL268" s="163">
        <v>0</v>
      </c>
      <c r="AM268" s="163">
        <v>0</v>
      </c>
    </row>
    <row r="269" spans="2:39" x14ac:dyDescent="0.15">
      <c r="B269" s="51" t="s">
        <v>287</v>
      </c>
      <c r="C269" s="51" t="s">
        <v>2874</v>
      </c>
      <c r="D269" s="51" t="s">
        <v>5129</v>
      </c>
      <c r="E269" s="51" t="s">
        <v>5130</v>
      </c>
      <c r="F269" s="51" t="s">
        <v>5131</v>
      </c>
      <c r="G269" s="51" t="s">
        <v>5132</v>
      </c>
      <c r="H269" s="51" t="s">
        <v>5166</v>
      </c>
      <c r="I269" s="51" t="s">
        <v>5167</v>
      </c>
      <c r="K269" s="53">
        <v>3</v>
      </c>
      <c r="L269" s="160">
        <v>18</v>
      </c>
      <c r="M269" s="160" t="s">
        <v>5129</v>
      </c>
      <c r="N269" s="160" t="s">
        <v>5130</v>
      </c>
      <c r="O269" s="161"/>
      <c r="P269" s="161"/>
      <c r="Q269" s="161"/>
      <c r="R269" s="161"/>
      <c r="S269" s="161"/>
      <c r="T269" s="161"/>
      <c r="U269" s="161"/>
      <c r="V269" s="161"/>
      <c r="W269" s="161"/>
      <c r="X269" s="161"/>
      <c r="Y269" s="161"/>
      <c r="Z269" s="161"/>
      <c r="AA269" s="155" t="s">
        <v>287</v>
      </c>
      <c r="AB269" s="155" t="s">
        <v>2874</v>
      </c>
      <c r="AC269" s="163">
        <v>0</v>
      </c>
      <c r="AD269" s="163">
        <v>0</v>
      </c>
      <c r="AE269" s="163">
        <v>0</v>
      </c>
      <c r="AF269" s="163">
        <v>0</v>
      </c>
      <c r="AG269" s="163">
        <v>0</v>
      </c>
      <c r="AH269" s="163">
        <v>0</v>
      </c>
      <c r="AI269" s="163">
        <v>0</v>
      </c>
      <c r="AJ269" s="163">
        <v>0</v>
      </c>
      <c r="AK269" s="163">
        <v>0</v>
      </c>
      <c r="AL269" s="163">
        <v>0</v>
      </c>
      <c r="AM269" s="163">
        <v>0</v>
      </c>
    </row>
    <row r="270" spans="2:39" x14ac:dyDescent="0.15">
      <c r="B270" s="51" t="s">
        <v>260</v>
      </c>
      <c r="C270" s="51" t="s">
        <v>2847</v>
      </c>
      <c r="D270" s="51" t="s">
        <v>5026</v>
      </c>
      <c r="E270" s="51" t="s">
        <v>5027</v>
      </c>
      <c r="F270" s="51" t="s">
        <v>5040</v>
      </c>
      <c r="G270" s="51" t="s">
        <v>5041</v>
      </c>
      <c r="H270" s="51" t="s">
        <v>5042</v>
      </c>
      <c r="I270" s="51" t="s">
        <v>5043</v>
      </c>
      <c r="K270" s="53">
        <v>3</v>
      </c>
      <c r="L270" s="160">
        <v>25</v>
      </c>
      <c r="M270" s="160" t="s">
        <v>5040</v>
      </c>
      <c r="N270" s="160" t="s">
        <v>5041</v>
      </c>
      <c r="O270" s="161"/>
      <c r="P270" s="161"/>
      <c r="Q270" s="161"/>
      <c r="R270" s="161"/>
      <c r="S270" s="161"/>
      <c r="T270" s="161"/>
      <c r="U270" s="161"/>
      <c r="V270" s="161"/>
      <c r="W270" s="161"/>
      <c r="X270" s="161"/>
      <c r="Y270" s="161"/>
      <c r="Z270" s="161"/>
      <c r="AA270" s="155" t="s">
        <v>260</v>
      </c>
      <c r="AB270" s="155" t="s">
        <v>2847</v>
      </c>
      <c r="AC270" s="163">
        <v>0</v>
      </c>
      <c r="AD270" s="163">
        <v>0</v>
      </c>
      <c r="AE270" s="163">
        <v>0</v>
      </c>
      <c r="AF270" s="163">
        <v>0</v>
      </c>
      <c r="AG270" s="163">
        <v>0</v>
      </c>
      <c r="AH270" s="163">
        <v>0</v>
      </c>
      <c r="AI270" s="163">
        <v>0</v>
      </c>
      <c r="AJ270" s="163">
        <v>0</v>
      </c>
      <c r="AK270" s="163">
        <v>0</v>
      </c>
      <c r="AL270" s="163">
        <v>0</v>
      </c>
      <c r="AM270" s="163">
        <v>0</v>
      </c>
    </row>
    <row r="271" spans="2:39" x14ac:dyDescent="0.15">
      <c r="B271" s="51" t="s">
        <v>206</v>
      </c>
      <c r="C271" s="51" t="s">
        <v>2793</v>
      </c>
      <c r="D271" s="51" t="s">
        <v>5129</v>
      </c>
      <c r="E271" s="51" t="s">
        <v>5130</v>
      </c>
      <c r="F271" s="51" t="s">
        <v>5131</v>
      </c>
      <c r="G271" s="51" t="s">
        <v>5132</v>
      </c>
      <c r="H271" s="51" t="s">
        <v>5166</v>
      </c>
      <c r="I271" s="51" t="s">
        <v>5167</v>
      </c>
      <c r="K271" s="53">
        <v>3</v>
      </c>
      <c r="L271" s="160">
        <v>18</v>
      </c>
      <c r="M271" s="160" t="s">
        <v>5129</v>
      </c>
      <c r="N271" s="160" t="s">
        <v>5130</v>
      </c>
      <c r="O271" s="161"/>
      <c r="P271" s="161"/>
      <c r="Q271" s="161"/>
      <c r="R271" s="161"/>
      <c r="S271" s="161"/>
      <c r="T271" s="161"/>
      <c r="U271" s="161"/>
      <c r="V271" s="161"/>
      <c r="W271" s="161"/>
      <c r="X271" s="161"/>
      <c r="Y271" s="161"/>
      <c r="Z271" s="161"/>
      <c r="AA271" s="155" t="s">
        <v>206</v>
      </c>
      <c r="AB271" s="155" t="s">
        <v>2793</v>
      </c>
      <c r="AC271" s="163">
        <v>0</v>
      </c>
      <c r="AD271" s="163">
        <v>0</v>
      </c>
      <c r="AE271" s="163">
        <v>0</v>
      </c>
      <c r="AF271" s="163">
        <v>0</v>
      </c>
      <c r="AG271" s="163">
        <v>0</v>
      </c>
      <c r="AH271" s="163">
        <v>0</v>
      </c>
      <c r="AI271" s="163">
        <v>0</v>
      </c>
      <c r="AJ271" s="163">
        <v>0</v>
      </c>
      <c r="AK271" s="163">
        <v>0</v>
      </c>
      <c r="AL271" s="163">
        <v>0</v>
      </c>
      <c r="AM271" s="163">
        <v>1</v>
      </c>
    </row>
    <row r="272" spans="2:39" x14ac:dyDescent="0.15">
      <c r="B272" s="51" t="s">
        <v>389</v>
      </c>
      <c r="C272" s="51" t="s">
        <v>2972</v>
      </c>
      <c r="D272" s="51" t="s">
        <v>5032</v>
      </c>
      <c r="E272" s="51" t="s">
        <v>5033</v>
      </c>
      <c r="F272" s="51" t="s">
        <v>5121</v>
      </c>
      <c r="G272" s="51" t="s">
        <v>5122</v>
      </c>
      <c r="H272" s="51" t="s">
        <v>5172</v>
      </c>
      <c r="I272" s="51" t="s">
        <v>5173</v>
      </c>
      <c r="K272" s="53">
        <v>3</v>
      </c>
      <c r="L272" s="160">
        <v>12</v>
      </c>
      <c r="M272" s="160" t="s">
        <v>5121</v>
      </c>
      <c r="N272" s="160" t="s">
        <v>5122</v>
      </c>
      <c r="O272" s="161"/>
      <c r="P272" s="161"/>
      <c r="Q272" s="161"/>
      <c r="R272" s="161"/>
      <c r="S272" s="161"/>
      <c r="T272" s="161"/>
      <c r="U272" s="161"/>
      <c r="V272" s="161"/>
      <c r="W272" s="161"/>
      <c r="X272" s="161"/>
      <c r="Y272" s="161"/>
      <c r="Z272" s="161"/>
      <c r="AA272" s="155" t="s">
        <v>389</v>
      </c>
      <c r="AB272" s="155" t="s">
        <v>2972</v>
      </c>
      <c r="AC272" s="163">
        <v>0</v>
      </c>
      <c r="AD272" s="163">
        <v>0</v>
      </c>
      <c r="AE272" s="163">
        <v>0</v>
      </c>
      <c r="AF272" s="163">
        <v>0</v>
      </c>
      <c r="AG272" s="163">
        <v>0</v>
      </c>
      <c r="AH272" s="163">
        <v>0</v>
      </c>
      <c r="AI272" s="163">
        <v>0</v>
      </c>
      <c r="AJ272" s="163">
        <v>0</v>
      </c>
      <c r="AK272" s="163">
        <v>0</v>
      </c>
      <c r="AL272" s="163">
        <v>0</v>
      </c>
      <c r="AM272" s="163">
        <v>0</v>
      </c>
    </row>
    <row r="273" spans="2:39" x14ac:dyDescent="0.15">
      <c r="B273" s="51" t="s">
        <v>261</v>
      </c>
      <c r="C273" s="51" t="s">
        <v>2848</v>
      </c>
      <c r="D273" s="51" t="s">
        <v>5089</v>
      </c>
      <c r="E273" s="51" t="s">
        <v>5090</v>
      </c>
      <c r="F273" s="51" t="s">
        <v>5091</v>
      </c>
      <c r="G273" s="51" t="s">
        <v>5092</v>
      </c>
      <c r="H273" s="51" t="s">
        <v>5135</v>
      </c>
      <c r="I273" s="51" t="s">
        <v>5136</v>
      </c>
      <c r="K273" s="53">
        <v>3</v>
      </c>
      <c r="L273" s="160">
        <v>16</v>
      </c>
      <c r="M273" s="160" t="s">
        <v>5091</v>
      </c>
      <c r="N273" s="160" t="s">
        <v>5092</v>
      </c>
      <c r="O273" s="161"/>
      <c r="P273" s="161"/>
      <c r="Q273" s="161"/>
      <c r="R273" s="161"/>
      <c r="S273" s="161"/>
      <c r="T273" s="161"/>
      <c r="U273" s="161"/>
      <c r="V273" s="161"/>
      <c r="W273" s="161"/>
      <c r="X273" s="161"/>
      <c r="Y273" s="161"/>
      <c r="Z273" s="161"/>
      <c r="AA273" s="155" t="s">
        <v>261</v>
      </c>
      <c r="AB273" s="155" t="s">
        <v>2848</v>
      </c>
      <c r="AC273" s="163">
        <v>0</v>
      </c>
      <c r="AD273" s="163">
        <v>0</v>
      </c>
      <c r="AE273" s="163">
        <v>0</v>
      </c>
      <c r="AF273" s="163">
        <v>0</v>
      </c>
      <c r="AG273" s="163">
        <v>0</v>
      </c>
      <c r="AH273" s="163">
        <v>0</v>
      </c>
      <c r="AI273" s="163">
        <v>0</v>
      </c>
      <c r="AJ273" s="163">
        <v>0</v>
      </c>
      <c r="AK273" s="163">
        <v>0</v>
      </c>
      <c r="AL273" s="163">
        <v>0</v>
      </c>
      <c r="AM273" s="163">
        <v>0</v>
      </c>
    </row>
    <row r="274" spans="2:39" x14ac:dyDescent="0.15">
      <c r="B274" s="51" t="s">
        <v>239</v>
      </c>
      <c r="C274" s="51" t="s">
        <v>2826</v>
      </c>
      <c r="D274" s="51" t="s">
        <v>5129</v>
      </c>
      <c r="E274" s="51" t="s">
        <v>5130</v>
      </c>
      <c r="F274" s="51" t="s">
        <v>5131</v>
      </c>
      <c r="G274" s="51" t="s">
        <v>5132</v>
      </c>
      <c r="H274" s="51" t="s">
        <v>5166</v>
      </c>
      <c r="I274" s="51" t="s">
        <v>5167</v>
      </c>
      <c r="K274" s="53">
        <v>3</v>
      </c>
      <c r="L274" s="160">
        <v>18</v>
      </c>
      <c r="M274" s="160" t="s">
        <v>5129</v>
      </c>
      <c r="N274" s="160" t="s">
        <v>5130</v>
      </c>
      <c r="O274" s="161"/>
      <c r="P274" s="161"/>
      <c r="Q274" s="161"/>
      <c r="R274" s="161"/>
      <c r="S274" s="161"/>
      <c r="T274" s="161"/>
      <c r="U274" s="161"/>
      <c r="V274" s="161"/>
      <c r="W274" s="161"/>
      <c r="X274" s="161"/>
      <c r="Y274" s="161"/>
      <c r="Z274" s="161"/>
      <c r="AA274" s="155" t="s">
        <v>239</v>
      </c>
      <c r="AB274" s="155" t="s">
        <v>2826</v>
      </c>
      <c r="AC274" s="163">
        <v>1</v>
      </c>
      <c r="AD274" s="163">
        <v>1</v>
      </c>
      <c r="AE274" s="163">
        <v>1</v>
      </c>
      <c r="AF274" s="163">
        <v>1</v>
      </c>
      <c r="AG274" s="163">
        <v>1</v>
      </c>
      <c r="AH274" s="163">
        <v>1</v>
      </c>
      <c r="AI274" s="163">
        <v>1</v>
      </c>
      <c r="AJ274" s="163">
        <v>1</v>
      </c>
      <c r="AK274" s="163">
        <v>0</v>
      </c>
      <c r="AL274" s="163">
        <v>0</v>
      </c>
      <c r="AM274" s="163">
        <v>0</v>
      </c>
    </row>
    <row r="275" spans="2:39" x14ac:dyDescent="0.15">
      <c r="B275" s="51" t="s">
        <v>566</v>
      </c>
      <c r="C275" s="51" t="s">
        <v>3146</v>
      </c>
      <c r="D275" s="51" t="s">
        <v>5026</v>
      </c>
      <c r="E275" s="51" t="s">
        <v>5027</v>
      </c>
      <c r="F275" s="51" t="s">
        <v>5054</v>
      </c>
      <c r="G275" s="51" t="s">
        <v>5055</v>
      </c>
      <c r="H275" s="51" t="s">
        <v>5056</v>
      </c>
      <c r="I275" s="51" t="s">
        <v>5057</v>
      </c>
      <c r="K275" s="53">
        <v>2</v>
      </c>
      <c r="L275" s="160">
        <v>22</v>
      </c>
      <c r="M275" s="160" t="s">
        <v>5056</v>
      </c>
      <c r="N275" s="160" t="s">
        <v>5194</v>
      </c>
      <c r="O275" s="161"/>
      <c r="P275" s="161"/>
      <c r="Q275" s="161"/>
      <c r="R275" s="161"/>
      <c r="S275" s="161"/>
      <c r="T275" s="161"/>
      <c r="U275" s="161"/>
      <c r="V275" s="161"/>
      <c r="W275" s="161"/>
      <c r="X275" s="161"/>
      <c r="Y275" s="161"/>
      <c r="Z275" s="161"/>
      <c r="AA275" s="155" t="s">
        <v>566</v>
      </c>
      <c r="AB275" s="155" t="s">
        <v>3146</v>
      </c>
      <c r="AC275" s="163">
        <v>0</v>
      </c>
      <c r="AD275" s="163">
        <v>0</v>
      </c>
      <c r="AE275" s="163">
        <v>0</v>
      </c>
      <c r="AF275" s="163">
        <v>0</v>
      </c>
      <c r="AG275" s="163">
        <v>0</v>
      </c>
      <c r="AH275" s="163">
        <v>0</v>
      </c>
      <c r="AI275" s="163">
        <v>0</v>
      </c>
      <c r="AJ275" s="163">
        <v>0</v>
      </c>
      <c r="AK275" s="163">
        <v>1</v>
      </c>
      <c r="AL275" s="163">
        <v>0</v>
      </c>
      <c r="AM275" s="163">
        <v>0</v>
      </c>
    </row>
    <row r="276" spans="2:39" x14ac:dyDescent="0.15">
      <c r="B276" s="51" t="s">
        <v>213</v>
      </c>
      <c r="C276" s="51" t="s">
        <v>2800</v>
      </c>
      <c r="D276" s="51" t="s">
        <v>5089</v>
      </c>
      <c r="E276" s="51" t="s">
        <v>5090</v>
      </c>
      <c r="F276" s="51" t="s">
        <v>5091</v>
      </c>
      <c r="G276" s="51" t="s">
        <v>5092</v>
      </c>
      <c r="H276" s="51" t="s">
        <v>5135</v>
      </c>
      <c r="I276" s="51" t="s">
        <v>5136</v>
      </c>
      <c r="K276" s="53">
        <v>3</v>
      </c>
      <c r="L276" s="160">
        <v>16</v>
      </c>
      <c r="M276" s="160" t="s">
        <v>5091</v>
      </c>
      <c r="N276" s="160" t="s">
        <v>5092</v>
      </c>
      <c r="O276" s="161"/>
      <c r="P276" s="161"/>
      <c r="Q276" s="161"/>
      <c r="R276" s="161"/>
      <c r="S276" s="161"/>
      <c r="T276" s="161"/>
      <c r="U276" s="161"/>
      <c r="V276" s="161"/>
      <c r="W276" s="161"/>
      <c r="X276" s="161"/>
      <c r="Y276" s="161"/>
      <c r="Z276" s="161"/>
      <c r="AA276" s="155" t="s">
        <v>213</v>
      </c>
      <c r="AB276" s="155" t="s">
        <v>2800</v>
      </c>
      <c r="AC276" s="163">
        <v>0</v>
      </c>
      <c r="AD276" s="163">
        <v>0</v>
      </c>
      <c r="AE276" s="163">
        <v>0</v>
      </c>
      <c r="AF276" s="163">
        <v>0</v>
      </c>
      <c r="AG276" s="163">
        <v>0</v>
      </c>
      <c r="AH276" s="163">
        <v>0</v>
      </c>
      <c r="AI276" s="163">
        <v>0</v>
      </c>
      <c r="AJ276" s="163">
        <v>0</v>
      </c>
      <c r="AK276" s="163">
        <v>0</v>
      </c>
      <c r="AL276" s="163">
        <v>0</v>
      </c>
      <c r="AM276" s="163">
        <v>0</v>
      </c>
    </row>
    <row r="277" spans="2:39" x14ac:dyDescent="0.15">
      <c r="B277" s="51" t="s">
        <v>255</v>
      </c>
      <c r="C277" s="51" t="s">
        <v>2842</v>
      </c>
      <c r="D277" s="51" t="s">
        <v>5058</v>
      </c>
      <c r="E277" s="51" t="s">
        <v>5059</v>
      </c>
      <c r="F277" s="51" t="s">
        <v>5150</v>
      </c>
      <c r="G277" s="51" t="s">
        <v>5151</v>
      </c>
      <c r="H277" s="51" t="s">
        <v>5152</v>
      </c>
      <c r="I277" s="51" t="s">
        <v>5151</v>
      </c>
      <c r="K277" s="53">
        <v>3</v>
      </c>
      <c r="L277" s="160">
        <v>21</v>
      </c>
      <c r="M277" s="160" t="s">
        <v>5150</v>
      </c>
      <c r="N277" s="160" t="s">
        <v>5151</v>
      </c>
      <c r="O277" s="161"/>
      <c r="P277" s="161"/>
      <c r="Q277" s="161"/>
      <c r="R277" s="161"/>
      <c r="S277" s="161"/>
      <c r="T277" s="161"/>
      <c r="U277" s="161"/>
      <c r="V277" s="161"/>
      <c r="W277" s="161"/>
      <c r="X277" s="161"/>
      <c r="Y277" s="161"/>
      <c r="Z277" s="161"/>
      <c r="AA277" s="155" t="s">
        <v>255</v>
      </c>
      <c r="AB277" s="155" t="s">
        <v>2842</v>
      </c>
      <c r="AC277" s="163">
        <v>1</v>
      </c>
      <c r="AD277" s="163">
        <v>1</v>
      </c>
      <c r="AE277" s="163">
        <v>1</v>
      </c>
      <c r="AF277" s="163">
        <v>1</v>
      </c>
      <c r="AG277" s="163">
        <v>1</v>
      </c>
      <c r="AH277" s="163">
        <v>1</v>
      </c>
      <c r="AI277" s="163">
        <v>1</v>
      </c>
      <c r="AJ277" s="163">
        <v>1</v>
      </c>
      <c r="AK277" s="163">
        <v>0</v>
      </c>
      <c r="AL277" s="163">
        <v>0</v>
      </c>
      <c r="AM277" s="163">
        <v>0</v>
      </c>
    </row>
    <row r="278" spans="2:39" x14ac:dyDescent="0.15">
      <c r="B278" s="51" t="s">
        <v>256</v>
      </c>
      <c r="C278" s="51" t="s">
        <v>2843</v>
      </c>
      <c r="D278" s="51" t="s">
        <v>5129</v>
      </c>
      <c r="E278" s="51" t="s">
        <v>5130</v>
      </c>
      <c r="F278" s="51" t="s">
        <v>5178</v>
      </c>
      <c r="G278" s="51" t="s">
        <v>5179</v>
      </c>
      <c r="H278" s="51" t="s">
        <v>5180</v>
      </c>
      <c r="I278" s="51" t="s">
        <v>5179</v>
      </c>
      <c r="K278" s="53">
        <v>3</v>
      </c>
      <c r="L278" s="160">
        <v>18</v>
      </c>
      <c r="M278" s="160" t="s">
        <v>5129</v>
      </c>
      <c r="N278" s="160" t="s">
        <v>5130</v>
      </c>
      <c r="O278" s="161"/>
      <c r="P278" s="161"/>
      <c r="Q278" s="161"/>
      <c r="R278" s="161"/>
      <c r="S278" s="161"/>
      <c r="T278" s="161"/>
      <c r="U278" s="161"/>
      <c r="V278" s="161"/>
      <c r="W278" s="161"/>
      <c r="X278" s="161"/>
      <c r="Y278" s="161"/>
      <c r="Z278" s="161"/>
      <c r="AA278" s="155" t="s">
        <v>256</v>
      </c>
      <c r="AB278" s="155" t="s">
        <v>2843</v>
      </c>
      <c r="AC278" s="163">
        <v>0</v>
      </c>
      <c r="AD278" s="163">
        <v>0</v>
      </c>
      <c r="AE278" s="163">
        <v>0</v>
      </c>
      <c r="AF278" s="163">
        <v>0</v>
      </c>
      <c r="AG278" s="163">
        <v>0</v>
      </c>
      <c r="AH278" s="163">
        <v>0</v>
      </c>
      <c r="AI278" s="163">
        <v>0</v>
      </c>
      <c r="AJ278" s="163">
        <v>0</v>
      </c>
      <c r="AK278" s="163">
        <v>0</v>
      </c>
      <c r="AL278" s="163">
        <v>0</v>
      </c>
      <c r="AM278" s="163">
        <v>0</v>
      </c>
    </row>
    <row r="279" spans="2:39" x14ac:dyDescent="0.15">
      <c r="B279" s="51" t="s">
        <v>316</v>
      </c>
      <c r="C279" s="51" t="s">
        <v>2903</v>
      </c>
      <c r="D279" s="51" t="s">
        <v>5058</v>
      </c>
      <c r="E279" s="51" t="s">
        <v>5059</v>
      </c>
      <c r="F279" s="51" t="s">
        <v>5150</v>
      </c>
      <c r="G279" s="51" t="s">
        <v>5151</v>
      </c>
      <c r="H279" s="51" t="s">
        <v>5152</v>
      </c>
      <c r="I279" s="51" t="s">
        <v>5151</v>
      </c>
      <c r="K279" s="53">
        <v>3</v>
      </c>
      <c r="L279" s="160">
        <v>21</v>
      </c>
      <c r="M279" s="160" t="s">
        <v>5150</v>
      </c>
      <c r="N279" s="160" t="s">
        <v>5151</v>
      </c>
      <c r="O279" s="161"/>
      <c r="P279" s="161"/>
      <c r="Q279" s="161"/>
      <c r="R279" s="161"/>
      <c r="S279" s="161"/>
      <c r="T279" s="161"/>
      <c r="U279" s="161"/>
      <c r="V279" s="161"/>
      <c r="W279" s="161"/>
      <c r="X279" s="161"/>
      <c r="Y279" s="161"/>
      <c r="Z279" s="161"/>
      <c r="AA279" s="155" t="s">
        <v>316</v>
      </c>
      <c r="AB279" s="155" t="s">
        <v>2903</v>
      </c>
      <c r="AC279" s="163">
        <v>0</v>
      </c>
      <c r="AD279" s="163">
        <v>0</v>
      </c>
      <c r="AE279" s="163">
        <v>0</v>
      </c>
      <c r="AF279" s="163">
        <v>0</v>
      </c>
      <c r="AG279" s="163">
        <v>0</v>
      </c>
      <c r="AH279" s="163">
        <v>0</v>
      </c>
      <c r="AI279" s="163">
        <v>0</v>
      </c>
      <c r="AJ279" s="163">
        <v>0</v>
      </c>
      <c r="AK279" s="163">
        <v>0</v>
      </c>
      <c r="AL279" s="163">
        <v>0</v>
      </c>
      <c r="AM279" s="163">
        <v>0</v>
      </c>
    </row>
    <row r="280" spans="2:39" x14ac:dyDescent="0.15">
      <c r="B280" s="51" t="s">
        <v>267</v>
      </c>
      <c r="C280" s="51" t="s">
        <v>2854</v>
      </c>
      <c r="D280" s="51" t="s">
        <v>5129</v>
      </c>
      <c r="E280" s="51" t="s">
        <v>5130</v>
      </c>
      <c r="F280" s="51" t="s">
        <v>5131</v>
      </c>
      <c r="G280" s="51" t="s">
        <v>5132</v>
      </c>
      <c r="H280" s="51" t="s">
        <v>5166</v>
      </c>
      <c r="I280" s="51" t="s">
        <v>5167</v>
      </c>
      <c r="K280" s="53">
        <v>3</v>
      </c>
      <c r="L280" s="160">
        <v>18</v>
      </c>
      <c r="M280" s="160" t="s">
        <v>5129</v>
      </c>
      <c r="N280" s="160" t="s">
        <v>5130</v>
      </c>
      <c r="O280" s="161"/>
      <c r="P280" s="161"/>
      <c r="Q280" s="161"/>
      <c r="R280" s="161"/>
      <c r="S280" s="161"/>
      <c r="T280" s="161"/>
      <c r="U280" s="161"/>
      <c r="V280" s="161"/>
      <c r="W280" s="161"/>
      <c r="X280" s="161"/>
      <c r="Y280" s="161"/>
      <c r="Z280" s="161"/>
      <c r="AA280" s="155" t="s">
        <v>267</v>
      </c>
      <c r="AB280" s="155" t="s">
        <v>2854</v>
      </c>
      <c r="AC280" s="163">
        <v>0</v>
      </c>
      <c r="AD280" s="163">
        <v>0</v>
      </c>
      <c r="AE280" s="163">
        <v>0</v>
      </c>
      <c r="AF280" s="163">
        <v>0</v>
      </c>
      <c r="AG280" s="163">
        <v>0</v>
      </c>
      <c r="AH280" s="163">
        <v>0</v>
      </c>
      <c r="AI280" s="163">
        <v>0</v>
      </c>
      <c r="AJ280" s="163">
        <v>1</v>
      </c>
      <c r="AK280" s="163">
        <v>0</v>
      </c>
      <c r="AL280" s="163">
        <v>1</v>
      </c>
      <c r="AM280" s="163">
        <v>1</v>
      </c>
    </row>
    <row r="281" spans="2:39" x14ac:dyDescent="0.15">
      <c r="B281" s="51" t="s">
        <v>232</v>
      </c>
      <c r="C281" s="51" t="s">
        <v>2819</v>
      </c>
      <c r="D281" s="51" t="s">
        <v>5074</v>
      </c>
      <c r="E281" s="51" t="s">
        <v>5075</v>
      </c>
      <c r="F281" s="51" t="s">
        <v>5103</v>
      </c>
      <c r="G281" s="51" t="s">
        <v>5104</v>
      </c>
      <c r="H281" s="51" t="s">
        <v>5160</v>
      </c>
      <c r="I281" s="51" t="s">
        <v>5161</v>
      </c>
      <c r="K281" s="53">
        <v>3</v>
      </c>
      <c r="L281" s="160">
        <v>10</v>
      </c>
      <c r="M281" s="160" t="s">
        <v>5103</v>
      </c>
      <c r="N281" s="160" t="s">
        <v>5104</v>
      </c>
      <c r="O281" s="161"/>
      <c r="P281" s="161"/>
      <c r="Q281" s="161"/>
      <c r="R281" s="161"/>
      <c r="S281" s="161"/>
      <c r="T281" s="161"/>
      <c r="U281" s="161"/>
      <c r="V281" s="161"/>
      <c r="W281" s="161"/>
      <c r="X281" s="161"/>
      <c r="Y281" s="161"/>
      <c r="Z281" s="161"/>
      <c r="AA281" s="155" t="s">
        <v>232</v>
      </c>
      <c r="AB281" s="155" t="s">
        <v>2819</v>
      </c>
      <c r="AC281" s="163">
        <v>0</v>
      </c>
      <c r="AD281" s="163">
        <v>0</v>
      </c>
      <c r="AE281" s="163">
        <v>0</v>
      </c>
      <c r="AF281" s="163">
        <v>0</v>
      </c>
      <c r="AG281" s="163">
        <v>0</v>
      </c>
      <c r="AH281" s="163">
        <v>0</v>
      </c>
      <c r="AI281" s="163">
        <v>1</v>
      </c>
      <c r="AJ281" s="163">
        <v>1</v>
      </c>
      <c r="AK281" s="163">
        <v>0</v>
      </c>
      <c r="AL281" s="163">
        <v>0</v>
      </c>
      <c r="AM281" s="163">
        <v>0</v>
      </c>
    </row>
    <row r="282" spans="2:39" x14ac:dyDescent="0.15">
      <c r="B282" s="51" t="s">
        <v>279</v>
      </c>
      <c r="C282" s="51" t="s">
        <v>2866</v>
      </c>
      <c r="D282" s="51" t="s">
        <v>5089</v>
      </c>
      <c r="E282" s="51" t="s">
        <v>5090</v>
      </c>
      <c r="F282" s="51" t="s">
        <v>5091</v>
      </c>
      <c r="G282" s="51" t="s">
        <v>5092</v>
      </c>
      <c r="H282" s="51" t="s">
        <v>5135</v>
      </c>
      <c r="I282" s="51" t="s">
        <v>5136</v>
      </c>
      <c r="K282" s="53">
        <v>3</v>
      </c>
      <c r="L282" s="160">
        <v>16</v>
      </c>
      <c r="M282" s="160" t="s">
        <v>5091</v>
      </c>
      <c r="N282" s="160" t="s">
        <v>5092</v>
      </c>
      <c r="O282" s="161"/>
      <c r="P282" s="161"/>
      <c r="Q282" s="161"/>
      <c r="R282" s="161"/>
      <c r="S282" s="161"/>
      <c r="T282" s="161"/>
      <c r="U282" s="161"/>
      <c r="V282" s="161"/>
      <c r="W282" s="161"/>
      <c r="X282" s="161"/>
      <c r="Y282" s="161"/>
      <c r="Z282" s="161"/>
      <c r="AA282" s="155" t="s">
        <v>279</v>
      </c>
      <c r="AB282" s="155" t="s">
        <v>2866</v>
      </c>
      <c r="AC282" s="163">
        <v>0</v>
      </c>
      <c r="AD282" s="163">
        <v>0</v>
      </c>
      <c r="AE282" s="163">
        <v>0</v>
      </c>
      <c r="AF282" s="163">
        <v>0</v>
      </c>
      <c r="AG282" s="163">
        <v>0</v>
      </c>
      <c r="AH282" s="163">
        <v>0</v>
      </c>
      <c r="AI282" s="163">
        <v>0</v>
      </c>
      <c r="AJ282" s="163">
        <v>0</v>
      </c>
      <c r="AK282" s="163">
        <v>0</v>
      </c>
      <c r="AL282" s="163">
        <v>0</v>
      </c>
      <c r="AM282" s="163">
        <v>0</v>
      </c>
    </row>
    <row r="283" spans="2:39" x14ac:dyDescent="0.15">
      <c r="B283" s="51" t="s">
        <v>336</v>
      </c>
      <c r="C283" s="51" t="s">
        <v>5016</v>
      </c>
      <c r="D283" s="51" t="s">
        <v>5089</v>
      </c>
      <c r="E283" s="51" t="s">
        <v>5090</v>
      </c>
      <c r="F283" s="51" t="s">
        <v>5091</v>
      </c>
      <c r="G283" s="51" t="s">
        <v>5092</v>
      </c>
      <c r="H283" s="51" t="s">
        <v>5135</v>
      </c>
      <c r="I283" s="51" t="s">
        <v>5136</v>
      </c>
      <c r="K283" s="53">
        <v>3</v>
      </c>
      <c r="L283" s="160">
        <v>16</v>
      </c>
      <c r="M283" s="160" t="s">
        <v>5091</v>
      </c>
      <c r="N283" s="160" t="s">
        <v>5092</v>
      </c>
      <c r="O283" s="161"/>
      <c r="P283" s="161"/>
      <c r="Q283" s="161"/>
      <c r="R283" s="161"/>
      <c r="S283" s="161"/>
      <c r="T283" s="161"/>
      <c r="U283" s="161"/>
      <c r="V283" s="161"/>
      <c r="W283" s="161"/>
      <c r="X283" s="161"/>
      <c r="Y283" s="161"/>
      <c r="Z283" s="161"/>
      <c r="AA283" s="155" t="s">
        <v>336</v>
      </c>
      <c r="AB283" s="155" t="s">
        <v>5016</v>
      </c>
      <c r="AC283" s="163">
        <v>1</v>
      </c>
      <c r="AD283" s="163">
        <v>1</v>
      </c>
      <c r="AE283" s="163">
        <v>0</v>
      </c>
      <c r="AF283" s="163">
        <v>0</v>
      </c>
      <c r="AG283" s="163">
        <v>0</v>
      </c>
      <c r="AH283" s="163">
        <v>0</v>
      </c>
      <c r="AI283" s="163">
        <v>0</v>
      </c>
      <c r="AJ283" s="163">
        <v>0</v>
      </c>
      <c r="AK283" s="163">
        <v>0</v>
      </c>
      <c r="AL283" s="163">
        <v>0</v>
      </c>
      <c r="AM283" s="163">
        <v>0</v>
      </c>
    </row>
    <row r="284" spans="2:39" x14ac:dyDescent="0.15">
      <c r="B284" s="51" t="s">
        <v>218</v>
      </c>
      <c r="C284" s="51" t="s">
        <v>2805</v>
      </c>
      <c r="D284" s="51" t="s">
        <v>5074</v>
      </c>
      <c r="E284" s="51" t="s">
        <v>5075</v>
      </c>
      <c r="F284" s="51" t="s">
        <v>5076</v>
      </c>
      <c r="G284" s="51" t="s">
        <v>5077</v>
      </c>
      <c r="H284" s="51" t="s">
        <v>5078</v>
      </c>
      <c r="I284" s="51" t="s">
        <v>5079</v>
      </c>
      <c r="K284" s="53">
        <v>3</v>
      </c>
      <c r="L284" s="160">
        <v>9</v>
      </c>
      <c r="M284" s="160" t="s">
        <v>5078</v>
      </c>
      <c r="N284" s="160" t="s">
        <v>5079</v>
      </c>
      <c r="O284" s="161"/>
      <c r="P284" s="161"/>
      <c r="Q284" s="161"/>
      <c r="R284" s="161"/>
      <c r="S284" s="161"/>
      <c r="T284" s="161"/>
      <c r="U284" s="161"/>
      <c r="V284" s="161"/>
      <c r="W284" s="161"/>
      <c r="X284" s="161"/>
      <c r="Y284" s="161"/>
      <c r="Z284" s="161"/>
      <c r="AA284" s="155" t="s">
        <v>218</v>
      </c>
      <c r="AB284" s="155" t="s">
        <v>2805</v>
      </c>
      <c r="AC284" s="163">
        <v>0</v>
      </c>
      <c r="AD284" s="163">
        <v>0</v>
      </c>
      <c r="AE284" s="163">
        <v>0</v>
      </c>
      <c r="AF284" s="163">
        <v>0</v>
      </c>
      <c r="AG284" s="163">
        <v>0</v>
      </c>
      <c r="AH284" s="163">
        <v>0</v>
      </c>
      <c r="AI284" s="163">
        <v>0</v>
      </c>
      <c r="AJ284" s="163">
        <v>0</v>
      </c>
      <c r="AK284" s="163">
        <v>0</v>
      </c>
      <c r="AL284" s="163">
        <v>0</v>
      </c>
      <c r="AM284" s="163">
        <v>1</v>
      </c>
    </row>
    <row r="285" spans="2:39" x14ac:dyDescent="0.15">
      <c r="B285" s="51" t="s">
        <v>245</v>
      </c>
      <c r="C285" s="51" t="s">
        <v>2832</v>
      </c>
      <c r="D285" s="51" t="s">
        <v>5026</v>
      </c>
      <c r="E285" s="51" t="s">
        <v>5027</v>
      </c>
      <c r="F285" s="51" t="s">
        <v>5054</v>
      </c>
      <c r="G285" s="51" t="s">
        <v>5055</v>
      </c>
      <c r="H285" s="51" t="s">
        <v>5137</v>
      </c>
      <c r="I285" s="51" t="s">
        <v>5138</v>
      </c>
      <c r="K285" s="53">
        <v>3</v>
      </c>
      <c r="L285" s="160">
        <v>23</v>
      </c>
      <c r="M285" s="160" t="s">
        <v>5137</v>
      </c>
      <c r="N285" s="160" t="s">
        <v>5138</v>
      </c>
      <c r="O285" s="161"/>
      <c r="P285" s="161"/>
      <c r="Q285" s="161"/>
      <c r="R285" s="161"/>
      <c r="S285" s="161"/>
      <c r="T285" s="161"/>
      <c r="U285" s="161"/>
      <c r="V285" s="161"/>
      <c r="W285" s="161"/>
      <c r="X285" s="161"/>
      <c r="Y285" s="161"/>
      <c r="Z285" s="161"/>
      <c r="AA285" s="155" t="s">
        <v>245</v>
      </c>
      <c r="AB285" s="155" t="s">
        <v>2832</v>
      </c>
      <c r="AC285" s="163">
        <v>0</v>
      </c>
      <c r="AD285" s="163">
        <v>0</v>
      </c>
      <c r="AE285" s="163">
        <v>0</v>
      </c>
      <c r="AF285" s="163">
        <v>0</v>
      </c>
      <c r="AG285" s="163">
        <v>0</v>
      </c>
      <c r="AH285" s="163">
        <v>0</v>
      </c>
      <c r="AI285" s="163">
        <v>0</v>
      </c>
      <c r="AJ285" s="163">
        <v>0</v>
      </c>
      <c r="AK285" s="163">
        <v>0</v>
      </c>
      <c r="AL285" s="163">
        <v>0</v>
      </c>
      <c r="AM285" s="163">
        <v>0</v>
      </c>
    </row>
    <row r="286" spans="2:39" x14ac:dyDescent="0.15">
      <c r="B286" s="51" t="s">
        <v>201</v>
      </c>
      <c r="C286" s="51" t="s">
        <v>2788</v>
      </c>
      <c r="D286" s="51" t="s">
        <v>5044</v>
      </c>
      <c r="E286" s="51" t="s">
        <v>5045</v>
      </c>
      <c r="F286" s="51" t="s">
        <v>5046</v>
      </c>
      <c r="G286" s="51" t="s">
        <v>5045</v>
      </c>
      <c r="H286" s="51" t="s">
        <v>5047</v>
      </c>
      <c r="I286" s="51" t="s">
        <v>5048</v>
      </c>
      <c r="K286" s="53">
        <v>3</v>
      </c>
      <c r="L286" s="160">
        <v>5</v>
      </c>
      <c r="M286" s="160" t="s">
        <v>5047</v>
      </c>
      <c r="N286" s="160" t="s">
        <v>5048</v>
      </c>
      <c r="O286" s="161"/>
      <c r="P286" s="161"/>
      <c r="Q286" s="161"/>
      <c r="R286" s="161"/>
      <c r="S286" s="161"/>
      <c r="T286" s="161"/>
      <c r="U286" s="161"/>
      <c r="V286" s="161"/>
      <c r="W286" s="161"/>
      <c r="X286" s="161"/>
      <c r="Y286" s="161"/>
      <c r="Z286" s="161"/>
      <c r="AA286" s="155" t="s">
        <v>201</v>
      </c>
      <c r="AB286" s="155" t="s">
        <v>2788</v>
      </c>
      <c r="AC286" s="163">
        <v>0</v>
      </c>
      <c r="AD286" s="163">
        <v>0</v>
      </c>
      <c r="AE286" s="163">
        <v>0</v>
      </c>
      <c r="AF286" s="163">
        <v>0</v>
      </c>
      <c r="AG286" s="163">
        <v>0</v>
      </c>
      <c r="AH286" s="163">
        <v>0</v>
      </c>
      <c r="AI286" s="163">
        <v>0</v>
      </c>
      <c r="AJ286" s="163">
        <v>0</v>
      </c>
      <c r="AK286" s="163">
        <v>1</v>
      </c>
      <c r="AL286" s="163">
        <v>0</v>
      </c>
      <c r="AM286" s="163">
        <v>0</v>
      </c>
    </row>
    <row r="287" spans="2:39" x14ac:dyDescent="0.15">
      <c r="B287" s="51" t="s">
        <v>282</v>
      </c>
      <c r="C287" s="51" t="s">
        <v>2869</v>
      </c>
      <c r="D287" s="51" t="s">
        <v>5032</v>
      </c>
      <c r="E287" s="51" t="s">
        <v>5033</v>
      </c>
      <c r="F287" s="51" t="s">
        <v>5155</v>
      </c>
      <c r="G287" s="51" t="s">
        <v>5156</v>
      </c>
      <c r="H287" s="51" t="s">
        <v>5157</v>
      </c>
      <c r="I287" s="51" t="s">
        <v>5156</v>
      </c>
      <c r="K287" s="53">
        <v>3</v>
      </c>
      <c r="L287" s="160">
        <v>14</v>
      </c>
      <c r="M287" s="160" t="s">
        <v>5157</v>
      </c>
      <c r="N287" s="160" t="s">
        <v>5156</v>
      </c>
      <c r="O287" s="161"/>
      <c r="P287" s="161"/>
      <c r="Q287" s="161"/>
      <c r="R287" s="161"/>
      <c r="S287" s="161"/>
      <c r="T287" s="161"/>
      <c r="U287" s="161"/>
      <c r="V287" s="161"/>
      <c r="W287" s="161"/>
      <c r="X287" s="161"/>
      <c r="Y287" s="161"/>
      <c r="Z287" s="161"/>
      <c r="AA287" s="155" t="s">
        <v>282</v>
      </c>
      <c r="AB287" s="155" t="s">
        <v>2869</v>
      </c>
      <c r="AC287" s="163">
        <v>0</v>
      </c>
      <c r="AD287" s="163">
        <v>0</v>
      </c>
      <c r="AE287" s="163">
        <v>0</v>
      </c>
      <c r="AF287" s="163">
        <v>0</v>
      </c>
      <c r="AG287" s="163">
        <v>0</v>
      </c>
      <c r="AH287" s="163">
        <v>0</v>
      </c>
      <c r="AI287" s="163">
        <v>0</v>
      </c>
      <c r="AJ287" s="163">
        <v>0</v>
      </c>
      <c r="AK287" s="163">
        <v>1</v>
      </c>
      <c r="AL287" s="163">
        <v>1</v>
      </c>
      <c r="AM287" s="163">
        <v>0</v>
      </c>
    </row>
    <row r="288" spans="2:39" x14ac:dyDescent="0.15">
      <c r="B288" s="51" t="s">
        <v>252</v>
      </c>
      <c r="C288" s="51" t="s">
        <v>2839</v>
      </c>
      <c r="D288" s="51" t="s">
        <v>5089</v>
      </c>
      <c r="E288" s="51" t="s">
        <v>5090</v>
      </c>
      <c r="F288" s="51" t="s">
        <v>5091</v>
      </c>
      <c r="G288" s="51" t="s">
        <v>5092</v>
      </c>
      <c r="H288" s="51" t="s">
        <v>5135</v>
      </c>
      <c r="I288" s="51" t="s">
        <v>5136</v>
      </c>
      <c r="K288" s="53">
        <v>3</v>
      </c>
      <c r="L288" s="160">
        <v>16</v>
      </c>
      <c r="M288" s="160" t="s">
        <v>5091</v>
      </c>
      <c r="N288" s="160" t="s">
        <v>5092</v>
      </c>
      <c r="O288" s="161"/>
      <c r="P288" s="161"/>
      <c r="Q288" s="161"/>
      <c r="R288" s="161"/>
      <c r="S288" s="161"/>
      <c r="T288" s="161"/>
      <c r="U288" s="161"/>
      <c r="V288" s="161"/>
      <c r="W288" s="161"/>
      <c r="X288" s="161"/>
      <c r="Y288" s="161"/>
      <c r="Z288" s="161"/>
      <c r="AA288" s="155" t="s">
        <v>252</v>
      </c>
      <c r="AB288" s="155" t="s">
        <v>2839</v>
      </c>
      <c r="AC288" s="163">
        <v>0</v>
      </c>
      <c r="AD288" s="163">
        <v>1</v>
      </c>
      <c r="AE288" s="163">
        <v>0</v>
      </c>
      <c r="AF288" s="163">
        <v>0</v>
      </c>
      <c r="AG288" s="163">
        <v>0</v>
      </c>
      <c r="AH288" s="163">
        <v>0</v>
      </c>
      <c r="AI288" s="163">
        <v>0</v>
      </c>
      <c r="AJ288" s="163">
        <v>0</v>
      </c>
      <c r="AK288" s="163">
        <v>0</v>
      </c>
      <c r="AL288" s="163">
        <v>0</v>
      </c>
      <c r="AM288" s="163">
        <v>0</v>
      </c>
    </row>
    <row r="289" spans="2:39" x14ac:dyDescent="0.15">
      <c r="B289" s="51" t="s">
        <v>337</v>
      </c>
      <c r="C289" s="51" t="s">
        <v>2923</v>
      </c>
      <c r="D289" s="51" t="s">
        <v>5129</v>
      </c>
      <c r="E289" s="51" t="s">
        <v>5130</v>
      </c>
      <c r="F289" s="51" t="s">
        <v>5131</v>
      </c>
      <c r="G289" s="51" t="s">
        <v>5132</v>
      </c>
      <c r="H289" s="51" t="s">
        <v>5166</v>
      </c>
      <c r="I289" s="51" t="s">
        <v>5167</v>
      </c>
      <c r="K289" s="53">
        <v>3</v>
      </c>
      <c r="L289" s="160">
        <v>18</v>
      </c>
      <c r="M289" s="160" t="s">
        <v>5129</v>
      </c>
      <c r="N289" s="160" t="s">
        <v>5130</v>
      </c>
      <c r="O289" s="161"/>
      <c r="P289" s="161"/>
      <c r="Q289" s="161"/>
      <c r="R289" s="161"/>
      <c r="S289" s="161"/>
      <c r="T289" s="161"/>
      <c r="U289" s="161"/>
      <c r="V289" s="161"/>
      <c r="W289" s="161"/>
      <c r="X289" s="161"/>
      <c r="Y289" s="161"/>
      <c r="Z289" s="161"/>
      <c r="AA289" s="155" t="s">
        <v>337</v>
      </c>
      <c r="AB289" s="155" t="s">
        <v>2923</v>
      </c>
      <c r="AC289" s="163">
        <v>0</v>
      </c>
      <c r="AD289" s="163">
        <v>1</v>
      </c>
      <c r="AE289" s="163">
        <v>0</v>
      </c>
      <c r="AF289" s="163">
        <v>0</v>
      </c>
      <c r="AG289" s="163">
        <v>0</v>
      </c>
      <c r="AH289" s="163">
        <v>0</v>
      </c>
      <c r="AI289" s="163">
        <v>0</v>
      </c>
      <c r="AJ289" s="163">
        <v>0</v>
      </c>
      <c r="AK289" s="163">
        <v>0</v>
      </c>
      <c r="AL289" s="163">
        <v>0</v>
      </c>
      <c r="AM289" s="163">
        <v>0</v>
      </c>
    </row>
    <row r="290" spans="2:39" x14ac:dyDescent="0.15">
      <c r="B290" s="51" t="s">
        <v>682</v>
      </c>
      <c r="C290" s="51" t="s">
        <v>5398</v>
      </c>
      <c r="D290" s="51" t="s">
        <v>5129</v>
      </c>
      <c r="E290" s="51" t="s">
        <v>5130</v>
      </c>
      <c r="F290" s="51" t="s">
        <v>5178</v>
      </c>
      <c r="G290" s="51" t="s">
        <v>5179</v>
      </c>
      <c r="H290" s="51" t="s">
        <v>5180</v>
      </c>
      <c r="I290" s="51" t="s">
        <v>5179</v>
      </c>
      <c r="K290" s="53">
        <v>3</v>
      </c>
      <c r="L290" s="160">
        <v>18</v>
      </c>
      <c r="M290" s="160" t="s">
        <v>5129</v>
      </c>
      <c r="N290" s="160" t="s">
        <v>5130</v>
      </c>
      <c r="O290" s="161"/>
      <c r="P290" s="161"/>
      <c r="Q290" s="161"/>
      <c r="R290" s="161"/>
      <c r="S290" s="161"/>
      <c r="T290" s="161"/>
      <c r="U290" s="161"/>
      <c r="V290" s="161"/>
      <c r="W290" s="161"/>
      <c r="X290" s="161"/>
      <c r="Y290" s="161"/>
      <c r="Z290" s="161"/>
      <c r="AA290" s="155" t="s">
        <v>682</v>
      </c>
      <c r="AB290" s="155" t="s">
        <v>5398</v>
      </c>
      <c r="AC290" s="163">
        <v>0</v>
      </c>
      <c r="AD290" s="163">
        <v>0</v>
      </c>
      <c r="AE290" s="163">
        <v>0</v>
      </c>
      <c r="AF290" s="163">
        <v>0</v>
      </c>
      <c r="AG290" s="163">
        <v>0</v>
      </c>
      <c r="AH290" s="163">
        <v>0</v>
      </c>
      <c r="AI290" s="163">
        <v>0</v>
      </c>
      <c r="AJ290" s="163">
        <v>0</v>
      </c>
      <c r="AK290" s="163">
        <v>0</v>
      </c>
      <c r="AL290" s="163">
        <v>0</v>
      </c>
      <c r="AM290" s="163">
        <v>0</v>
      </c>
    </row>
    <row r="291" spans="2:39" x14ac:dyDescent="0.15">
      <c r="B291" s="51" t="s">
        <v>386</v>
      </c>
      <c r="C291" s="51" t="s">
        <v>2969</v>
      </c>
      <c r="D291" s="51" t="s">
        <v>5089</v>
      </c>
      <c r="E291" s="51" t="s">
        <v>5090</v>
      </c>
      <c r="F291" s="51" t="s">
        <v>5091</v>
      </c>
      <c r="G291" s="51" t="s">
        <v>5092</v>
      </c>
      <c r="H291" s="51" t="s">
        <v>5135</v>
      </c>
      <c r="I291" s="51" t="s">
        <v>5136</v>
      </c>
      <c r="K291" s="53">
        <v>3</v>
      </c>
      <c r="L291" s="160">
        <v>16</v>
      </c>
      <c r="M291" s="160" t="s">
        <v>5091</v>
      </c>
      <c r="N291" s="160" t="s">
        <v>5092</v>
      </c>
      <c r="O291" s="161"/>
      <c r="P291" s="161"/>
      <c r="Q291" s="161"/>
      <c r="R291" s="161"/>
      <c r="S291" s="161"/>
      <c r="T291" s="161"/>
      <c r="U291" s="161"/>
      <c r="V291" s="161"/>
      <c r="W291" s="161"/>
      <c r="X291" s="161"/>
      <c r="Y291" s="161"/>
      <c r="Z291" s="161"/>
      <c r="AA291" s="155" t="s">
        <v>386</v>
      </c>
      <c r="AB291" s="155" t="s">
        <v>2969</v>
      </c>
      <c r="AC291" s="163">
        <v>0</v>
      </c>
      <c r="AD291" s="163">
        <v>0</v>
      </c>
      <c r="AE291" s="163">
        <v>0</v>
      </c>
      <c r="AF291" s="163">
        <v>0</v>
      </c>
      <c r="AG291" s="163">
        <v>0</v>
      </c>
      <c r="AH291" s="163">
        <v>1</v>
      </c>
      <c r="AI291" s="163">
        <v>0</v>
      </c>
      <c r="AJ291" s="163">
        <v>0</v>
      </c>
      <c r="AK291" s="163">
        <v>1</v>
      </c>
      <c r="AL291" s="163">
        <v>0</v>
      </c>
      <c r="AM291" s="163">
        <v>1</v>
      </c>
    </row>
    <row r="292" spans="2:39" x14ac:dyDescent="0.15">
      <c r="B292" s="51" t="s">
        <v>308</v>
      </c>
      <c r="C292" s="51" t="s">
        <v>2895</v>
      </c>
      <c r="D292" s="51" t="s">
        <v>5032</v>
      </c>
      <c r="E292" s="51" t="s">
        <v>5033</v>
      </c>
      <c r="F292" s="51" t="s">
        <v>5097</v>
      </c>
      <c r="G292" s="51" t="s">
        <v>5098</v>
      </c>
      <c r="H292" s="51" t="s">
        <v>5099</v>
      </c>
      <c r="I292" s="51" t="s">
        <v>5100</v>
      </c>
      <c r="K292" s="53">
        <v>3</v>
      </c>
      <c r="L292" s="160">
        <v>15</v>
      </c>
      <c r="M292" s="160" t="s">
        <v>5097</v>
      </c>
      <c r="N292" s="160" t="s">
        <v>5098</v>
      </c>
      <c r="O292" s="161"/>
      <c r="P292" s="161"/>
      <c r="Q292" s="161"/>
      <c r="R292" s="161"/>
      <c r="S292" s="161"/>
      <c r="T292" s="161"/>
      <c r="U292" s="161"/>
      <c r="V292" s="161"/>
      <c r="W292" s="161"/>
      <c r="X292" s="161"/>
      <c r="Y292" s="161"/>
      <c r="Z292" s="161"/>
      <c r="AA292" s="155" t="s">
        <v>308</v>
      </c>
      <c r="AB292" s="155" t="s">
        <v>2895</v>
      </c>
      <c r="AC292" s="163">
        <v>0</v>
      </c>
      <c r="AD292" s="163">
        <v>1</v>
      </c>
      <c r="AE292" s="163">
        <v>1</v>
      </c>
      <c r="AF292" s="163">
        <v>1</v>
      </c>
      <c r="AG292" s="163">
        <v>1</v>
      </c>
      <c r="AH292" s="163">
        <v>1</v>
      </c>
      <c r="AI292" s="163">
        <v>1</v>
      </c>
      <c r="AJ292" s="163">
        <v>0</v>
      </c>
      <c r="AK292" s="163">
        <v>0</v>
      </c>
      <c r="AL292" s="163">
        <v>0</v>
      </c>
      <c r="AM292" s="163">
        <v>0</v>
      </c>
    </row>
    <row r="293" spans="2:39" x14ac:dyDescent="0.15">
      <c r="B293" s="51" t="s">
        <v>280</v>
      </c>
      <c r="C293" s="51" t="s">
        <v>2867</v>
      </c>
      <c r="D293" s="51" t="s">
        <v>5058</v>
      </c>
      <c r="E293" s="51" t="s">
        <v>5059</v>
      </c>
      <c r="F293" s="51" t="s">
        <v>5143</v>
      </c>
      <c r="G293" s="51" t="s">
        <v>5144</v>
      </c>
      <c r="H293" s="51" t="s">
        <v>5145</v>
      </c>
      <c r="I293" s="51" t="s">
        <v>5146</v>
      </c>
      <c r="K293" s="53">
        <v>3</v>
      </c>
      <c r="L293" s="160" t="s">
        <v>5356</v>
      </c>
      <c r="M293" s="160" t="s">
        <v>5356</v>
      </c>
      <c r="N293" s="160" t="s">
        <v>5356</v>
      </c>
      <c r="O293" s="161"/>
      <c r="P293" s="161"/>
      <c r="Q293" s="161"/>
      <c r="R293" s="161"/>
      <c r="S293" s="161"/>
      <c r="T293" s="161"/>
      <c r="U293" s="161"/>
      <c r="V293" s="161"/>
      <c r="W293" s="161"/>
      <c r="X293" s="161"/>
      <c r="Y293" s="161"/>
      <c r="Z293" s="161"/>
      <c r="AA293" s="155" t="s">
        <v>280</v>
      </c>
      <c r="AB293" s="155" t="s">
        <v>2867</v>
      </c>
      <c r="AC293" s="163">
        <v>0</v>
      </c>
      <c r="AD293" s="163">
        <v>0</v>
      </c>
      <c r="AE293" s="163">
        <v>0</v>
      </c>
      <c r="AF293" s="163">
        <v>0</v>
      </c>
      <c r="AG293" s="163">
        <v>0</v>
      </c>
      <c r="AH293" s="163">
        <v>0</v>
      </c>
      <c r="AI293" s="163">
        <v>0</v>
      </c>
      <c r="AJ293" s="163">
        <v>0</v>
      </c>
      <c r="AK293" s="163">
        <v>0</v>
      </c>
      <c r="AL293" s="163">
        <v>0</v>
      </c>
      <c r="AM293" s="163">
        <v>0</v>
      </c>
    </row>
    <row r="294" spans="2:39" x14ac:dyDescent="0.15">
      <c r="B294" s="51" t="s">
        <v>284</v>
      </c>
      <c r="C294" s="51" t="s">
        <v>2871</v>
      </c>
      <c r="D294" s="51" t="s">
        <v>5129</v>
      </c>
      <c r="E294" s="51" t="s">
        <v>5130</v>
      </c>
      <c r="F294" s="51" t="s">
        <v>5131</v>
      </c>
      <c r="G294" s="51" t="s">
        <v>5132</v>
      </c>
      <c r="H294" s="51" t="s">
        <v>5166</v>
      </c>
      <c r="I294" s="51" t="s">
        <v>5167</v>
      </c>
      <c r="K294" s="53">
        <v>3</v>
      </c>
      <c r="L294" s="160">
        <v>18</v>
      </c>
      <c r="M294" s="160" t="s">
        <v>5129</v>
      </c>
      <c r="N294" s="160" t="s">
        <v>5130</v>
      </c>
      <c r="O294" s="161"/>
      <c r="P294" s="161"/>
      <c r="Q294" s="161"/>
      <c r="R294" s="161"/>
      <c r="S294" s="161"/>
      <c r="T294" s="161"/>
      <c r="U294" s="161"/>
      <c r="V294" s="161"/>
      <c r="W294" s="161"/>
      <c r="X294" s="161"/>
      <c r="Y294" s="161"/>
      <c r="Z294" s="161"/>
      <c r="AA294" s="155" t="s">
        <v>284</v>
      </c>
      <c r="AB294" s="155" t="s">
        <v>2871</v>
      </c>
      <c r="AC294" s="163">
        <v>0</v>
      </c>
      <c r="AD294" s="163">
        <v>0</v>
      </c>
      <c r="AE294" s="163">
        <v>0</v>
      </c>
      <c r="AF294" s="163">
        <v>0</v>
      </c>
      <c r="AG294" s="163">
        <v>0</v>
      </c>
      <c r="AH294" s="163">
        <v>0</v>
      </c>
      <c r="AI294" s="163">
        <v>0</v>
      </c>
      <c r="AJ294" s="163">
        <v>0</v>
      </c>
      <c r="AK294" s="163">
        <v>0</v>
      </c>
      <c r="AL294" s="163">
        <v>0</v>
      </c>
      <c r="AM294" s="163">
        <v>0</v>
      </c>
    </row>
    <row r="295" spans="2:39" x14ac:dyDescent="0.15">
      <c r="B295" s="51" t="s">
        <v>270</v>
      </c>
      <c r="C295" s="51" t="s">
        <v>2857</v>
      </c>
      <c r="D295" s="51" t="s">
        <v>5026</v>
      </c>
      <c r="E295" s="51" t="s">
        <v>5027</v>
      </c>
      <c r="F295" s="51" t="s">
        <v>5028</v>
      </c>
      <c r="G295" s="51" t="s">
        <v>5029</v>
      </c>
      <c r="H295" s="51" t="s">
        <v>5115</v>
      </c>
      <c r="I295" s="51" t="s">
        <v>5116</v>
      </c>
      <c r="K295" s="53">
        <v>3</v>
      </c>
      <c r="L295" s="160">
        <v>24</v>
      </c>
      <c r="M295" s="160" t="s">
        <v>5028</v>
      </c>
      <c r="N295" s="160" t="s">
        <v>5029</v>
      </c>
      <c r="O295" s="161"/>
      <c r="P295" s="161"/>
      <c r="Q295" s="161"/>
      <c r="R295" s="161"/>
      <c r="S295" s="161"/>
      <c r="T295" s="161"/>
      <c r="U295" s="161"/>
      <c r="V295" s="161"/>
      <c r="W295" s="161"/>
      <c r="X295" s="161"/>
      <c r="Y295" s="161"/>
      <c r="Z295" s="161"/>
      <c r="AA295" s="155" t="s">
        <v>270</v>
      </c>
      <c r="AB295" s="155" t="s">
        <v>2857</v>
      </c>
      <c r="AC295" s="163">
        <v>0</v>
      </c>
      <c r="AD295" s="163">
        <v>0</v>
      </c>
      <c r="AE295" s="163">
        <v>0</v>
      </c>
      <c r="AF295" s="163">
        <v>0</v>
      </c>
      <c r="AG295" s="163">
        <v>0</v>
      </c>
      <c r="AH295" s="163">
        <v>0</v>
      </c>
      <c r="AI295" s="163">
        <v>1</v>
      </c>
      <c r="AJ295" s="163">
        <v>0</v>
      </c>
      <c r="AK295" s="163">
        <v>0</v>
      </c>
      <c r="AL295" s="163">
        <v>0</v>
      </c>
      <c r="AM295" s="163">
        <v>0</v>
      </c>
    </row>
    <row r="296" spans="2:39" x14ac:dyDescent="0.15">
      <c r="B296" s="51" t="s">
        <v>225</v>
      </c>
      <c r="C296" s="51" t="s">
        <v>2812</v>
      </c>
      <c r="D296" s="51" t="s">
        <v>5049</v>
      </c>
      <c r="E296" s="51" t="s">
        <v>5050</v>
      </c>
      <c r="F296" s="51" t="s">
        <v>5051</v>
      </c>
      <c r="G296" s="51" t="s">
        <v>5050</v>
      </c>
      <c r="H296" s="51" t="s">
        <v>5125</v>
      </c>
      <c r="I296" s="51" t="s">
        <v>5126</v>
      </c>
      <c r="K296" s="53">
        <v>3</v>
      </c>
      <c r="L296" s="160">
        <v>28</v>
      </c>
      <c r="M296" s="160" t="s">
        <v>5051</v>
      </c>
      <c r="N296" s="160" t="s">
        <v>5050</v>
      </c>
      <c r="O296" s="161"/>
      <c r="P296" s="161"/>
      <c r="Q296" s="161"/>
      <c r="R296" s="161"/>
      <c r="S296" s="161"/>
      <c r="T296" s="161"/>
      <c r="U296" s="161"/>
      <c r="V296" s="161"/>
      <c r="W296" s="161"/>
      <c r="X296" s="161"/>
      <c r="Y296" s="161"/>
      <c r="Z296" s="161"/>
      <c r="AA296" s="155" t="s">
        <v>225</v>
      </c>
      <c r="AB296" s="155" t="s">
        <v>2812</v>
      </c>
      <c r="AC296" s="163">
        <v>1</v>
      </c>
      <c r="AD296" s="163">
        <v>1</v>
      </c>
      <c r="AE296" s="163">
        <v>1</v>
      </c>
      <c r="AF296" s="163">
        <v>1</v>
      </c>
      <c r="AG296" s="163">
        <v>1</v>
      </c>
      <c r="AH296" s="163">
        <v>1</v>
      </c>
      <c r="AI296" s="163">
        <v>1</v>
      </c>
      <c r="AJ296" s="163">
        <v>0</v>
      </c>
      <c r="AK296" s="163">
        <v>0</v>
      </c>
      <c r="AL296" s="163">
        <v>0</v>
      </c>
      <c r="AM296" s="163">
        <v>1</v>
      </c>
    </row>
    <row r="297" spans="2:39" x14ac:dyDescent="0.15">
      <c r="B297" s="51" t="s">
        <v>324</v>
      </c>
      <c r="C297" s="51" t="s">
        <v>2911</v>
      </c>
      <c r="D297" s="51" t="s">
        <v>5032</v>
      </c>
      <c r="E297" s="51" t="s">
        <v>5033</v>
      </c>
      <c r="F297" s="51" t="s">
        <v>5121</v>
      </c>
      <c r="G297" s="51" t="s">
        <v>5122</v>
      </c>
      <c r="H297" s="51" t="s">
        <v>5172</v>
      </c>
      <c r="I297" s="51" t="s">
        <v>5173</v>
      </c>
      <c r="K297" s="53">
        <v>3</v>
      </c>
      <c r="L297" s="160">
        <v>12</v>
      </c>
      <c r="M297" s="160" t="s">
        <v>5121</v>
      </c>
      <c r="N297" s="160" t="s">
        <v>5122</v>
      </c>
      <c r="O297" s="161"/>
      <c r="P297" s="161"/>
      <c r="Q297" s="161"/>
      <c r="R297" s="161"/>
      <c r="S297" s="161"/>
      <c r="T297" s="161"/>
      <c r="U297" s="161"/>
      <c r="V297" s="161"/>
      <c r="W297" s="161"/>
      <c r="X297" s="161"/>
      <c r="Y297" s="161"/>
      <c r="Z297" s="161"/>
      <c r="AA297" s="155" t="s">
        <v>324</v>
      </c>
      <c r="AB297" s="155" t="s">
        <v>2911</v>
      </c>
      <c r="AC297" s="163">
        <v>0</v>
      </c>
      <c r="AD297" s="163">
        <v>0</v>
      </c>
      <c r="AE297" s="163">
        <v>0</v>
      </c>
      <c r="AF297" s="163">
        <v>0</v>
      </c>
      <c r="AG297" s="163">
        <v>0</v>
      </c>
      <c r="AH297" s="163">
        <v>0</v>
      </c>
      <c r="AI297" s="163">
        <v>0</v>
      </c>
      <c r="AJ297" s="163">
        <v>0</v>
      </c>
      <c r="AK297" s="163">
        <v>0</v>
      </c>
      <c r="AL297" s="163">
        <v>0</v>
      </c>
      <c r="AM297" s="163">
        <v>0</v>
      </c>
    </row>
    <row r="298" spans="2:39" x14ac:dyDescent="0.15">
      <c r="B298" s="51" t="s">
        <v>5399</v>
      </c>
      <c r="C298" s="51" t="s">
        <v>5400</v>
      </c>
      <c r="D298" s="51" t="s">
        <v>5080</v>
      </c>
      <c r="E298" s="51" t="s">
        <v>5081</v>
      </c>
      <c r="F298" s="51" t="s">
        <v>5082</v>
      </c>
      <c r="G298" s="51" t="s">
        <v>5081</v>
      </c>
      <c r="H298" s="51" t="s">
        <v>5141</v>
      </c>
      <c r="I298" s="51" t="s">
        <v>5142</v>
      </c>
      <c r="K298" s="53">
        <v>3</v>
      </c>
      <c r="L298" s="160">
        <v>2</v>
      </c>
      <c r="M298" s="160" t="s">
        <v>5082</v>
      </c>
      <c r="N298" s="160" t="s">
        <v>5081</v>
      </c>
      <c r="O298" s="161"/>
      <c r="P298" s="161"/>
      <c r="Q298" s="161"/>
      <c r="R298" s="161"/>
      <c r="S298" s="161"/>
      <c r="T298" s="161"/>
      <c r="U298" s="161"/>
      <c r="V298" s="161"/>
      <c r="W298" s="161"/>
      <c r="X298" s="161"/>
      <c r="Y298" s="161"/>
      <c r="Z298" s="161"/>
      <c r="AA298" s="155" t="s">
        <v>5399</v>
      </c>
      <c r="AB298" s="155" t="s">
        <v>5400</v>
      </c>
      <c r="AC298" s="163">
        <v>0</v>
      </c>
      <c r="AD298" s="163">
        <v>0</v>
      </c>
      <c r="AE298" s="163">
        <v>0</v>
      </c>
      <c r="AF298" s="163">
        <v>0</v>
      </c>
      <c r="AG298" s="163">
        <v>0</v>
      </c>
      <c r="AH298" s="163">
        <v>0</v>
      </c>
      <c r="AI298" s="163">
        <v>0</v>
      </c>
      <c r="AJ298" s="163">
        <v>0</v>
      </c>
      <c r="AK298" s="163">
        <v>0</v>
      </c>
      <c r="AL298" s="163">
        <v>0</v>
      </c>
      <c r="AM298" s="163">
        <v>0</v>
      </c>
    </row>
    <row r="299" spans="2:39" x14ac:dyDescent="0.15">
      <c r="B299" s="51" t="s">
        <v>547</v>
      </c>
      <c r="C299" s="51" t="s">
        <v>3127</v>
      </c>
      <c r="D299" s="51" t="s">
        <v>5089</v>
      </c>
      <c r="E299" s="51" t="s">
        <v>5090</v>
      </c>
      <c r="F299" s="51" t="s">
        <v>5107</v>
      </c>
      <c r="G299" s="51" t="s">
        <v>5108</v>
      </c>
      <c r="H299" s="51" t="s">
        <v>5111</v>
      </c>
      <c r="I299" s="51" t="s">
        <v>5112</v>
      </c>
      <c r="K299" s="53">
        <v>3</v>
      </c>
      <c r="L299" s="160">
        <v>17</v>
      </c>
      <c r="M299" s="160" t="s">
        <v>5107</v>
      </c>
      <c r="N299" s="160" t="s">
        <v>5108</v>
      </c>
      <c r="O299" s="161"/>
      <c r="P299" s="161"/>
      <c r="Q299" s="161"/>
      <c r="R299" s="161"/>
      <c r="S299" s="161"/>
      <c r="T299" s="161"/>
      <c r="U299" s="161"/>
      <c r="V299" s="161"/>
      <c r="W299" s="161"/>
      <c r="X299" s="161"/>
      <c r="Y299" s="161"/>
      <c r="Z299" s="161"/>
      <c r="AA299" s="155" t="s">
        <v>547</v>
      </c>
      <c r="AB299" s="155" t="s">
        <v>3127</v>
      </c>
      <c r="AC299" s="163">
        <v>0</v>
      </c>
      <c r="AD299" s="163">
        <v>0</v>
      </c>
      <c r="AE299" s="163">
        <v>0</v>
      </c>
      <c r="AF299" s="163">
        <v>0</v>
      </c>
      <c r="AG299" s="163">
        <v>0</v>
      </c>
      <c r="AH299" s="163">
        <v>0</v>
      </c>
      <c r="AI299" s="163">
        <v>0</v>
      </c>
      <c r="AJ299" s="163">
        <v>0</v>
      </c>
      <c r="AK299" s="163">
        <v>1</v>
      </c>
      <c r="AL299" s="163">
        <v>0</v>
      </c>
      <c r="AM299" s="163">
        <v>0</v>
      </c>
    </row>
    <row r="300" spans="2:39" x14ac:dyDescent="0.15">
      <c r="B300" s="51" t="s">
        <v>321</v>
      </c>
      <c r="C300" s="51" t="s">
        <v>2908</v>
      </c>
      <c r="D300" s="51" t="s">
        <v>5026</v>
      </c>
      <c r="E300" s="51" t="s">
        <v>5027</v>
      </c>
      <c r="F300" s="51" t="s">
        <v>5054</v>
      </c>
      <c r="G300" s="51" t="s">
        <v>5055</v>
      </c>
      <c r="H300" s="51" t="s">
        <v>5137</v>
      </c>
      <c r="I300" s="51" t="s">
        <v>5138</v>
      </c>
      <c r="K300" s="53">
        <v>3</v>
      </c>
      <c r="L300" s="160">
        <v>23</v>
      </c>
      <c r="M300" s="160" t="s">
        <v>5137</v>
      </c>
      <c r="N300" s="160" t="s">
        <v>5138</v>
      </c>
      <c r="O300" s="161"/>
      <c r="P300" s="161"/>
      <c r="Q300" s="161"/>
      <c r="R300" s="161"/>
      <c r="S300" s="161"/>
      <c r="T300" s="161"/>
      <c r="U300" s="161"/>
      <c r="V300" s="161"/>
      <c r="W300" s="161"/>
      <c r="X300" s="161"/>
      <c r="Y300" s="161"/>
      <c r="Z300" s="161"/>
      <c r="AA300" s="155" t="s">
        <v>321</v>
      </c>
      <c r="AB300" s="155" t="s">
        <v>2908</v>
      </c>
      <c r="AC300" s="163">
        <v>0</v>
      </c>
      <c r="AD300" s="163">
        <v>0</v>
      </c>
      <c r="AE300" s="163">
        <v>0</v>
      </c>
      <c r="AF300" s="163">
        <v>1</v>
      </c>
      <c r="AG300" s="163">
        <v>1</v>
      </c>
      <c r="AH300" s="163">
        <v>1</v>
      </c>
      <c r="AI300" s="163">
        <v>1</v>
      </c>
      <c r="AJ300" s="163">
        <v>1</v>
      </c>
      <c r="AK300" s="163">
        <v>1</v>
      </c>
      <c r="AL300" s="163">
        <v>1</v>
      </c>
      <c r="AM300" s="163">
        <v>0</v>
      </c>
    </row>
    <row r="301" spans="2:39" x14ac:dyDescent="0.15">
      <c r="B301" s="51" t="s">
        <v>526</v>
      </c>
      <c r="C301" s="51" t="s">
        <v>3107</v>
      </c>
      <c r="D301" s="51" t="s">
        <v>5044</v>
      </c>
      <c r="E301" s="51" t="s">
        <v>5045</v>
      </c>
      <c r="F301" s="51" t="s">
        <v>5046</v>
      </c>
      <c r="G301" s="51" t="s">
        <v>5045</v>
      </c>
      <c r="H301" s="51" t="s">
        <v>5181</v>
      </c>
      <c r="I301" s="51" t="s">
        <v>5182</v>
      </c>
      <c r="K301" s="53">
        <v>1</v>
      </c>
      <c r="L301" s="160" t="s">
        <v>5356</v>
      </c>
      <c r="M301" s="160" t="s">
        <v>5127</v>
      </c>
      <c r="N301" s="160" t="s">
        <v>5326</v>
      </c>
      <c r="O301" s="161"/>
      <c r="P301" s="161"/>
      <c r="Q301" s="161"/>
      <c r="R301" s="161"/>
      <c r="S301" s="161"/>
      <c r="T301" s="161"/>
      <c r="U301" s="161"/>
      <c r="V301" s="161"/>
      <c r="W301" s="161"/>
      <c r="X301" s="161"/>
      <c r="Y301" s="161"/>
      <c r="Z301" s="161"/>
      <c r="AA301" s="155" t="s">
        <v>526</v>
      </c>
      <c r="AB301" s="155" t="s">
        <v>3107</v>
      </c>
      <c r="AC301" s="163">
        <v>0</v>
      </c>
      <c r="AD301" s="163">
        <v>0</v>
      </c>
      <c r="AE301" s="163">
        <v>0</v>
      </c>
      <c r="AF301" s="163">
        <v>0</v>
      </c>
      <c r="AG301" s="163">
        <v>0</v>
      </c>
      <c r="AH301" s="163">
        <v>0</v>
      </c>
      <c r="AI301" s="163">
        <v>0</v>
      </c>
      <c r="AJ301" s="163">
        <v>0</v>
      </c>
      <c r="AK301" s="163">
        <v>0</v>
      </c>
      <c r="AL301" s="163">
        <v>0</v>
      </c>
      <c r="AM301" s="163">
        <v>0</v>
      </c>
    </row>
    <row r="302" spans="2:39" x14ac:dyDescent="0.15">
      <c r="B302" s="51" t="s">
        <v>759</v>
      </c>
      <c r="C302" s="51" t="s">
        <v>3336</v>
      </c>
      <c r="D302" s="51" t="s">
        <v>5074</v>
      </c>
      <c r="E302" s="51" t="s">
        <v>5075</v>
      </c>
      <c r="F302" s="51" t="s">
        <v>5076</v>
      </c>
      <c r="G302" s="51" t="s">
        <v>5077</v>
      </c>
      <c r="H302" s="51" t="s">
        <v>5078</v>
      </c>
      <c r="I302" s="51" t="s">
        <v>5079</v>
      </c>
      <c r="K302" s="53">
        <v>3</v>
      </c>
      <c r="L302" s="160">
        <v>9</v>
      </c>
      <c r="M302" s="160" t="s">
        <v>5078</v>
      </c>
      <c r="N302" s="160" t="s">
        <v>5079</v>
      </c>
      <c r="O302" s="161"/>
      <c r="P302" s="161"/>
      <c r="Q302" s="161"/>
      <c r="R302" s="161"/>
      <c r="S302" s="161"/>
      <c r="T302" s="161"/>
      <c r="U302" s="161"/>
      <c r="V302" s="161"/>
      <c r="W302" s="161"/>
      <c r="X302" s="161"/>
      <c r="Y302" s="161"/>
      <c r="Z302" s="161"/>
      <c r="AA302" s="155" t="s">
        <v>759</v>
      </c>
      <c r="AB302" s="155" t="s">
        <v>3336</v>
      </c>
      <c r="AC302" s="163">
        <v>0</v>
      </c>
      <c r="AD302" s="163">
        <v>0</v>
      </c>
      <c r="AE302" s="163">
        <v>0</v>
      </c>
      <c r="AF302" s="163">
        <v>0</v>
      </c>
      <c r="AG302" s="163">
        <v>0</v>
      </c>
      <c r="AH302" s="163">
        <v>0</v>
      </c>
      <c r="AI302" s="163">
        <v>0</v>
      </c>
      <c r="AJ302" s="163">
        <v>0</v>
      </c>
      <c r="AK302" s="163">
        <v>0</v>
      </c>
      <c r="AL302" s="163">
        <v>0</v>
      </c>
      <c r="AM302" s="163">
        <v>0</v>
      </c>
    </row>
    <row r="303" spans="2:39" x14ac:dyDescent="0.15">
      <c r="B303" s="51" t="s">
        <v>5401</v>
      </c>
      <c r="C303" s="51" t="s">
        <v>4396</v>
      </c>
      <c r="D303" s="51" t="s">
        <v>5058</v>
      </c>
      <c r="E303" s="51" t="s">
        <v>5059</v>
      </c>
      <c r="F303" s="51" t="s">
        <v>5060</v>
      </c>
      <c r="G303" s="51" t="s">
        <v>5061</v>
      </c>
      <c r="H303" s="51" t="s">
        <v>5062</v>
      </c>
      <c r="I303" s="51" t="s">
        <v>5063</v>
      </c>
      <c r="K303" s="53">
        <v>3</v>
      </c>
      <c r="L303" s="160">
        <v>19</v>
      </c>
      <c r="M303" s="160" t="s">
        <v>5060</v>
      </c>
      <c r="N303" s="160" t="s">
        <v>5061</v>
      </c>
      <c r="O303" s="161"/>
      <c r="P303" s="161"/>
      <c r="Q303" s="161"/>
      <c r="R303" s="161"/>
      <c r="S303" s="161"/>
      <c r="T303" s="161"/>
      <c r="U303" s="161"/>
      <c r="V303" s="161"/>
      <c r="W303" s="161"/>
      <c r="X303" s="161"/>
      <c r="Y303" s="161"/>
      <c r="Z303" s="161"/>
      <c r="AA303" s="155" t="s">
        <v>5401</v>
      </c>
      <c r="AB303" s="155" t="s">
        <v>4396</v>
      </c>
      <c r="AC303" s="163">
        <v>0</v>
      </c>
      <c r="AD303" s="163">
        <v>0</v>
      </c>
      <c r="AE303" s="163">
        <v>0</v>
      </c>
      <c r="AF303" s="163">
        <v>0</v>
      </c>
      <c r="AG303" s="163">
        <v>0</v>
      </c>
      <c r="AH303" s="163">
        <v>0</v>
      </c>
      <c r="AI303" s="163">
        <v>0</v>
      </c>
      <c r="AJ303" s="163">
        <v>0</v>
      </c>
      <c r="AK303" s="163">
        <v>0</v>
      </c>
      <c r="AL303" s="163">
        <v>0</v>
      </c>
      <c r="AM303" s="163">
        <v>0</v>
      </c>
    </row>
    <row r="304" spans="2:39" x14ac:dyDescent="0.15">
      <c r="B304" s="51" t="s">
        <v>242</v>
      </c>
      <c r="C304" s="51" t="s">
        <v>2829</v>
      </c>
      <c r="D304" s="51" t="s">
        <v>5026</v>
      </c>
      <c r="E304" s="51" t="s">
        <v>5027</v>
      </c>
      <c r="F304" s="51" t="s">
        <v>5054</v>
      </c>
      <c r="G304" s="51" t="s">
        <v>5055</v>
      </c>
      <c r="H304" s="51" t="s">
        <v>5193</v>
      </c>
      <c r="I304" s="51" t="s">
        <v>5194</v>
      </c>
      <c r="K304" s="53">
        <v>2</v>
      </c>
      <c r="L304" s="160" t="s">
        <v>5356</v>
      </c>
      <c r="M304" s="160" t="s">
        <v>5056</v>
      </c>
      <c r="N304" s="160" t="s">
        <v>5194</v>
      </c>
      <c r="O304" s="161"/>
      <c r="P304" s="161"/>
      <c r="Q304" s="161"/>
      <c r="R304" s="161"/>
      <c r="S304" s="161"/>
      <c r="T304" s="161"/>
      <c r="U304" s="161"/>
      <c r="V304" s="161"/>
      <c r="W304" s="161"/>
      <c r="X304" s="161"/>
      <c r="Y304" s="161"/>
      <c r="Z304" s="161"/>
      <c r="AA304" s="155" t="s">
        <v>242</v>
      </c>
      <c r="AB304" s="155" t="s">
        <v>2829</v>
      </c>
      <c r="AC304" s="163">
        <v>1</v>
      </c>
      <c r="AD304" s="163">
        <v>1</v>
      </c>
      <c r="AE304" s="163">
        <v>1</v>
      </c>
      <c r="AF304" s="163">
        <v>1</v>
      </c>
      <c r="AG304" s="163">
        <v>0</v>
      </c>
      <c r="AH304" s="163">
        <v>0</v>
      </c>
      <c r="AI304" s="163">
        <v>0</v>
      </c>
      <c r="AJ304" s="163">
        <v>0</v>
      </c>
      <c r="AK304" s="163">
        <v>0</v>
      </c>
      <c r="AL304" s="163">
        <v>0</v>
      </c>
      <c r="AM304" s="163">
        <v>0</v>
      </c>
    </row>
    <row r="305" spans="2:39" x14ac:dyDescent="0.15">
      <c r="B305" s="51" t="s">
        <v>294</v>
      </c>
      <c r="C305" s="51" t="s">
        <v>2881</v>
      </c>
      <c r="D305" s="51" t="s">
        <v>5032</v>
      </c>
      <c r="E305" s="51" t="s">
        <v>5033</v>
      </c>
      <c r="F305" s="51" t="s">
        <v>5034</v>
      </c>
      <c r="G305" s="51" t="s">
        <v>5035</v>
      </c>
      <c r="H305" s="51" t="s">
        <v>5038</v>
      </c>
      <c r="I305" s="51" t="s">
        <v>5039</v>
      </c>
      <c r="K305" s="53">
        <v>3</v>
      </c>
      <c r="L305" s="160">
        <v>11</v>
      </c>
      <c r="M305" s="160" t="s">
        <v>5034</v>
      </c>
      <c r="N305" s="160" t="s">
        <v>5035</v>
      </c>
      <c r="O305" s="161"/>
      <c r="P305" s="161"/>
      <c r="Q305" s="161"/>
      <c r="R305" s="161"/>
      <c r="S305" s="161"/>
      <c r="T305" s="161"/>
      <c r="U305" s="161"/>
      <c r="V305" s="161"/>
      <c r="W305" s="161"/>
      <c r="X305" s="161"/>
      <c r="Y305" s="161"/>
      <c r="Z305" s="161"/>
      <c r="AA305" s="155" t="s">
        <v>294</v>
      </c>
      <c r="AB305" s="155" t="s">
        <v>2881</v>
      </c>
      <c r="AC305" s="163">
        <v>0</v>
      </c>
      <c r="AD305" s="163">
        <v>0</v>
      </c>
      <c r="AE305" s="163">
        <v>0</v>
      </c>
      <c r="AF305" s="163">
        <v>0</v>
      </c>
      <c r="AG305" s="163">
        <v>0</v>
      </c>
      <c r="AH305" s="163">
        <v>0</v>
      </c>
      <c r="AI305" s="163">
        <v>0</v>
      </c>
      <c r="AJ305" s="163">
        <v>0</v>
      </c>
      <c r="AK305" s="163">
        <v>0</v>
      </c>
      <c r="AL305" s="163">
        <v>0</v>
      </c>
      <c r="AM305" s="163">
        <v>0</v>
      </c>
    </row>
    <row r="306" spans="2:39" x14ac:dyDescent="0.15">
      <c r="B306" s="51" t="s">
        <v>444</v>
      </c>
      <c r="C306" s="51" t="s">
        <v>3026</v>
      </c>
      <c r="D306" s="51" t="s">
        <v>5129</v>
      </c>
      <c r="E306" s="51" t="s">
        <v>5130</v>
      </c>
      <c r="F306" s="51" t="s">
        <v>5131</v>
      </c>
      <c r="G306" s="51" t="s">
        <v>5132</v>
      </c>
      <c r="H306" s="51" t="s">
        <v>5133</v>
      </c>
      <c r="I306" s="51" t="s">
        <v>5134</v>
      </c>
      <c r="K306" s="53">
        <v>3</v>
      </c>
      <c r="L306" s="160">
        <v>18</v>
      </c>
      <c r="M306" s="160" t="s">
        <v>5129</v>
      </c>
      <c r="N306" s="160" t="s">
        <v>5130</v>
      </c>
      <c r="O306" s="161"/>
      <c r="P306" s="161"/>
      <c r="Q306" s="161"/>
      <c r="R306" s="161"/>
      <c r="S306" s="161"/>
      <c r="T306" s="161"/>
      <c r="U306" s="161"/>
      <c r="V306" s="161"/>
      <c r="W306" s="161"/>
      <c r="X306" s="161"/>
      <c r="Y306" s="161"/>
      <c r="Z306" s="161"/>
      <c r="AA306" s="155" t="s">
        <v>444</v>
      </c>
      <c r="AB306" s="155" t="s">
        <v>3026</v>
      </c>
      <c r="AC306" s="163">
        <v>0</v>
      </c>
      <c r="AD306" s="163">
        <v>0</v>
      </c>
      <c r="AE306" s="163">
        <v>0</v>
      </c>
      <c r="AF306" s="163">
        <v>0</v>
      </c>
      <c r="AG306" s="163">
        <v>0</v>
      </c>
      <c r="AH306" s="163">
        <v>0</v>
      </c>
      <c r="AI306" s="163">
        <v>0</v>
      </c>
      <c r="AJ306" s="163">
        <v>0</v>
      </c>
      <c r="AK306" s="163">
        <v>0</v>
      </c>
      <c r="AL306" s="163">
        <v>0</v>
      </c>
      <c r="AM306" s="163">
        <v>0</v>
      </c>
    </row>
    <row r="307" spans="2:39" x14ac:dyDescent="0.15">
      <c r="B307" s="51" t="s">
        <v>257</v>
      </c>
      <c r="C307" s="51" t="s">
        <v>2844</v>
      </c>
      <c r="D307" s="51" t="s">
        <v>5032</v>
      </c>
      <c r="E307" s="51" t="s">
        <v>5033</v>
      </c>
      <c r="F307" s="51" t="s">
        <v>5034</v>
      </c>
      <c r="G307" s="51" t="s">
        <v>5035</v>
      </c>
      <c r="H307" s="51" t="s">
        <v>5038</v>
      </c>
      <c r="I307" s="51" t="s">
        <v>5039</v>
      </c>
      <c r="K307" s="53">
        <v>3</v>
      </c>
      <c r="L307" s="160">
        <v>11</v>
      </c>
      <c r="M307" s="160" t="s">
        <v>5034</v>
      </c>
      <c r="N307" s="160" t="s">
        <v>5035</v>
      </c>
      <c r="O307" s="161"/>
      <c r="P307" s="161"/>
      <c r="Q307" s="161"/>
      <c r="R307" s="161"/>
      <c r="S307" s="161"/>
      <c r="T307" s="161"/>
      <c r="U307" s="161"/>
      <c r="V307" s="161"/>
      <c r="W307" s="161"/>
      <c r="X307" s="161"/>
      <c r="Y307" s="161"/>
      <c r="Z307" s="161"/>
      <c r="AA307" s="155" t="s">
        <v>257</v>
      </c>
      <c r="AB307" s="155" t="s">
        <v>2844</v>
      </c>
      <c r="AC307" s="163">
        <v>0</v>
      </c>
      <c r="AD307" s="163">
        <v>0</v>
      </c>
      <c r="AE307" s="163">
        <v>0</v>
      </c>
      <c r="AF307" s="163">
        <v>0</v>
      </c>
      <c r="AG307" s="163">
        <v>0</v>
      </c>
      <c r="AH307" s="163">
        <v>0</v>
      </c>
      <c r="AI307" s="163">
        <v>0</v>
      </c>
      <c r="AJ307" s="163">
        <v>0</v>
      </c>
      <c r="AK307" s="163">
        <v>0</v>
      </c>
      <c r="AL307" s="163">
        <v>0</v>
      </c>
      <c r="AM307" s="163">
        <v>0</v>
      </c>
    </row>
    <row r="308" spans="2:39" x14ac:dyDescent="0.15">
      <c r="B308" s="51" t="s">
        <v>305</v>
      </c>
      <c r="C308" s="51" t="s">
        <v>2892</v>
      </c>
      <c r="D308" s="51" t="s">
        <v>5026</v>
      </c>
      <c r="E308" s="51" t="s">
        <v>5027</v>
      </c>
      <c r="F308" s="51" t="s">
        <v>5028</v>
      </c>
      <c r="G308" s="51" t="s">
        <v>5029</v>
      </c>
      <c r="H308" s="51" t="s">
        <v>5115</v>
      </c>
      <c r="I308" s="51" t="s">
        <v>5116</v>
      </c>
      <c r="K308" s="53">
        <v>3</v>
      </c>
      <c r="L308" s="160">
        <v>24</v>
      </c>
      <c r="M308" s="160" t="s">
        <v>5028</v>
      </c>
      <c r="N308" s="160" t="s">
        <v>5029</v>
      </c>
      <c r="O308" s="161"/>
      <c r="P308" s="161"/>
      <c r="Q308" s="161"/>
      <c r="R308" s="161"/>
      <c r="S308" s="161"/>
      <c r="T308" s="161"/>
      <c r="U308" s="161"/>
      <c r="V308" s="161"/>
      <c r="W308" s="161"/>
      <c r="X308" s="161"/>
      <c r="Y308" s="161"/>
      <c r="Z308" s="161"/>
      <c r="AA308" s="155" t="s">
        <v>305</v>
      </c>
      <c r="AB308" s="155" t="s">
        <v>2892</v>
      </c>
      <c r="AC308" s="163">
        <v>1</v>
      </c>
      <c r="AD308" s="163">
        <v>1</v>
      </c>
      <c r="AE308" s="163">
        <v>1</v>
      </c>
      <c r="AF308" s="163">
        <v>1</v>
      </c>
      <c r="AG308" s="163">
        <v>1</v>
      </c>
      <c r="AH308" s="163">
        <v>1</v>
      </c>
      <c r="AI308" s="163">
        <v>1</v>
      </c>
      <c r="AJ308" s="163">
        <v>1</v>
      </c>
      <c r="AK308" s="163">
        <v>1</v>
      </c>
      <c r="AL308" s="163">
        <v>0</v>
      </c>
      <c r="AM308" s="163">
        <v>0</v>
      </c>
    </row>
    <row r="309" spans="2:39" x14ac:dyDescent="0.15">
      <c r="B309" s="51" t="s">
        <v>240</v>
      </c>
      <c r="C309" s="51" t="s">
        <v>2827</v>
      </c>
      <c r="D309" s="51" t="s">
        <v>5089</v>
      </c>
      <c r="E309" s="51" t="s">
        <v>5090</v>
      </c>
      <c r="F309" s="51" t="s">
        <v>5091</v>
      </c>
      <c r="G309" s="51" t="s">
        <v>5092</v>
      </c>
      <c r="H309" s="51" t="s">
        <v>5135</v>
      </c>
      <c r="I309" s="51" t="s">
        <v>5136</v>
      </c>
      <c r="K309" s="53">
        <v>3</v>
      </c>
      <c r="L309" s="160">
        <v>16</v>
      </c>
      <c r="M309" s="160" t="s">
        <v>5091</v>
      </c>
      <c r="N309" s="160" t="s">
        <v>5092</v>
      </c>
      <c r="O309" s="161"/>
      <c r="P309" s="161"/>
      <c r="Q309" s="161"/>
      <c r="R309" s="161"/>
      <c r="S309" s="161"/>
      <c r="T309" s="161"/>
      <c r="U309" s="161"/>
      <c r="V309" s="161"/>
      <c r="W309" s="161"/>
      <c r="X309" s="161"/>
      <c r="Y309" s="161"/>
      <c r="Z309" s="161"/>
      <c r="AA309" s="155" t="s">
        <v>240</v>
      </c>
      <c r="AB309" s="155" t="s">
        <v>2827</v>
      </c>
      <c r="AC309" s="163">
        <v>0</v>
      </c>
      <c r="AD309" s="163">
        <v>1</v>
      </c>
      <c r="AE309" s="163">
        <v>0</v>
      </c>
      <c r="AF309" s="163">
        <v>0</v>
      </c>
      <c r="AG309" s="163">
        <v>0</v>
      </c>
      <c r="AH309" s="163">
        <v>1</v>
      </c>
      <c r="AI309" s="163">
        <v>1</v>
      </c>
      <c r="AJ309" s="163">
        <v>0</v>
      </c>
      <c r="AK309" s="163">
        <v>1</v>
      </c>
      <c r="AL309" s="163">
        <v>1</v>
      </c>
      <c r="AM309" s="163">
        <v>1</v>
      </c>
    </row>
    <row r="310" spans="2:39" x14ac:dyDescent="0.15">
      <c r="B310" s="51" t="s">
        <v>5402</v>
      </c>
      <c r="C310" s="51" t="s">
        <v>5403</v>
      </c>
      <c r="D310" s="51" t="s">
        <v>5129</v>
      </c>
      <c r="E310" s="51" t="s">
        <v>5130</v>
      </c>
      <c r="F310" s="51" t="s">
        <v>5131</v>
      </c>
      <c r="G310" s="51" t="s">
        <v>5132</v>
      </c>
      <c r="H310" s="51" t="s">
        <v>5166</v>
      </c>
      <c r="I310" s="51" t="s">
        <v>5167</v>
      </c>
      <c r="K310" s="53">
        <v>3</v>
      </c>
      <c r="L310" s="160">
        <v>18</v>
      </c>
      <c r="M310" s="160" t="s">
        <v>5129</v>
      </c>
      <c r="N310" s="160" t="s">
        <v>5130</v>
      </c>
      <c r="O310" s="161"/>
      <c r="P310" s="161"/>
      <c r="Q310" s="161"/>
      <c r="R310" s="161"/>
      <c r="S310" s="161"/>
      <c r="T310" s="161"/>
      <c r="U310" s="161"/>
      <c r="V310" s="161"/>
      <c r="W310" s="161"/>
      <c r="X310" s="161"/>
      <c r="Y310" s="161"/>
      <c r="Z310" s="161"/>
      <c r="AA310" s="155" t="s">
        <v>5402</v>
      </c>
      <c r="AB310" s="155" t="s">
        <v>5403</v>
      </c>
      <c r="AC310" s="163">
        <v>0</v>
      </c>
      <c r="AD310" s="163">
        <v>0</v>
      </c>
      <c r="AE310" s="163">
        <v>0</v>
      </c>
      <c r="AF310" s="163">
        <v>0</v>
      </c>
      <c r="AG310" s="163">
        <v>0</v>
      </c>
      <c r="AH310" s="163">
        <v>0</v>
      </c>
      <c r="AI310" s="163">
        <v>0</v>
      </c>
      <c r="AJ310" s="163">
        <v>0</v>
      </c>
      <c r="AK310" s="163">
        <v>0</v>
      </c>
      <c r="AL310" s="163">
        <v>0</v>
      </c>
      <c r="AM310" s="163">
        <v>0</v>
      </c>
    </row>
    <row r="311" spans="2:39" x14ac:dyDescent="0.15">
      <c r="B311" s="51" t="s">
        <v>323</v>
      </c>
      <c r="C311" s="51" t="s">
        <v>2910</v>
      </c>
      <c r="D311" s="51" t="s">
        <v>5026</v>
      </c>
      <c r="E311" s="51" t="s">
        <v>5027</v>
      </c>
      <c r="F311" s="51" t="s">
        <v>5040</v>
      </c>
      <c r="G311" s="51" t="s">
        <v>5041</v>
      </c>
      <c r="H311" s="51" t="s">
        <v>5042</v>
      </c>
      <c r="I311" s="51" t="s">
        <v>5043</v>
      </c>
      <c r="K311" s="53">
        <v>3</v>
      </c>
      <c r="L311" s="160">
        <v>25</v>
      </c>
      <c r="M311" s="160" t="s">
        <v>5040</v>
      </c>
      <c r="N311" s="160" t="s">
        <v>5041</v>
      </c>
      <c r="O311" s="161"/>
      <c r="P311" s="161"/>
      <c r="Q311" s="161"/>
      <c r="R311" s="161"/>
      <c r="S311" s="161"/>
      <c r="T311" s="161"/>
      <c r="U311" s="161"/>
      <c r="V311" s="161"/>
      <c r="W311" s="161"/>
      <c r="X311" s="161"/>
      <c r="Y311" s="161"/>
      <c r="Z311" s="161"/>
      <c r="AA311" s="155" t="s">
        <v>323</v>
      </c>
      <c r="AB311" s="155" t="s">
        <v>2910</v>
      </c>
      <c r="AC311" s="163">
        <v>0</v>
      </c>
      <c r="AD311" s="163">
        <v>0</v>
      </c>
      <c r="AE311" s="163">
        <v>0</v>
      </c>
      <c r="AF311" s="163">
        <v>1</v>
      </c>
      <c r="AG311" s="163">
        <v>0</v>
      </c>
      <c r="AH311" s="163">
        <v>0</v>
      </c>
      <c r="AI311" s="163">
        <v>0</v>
      </c>
      <c r="AJ311" s="163">
        <v>0</v>
      </c>
      <c r="AK311" s="163">
        <v>0</v>
      </c>
      <c r="AL311" s="163">
        <v>0</v>
      </c>
      <c r="AM311" s="163">
        <v>1</v>
      </c>
    </row>
    <row r="312" spans="2:39" x14ac:dyDescent="0.15">
      <c r="B312" s="51" t="s">
        <v>372</v>
      </c>
      <c r="C312" s="51" t="s">
        <v>2956</v>
      </c>
      <c r="D312" s="51" t="s">
        <v>5026</v>
      </c>
      <c r="E312" s="51" t="s">
        <v>5027</v>
      </c>
      <c r="F312" s="51" t="s">
        <v>5054</v>
      </c>
      <c r="G312" s="51" t="s">
        <v>5055</v>
      </c>
      <c r="H312" s="51" t="s">
        <v>5137</v>
      </c>
      <c r="I312" s="51" t="s">
        <v>5138</v>
      </c>
      <c r="K312" s="53">
        <v>3</v>
      </c>
      <c r="L312" s="160">
        <v>23</v>
      </c>
      <c r="M312" s="160" t="s">
        <v>5137</v>
      </c>
      <c r="N312" s="160" t="s">
        <v>5138</v>
      </c>
      <c r="O312" s="161"/>
      <c r="P312" s="161"/>
      <c r="Q312" s="161"/>
      <c r="R312" s="161"/>
      <c r="S312" s="161"/>
      <c r="T312" s="161"/>
      <c r="U312" s="161"/>
      <c r="V312" s="161"/>
      <c r="W312" s="161"/>
      <c r="X312" s="161"/>
      <c r="Y312" s="161"/>
      <c r="Z312" s="161"/>
      <c r="AA312" s="155" t="s">
        <v>372</v>
      </c>
      <c r="AB312" s="155" t="s">
        <v>2956</v>
      </c>
      <c r="AC312" s="163">
        <v>0</v>
      </c>
      <c r="AD312" s="163">
        <v>0</v>
      </c>
      <c r="AE312" s="163">
        <v>0</v>
      </c>
      <c r="AF312" s="163">
        <v>0</v>
      </c>
      <c r="AG312" s="163">
        <v>0</v>
      </c>
      <c r="AH312" s="163">
        <v>0</v>
      </c>
      <c r="AI312" s="163">
        <v>0</v>
      </c>
      <c r="AJ312" s="163">
        <v>0</v>
      </c>
      <c r="AK312" s="163">
        <v>0</v>
      </c>
      <c r="AL312" s="163">
        <v>0</v>
      </c>
      <c r="AM312" s="163">
        <v>0</v>
      </c>
    </row>
    <row r="313" spans="2:39" x14ac:dyDescent="0.15">
      <c r="B313" s="51" t="s">
        <v>456</v>
      </c>
      <c r="C313" s="51" t="s">
        <v>3038</v>
      </c>
      <c r="D313" s="51" t="s">
        <v>5080</v>
      </c>
      <c r="E313" s="51" t="s">
        <v>5081</v>
      </c>
      <c r="F313" s="51" t="s">
        <v>5082</v>
      </c>
      <c r="G313" s="51" t="s">
        <v>5081</v>
      </c>
      <c r="H313" s="51" t="s">
        <v>5083</v>
      </c>
      <c r="I313" s="51" t="s">
        <v>5084</v>
      </c>
      <c r="K313" s="53">
        <v>3</v>
      </c>
      <c r="L313" s="160">
        <v>2</v>
      </c>
      <c r="M313" s="160" t="s">
        <v>5082</v>
      </c>
      <c r="N313" s="160" t="s">
        <v>5081</v>
      </c>
      <c r="O313" s="161"/>
      <c r="P313" s="161"/>
      <c r="Q313" s="161"/>
      <c r="R313" s="161"/>
      <c r="S313" s="161"/>
      <c r="T313" s="161"/>
      <c r="U313" s="161"/>
      <c r="V313" s="161"/>
      <c r="W313" s="161"/>
      <c r="X313" s="161"/>
      <c r="Y313" s="161"/>
      <c r="Z313" s="161"/>
      <c r="AA313" s="155" t="s">
        <v>456</v>
      </c>
      <c r="AB313" s="155" t="s">
        <v>3038</v>
      </c>
      <c r="AC313" s="163">
        <v>0</v>
      </c>
      <c r="AD313" s="163">
        <v>0</v>
      </c>
      <c r="AE313" s="163">
        <v>0</v>
      </c>
      <c r="AF313" s="163">
        <v>0</v>
      </c>
      <c r="AG313" s="163">
        <v>0</v>
      </c>
      <c r="AH313" s="163">
        <v>0</v>
      </c>
      <c r="AI313" s="163">
        <v>0</v>
      </c>
      <c r="AJ313" s="163">
        <v>0</v>
      </c>
      <c r="AK313" s="163">
        <v>0</v>
      </c>
      <c r="AL313" s="163">
        <v>0</v>
      </c>
      <c r="AM313" s="163">
        <v>0</v>
      </c>
    </row>
    <row r="314" spans="2:39" x14ac:dyDescent="0.15">
      <c r="B314" s="51" t="s">
        <v>584</v>
      </c>
      <c r="C314" s="51" t="s">
        <v>3164</v>
      </c>
      <c r="D314" s="51" t="s">
        <v>5074</v>
      </c>
      <c r="E314" s="51" t="s">
        <v>5075</v>
      </c>
      <c r="F314" s="51" t="s">
        <v>5076</v>
      </c>
      <c r="G314" s="51" t="s">
        <v>5077</v>
      </c>
      <c r="H314" s="51" t="s">
        <v>5101</v>
      </c>
      <c r="I314" s="51" t="s">
        <v>5102</v>
      </c>
      <c r="K314" s="53">
        <v>3</v>
      </c>
      <c r="L314" s="160">
        <v>6</v>
      </c>
      <c r="M314" s="160" t="s">
        <v>5101</v>
      </c>
      <c r="N314" s="160" t="s">
        <v>5102</v>
      </c>
      <c r="O314" s="161"/>
      <c r="P314" s="161"/>
      <c r="Q314" s="161"/>
      <c r="R314" s="161"/>
      <c r="S314" s="161"/>
      <c r="T314" s="161"/>
      <c r="U314" s="161"/>
      <c r="V314" s="161"/>
      <c r="W314" s="161"/>
      <c r="X314" s="161"/>
      <c r="Y314" s="161"/>
      <c r="Z314" s="161"/>
      <c r="AA314" s="155" t="s">
        <v>584</v>
      </c>
      <c r="AB314" s="155" t="s">
        <v>3164</v>
      </c>
      <c r="AC314" s="163">
        <v>0</v>
      </c>
      <c r="AD314" s="163">
        <v>0</v>
      </c>
      <c r="AE314" s="163">
        <v>0</v>
      </c>
      <c r="AF314" s="163">
        <v>0</v>
      </c>
      <c r="AG314" s="163">
        <v>0</v>
      </c>
      <c r="AH314" s="163">
        <v>0</v>
      </c>
      <c r="AI314" s="163">
        <v>0</v>
      </c>
      <c r="AJ314" s="163">
        <v>0</v>
      </c>
      <c r="AK314" s="163">
        <v>0</v>
      </c>
      <c r="AL314" s="163">
        <v>0</v>
      </c>
      <c r="AM314" s="163">
        <v>0</v>
      </c>
    </row>
    <row r="315" spans="2:39" x14ac:dyDescent="0.15">
      <c r="B315" s="51" t="s">
        <v>249</v>
      </c>
      <c r="C315" s="51" t="s">
        <v>2836</v>
      </c>
      <c r="D315" s="51" t="s">
        <v>5080</v>
      </c>
      <c r="E315" s="51" t="s">
        <v>5081</v>
      </c>
      <c r="F315" s="51" t="s">
        <v>5082</v>
      </c>
      <c r="G315" s="51" t="s">
        <v>5081</v>
      </c>
      <c r="H315" s="51" t="s">
        <v>5083</v>
      </c>
      <c r="I315" s="51" t="s">
        <v>5084</v>
      </c>
      <c r="K315" s="53">
        <v>3</v>
      </c>
      <c r="L315" s="160">
        <v>2</v>
      </c>
      <c r="M315" s="160" t="s">
        <v>5082</v>
      </c>
      <c r="N315" s="160" t="s">
        <v>5081</v>
      </c>
      <c r="O315" s="161"/>
      <c r="P315" s="161"/>
      <c r="Q315" s="161"/>
      <c r="R315" s="161"/>
      <c r="S315" s="161"/>
      <c r="T315" s="161"/>
      <c r="U315" s="161"/>
      <c r="V315" s="161"/>
      <c r="W315" s="161"/>
      <c r="X315" s="161"/>
      <c r="Y315" s="161"/>
      <c r="Z315" s="161"/>
      <c r="AA315" s="155" t="s">
        <v>249</v>
      </c>
      <c r="AB315" s="155" t="s">
        <v>2836</v>
      </c>
      <c r="AC315" s="163">
        <v>0</v>
      </c>
      <c r="AD315" s="163">
        <v>0</v>
      </c>
      <c r="AE315" s="163">
        <v>0</v>
      </c>
      <c r="AF315" s="163">
        <v>0</v>
      </c>
      <c r="AG315" s="163">
        <v>0</v>
      </c>
      <c r="AH315" s="163">
        <v>0</v>
      </c>
      <c r="AI315" s="163">
        <v>0</v>
      </c>
      <c r="AJ315" s="163">
        <v>0</v>
      </c>
      <c r="AK315" s="163">
        <v>0</v>
      </c>
      <c r="AL315" s="163">
        <v>0</v>
      </c>
      <c r="AM315" s="163">
        <v>0</v>
      </c>
    </row>
    <row r="316" spans="2:39" x14ac:dyDescent="0.15">
      <c r="B316" s="51" t="s">
        <v>306</v>
      </c>
      <c r="C316" s="51" t="s">
        <v>2893</v>
      </c>
      <c r="D316" s="51" t="s">
        <v>5032</v>
      </c>
      <c r="E316" s="51" t="s">
        <v>5033</v>
      </c>
      <c r="F316" s="51" t="s">
        <v>5034</v>
      </c>
      <c r="G316" s="51" t="s">
        <v>5035</v>
      </c>
      <c r="H316" s="51" t="s">
        <v>5038</v>
      </c>
      <c r="I316" s="51" t="s">
        <v>5039</v>
      </c>
      <c r="K316" s="53">
        <v>3</v>
      </c>
      <c r="L316" s="160">
        <v>11</v>
      </c>
      <c r="M316" s="160" t="s">
        <v>5034</v>
      </c>
      <c r="N316" s="160" t="s">
        <v>5035</v>
      </c>
      <c r="O316" s="161"/>
      <c r="P316" s="161"/>
      <c r="Q316" s="161"/>
      <c r="R316" s="161"/>
      <c r="S316" s="161"/>
      <c r="T316" s="161"/>
      <c r="U316" s="161"/>
      <c r="V316" s="161"/>
      <c r="W316" s="161"/>
      <c r="X316" s="161"/>
      <c r="Y316" s="161"/>
      <c r="Z316" s="161"/>
      <c r="AA316" s="155" t="s">
        <v>306</v>
      </c>
      <c r="AB316" s="155" t="s">
        <v>2893</v>
      </c>
      <c r="AC316" s="163">
        <v>0</v>
      </c>
      <c r="AD316" s="163">
        <v>0</v>
      </c>
      <c r="AE316" s="163">
        <v>0</v>
      </c>
      <c r="AF316" s="163">
        <v>0</v>
      </c>
      <c r="AG316" s="163">
        <v>0</v>
      </c>
      <c r="AH316" s="163">
        <v>0</v>
      </c>
      <c r="AI316" s="163">
        <v>0</v>
      </c>
      <c r="AJ316" s="163">
        <v>0</v>
      </c>
      <c r="AK316" s="163">
        <v>0</v>
      </c>
      <c r="AL316" s="163">
        <v>0</v>
      </c>
      <c r="AM316" s="163">
        <v>0</v>
      </c>
    </row>
    <row r="317" spans="2:39" x14ac:dyDescent="0.15">
      <c r="B317" s="51" t="s">
        <v>516</v>
      </c>
      <c r="C317" s="51" t="s">
        <v>3097</v>
      </c>
      <c r="D317" s="51" t="s">
        <v>5026</v>
      </c>
      <c r="E317" s="51" t="s">
        <v>5027</v>
      </c>
      <c r="F317" s="51" t="s">
        <v>5054</v>
      </c>
      <c r="G317" s="51" t="s">
        <v>5055</v>
      </c>
      <c r="H317" s="51" t="s">
        <v>5193</v>
      </c>
      <c r="I317" s="51" t="s">
        <v>5194</v>
      </c>
      <c r="K317" s="53">
        <v>2</v>
      </c>
      <c r="L317" s="160" t="s">
        <v>5356</v>
      </c>
      <c r="M317" s="160" t="s">
        <v>5056</v>
      </c>
      <c r="N317" s="160" t="s">
        <v>5194</v>
      </c>
      <c r="O317" s="161"/>
      <c r="P317" s="161"/>
      <c r="Q317" s="161"/>
      <c r="R317" s="161"/>
      <c r="S317" s="161"/>
      <c r="T317" s="161"/>
      <c r="U317" s="161"/>
      <c r="V317" s="161"/>
      <c r="W317" s="161"/>
      <c r="X317" s="161"/>
      <c r="Y317" s="161"/>
      <c r="Z317" s="161"/>
      <c r="AA317" s="155" t="s">
        <v>516</v>
      </c>
      <c r="AB317" s="155" t="s">
        <v>3097</v>
      </c>
      <c r="AC317" s="163">
        <v>0</v>
      </c>
      <c r="AD317" s="163">
        <v>0</v>
      </c>
      <c r="AE317" s="163">
        <v>0</v>
      </c>
      <c r="AF317" s="163">
        <v>0</v>
      </c>
      <c r="AG317" s="163">
        <v>0</v>
      </c>
      <c r="AH317" s="163">
        <v>0</v>
      </c>
      <c r="AI317" s="163">
        <v>0</v>
      </c>
      <c r="AJ317" s="163">
        <v>0</v>
      </c>
      <c r="AK317" s="163">
        <v>0</v>
      </c>
      <c r="AL317" s="163">
        <v>0</v>
      </c>
      <c r="AM317" s="163">
        <v>0</v>
      </c>
    </row>
    <row r="318" spans="2:39" x14ac:dyDescent="0.15">
      <c r="B318" s="51" t="s">
        <v>258</v>
      </c>
      <c r="C318" s="51" t="s">
        <v>2845</v>
      </c>
      <c r="D318" s="51" t="s">
        <v>5044</v>
      </c>
      <c r="E318" s="51" t="s">
        <v>5045</v>
      </c>
      <c r="F318" s="51" t="s">
        <v>5046</v>
      </c>
      <c r="G318" s="51" t="s">
        <v>5045</v>
      </c>
      <c r="H318" s="51" t="s">
        <v>5067</v>
      </c>
      <c r="I318" s="51" t="s">
        <v>5068</v>
      </c>
      <c r="K318" s="53">
        <v>3</v>
      </c>
      <c r="L318" s="160">
        <v>3</v>
      </c>
      <c r="M318" s="160" t="s">
        <v>5067</v>
      </c>
      <c r="N318" s="160" t="s">
        <v>5068</v>
      </c>
      <c r="O318" s="161"/>
      <c r="P318" s="161"/>
      <c r="Q318" s="161"/>
      <c r="R318" s="161"/>
      <c r="S318" s="161"/>
      <c r="T318" s="161"/>
      <c r="U318" s="161"/>
      <c r="V318" s="161"/>
      <c r="W318" s="161"/>
      <c r="X318" s="161"/>
      <c r="Y318" s="161"/>
      <c r="Z318" s="161"/>
      <c r="AA318" s="155" t="s">
        <v>258</v>
      </c>
      <c r="AB318" s="155" t="s">
        <v>2845</v>
      </c>
      <c r="AC318" s="163">
        <v>0</v>
      </c>
      <c r="AD318" s="163">
        <v>0</v>
      </c>
      <c r="AE318" s="163">
        <v>0</v>
      </c>
      <c r="AF318" s="163">
        <v>0</v>
      </c>
      <c r="AG318" s="163">
        <v>0</v>
      </c>
      <c r="AH318" s="163">
        <v>1</v>
      </c>
      <c r="AI318" s="163">
        <v>0</v>
      </c>
      <c r="AJ318" s="163">
        <v>0</v>
      </c>
      <c r="AK318" s="163">
        <v>0</v>
      </c>
      <c r="AL318" s="163">
        <v>0</v>
      </c>
      <c r="AM318" s="163">
        <v>0</v>
      </c>
    </row>
    <row r="319" spans="2:39" x14ac:dyDescent="0.15">
      <c r="B319" s="51" t="s">
        <v>318</v>
      </c>
      <c r="C319" s="51" t="s">
        <v>2905</v>
      </c>
      <c r="D319" s="51" t="s">
        <v>5044</v>
      </c>
      <c r="E319" s="51" t="s">
        <v>5045</v>
      </c>
      <c r="F319" s="51" t="s">
        <v>5046</v>
      </c>
      <c r="G319" s="51" t="s">
        <v>5045</v>
      </c>
      <c r="H319" s="51" t="s">
        <v>5047</v>
      </c>
      <c r="I319" s="51" t="s">
        <v>5048</v>
      </c>
      <c r="K319" s="53">
        <v>3</v>
      </c>
      <c r="L319" s="160">
        <v>5</v>
      </c>
      <c r="M319" s="160" t="s">
        <v>5047</v>
      </c>
      <c r="N319" s="160" t="s">
        <v>5048</v>
      </c>
      <c r="O319" s="161"/>
      <c r="P319" s="161"/>
      <c r="Q319" s="161"/>
      <c r="R319" s="161"/>
      <c r="S319" s="161"/>
      <c r="T319" s="161"/>
      <c r="U319" s="161"/>
      <c r="V319" s="161"/>
      <c r="W319" s="161"/>
      <c r="X319" s="161"/>
      <c r="Y319" s="161"/>
      <c r="Z319" s="161"/>
      <c r="AA319" s="155" t="s">
        <v>318</v>
      </c>
      <c r="AB319" s="155" t="s">
        <v>2905</v>
      </c>
      <c r="AC319" s="163">
        <v>0</v>
      </c>
      <c r="AD319" s="163">
        <v>0</v>
      </c>
      <c r="AE319" s="163">
        <v>0</v>
      </c>
      <c r="AF319" s="163">
        <v>0</v>
      </c>
      <c r="AG319" s="163">
        <v>0</v>
      </c>
      <c r="AH319" s="163">
        <v>0</v>
      </c>
      <c r="AI319" s="163">
        <v>0</v>
      </c>
      <c r="AJ319" s="163">
        <v>0</v>
      </c>
      <c r="AK319" s="163">
        <v>0</v>
      </c>
      <c r="AL319" s="163">
        <v>0</v>
      </c>
      <c r="AM319" s="163">
        <v>0</v>
      </c>
    </row>
    <row r="320" spans="2:39" x14ac:dyDescent="0.15">
      <c r="B320" s="51" t="s">
        <v>344</v>
      </c>
      <c r="C320" s="51" t="s">
        <v>2930</v>
      </c>
      <c r="D320" s="51" t="s">
        <v>5032</v>
      </c>
      <c r="E320" s="51" t="s">
        <v>5033</v>
      </c>
      <c r="F320" s="51" t="s">
        <v>5121</v>
      </c>
      <c r="G320" s="51" t="s">
        <v>5122</v>
      </c>
      <c r="H320" s="51" t="s">
        <v>5172</v>
      </c>
      <c r="I320" s="51" t="s">
        <v>5173</v>
      </c>
      <c r="K320" s="53">
        <v>3</v>
      </c>
      <c r="L320" s="160">
        <v>12</v>
      </c>
      <c r="M320" s="160" t="s">
        <v>5121</v>
      </c>
      <c r="N320" s="160" t="s">
        <v>5122</v>
      </c>
      <c r="O320" s="161"/>
      <c r="P320" s="161"/>
      <c r="Q320" s="161"/>
      <c r="R320" s="161"/>
      <c r="S320" s="161"/>
      <c r="T320" s="161"/>
      <c r="U320" s="161"/>
      <c r="V320" s="161"/>
      <c r="W320" s="161"/>
      <c r="X320" s="161"/>
      <c r="Y320" s="161"/>
      <c r="Z320" s="161"/>
      <c r="AA320" s="155" t="s">
        <v>344</v>
      </c>
      <c r="AB320" s="155" t="s">
        <v>2930</v>
      </c>
      <c r="AC320" s="163">
        <v>0</v>
      </c>
      <c r="AD320" s="163">
        <v>0</v>
      </c>
      <c r="AE320" s="163">
        <v>0</v>
      </c>
      <c r="AF320" s="163">
        <v>0</v>
      </c>
      <c r="AG320" s="163">
        <v>0</v>
      </c>
      <c r="AH320" s="163">
        <v>0</v>
      </c>
      <c r="AI320" s="163">
        <v>0</v>
      </c>
      <c r="AJ320" s="163">
        <v>0</v>
      </c>
      <c r="AK320" s="163">
        <v>0</v>
      </c>
      <c r="AL320" s="163">
        <v>0</v>
      </c>
      <c r="AM320" s="163">
        <v>0</v>
      </c>
    </row>
    <row r="321" spans="2:39" x14ac:dyDescent="0.15">
      <c r="B321" s="51" t="s">
        <v>486</v>
      </c>
      <c r="C321" s="51" t="s">
        <v>3067</v>
      </c>
      <c r="D321" s="51" t="s">
        <v>5089</v>
      </c>
      <c r="E321" s="51" t="s">
        <v>5090</v>
      </c>
      <c r="F321" s="51" t="s">
        <v>5091</v>
      </c>
      <c r="G321" s="51" t="s">
        <v>5092</v>
      </c>
      <c r="H321" s="51" t="s">
        <v>5135</v>
      </c>
      <c r="I321" s="51" t="s">
        <v>5136</v>
      </c>
      <c r="K321" s="53">
        <v>3</v>
      </c>
      <c r="L321" s="160">
        <v>16</v>
      </c>
      <c r="M321" s="160" t="s">
        <v>5091</v>
      </c>
      <c r="N321" s="160" t="s">
        <v>5092</v>
      </c>
      <c r="O321" s="161"/>
      <c r="P321" s="161"/>
      <c r="Q321" s="161"/>
      <c r="R321" s="161"/>
      <c r="S321" s="161"/>
      <c r="T321" s="161"/>
      <c r="U321" s="161"/>
      <c r="V321" s="161"/>
      <c r="W321" s="161"/>
      <c r="X321" s="161"/>
      <c r="Y321" s="161"/>
      <c r="Z321" s="161"/>
      <c r="AA321" s="155" t="s">
        <v>486</v>
      </c>
      <c r="AB321" s="155" t="s">
        <v>3067</v>
      </c>
      <c r="AC321" s="163">
        <v>0</v>
      </c>
      <c r="AD321" s="163">
        <v>0</v>
      </c>
      <c r="AE321" s="163">
        <v>0</v>
      </c>
      <c r="AF321" s="163">
        <v>0</v>
      </c>
      <c r="AG321" s="163">
        <v>0</v>
      </c>
      <c r="AH321" s="163">
        <v>0</v>
      </c>
      <c r="AI321" s="163">
        <v>0</v>
      </c>
      <c r="AJ321" s="163">
        <v>0</v>
      </c>
      <c r="AK321" s="163">
        <v>0</v>
      </c>
      <c r="AL321" s="163">
        <v>0</v>
      </c>
      <c r="AM321" s="163">
        <v>0</v>
      </c>
    </row>
    <row r="322" spans="2:39" x14ac:dyDescent="0.15">
      <c r="B322" s="51" t="s">
        <v>487</v>
      </c>
      <c r="C322" s="51" t="s">
        <v>3068</v>
      </c>
      <c r="D322" s="51" t="s">
        <v>5074</v>
      </c>
      <c r="E322" s="51" t="s">
        <v>5075</v>
      </c>
      <c r="F322" s="51" t="s">
        <v>5076</v>
      </c>
      <c r="G322" s="51" t="s">
        <v>5077</v>
      </c>
      <c r="H322" s="51" t="s">
        <v>5127</v>
      </c>
      <c r="I322" s="51" t="s">
        <v>5128</v>
      </c>
      <c r="K322" s="53">
        <v>1</v>
      </c>
      <c r="L322" s="160">
        <v>4</v>
      </c>
      <c r="M322" s="160" t="s">
        <v>5127</v>
      </c>
      <c r="N322" s="160" t="s">
        <v>5326</v>
      </c>
      <c r="O322" s="161"/>
      <c r="P322" s="161"/>
      <c r="Q322" s="161"/>
      <c r="R322" s="161"/>
      <c r="S322" s="161"/>
      <c r="T322" s="161"/>
      <c r="U322" s="161"/>
      <c r="V322" s="161"/>
      <c r="W322" s="161"/>
      <c r="X322" s="161"/>
      <c r="Y322" s="161"/>
      <c r="Z322" s="161"/>
      <c r="AA322" s="155" t="s">
        <v>487</v>
      </c>
      <c r="AB322" s="155" t="s">
        <v>3068</v>
      </c>
      <c r="AC322" s="163">
        <v>0</v>
      </c>
      <c r="AD322" s="163">
        <v>0</v>
      </c>
      <c r="AE322" s="163">
        <v>0</v>
      </c>
      <c r="AF322" s="163">
        <v>0</v>
      </c>
      <c r="AG322" s="163">
        <v>0</v>
      </c>
      <c r="AH322" s="163">
        <v>0</v>
      </c>
      <c r="AI322" s="163">
        <v>0</v>
      </c>
      <c r="AJ322" s="163">
        <v>0</v>
      </c>
      <c r="AK322" s="163">
        <v>0</v>
      </c>
      <c r="AL322" s="163">
        <v>0</v>
      </c>
      <c r="AM322" s="163">
        <v>0</v>
      </c>
    </row>
    <row r="323" spans="2:39" x14ac:dyDescent="0.15">
      <c r="B323" s="51" t="s">
        <v>167</v>
      </c>
      <c r="C323" s="51" t="s">
        <v>2755</v>
      </c>
      <c r="D323" s="51" t="s">
        <v>5074</v>
      </c>
      <c r="E323" s="51" t="s">
        <v>5075</v>
      </c>
      <c r="F323" s="51" t="s">
        <v>5076</v>
      </c>
      <c r="G323" s="51" t="s">
        <v>5077</v>
      </c>
      <c r="H323" s="51" t="s">
        <v>5078</v>
      </c>
      <c r="I323" s="51" t="s">
        <v>5079</v>
      </c>
      <c r="K323" s="53">
        <v>3</v>
      </c>
      <c r="L323" s="160">
        <v>9</v>
      </c>
      <c r="M323" s="160" t="s">
        <v>5078</v>
      </c>
      <c r="N323" s="160" t="s">
        <v>5079</v>
      </c>
      <c r="O323" s="161"/>
      <c r="P323" s="161"/>
      <c r="Q323" s="161"/>
      <c r="R323" s="161"/>
      <c r="S323" s="161"/>
      <c r="T323" s="161"/>
      <c r="U323" s="161"/>
      <c r="V323" s="161"/>
      <c r="W323" s="161"/>
      <c r="X323" s="161"/>
      <c r="Y323" s="161"/>
      <c r="Z323" s="161"/>
      <c r="AA323" s="155" t="s">
        <v>167</v>
      </c>
      <c r="AB323" s="155" t="s">
        <v>2755</v>
      </c>
      <c r="AC323" s="163">
        <v>0</v>
      </c>
      <c r="AD323" s="163">
        <v>0</v>
      </c>
      <c r="AE323" s="163">
        <v>0</v>
      </c>
      <c r="AF323" s="163">
        <v>1</v>
      </c>
      <c r="AG323" s="163">
        <v>1</v>
      </c>
      <c r="AH323" s="163">
        <v>1</v>
      </c>
      <c r="AI323" s="163">
        <v>1</v>
      </c>
      <c r="AJ323" s="163">
        <v>1</v>
      </c>
      <c r="AK323" s="163">
        <v>1</v>
      </c>
      <c r="AL323" s="163">
        <v>1</v>
      </c>
      <c r="AM323" s="163">
        <v>1</v>
      </c>
    </row>
    <row r="324" spans="2:39" x14ac:dyDescent="0.15">
      <c r="B324" s="51" t="s">
        <v>268</v>
      </c>
      <c r="C324" s="51" t="s">
        <v>2855</v>
      </c>
      <c r="D324" s="51" t="s">
        <v>5032</v>
      </c>
      <c r="E324" s="51" t="s">
        <v>5033</v>
      </c>
      <c r="F324" s="51" t="s">
        <v>5117</v>
      </c>
      <c r="G324" s="51" t="s">
        <v>5118</v>
      </c>
      <c r="H324" s="51" t="s">
        <v>5191</v>
      </c>
      <c r="I324" s="51" t="s">
        <v>5192</v>
      </c>
      <c r="K324" s="53">
        <v>3</v>
      </c>
      <c r="L324" s="160" t="s">
        <v>5356</v>
      </c>
      <c r="M324" s="160" t="s">
        <v>5356</v>
      </c>
      <c r="N324" s="160" t="s">
        <v>5356</v>
      </c>
      <c r="O324" s="161"/>
      <c r="P324" s="161"/>
      <c r="Q324" s="161"/>
      <c r="R324" s="161"/>
      <c r="S324" s="161"/>
      <c r="T324" s="161"/>
      <c r="U324" s="161"/>
      <c r="V324" s="161"/>
      <c r="W324" s="161"/>
      <c r="X324" s="161"/>
      <c r="Y324" s="161"/>
      <c r="Z324" s="161"/>
      <c r="AA324" s="155" t="s">
        <v>268</v>
      </c>
      <c r="AB324" s="155" t="s">
        <v>2855</v>
      </c>
      <c r="AC324" s="163">
        <v>0</v>
      </c>
      <c r="AD324" s="163">
        <v>1</v>
      </c>
      <c r="AE324" s="163">
        <v>1</v>
      </c>
      <c r="AF324" s="163">
        <v>1</v>
      </c>
      <c r="AG324" s="163">
        <v>1</v>
      </c>
      <c r="AH324" s="163">
        <v>1</v>
      </c>
      <c r="AI324" s="163">
        <v>1</v>
      </c>
      <c r="AJ324" s="163">
        <v>1</v>
      </c>
      <c r="AK324" s="163">
        <v>0</v>
      </c>
      <c r="AL324" s="163">
        <v>0</v>
      </c>
      <c r="AM324" s="163">
        <v>0</v>
      </c>
    </row>
    <row r="325" spans="2:39" x14ac:dyDescent="0.15">
      <c r="B325" s="51" t="s">
        <v>382</v>
      </c>
      <c r="C325" s="51" t="s">
        <v>2965</v>
      </c>
      <c r="D325" s="51" t="s">
        <v>5129</v>
      </c>
      <c r="E325" s="51" t="s">
        <v>5130</v>
      </c>
      <c r="F325" s="51" t="s">
        <v>5131</v>
      </c>
      <c r="G325" s="51" t="s">
        <v>5132</v>
      </c>
      <c r="H325" s="51" t="s">
        <v>5166</v>
      </c>
      <c r="I325" s="51" t="s">
        <v>5167</v>
      </c>
      <c r="K325" s="53">
        <v>3</v>
      </c>
      <c r="L325" s="160">
        <v>18</v>
      </c>
      <c r="M325" s="160" t="s">
        <v>5129</v>
      </c>
      <c r="N325" s="160" t="s">
        <v>5130</v>
      </c>
      <c r="O325" s="161"/>
      <c r="P325" s="161"/>
      <c r="Q325" s="161"/>
      <c r="R325" s="161"/>
      <c r="S325" s="161"/>
      <c r="T325" s="161"/>
      <c r="U325" s="161"/>
      <c r="V325" s="161"/>
      <c r="W325" s="161"/>
      <c r="X325" s="161"/>
      <c r="Y325" s="161"/>
      <c r="Z325" s="161"/>
      <c r="AA325" s="155" t="s">
        <v>382</v>
      </c>
      <c r="AB325" s="155" t="s">
        <v>2965</v>
      </c>
      <c r="AC325" s="163">
        <v>0</v>
      </c>
      <c r="AD325" s="163">
        <v>0</v>
      </c>
      <c r="AE325" s="163">
        <v>0</v>
      </c>
      <c r="AF325" s="163">
        <v>0</v>
      </c>
      <c r="AG325" s="163">
        <v>0</v>
      </c>
      <c r="AH325" s="163">
        <v>0</v>
      </c>
      <c r="AI325" s="163">
        <v>0</v>
      </c>
      <c r="AJ325" s="163">
        <v>0</v>
      </c>
      <c r="AK325" s="163">
        <v>0</v>
      </c>
      <c r="AL325" s="163">
        <v>0</v>
      </c>
      <c r="AM325" s="163">
        <v>0</v>
      </c>
    </row>
    <row r="326" spans="2:39" x14ac:dyDescent="0.15">
      <c r="B326" s="51" t="s">
        <v>461</v>
      </c>
      <c r="C326" s="51" t="s">
        <v>3043</v>
      </c>
      <c r="D326" s="51" t="s">
        <v>5089</v>
      </c>
      <c r="E326" s="51" t="s">
        <v>5090</v>
      </c>
      <c r="F326" s="51" t="s">
        <v>5091</v>
      </c>
      <c r="G326" s="51" t="s">
        <v>5092</v>
      </c>
      <c r="H326" s="51" t="s">
        <v>5135</v>
      </c>
      <c r="I326" s="51" t="s">
        <v>5136</v>
      </c>
      <c r="K326" s="53">
        <v>3</v>
      </c>
      <c r="L326" s="160">
        <v>16</v>
      </c>
      <c r="M326" s="160" t="s">
        <v>5091</v>
      </c>
      <c r="N326" s="160" t="s">
        <v>5092</v>
      </c>
      <c r="O326" s="161"/>
      <c r="P326" s="161"/>
      <c r="Q326" s="161"/>
      <c r="R326" s="161"/>
      <c r="S326" s="161"/>
      <c r="T326" s="161"/>
      <c r="U326" s="161"/>
      <c r="V326" s="161"/>
      <c r="W326" s="161"/>
      <c r="X326" s="161"/>
      <c r="Y326" s="161"/>
      <c r="Z326" s="161"/>
      <c r="AA326" s="155" t="s">
        <v>461</v>
      </c>
      <c r="AB326" s="155" t="s">
        <v>3043</v>
      </c>
      <c r="AC326" s="163">
        <v>0</v>
      </c>
      <c r="AD326" s="163">
        <v>0</v>
      </c>
      <c r="AE326" s="163">
        <v>0</v>
      </c>
      <c r="AF326" s="163">
        <v>0</v>
      </c>
      <c r="AG326" s="163">
        <v>0</v>
      </c>
      <c r="AH326" s="163">
        <v>0</v>
      </c>
      <c r="AI326" s="163">
        <v>0</v>
      </c>
      <c r="AJ326" s="163">
        <v>0</v>
      </c>
      <c r="AK326" s="163">
        <v>0</v>
      </c>
      <c r="AL326" s="163">
        <v>0</v>
      </c>
      <c r="AM326" s="163">
        <v>0</v>
      </c>
    </row>
    <row r="327" spans="2:39" x14ac:dyDescent="0.15">
      <c r="B327" s="51" t="s">
        <v>435</v>
      </c>
      <c r="C327" s="51" t="s">
        <v>3017</v>
      </c>
      <c r="D327" s="51" t="s">
        <v>5129</v>
      </c>
      <c r="E327" s="51" t="s">
        <v>5130</v>
      </c>
      <c r="F327" s="51" t="s">
        <v>5131</v>
      </c>
      <c r="G327" s="51" t="s">
        <v>5132</v>
      </c>
      <c r="H327" s="51" t="s">
        <v>5166</v>
      </c>
      <c r="I327" s="51" t="s">
        <v>5167</v>
      </c>
      <c r="K327" s="53">
        <v>3</v>
      </c>
      <c r="L327" s="160">
        <v>18</v>
      </c>
      <c r="M327" s="160" t="s">
        <v>5129</v>
      </c>
      <c r="N327" s="160" t="s">
        <v>5130</v>
      </c>
      <c r="O327" s="161"/>
      <c r="P327" s="161"/>
      <c r="Q327" s="161"/>
      <c r="R327" s="161"/>
      <c r="S327" s="161"/>
      <c r="T327" s="161"/>
      <c r="U327" s="161"/>
      <c r="V327" s="161"/>
      <c r="W327" s="161"/>
      <c r="X327" s="161"/>
      <c r="Y327" s="161"/>
      <c r="Z327" s="161"/>
      <c r="AA327" s="155" t="s">
        <v>435</v>
      </c>
      <c r="AB327" s="155" t="s">
        <v>3017</v>
      </c>
      <c r="AC327" s="163">
        <v>0</v>
      </c>
      <c r="AD327" s="163">
        <v>0</v>
      </c>
      <c r="AE327" s="163">
        <v>0</v>
      </c>
      <c r="AF327" s="163">
        <v>0</v>
      </c>
      <c r="AG327" s="163">
        <v>0</v>
      </c>
      <c r="AH327" s="163">
        <v>0</v>
      </c>
      <c r="AI327" s="163">
        <v>0</v>
      </c>
      <c r="AJ327" s="163">
        <v>0</v>
      </c>
      <c r="AK327" s="163">
        <v>0</v>
      </c>
      <c r="AL327" s="163">
        <v>0</v>
      </c>
      <c r="AM327" s="163">
        <v>1</v>
      </c>
    </row>
    <row r="328" spans="2:39" x14ac:dyDescent="0.15">
      <c r="B328" s="51" t="s">
        <v>199</v>
      </c>
      <c r="C328" s="51" t="s">
        <v>2786</v>
      </c>
      <c r="D328" s="51" t="s">
        <v>5074</v>
      </c>
      <c r="E328" s="51" t="s">
        <v>5075</v>
      </c>
      <c r="F328" s="51" t="s">
        <v>5076</v>
      </c>
      <c r="G328" s="51" t="s">
        <v>5077</v>
      </c>
      <c r="H328" s="51" t="s">
        <v>5153</v>
      </c>
      <c r="I328" s="51" t="s">
        <v>5154</v>
      </c>
      <c r="K328" s="53">
        <v>3</v>
      </c>
      <c r="L328" s="160">
        <v>7</v>
      </c>
      <c r="M328" s="160" t="s">
        <v>5153</v>
      </c>
      <c r="N328" s="160" t="s">
        <v>5154</v>
      </c>
      <c r="O328" s="161"/>
      <c r="P328" s="161"/>
      <c r="Q328" s="161"/>
      <c r="R328" s="161"/>
      <c r="S328" s="161"/>
      <c r="T328" s="161"/>
      <c r="U328" s="161"/>
      <c r="V328" s="161"/>
      <c r="W328" s="161"/>
      <c r="X328" s="161"/>
      <c r="Y328" s="161"/>
      <c r="Z328" s="161"/>
      <c r="AA328" s="155" t="s">
        <v>199</v>
      </c>
      <c r="AB328" s="155" t="s">
        <v>2786</v>
      </c>
      <c r="AC328" s="163">
        <v>0</v>
      </c>
      <c r="AD328" s="163">
        <v>0</v>
      </c>
      <c r="AE328" s="163">
        <v>1</v>
      </c>
      <c r="AF328" s="163">
        <v>0</v>
      </c>
      <c r="AG328" s="163">
        <v>1</v>
      </c>
      <c r="AH328" s="163">
        <v>1</v>
      </c>
      <c r="AI328" s="163">
        <v>1</v>
      </c>
      <c r="AJ328" s="163">
        <v>0</v>
      </c>
      <c r="AK328" s="163">
        <v>1</v>
      </c>
      <c r="AL328" s="163">
        <v>1</v>
      </c>
      <c r="AM328" s="163">
        <v>1</v>
      </c>
    </row>
    <row r="329" spans="2:39" x14ac:dyDescent="0.15">
      <c r="B329" s="51" t="s">
        <v>297</v>
      </c>
      <c r="C329" s="51" t="s">
        <v>2884</v>
      </c>
      <c r="D329" s="51" t="s">
        <v>5058</v>
      </c>
      <c r="E329" s="51" t="s">
        <v>5059</v>
      </c>
      <c r="F329" s="51" t="s">
        <v>5150</v>
      </c>
      <c r="G329" s="51" t="s">
        <v>5151</v>
      </c>
      <c r="H329" s="51" t="s">
        <v>5152</v>
      </c>
      <c r="I329" s="51" t="s">
        <v>5151</v>
      </c>
      <c r="K329" s="53">
        <v>3</v>
      </c>
      <c r="L329" s="160">
        <v>21</v>
      </c>
      <c r="M329" s="160" t="s">
        <v>5150</v>
      </c>
      <c r="N329" s="160" t="s">
        <v>5151</v>
      </c>
      <c r="O329" s="161"/>
      <c r="P329" s="161"/>
      <c r="Q329" s="161"/>
      <c r="R329" s="161"/>
      <c r="S329" s="161"/>
      <c r="T329" s="161"/>
      <c r="U329" s="161"/>
      <c r="V329" s="161"/>
      <c r="W329" s="161"/>
      <c r="X329" s="161"/>
      <c r="Y329" s="161"/>
      <c r="Z329" s="161"/>
      <c r="AA329" s="155" t="s">
        <v>297</v>
      </c>
      <c r="AB329" s="155" t="s">
        <v>2884</v>
      </c>
      <c r="AC329" s="163">
        <v>0</v>
      </c>
      <c r="AD329" s="163">
        <v>0</v>
      </c>
      <c r="AE329" s="163">
        <v>0</v>
      </c>
      <c r="AF329" s="163">
        <v>0</v>
      </c>
      <c r="AG329" s="163">
        <v>0</v>
      </c>
      <c r="AH329" s="163">
        <v>0</v>
      </c>
      <c r="AI329" s="163">
        <v>0</v>
      </c>
      <c r="AJ329" s="163">
        <v>0</v>
      </c>
      <c r="AK329" s="163">
        <v>0</v>
      </c>
      <c r="AL329" s="163">
        <v>0</v>
      </c>
      <c r="AM329" s="163">
        <v>0</v>
      </c>
    </row>
    <row r="330" spans="2:39" x14ac:dyDescent="0.15">
      <c r="B330" s="51" t="s">
        <v>237</v>
      </c>
      <c r="C330" s="51" t="s">
        <v>2824</v>
      </c>
      <c r="D330" s="51" t="s">
        <v>5026</v>
      </c>
      <c r="E330" s="51" t="s">
        <v>5027</v>
      </c>
      <c r="F330" s="51" t="s">
        <v>5054</v>
      </c>
      <c r="G330" s="51" t="s">
        <v>5055</v>
      </c>
      <c r="H330" s="51" t="s">
        <v>5193</v>
      </c>
      <c r="I330" s="51" t="s">
        <v>5194</v>
      </c>
      <c r="K330" s="53">
        <v>2</v>
      </c>
      <c r="L330" s="160" t="s">
        <v>5356</v>
      </c>
      <c r="M330" s="160" t="s">
        <v>5056</v>
      </c>
      <c r="N330" s="160" t="s">
        <v>5194</v>
      </c>
      <c r="O330" s="161"/>
      <c r="P330" s="161"/>
      <c r="Q330" s="161"/>
      <c r="R330" s="161"/>
      <c r="S330" s="161"/>
      <c r="T330" s="161"/>
      <c r="U330" s="161"/>
      <c r="V330" s="161"/>
      <c r="W330" s="161"/>
      <c r="X330" s="161"/>
      <c r="Y330" s="161"/>
      <c r="Z330" s="161"/>
      <c r="AA330" s="155" t="s">
        <v>237</v>
      </c>
      <c r="AB330" s="155" t="s">
        <v>2824</v>
      </c>
      <c r="AC330" s="163">
        <v>0</v>
      </c>
      <c r="AD330" s="163">
        <v>0</v>
      </c>
      <c r="AE330" s="163">
        <v>0</v>
      </c>
      <c r="AF330" s="163">
        <v>0</v>
      </c>
      <c r="AG330" s="163">
        <v>0</v>
      </c>
      <c r="AH330" s="163">
        <v>0</v>
      </c>
      <c r="AI330" s="163">
        <v>0</v>
      </c>
      <c r="AJ330" s="163">
        <v>0</v>
      </c>
      <c r="AK330" s="163">
        <v>0</v>
      </c>
      <c r="AL330" s="163">
        <v>0</v>
      </c>
      <c r="AM330" s="163">
        <v>1</v>
      </c>
    </row>
    <row r="331" spans="2:39" x14ac:dyDescent="0.15">
      <c r="B331" s="51" t="s">
        <v>309</v>
      </c>
      <c r="C331" s="51" t="s">
        <v>2896</v>
      </c>
      <c r="D331" s="51" t="s">
        <v>5044</v>
      </c>
      <c r="E331" s="51" t="s">
        <v>5045</v>
      </c>
      <c r="F331" s="51" t="s">
        <v>5046</v>
      </c>
      <c r="G331" s="51" t="s">
        <v>5045</v>
      </c>
      <c r="H331" s="51" t="s">
        <v>5067</v>
      </c>
      <c r="I331" s="51" t="s">
        <v>5068</v>
      </c>
      <c r="K331" s="53">
        <v>3</v>
      </c>
      <c r="L331" s="160">
        <v>3</v>
      </c>
      <c r="M331" s="160" t="s">
        <v>5067</v>
      </c>
      <c r="N331" s="160" t="s">
        <v>5068</v>
      </c>
      <c r="O331" s="161"/>
      <c r="P331" s="161"/>
      <c r="Q331" s="161"/>
      <c r="R331" s="161"/>
      <c r="S331" s="161"/>
      <c r="T331" s="161"/>
      <c r="U331" s="161"/>
      <c r="V331" s="161"/>
      <c r="W331" s="161"/>
      <c r="X331" s="161"/>
      <c r="Y331" s="161"/>
      <c r="Z331" s="161"/>
      <c r="AA331" s="155" t="s">
        <v>309</v>
      </c>
      <c r="AB331" s="155" t="s">
        <v>2896</v>
      </c>
      <c r="AC331" s="163">
        <v>0</v>
      </c>
      <c r="AD331" s="163">
        <v>0</v>
      </c>
      <c r="AE331" s="163">
        <v>0</v>
      </c>
      <c r="AF331" s="163">
        <v>0</v>
      </c>
      <c r="AG331" s="163">
        <v>0</v>
      </c>
      <c r="AH331" s="163">
        <v>0</v>
      </c>
      <c r="AI331" s="163">
        <v>0</v>
      </c>
      <c r="AJ331" s="163">
        <v>0</v>
      </c>
      <c r="AK331" s="163">
        <v>0</v>
      </c>
      <c r="AL331" s="163">
        <v>0</v>
      </c>
      <c r="AM331" s="163">
        <v>0</v>
      </c>
    </row>
    <row r="332" spans="2:39" x14ac:dyDescent="0.15">
      <c r="B332" s="51" t="s">
        <v>259</v>
      </c>
      <c r="C332" s="51" t="s">
        <v>2846</v>
      </c>
      <c r="D332" s="51" t="s">
        <v>5049</v>
      </c>
      <c r="E332" s="51" t="s">
        <v>5050</v>
      </c>
      <c r="F332" s="51" t="s">
        <v>5051</v>
      </c>
      <c r="G332" s="51" t="s">
        <v>5050</v>
      </c>
      <c r="H332" s="51" t="s">
        <v>5125</v>
      </c>
      <c r="I332" s="51" t="s">
        <v>5126</v>
      </c>
      <c r="K332" s="53">
        <v>3</v>
      </c>
      <c r="L332" s="160">
        <v>28</v>
      </c>
      <c r="M332" s="160" t="s">
        <v>5051</v>
      </c>
      <c r="N332" s="160" t="s">
        <v>5050</v>
      </c>
      <c r="O332" s="161"/>
      <c r="P332" s="161"/>
      <c r="Q332" s="161"/>
      <c r="R332" s="161"/>
      <c r="S332" s="161"/>
      <c r="T332" s="161"/>
      <c r="U332" s="161"/>
      <c r="V332" s="161"/>
      <c r="W332" s="161"/>
      <c r="X332" s="161"/>
      <c r="Y332" s="161"/>
      <c r="Z332" s="161"/>
      <c r="AA332" s="155" t="s">
        <v>259</v>
      </c>
      <c r="AB332" s="155" t="s">
        <v>2846</v>
      </c>
      <c r="AC332" s="163">
        <v>0</v>
      </c>
      <c r="AD332" s="163">
        <v>1</v>
      </c>
      <c r="AE332" s="163">
        <v>0</v>
      </c>
      <c r="AF332" s="163">
        <v>0</v>
      </c>
      <c r="AG332" s="163">
        <v>0</v>
      </c>
      <c r="AH332" s="163">
        <v>0</v>
      </c>
      <c r="AI332" s="163">
        <v>0</v>
      </c>
      <c r="AJ332" s="163">
        <v>0</v>
      </c>
      <c r="AK332" s="163">
        <v>0</v>
      </c>
      <c r="AL332" s="163">
        <v>0</v>
      </c>
      <c r="AM332" s="163">
        <v>0</v>
      </c>
    </row>
    <row r="333" spans="2:39" x14ac:dyDescent="0.15">
      <c r="B333" s="51" t="s">
        <v>390</v>
      </c>
      <c r="C333" s="51" t="s">
        <v>2973</v>
      </c>
      <c r="D333" s="51" t="s">
        <v>5026</v>
      </c>
      <c r="E333" s="51" t="s">
        <v>5027</v>
      </c>
      <c r="F333" s="51" t="s">
        <v>5054</v>
      </c>
      <c r="G333" s="51" t="s">
        <v>5055</v>
      </c>
      <c r="H333" s="51" t="s">
        <v>5056</v>
      </c>
      <c r="I333" s="51" t="s">
        <v>5057</v>
      </c>
      <c r="K333" s="53">
        <v>2</v>
      </c>
      <c r="L333" s="160">
        <v>22</v>
      </c>
      <c r="M333" s="160" t="s">
        <v>5056</v>
      </c>
      <c r="N333" s="160" t="s">
        <v>5194</v>
      </c>
      <c r="O333" s="161"/>
      <c r="P333" s="161"/>
      <c r="Q333" s="161"/>
      <c r="R333" s="161"/>
      <c r="S333" s="161"/>
      <c r="T333" s="161"/>
      <c r="U333" s="161"/>
      <c r="V333" s="161"/>
      <c r="W333" s="161"/>
      <c r="X333" s="161"/>
      <c r="Y333" s="161"/>
      <c r="Z333" s="161"/>
      <c r="AA333" s="155" t="s">
        <v>390</v>
      </c>
      <c r="AB333" s="155" t="s">
        <v>2973</v>
      </c>
      <c r="AC333" s="163">
        <v>1</v>
      </c>
      <c r="AD333" s="163">
        <v>0</v>
      </c>
      <c r="AE333" s="163">
        <v>0</v>
      </c>
      <c r="AF333" s="163">
        <v>0</v>
      </c>
      <c r="AG333" s="163">
        <v>0</v>
      </c>
      <c r="AH333" s="163">
        <v>0</v>
      </c>
      <c r="AI333" s="163">
        <v>0</v>
      </c>
      <c r="AJ333" s="163">
        <v>0</v>
      </c>
      <c r="AK333" s="163">
        <v>0</v>
      </c>
      <c r="AL333" s="163">
        <v>0</v>
      </c>
      <c r="AM333" s="163">
        <v>0</v>
      </c>
    </row>
    <row r="334" spans="2:39" x14ac:dyDescent="0.15">
      <c r="B334" s="51" t="s">
        <v>483</v>
      </c>
      <c r="C334" s="51" t="s">
        <v>3064</v>
      </c>
      <c r="D334" s="51" t="s">
        <v>5074</v>
      </c>
      <c r="E334" s="51" t="s">
        <v>5075</v>
      </c>
      <c r="F334" s="51" t="s">
        <v>5147</v>
      </c>
      <c r="G334" s="51" t="s">
        <v>5148</v>
      </c>
      <c r="H334" s="51" t="s">
        <v>5149</v>
      </c>
      <c r="I334" s="51" t="s">
        <v>5148</v>
      </c>
      <c r="K334" s="53">
        <v>3</v>
      </c>
      <c r="L334" s="160" t="s">
        <v>5356</v>
      </c>
      <c r="M334" s="160" t="s">
        <v>5356</v>
      </c>
      <c r="N334" s="160" t="s">
        <v>5356</v>
      </c>
      <c r="O334" s="161"/>
      <c r="P334" s="161"/>
      <c r="Q334" s="161"/>
      <c r="R334" s="161"/>
      <c r="S334" s="161"/>
      <c r="T334" s="161"/>
      <c r="U334" s="161"/>
      <c r="V334" s="161"/>
      <c r="W334" s="161"/>
      <c r="X334" s="161"/>
      <c r="Y334" s="161"/>
      <c r="Z334" s="161"/>
      <c r="AA334" s="155" t="s">
        <v>483</v>
      </c>
      <c r="AB334" s="155" t="s">
        <v>3064</v>
      </c>
      <c r="AC334" s="163">
        <v>0</v>
      </c>
      <c r="AD334" s="163">
        <v>0</v>
      </c>
      <c r="AE334" s="163">
        <v>0</v>
      </c>
      <c r="AF334" s="163">
        <v>0</v>
      </c>
      <c r="AG334" s="163">
        <v>0</v>
      </c>
      <c r="AH334" s="163">
        <v>0</v>
      </c>
      <c r="AI334" s="163">
        <v>0</v>
      </c>
      <c r="AJ334" s="163">
        <v>0</v>
      </c>
      <c r="AK334" s="163">
        <v>0</v>
      </c>
      <c r="AL334" s="163">
        <v>0</v>
      </c>
      <c r="AM334" s="163">
        <v>0</v>
      </c>
    </row>
    <row r="335" spans="2:39" x14ac:dyDescent="0.15">
      <c r="B335" s="51" t="s">
        <v>275</v>
      </c>
      <c r="C335" s="51" t="s">
        <v>2862</v>
      </c>
      <c r="D335" s="51" t="s">
        <v>5026</v>
      </c>
      <c r="E335" s="51" t="s">
        <v>5027</v>
      </c>
      <c r="F335" s="51" t="s">
        <v>5028</v>
      </c>
      <c r="G335" s="51" t="s">
        <v>5029</v>
      </c>
      <c r="H335" s="51" t="s">
        <v>5197</v>
      </c>
      <c r="I335" s="51" t="s">
        <v>5198</v>
      </c>
      <c r="K335" s="53">
        <v>3</v>
      </c>
      <c r="L335" s="160">
        <v>24</v>
      </c>
      <c r="M335" s="160" t="s">
        <v>5028</v>
      </c>
      <c r="N335" s="160" t="s">
        <v>5029</v>
      </c>
      <c r="O335" s="161"/>
      <c r="P335" s="161"/>
      <c r="Q335" s="161"/>
      <c r="R335" s="161"/>
      <c r="S335" s="161"/>
      <c r="T335" s="161"/>
      <c r="U335" s="161"/>
      <c r="V335" s="161"/>
      <c r="W335" s="161"/>
      <c r="X335" s="161"/>
      <c r="Y335" s="161"/>
      <c r="Z335" s="161"/>
      <c r="AA335" s="155" t="s">
        <v>275</v>
      </c>
      <c r="AB335" s="155" t="s">
        <v>2862</v>
      </c>
      <c r="AC335" s="163">
        <v>0</v>
      </c>
      <c r="AD335" s="163">
        <v>0</v>
      </c>
      <c r="AE335" s="163">
        <v>0</v>
      </c>
      <c r="AF335" s="163">
        <v>0</v>
      </c>
      <c r="AG335" s="163">
        <v>0</v>
      </c>
      <c r="AH335" s="163">
        <v>0</v>
      </c>
      <c r="AI335" s="163">
        <v>0</v>
      </c>
      <c r="AJ335" s="163">
        <v>0</v>
      </c>
      <c r="AK335" s="163">
        <v>0</v>
      </c>
      <c r="AL335" s="163">
        <v>0</v>
      </c>
      <c r="AM335" s="163">
        <v>0</v>
      </c>
    </row>
    <row r="336" spans="2:39" x14ac:dyDescent="0.15">
      <c r="B336" s="51" t="s">
        <v>445</v>
      </c>
      <c r="C336" s="51" t="s">
        <v>3027</v>
      </c>
      <c r="D336" s="51" t="s">
        <v>5044</v>
      </c>
      <c r="E336" s="51" t="s">
        <v>5045</v>
      </c>
      <c r="F336" s="51" t="s">
        <v>5046</v>
      </c>
      <c r="G336" s="51" t="s">
        <v>5045</v>
      </c>
      <c r="H336" s="51" t="s">
        <v>5183</v>
      </c>
      <c r="I336" s="51" t="s">
        <v>5184</v>
      </c>
      <c r="K336" s="53">
        <v>3</v>
      </c>
      <c r="L336" s="160" t="s">
        <v>5356</v>
      </c>
      <c r="M336" s="160" t="s">
        <v>5356</v>
      </c>
      <c r="N336" s="160" t="s">
        <v>5356</v>
      </c>
      <c r="O336" s="161"/>
      <c r="P336" s="161"/>
      <c r="Q336" s="161"/>
      <c r="R336" s="161"/>
      <c r="S336" s="161"/>
      <c r="T336" s="161"/>
      <c r="U336" s="161"/>
      <c r="V336" s="161"/>
      <c r="W336" s="161"/>
      <c r="X336" s="161"/>
      <c r="Y336" s="161"/>
      <c r="Z336" s="161"/>
      <c r="AA336" s="155" t="s">
        <v>445</v>
      </c>
      <c r="AB336" s="155" t="s">
        <v>3027</v>
      </c>
      <c r="AC336" s="163">
        <v>0</v>
      </c>
      <c r="AD336" s="163">
        <v>0</v>
      </c>
      <c r="AE336" s="163">
        <v>0</v>
      </c>
      <c r="AF336" s="163">
        <v>0</v>
      </c>
      <c r="AG336" s="163">
        <v>0</v>
      </c>
      <c r="AH336" s="163">
        <v>0</v>
      </c>
      <c r="AI336" s="163">
        <v>1</v>
      </c>
      <c r="AJ336" s="163">
        <v>1</v>
      </c>
      <c r="AK336" s="163">
        <v>0</v>
      </c>
      <c r="AL336" s="163">
        <v>0</v>
      </c>
      <c r="AM336" s="163">
        <v>0</v>
      </c>
    </row>
    <row r="337" spans="2:39" x14ac:dyDescent="0.15">
      <c r="B337" s="51" t="s">
        <v>298</v>
      </c>
      <c r="C337" s="51" t="s">
        <v>2885</v>
      </c>
      <c r="D337" s="51" t="s">
        <v>5044</v>
      </c>
      <c r="E337" s="51" t="s">
        <v>5045</v>
      </c>
      <c r="F337" s="51" t="s">
        <v>5046</v>
      </c>
      <c r="G337" s="51" t="s">
        <v>5045</v>
      </c>
      <c r="H337" s="51" t="s">
        <v>5067</v>
      </c>
      <c r="I337" s="51" t="s">
        <v>5068</v>
      </c>
      <c r="K337" s="53">
        <v>3</v>
      </c>
      <c r="L337" s="160">
        <v>3</v>
      </c>
      <c r="M337" s="160" t="s">
        <v>5067</v>
      </c>
      <c r="N337" s="160" t="s">
        <v>5068</v>
      </c>
      <c r="O337" s="161"/>
      <c r="P337" s="161"/>
      <c r="Q337" s="161"/>
      <c r="R337" s="161"/>
      <c r="S337" s="161"/>
      <c r="T337" s="161"/>
      <c r="U337" s="161"/>
      <c r="V337" s="161"/>
      <c r="W337" s="161"/>
      <c r="X337" s="161"/>
      <c r="Y337" s="161"/>
      <c r="Z337" s="161"/>
      <c r="AA337" s="155" t="s">
        <v>298</v>
      </c>
      <c r="AB337" s="155" t="s">
        <v>2885</v>
      </c>
      <c r="AC337" s="163">
        <v>0</v>
      </c>
      <c r="AD337" s="163">
        <v>0</v>
      </c>
      <c r="AE337" s="163">
        <v>0</v>
      </c>
      <c r="AF337" s="163">
        <v>0</v>
      </c>
      <c r="AG337" s="163">
        <v>0</v>
      </c>
      <c r="AH337" s="163">
        <v>0</v>
      </c>
      <c r="AI337" s="163">
        <v>0</v>
      </c>
      <c r="AJ337" s="163">
        <v>0</v>
      </c>
      <c r="AK337" s="163">
        <v>0</v>
      </c>
      <c r="AL337" s="163">
        <v>0</v>
      </c>
      <c r="AM337" s="163">
        <v>0</v>
      </c>
    </row>
    <row r="338" spans="2:39" x14ac:dyDescent="0.15">
      <c r="B338" s="51" t="s">
        <v>674</v>
      </c>
      <c r="C338" s="51" t="s">
        <v>3252</v>
      </c>
      <c r="D338" s="51" t="s">
        <v>5026</v>
      </c>
      <c r="E338" s="51" t="s">
        <v>5027</v>
      </c>
      <c r="F338" s="51" t="s">
        <v>5040</v>
      </c>
      <c r="G338" s="51" t="s">
        <v>5041</v>
      </c>
      <c r="H338" s="51" t="s">
        <v>5042</v>
      </c>
      <c r="I338" s="51" t="s">
        <v>5043</v>
      </c>
      <c r="K338" s="53">
        <v>3</v>
      </c>
      <c r="L338" s="160">
        <v>25</v>
      </c>
      <c r="M338" s="160" t="s">
        <v>5040</v>
      </c>
      <c r="N338" s="160" t="s">
        <v>5041</v>
      </c>
      <c r="O338" s="161"/>
      <c r="P338" s="161"/>
      <c r="Q338" s="161"/>
      <c r="R338" s="161"/>
      <c r="S338" s="161"/>
      <c r="T338" s="161"/>
      <c r="U338" s="161"/>
      <c r="V338" s="161"/>
      <c r="W338" s="161"/>
      <c r="X338" s="161"/>
      <c r="Y338" s="161"/>
      <c r="Z338" s="161"/>
      <c r="AA338" s="155" t="s">
        <v>674</v>
      </c>
      <c r="AB338" s="155" t="s">
        <v>3252</v>
      </c>
      <c r="AC338" s="163">
        <v>0</v>
      </c>
      <c r="AD338" s="163">
        <v>0</v>
      </c>
      <c r="AE338" s="163">
        <v>0</v>
      </c>
      <c r="AF338" s="163">
        <v>0</v>
      </c>
      <c r="AG338" s="163">
        <v>0</v>
      </c>
      <c r="AH338" s="163">
        <v>0</v>
      </c>
      <c r="AI338" s="163">
        <v>0</v>
      </c>
      <c r="AJ338" s="163">
        <v>0</v>
      </c>
      <c r="AK338" s="163">
        <v>0</v>
      </c>
      <c r="AL338" s="163">
        <v>0</v>
      </c>
      <c r="AM338" s="163">
        <v>1</v>
      </c>
    </row>
    <row r="339" spans="2:39" x14ac:dyDescent="0.15">
      <c r="B339" s="51" t="s">
        <v>5404</v>
      </c>
      <c r="C339" s="51" t="s">
        <v>5405</v>
      </c>
      <c r="D339" s="51" t="s">
        <v>5026</v>
      </c>
      <c r="E339" s="51" t="s">
        <v>5027</v>
      </c>
      <c r="F339" s="51" t="s">
        <v>5054</v>
      </c>
      <c r="G339" s="51" t="s">
        <v>5055</v>
      </c>
      <c r="H339" s="51" t="s">
        <v>5137</v>
      </c>
      <c r="I339" s="51" t="s">
        <v>5138</v>
      </c>
      <c r="K339" s="53">
        <v>3</v>
      </c>
      <c r="L339" s="160">
        <v>23</v>
      </c>
      <c r="M339" s="160" t="s">
        <v>5137</v>
      </c>
      <c r="N339" s="160" t="s">
        <v>5138</v>
      </c>
      <c r="O339" s="161"/>
      <c r="P339" s="161"/>
      <c r="Q339" s="161"/>
      <c r="R339" s="161"/>
      <c r="S339" s="161"/>
      <c r="T339" s="161"/>
      <c r="U339" s="161"/>
      <c r="V339" s="161"/>
      <c r="W339" s="161"/>
      <c r="X339" s="161"/>
      <c r="Y339" s="161"/>
      <c r="Z339" s="161"/>
      <c r="AA339" s="155" t="s">
        <v>5404</v>
      </c>
      <c r="AB339" s="155" t="s">
        <v>5405</v>
      </c>
      <c r="AC339" s="163">
        <v>0</v>
      </c>
      <c r="AD339" s="163">
        <v>0</v>
      </c>
      <c r="AE339" s="163">
        <v>0</v>
      </c>
      <c r="AF339" s="163">
        <v>0</v>
      </c>
      <c r="AG339" s="163">
        <v>0</v>
      </c>
      <c r="AH339" s="163">
        <v>0</v>
      </c>
      <c r="AI339" s="163">
        <v>0</v>
      </c>
      <c r="AJ339" s="163">
        <v>0</v>
      </c>
      <c r="AK339" s="163">
        <v>0</v>
      </c>
      <c r="AL339" s="163">
        <v>0</v>
      </c>
      <c r="AM339" s="163">
        <v>0</v>
      </c>
    </row>
    <row r="340" spans="2:39" x14ac:dyDescent="0.15">
      <c r="B340" s="51" t="s">
        <v>720</v>
      </c>
      <c r="C340" s="51" t="s">
        <v>3297</v>
      </c>
      <c r="D340" s="51" t="s">
        <v>5044</v>
      </c>
      <c r="E340" s="51" t="s">
        <v>5045</v>
      </c>
      <c r="F340" s="51" t="s">
        <v>5046</v>
      </c>
      <c r="G340" s="51" t="s">
        <v>5045</v>
      </c>
      <c r="H340" s="51" t="s">
        <v>5195</v>
      </c>
      <c r="I340" s="51" t="s">
        <v>5196</v>
      </c>
      <c r="K340" s="53">
        <v>3</v>
      </c>
      <c r="L340" s="160" t="s">
        <v>5356</v>
      </c>
      <c r="M340" s="160" t="s">
        <v>5356</v>
      </c>
      <c r="N340" s="160" t="s">
        <v>5356</v>
      </c>
      <c r="O340" s="161"/>
      <c r="P340" s="161"/>
      <c r="Q340" s="161"/>
      <c r="R340" s="161"/>
      <c r="S340" s="161"/>
      <c r="T340" s="161"/>
      <c r="U340" s="161"/>
      <c r="V340" s="161"/>
      <c r="W340" s="161"/>
      <c r="X340" s="161"/>
      <c r="Y340" s="161"/>
      <c r="Z340" s="161"/>
      <c r="AA340" s="155" t="s">
        <v>720</v>
      </c>
      <c r="AB340" s="155" t="s">
        <v>3297</v>
      </c>
      <c r="AC340" s="163">
        <v>0</v>
      </c>
      <c r="AD340" s="163">
        <v>0</v>
      </c>
      <c r="AE340" s="163">
        <v>0</v>
      </c>
      <c r="AF340" s="163">
        <v>0</v>
      </c>
      <c r="AG340" s="163">
        <v>0</v>
      </c>
      <c r="AH340" s="163">
        <v>0</v>
      </c>
      <c r="AI340" s="163">
        <v>0</v>
      </c>
      <c r="AJ340" s="163">
        <v>0</v>
      </c>
      <c r="AK340" s="163">
        <v>0</v>
      </c>
      <c r="AL340" s="163">
        <v>0</v>
      </c>
      <c r="AM340" s="163">
        <v>0</v>
      </c>
    </row>
    <row r="341" spans="2:39" x14ac:dyDescent="0.15">
      <c r="B341" s="51" t="s">
        <v>303</v>
      </c>
      <c r="C341" s="51" t="s">
        <v>2890</v>
      </c>
      <c r="D341" s="51" t="s">
        <v>5089</v>
      </c>
      <c r="E341" s="51" t="s">
        <v>5090</v>
      </c>
      <c r="F341" s="51" t="s">
        <v>5107</v>
      </c>
      <c r="G341" s="51" t="s">
        <v>5108</v>
      </c>
      <c r="H341" s="51" t="s">
        <v>5111</v>
      </c>
      <c r="I341" s="51" t="s">
        <v>5112</v>
      </c>
      <c r="K341" s="53">
        <v>3</v>
      </c>
      <c r="L341" s="160">
        <v>17</v>
      </c>
      <c r="M341" s="160" t="s">
        <v>5107</v>
      </c>
      <c r="N341" s="160" t="s">
        <v>5108</v>
      </c>
      <c r="O341" s="161"/>
      <c r="P341" s="161"/>
      <c r="Q341" s="161"/>
      <c r="R341" s="161"/>
      <c r="S341" s="161"/>
      <c r="T341" s="161"/>
      <c r="U341" s="161"/>
      <c r="V341" s="161"/>
      <c r="W341" s="161"/>
      <c r="X341" s="161"/>
      <c r="Y341" s="161"/>
      <c r="Z341" s="161"/>
      <c r="AA341" s="155" t="s">
        <v>303</v>
      </c>
      <c r="AB341" s="155" t="s">
        <v>2890</v>
      </c>
      <c r="AC341" s="163">
        <v>0</v>
      </c>
      <c r="AD341" s="163">
        <v>0</v>
      </c>
      <c r="AE341" s="163">
        <v>0</v>
      </c>
      <c r="AF341" s="163">
        <v>0</v>
      </c>
      <c r="AG341" s="163">
        <v>0</v>
      </c>
      <c r="AH341" s="163">
        <v>0</v>
      </c>
      <c r="AI341" s="163">
        <v>0</v>
      </c>
      <c r="AJ341" s="163">
        <v>0</v>
      </c>
      <c r="AK341" s="163">
        <v>1</v>
      </c>
      <c r="AL341" s="163">
        <v>1</v>
      </c>
      <c r="AM341" s="163">
        <v>1</v>
      </c>
    </row>
    <row r="342" spans="2:39" x14ac:dyDescent="0.15">
      <c r="B342" s="51" t="s">
        <v>253</v>
      </c>
      <c r="C342" s="51" t="s">
        <v>2840</v>
      </c>
      <c r="D342" s="51" t="s">
        <v>5058</v>
      </c>
      <c r="E342" s="51" t="s">
        <v>5059</v>
      </c>
      <c r="F342" s="51" t="s">
        <v>5064</v>
      </c>
      <c r="G342" s="51" t="s">
        <v>5065</v>
      </c>
      <c r="H342" s="51" t="s">
        <v>5066</v>
      </c>
      <c r="I342" s="51" t="s">
        <v>5065</v>
      </c>
      <c r="K342" s="53">
        <v>3</v>
      </c>
      <c r="L342" s="160">
        <v>20</v>
      </c>
      <c r="M342" s="160" t="s">
        <v>5064</v>
      </c>
      <c r="N342" s="160" t="s">
        <v>5065</v>
      </c>
      <c r="O342" s="161"/>
      <c r="P342" s="161"/>
      <c r="Q342" s="161"/>
      <c r="R342" s="161"/>
      <c r="S342" s="161"/>
      <c r="T342" s="161"/>
      <c r="U342" s="161"/>
      <c r="V342" s="161"/>
      <c r="W342" s="161"/>
      <c r="X342" s="161"/>
      <c r="Y342" s="161"/>
      <c r="Z342" s="161"/>
      <c r="AA342" s="155" t="s">
        <v>253</v>
      </c>
      <c r="AB342" s="155" t="s">
        <v>2840</v>
      </c>
      <c r="AC342" s="163">
        <v>0</v>
      </c>
      <c r="AD342" s="163">
        <v>0</v>
      </c>
      <c r="AE342" s="163">
        <v>0</v>
      </c>
      <c r="AF342" s="163">
        <v>0</v>
      </c>
      <c r="AG342" s="163">
        <v>0</v>
      </c>
      <c r="AH342" s="163">
        <v>0</v>
      </c>
      <c r="AI342" s="163">
        <v>0</v>
      </c>
      <c r="AJ342" s="163">
        <v>0</v>
      </c>
      <c r="AK342" s="163">
        <v>0</v>
      </c>
      <c r="AL342" s="163">
        <v>0</v>
      </c>
      <c r="AM342" s="163">
        <v>1</v>
      </c>
    </row>
    <row r="343" spans="2:39" x14ac:dyDescent="0.15">
      <c r="B343" s="51" t="s">
        <v>293</v>
      </c>
      <c r="C343" s="51" t="s">
        <v>2880</v>
      </c>
      <c r="D343" s="51" t="s">
        <v>5074</v>
      </c>
      <c r="E343" s="51" t="s">
        <v>5075</v>
      </c>
      <c r="F343" s="51" t="s">
        <v>5076</v>
      </c>
      <c r="G343" s="51" t="s">
        <v>5077</v>
      </c>
      <c r="H343" s="51" t="s">
        <v>5153</v>
      </c>
      <c r="I343" s="51" t="s">
        <v>5154</v>
      </c>
      <c r="K343" s="53">
        <v>3</v>
      </c>
      <c r="L343" s="160">
        <v>7</v>
      </c>
      <c r="M343" s="160" t="s">
        <v>5153</v>
      </c>
      <c r="N343" s="160" t="s">
        <v>5154</v>
      </c>
      <c r="O343" s="161"/>
      <c r="P343" s="161"/>
      <c r="Q343" s="161"/>
      <c r="R343" s="161"/>
      <c r="S343" s="161"/>
      <c r="T343" s="161"/>
      <c r="U343" s="161"/>
      <c r="V343" s="161"/>
      <c r="W343" s="161"/>
      <c r="X343" s="161"/>
      <c r="Y343" s="161"/>
      <c r="Z343" s="161"/>
      <c r="AA343" s="155" t="s">
        <v>293</v>
      </c>
      <c r="AB343" s="155" t="s">
        <v>2880</v>
      </c>
      <c r="AC343" s="163">
        <v>0</v>
      </c>
      <c r="AD343" s="163">
        <v>0</v>
      </c>
      <c r="AE343" s="163">
        <v>0</v>
      </c>
      <c r="AF343" s="163">
        <v>0</v>
      </c>
      <c r="AG343" s="163">
        <v>0</v>
      </c>
      <c r="AH343" s="163">
        <v>0</v>
      </c>
      <c r="AI343" s="163">
        <v>1</v>
      </c>
      <c r="AJ343" s="163">
        <v>1</v>
      </c>
      <c r="AK343" s="163">
        <v>1</v>
      </c>
      <c r="AL343" s="163">
        <v>1</v>
      </c>
      <c r="AM343" s="163">
        <v>1</v>
      </c>
    </row>
    <row r="344" spans="2:39" x14ac:dyDescent="0.15">
      <c r="B344" s="51" t="s">
        <v>262</v>
      </c>
      <c r="C344" s="51" t="s">
        <v>2849</v>
      </c>
      <c r="D344" s="51" t="s">
        <v>5074</v>
      </c>
      <c r="E344" s="51" t="s">
        <v>5075</v>
      </c>
      <c r="F344" s="51" t="s">
        <v>5076</v>
      </c>
      <c r="G344" s="51" t="s">
        <v>5077</v>
      </c>
      <c r="H344" s="51" t="s">
        <v>5101</v>
      </c>
      <c r="I344" s="51" t="s">
        <v>5102</v>
      </c>
      <c r="K344" s="53">
        <v>3</v>
      </c>
      <c r="L344" s="160">
        <v>6</v>
      </c>
      <c r="M344" s="160" t="s">
        <v>5101</v>
      </c>
      <c r="N344" s="160" t="s">
        <v>5102</v>
      </c>
      <c r="O344" s="161"/>
      <c r="P344" s="161"/>
      <c r="Q344" s="161"/>
      <c r="R344" s="161"/>
      <c r="S344" s="161"/>
      <c r="T344" s="161"/>
      <c r="U344" s="161"/>
      <c r="V344" s="161"/>
      <c r="W344" s="161"/>
      <c r="X344" s="161"/>
      <c r="Y344" s="161"/>
      <c r="Z344" s="161"/>
      <c r="AA344" s="155" t="s">
        <v>262</v>
      </c>
      <c r="AB344" s="155" t="s">
        <v>2849</v>
      </c>
      <c r="AC344" s="163">
        <v>1</v>
      </c>
      <c r="AD344" s="163">
        <v>1</v>
      </c>
      <c r="AE344" s="163">
        <v>1</v>
      </c>
      <c r="AF344" s="163">
        <v>0</v>
      </c>
      <c r="AG344" s="163">
        <v>0</v>
      </c>
      <c r="AH344" s="163">
        <v>0</v>
      </c>
      <c r="AI344" s="163">
        <v>0</v>
      </c>
      <c r="AJ344" s="163">
        <v>0</v>
      </c>
      <c r="AK344" s="163">
        <v>0</v>
      </c>
      <c r="AL344" s="163">
        <v>0</v>
      </c>
      <c r="AM344" s="163">
        <v>0</v>
      </c>
    </row>
    <row r="345" spans="2:39" x14ac:dyDescent="0.15">
      <c r="B345" s="51" t="s">
        <v>288</v>
      </c>
      <c r="C345" s="51" t="s">
        <v>2875</v>
      </c>
      <c r="D345" s="51" t="s">
        <v>5032</v>
      </c>
      <c r="E345" s="51" t="s">
        <v>5033</v>
      </c>
      <c r="F345" s="51" t="s">
        <v>5034</v>
      </c>
      <c r="G345" s="51" t="s">
        <v>5035</v>
      </c>
      <c r="H345" s="51" t="s">
        <v>5038</v>
      </c>
      <c r="I345" s="51" t="s">
        <v>5039</v>
      </c>
      <c r="K345" s="53">
        <v>3</v>
      </c>
      <c r="L345" s="160">
        <v>11</v>
      </c>
      <c r="M345" s="160" t="s">
        <v>5034</v>
      </c>
      <c r="N345" s="160" t="s">
        <v>5035</v>
      </c>
      <c r="O345" s="161"/>
      <c r="P345" s="161"/>
      <c r="Q345" s="161"/>
      <c r="R345" s="161"/>
      <c r="S345" s="161"/>
      <c r="T345" s="161"/>
      <c r="U345" s="161"/>
      <c r="V345" s="161"/>
      <c r="W345" s="161"/>
      <c r="X345" s="161"/>
      <c r="Y345" s="161"/>
      <c r="Z345" s="161"/>
      <c r="AA345" s="155" t="s">
        <v>288</v>
      </c>
      <c r="AB345" s="155" t="s">
        <v>2875</v>
      </c>
      <c r="AC345" s="163">
        <v>0</v>
      </c>
      <c r="AD345" s="163">
        <v>1</v>
      </c>
      <c r="AE345" s="163">
        <v>1</v>
      </c>
      <c r="AF345" s="163">
        <v>1</v>
      </c>
      <c r="AG345" s="163">
        <v>0</v>
      </c>
      <c r="AH345" s="163">
        <v>0</v>
      </c>
      <c r="AI345" s="163">
        <v>0</v>
      </c>
      <c r="AJ345" s="163">
        <v>0</v>
      </c>
      <c r="AK345" s="163">
        <v>0</v>
      </c>
      <c r="AL345" s="163">
        <v>0</v>
      </c>
      <c r="AM345" s="163">
        <v>0</v>
      </c>
    </row>
    <row r="346" spans="2:39" x14ac:dyDescent="0.15">
      <c r="B346" s="51" t="s">
        <v>276</v>
      </c>
      <c r="C346" s="51" t="s">
        <v>2863</v>
      </c>
      <c r="D346" s="51" t="s">
        <v>5089</v>
      </c>
      <c r="E346" s="51" t="s">
        <v>5090</v>
      </c>
      <c r="F346" s="51" t="s">
        <v>5091</v>
      </c>
      <c r="G346" s="51" t="s">
        <v>5092</v>
      </c>
      <c r="H346" s="51" t="s">
        <v>5135</v>
      </c>
      <c r="I346" s="51" t="s">
        <v>5136</v>
      </c>
      <c r="K346" s="53">
        <v>3</v>
      </c>
      <c r="L346" s="160">
        <v>16</v>
      </c>
      <c r="M346" s="160" t="s">
        <v>5091</v>
      </c>
      <c r="N346" s="160" t="s">
        <v>5092</v>
      </c>
      <c r="O346" s="161"/>
      <c r="P346" s="161"/>
      <c r="Q346" s="161"/>
      <c r="R346" s="161"/>
      <c r="S346" s="161"/>
      <c r="T346" s="161"/>
      <c r="U346" s="161"/>
      <c r="V346" s="161"/>
      <c r="W346" s="161"/>
      <c r="X346" s="161"/>
      <c r="Y346" s="161"/>
      <c r="Z346" s="161"/>
      <c r="AA346" s="155" t="s">
        <v>276</v>
      </c>
      <c r="AB346" s="155" t="s">
        <v>2863</v>
      </c>
      <c r="AC346" s="163">
        <v>0</v>
      </c>
      <c r="AD346" s="163">
        <v>0</v>
      </c>
      <c r="AE346" s="163">
        <v>0</v>
      </c>
      <c r="AF346" s="163">
        <v>0</v>
      </c>
      <c r="AG346" s="163">
        <v>0</v>
      </c>
      <c r="AH346" s="163">
        <v>0</v>
      </c>
      <c r="AI346" s="163">
        <v>0</v>
      </c>
      <c r="AJ346" s="163">
        <v>0</v>
      </c>
      <c r="AK346" s="163">
        <v>0</v>
      </c>
      <c r="AL346" s="163">
        <v>0</v>
      </c>
      <c r="AM346" s="163">
        <v>0</v>
      </c>
    </row>
    <row r="347" spans="2:39" x14ac:dyDescent="0.15">
      <c r="B347" s="51" t="s">
        <v>522</v>
      </c>
      <c r="C347" s="51" t="s">
        <v>3103</v>
      </c>
      <c r="D347" s="51" t="s">
        <v>5026</v>
      </c>
      <c r="E347" s="51" t="s">
        <v>5027</v>
      </c>
      <c r="F347" s="51" t="s">
        <v>5028</v>
      </c>
      <c r="G347" s="51" t="s">
        <v>5029</v>
      </c>
      <c r="H347" s="51" t="s">
        <v>5115</v>
      </c>
      <c r="I347" s="51" t="s">
        <v>5116</v>
      </c>
      <c r="K347" s="53">
        <v>3</v>
      </c>
      <c r="L347" s="160">
        <v>24</v>
      </c>
      <c r="M347" s="160" t="s">
        <v>5028</v>
      </c>
      <c r="N347" s="160" t="s">
        <v>5029</v>
      </c>
      <c r="O347" s="161"/>
      <c r="P347" s="161"/>
      <c r="Q347" s="161"/>
      <c r="R347" s="161"/>
      <c r="S347" s="161"/>
      <c r="T347" s="161"/>
      <c r="U347" s="161"/>
      <c r="V347" s="161"/>
      <c r="W347" s="161"/>
      <c r="X347" s="161"/>
      <c r="Y347" s="161"/>
      <c r="Z347" s="161"/>
      <c r="AA347" s="155" t="s">
        <v>522</v>
      </c>
      <c r="AB347" s="155" t="s">
        <v>3103</v>
      </c>
      <c r="AC347" s="163">
        <v>1</v>
      </c>
      <c r="AD347" s="163">
        <v>1</v>
      </c>
      <c r="AE347" s="163">
        <v>1</v>
      </c>
      <c r="AF347" s="163">
        <v>1</v>
      </c>
      <c r="AG347" s="163">
        <v>0</v>
      </c>
      <c r="AH347" s="163">
        <v>0</v>
      </c>
      <c r="AI347" s="163">
        <v>1</v>
      </c>
      <c r="AJ347" s="163">
        <v>1</v>
      </c>
      <c r="AK347" s="163">
        <v>0</v>
      </c>
      <c r="AL347" s="163">
        <v>1</v>
      </c>
      <c r="AM347" s="163">
        <v>1</v>
      </c>
    </row>
    <row r="348" spans="2:39" x14ac:dyDescent="0.15">
      <c r="B348" s="51" t="s">
        <v>320</v>
      </c>
      <c r="C348" s="51" t="s">
        <v>2907</v>
      </c>
      <c r="D348" s="51" t="s">
        <v>5026</v>
      </c>
      <c r="E348" s="51" t="s">
        <v>5027</v>
      </c>
      <c r="F348" s="51" t="s">
        <v>5028</v>
      </c>
      <c r="G348" s="51" t="s">
        <v>5029</v>
      </c>
      <c r="H348" s="51" t="s">
        <v>5199</v>
      </c>
      <c r="I348" s="51" t="s">
        <v>5200</v>
      </c>
      <c r="K348" s="53">
        <v>3</v>
      </c>
      <c r="L348" s="160">
        <v>24</v>
      </c>
      <c r="M348" s="160" t="s">
        <v>5028</v>
      </c>
      <c r="N348" s="160" t="s">
        <v>5029</v>
      </c>
      <c r="O348" s="161"/>
      <c r="P348" s="161"/>
      <c r="Q348" s="161"/>
      <c r="R348" s="161"/>
      <c r="S348" s="161"/>
      <c r="T348" s="161"/>
      <c r="U348" s="161"/>
      <c r="V348" s="161"/>
      <c r="W348" s="161"/>
      <c r="X348" s="161"/>
      <c r="Y348" s="161"/>
      <c r="Z348" s="161"/>
      <c r="AA348" s="155" t="s">
        <v>320</v>
      </c>
      <c r="AB348" s="155" t="s">
        <v>2907</v>
      </c>
      <c r="AC348" s="163">
        <v>0</v>
      </c>
      <c r="AD348" s="163">
        <v>0</v>
      </c>
      <c r="AE348" s="163">
        <v>0</v>
      </c>
      <c r="AF348" s="163">
        <v>0</v>
      </c>
      <c r="AG348" s="163">
        <v>0</v>
      </c>
      <c r="AH348" s="163">
        <v>1</v>
      </c>
      <c r="AI348" s="163">
        <v>0</v>
      </c>
      <c r="AJ348" s="163">
        <v>0</v>
      </c>
      <c r="AK348" s="163">
        <v>0</v>
      </c>
      <c r="AL348" s="163">
        <v>0</v>
      </c>
      <c r="AM348" s="163">
        <v>0</v>
      </c>
    </row>
    <row r="349" spans="2:39" x14ac:dyDescent="0.15">
      <c r="B349" s="51" t="s">
        <v>5406</v>
      </c>
      <c r="C349" s="51" t="s">
        <v>5407</v>
      </c>
      <c r="D349" s="51" t="s">
        <v>5129</v>
      </c>
      <c r="E349" s="51" t="s">
        <v>5130</v>
      </c>
      <c r="F349" s="51" t="s">
        <v>5178</v>
      </c>
      <c r="G349" s="51" t="s">
        <v>5179</v>
      </c>
      <c r="H349" s="51" t="s">
        <v>5180</v>
      </c>
      <c r="I349" s="51" t="s">
        <v>5179</v>
      </c>
      <c r="K349" s="53">
        <v>3</v>
      </c>
      <c r="L349" s="160">
        <v>18</v>
      </c>
      <c r="M349" s="160" t="s">
        <v>5129</v>
      </c>
      <c r="N349" s="160" t="s">
        <v>5130</v>
      </c>
      <c r="O349" s="161"/>
      <c r="P349" s="161"/>
      <c r="Q349" s="161"/>
      <c r="R349" s="161"/>
      <c r="S349" s="161"/>
      <c r="T349" s="161"/>
      <c r="U349" s="161"/>
      <c r="V349" s="161"/>
      <c r="W349" s="161"/>
      <c r="X349" s="161"/>
      <c r="Y349" s="161"/>
      <c r="Z349" s="161"/>
      <c r="AA349" s="155" t="s">
        <v>5406</v>
      </c>
      <c r="AB349" s="155" t="s">
        <v>5407</v>
      </c>
      <c r="AC349" s="163">
        <v>0</v>
      </c>
      <c r="AD349" s="163">
        <v>0</v>
      </c>
      <c r="AE349" s="163">
        <v>0</v>
      </c>
      <c r="AF349" s="163">
        <v>0</v>
      </c>
      <c r="AG349" s="163">
        <v>0</v>
      </c>
      <c r="AH349" s="163">
        <v>0</v>
      </c>
      <c r="AI349" s="163">
        <v>0</v>
      </c>
      <c r="AJ349" s="163">
        <v>0</v>
      </c>
      <c r="AK349" s="163">
        <v>0</v>
      </c>
      <c r="AL349" s="163">
        <v>0</v>
      </c>
      <c r="AM349" s="163">
        <v>0</v>
      </c>
    </row>
    <row r="350" spans="2:39" x14ac:dyDescent="0.15">
      <c r="B350" s="51" t="s">
        <v>423</v>
      </c>
      <c r="C350" s="51" t="s">
        <v>3005</v>
      </c>
      <c r="D350" s="51" t="s">
        <v>5058</v>
      </c>
      <c r="E350" s="51" t="s">
        <v>5059</v>
      </c>
      <c r="F350" s="51" t="s">
        <v>5150</v>
      </c>
      <c r="G350" s="51" t="s">
        <v>5151</v>
      </c>
      <c r="H350" s="51" t="s">
        <v>5152</v>
      </c>
      <c r="I350" s="51" t="s">
        <v>5151</v>
      </c>
      <c r="K350" s="53">
        <v>3</v>
      </c>
      <c r="L350" s="160">
        <v>21</v>
      </c>
      <c r="M350" s="160" t="s">
        <v>5150</v>
      </c>
      <c r="N350" s="160" t="s">
        <v>5151</v>
      </c>
      <c r="O350" s="161"/>
      <c r="P350" s="161"/>
      <c r="Q350" s="161"/>
      <c r="R350" s="161"/>
      <c r="S350" s="161"/>
      <c r="T350" s="161"/>
      <c r="U350" s="161"/>
      <c r="V350" s="161"/>
      <c r="W350" s="161"/>
      <c r="X350" s="161"/>
      <c r="Y350" s="161"/>
      <c r="Z350" s="161"/>
      <c r="AA350" s="155" t="s">
        <v>423</v>
      </c>
      <c r="AB350" s="155" t="s">
        <v>3005</v>
      </c>
      <c r="AC350" s="163">
        <v>0</v>
      </c>
      <c r="AD350" s="163">
        <v>0</v>
      </c>
      <c r="AE350" s="163">
        <v>0</v>
      </c>
      <c r="AF350" s="163">
        <v>0</v>
      </c>
      <c r="AG350" s="163">
        <v>0</v>
      </c>
      <c r="AH350" s="163">
        <v>0</v>
      </c>
      <c r="AI350" s="163">
        <v>0</v>
      </c>
      <c r="AJ350" s="163">
        <v>0</v>
      </c>
      <c r="AK350" s="163">
        <v>0</v>
      </c>
      <c r="AL350" s="163">
        <v>0</v>
      </c>
      <c r="AM350" s="163">
        <v>0</v>
      </c>
    </row>
    <row r="351" spans="2:39" x14ac:dyDescent="0.15">
      <c r="B351" s="51" t="s">
        <v>379</v>
      </c>
      <c r="C351" s="51" t="s">
        <v>2962</v>
      </c>
      <c r="D351" s="51" t="s">
        <v>5026</v>
      </c>
      <c r="E351" s="51" t="s">
        <v>5027</v>
      </c>
      <c r="F351" s="51" t="s">
        <v>5028</v>
      </c>
      <c r="G351" s="51" t="s">
        <v>5029</v>
      </c>
      <c r="H351" s="51" t="s">
        <v>5207</v>
      </c>
      <c r="I351" s="51" t="s">
        <v>5208</v>
      </c>
      <c r="K351" s="53">
        <v>3</v>
      </c>
      <c r="L351" s="160">
        <v>24</v>
      </c>
      <c r="M351" s="160" t="s">
        <v>5028</v>
      </c>
      <c r="N351" s="160" t="s">
        <v>5029</v>
      </c>
      <c r="O351" s="161"/>
      <c r="P351" s="161"/>
      <c r="Q351" s="161"/>
      <c r="R351" s="161"/>
      <c r="S351" s="161"/>
      <c r="T351" s="161"/>
      <c r="U351" s="161"/>
      <c r="V351" s="161"/>
      <c r="W351" s="161"/>
      <c r="X351" s="161"/>
      <c r="Y351" s="161"/>
      <c r="Z351" s="161"/>
      <c r="AA351" s="155" t="s">
        <v>379</v>
      </c>
      <c r="AB351" s="155" t="s">
        <v>2962</v>
      </c>
      <c r="AC351" s="163">
        <v>0</v>
      </c>
      <c r="AD351" s="163">
        <v>0</v>
      </c>
      <c r="AE351" s="163">
        <v>0</v>
      </c>
      <c r="AF351" s="163">
        <v>0</v>
      </c>
      <c r="AG351" s="163">
        <v>0</v>
      </c>
      <c r="AH351" s="163">
        <v>0</v>
      </c>
      <c r="AI351" s="163">
        <v>1</v>
      </c>
      <c r="AJ351" s="163">
        <v>1</v>
      </c>
      <c r="AK351" s="163">
        <v>0</v>
      </c>
      <c r="AL351" s="163">
        <v>0</v>
      </c>
      <c r="AM351" s="163">
        <v>0</v>
      </c>
    </row>
    <row r="352" spans="2:39" x14ac:dyDescent="0.15">
      <c r="B352" s="51" t="s">
        <v>330</v>
      </c>
      <c r="C352" s="51" t="s">
        <v>2917</v>
      </c>
      <c r="D352" s="51" t="s">
        <v>5026</v>
      </c>
      <c r="E352" s="51" t="s">
        <v>5027</v>
      </c>
      <c r="F352" s="51" t="s">
        <v>5054</v>
      </c>
      <c r="G352" s="51" t="s">
        <v>5055</v>
      </c>
      <c r="H352" s="51" t="s">
        <v>5193</v>
      </c>
      <c r="I352" s="51" t="s">
        <v>5194</v>
      </c>
      <c r="K352" s="53">
        <v>2</v>
      </c>
      <c r="L352" s="160" t="s">
        <v>5356</v>
      </c>
      <c r="M352" s="160" t="s">
        <v>5056</v>
      </c>
      <c r="N352" s="160" t="s">
        <v>5194</v>
      </c>
      <c r="O352" s="161"/>
      <c r="P352" s="161"/>
      <c r="Q352" s="161"/>
      <c r="R352" s="161"/>
      <c r="S352" s="161"/>
      <c r="T352" s="161"/>
      <c r="U352" s="161"/>
      <c r="V352" s="161"/>
      <c r="W352" s="161"/>
      <c r="X352" s="161"/>
      <c r="Y352" s="161"/>
      <c r="Z352" s="161"/>
      <c r="AA352" s="155" t="s">
        <v>330</v>
      </c>
      <c r="AB352" s="155" t="s">
        <v>2917</v>
      </c>
      <c r="AC352" s="163">
        <v>0</v>
      </c>
      <c r="AD352" s="163">
        <v>0</v>
      </c>
      <c r="AE352" s="163">
        <v>0</v>
      </c>
      <c r="AF352" s="163">
        <v>0</v>
      </c>
      <c r="AG352" s="163">
        <v>0</v>
      </c>
      <c r="AH352" s="163">
        <v>0</v>
      </c>
      <c r="AI352" s="163">
        <v>0</v>
      </c>
      <c r="AJ352" s="163">
        <v>0</v>
      </c>
      <c r="AK352" s="163">
        <v>0</v>
      </c>
      <c r="AL352" s="163">
        <v>0</v>
      </c>
      <c r="AM352" s="163">
        <v>0</v>
      </c>
    </row>
    <row r="353" spans="2:39" x14ac:dyDescent="0.15">
      <c r="B353" s="51" t="s">
        <v>317</v>
      </c>
      <c r="C353" s="51" t="s">
        <v>2904</v>
      </c>
      <c r="D353" s="51" t="s">
        <v>5032</v>
      </c>
      <c r="E353" s="51" t="s">
        <v>5033</v>
      </c>
      <c r="F353" s="51" t="s">
        <v>5034</v>
      </c>
      <c r="G353" s="51" t="s">
        <v>5035</v>
      </c>
      <c r="H353" s="51" t="s">
        <v>5038</v>
      </c>
      <c r="I353" s="51" t="s">
        <v>5039</v>
      </c>
      <c r="K353" s="53">
        <v>3</v>
      </c>
      <c r="L353" s="160">
        <v>11</v>
      </c>
      <c r="M353" s="160" t="s">
        <v>5034</v>
      </c>
      <c r="N353" s="160" t="s">
        <v>5035</v>
      </c>
      <c r="O353" s="161"/>
      <c r="P353" s="161"/>
      <c r="Q353" s="161"/>
      <c r="R353" s="161"/>
      <c r="S353" s="161"/>
      <c r="T353" s="161"/>
      <c r="U353" s="161"/>
      <c r="V353" s="161"/>
      <c r="W353" s="161"/>
      <c r="X353" s="161"/>
      <c r="Y353" s="161"/>
      <c r="Z353" s="161"/>
      <c r="AA353" s="155" t="s">
        <v>317</v>
      </c>
      <c r="AB353" s="155" t="s">
        <v>2904</v>
      </c>
      <c r="AC353" s="163">
        <v>0</v>
      </c>
      <c r="AD353" s="163">
        <v>0</v>
      </c>
      <c r="AE353" s="163">
        <v>0</v>
      </c>
      <c r="AF353" s="163">
        <v>0</v>
      </c>
      <c r="AG353" s="163">
        <v>0</v>
      </c>
      <c r="AH353" s="163">
        <v>0</v>
      </c>
      <c r="AI353" s="163">
        <v>0</v>
      </c>
      <c r="AJ353" s="163">
        <v>0</v>
      </c>
      <c r="AK353" s="163">
        <v>0</v>
      </c>
      <c r="AL353" s="163">
        <v>0</v>
      </c>
      <c r="AM353" s="163">
        <v>0</v>
      </c>
    </row>
    <row r="354" spans="2:39" x14ac:dyDescent="0.15">
      <c r="B354" s="51" t="s">
        <v>334</v>
      </c>
      <c r="C354" s="51" t="s">
        <v>2921</v>
      </c>
      <c r="D354" s="51" t="s">
        <v>5044</v>
      </c>
      <c r="E354" s="51" t="s">
        <v>5045</v>
      </c>
      <c r="F354" s="51" t="s">
        <v>5046</v>
      </c>
      <c r="G354" s="51" t="s">
        <v>5045</v>
      </c>
      <c r="H354" s="51" t="s">
        <v>5181</v>
      </c>
      <c r="I354" s="51" t="s">
        <v>5182</v>
      </c>
      <c r="K354" s="53">
        <v>1</v>
      </c>
      <c r="L354" s="160" t="s">
        <v>5356</v>
      </c>
      <c r="M354" s="160" t="s">
        <v>5127</v>
      </c>
      <c r="N354" s="160" t="s">
        <v>5326</v>
      </c>
      <c r="O354" s="161"/>
      <c r="P354" s="161"/>
      <c r="Q354" s="161"/>
      <c r="R354" s="161"/>
      <c r="S354" s="161"/>
      <c r="T354" s="161"/>
      <c r="U354" s="161"/>
      <c r="V354" s="161"/>
      <c r="W354" s="161"/>
      <c r="X354" s="161"/>
      <c r="Y354" s="161"/>
      <c r="Z354" s="161"/>
      <c r="AA354" s="155" t="s">
        <v>334</v>
      </c>
      <c r="AB354" s="155" t="s">
        <v>2921</v>
      </c>
      <c r="AC354" s="163">
        <v>0</v>
      </c>
      <c r="AD354" s="163">
        <v>0</v>
      </c>
      <c r="AE354" s="163">
        <v>0</v>
      </c>
      <c r="AF354" s="163">
        <v>0</v>
      </c>
      <c r="AG354" s="163">
        <v>0</v>
      </c>
      <c r="AH354" s="163">
        <v>0</v>
      </c>
      <c r="AI354" s="163">
        <v>0</v>
      </c>
      <c r="AJ354" s="163">
        <v>0</v>
      </c>
      <c r="AK354" s="163">
        <v>0</v>
      </c>
      <c r="AL354" s="163">
        <v>0</v>
      </c>
      <c r="AM354" s="163">
        <v>0</v>
      </c>
    </row>
    <row r="355" spans="2:39" x14ac:dyDescent="0.15">
      <c r="B355" s="51" t="s">
        <v>329</v>
      </c>
      <c r="C355" s="51" t="s">
        <v>2916</v>
      </c>
      <c r="D355" s="51" t="s">
        <v>5032</v>
      </c>
      <c r="E355" s="51" t="s">
        <v>5033</v>
      </c>
      <c r="F355" s="51" t="s">
        <v>5117</v>
      </c>
      <c r="G355" s="51" t="s">
        <v>5118</v>
      </c>
      <c r="H355" s="51" t="s">
        <v>5119</v>
      </c>
      <c r="I355" s="51" t="s">
        <v>5120</v>
      </c>
      <c r="K355" s="53">
        <v>3</v>
      </c>
      <c r="L355" s="160">
        <v>13</v>
      </c>
      <c r="M355" s="160" t="s">
        <v>5119</v>
      </c>
      <c r="N355" s="160" t="s">
        <v>5120</v>
      </c>
      <c r="O355" s="161"/>
      <c r="P355" s="161"/>
      <c r="Q355" s="161"/>
      <c r="R355" s="161"/>
      <c r="S355" s="161"/>
      <c r="T355" s="161"/>
      <c r="U355" s="161"/>
      <c r="V355" s="161"/>
      <c r="W355" s="161"/>
      <c r="X355" s="161"/>
      <c r="Y355" s="161"/>
      <c r="Z355" s="161"/>
      <c r="AA355" s="155" t="s">
        <v>329</v>
      </c>
      <c r="AB355" s="155" t="s">
        <v>2916</v>
      </c>
      <c r="AC355" s="163">
        <v>0</v>
      </c>
      <c r="AD355" s="163">
        <v>0</v>
      </c>
      <c r="AE355" s="163">
        <v>0</v>
      </c>
      <c r="AF355" s="163">
        <v>0</v>
      </c>
      <c r="AG355" s="163">
        <v>0</v>
      </c>
      <c r="AH355" s="163">
        <v>0</v>
      </c>
      <c r="AI355" s="163">
        <v>0</v>
      </c>
      <c r="AJ355" s="163">
        <v>0</v>
      </c>
      <c r="AK355" s="163">
        <v>0</v>
      </c>
      <c r="AL355" s="163">
        <v>1</v>
      </c>
      <c r="AM355" s="163">
        <v>1</v>
      </c>
    </row>
    <row r="356" spans="2:39" x14ac:dyDescent="0.15">
      <c r="B356" s="51" t="s">
        <v>508</v>
      </c>
      <c r="C356" s="51" t="s">
        <v>3089</v>
      </c>
      <c r="D356" s="51" t="s">
        <v>5074</v>
      </c>
      <c r="E356" s="51" t="s">
        <v>5075</v>
      </c>
      <c r="F356" s="51" t="s">
        <v>5076</v>
      </c>
      <c r="G356" s="51" t="s">
        <v>5077</v>
      </c>
      <c r="H356" s="51" t="s">
        <v>5127</v>
      </c>
      <c r="I356" s="51" t="s">
        <v>5128</v>
      </c>
      <c r="K356" s="53">
        <v>1</v>
      </c>
      <c r="L356" s="160">
        <v>4</v>
      </c>
      <c r="M356" s="160" t="s">
        <v>5127</v>
      </c>
      <c r="N356" s="160" t="s">
        <v>5326</v>
      </c>
      <c r="O356" s="161"/>
      <c r="P356" s="161"/>
      <c r="Q356" s="161"/>
      <c r="R356" s="161"/>
      <c r="S356" s="161"/>
      <c r="T356" s="161"/>
      <c r="U356" s="161"/>
      <c r="V356" s="161"/>
      <c r="W356" s="161"/>
      <c r="X356" s="161"/>
      <c r="Y356" s="161"/>
      <c r="Z356" s="161"/>
      <c r="AA356" s="155" t="s">
        <v>508</v>
      </c>
      <c r="AB356" s="155" t="s">
        <v>3089</v>
      </c>
      <c r="AC356" s="163">
        <v>0</v>
      </c>
      <c r="AD356" s="163">
        <v>0</v>
      </c>
      <c r="AE356" s="163">
        <v>0</v>
      </c>
      <c r="AF356" s="163">
        <v>0</v>
      </c>
      <c r="AG356" s="163">
        <v>0</v>
      </c>
      <c r="AH356" s="163">
        <v>0</v>
      </c>
      <c r="AI356" s="163">
        <v>0</v>
      </c>
      <c r="AJ356" s="163">
        <v>0</v>
      </c>
      <c r="AK356" s="163">
        <v>0</v>
      </c>
      <c r="AL356" s="163">
        <v>0</v>
      </c>
      <c r="AM356" s="163">
        <v>0</v>
      </c>
    </row>
    <row r="357" spans="2:39" x14ac:dyDescent="0.15">
      <c r="B357" s="51" t="s">
        <v>368</v>
      </c>
      <c r="C357" s="51" t="s">
        <v>2953</v>
      </c>
      <c r="D357" s="51" t="s">
        <v>5032</v>
      </c>
      <c r="E357" s="51" t="s">
        <v>5033</v>
      </c>
      <c r="F357" s="51" t="s">
        <v>5117</v>
      </c>
      <c r="G357" s="51" t="s">
        <v>5118</v>
      </c>
      <c r="H357" s="51" t="s">
        <v>5119</v>
      </c>
      <c r="I357" s="51" t="s">
        <v>5120</v>
      </c>
      <c r="K357" s="53">
        <v>3</v>
      </c>
      <c r="L357" s="160">
        <v>13</v>
      </c>
      <c r="M357" s="160" t="s">
        <v>5119</v>
      </c>
      <c r="N357" s="160" t="s">
        <v>5120</v>
      </c>
      <c r="O357" s="161"/>
      <c r="P357" s="161"/>
      <c r="Q357" s="161"/>
      <c r="R357" s="161"/>
      <c r="S357" s="161"/>
      <c r="T357" s="161"/>
      <c r="U357" s="161"/>
      <c r="V357" s="161"/>
      <c r="W357" s="161"/>
      <c r="X357" s="161"/>
      <c r="Y357" s="161"/>
      <c r="Z357" s="161"/>
      <c r="AA357" s="155" t="s">
        <v>368</v>
      </c>
      <c r="AB357" s="155" t="s">
        <v>2953</v>
      </c>
      <c r="AC357" s="163">
        <v>0</v>
      </c>
      <c r="AD357" s="163">
        <v>0</v>
      </c>
      <c r="AE357" s="163">
        <v>1</v>
      </c>
      <c r="AF357" s="163">
        <v>1</v>
      </c>
      <c r="AG357" s="163">
        <v>0</v>
      </c>
      <c r="AH357" s="163">
        <v>1</v>
      </c>
      <c r="AI357" s="163">
        <v>1</v>
      </c>
      <c r="AJ357" s="163">
        <v>1</v>
      </c>
      <c r="AK357" s="163">
        <v>1</v>
      </c>
      <c r="AL357" s="163">
        <v>1</v>
      </c>
      <c r="AM357" s="163">
        <v>1</v>
      </c>
    </row>
    <row r="358" spans="2:39" x14ac:dyDescent="0.15">
      <c r="B358" s="51" t="s">
        <v>459</v>
      </c>
      <c r="C358" s="51" t="s">
        <v>3041</v>
      </c>
      <c r="D358" s="51" t="s">
        <v>5032</v>
      </c>
      <c r="E358" s="51" t="s">
        <v>5033</v>
      </c>
      <c r="F358" s="51" t="s">
        <v>5121</v>
      </c>
      <c r="G358" s="51" t="s">
        <v>5122</v>
      </c>
      <c r="H358" s="51" t="s">
        <v>5201</v>
      </c>
      <c r="I358" s="51" t="s">
        <v>5202</v>
      </c>
      <c r="K358" s="53">
        <v>3</v>
      </c>
      <c r="L358" s="160">
        <v>12</v>
      </c>
      <c r="M358" s="160" t="s">
        <v>5121</v>
      </c>
      <c r="N358" s="160" t="s">
        <v>5122</v>
      </c>
      <c r="O358" s="161"/>
      <c r="P358" s="161"/>
      <c r="Q358" s="161"/>
      <c r="R358" s="161"/>
      <c r="S358" s="161"/>
      <c r="T358" s="161"/>
      <c r="U358" s="161"/>
      <c r="V358" s="161"/>
      <c r="W358" s="161"/>
      <c r="X358" s="161"/>
      <c r="Y358" s="161"/>
      <c r="Z358" s="161"/>
      <c r="AA358" s="155" t="s">
        <v>459</v>
      </c>
      <c r="AB358" s="155" t="s">
        <v>3041</v>
      </c>
      <c r="AC358" s="163">
        <v>0</v>
      </c>
      <c r="AD358" s="163">
        <v>0</v>
      </c>
      <c r="AE358" s="163">
        <v>0</v>
      </c>
      <c r="AF358" s="163">
        <v>0</v>
      </c>
      <c r="AG358" s="163">
        <v>0</v>
      </c>
      <c r="AH358" s="163">
        <v>0</v>
      </c>
      <c r="AI358" s="163">
        <v>0</v>
      </c>
      <c r="AJ358" s="163">
        <v>0</v>
      </c>
      <c r="AK358" s="163">
        <v>0</v>
      </c>
      <c r="AL358" s="163">
        <v>0</v>
      </c>
      <c r="AM358" s="163">
        <v>0</v>
      </c>
    </row>
    <row r="359" spans="2:39" x14ac:dyDescent="0.15">
      <c r="B359" s="51" t="s">
        <v>539</v>
      </c>
      <c r="C359" s="51" t="s">
        <v>5408</v>
      </c>
      <c r="D359" s="51" t="s">
        <v>5032</v>
      </c>
      <c r="E359" s="51" t="s">
        <v>5033</v>
      </c>
      <c r="F359" s="51" t="s">
        <v>5097</v>
      </c>
      <c r="G359" s="51" t="s">
        <v>5098</v>
      </c>
      <c r="H359" s="51" t="s">
        <v>5099</v>
      </c>
      <c r="I359" s="51" t="s">
        <v>5100</v>
      </c>
      <c r="K359" s="53">
        <v>3</v>
      </c>
      <c r="L359" s="160">
        <v>15</v>
      </c>
      <c r="M359" s="160" t="s">
        <v>5097</v>
      </c>
      <c r="N359" s="160" t="s">
        <v>5098</v>
      </c>
      <c r="O359" s="161"/>
      <c r="P359" s="161"/>
      <c r="Q359" s="161"/>
      <c r="R359" s="161"/>
      <c r="S359" s="161"/>
      <c r="T359" s="161"/>
      <c r="U359" s="161"/>
      <c r="V359" s="161"/>
      <c r="W359" s="161"/>
      <c r="X359" s="161"/>
      <c r="Y359" s="161"/>
      <c r="Z359" s="161"/>
      <c r="AA359" s="155" t="s">
        <v>539</v>
      </c>
      <c r="AB359" s="155" t="s">
        <v>5408</v>
      </c>
      <c r="AC359" s="163">
        <v>0</v>
      </c>
      <c r="AD359" s="163">
        <v>0</v>
      </c>
      <c r="AE359" s="163">
        <v>0</v>
      </c>
      <c r="AF359" s="163">
        <v>0</v>
      </c>
      <c r="AG359" s="163">
        <v>0</v>
      </c>
      <c r="AH359" s="163">
        <v>0</v>
      </c>
      <c r="AI359" s="163">
        <v>0</v>
      </c>
      <c r="AJ359" s="163">
        <v>0</v>
      </c>
      <c r="AK359" s="163">
        <v>0</v>
      </c>
      <c r="AL359" s="163">
        <v>0</v>
      </c>
      <c r="AM359" s="163">
        <v>0</v>
      </c>
    </row>
    <row r="360" spans="2:39" x14ac:dyDescent="0.15">
      <c r="B360" s="51" t="s">
        <v>559</v>
      </c>
      <c r="C360" s="51" t="s">
        <v>3139</v>
      </c>
      <c r="D360" s="51" t="s">
        <v>5129</v>
      </c>
      <c r="E360" s="51" t="s">
        <v>5130</v>
      </c>
      <c r="F360" s="51" t="s">
        <v>5131</v>
      </c>
      <c r="G360" s="51" t="s">
        <v>5132</v>
      </c>
      <c r="H360" s="51" t="s">
        <v>5166</v>
      </c>
      <c r="I360" s="51" t="s">
        <v>5167</v>
      </c>
      <c r="K360" s="53">
        <v>3</v>
      </c>
      <c r="L360" s="160">
        <v>18</v>
      </c>
      <c r="M360" s="160" t="s">
        <v>5129</v>
      </c>
      <c r="N360" s="160" t="s">
        <v>5130</v>
      </c>
      <c r="O360" s="161"/>
      <c r="P360" s="161"/>
      <c r="Q360" s="161"/>
      <c r="R360" s="161"/>
      <c r="S360" s="161"/>
      <c r="T360" s="161"/>
      <c r="U360" s="161"/>
      <c r="V360" s="161"/>
      <c r="W360" s="161"/>
      <c r="X360" s="161"/>
      <c r="Y360" s="161"/>
      <c r="Z360" s="161"/>
      <c r="AA360" s="155" t="s">
        <v>559</v>
      </c>
      <c r="AB360" s="155" t="s">
        <v>3139</v>
      </c>
      <c r="AC360" s="163">
        <v>0</v>
      </c>
      <c r="AD360" s="163">
        <v>0</v>
      </c>
      <c r="AE360" s="163">
        <v>0</v>
      </c>
      <c r="AF360" s="163">
        <v>0</v>
      </c>
      <c r="AG360" s="163">
        <v>0</v>
      </c>
      <c r="AH360" s="163">
        <v>0</v>
      </c>
      <c r="AI360" s="163">
        <v>0</v>
      </c>
      <c r="AJ360" s="163">
        <v>0</v>
      </c>
      <c r="AK360" s="163">
        <v>0</v>
      </c>
      <c r="AL360" s="163">
        <v>0</v>
      </c>
      <c r="AM360" s="163">
        <v>0</v>
      </c>
    </row>
    <row r="361" spans="2:39" x14ac:dyDescent="0.15">
      <c r="B361" s="51" t="s">
        <v>345</v>
      </c>
      <c r="C361" s="51" t="s">
        <v>2931</v>
      </c>
      <c r="D361" s="51" t="s">
        <v>5129</v>
      </c>
      <c r="E361" s="51" t="s">
        <v>5130</v>
      </c>
      <c r="F361" s="51" t="s">
        <v>5131</v>
      </c>
      <c r="G361" s="51" t="s">
        <v>5132</v>
      </c>
      <c r="H361" s="51" t="s">
        <v>5133</v>
      </c>
      <c r="I361" s="51" t="s">
        <v>5134</v>
      </c>
      <c r="K361" s="53">
        <v>3</v>
      </c>
      <c r="L361" s="160">
        <v>18</v>
      </c>
      <c r="M361" s="160" t="s">
        <v>5129</v>
      </c>
      <c r="N361" s="160" t="s">
        <v>5130</v>
      </c>
      <c r="O361" s="161"/>
      <c r="P361" s="161"/>
      <c r="Q361" s="161"/>
      <c r="R361" s="161"/>
      <c r="S361" s="161"/>
      <c r="T361" s="161"/>
      <c r="U361" s="161"/>
      <c r="V361" s="161"/>
      <c r="W361" s="161"/>
      <c r="X361" s="161"/>
      <c r="Y361" s="161"/>
      <c r="Z361" s="161"/>
      <c r="AA361" s="155" t="s">
        <v>345</v>
      </c>
      <c r="AB361" s="155" t="s">
        <v>2931</v>
      </c>
      <c r="AC361" s="163">
        <v>0</v>
      </c>
      <c r="AD361" s="163">
        <v>0</v>
      </c>
      <c r="AE361" s="163">
        <v>0</v>
      </c>
      <c r="AF361" s="163">
        <v>0</v>
      </c>
      <c r="AG361" s="163">
        <v>0</v>
      </c>
      <c r="AH361" s="163">
        <v>0</v>
      </c>
      <c r="AI361" s="163">
        <v>0</v>
      </c>
      <c r="AJ361" s="163">
        <v>0</v>
      </c>
      <c r="AK361" s="163">
        <v>0</v>
      </c>
      <c r="AL361" s="163">
        <v>0</v>
      </c>
      <c r="AM361" s="163">
        <v>0</v>
      </c>
    </row>
    <row r="362" spans="2:39" x14ac:dyDescent="0.15">
      <c r="B362" s="51" t="s">
        <v>263</v>
      </c>
      <c r="C362" s="51" t="s">
        <v>2850</v>
      </c>
      <c r="D362" s="51" t="s">
        <v>5032</v>
      </c>
      <c r="E362" s="51" t="s">
        <v>5033</v>
      </c>
      <c r="F362" s="51" t="s">
        <v>5117</v>
      </c>
      <c r="G362" s="51" t="s">
        <v>5118</v>
      </c>
      <c r="H362" s="51" t="s">
        <v>5119</v>
      </c>
      <c r="I362" s="51" t="s">
        <v>5120</v>
      </c>
      <c r="K362" s="53">
        <v>3</v>
      </c>
      <c r="L362" s="160">
        <v>13</v>
      </c>
      <c r="M362" s="160" t="s">
        <v>5119</v>
      </c>
      <c r="N362" s="160" t="s">
        <v>5120</v>
      </c>
      <c r="O362" s="161"/>
      <c r="P362" s="161"/>
      <c r="Q362" s="161"/>
      <c r="R362" s="161"/>
      <c r="S362" s="161"/>
      <c r="T362" s="161"/>
      <c r="U362" s="161"/>
      <c r="V362" s="161"/>
      <c r="W362" s="161"/>
      <c r="X362" s="161"/>
      <c r="Y362" s="161"/>
      <c r="Z362" s="161"/>
      <c r="AA362" s="155" t="s">
        <v>263</v>
      </c>
      <c r="AB362" s="155" t="s">
        <v>2850</v>
      </c>
      <c r="AC362" s="163">
        <v>0</v>
      </c>
      <c r="AD362" s="163">
        <v>0</v>
      </c>
      <c r="AE362" s="163">
        <v>0</v>
      </c>
      <c r="AF362" s="163">
        <v>0</v>
      </c>
      <c r="AG362" s="163">
        <v>0</v>
      </c>
      <c r="AH362" s="163">
        <v>0</v>
      </c>
      <c r="AI362" s="163">
        <v>0</v>
      </c>
      <c r="AJ362" s="163">
        <v>0</v>
      </c>
      <c r="AK362" s="163">
        <v>0</v>
      </c>
      <c r="AL362" s="163">
        <v>0</v>
      </c>
      <c r="AM362" s="163">
        <v>0</v>
      </c>
    </row>
    <row r="363" spans="2:39" x14ac:dyDescent="0.15">
      <c r="B363" s="51" t="s">
        <v>269</v>
      </c>
      <c r="C363" s="51" t="s">
        <v>2856</v>
      </c>
      <c r="D363" s="51" t="s">
        <v>5026</v>
      </c>
      <c r="E363" s="51" t="s">
        <v>5027</v>
      </c>
      <c r="F363" s="51" t="s">
        <v>5028</v>
      </c>
      <c r="G363" s="51" t="s">
        <v>5029</v>
      </c>
      <c r="H363" s="51" t="s">
        <v>5115</v>
      </c>
      <c r="I363" s="51" t="s">
        <v>5116</v>
      </c>
      <c r="K363" s="53">
        <v>3</v>
      </c>
      <c r="L363" s="160">
        <v>24</v>
      </c>
      <c r="M363" s="160" t="s">
        <v>5028</v>
      </c>
      <c r="N363" s="160" t="s">
        <v>5029</v>
      </c>
      <c r="O363" s="161"/>
      <c r="P363" s="161"/>
      <c r="Q363" s="161"/>
      <c r="R363" s="161"/>
      <c r="S363" s="161"/>
      <c r="T363" s="161"/>
      <c r="U363" s="161"/>
      <c r="V363" s="161"/>
      <c r="W363" s="161"/>
      <c r="X363" s="161"/>
      <c r="Y363" s="161"/>
      <c r="Z363" s="161"/>
      <c r="AA363" s="155" t="s">
        <v>269</v>
      </c>
      <c r="AB363" s="155" t="s">
        <v>2856</v>
      </c>
      <c r="AC363" s="163">
        <v>0</v>
      </c>
      <c r="AD363" s="163">
        <v>0</v>
      </c>
      <c r="AE363" s="163">
        <v>0</v>
      </c>
      <c r="AF363" s="163">
        <v>0</v>
      </c>
      <c r="AG363" s="163">
        <v>0</v>
      </c>
      <c r="AH363" s="163">
        <v>0</v>
      </c>
      <c r="AI363" s="163">
        <v>0</v>
      </c>
      <c r="AJ363" s="163">
        <v>0</v>
      </c>
      <c r="AK363" s="163">
        <v>0</v>
      </c>
      <c r="AL363" s="163">
        <v>0</v>
      </c>
      <c r="AM363" s="163">
        <v>0</v>
      </c>
    </row>
    <row r="364" spans="2:39" x14ac:dyDescent="0.15">
      <c r="B364" s="51" t="s">
        <v>346</v>
      </c>
      <c r="C364" s="51" t="s">
        <v>2932</v>
      </c>
      <c r="D364" s="51" t="s">
        <v>5129</v>
      </c>
      <c r="E364" s="51" t="s">
        <v>5130</v>
      </c>
      <c r="F364" s="51" t="s">
        <v>5131</v>
      </c>
      <c r="G364" s="51" t="s">
        <v>5132</v>
      </c>
      <c r="H364" s="51" t="s">
        <v>5166</v>
      </c>
      <c r="I364" s="51" t="s">
        <v>5167</v>
      </c>
      <c r="K364" s="53">
        <v>3</v>
      </c>
      <c r="L364" s="160">
        <v>18</v>
      </c>
      <c r="M364" s="160" t="s">
        <v>5129</v>
      </c>
      <c r="N364" s="160" t="s">
        <v>5130</v>
      </c>
      <c r="O364" s="161"/>
      <c r="P364" s="161"/>
      <c r="Q364" s="161"/>
      <c r="R364" s="161"/>
      <c r="S364" s="161"/>
      <c r="T364" s="161"/>
      <c r="U364" s="161"/>
      <c r="V364" s="161"/>
      <c r="W364" s="161"/>
      <c r="X364" s="161"/>
      <c r="Y364" s="161"/>
      <c r="Z364" s="161"/>
      <c r="AA364" s="155" t="s">
        <v>346</v>
      </c>
      <c r="AB364" s="155" t="s">
        <v>2932</v>
      </c>
      <c r="AC364" s="163">
        <v>0</v>
      </c>
      <c r="AD364" s="163">
        <v>0</v>
      </c>
      <c r="AE364" s="163">
        <v>0</v>
      </c>
      <c r="AF364" s="163">
        <v>0</v>
      </c>
      <c r="AG364" s="163">
        <v>0</v>
      </c>
      <c r="AH364" s="163">
        <v>0</v>
      </c>
      <c r="AI364" s="163">
        <v>0</v>
      </c>
      <c r="AJ364" s="163">
        <v>0</v>
      </c>
      <c r="AK364" s="163">
        <v>0</v>
      </c>
      <c r="AL364" s="163">
        <v>0</v>
      </c>
      <c r="AM364" s="163">
        <v>0</v>
      </c>
    </row>
    <row r="365" spans="2:39" x14ac:dyDescent="0.15">
      <c r="B365" s="51" t="s">
        <v>251</v>
      </c>
      <c r="C365" s="51" t="s">
        <v>2838</v>
      </c>
      <c r="D365" s="51" t="s">
        <v>5032</v>
      </c>
      <c r="E365" s="51" t="s">
        <v>5033</v>
      </c>
      <c r="F365" s="51" t="s">
        <v>5121</v>
      </c>
      <c r="G365" s="51" t="s">
        <v>5122</v>
      </c>
      <c r="H365" s="51" t="s">
        <v>5172</v>
      </c>
      <c r="I365" s="51" t="s">
        <v>5173</v>
      </c>
      <c r="K365" s="53">
        <v>3</v>
      </c>
      <c r="L365" s="160">
        <v>12</v>
      </c>
      <c r="M365" s="160" t="s">
        <v>5121</v>
      </c>
      <c r="N365" s="160" t="s">
        <v>5122</v>
      </c>
      <c r="O365" s="161"/>
      <c r="P365" s="161"/>
      <c r="Q365" s="161"/>
      <c r="R365" s="161"/>
      <c r="S365" s="161"/>
      <c r="T365" s="161"/>
      <c r="U365" s="161"/>
      <c r="V365" s="161"/>
      <c r="W365" s="161"/>
      <c r="X365" s="161"/>
      <c r="Y365" s="161"/>
      <c r="Z365" s="161"/>
      <c r="AA365" s="155" t="s">
        <v>251</v>
      </c>
      <c r="AB365" s="155" t="s">
        <v>2838</v>
      </c>
      <c r="AC365" s="163">
        <v>0</v>
      </c>
      <c r="AD365" s="163">
        <v>0</v>
      </c>
      <c r="AE365" s="163">
        <v>1</v>
      </c>
      <c r="AF365" s="163">
        <v>1</v>
      </c>
      <c r="AG365" s="163">
        <v>0</v>
      </c>
      <c r="AH365" s="163">
        <v>0</v>
      </c>
      <c r="AI365" s="163">
        <v>1</v>
      </c>
      <c r="AJ365" s="163">
        <v>1</v>
      </c>
      <c r="AK365" s="163">
        <v>1</v>
      </c>
      <c r="AL365" s="163">
        <v>1</v>
      </c>
      <c r="AM365" s="163">
        <v>1</v>
      </c>
    </row>
    <row r="366" spans="2:39" x14ac:dyDescent="0.15">
      <c r="B366" s="51" t="s">
        <v>5409</v>
      </c>
      <c r="C366" s="51" t="s">
        <v>2757</v>
      </c>
      <c r="D366" s="51" t="s">
        <v>5032</v>
      </c>
      <c r="E366" s="51" t="s">
        <v>5033</v>
      </c>
      <c r="F366" s="51" t="s">
        <v>5034</v>
      </c>
      <c r="G366" s="51" t="s">
        <v>5035</v>
      </c>
      <c r="H366" s="51" t="s">
        <v>5038</v>
      </c>
      <c r="I366" s="51" t="s">
        <v>5039</v>
      </c>
      <c r="K366" s="53">
        <v>3</v>
      </c>
      <c r="L366" s="160">
        <v>11</v>
      </c>
      <c r="M366" s="160" t="s">
        <v>5034</v>
      </c>
      <c r="N366" s="160" t="s">
        <v>5035</v>
      </c>
      <c r="O366" s="161"/>
      <c r="P366" s="161"/>
      <c r="Q366" s="161"/>
      <c r="R366" s="161"/>
      <c r="S366" s="161"/>
      <c r="T366" s="161"/>
      <c r="U366" s="161"/>
      <c r="V366" s="161"/>
      <c r="W366" s="161"/>
      <c r="X366" s="161"/>
      <c r="Y366" s="161"/>
      <c r="Z366" s="161"/>
      <c r="AA366" s="155" t="s">
        <v>5409</v>
      </c>
      <c r="AB366" s="155" t="s">
        <v>2757</v>
      </c>
      <c r="AC366" s="163">
        <v>0</v>
      </c>
      <c r="AD366" s="163">
        <v>0</v>
      </c>
      <c r="AE366" s="163">
        <v>0</v>
      </c>
      <c r="AF366" s="163">
        <v>0</v>
      </c>
      <c r="AG366" s="163">
        <v>0</v>
      </c>
      <c r="AH366" s="163">
        <v>0</v>
      </c>
      <c r="AI366" s="163">
        <v>0</v>
      </c>
      <c r="AJ366" s="163">
        <v>0</v>
      </c>
      <c r="AK366" s="163">
        <v>0</v>
      </c>
      <c r="AL366" s="163">
        <v>0</v>
      </c>
      <c r="AM366" s="163">
        <v>0</v>
      </c>
    </row>
    <row r="367" spans="2:39" x14ac:dyDescent="0.15">
      <c r="B367" s="51" t="s">
        <v>295</v>
      </c>
      <c r="C367" s="51" t="s">
        <v>2882</v>
      </c>
      <c r="D367" s="51" t="s">
        <v>5089</v>
      </c>
      <c r="E367" s="51" t="s">
        <v>5090</v>
      </c>
      <c r="F367" s="51" t="s">
        <v>5091</v>
      </c>
      <c r="G367" s="51" t="s">
        <v>5092</v>
      </c>
      <c r="H367" s="51" t="s">
        <v>5135</v>
      </c>
      <c r="I367" s="51" t="s">
        <v>5136</v>
      </c>
      <c r="K367" s="53">
        <v>3</v>
      </c>
      <c r="L367" s="160">
        <v>16</v>
      </c>
      <c r="M367" s="160" t="s">
        <v>5091</v>
      </c>
      <c r="N367" s="160" t="s">
        <v>5092</v>
      </c>
      <c r="O367" s="161"/>
      <c r="P367" s="161"/>
      <c r="Q367" s="161"/>
      <c r="R367" s="161"/>
      <c r="S367" s="161"/>
      <c r="T367" s="161"/>
      <c r="U367" s="161"/>
      <c r="V367" s="161"/>
      <c r="W367" s="161"/>
      <c r="X367" s="161"/>
      <c r="Y367" s="161"/>
      <c r="Z367" s="161"/>
      <c r="AA367" s="155" t="s">
        <v>295</v>
      </c>
      <c r="AB367" s="155" t="s">
        <v>2882</v>
      </c>
      <c r="AC367" s="163">
        <v>0</v>
      </c>
      <c r="AD367" s="163">
        <v>0</v>
      </c>
      <c r="AE367" s="163">
        <v>0</v>
      </c>
      <c r="AF367" s="163">
        <v>0</v>
      </c>
      <c r="AG367" s="163">
        <v>0</v>
      </c>
      <c r="AH367" s="163">
        <v>0</v>
      </c>
      <c r="AI367" s="163">
        <v>0</v>
      </c>
      <c r="AJ367" s="163">
        <v>0</v>
      </c>
      <c r="AK367" s="163">
        <v>0</v>
      </c>
      <c r="AL367" s="163">
        <v>0</v>
      </c>
      <c r="AM367" s="163">
        <v>0</v>
      </c>
    </row>
    <row r="368" spans="2:39" x14ac:dyDescent="0.15">
      <c r="B368" s="51" t="s">
        <v>169</v>
      </c>
      <c r="C368" s="51" t="s">
        <v>5410</v>
      </c>
      <c r="D368" s="51" t="s">
        <v>5032</v>
      </c>
      <c r="E368" s="51" t="s">
        <v>5033</v>
      </c>
      <c r="F368" s="51" t="s">
        <v>5034</v>
      </c>
      <c r="G368" s="51" t="s">
        <v>5035</v>
      </c>
      <c r="H368" s="51" t="s">
        <v>5038</v>
      </c>
      <c r="I368" s="51" t="s">
        <v>5039</v>
      </c>
      <c r="K368" s="53">
        <v>3</v>
      </c>
      <c r="L368" s="160">
        <v>11</v>
      </c>
      <c r="M368" s="160" t="s">
        <v>5034</v>
      </c>
      <c r="N368" s="160" t="s">
        <v>5035</v>
      </c>
      <c r="O368" s="161"/>
      <c r="P368" s="161"/>
      <c r="Q368" s="161"/>
      <c r="R368" s="161"/>
      <c r="S368" s="161"/>
      <c r="T368" s="161"/>
      <c r="U368" s="161"/>
      <c r="V368" s="161"/>
      <c r="W368" s="161"/>
      <c r="X368" s="161"/>
      <c r="Y368" s="161"/>
      <c r="Z368" s="161"/>
      <c r="AA368" s="155" t="s">
        <v>169</v>
      </c>
      <c r="AB368" s="155" t="s">
        <v>5410</v>
      </c>
      <c r="AC368" s="163">
        <v>0</v>
      </c>
      <c r="AD368" s="163">
        <v>0</v>
      </c>
      <c r="AE368" s="163">
        <v>0</v>
      </c>
      <c r="AF368" s="163">
        <v>0</v>
      </c>
      <c r="AG368" s="163">
        <v>0</v>
      </c>
      <c r="AH368" s="163">
        <v>0</v>
      </c>
      <c r="AI368" s="163">
        <v>0</v>
      </c>
      <c r="AJ368" s="163">
        <v>0</v>
      </c>
      <c r="AK368" s="163">
        <v>0</v>
      </c>
      <c r="AL368" s="163">
        <v>0</v>
      </c>
      <c r="AM368" s="163">
        <v>0</v>
      </c>
    </row>
    <row r="369" spans="2:39" x14ac:dyDescent="0.15">
      <c r="B369" s="51" t="s">
        <v>332</v>
      </c>
      <c r="C369" s="51" t="s">
        <v>2919</v>
      </c>
      <c r="D369" s="51" t="s">
        <v>5129</v>
      </c>
      <c r="E369" s="51" t="s">
        <v>5130</v>
      </c>
      <c r="F369" s="51" t="s">
        <v>5178</v>
      </c>
      <c r="G369" s="51" t="s">
        <v>5179</v>
      </c>
      <c r="H369" s="51" t="s">
        <v>5180</v>
      </c>
      <c r="I369" s="51" t="s">
        <v>5179</v>
      </c>
      <c r="K369" s="53">
        <v>3</v>
      </c>
      <c r="L369" s="160">
        <v>18</v>
      </c>
      <c r="M369" s="160" t="s">
        <v>5129</v>
      </c>
      <c r="N369" s="160" t="s">
        <v>5130</v>
      </c>
      <c r="O369" s="161"/>
      <c r="P369" s="161"/>
      <c r="Q369" s="161"/>
      <c r="R369" s="161"/>
      <c r="S369" s="161"/>
      <c r="T369" s="161"/>
      <c r="U369" s="161"/>
      <c r="V369" s="161"/>
      <c r="W369" s="161"/>
      <c r="X369" s="161"/>
      <c r="Y369" s="161"/>
      <c r="Z369" s="161"/>
      <c r="AA369" s="155" t="s">
        <v>332</v>
      </c>
      <c r="AB369" s="155" t="s">
        <v>2919</v>
      </c>
      <c r="AC369" s="163">
        <v>0</v>
      </c>
      <c r="AD369" s="163">
        <v>0</v>
      </c>
      <c r="AE369" s="163">
        <v>0</v>
      </c>
      <c r="AF369" s="163">
        <v>1</v>
      </c>
      <c r="AG369" s="163">
        <v>0</v>
      </c>
      <c r="AH369" s="163">
        <v>0</v>
      </c>
      <c r="AI369" s="163">
        <v>0</v>
      </c>
      <c r="AJ369" s="163">
        <v>1</v>
      </c>
      <c r="AK369" s="163">
        <v>1</v>
      </c>
      <c r="AL369" s="163">
        <v>1</v>
      </c>
      <c r="AM369" s="163">
        <v>1</v>
      </c>
    </row>
    <row r="370" spans="2:39" x14ac:dyDescent="0.15">
      <c r="B370" s="51" t="s">
        <v>307</v>
      </c>
      <c r="C370" s="51" t="s">
        <v>2894</v>
      </c>
      <c r="D370" s="51" t="s">
        <v>5032</v>
      </c>
      <c r="E370" s="51" t="s">
        <v>5033</v>
      </c>
      <c r="F370" s="51" t="s">
        <v>5034</v>
      </c>
      <c r="G370" s="51" t="s">
        <v>5035</v>
      </c>
      <c r="H370" s="51" t="s">
        <v>5038</v>
      </c>
      <c r="I370" s="51" t="s">
        <v>5039</v>
      </c>
      <c r="K370" s="53">
        <v>3</v>
      </c>
      <c r="L370" s="160">
        <v>11</v>
      </c>
      <c r="M370" s="160" t="s">
        <v>5034</v>
      </c>
      <c r="N370" s="160" t="s">
        <v>5035</v>
      </c>
      <c r="O370" s="161"/>
      <c r="P370" s="161"/>
      <c r="Q370" s="161"/>
      <c r="R370" s="161"/>
      <c r="S370" s="161"/>
      <c r="T370" s="161"/>
      <c r="U370" s="161"/>
      <c r="V370" s="161"/>
      <c r="W370" s="161"/>
      <c r="X370" s="161"/>
      <c r="Y370" s="161"/>
      <c r="Z370" s="161"/>
      <c r="AA370" s="155" t="s">
        <v>307</v>
      </c>
      <c r="AB370" s="155" t="s">
        <v>2894</v>
      </c>
      <c r="AC370" s="163">
        <v>0</v>
      </c>
      <c r="AD370" s="163">
        <v>0</v>
      </c>
      <c r="AE370" s="163">
        <v>0</v>
      </c>
      <c r="AF370" s="163">
        <v>0</v>
      </c>
      <c r="AG370" s="163">
        <v>1</v>
      </c>
      <c r="AH370" s="163">
        <v>1</v>
      </c>
      <c r="AI370" s="163">
        <v>1</v>
      </c>
      <c r="AJ370" s="163">
        <v>0</v>
      </c>
      <c r="AK370" s="163">
        <v>0</v>
      </c>
      <c r="AL370" s="163">
        <v>0</v>
      </c>
      <c r="AM370" s="163">
        <v>0</v>
      </c>
    </row>
    <row r="371" spans="2:39" x14ac:dyDescent="0.15">
      <c r="B371" s="51" t="s">
        <v>301</v>
      </c>
      <c r="C371" s="51" t="s">
        <v>2888</v>
      </c>
      <c r="D371" s="51" t="s">
        <v>5049</v>
      </c>
      <c r="E371" s="51" t="s">
        <v>5050</v>
      </c>
      <c r="F371" s="51" t="s">
        <v>5051</v>
      </c>
      <c r="G371" s="51" t="s">
        <v>5050</v>
      </c>
      <c r="H371" s="51" t="s">
        <v>5125</v>
      </c>
      <c r="I371" s="51" t="s">
        <v>5126</v>
      </c>
      <c r="K371" s="53">
        <v>3</v>
      </c>
      <c r="L371" s="160">
        <v>28</v>
      </c>
      <c r="M371" s="160" t="s">
        <v>5051</v>
      </c>
      <c r="N371" s="160" t="s">
        <v>5050</v>
      </c>
      <c r="O371" s="161"/>
      <c r="P371" s="161"/>
      <c r="Q371" s="161"/>
      <c r="R371" s="161"/>
      <c r="S371" s="161"/>
      <c r="T371" s="161"/>
      <c r="U371" s="161"/>
      <c r="V371" s="161"/>
      <c r="W371" s="161"/>
      <c r="X371" s="161"/>
      <c r="Y371" s="161"/>
      <c r="Z371" s="161"/>
      <c r="AA371" s="155" t="s">
        <v>301</v>
      </c>
      <c r="AB371" s="155" t="s">
        <v>2888</v>
      </c>
      <c r="AC371" s="163">
        <v>0</v>
      </c>
      <c r="AD371" s="163">
        <v>0</v>
      </c>
      <c r="AE371" s="163">
        <v>0</v>
      </c>
      <c r="AF371" s="163">
        <v>0</v>
      </c>
      <c r="AG371" s="163">
        <v>0</v>
      </c>
      <c r="AH371" s="163">
        <v>0</v>
      </c>
      <c r="AI371" s="163">
        <v>0</v>
      </c>
      <c r="AJ371" s="163">
        <v>0</v>
      </c>
      <c r="AK371" s="163">
        <v>0</v>
      </c>
      <c r="AL371" s="163">
        <v>0</v>
      </c>
      <c r="AM371" s="163">
        <v>0</v>
      </c>
    </row>
    <row r="372" spans="2:39" x14ac:dyDescent="0.15">
      <c r="B372" s="51" t="s">
        <v>349</v>
      </c>
      <c r="C372" s="51" t="s">
        <v>2935</v>
      </c>
      <c r="D372" s="51" t="s">
        <v>5044</v>
      </c>
      <c r="E372" s="51" t="s">
        <v>5045</v>
      </c>
      <c r="F372" s="51" t="s">
        <v>5046</v>
      </c>
      <c r="G372" s="51" t="s">
        <v>5045</v>
      </c>
      <c r="H372" s="51" t="s">
        <v>5067</v>
      </c>
      <c r="I372" s="51" t="s">
        <v>5068</v>
      </c>
      <c r="K372" s="53">
        <v>3</v>
      </c>
      <c r="L372" s="160">
        <v>3</v>
      </c>
      <c r="M372" s="160" t="s">
        <v>5067</v>
      </c>
      <c r="N372" s="160" t="s">
        <v>5068</v>
      </c>
      <c r="O372" s="161"/>
      <c r="P372" s="161"/>
      <c r="Q372" s="161"/>
      <c r="R372" s="161"/>
      <c r="S372" s="161"/>
      <c r="T372" s="161"/>
      <c r="U372" s="161"/>
      <c r="V372" s="161"/>
      <c r="W372" s="161"/>
      <c r="X372" s="161"/>
      <c r="Y372" s="161"/>
      <c r="Z372" s="161"/>
      <c r="AA372" s="155" t="s">
        <v>349</v>
      </c>
      <c r="AB372" s="155" t="s">
        <v>2935</v>
      </c>
      <c r="AC372" s="163">
        <v>0</v>
      </c>
      <c r="AD372" s="163">
        <v>0</v>
      </c>
      <c r="AE372" s="163">
        <v>0</v>
      </c>
      <c r="AF372" s="163">
        <v>0</v>
      </c>
      <c r="AG372" s="163">
        <v>0</v>
      </c>
      <c r="AH372" s="163">
        <v>0</v>
      </c>
      <c r="AI372" s="163">
        <v>0</v>
      </c>
      <c r="AJ372" s="163">
        <v>0</v>
      </c>
      <c r="AK372" s="163">
        <v>0</v>
      </c>
      <c r="AL372" s="163">
        <v>0</v>
      </c>
      <c r="AM372" s="163">
        <v>0</v>
      </c>
    </row>
    <row r="373" spans="2:39" x14ac:dyDescent="0.15">
      <c r="B373" s="51" t="s">
        <v>509</v>
      </c>
      <c r="C373" s="51" t="s">
        <v>3090</v>
      </c>
      <c r="D373" s="51" t="s">
        <v>5129</v>
      </c>
      <c r="E373" s="51" t="s">
        <v>5130</v>
      </c>
      <c r="F373" s="51" t="s">
        <v>5131</v>
      </c>
      <c r="G373" s="51" t="s">
        <v>5132</v>
      </c>
      <c r="H373" s="51" t="s">
        <v>5133</v>
      </c>
      <c r="I373" s="51" t="s">
        <v>5134</v>
      </c>
      <c r="K373" s="53">
        <v>3</v>
      </c>
      <c r="L373" s="160">
        <v>18</v>
      </c>
      <c r="M373" s="160" t="s">
        <v>5129</v>
      </c>
      <c r="N373" s="160" t="s">
        <v>5130</v>
      </c>
      <c r="O373" s="161"/>
      <c r="P373" s="161"/>
      <c r="Q373" s="161"/>
      <c r="R373" s="161"/>
      <c r="S373" s="161"/>
      <c r="T373" s="161"/>
      <c r="U373" s="161"/>
      <c r="V373" s="161"/>
      <c r="W373" s="161"/>
      <c r="X373" s="161"/>
      <c r="Y373" s="161"/>
      <c r="Z373" s="161"/>
      <c r="AA373" s="155" t="s">
        <v>509</v>
      </c>
      <c r="AB373" s="155" t="s">
        <v>3090</v>
      </c>
      <c r="AC373" s="163">
        <v>0</v>
      </c>
      <c r="AD373" s="163">
        <v>0</v>
      </c>
      <c r="AE373" s="163">
        <v>0</v>
      </c>
      <c r="AF373" s="163">
        <v>0</v>
      </c>
      <c r="AG373" s="163">
        <v>0</v>
      </c>
      <c r="AH373" s="163">
        <v>0</v>
      </c>
      <c r="AI373" s="163">
        <v>0</v>
      </c>
      <c r="AJ373" s="163">
        <v>0</v>
      </c>
      <c r="AK373" s="163">
        <v>0</v>
      </c>
      <c r="AL373" s="163">
        <v>0</v>
      </c>
      <c r="AM373" s="163">
        <v>0</v>
      </c>
    </row>
    <row r="374" spans="2:39" x14ac:dyDescent="0.15">
      <c r="B374" s="51" t="s">
        <v>277</v>
      </c>
      <c r="C374" s="51" t="s">
        <v>2864</v>
      </c>
      <c r="D374" s="51" t="s">
        <v>5032</v>
      </c>
      <c r="E374" s="51" t="s">
        <v>5033</v>
      </c>
      <c r="F374" s="51" t="s">
        <v>5034</v>
      </c>
      <c r="G374" s="51" t="s">
        <v>5035</v>
      </c>
      <c r="H374" s="51" t="s">
        <v>5038</v>
      </c>
      <c r="I374" s="51" t="s">
        <v>5039</v>
      </c>
      <c r="K374" s="53">
        <v>3</v>
      </c>
      <c r="L374" s="160">
        <v>11</v>
      </c>
      <c r="M374" s="160" t="s">
        <v>5034</v>
      </c>
      <c r="N374" s="160" t="s">
        <v>5035</v>
      </c>
      <c r="O374" s="161"/>
      <c r="P374" s="161"/>
      <c r="Q374" s="161"/>
      <c r="R374" s="161"/>
      <c r="S374" s="161"/>
      <c r="T374" s="161"/>
      <c r="U374" s="161"/>
      <c r="V374" s="161"/>
      <c r="W374" s="161"/>
      <c r="X374" s="161"/>
      <c r="Y374" s="161"/>
      <c r="Z374" s="161"/>
      <c r="AA374" s="155" t="s">
        <v>277</v>
      </c>
      <c r="AB374" s="155" t="s">
        <v>2864</v>
      </c>
      <c r="AC374" s="163">
        <v>0</v>
      </c>
      <c r="AD374" s="163">
        <v>0</v>
      </c>
      <c r="AE374" s="163">
        <v>0</v>
      </c>
      <c r="AF374" s="163">
        <v>0</v>
      </c>
      <c r="AG374" s="163">
        <v>0</v>
      </c>
      <c r="AH374" s="163">
        <v>1</v>
      </c>
      <c r="AI374" s="163">
        <v>1</v>
      </c>
      <c r="AJ374" s="163">
        <v>1</v>
      </c>
      <c r="AK374" s="163">
        <v>0</v>
      </c>
      <c r="AL374" s="163">
        <v>1</v>
      </c>
      <c r="AM374" s="163">
        <v>1</v>
      </c>
    </row>
    <row r="375" spans="2:39" x14ac:dyDescent="0.15">
      <c r="B375" s="51" t="s">
        <v>387</v>
      </c>
      <c r="C375" s="51" t="s">
        <v>2970</v>
      </c>
      <c r="D375" s="51" t="s">
        <v>5074</v>
      </c>
      <c r="E375" s="51" t="s">
        <v>5075</v>
      </c>
      <c r="F375" s="51" t="s">
        <v>5076</v>
      </c>
      <c r="G375" s="51" t="s">
        <v>5077</v>
      </c>
      <c r="H375" s="51" t="s">
        <v>5127</v>
      </c>
      <c r="I375" s="51" t="s">
        <v>5128</v>
      </c>
      <c r="K375" s="53">
        <v>1</v>
      </c>
      <c r="L375" s="160">
        <v>4</v>
      </c>
      <c r="M375" s="160" t="s">
        <v>5127</v>
      </c>
      <c r="N375" s="160" t="s">
        <v>5326</v>
      </c>
      <c r="O375" s="161"/>
      <c r="P375" s="161"/>
      <c r="Q375" s="161"/>
      <c r="R375" s="161"/>
      <c r="S375" s="161"/>
      <c r="T375" s="161"/>
      <c r="U375" s="161"/>
      <c r="V375" s="161"/>
      <c r="W375" s="161"/>
      <c r="X375" s="161"/>
      <c r="Y375" s="161"/>
      <c r="Z375" s="161"/>
      <c r="AA375" s="155" t="s">
        <v>387</v>
      </c>
      <c r="AB375" s="155" t="s">
        <v>2970</v>
      </c>
      <c r="AC375" s="163">
        <v>0</v>
      </c>
      <c r="AD375" s="163">
        <v>0</v>
      </c>
      <c r="AE375" s="163">
        <v>0</v>
      </c>
      <c r="AF375" s="163">
        <v>0</v>
      </c>
      <c r="AG375" s="163">
        <v>0</v>
      </c>
      <c r="AH375" s="163">
        <v>0</v>
      </c>
      <c r="AI375" s="163">
        <v>0</v>
      </c>
      <c r="AJ375" s="163">
        <v>0</v>
      </c>
      <c r="AK375" s="163">
        <v>0</v>
      </c>
      <c r="AL375" s="163">
        <v>0</v>
      </c>
      <c r="AM375" s="163">
        <v>0</v>
      </c>
    </row>
    <row r="376" spans="2:39" x14ac:dyDescent="0.15">
      <c r="B376" s="51" t="s">
        <v>300</v>
      </c>
      <c r="C376" s="51" t="s">
        <v>2887</v>
      </c>
      <c r="D376" s="51" t="s">
        <v>5026</v>
      </c>
      <c r="E376" s="51" t="s">
        <v>5027</v>
      </c>
      <c r="F376" s="51" t="s">
        <v>5054</v>
      </c>
      <c r="G376" s="51" t="s">
        <v>5055</v>
      </c>
      <c r="H376" s="51" t="s">
        <v>5137</v>
      </c>
      <c r="I376" s="51" t="s">
        <v>5138</v>
      </c>
      <c r="K376" s="53">
        <v>3</v>
      </c>
      <c r="L376" s="160">
        <v>23</v>
      </c>
      <c r="M376" s="160" t="s">
        <v>5137</v>
      </c>
      <c r="N376" s="160" t="s">
        <v>5138</v>
      </c>
      <c r="O376" s="161"/>
      <c r="P376" s="161"/>
      <c r="Q376" s="161"/>
      <c r="R376" s="161"/>
      <c r="S376" s="161"/>
      <c r="T376" s="161"/>
      <c r="U376" s="161"/>
      <c r="V376" s="161"/>
      <c r="W376" s="161"/>
      <c r="X376" s="161"/>
      <c r="Y376" s="161"/>
      <c r="Z376" s="161"/>
      <c r="AA376" s="155" t="s">
        <v>300</v>
      </c>
      <c r="AB376" s="155" t="s">
        <v>2887</v>
      </c>
      <c r="AC376" s="163">
        <v>1</v>
      </c>
      <c r="AD376" s="163">
        <v>0</v>
      </c>
      <c r="AE376" s="163">
        <v>0</v>
      </c>
      <c r="AF376" s="163">
        <v>0</v>
      </c>
      <c r="AG376" s="163">
        <v>0</v>
      </c>
      <c r="AH376" s="163">
        <v>0</v>
      </c>
      <c r="AI376" s="163">
        <v>0</v>
      </c>
      <c r="AJ376" s="163">
        <v>0</v>
      </c>
      <c r="AK376" s="163">
        <v>0</v>
      </c>
      <c r="AL376" s="163">
        <v>0</v>
      </c>
      <c r="AM376" s="163">
        <v>0</v>
      </c>
    </row>
    <row r="377" spans="2:39" x14ac:dyDescent="0.15">
      <c r="B377" s="51" t="s">
        <v>271</v>
      </c>
      <c r="C377" s="51" t="s">
        <v>2858</v>
      </c>
      <c r="D377" s="51" t="s">
        <v>5026</v>
      </c>
      <c r="E377" s="51" t="s">
        <v>5027</v>
      </c>
      <c r="F377" s="51" t="s">
        <v>5040</v>
      </c>
      <c r="G377" s="51" t="s">
        <v>5041</v>
      </c>
      <c r="H377" s="51" t="s">
        <v>5042</v>
      </c>
      <c r="I377" s="51" t="s">
        <v>5043</v>
      </c>
      <c r="K377" s="53">
        <v>3</v>
      </c>
      <c r="L377" s="160">
        <v>25</v>
      </c>
      <c r="M377" s="160" t="s">
        <v>5040</v>
      </c>
      <c r="N377" s="160" t="s">
        <v>5041</v>
      </c>
      <c r="O377" s="161"/>
      <c r="P377" s="161"/>
      <c r="Q377" s="161"/>
      <c r="R377" s="161"/>
      <c r="S377" s="161"/>
      <c r="T377" s="161"/>
      <c r="U377" s="161"/>
      <c r="V377" s="161"/>
      <c r="W377" s="161"/>
      <c r="X377" s="161"/>
      <c r="Y377" s="161"/>
      <c r="Z377" s="161"/>
      <c r="AA377" s="155" t="s">
        <v>271</v>
      </c>
      <c r="AB377" s="155" t="s">
        <v>2858</v>
      </c>
      <c r="AC377" s="163">
        <v>0</v>
      </c>
      <c r="AD377" s="163">
        <v>0</v>
      </c>
      <c r="AE377" s="163">
        <v>0</v>
      </c>
      <c r="AF377" s="163">
        <v>0</v>
      </c>
      <c r="AG377" s="163">
        <v>0</v>
      </c>
      <c r="AH377" s="163">
        <v>0</v>
      </c>
      <c r="AI377" s="163">
        <v>1</v>
      </c>
      <c r="AJ377" s="163">
        <v>1</v>
      </c>
      <c r="AK377" s="163">
        <v>1</v>
      </c>
      <c r="AL377" s="163">
        <v>1</v>
      </c>
      <c r="AM377" s="163">
        <v>0</v>
      </c>
    </row>
    <row r="378" spans="2:39" x14ac:dyDescent="0.15">
      <c r="B378" s="51" t="s">
        <v>341</v>
      </c>
      <c r="C378" s="51" t="s">
        <v>2927</v>
      </c>
      <c r="D378" s="51" t="s">
        <v>5032</v>
      </c>
      <c r="E378" s="51" t="s">
        <v>5033</v>
      </c>
      <c r="F378" s="51" t="s">
        <v>5121</v>
      </c>
      <c r="G378" s="51" t="s">
        <v>5122</v>
      </c>
      <c r="H378" s="51" t="s">
        <v>5123</v>
      </c>
      <c r="I378" s="51" t="s">
        <v>5124</v>
      </c>
      <c r="K378" s="53">
        <v>3</v>
      </c>
      <c r="L378" s="160">
        <v>12</v>
      </c>
      <c r="M378" s="160" t="s">
        <v>5121</v>
      </c>
      <c r="N378" s="160" t="s">
        <v>5122</v>
      </c>
      <c r="O378" s="161"/>
      <c r="P378" s="161"/>
      <c r="Q378" s="161"/>
      <c r="R378" s="161"/>
      <c r="S378" s="161"/>
      <c r="T378" s="161"/>
      <c r="U378" s="161"/>
      <c r="V378" s="161"/>
      <c r="W378" s="161"/>
      <c r="X378" s="161"/>
      <c r="Y378" s="161"/>
      <c r="Z378" s="161"/>
      <c r="AA378" s="155" t="s">
        <v>341</v>
      </c>
      <c r="AB378" s="155" t="s">
        <v>2927</v>
      </c>
      <c r="AC378" s="163">
        <v>1</v>
      </c>
      <c r="AD378" s="163">
        <v>0</v>
      </c>
      <c r="AE378" s="163">
        <v>0</v>
      </c>
      <c r="AF378" s="163">
        <v>0</v>
      </c>
      <c r="AG378" s="163">
        <v>0</v>
      </c>
      <c r="AH378" s="163">
        <v>0</v>
      </c>
      <c r="AI378" s="163">
        <v>0</v>
      </c>
      <c r="AJ378" s="163">
        <v>0</v>
      </c>
      <c r="AK378" s="163">
        <v>0</v>
      </c>
      <c r="AL378" s="163">
        <v>0</v>
      </c>
      <c r="AM378" s="163">
        <v>0</v>
      </c>
    </row>
    <row r="379" spans="2:39" x14ac:dyDescent="0.15">
      <c r="B379" s="51" t="s">
        <v>296</v>
      </c>
      <c r="C379" s="51" t="s">
        <v>2883</v>
      </c>
      <c r="D379" s="51" t="s">
        <v>5032</v>
      </c>
      <c r="E379" s="51" t="s">
        <v>5033</v>
      </c>
      <c r="F379" s="51" t="s">
        <v>5121</v>
      </c>
      <c r="G379" s="51" t="s">
        <v>5122</v>
      </c>
      <c r="H379" s="51" t="s">
        <v>5123</v>
      </c>
      <c r="I379" s="51" t="s">
        <v>5124</v>
      </c>
      <c r="K379" s="53">
        <v>3</v>
      </c>
      <c r="L379" s="160">
        <v>12</v>
      </c>
      <c r="M379" s="160" t="s">
        <v>5121</v>
      </c>
      <c r="N379" s="160" t="s">
        <v>5122</v>
      </c>
      <c r="O379" s="161"/>
      <c r="P379" s="161"/>
      <c r="Q379" s="161"/>
      <c r="R379" s="161"/>
      <c r="S379" s="161"/>
      <c r="T379" s="161"/>
      <c r="U379" s="161"/>
      <c r="V379" s="161"/>
      <c r="W379" s="161"/>
      <c r="X379" s="161"/>
      <c r="Y379" s="161"/>
      <c r="Z379" s="161"/>
      <c r="AA379" s="155" t="s">
        <v>296</v>
      </c>
      <c r="AB379" s="155" t="s">
        <v>2883</v>
      </c>
      <c r="AC379" s="163">
        <v>0</v>
      </c>
      <c r="AD379" s="163">
        <v>0</v>
      </c>
      <c r="AE379" s="163">
        <v>0</v>
      </c>
      <c r="AF379" s="163">
        <v>0</v>
      </c>
      <c r="AG379" s="163">
        <v>0</v>
      </c>
      <c r="AH379" s="163">
        <v>0</v>
      </c>
      <c r="AI379" s="163">
        <v>0</v>
      </c>
      <c r="AJ379" s="163">
        <v>0</v>
      </c>
      <c r="AK379" s="163">
        <v>0</v>
      </c>
      <c r="AL379" s="163">
        <v>0</v>
      </c>
      <c r="AM379" s="163">
        <v>0</v>
      </c>
    </row>
    <row r="380" spans="2:39" x14ac:dyDescent="0.15">
      <c r="B380" s="51" t="s">
        <v>381</v>
      </c>
      <c r="C380" s="51" t="s">
        <v>2964</v>
      </c>
      <c r="D380" s="51" t="s">
        <v>5129</v>
      </c>
      <c r="E380" s="51" t="s">
        <v>5130</v>
      </c>
      <c r="F380" s="51" t="s">
        <v>5131</v>
      </c>
      <c r="G380" s="51" t="s">
        <v>5132</v>
      </c>
      <c r="H380" s="51" t="s">
        <v>5166</v>
      </c>
      <c r="I380" s="51" t="s">
        <v>5167</v>
      </c>
      <c r="K380" s="53">
        <v>3</v>
      </c>
      <c r="L380" s="160">
        <v>18</v>
      </c>
      <c r="M380" s="160" t="s">
        <v>5129</v>
      </c>
      <c r="N380" s="160" t="s">
        <v>5130</v>
      </c>
      <c r="O380" s="161"/>
      <c r="P380" s="161"/>
      <c r="Q380" s="161"/>
      <c r="R380" s="161"/>
      <c r="S380" s="161"/>
      <c r="T380" s="161"/>
      <c r="U380" s="161"/>
      <c r="V380" s="161"/>
      <c r="W380" s="161"/>
      <c r="X380" s="161"/>
      <c r="Y380" s="161"/>
      <c r="Z380" s="161"/>
      <c r="AA380" s="155" t="s">
        <v>381</v>
      </c>
      <c r="AB380" s="155" t="s">
        <v>2964</v>
      </c>
      <c r="AC380" s="163">
        <v>0</v>
      </c>
      <c r="AD380" s="163">
        <v>0</v>
      </c>
      <c r="AE380" s="163">
        <v>0</v>
      </c>
      <c r="AF380" s="163">
        <v>0</v>
      </c>
      <c r="AG380" s="163">
        <v>0</v>
      </c>
      <c r="AH380" s="163">
        <v>0</v>
      </c>
      <c r="AI380" s="163">
        <v>0</v>
      </c>
      <c r="AJ380" s="163">
        <v>0</v>
      </c>
      <c r="AK380" s="163">
        <v>0</v>
      </c>
      <c r="AL380" s="163">
        <v>0</v>
      </c>
      <c r="AM380" s="163">
        <v>1</v>
      </c>
    </row>
    <row r="381" spans="2:39" x14ac:dyDescent="0.15">
      <c r="B381" s="51" t="s">
        <v>5411</v>
      </c>
      <c r="C381" s="51" t="s">
        <v>2835</v>
      </c>
      <c r="D381" s="51" t="s">
        <v>5044</v>
      </c>
      <c r="E381" s="51" t="s">
        <v>5045</v>
      </c>
      <c r="F381" s="51" t="s">
        <v>5046</v>
      </c>
      <c r="G381" s="51" t="s">
        <v>5045</v>
      </c>
      <c r="H381" s="51" t="s">
        <v>5195</v>
      </c>
      <c r="I381" s="51" t="s">
        <v>5196</v>
      </c>
      <c r="K381" s="53">
        <v>3</v>
      </c>
      <c r="L381" s="160" t="s">
        <v>5356</v>
      </c>
      <c r="M381" s="160" t="s">
        <v>5356</v>
      </c>
      <c r="N381" s="160" t="s">
        <v>5356</v>
      </c>
      <c r="O381" s="161"/>
      <c r="P381" s="161"/>
      <c r="Q381" s="161"/>
      <c r="R381" s="161"/>
      <c r="S381" s="161"/>
      <c r="T381" s="161"/>
      <c r="U381" s="161"/>
      <c r="V381" s="161"/>
      <c r="W381" s="161"/>
      <c r="X381" s="161"/>
      <c r="Y381" s="161"/>
      <c r="Z381" s="161"/>
      <c r="AA381" s="155" t="s">
        <v>5411</v>
      </c>
      <c r="AB381" s="155" t="s">
        <v>2835</v>
      </c>
      <c r="AC381" s="163">
        <v>0</v>
      </c>
      <c r="AD381" s="163">
        <v>0</v>
      </c>
      <c r="AE381" s="163">
        <v>0</v>
      </c>
      <c r="AF381" s="163">
        <v>0</v>
      </c>
      <c r="AG381" s="163">
        <v>0</v>
      </c>
      <c r="AH381" s="163">
        <v>0</v>
      </c>
      <c r="AI381" s="163">
        <v>0</v>
      </c>
      <c r="AJ381" s="163">
        <v>0</v>
      </c>
      <c r="AK381" s="163">
        <v>0</v>
      </c>
      <c r="AL381" s="163">
        <v>0</v>
      </c>
      <c r="AM381" s="163">
        <v>0</v>
      </c>
    </row>
    <row r="382" spans="2:39" x14ac:dyDescent="0.15">
      <c r="B382" s="51" t="s">
        <v>432</v>
      </c>
      <c r="C382" s="51" t="s">
        <v>3014</v>
      </c>
      <c r="D382" s="51" t="s">
        <v>5129</v>
      </c>
      <c r="E382" s="51" t="s">
        <v>5130</v>
      </c>
      <c r="F382" s="51" t="s">
        <v>5178</v>
      </c>
      <c r="G382" s="51" t="s">
        <v>5179</v>
      </c>
      <c r="H382" s="51" t="s">
        <v>5180</v>
      </c>
      <c r="I382" s="51" t="s">
        <v>5179</v>
      </c>
      <c r="K382" s="53">
        <v>3</v>
      </c>
      <c r="L382" s="160">
        <v>18</v>
      </c>
      <c r="M382" s="160" t="s">
        <v>5129</v>
      </c>
      <c r="N382" s="160" t="s">
        <v>5130</v>
      </c>
      <c r="O382" s="161"/>
      <c r="P382" s="161"/>
      <c r="Q382" s="161"/>
      <c r="R382" s="161"/>
      <c r="S382" s="161"/>
      <c r="T382" s="161"/>
      <c r="U382" s="161"/>
      <c r="V382" s="161"/>
      <c r="W382" s="161"/>
      <c r="X382" s="161"/>
      <c r="Y382" s="161"/>
      <c r="Z382" s="161"/>
      <c r="AA382" s="155" t="s">
        <v>432</v>
      </c>
      <c r="AB382" s="155" t="s">
        <v>3014</v>
      </c>
      <c r="AC382" s="163">
        <v>0</v>
      </c>
      <c r="AD382" s="163">
        <v>0</v>
      </c>
      <c r="AE382" s="163">
        <v>0</v>
      </c>
      <c r="AF382" s="163">
        <v>0</v>
      </c>
      <c r="AG382" s="163">
        <v>0</v>
      </c>
      <c r="AH382" s="163">
        <v>0</v>
      </c>
      <c r="AI382" s="163">
        <v>0</v>
      </c>
      <c r="AJ382" s="163">
        <v>0</v>
      </c>
      <c r="AK382" s="163">
        <v>0</v>
      </c>
      <c r="AL382" s="163">
        <v>0</v>
      </c>
      <c r="AM382" s="163">
        <v>1</v>
      </c>
    </row>
    <row r="383" spans="2:39" x14ac:dyDescent="0.15">
      <c r="B383" s="51" t="s">
        <v>373</v>
      </c>
      <c r="C383" s="51" t="s">
        <v>5412</v>
      </c>
      <c r="D383" s="51" t="s">
        <v>5129</v>
      </c>
      <c r="E383" s="51" t="s">
        <v>5130</v>
      </c>
      <c r="F383" s="51" t="s">
        <v>5178</v>
      </c>
      <c r="G383" s="51" t="s">
        <v>5179</v>
      </c>
      <c r="H383" s="51" t="s">
        <v>5180</v>
      </c>
      <c r="I383" s="51" t="s">
        <v>5179</v>
      </c>
      <c r="K383" s="53">
        <v>3</v>
      </c>
      <c r="L383" s="160">
        <v>18</v>
      </c>
      <c r="M383" s="160" t="s">
        <v>5129</v>
      </c>
      <c r="N383" s="160" t="s">
        <v>5130</v>
      </c>
      <c r="O383" s="161"/>
      <c r="P383" s="161"/>
      <c r="Q383" s="161"/>
      <c r="R383" s="161"/>
      <c r="S383" s="161"/>
      <c r="T383" s="161"/>
      <c r="U383" s="161"/>
      <c r="V383" s="161"/>
      <c r="W383" s="161"/>
      <c r="X383" s="161"/>
      <c r="Y383" s="161"/>
      <c r="Z383" s="161"/>
      <c r="AA383" s="155" t="s">
        <v>373</v>
      </c>
      <c r="AB383" s="155" t="s">
        <v>5412</v>
      </c>
      <c r="AC383" s="163">
        <v>0</v>
      </c>
      <c r="AD383" s="163">
        <v>0</v>
      </c>
      <c r="AE383" s="163">
        <v>0</v>
      </c>
      <c r="AF383" s="163">
        <v>0</v>
      </c>
      <c r="AG383" s="163">
        <v>0</v>
      </c>
      <c r="AH383" s="163">
        <v>0</v>
      </c>
      <c r="AI383" s="163">
        <v>0</v>
      </c>
      <c r="AJ383" s="163">
        <v>0</v>
      </c>
      <c r="AK383" s="163">
        <v>0</v>
      </c>
      <c r="AL383" s="163">
        <v>0</v>
      </c>
      <c r="AM383" s="163">
        <v>1</v>
      </c>
    </row>
    <row r="384" spans="2:39" x14ac:dyDescent="0.15">
      <c r="B384" s="51" t="s">
        <v>440</v>
      </c>
      <c r="C384" s="51" t="s">
        <v>3022</v>
      </c>
      <c r="D384" s="51" t="s">
        <v>5032</v>
      </c>
      <c r="E384" s="51" t="s">
        <v>5033</v>
      </c>
      <c r="F384" s="51" t="s">
        <v>5155</v>
      </c>
      <c r="G384" s="51" t="s">
        <v>5156</v>
      </c>
      <c r="H384" s="51" t="s">
        <v>5157</v>
      </c>
      <c r="I384" s="51" t="s">
        <v>5156</v>
      </c>
      <c r="K384" s="53">
        <v>3</v>
      </c>
      <c r="L384" s="160">
        <v>14</v>
      </c>
      <c r="M384" s="160" t="s">
        <v>5157</v>
      </c>
      <c r="N384" s="160" t="s">
        <v>5156</v>
      </c>
      <c r="O384" s="161"/>
      <c r="P384" s="161"/>
      <c r="Q384" s="161"/>
      <c r="R384" s="161"/>
      <c r="S384" s="161"/>
      <c r="T384" s="161"/>
      <c r="U384" s="161"/>
      <c r="V384" s="161"/>
      <c r="W384" s="161"/>
      <c r="X384" s="161"/>
      <c r="Y384" s="161"/>
      <c r="Z384" s="161"/>
      <c r="AA384" s="155" t="s">
        <v>440</v>
      </c>
      <c r="AB384" s="155" t="s">
        <v>3022</v>
      </c>
      <c r="AC384" s="163">
        <v>0</v>
      </c>
      <c r="AD384" s="163">
        <v>0</v>
      </c>
      <c r="AE384" s="163">
        <v>1</v>
      </c>
      <c r="AF384" s="163">
        <v>0</v>
      </c>
      <c r="AG384" s="163">
        <v>0</v>
      </c>
      <c r="AH384" s="163">
        <v>0</v>
      </c>
      <c r="AI384" s="163">
        <v>0</v>
      </c>
      <c r="AJ384" s="163">
        <v>0</v>
      </c>
      <c r="AK384" s="163">
        <v>0</v>
      </c>
      <c r="AL384" s="163">
        <v>0</v>
      </c>
      <c r="AM384" s="163">
        <v>1</v>
      </c>
    </row>
    <row r="385" spans="2:39" x14ac:dyDescent="0.15">
      <c r="B385" s="51" t="s">
        <v>399</v>
      </c>
      <c r="C385" s="51" t="s">
        <v>2982</v>
      </c>
      <c r="D385" s="51" t="s">
        <v>5074</v>
      </c>
      <c r="E385" s="51" t="s">
        <v>5075</v>
      </c>
      <c r="F385" s="51" t="s">
        <v>5076</v>
      </c>
      <c r="G385" s="51" t="s">
        <v>5077</v>
      </c>
      <c r="H385" s="51" t="s">
        <v>5095</v>
      </c>
      <c r="I385" s="51" t="s">
        <v>5096</v>
      </c>
      <c r="K385" s="53">
        <v>3</v>
      </c>
      <c r="L385" s="160" t="s">
        <v>5356</v>
      </c>
      <c r="M385" s="160" t="s">
        <v>5356</v>
      </c>
      <c r="N385" s="160" t="s">
        <v>5356</v>
      </c>
      <c r="O385" s="161"/>
      <c r="P385" s="161"/>
      <c r="Q385" s="161"/>
      <c r="R385" s="161"/>
      <c r="S385" s="161"/>
      <c r="T385" s="161"/>
      <c r="U385" s="161"/>
      <c r="V385" s="161"/>
      <c r="W385" s="161"/>
      <c r="X385" s="161"/>
      <c r="Y385" s="161"/>
      <c r="Z385" s="161"/>
      <c r="AA385" s="155" t="s">
        <v>399</v>
      </c>
      <c r="AB385" s="155" t="s">
        <v>2982</v>
      </c>
      <c r="AC385" s="163">
        <v>1</v>
      </c>
      <c r="AD385" s="163">
        <v>0</v>
      </c>
      <c r="AE385" s="163">
        <v>0</v>
      </c>
      <c r="AF385" s="163">
        <v>1</v>
      </c>
      <c r="AG385" s="163">
        <v>1</v>
      </c>
      <c r="AH385" s="163">
        <v>0</v>
      </c>
      <c r="AI385" s="163">
        <v>0</v>
      </c>
      <c r="AJ385" s="163">
        <v>0</v>
      </c>
      <c r="AK385" s="163">
        <v>0</v>
      </c>
      <c r="AL385" s="163">
        <v>0</v>
      </c>
      <c r="AM385" s="163">
        <v>0</v>
      </c>
    </row>
    <row r="386" spans="2:39" x14ac:dyDescent="0.15">
      <c r="B386" s="51" t="s">
        <v>354</v>
      </c>
      <c r="C386" s="51" t="s">
        <v>2939</v>
      </c>
      <c r="D386" s="51" t="s">
        <v>5058</v>
      </c>
      <c r="E386" s="51" t="s">
        <v>5059</v>
      </c>
      <c r="F386" s="51" t="s">
        <v>5150</v>
      </c>
      <c r="G386" s="51" t="s">
        <v>5151</v>
      </c>
      <c r="H386" s="51" t="s">
        <v>5152</v>
      </c>
      <c r="I386" s="51" t="s">
        <v>5151</v>
      </c>
      <c r="K386" s="53">
        <v>3</v>
      </c>
      <c r="L386" s="160">
        <v>21</v>
      </c>
      <c r="M386" s="160" t="s">
        <v>5150</v>
      </c>
      <c r="N386" s="160" t="s">
        <v>5151</v>
      </c>
      <c r="O386" s="161"/>
      <c r="P386" s="161"/>
      <c r="Q386" s="161"/>
      <c r="R386" s="161"/>
      <c r="S386" s="161"/>
      <c r="T386" s="161"/>
      <c r="U386" s="161"/>
      <c r="V386" s="161"/>
      <c r="W386" s="161"/>
      <c r="X386" s="161"/>
      <c r="Y386" s="161"/>
      <c r="Z386" s="161"/>
      <c r="AA386" s="155" t="s">
        <v>354</v>
      </c>
      <c r="AB386" s="155" t="s">
        <v>2939</v>
      </c>
      <c r="AC386" s="163">
        <v>0</v>
      </c>
      <c r="AD386" s="163">
        <v>0</v>
      </c>
      <c r="AE386" s="163">
        <v>0</v>
      </c>
      <c r="AF386" s="163">
        <v>0</v>
      </c>
      <c r="AG386" s="163">
        <v>0</v>
      </c>
      <c r="AH386" s="163">
        <v>0</v>
      </c>
      <c r="AI386" s="163">
        <v>0</v>
      </c>
      <c r="AJ386" s="163">
        <v>0</v>
      </c>
      <c r="AK386" s="163">
        <v>0</v>
      </c>
      <c r="AL386" s="163">
        <v>0</v>
      </c>
      <c r="AM386" s="163">
        <v>0</v>
      </c>
    </row>
    <row r="387" spans="2:39" x14ac:dyDescent="0.15">
      <c r="B387" s="51" t="s">
        <v>419</v>
      </c>
      <c r="C387" s="51" t="s">
        <v>3001</v>
      </c>
      <c r="D387" s="51" t="s">
        <v>5074</v>
      </c>
      <c r="E387" s="51" t="s">
        <v>5075</v>
      </c>
      <c r="F387" s="51" t="s">
        <v>5076</v>
      </c>
      <c r="G387" s="51" t="s">
        <v>5077</v>
      </c>
      <c r="H387" s="51" t="s">
        <v>5127</v>
      </c>
      <c r="I387" s="51" t="s">
        <v>5128</v>
      </c>
      <c r="K387" s="53">
        <v>1</v>
      </c>
      <c r="L387" s="160">
        <v>4</v>
      </c>
      <c r="M387" s="160" t="s">
        <v>5127</v>
      </c>
      <c r="N387" s="160" t="s">
        <v>5326</v>
      </c>
      <c r="O387" s="161"/>
      <c r="P387" s="161"/>
      <c r="Q387" s="161"/>
      <c r="R387" s="161"/>
      <c r="S387" s="161"/>
      <c r="T387" s="161"/>
      <c r="U387" s="161"/>
      <c r="V387" s="161"/>
      <c r="W387" s="161"/>
      <c r="X387" s="161"/>
      <c r="Y387" s="161"/>
      <c r="Z387" s="161"/>
      <c r="AA387" s="155" t="s">
        <v>419</v>
      </c>
      <c r="AB387" s="155" t="s">
        <v>3001</v>
      </c>
      <c r="AC387" s="163">
        <v>0</v>
      </c>
      <c r="AD387" s="163">
        <v>0</v>
      </c>
      <c r="AE387" s="163">
        <v>0</v>
      </c>
      <c r="AF387" s="163">
        <v>0</v>
      </c>
      <c r="AG387" s="163">
        <v>0</v>
      </c>
      <c r="AH387" s="163">
        <v>0</v>
      </c>
      <c r="AI387" s="163">
        <v>0</v>
      </c>
      <c r="AJ387" s="163">
        <v>0</v>
      </c>
      <c r="AK387" s="163">
        <v>0</v>
      </c>
      <c r="AL387" s="163">
        <v>0</v>
      </c>
      <c r="AM387" s="163">
        <v>0</v>
      </c>
    </row>
    <row r="388" spans="2:39" x14ac:dyDescent="0.15">
      <c r="B388" s="51" t="s">
        <v>520</v>
      </c>
      <c r="C388" s="51" t="s">
        <v>3101</v>
      </c>
      <c r="D388" s="51" t="s">
        <v>5129</v>
      </c>
      <c r="E388" s="51" t="s">
        <v>5130</v>
      </c>
      <c r="F388" s="51" t="s">
        <v>5131</v>
      </c>
      <c r="G388" s="51" t="s">
        <v>5132</v>
      </c>
      <c r="H388" s="51" t="s">
        <v>5133</v>
      </c>
      <c r="I388" s="51" t="s">
        <v>5134</v>
      </c>
      <c r="K388" s="53">
        <v>3</v>
      </c>
      <c r="L388" s="160">
        <v>18</v>
      </c>
      <c r="M388" s="160" t="s">
        <v>5129</v>
      </c>
      <c r="N388" s="160" t="s">
        <v>5130</v>
      </c>
      <c r="O388" s="161"/>
      <c r="P388" s="161"/>
      <c r="Q388" s="161"/>
      <c r="R388" s="161"/>
      <c r="S388" s="161"/>
      <c r="T388" s="161"/>
      <c r="U388" s="161"/>
      <c r="V388" s="161"/>
      <c r="W388" s="161"/>
      <c r="X388" s="161"/>
      <c r="Y388" s="161"/>
      <c r="Z388" s="161"/>
      <c r="AA388" s="155" t="s">
        <v>520</v>
      </c>
      <c r="AB388" s="155" t="s">
        <v>3101</v>
      </c>
      <c r="AC388" s="163">
        <v>0</v>
      </c>
      <c r="AD388" s="163">
        <v>0</v>
      </c>
      <c r="AE388" s="163">
        <v>0</v>
      </c>
      <c r="AF388" s="163">
        <v>0</v>
      </c>
      <c r="AG388" s="163">
        <v>0</v>
      </c>
      <c r="AH388" s="163">
        <v>0</v>
      </c>
      <c r="AI388" s="163">
        <v>0</v>
      </c>
      <c r="AJ388" s="163">
        <v>0</v>
      </c>
      <c r="AK388" s="163">
        <v>0</v>
      </c>
      <c r="AL388" s="163">
        <v>0</v>
      </c>
      <c r="AM388" s="163">
        <v>0</v>
      </c>
    </row>
    <row r="389" spans="2:39" x14ac:dyDescent="0.15">
      <c r="B389" s="51" t="s">
        <v>314</v>
      </c>
      <c r="C389" s="51" t="s">
        <v>2901</v>
      </c>
      <c r="D389" s="51" t="s">
        <v>5026</v>
      </c>
      <c r="E389" s="51" t="s">
        <v>5027</v>
      </c>
      <c r="F389" s="51" t="s">
        <v>5028</v>
      </c>
      <c r="G389" s="51" t="s">
        <v>5029</v>
      </c>
      <c r="H389" s="51" t="s">
        <v>5115</v>
      </c>
      <c r="I389" s="51" t="s">
        <v>5116</v>
      </c>
      <c r="K389" s="53">
        <v>3</v>
      </c>
      <c r="L389" s="160">
        <v>24</v>
      </c>
      <c r="M389" s="160" t="s">
        <v>5028</v>
      </c>
      <c r="N389" s="160" t="s">
        <v>5029</v>
      </c>
      <c r="O389" s="161"/>
      <c r="P389" s="161"/>
      <c r="Q389" s="161"/>
      <c r="R389" s="161"/>
      <c r="S389" s="161"/>
      <c r="T389" s="161"/>
      <c r="U389" s="161"/>
      <c r="V389" s="161"/>
      <c r="W389" s="161"/>
      <c r="X389" s="161"/>
      <c r="Y389" s="161"/>
      <c r="Z389" s="161"/>
      <c r="AA389" s="155" t="s">
        <v>314</v>
      </c>
      <c r="AB389" s="155" t="s">
        <v>2901</v>
      </c>
      <c r="AC389" s="163">
        <v>1</v>
      </c>
      <c r="AD389" s="163">
        <v>1</v>
      </c>
      <c r="AE389" s="163">
        <v>0</v>
      </c>
      <c r="AF389" s="163">
        <v>0</v>
      </c>
      <c r="AG389" s="163">
        <v>0</v>
      </c>
      <c r="AH389" s="163">
        <v>0</v>
      </c>
      <c r="AI389" s="163">
        <v>1</v>
      </c>
      <c r="AJ389" s="163">
        <v>1</v>
      </c>
      <c r="AK389" s="163">
        <v>1</v>
      </c>
      <c r="AL389" s="163">
        <v>1</v>
      </c>
      <c r="AM389" s="163">
        <v>1</v>
      </c>
    </row>
    <row r="390" spans="2:39" x14ac:dyDescent="0.15">
      <c r="B390" s="51" t="s">
        <v>395</v>
      </c>
      <c r="C390" s="51" t="s">
        <v>2978</v>
      </c>
      <c r="D390" s="51" t="s">
        <v>5074</v>
      </c>
      <c r="E390" s="51" t="s">
        <v>5075</v>
      </c>
      <c r="F390" s="51" t="s">
        <v>5076</v>
      </c>
      <c r="G390" s="51" t="s">
        <v>5077</v>
      </c>
      <c r="H390" s="51" t="s">
        <v>5158</v>
      </c>
      <c r="I390" s="51" t="s">
        <v>5159</v>
      </c>
      <c r="K390" s="53">
        <v>3</v>
      </c>
      <c r="L390" s="160" t="s">
        <v>5356</v>
      </c>
      <c r="M390" s="160" t="s">
        <v>5356</v>
      </c>
      <c r="N390" s="160" t="s">
        <v>5356</v>
      </c>
      <c r="O390" s="161"/>
      <c r="P390" s="161"/>
      <c r="Q390" s="161"/>
      <c r="R390" s="161"/>
      <c r="S390" s="161"/>
      <c r="T390" s="161"/>
      <c r="U390" s="161"/>
      <c r="V390" s="161"/>
      <c r="W390" s="161"/>
      <c r="X390" s="161"/>
      <c r="Y390" s="161"/>
      <c r="Z390" s="161"/>
      <c r="AA390" s="155" t="s">
        <v>395</v>
      </c>
      <c r="AB390" s="155" t="s">
        <v>2978</v>
      </c>
      <c r="AC390" s="163">
        <v>0</v>
      </c>
      <c r="AD390" s="163">
        <v>0</v>
      </c>
      <c r="AE390" s="163">
        <v>0</v>
      </c>
      <c r="AF390" s="163">
        <v>0</v>
      </c>
      <c r="AG390" s="163">
        <v>0</v>
      </c>
      <c r="AH390" s="163">
        <v>0</v>
      </c>
      <c r="AI390" s="163">
        <v>0</v>
      </c>
      <c r="AJ390" s="163">
        <v>0</v>
      </c>
      <c r="AK390" s="163">
        <v>0</v>
      </c>
      <c r="AL390" s="163">
        <v>0</v>
      </c>
      <c r="AM390" s="163">
        <v>1</v>
      </c>
    </row>
    <row r="391" spans="2:39" x14ac:dyDescent="0.15">
      <c r="B391" s="51" t="s">
        <v>343</v>
      </c>
      <c r="C391" s="51" t="s">
        <v>2929</v>
      </c>
      <c r="D391" s="51" t="s">
        <v>5026</v>
      </c>
      <c r="E391" s="51" t="s">
        <v>5027</v>
      </c>
      <c r="F391" s="51" t="s">
        <v>5054</v>
      </c>
      <c r="G391" s="51" t="s">
        <v>5055</v>
      </c>
      <c r="H391" s="51" t="s">
        <v>5056</v>
      </c>
      <c r="I391" s="51" t="s">
        <v>5057</v>
      </c>
      <c r="K391" s="53">
        <v>2</v>
      </c>
      <c r="L391" s="160">
        <v>22</v>
      </c>
      <c r="M391" s="160" t="s">
        <v>5056</v>
      </c>
      <c r="N391" s="160" t="s">
        <v>5194</v>
      </c>
      <c r="O391" s="161"/>
      <c r="P391" s="161"/>
      <c r="Q391" s="161"/>
      <c r="R391" s="161"/>
      <c r="S391" s="161"/>
      <c r="T391" s="161"/>
      <c r="U391" s="161"/>
      <c r="V391" s="161"/>
      <c r="W391" s="161"/>
      <c r="X391" s="161"/>
      <c r="Y391" s="161"/>
      <c r="Z391" s="161"/>
      <c r="AA391" s="155" t="s">
        <v>343</v>
      </c>
      <c r="AB391" s="155" t="s">
        <v>2929</v>
      </c>
      <c r="AC391" s="163">
        <v>0</v>
      </c>
      <c r="AD391" s="163">
        <v>1</v>
      </c>
      <c r="AE391" s="163">
        <v>0</v>
      </c>
      <c r="AF391" s="163">
        <v>0</v>
      </c>
      <c r="AG391" s="163">
        <v>0</v>
      </c>
      <c r="AH391" s="163">
        <v>0</v>
      </c>
      <c r="AI391" s="163">
        <v>0</v>
      </c>
      <c r="AJ391" s="163">
        <v>0</v>
      </c>
      <c r="AK391" s="163">
        <v>0</v>
      </c>
      <c r="AL391" s="163">
        <v>0</v>
      </c>
      <c r="AM391" s="163">
        <v>0</v>
      </c>
    </row>
    <row r="392" spans="2:39" x14ac:dyDescent="0.15">
      <c r="B392" s="51" t="s">
        <v>340</v>
      </c>
      <c r="C392" s="51" t="s">
        <v>2926</v>
      </c>
      <c r="D392" s="51" t="s">
        <v>5032</v>
      </c>
      <c r="E392" s="51" t="s">
        <v>5033</v>
      </c>
      <c r="F392" s="51" t="s">
        <v>5121</v>
      </c>
      <c r="G392" s="51" t="s">
        <v>5122</v>
      </c>
      <c r="H392" s="51" t="s">
        <v>5172</v>
      </c>
      <c r="I392" s="51" t="s">
        <v>5173</v>
      </c>
      <c r="K392" s="53">
        <v>3</v>
      </c>
      <c r="L392" s="160">
        <v>12</v>
      </c>
      <c r="M392" s="160" t="s">
        <v>5121</v>
      </c>
      <c r="N392" s="160" t="s">
        <v>5122</v>
      </c>
      <c r="O392" s="161"/>
      <c r="P392" s="161"/>
      <c r="Q392" s="161"/>
      <c r="R392" s="161"/>
      <c r="S392" s="161"/>
      <c r="T392" s="161"/>
      <c r="U392" s="161"/>
      <c r="V392" s="161"/>
      <c r="W392" s="161"/>
      <c r="X392" s="161"/>
      <c r="Y392" s="161"/>
      <c r="Z392" s="161"/>
      <c r="AA392" s="155" t="s">
        <v>340</v>
      </c>
      <c r="AB392" s="155" t="s">
        <v>2926</v>
      </c>
      <c r="AC392" s="163">
        <v>0</v>
      </c>
      <c r="AD392" s="163">
        <v>0</v>
      </c>
      <c r="AE392" s="163">
        <v>0</v>
      </c>
      <c r="AF392" s="163">
        <v>0</v>
      </c>
      <c r="AG392" s="163">
        <v>0</v>
      </c>
      <c r="AH392" s="163">
        <v>0</v>
      </c>
      <c r="AI392" s="163">
        <v>0</v>
      </c>
      <c r="AJ392" s="163">
        <v>0</v>
      </c>
      <c r="AK392" s="163">
        <v>0</v>
      </c>
      <c r="AL392" s="163">
        <v>0</v>
      </c>
      <c r="AM392" s="163">
        <v>0</v>
      </c>
    </row>
    <row r="393" spans="2:39" x14ac:dyDescent="0.15">
      <c r="B393" s="51" t="s">
        <v>328</v>
      </c>
      <c r="C393" s="51" t="s">
        <v>2915</v>
      </c>
      <c r="D393" s="51" t="s">
        <v>5129</v>
      </c>
      <c r="E393" s="51" t="s">
        <v>5130</v>
      </c>
      <c r="F393" s="51" t="s">
        <v>5131</v>
      </c>
      <c r="G393" s="51" t="s">
        <v>5132</v>
      </c>
      <c r="H393" s="51" t="s">
        <v>5133</v>
      </c>
      <c r="I393" s="51" t="s">
        <v>5134</v>
      </c>
      <c r="K393" s="53">
        <v>3</v>
      </c>
      <c r="L393" s="160">
        <v>18</v>
      </c>
      <c r="M393" s="160" t="s">
        <v>5129</v>
      </c>
      <c r="N393" s="160" t="s">
        <v>5130</v>
      </c>
      <c r="O393" s="161"/>
      <c r="P393" s="161"/>
      <c r="Q393" s="161"/>
      <c r="R393" s="161"/>
      <c r="S393" s="161"/>
      <c r="T393" s="161"/>
      <c r="U393" s="161"/>
      <c r="V393" s="161"/>
      <c r="W393" s="161"/>
      <c r="X393" s="161"/>
      <c r="Y393" s="161"/>
      <c r="Z393" s="161"/>
      <c r="AA393" s="155" t="s">
        <v>328</v>
      </c>
      <c r="AB393" s="155" t="s">
        <v>2915</v>
      </c>
      <c r="AC393" s="163">
        <v>0</v>
      </c>
      <c r="AD393" s="163">
        <v>0</v>
      </c>
      <c r="AE393" s="163">
        <v>0</v>
      </c>
      <c r="AF393" s="163">
        <v>0</v>
      </c>
      <c r="AG393" s="163">
        <v>0</v>
      </c>
      <c r="AH393" s="163">
        <v>0</v>
      </c>
      <c r="AI393" s="163">
        <v>0</v>
      </c>
      <c r="AJ393" s="163">
        <v>0</v>
      </c>
      <c r="AK393" s="163">
        <v>0</v>
      </c>
      <c r="AL393" s="163">
        <v>0</v>
      </c>
      <c r="AM393" s="163">
        <v>0</v>
      </c>
    </row>
    <row r="394" spans="2:39" x14ac:dyDescent="0.15">
      <c r="B394" s="51" t="s">
        <v>333</v>
      </c>
      <c r="C394" s="51" t="s">
        <v>2920</v>
      </c>
      <c r="D394" s="51" t="s">
        <v>5129</v>
      </c>
      <c r="E394" s="51" t="s">
        <v>5130</v>
      </c>
      <c r="F394" s="51" t="s">
        <v>5131</v>
      </c>
      <c r="G394" s="51" t="s">
        <v>5132</v>
      </c>
      <c r="H394" s="51" t="s">
        <v>5166</v>
      </c>
      <c r="I394" s="51" t="s">
        <v>5167</v>
      </c>
      <c r="K394" s="53">
        <v>3</v>
      </c>
      <c r="L394" s="160">
        <v>18</v>
      </c>
      <c r="M394" s="160" t="s">
        <v>5129</v>
      </c>
      <c r="N394" s="160" t="s">
        <v>5130</v>
      </c>
      <c r="O394" s="161"/>
      <c r="P394" s="161"/>
      <c r="Q394" s="161"/>
      <c r="R394" s="161"/>
      <c r="S394" s="161"/>
      <c r="T394" s="161"/>
      <c r="U394" s="161"/>
      <c r="V394" s="161"/>
      <c r="W394" s="161"/>
      <c r="X394" s="161"/>
      <c r="Y394" s="161"/>
      <c r="Z394" s="161"/>
      <c r="AA394" s="155" t="s">
        <v>333</v>
      </c>
      <c r="AB394" s="155" t="s">
        <v>2920</v>
      </c>
      <c r="AC394" s="163">
        <v>0</v>
      </c>
      <c r="AD394" s="163">
        <v>0</v>
      </c>
      <c r="AE394" s="163">
        <v>0</v>
      </c>
      <c r="AF394" s="163">
        <v>0</v>
      </c>
      <c r="AG394" s="163">
        <v>0</v>
      </c>
      <c r="AH394" s="163">
        <v>0</v>
      </c>
      <c r="AI394" s="163">
        <v>0</v>
      </c>
      <c r="AJ394" s="163">
        <v>0</v>
      </c>
      <c r="AK394" s="163">
        <v>1</v>
      </c>
      <c r="AL394" s="163">
        <v>1</v>
      </c>
      <c r="AM394" s="163">
        <v>1</v>
      </c>
    </row>
    <row r="395" spans="2:39" x14ac:dyDescent="0.15">
      <c r="B395" s="51" t="s">
        <v>410</v>
      </c>
      <c r="C395" s="51" t="s">
        <v>2992</v>
      </c>
      <c r="D395" s="51" t="s">
        <v>5129</v>
      </c>
      <c r="E395" s="51" t="s">
        <v>5130</v>
      </c>
      <c r="F395" s="51" t="s">
        <v>5131</v>
      </c>
      <c r="G395" s="51" t="s">
        <v>5132</v>
      </c>
      <c r="H395" s="51" t="s">
        <v>5166</v>
      </c>
      <c r="I395" s="51" t="s">
        <v>5167</v>
      </c>
      <c r="K395" s="53">
        <v>3</v>
      </c>
      <c r="L395" s="160">
        <v>18</v>
      </c>
      <c r="M395" s="160" t="s">
        <v>5129</v>
      </c>
      <c r="N395" s="160" t="s">
        <v>5130</v>
      </c>
      <c r="O395" s="161"/>
      <c r="P395" s="161"/>
      <c r="Q395" s="161"/>
      <c r="R395" s="161"/>
      <c r="S395" s="161"/>
      <c r="T395" s="161"/>
      <c r="U395" s="161"/>
      <c r="V395" s="161"/>
      <c r="W395" s="161"/>
      <c r="X395" s="161"/>
      <c r="Y395" s="161"/>
      <c r="Z395" s="161"/>
      <c r="AA395" s="155" t="s">
        <v>410</v>
      </c>
      <c r="AB395" s="155" t="s">
        <v>2992</v>
      </c>
      <c r="AC395" s="163">
        <v>0</v>
      </c>
      <c r="AD395" s="163">
        <v>0</v>
      </c>
      <c r="AE395" s="163">
        <v>0</v>
      </c>
      <c r="AF395" s="163">
        <v>0</v>
      </c>
      <c r="AG395" s="163">
        <v>0</v>
      </c>
      <c r="AH395" s="163">
        <v>0</v>
      </c>
      <c r="AI395" s="163">
        <v>0</v>
      </c>
      <c r="AJ395" s="163">
        <v>0</v>
      </c>
      <c r="AK395" s="163">
        <v>0</v>
      </c>
      <c r="AL395" s="163">
        <v>0</v>
      </c>
      <c r="AM395" s="163">
        <v>0</v>
      </c>
    </row>
    <row r="396" spans="2:39" x14ac:dyDescent="0.15">
      <c r="B396" s="51" t="s">
        <v>442</v>
      </c>
      <c r="C396" s="51" t="s">
        <v>3024</v>
      </c>
      <c r="D396" s="51" t="s">
        <v>5129</v>
      </c>
      <c r="E396" s="51" t="s">
        <v>5130</v>
      </c>
      <c r="F396" s="51" t="s">
        <v>5131</v>
      </c>
      <c r="G396" s="51" t="s">
        <v>5132</v>
      </c>
      <c r="H396" s="51" t="s">
        <v>5166</v>
      </c>
      <c r="I396" s="51" t="s">
        <v>5167</v>
      </c>
      <c r="K396" s="53">
        <v>3</v>
      </c>
      <c r="L396" s="160">
        <v>18</v>
      </c>
      <c r="M396" s="160" t="s">
        <v>5129</v>
      </c>
      <c r="N396" s="160" t="s">
        <v>5130</v>
      </c>
      <c r="O396" s="161"/>
      <c r="P396" s="161"/>
      <c r="Q396" s="161"/>
      <c r="R396" s="161"/>
      <c r="S396" s="161"/>
      <c r="T396" s="161"/>
      <c r="U396" s="161"/>
      <c r="V396" s="161"/>
      <c r="W396" s="161"/>
      <c r="X396" s="161"/>
      <c r="Y396" s="161"/>
      <c r="Z396" s="161"/>
      <c r="AA396" s="155" t="s">
        <v>442</v>
      </c>
      <c r="AB396" s="155" t="s">
        <v>3024</v>
      </c>
      <c r="AC396" s="163">
        <v>0</v>
      </c>
      <c r="AD396" s="163">
        <v>0</v>
      </c>
      <c r="AE396" s="163">
        <v>0</v>
      </c>
      <c r="AF396" s="163">
        <v>0</v>
      </c>
      <c r="AG396" s="163">
        <v>0</v>
      </c>
      <c r="AH396" s="163">
        <v>0</v>
      </c>
      <c r="AI396" s="163">
        <v>0</v>
      </c>
      <c r="AJ396" s="163">
        <v>0</v>
      </c>
      <c r="AK396" s="163">
        <v>0</v>
      </c>
      <c r="AL396" s="163">
        <v>0</v>
      </c>
      <c r="AM396" s="163">
        <v>0</v>
      </c>
    </row>
    <row r="397" spans="2:39" x14ac:dyDescent="0.15">
      <c r="B397" s="51" t="s">
        <v>553</v>
      </c>
      <c r="C397" s="51" t="s">
        <v>3133</v>
      </c>
      <c r="D397" s="51" t="s">
        <v>5129</v>
      </c>
      <c r="E397" s="51" t="s">
        <v>5130</v>
      </c>
      <c r="F397" s="51" t="s">
        <v>5131</v>
      </c>
      <c r="G397" s="51" t="s">
        <v>5132</v>
      </c>
      <c r="H397" s="51" t="s">
        <v>5166</v>
      </c>
      <c r="I397" s="51" t="s">
        <v>5167</v>
      </c>
      <c r="K397" s="53">
        <v>3</v>
      </c>
      <c r="L397" s="160">
        <v>18</v>
      </c>
      <c r="M397" s="160" t="s">
        <v>5129</v>
      </c>
      <c r="N397" s="160" t="s">
        <v>5130</v>
      </c>
      <c r="O397" s="161"/>
      <c r="P397" s="161"/>
      <c r="Q397" s="161"/>
      <c r="R397" s="161"/>
      <c r="S397" s="161"/>
      <c r="T397" s="161"/>
      <c r="U397" s="161"/>
      <c r="V397" s="161"/>
      <c r="W397" s="161"/>
      <c r="X397" s="161"/>
      <c r="Y397" s="161"/>
      <c r="Z397" s="161"/>
      <c r="AA397" s="155" t="s">
        <v>553</v>
      </c>
      <c r="AB397" s="155" t="s">
        <v>3133</v>
      </c>
      <c r="AC397" s="163">
        <v>0</v>
      </c>
      <c r="AD397" s="163">
        <v>0</v>
      </c>
      <c r="AE397" s="163">
        <v>0</v>
      </c>
      <c r="AF397" s="163">
        <v>0</v>
      </c>
      <c r="AG397" s="163">
        <v>0</v>
      </c>
      <c r="AH397" s="163">
        <v>0</v>
      </c>
      <c r="AI397" s="163">
        <v>0</v>
      </c>
      <c r="AJ397" s="163">
        <v>0</v>
      </c>
      <c r="AK397" s="163">
        <v>0</v>
      </c>
      <c r="AL397" s="163">
        <v>0</v>
      </c>
      <c r="AM397" s="163">
        <v>0</v>
      </c>
    </row>
    <row r="398" spans="2:39" x14ac:dyDescent="0.15">
      <c r="B398" s="51" t="s">
        <v>840</v>
      </c>
      <c r="C398" s="51" t="s">
        <v>3416</v>
      </c>
      <c r="D398" s="51" t="s">
        <v>5032</v>
      </c>
      <c r="E398" s="51" t="s">
        <v>5033</v>
      </c>
      <c r="F398" s="51" t="s">
        <v>5121</v>
      </c>
      <c r="G398" s="51" t="s">
        <v>5122</v>
      </c>
      <c r="H398" s="51" t="s">
        <v>5172</v>
      </c>
      <c r="I398" s="51" t="s">
        <v>5173</v>
      </c>
      <c r="K398" s="53">
        <v>3</v>
      </c>
      <c r="L398" s="160">
        <v>12</v>
      </c>
      <c r="M398" s="160" t="s">
        <v>5121</v>
      </c>
      <c r="N398" s="160" t="s">
        <v>5122</v>
      </c>
      <c r="O398" s="161"/>
      <c r="P398" s="161"/>
      <c r="Q398" s="161"/>
      <c r="R398" s="161"/>
      <c r="S398" s="161"/>
      <c r="T398" s="161"/>
      <c r="U398" s="161"/>
      <c r="V398" s="161"/>
      <c r="W398" s="161"/>
      <c r="X398" s="161"/>
      <c r="Y398" s="161"/>
      <c r="Z398" s="161"/>
      <c r="AA398" s="155" t="s">
        <v>840</v>
      </c>
      <c r="AB398" s="155" t="s">
        <v>3416</v>
      </c>
      <c r="AC398" s="163">
        <v>0</v>
      </c>
      <c r="AD398" s="163">
        <v>0</v>
      </c>
      <c r="AE398" s="163">
        <v>0</v>
      </c>
      <c r="AF398" s="163">
        <v>0</v>
      </c>
      <c r="AG398" s="163">
        <v>0</v>
      </c>
      <c r="AH398" s="163">
        <v>0</v>
      </c>
      <c r="AI398" s="163">
        <v>0</v>
      </c>
      <c r="AJ398" s="163">
        <v>0</v>
      </c>
      <c r="AK398" s="163">
        <v>0</v>
      </c>
      <c r="AL398" s="163">
        <v>0</v>
      </c>
      <c r="AM398" s="163">
        <v>0</v>
      </c>
    </row>
    <row r="399" spans="2:39" x14ac:dyDescent="0.15">
      <c r="B399" s="51" t="s">
        <v>416</v>
      </c>
      <c r="C399" s="51" t="s">
        <v>2998</v>
      </c>
      <c r="D399" s="51" t="s">
        <v>5129</v>
      </c>
      <c r="E399" s="51" t="s">
        <v>5130</v>
      </c>
      <c r="F399" s="51" t="s">
        <v>5131</v>
      </c>
      <c r="G399" s="51" t="s">
        <v>5132</v>
      </c>
      <c r="H399" s="51" t="s">
        <v>5133</v>
      </c>
      <c r="I399" s="51" t="s">
        <v>5134</v>
      </c>
      <c r="K399" s="53">
        <v>3</v>
      </c>
      <c r="L399" s="160">
        <v>18</v>
      </c>
      <c r="M399" s="160" t="s">
        <v>5129</v>
      </c>
      <c r="N399" s="160" t="s">
        <v>5130</v>
      </c>
      <c r="O399" s="161"/>
      <c r="P399" s="161"/>
      <c r="Q399" s="161"/>
      <c r="R399" s="161"/>
      <c r="S399" s="161"/>
      <c r="T399" s="161"/>
      <c r="U399" s="161"/>
      <c r="V399" s="161"/>
      <c r="W399" s="161"/>
      <c r="X399" s="161"/>
      <c r="Y399" s="161"/>
      <c r="Z399" s="161"/>
      <c r="AA399" s="155" t="s">
        <v>416</v>
      </c>
      <c r="AB399" s="155" t="s">
        <v>2998</v>
      </c>
      <c r="AC399" s="163">
        <v>0</v>
      </c>
      <c r="AD399" s="163">
        <v>0</v>
      </c>
      <c r="AE399" s="163">
        <v>0</v>
      </c>
      <c r="AF399" s="163">
        <v>0</v>
      </c>
      <c r="AG399" s="163">
        <v>0</v>
      </c>
      <c r="AH399" s="163">
        <v>0</v>
      </c>
      <c r="AI399" s="163">
        <v>0</v>
      </c>
      <c r="AJ399" s="163">
        <v>0</v>
      </c>
      <c r="AK399" s="163">
        <v>0</v>
      </c>
      <c r="AL399" s="163">
        <v>0</v>
      </c>
      <c r="AM399" s="163">
        <v>0</v>
      </c>
    </row>
    <row r="400" spans="2:39" x14ac:dyDescent="0.15">
      <c r="B400" s="51" t="s">
        <v>436</v>
      </c>
      <c r="C400" s="51" t="s">
        <v>3018</v>
      </c>
      <c r="D400" s="51" t="s">
        <v>5129</v>
      </c>
      <c r="E400" s="51" t="s">
        <v>5130</v>
      </c>
      <c r="F400" s="51" t="s">
        <v>5131</v>
      </c>
      <c r="G400" s="51" t="s">
        <v>5132</v>
      </c>
      <c r="H400" s="51" t="s">
        <v>5166</v>
      </c>
      <c r="I400" s="51" t="s">
        <v>5167</v>
      </c>
      <c r="K400" s="53">
        <v>3</v>
      </c>
      <c r="L400" s="160">
        <v>18</v>
      </c>
      <c r="M400" s="160" t="s">
        <v>5129</v>
      </c>
      <c r="N400" s="160" t="s">
        <v>5130</v>
      </c>
      <c r="O400" s="161"/>
      <c r="P400" s="161"/>
      <c r="Q400" s="161"/>
      <c r="R400" s="161"/>
      <c r="S400" s="161"/>
      <c r="T400" s="161"/>
      <c r="U400" s="161"/>
      <c r="V400" s="161"/>
      <c r="W400" s="161"/>
      <c r="X400" s="161"/>
      <c r="Y400" s="161"/>
      <c r="Z400" s="161"/>
      <c r="AA400" s="155" t="s">
        <v>436</v>
      </c>
      <c r="AB400" s="155" t="s">
        <v>3018</v>
      </c>
      <c r="AC400" s="163">
        <v>0</v>
      </c>
      <c r="AD400" s="163">
        <v>0</v>
      </c>
      <c r="AE400" s="163">
        <v>0</v>
      </c>
      <c r="AF400" s="163">
        <v>0</v>
      </c>
      <c r="AG400" s="163">
        <v>0</v>
      </c>
      <c r="AH400" s="163">
        <v>0</v>
      </c>
      <c r="AI400" s="163">
        <v>0</v>
      </c>
      <c r="AJ400" s="163">
        <v>0</v>
      </c>
      <c r="AK400" s="163">
        <v>0</v>
      </c>
      <c r="AL400" s="163">
        <v>0</v>
      </c>
      <c r="AM400" s="163">
        <v>1</v>
      </c>
    </row>
    <row r="401" spans="2:39" x14ac:dyDescent="0.15">
      <c r="B401" s="51" t="s">
        <v>384</v>
      </c>
      <c r="C401" s="51" t="s">
        <v>2967</v>
      </c>
      <c r="D401" s="51" t="s">
        <v>5074</v>
      </c>
      <c r="E401" s="51" t="s">
        <v>5075</v>
      </c>
      <c r="F401" s="51" t="s">
        <v>5103</v>
      </c>
      <c r="G401" s="51" t="s">
        <v>5104</v>
      </c>
      <c r="H401" s="51" t="s">
        <v>5105</v>
      </c>
      <c r="I401" s="51" t="s">
        <v>5106</v>
      </c>
      <c r="K401" s="53">
        <v>3</v>
      </c>
      <c r="L401" s="160">
        <v>10</v>
      </c>
      <c r="M401" s="160" t="s">
        <v>5103</v>
      </c>
      <c r="N401" s="160" t="s">
        <v>5104</v>
      </c>
      <c r="O401" s="161"/>
      <c r="P401" s="161"/>
      <c r="Q401" s="161"/>
      <c r="R401" s="161"/>
      <c r="S401" s="161"/>
      <c r="T401" s="161"/>
      <c r="U401" s="161"/>
      <c r="V401" s="161"/>
      <c r="W401" s="161"/>
      <c r="X401" s="161"/>
      <c r="Y401" s="161"/>
      <c r="Z401" s="161"/>
      <c r="AA401" s="155" t="s">
        <v>384</v>
      </c>
      <c r="AB401" s="155" t="s">
        <v>2967</v>
      </c>
      <c r="AC401" s="163">
        <v>0</v>
      </c>
      <c r="AD401" s="163">
        <v>0</v>
      </c>
      <c r="AE401" s="163">
        <v>0</v>
      </c>
      <c r="AF401" s="163">
        <v>0</v>
      </c>
      <c r="AG401" s="163">
        <v>0</v>
      </c>
      <c r="AH401" s="163">
        <v>0</v>
      </c>
      <c r="AI401" s="163">
        <v>0</v>
      </c>
      <c r="AJ401" s="163">
        <v>0</v>
      </c>
      <c r="AK401" s="163">
        <v>0</v>
      </c>
      <c r="AL401" s="163">
        <v>0</v>
      </c>
      <c r="AM401" s="163">
        <v>0</v>
      </c>
    </row>
    <row r="402" spans="2:39" x14ac:dyDescent="0.15">
      <c r="B402" s="51" t="s">
        <v>351</v>
      </c>
      <c r="C402" s="51" t="s">
        <v>2937</v>
      </c>
      <c r="D402" s="51" t="s">
        <v>5058</v>
      </c>
      <c r="E402" s="51" t="s">
        <v>5059</v>
      </c>
      <c r="F402" s="51" t="s">
        <v>5143</v>
      </c>
      <c r="G402" s="51" t="s">
        <v>5144</v>
      </c>
      <c r="H402" s="51" t="s">
        <v>5145</v>
      </c>
      <c r="I402" s="51" t="s">
        <v>5146</v>
      </c>
      <c r="K402" s="53">
        <v>3</v>
      </c>
      <c r="L402" s="160" t="s">
        <v>5356</v>
      </c>
      <c r="M402" s="160" t="s">
        <v>5356</v>
      </c>
      <c r="N402" s="160" t="s">
        <v>5356</v>
      </c>
      <c r="O402" s="161"/>
      <c r="P402" s="161"/>
      <c r="Q402" s="161"/>
      <c r="R402" s="161"/>
      <c r="S402" s="161"/>
      <c r="T402" s="161"/>
      <c r="U402" s="161"/>
      <c r="V402" s="161"/>
      <c r="W402" s="161"/>
      <c r="X402" s="161"/>
      <c r="Y402" s="161"/>
      <c r="Z402" s="161"/>
      <c r="AA402" s="155" t="s">
        <v>351</v>
      </c>
      <c r="AB402" s="155" t="s">
        <v>2937</v>
      </c>
      <c r="AC402" s="163">
        <v>0</v>
      </c>
      <c r="AD402" s="163">
        <v>0</v>
      </c>
      <c r="AE402" s="163">
        <v>0</v>
      </c>
      <c r="AF402" s="163">
        <v>0</v>
      </c>
      <c r="AG402" s="163">
        <v>0</v>
      </c>
      <c r="AH402" s="163">
        <v>0</v>
      </c>
      <c r="AI402" s="163">
        <v>0</v>
      </c>
      <c r="AJ402" s="163">
        <v>0</v>
      </c>
      <c r="AK402" s="163">
        <v>0</v>
      </c>
      <c r="AL402" s="163">
        <v>0</v>
      </c>
      <c r="AM402" s="163">
        <v>0</v>
      </c>
    </row>
    <row r="403" spans="2:39" x14ac:dyDescent="0.15">
      <c r="B403" s="51" t="s">
        <v>375</v>
      </c>
      <c r="C403" s="51" t="s">
        <v>2958</v>
      </c>
      <c r="D403" s="51" t="s">
        <v>5129</v>
      </c>
      <c r="E403" s="51" t="s">
        <v>5130</v>
      </c>
      <c r="F403" s="51" t="s">
        <v>5131</v>
      </c>
      <c r="G403" s="51" t="s">
        <v>5132</v>
      </c>
      <c r="H403" s="51" t="s">
        <v>5166</v>
      </c>
      <c r="I403" s="51" t="s">
        <v>5167</v>
      </c>
      <c r="K403" s="53">
        <v>3</v>
      </c>
      <c r="L403" s="160">
        <v>18</v>
      </c>
      <c r="M403" s="160" t="s">
        <v>5129</v>
      </c>
      <c r="N403" s="160" t="s">
        <v>5130</v>
      </c>
      <c r="O403" s="161"/>
      <c r="P403" s="161"/>
      <c r="Q403" s="161"/>
      <c r="R403" s="161"/>
      <c r="S403" s="161"/>
      <c r="T403" s="161"/>
      <c r="U403" s="161"/>
      <c r="V403" s="161"/>
      <c r="W403" s="161"/>
      <c r="X403" s="161"/>
      <c r="Y403" s="161"/>
      <c r="Z403" s="161"/>
      <c r="AA403" s="155" t="s">
        <v>375</v>
      </c>
      <c r="AB403" s="155" t="s">
        <v>2958</v>
      </c>
      <c r="AC403" s="163">
        <v>0</v>
      </c>
      <c r="AD403" s="163">
        <v>0</v>
      </c>
      <c r="AE403" s="163">
        <v>0</v>
      </c>
      <c r="AF403" s="163">
        <v>0</v>
      </c>
      <c r="AG403" s="163">
        <v>0</v>
      </c>
      <c r="AH403" s="163">
        <v>0</v>
      </c>
      <c r="AI403" s="163">
        <v>0</v>
      </c>
      <c r="AJ403" s="163">
        <v>0</v>
      </c>
      <c r="AK403" s="163">
        <v>0</v>
      </c>
      <c r="AL403" s="163">
        <v>0</v>
      </c>
      <c r="AM403" s="163">
        <v>0</v>
      </c>
    </row>
    <row r="404" spans="2:39" x14ac:dyDescent="0.15">
      <c r="B404" s="51" t="s">
        <v>850</v>
      </c>
      <c r="C404" s="51" t="s">
        <v>3426</v>
      </c>
      <c r="D404" s="51" t="s">
        <v>5026</v>
      </c>
      <c r="E404" s="51" t="s">
        <v>5027</v>
      </c>
      <c r="F404" s="51" t="s">
        <v>5028</v>
      </c>
      <c r="G404" s="51" t="s">
        <v>5029</v>
      </c>
      <c r="H404" s="51" t="s">
        <v>5199</v>
      </c>
      <c r="I404" s="51" t="s">
        <v>5200</v>
      </c>
      <c r="K404" s="53">
        <v>3</v>
      </c>
      <c r="L404" s="160">
        <v>24</v>
      </c>
      <c r="M404" s="160" t="s">
        <v>5028</v>
      </c>
      <c r="N404" s="160" t="s">
        <v>5029</v>
      </c>
      <c r="O404" s="161"/>
      <c r="P404" s="161"/>
      <c r="Q404" s="161"/>
      <c r="R404" s="161"/>
      <c r="S404" s="161"/>
      <c r="T404" s="161"/>
      <c r="U404" s="161"/>
      <c r="V404" s="161"/>
      <c r="W404" s="161"/>
      <c r="X404" s="161"/>
      <c r="Y404" s="161"/>
      <c r="Z404" s="161"/>
      <c r="AA404" s="155" t="s">
        <v>850</v>
      </c>
      <c r="AB404" s="155" t="s">
        <v>3426</v>
      </c>
      <c r="AC404" s="163">
        <v>0</v>
      </c>
      <c r="AD404" s="163">
        <v>0</v>
      </c>
      <c r="AE404" s="163">
        <v>0</v>
      </c>
      <c r="AF404" s="163">
        <v>0</v>
      </c>
      <c r="AG404" s="163">
        <v>0</v>
      </c>
      <c r="AH404" s="163">
        <v>0</v>
      </c>
      <c r="AI404" s="163">
        <v>0</v>
      </c>
      <c r="AJ404" s="163">
        <v>0</v>
      </c>
      <c r="AK404" s="163">
        <v>0</v>
      </c>
      <c r="AL404" s="163">
        <v>0</v>
      </c>
      <c r="AM404" s="163">
        <v>0</v>
      </c>
    </row>
    <row r="405" spans="2:39" x14ac:dyDescent="0.15">
      <c r="B405" s="51" t="s">
        <v>5413</v>
      </c>
      <c r="C405" s="51" t="s">
        <v>5414</v>
      </c>
      <c r="D405" s="51" t="s">
        <v>5044</v>
      </c>
      <c r="E405" s="51" t="s">
        <v>5045</v>
      </c>
      <c r="F405" s="51" t="s">
        <v>5046</v>
      </c>
      <c r="G405" s="51" t="s">
        <v>5045</v>
      </c>
      <c r="H405" s="51" t="s">
        <v>5067</v>
      </c>
      <c r="I405" s="51" t="s">
        <v>5068</v>
      </c>
      <c r="K405" s="53">
        <v>3</v>
      </c>
      <c r="L405" s="160">
        <v>3</v>
      </c>
      <c r="M405" s="160" t="s">
        <v>5067</v>
      </c>
      <c r="N405" s="160" t="s">
        <v>5068</v>
      </c>
      <c r="O405" s="161"/>
      <c r="P405" s="161"/>
      <c r="Q405" s="161"/>
      <c r="R405" s="161"/>
      <c r="S405" s="161"/>
      <c r="T405" s="161"/>
      <c r="U405" s="161"/>
      <c r="V405" s="161"/>
      <c r="W405" s="161"/>
      <c r="X405" s="161"/>
      <c r="Y405" s="161"/>
      <c r="Z405" s="161"/>
      <c r="AA405" s="155" t="s">
        <v>5413</v>
      </c>
      <c r="AB405" s="155" t="s">
        <v>5414</v>
      </c>
      <c r="AC405" s="163">
        <v>0</v>
      </c>
      <c r="AD405" s="163">
        <v>0</v>
      </c>
      <c r="AE405" s="163">
        <v>0</v>
      </c>
      <c r="AF405" s="163">
        <v>0</v>
      </c>
      <c r="AG405" s="163">
        <v>0</v>
      </c>
      <c r="AH405" s="163">
        <v>0</v>
      </c>
      <c r="AI405" s="163">
        <v>0</v>
      </c>
      <c r="AJ405" s="163">
        <v>0</v>
      </c>
      <c r="AK405" s="163">
        <v>0</v>
      </c>
      <c r="AL405" s="163">
        <v>0</v>
      </c>
      <c r="AM405" s="163">
        <v>0</v>
      </c>
    </row>
    <row r="406" spans="2:39" x14ac:dyDescent="0.15">
      <c r="B406" s="51" t="s">
        <v>555</v>
      </c>
      <c r="C406" s="51" t="s">
        <v>3135</v>
      </c>
      <c r="D406" s="51" t="s">
        <v>5044</v>
      </c>
      <c r="E406" s="51" t="s">
        <v>5045</v>
      </c>
      <c r="F406" s="51" t="s">
        <v>5046</v>
      </c>
      <c r="G406" s="51" t="s">
        <v>5045</v>
      </c>
      <c r="H406" s="51" t="s">
        <v>5195</v>
      </c>
      <c r="I406" s="51" t="s">
        <v>5196</v>
      </c>
      <c r="K406" s="53">
        <v>3</v>
      </c>
      <c r="L406" s="160" t="s">
        <v>5356</v>
      </c>
      <c r="M406" s="160" t="s">
        <v>5356</v>
      </c>
      <c r="N406" s="160" t="s">
        <v>5356</v>
      </c>
      <c r="O406" s="161"/>
      <c r="P406" s="161"/>
      <c r="Q406" s="161"/>
      <c r="R406" s="161"/>
      <c r="S406" s="161"/>
      <c r="T406" s="161"/>
      <c r="U406" s="161"/>
      <c r="V406" s="161"/>
      <c r="W406" s="161"/>
      <c r="X406" s="161"/>
      <c r="Y406" s="161"/>
      <c r="Z406" s="161"/>
      <c r="AA406" s="155" t="s">
        <v>555</v>
      </c>
      <c r="AB406" s="155" t="s">
        <v>3135</v>
      </c>
      <c r="AC406" s="163">
        <v>0</v>
      </c>
      <c r="AD406" s="163">
        <v>0</v>
      </c>
      <c r="AE406" s="163">
        <v>0</v>
      </c>
      <c r="AF406" s="163">
        <v>0</v>
      </c>
      <c r="AG406" s="163">
        <v>0</v>
      </c>
      <c r="AH406" s="163">
        <v>0</v>
      </c>
      <c r="AI406" s="163">
        <v>0</v>
      </c>
      <c r="AJ406" s="163">
        <v>0</v>
      </c>
      <c r="AK406" s="163">
        <v>0</v>
      </c>
      <c r="AL406" s="163">
        <v>0</v>
      </c>
      <c r="AM406" s="163">
        <v>0</v>
      </c>
    </row>
    <row r="407" spans="2:39" x14ac:dyDescent="0.15">
      <c r="B407" s="51" t="s">
        <v>394</v>
      </c>
      <c r="C407" s="51" t="s">
        <v>2977</v>
      </c>
      <c r="D407" s="51" t="s">
        <v>5089</v>
      </c>
      <c r="E407" s="51" t="s">
        <v>5090</v>
      </c>
      <c r="F407" s="51" t="s">
        <v>5091</v>
      </c>
      <c r="G407" s="51" t="s">
        <v>5092</v>
      </c>
      <c r="H407" s="51" t="s">
        <v>5135</v>
      </c>
      <c r="I407" s="51" t="s">
        <v>5136</v>
      </c>
      <c r="K407" s="53">
        <v>3</v>
      </c>
      <c r="L407" s="160">
        <v>16</v>
      </c>
      <c r="M407" s="160" t="s">
        <v>5091</v>
      </c>
      <c r="N407" s="160" t="s">
        <v>5092</v>
      </c>
      <c r="O407" s="161"/>
      <c r="P407" s="161"/>
      <c r="Q407" s="161"/>
      <c r="R407" s="161"/>
      <c r="S407" s="161"/>
      <c r="T407" s="161"/>
      <c r="U407" s="161"/>
      <c r="V407" s="161"/>
      <c r="W407" s="161"/>
      <c r="X407" s="161"/>
      <c r="Y407" s="161"/>
      <c r="Z407" s="161"/>
      <c r="AA407" s="155" t="s">
        <v>394</v>
      </c>
      <c r="AB407" s="155" t="s">
        <v>2977</v>
      </c>
      <c r="AC407" s="163">
        <v>0</v>
      </c>
      <c r="AD407" s="163">
        <v>0</v>
      </c>
      <c r="AE407" s="163">
        <v>0</v>
      </c>
      <c r="AF407" s="163">
        <v>0</v>
      </c>
      <c r="AG407" s="163">
        <v>0</v>
      </c>
      <c r="AH407" s="163">
        <v>0</v>
      </c>
      <c r="AI407" s="163">
        <v>0</v>
      </c>
      <c r="AJ407" s="163">
        <v>0</v>
      </c>
      <c r="AK407" s="163">
        <v>0</v>
      </c>
      <c r="AL407" s="163">
        <v>0</v>
      </c>
      <c r="AM407" s="163">
        <v>0</v>
      </c>
    </row>
    <row r="408" spans="2:39" x14ac:dyDescent="0.15">
      <c r="B408" s="51" t="s">
        <v>383</v>
      </c>
      <c r="C408" s="51" t="s">
        <v>2966</v>
      </c>
      <c r="D408" s="51" t="s">
        <v>5032</v>
      </c>
      <c r="E408" s="51" t="s">
        <v>5033</v>
      </c>
      <c r="F408" s="51" t="s">
        <v>5117</v>
      </c>
      <c r="G408" s="51" t="s">
        <v>5118</v>
      </c>
      <c r="H408" s="51" t="s">
        <v>5191</v>
      </c>
      <c r="I408" s="51" t="s">
        <v>5192</v>
      </c>
      <c r="K408" s="53">
        <v>3</v>
      </c>
      <c r="L408" s="160" t="s">
        <v>5356</v>
      </c>
      <c r="M408" s="160" t="s">
        <v>5356</v>
      </c>
      <c r="N408" s="160" t="s">
        <v>5356</v>
      </c>
      <c r="O408" s="161"/>
      <c r="P408" s="161"/>
      <c r="Q408" s="161"/>
      <c r="R408" s="161"/>
      <c r="S408" s="161"/>
      <c r="T408" s="161"/>
      <c r="U408" s="161"/>
      <c r="V408" s="161"/>
      <c r="W408" s="161"/>
      <c r="X408" s="161"/>
      <c r="Y408" s="161"/>
      <c r="Z408" s="161"/>
      <c r="AA408" s="155" t="s">
        <v>383</v>
      </c>
      <c r="AB408" s="155" t="s">
        <v>2966</v>
      </c>
      <c r="AC408" s="163">
        <v>0</v>
      </c>
      <c r="AD408" s="163">
        <v>0</v>
      </c>
      <c r="AE408" s="163">
        <v>0</v>
      </c>
      <c r="AF408" s="163">
        <v>1</v>
      </c>
      <c r="AG408" s="163">
        <v>1</v>
      </c>
      <c r="AH408" s="163">
        <v>0</v>
      </c>
      <c r="AI408" s="163">
        <v>0</v>
      </c>
      <c r="AJ408" s="163">
        <v>0</v>
      </c>
      <c r="AK408" s="163">
        <v>0</v>
      </c>
      <c r="AL408" s="163">
        <v>0</v>
      </c>
      <c r="AM408" s="163">
        <v>0</v>
      </c>
    </row>
    <row r="409" spans="2:39" x14ac:dyDescent="0.15">
      <c r="B409" s="51" t="s">
        <v>446</v>
      </c>
      <c r="C409" s="51" t="s">
        <v>3028</v>
      </c>
      <c r="D409" s="51" t="s">
        <v>5074</v>
      </c>
      <c r="E409" s="51" t="s">
        <v>5075</v>
      </c>
      <c r="F409" s="51" t="s">
        <v>5076</v>
      </c>
      <c r="G409" s="51" t="s">
        <v>5077</v>
      </c>
      <c r="H409" s="51" t="s">
        <v>5101</v>
      </c>
      <c r="I409" s="51" t="s">
        <v>5102</v>
      </c>
      <c r="K409" s="53">
        <v>3</v>
      </c>
      <c r="L409" s="160">
        <v>6</v>
      </c>
      <c r="M409" s="160" t="s">
        <v>5101</v>
      </c>
      <c r="N409" s="160" t="s">
        <v>5102</v>
      </c>
      <c r="O409" s="161"/>
      <c r="P409" s="161"/>
      <c r="Q409" s="161"/>
      <c r="R409" s="161"/>
      <c r="S409" s="161"/>
      <c r="T409" s="161"/>
      <c r="U409" s="161"/>
      <c r="V409" s="161"/>
      <c r="W409" s="161"/>
      <c r="X409" s="161"/>
      <c r="Y409" s="161"/>
      <c r="Z409" s="161"/>
      <c r="AA409" s="155" t="s">
        <v>446</v>
      </c>
      <c r="AB409" s="155" t="s">
        <v>3028</v>
      </c>
      <c r="AC409" s="163">
        <v>0</v>
      </c>
      <c r="AD409" s="163">
        <v>0</v>
      </c>
      <c r="AE409" s="163">
        <v>0</v>
      </c>
      <c r="AF409" s="163">
        <v>0</v>
      </c>
      <c r="AG409" s="163">
        <v>0</v>
      </c>
      <c r="AH409" s="163">
        <v>0</v>
      </c>
      <c r="AI409" s="163">
        <v>0</v>
      </c>
      <c r="AJ409" s="163">
        <v>0</v>
      </c>
      <c r="AK409" s="163">
        <v>0</v>
      </c>
      <c r="AL409" s="163">
        <v>0</v>
      </c>
      <c r="AM409" s="163">
        <v>0</v>
      </c>
    </row>
    <row r="410" spans="2:39" x14ac:dyDescent="0.15">
      <c r="B410" s="51" t="s">
        <v>427</v>
      </c>
      <c r="C410" s="51" t="s">
        <v>3009</v>
      </c>
      <c r="D410" s="51" t="s">
        <v>5129</v>
      </c>
      <c r="E410" s="51" t="s">
        <v>5130</v>
      </c>
      <c r="F410" s="51" t="s">
        <v>5131</v>
      </c>
      <c r="G410" s="51" t="s">
        <v>5132</v>
      </c>
      <c r="H410" s="51" t="s">
        <v>5133</v>
      </c>
      <c r="I410" s="51" t="s">
        <v>5134</v>
      </c>
      <c r="K410" s="53">
        <v>3</v>
      </c>
      <c r="L410" s="160">
        <v>18</v>
      </c>
      <c r="M410" s="160" t="s">
        <v>5129</v>
      </c>
      <c r="N410" s="160" t="s">
        <v>5130</v>
      </c>
      <c r="O410" s="161"/>
      <c r="P410" s="161"/>
      <c r="Q410" s="161"/>
      <c r="R410" s="161"/>
      <c r="S410" s="161"/>
      <c r="T410" s="161"/>
      <c r="U410" s="161"/>
      <c r="V410" s="161"/>
      <c r="W410" s="161"/>
      <c r="X410" s="161"/>
      <c r="Y410" s="161"/>
      <c r="Z410" s="161"/>
      <c r="AA410" s="155" t="s">
        <v>427</v>
      </c>
      <c r="AB410" s="155" t="s">
        <v>3009</v>
      </c>
      <c r="AC410" s="163">
        <v>0</v>
      </c>
      <c r="AD410" s="163">
        <v>0</v>
      </c>
      <c r="AE410" s="163">
        <v>0</v>
      </c>
      <c r="AF410" s="163">
        <v>0</v>
      </c>
      <c r="AG410" s="163">
        <v>0</v>
      </c>
      <c r="AH410" s="163">
        <v>0</v>
      </c>
      <c r="AI410" s="163">
        <v>0</v>
      </c>
      <c r="AJ410" s="163">
        <v>0</v>
      </c>
      <c r="AK410" s="163">
        <v>0</v>
      </c>
      <c r="AL410" s="163">
        <v>0</v>
      </c>
      <c r="AM410" s="163">
        <v>0</v>
      </c>
    </row>
    <row r="411" spans="2:39" x14ac:dyDescent="0.15">
      <c r="B411" s="51" t="s">
        <v>392</v>
      </c>
      <c r="C411" s="51" t="s">
        <v>2975</v>
      </c>
      <c r="D411" s="51" t="s">
        <v>5074</v>
      </c>
      <c r="E411" s="51" t="s">
        <v>5075</v>
      </c>
      <c r="F411" s="51" t="s">
        <v>5076</v>
      </c>
      <c r="G411" s="51" t="s">
        <v>5077</v>
      </c>
      <c r="H411" s="51" t="s">
        <v>5127</v>
      </c>
      <c r="I411" s="51" t="s">
        <v>5128</v>
      </c>
      <c r="K411" s="53">
        <v>1</v>
      </c>
      <c r="L411" s="160">
        <v>4</v>
      </c>
      <c r="M411" s="160" t="s">
        <v>5127</v>
      </c>
      <c r="N411" s="160" t="s">
        <v>5326</v>
      </c>
      <c r="O411" s="161"/>
      <c r="P411" s="161"/>
      <c r="Q411" s="161"/>
      <c r="R411" s="161"/>
      <c r="S411" s="161"/>
      <c r="T411" s="161"/>
      <c r="U411" s="161"/>
      <c r="V411" s="161"/>
      <c r="W411" s="161"/>
      <c r="X411" s="161"/>
      <c r="Y411" s="161"/>
      <c r="Z411" s="161"/>
      <c r="AA411" s="155" t="s">
        <v>392</v>
      </c>
      <c r="AB411" s="155" t="s">
        <v>2975</v>
      </c>
      <c r="AC411" s="163">
        <v>0</v>
      </c>
      <c r="AD411" s="163">
        <v>0</v>
      </c>
      <c r="AE411" s="163">
        <v>0</v>
      </c>
      <c r="AF411" s="163">
        <v>0</v>
      </c>
      <c r="AG411" s="163">
        <v>0</v>
      </c>
      <c r="AH411" s="163">
        <v>0</v>
      </c>
      <c r="AI411" s="163">
        <v>0</v>
      </c>
      <c r="AJ411" s="163">
        <v>0</v>
      </c>
      <c r="AK411" s="163">
        <v>0</v>
      </c>
      <c r="AL411" s="163">
        <v>0</v>
      </c>
      <c r="AM411" s="163">
        <v>0</v>
      </c>
    </row>
    <row r="412" spans="2:39" x14ac:dyDescent="0.15">
      <c r="B412" s="51" t="s">
        <v>443</v>
      </c>
      <c r="C412" s="51" t="s">
        <v>3025</v>
      </c>
      <c r="D412" s="51" t="s">
        <v>5044</v>
      </c>
      <c r="E412" s="51" t="s">
        <v>5045</v>
      </c>
      <c r="F412" s="51" t="s">
        <v>5046</v>
      </c>
      <c r="G412" s="51" t="s">
        <v>5045</v>
      </c>
      <c r="H412" s="51" t="s">
        <v>5047</v>
      </c>
      <c r="I412" s="51" t="s">
        <v>5048</v>
      </c>
      <c r="K412" s="53">
        <v>3</v>
      </c>
      <c r="L412" s="160">
        <v>5</v>
      </c>
      <c r="M412" s="160" t="s">
        <v>5047</v>
      </c>
      <c r="N412" s="160" t="s">
        <v>5048</v>
      </c>
      <c r="O412" s="161"/>
      <c r="P412" s="161"/>
      <c r="Q412" s="161"/>
      <c r="R412" s="161"/>
      <c r="S412" s="161"/>
      <c r="T412" s="161"/>
      <c r="U412" s="161"/>
      <c r="V412" s="161"/>
      <c r="W412" s="161"/>
      <c r="X412" s="161"/>
      <c r="Y412" s="161"/>
      <c r="Z412" s="161"/>
      <c r="AA412" s="155" t="s">
        <v>443</v>
      </c>
      <c r="AB412" s="155" t="s">
        <v>3025</v>
      </c>
      <c r="AC412" s="163">
        <v>1</v>
      </c>
      <c r="AD412" s="163">
        <v>1</v>
      </c>
      <c r="AE412" s="163">
        <v>1</v>
      </c>
      <c r="AF412" s="163">
        <v>1</v>
      </c>
      <c r="AG412" s="163">
        <v>0</v>
      </c>
      <c r="AH412" s="163">
        <v>0</v>
      </c>
      <c r="AI412" s="163">
        <v>0</v>
      </c>
      <c r="AJ412" s="163">
        <v>0</v>
      </c>
      <c r="AK412" s="163">
        <v>0</v>
      </c>
      <c r="AL412" s="163">
        <v>0</v>
      </c>
      <c r="AM412" s="163">
        <v>0</v>
      </c>
    </row>
    <row r="413" spans="2:39" x14ac:dyDescent="0.15">
      <c r="B413" s="51" t="s">
        <v>325</v>
      </c>
      <c r="C413" s="51" t="s">
        <v>2912</v>
      </c>
      <c r="D413" s="51" t="s">
        <v>5032</v>
      </c>
      <c r="E413" s="51" t="s">
        <v>5033</v>
      </c>
      <c r="F413" s="51" t="s">
        <v>5121</v>
      </c>
      <c r="G413" s="51" t="s">
        <v>5122</v>
      </c>
      <c r="H413" s="51" t="s">
        <v>5172</v>
      </c>
      <c r="I413" s="51" t="s">
        <v>5173</v>
      </c>
      <c r="K413" s="53">
        <v>3</v>
      </c>
      <c r="L413" s="160">
        <v>12</v>
      </c>
      <c r="M413" s="160" t="s">
        <v>5121</v>
      </c>
      <c r="N413" s="160" t="s">
        <v>5122</v>
      </c>
      <c r="O413" s="161"/>
      <c r="P413" s="161"/>
      <c r="Q413" s="161"/>
      <c r="R413" s="161"/>
      <c r="S413" s="161"/>
      <c r="T413" s="161"/>
      <c r="U413" s="161"/>
      <c r="V413" s="161"/>
      <c r="W413" s="161"/>
      <c r="X413" s="161"/>
      <c r="Y413" s="161"/>
      <c r="Z413" s="161"/>
      <c r="AA413" s="155" t="s">
        <v>325</v>
      </c>
      <c r="AB413" s="155" t="s">
        <v>2912</v>
      </c>
      <c r="AC413" s="163">
        <v>0</v>
      </c>
      <c r="AD413" s="163">
        <v>0</v>
      </c>
      <c r="AE413" s="163">
        <v>0</v>
      </c>
      <c r="AF413" s="163">
        <v>0</v>
      </c>
      <c r="AG413" s="163">
        <v>0</v>
      </c>
      <c r="AH413" s="163">
        <v>0</v>
      </c>
      <c r="AI413" s="163">
        <v>0</v>
      </c>
      <c r="AJ413" s="163">
        <v>0</v>
      </c>
      <c r="AK413" s="163">
        <v>0</v>
      </c>
      <c r="AL413" s="163">
        <v>0</v>
      </c>
      <c r="AM413" s="163">
        <v>0</v>
      </c>
    </row>
    <row r="414" spans="2:39" x14ac:dyDescent="0.15">
      <c r="B414" s="51" t="s">
        <v>398</v>
      </c>
      <c r="C414" s="51" t="s">
        <v>2981</v>
      </c>
      <c r="D414" s="51" t="s">
        <v>5074</v>
      </c>
      <c r="E414" s="51" t="s">
        <v>5075</v>
      </c>
      <c r="F414" s="51" t="s">
        <v>5147</v>
      </c>
      <c r="G414" s="51" t="s">
        <v>5148</v>
      </c>
      <c r="H414" s="51" t="s">
        <v>5149</v>
      </c>
      <c r="I414" s="51" t="s">
        <v>5148</v>
      </c>
      <c r="K414" s="53">
        <v>3</v>
      </c>
      <c r="L414" s="160" t="s">
        <v>5356</v>
      </c>
      <c r="M414" s="160" t="s">
        <v>5356</v>
      </c>
      <c r="N414" s="160" t="s">
        <v>5356</v>
      </c>
      <c r="O414" s="161"/>
      <c r="P414" s="161"/>
      <c r="Q414" s="161"/>
      <c r="R414" s="161"/>
      <c r="S414" s="161"/>
      <c r="T414" s="161"/>
      <c r="U414" s="161"/>
      <c r="V414" s="161"/>
      <c r="W414" s="161"/>
      <c r="X414" s="161"/>
      <c r="Y414" s="161"/>
      <c r="Z414" s="161"/>
      <c r="AA414" s="155" t="s">
        <v>398</v>
      </c>
      <c r="AB414" s="155" t="s">
        <v>2981</v>
      </c>
      <c r="AC414" s="163">
        <v>0</v>
      </c>
      <c r="AD414" s="163">
        <v>0</v>
      </c>
      <c r="AE414" s="163">
        <v>0</v>
      </c>
      <c r="AF414" s="163">
        <v>0</v>
      </c>
      <c r="AG414" s="163">
        <v>0</v>
      </c>
      <c r="AH414" s="163">
        <v>0</v>
      </c>
      <c r="AI414" s="163">
        <v>0</v>
      </c>
      <c r="AJ414" s="163">
        <v>0</v>
      </c>
      <c r="AK414" s="163">
        <v>0</v>
      </c>
      <c r="AL414" s="163">
        <v>0</v>
      </c>
      <c r="AM414" s="163">
        <v>0</v>
      </c>
    </row>
    <row r="415" spans="2:39" x14ac:dyDescent="0.15">
      <c r="B415" s="51" t="s">
        <v>687</v>
      </c>
      <c r="C415" s="51" t="s">
        <v>3264</v>
      </c>
      <c r="D415" s="51" t="s">
        <v>5044</v>
      </c>
      <c r="E415" s="51" t="s">
        <v>5045</v>
      </c>
      <c r="F415" s="51" t="s">
        <v>5046</v>
      </c>
      <c r="G415" s="51" t="s">
        <v>5045</v>
      </c>
      <c r="H415" s="51" t="s">
        <v>5047</v>
      </c>
      <c r="I415" s="51" t="s">
        <v>5048</v>
      </c>
      <c r="K415" s="53">
        <v>3</v>
      </c>
      <c r="L415" s="160">
        <v>5</v>
      </c>
      <c r="M415" s="160" t="s">
        <v>5047</v>
      </c>
      <c r="N415" s="160" t="s">
        <v>5048</v>
      </c>
      <c r="O415" s="161"/>
      <c r="P415" s="161"/>
      <c r="Q415" s="161"/>
      <c r="R415" s="161"/>
      <c r="S415" s="161"/>
      <c r="T415" s="161"/>
      <c r="U415" s="161"/>
      <c r="V415" s="161"/>
      <c r="W415" s="161"/>
      <c r="X415" s="161"/>
      <c r="Y415" s="161"/>
      <c r="Z415" s="161"/>
      <c r="AA415" s="155" t="s">
        <v>687</v>
      </c>
      <c r="AB415" s="155" t="s">
        <v>3264</v>
      </c>
      <c r="AC415" s="163">
        <v>0</v>
      </c>
      <c r="AD415" s="163">
        <v>0</v>
      </c>
      <c r="AE415" s="163">
        <v>0</v>
      </c>
      <c r="AF415" s="163">
        <v>0</v>
      </c>
      <c r="AG415" s="163">
        <v>0</v>
      </c>
      <c r="AH415" s="163">
        <v>0</v>
      </c>
      <c r="AI415" s="163">
        <v>0</v>
      </c>
      <c r="AJ415" s="163">
        <v>0</v>
      </c>
      <c r="AK415" s="163">
        <v>0</v>
      </c>
      <c r="AL415" s="163">
        <v>0</v>
      </c>
      <c r="AM415" s="163">
        <v>0</v>
      </c>
    </row>
    <row r="416" spans="2:39" x14ac:dyDescent="0.15">
      <c r="B416" s="51" t="s">
        <v>560</v>
      </c>
      <c r="C416" s="51" t="s">
        <v>3140</v>
      </c>
      <c r="D416" s="51" t="s">
        <v>5129</v>
      </c>
      <c r="E416" s="51" t="s">
        <v>5130</v>
      </c>
      <c r="F416" s="51" t="s">
        <v>5178</v>
      </c>
      <c r="G416" s="51" t="s">
        <v>5179</v>
      </c>
      <c r="H416" s="51" t="s">
        <v>5180</v>
      </c>
      <c r="I416" s="51" t="s">
        <v>5179</v>
      </c>
      <c r="K416" s="53">
        <v>3</v>
      </c>
      <c r="L416" s="160">
        <v>18</v>
      </c>
      <c r="M416" s="160" t="s">
        <v>5129</v>
      </c>
      <c r="N416" s="160" t="s">
        <v>5130</v>
      </c>
      <c r="O416" s="161"/>
      <c r="P416" s="161"/>
      <c r="Q416" s="161"/>
      <c r="R416" s="161"/>
      <c r="S416" s="161"/>
      <c r="T416" s="161"/>
      <c r="U416" s="161"/>
      <c r="V416" s="161"/>
      <c r="W416" s="161"/>
      <c r="X416" s="161"/>
      <c r="Y416" s="161"/>
      <c r="Z416" s="161"/>
      <c r="AA416" s="155" t="s">
        <v>560</v>
      </c>
      <c r="AB416" s="155" t="s">
        <v>3140</v>
      </c>
      <c r="AC416" s="163">
        <v>0</v>
      </c>
      <c r="AD416" s="163">
        <v>0</v>
      </c>
      <c r="AE416" s="163">
        <v>0</v>
      </c>
      <c r="AF416" s="163">
        <v>0</v>
      </c>
      <c r="AG416" s="163">
        <v>0</v>
      </c>
      <c r="AH416" s="163">
        <v>0</v>
      </c>
      <c r="AI416" s="163">
        <v>0</v>
      </c>
      <c r="AJ416" s="163">
        <v>0</v>
      </c>
      <c r="AK416" s="163">
        <v>0</v>
      </c>
      <c r="AL416" s="163">
        <v>0</v>
      </c>
      <c r="AM416" s="163">
        <v>0</v>
      </c>
    </row>
    <row r="417" spans="2:39" x14ac:dyDescent="0.15">
      <c r="B417" s="51" t="s">
        <v>302</v>
      </c>
      <c r="C417" s="51" t="s">
        <v>2889</v>
      </c>
      <c r="D417" s="51" t="s">
        <v>5032</v>
      </c>
      <c r="E417" s="51" t="s">
        <v>5033</v>
      </c>
      <c r="F417" s="51" t="s">
        <v>5155</v>
      </c>
      <c r="G417" s="51" t="s">
        <v>5156</v>
      </c>
      <c r="H417" s="51" t="s">
        <v>5157</v>
      </c>
      <c r="I417" s="51" t="s">
        <v>5156</v>
      </c>
      <c r="K417" s="53">
        <v>3</v>
      </c>
      <c r="L417" s="160">
        <v>14</v>
      </c>
      <c r="M417" s="160" t="s">
        <v>5157</v>
      </c>
      <c r="N417" s="160" t="s">
        <v>5156</v>
      </c>
      <c r="O417" s="161"/>
      <c r="P417" s="161"/>
      <c r="Q417" s="161"/>
      <c r="R417" s="161"/>
      <c r="S417" s="161"/>
      <c r="T417" s="161"/>
      <c r="U417" s="161"/>
      <c r="V417" s="161"/>
      <c r="W417" s="161"/>
      <c r="X417" s="161"/>
      <c r="Y417" s="161"/>
      <c r="Z417" s="161"/>
      <c r="AA417" s="155" t="s">
        <v>302</v>
      </c>
      <c r="AB417" s="155" t="s">
        <v>2889</v>
      </c>
      <c r="AC417" s="163">
        <v>0</v>
      </c>
      <c r="AD417" s="163">
        <v>0</v>
      </c>
      <c r="AE417" s="163">
        <v>0</v>
      </c>
      <c r="AF417" s="163">
        <v>0</v>
      </c>
      <c r="AG417" s="163">
        <v>0</v>
      </c>
      <c r="AH417" s="163">
        <v>1</v>
      </c>
      <c r="AI417" s="163">
        <v>1</v>
      </c>
      <c r="AJ417" s="163">
        <v>1</v>
      </c>
      <c r="AK417" s="163">
        <v>1</v>
      </c>
      <c r="AL417" s="163">
        <v>1</v>
      </c>
      <c r="AM417" s="163">
        <v>0</v>
      </c>
    </row>
    <row r="418" spans="2:39" x14ac:dyDescent="0.15">
      <c r="B418" s="51" t="s">
        <v>428</v>
      </c>
      <c r="C418" s="51" t="s">
        <v>3010</v>
      </c>
      <c r="D418" s="51" t="s">
        <v>5058</v>
      </c>
      <c r="E418" s="51" t="s">
        <v>5059</v>
      </c>
      <c r="F418" s="51" t="s">
        <v>5150</v>
      </c>
      <c r="G418" s="51" t="s">
        <v>5151</v>
      </c>
      <c r="H418" s="51" t="s">
        <v>5152</v>
      </c>
      <c r="I418" s="51" t="s">
        <v>5151</v>
      </c>
      <c r="K418" s="53">
        <v>3</v>
      </c>
      <c r="L418" s="160">
        <v>21</v>
      </c>
      <c r="M418" s="160" t="s">
        <v>5150</v>
      </c>
      <c r="N418" s="160" t="s">
        <v>5151</v>
      </c>
      <c r="O418" s="161"/>
      <c r="P418" s="161"/>
      <c r="Q418" s="161"/>
      <c r="R418" s="161"/>
      <c r="S418" s="161"/>
      <c r="T418" s="161"/>
      <c r="U418" s="161"/>
      <c r="V418" s="161"/>
      <c r="W418" s="161"/>
      <c r="X418" s="161"/>
      <c r="Y418" s="161"/>
      <c r="Z418" s="161"/>
      <c r="AA418" s="155" t="s">
        <v>428</v>
      </c>
      <c r="AB418" s="155" t="s">
        <v>3010</v>
      </c>
      <c r="AC418" s="163">
        <v>0</v>
      </c>
      <c r="AD418" s="163">
        <v>0</v>
      </c>
      <c r="AE418" s="163">
        <v>0</v>
      </c>
      <c r="AF418" s="163">
        <v>0</v>
      </c>
      <c r="AG418" s="163">
        <v>0</v>
      </c>
      <c r="AH418" s="163">
        <v>0</v>
      </c>
      <c r="AI418" s="163">
        <v>0</v>
      </c>
      <c r="AJ418" s="163">
        <v>0</v>
      </c>
      <c r="AK418" s="163">
        <v>0</v>
      </c>
      <c r="AL418" s="163">
        <v>0</v>
      </c>
      <c r="AM418" s="163">
        <v>0</v>
      </c>
    </row>
    <row r="419" spans="2:39" x14ac:dyDescent="0.15">
      <c r="B419" s="51" t="s">
        <v>686</v>
      </c>
      <c r="C419" s="51" t="s">
        <v>3263</v>
      </c>
      <c r="D419" s="51" t="s">
        <v>5026</v>
      </c>
      <c r="E419" s="51" t="s">
        <v>5027</v>
      </c>
      <c r="F419" s="51" t="s">
        <v>5085</v>
      </c>
      <c r="G419" s="51" t="s">
        <v>5086</v>
      </c>
      <c r="H419" s="51" t="s">
        <v>5087</v>
      </c>
      <c r="I419" s="51" t="s">
        <v>5088</v>
      </c>
      <c r="K419" s="53">
        <v>3</v>
      </c>
      <c r="L419" s="160">
        <v>26</v>
      </c>
      <c r="M419" s="160" t="s">
        <v>5085</v>
      </c>
      <c r="N419" s="160" t="s">
        <v>5086</v>
      </c>
      <c r="O419" s="161"/>
      <c r="P419" s="161"/>
      <c r="Q419" s="161"/>
      <c r="R419" s="161"/>
      <c r="S419" s="161"/>
      <c r="T419" s="161"/>
      <c r="U419" s="161"/>
      <c r="V419" s="161"/>
      <c r="W419" s="161"/>
      <c r="X419" s="161"/>
      <c r="Y419" s="161"/>
      <c r="Z419" s="161"/>
      <c r="AA419" s="155" t="s">
        <v>686</v>
      </c>
      <c r="AB419" s="155" t="s">
        <v>3263</v>
      </c>
      <c r="AC419" s="163">
        <v>0</v>
      </c>
      <c r="AD419" s="163">
        <v>0</v>
      </c>
      <c r="AE419" s="163">
        <v>0</v>
      </c>
      <c r="AF419" s="163">
        <v>0</v>
      </c>
      <c r="AG419" s="163">
        <v>0</v>
      </c>
      <c r="AH419" s="163">
        <v>0</v>
      </c>
      <c r="AI419" s="163">
        <v>0</v>
      </c>
      <c r="AJ419" s="163">
        <v>0</v>
      </c>
      <c r="AK419" s="163">
        <v>0</v>
      </c>
      <c r="AL419" s="163">
        <v>0</v>
      </c>
      <c r="AM419" s="163">
        <v>1</v>
      </c>
    </row>
    <row r="420" spans="2:39" x14ac:dyDescent="0.15">
      <c r="B420" s="51" t="s">
        <v>454</v>
      </c>
      <c r="C420" s="51" t="s">
        <v>3036</v>
      </c>
      <c r="D420" s="51" t="s">
        <v>5032</v>
      </c>
      <c r="E420" s="51" t="s">
        <v>5033</v>
      </c>
      <c r="F420" s="51" t="s">
        <v>5121</v>
      </c>
      <c r="G420" s="51" t="s">
        <v>5122</v>
      </c>
      <c r="H420" s="51" t="s">
        <v>5123</v>
      </c>
      <c r="I420" s="51" t="s">
        <v>5124</v>
      </c>
      <c r="K420" s="53">
        <v>3</v>
      </c>
      <c r="L420" s="160">
        <v>12</v>
      </c>
      <c r="M420" s="160" t="s">
        <v>5121</v>
      </c>
      <c r="N420" s="160" t="s">
        <v>5122</v>
      </c>
      <c r="O420" s="161"/>
      <c r="P420" s="161"/>
      <c r="Q420" s="161"/>
      <c r="R420" s="161"/>
      <c r="S420" s="161"/>
      <c r="T420" s="161"/>
      <c r="U420" s="161"/>
      <c r="V420" s="161"/>
      <c r="W420" s="161"/>
      <c r="X420" s="161"/>
      <c r="Y420" s="161"/>
      <c r="Z420" s="161"/>
      <c r="AA420" s="155" t="s">
        <v>454</v>
      </c>
      <c r="AB420" s="155" t="s">
        <v>3036</v>
      </c>
      <c r="AC420" s="163">
        <v>0</v>
      </c>
      <c r="AD420" s="163">
        <v>0</v>
      </c>
      <c r="AE420" s="163">
        <v>0</v>
      </c>
      <c r="AF420" s="163">
        <v>0</v>
      </c>
      <c r="AG420" s="163">
        <v>0</v>
      </c>
      <c r="AH420" s="163">
        <v>0</v>
      </c>
      <c r="AI420" s="163">
        <v>0</v>
      </c>
      <c r="AJ420" s="163">
        <v>0</v>
      </c>
      <c r="AK420" s="163">
        <v>0</v>
      </c>
      <c r="AL420" s="163">
        <v>0</v>
      </c>
      <c r="AM420" s="163">
        <v>0</v>
      </c>
    </row>
    <row r="421" spans="2:39" x14ac:dyDescent="0.15">
      <c r="B421" s="51" t="s">
        <v>421</v>
      </c>
      <c r="C421" s="51" t="s">
        <v>3003</v>
      </c>
      <c r="D421" s="51" t="s">
        <v>5129</v>
      </c>
      <c r="E421" s="51" t="s">
        <v>5130</v>
      </c>
      <c r="F421" s="51" t="s">
        <v>5178</v>
      </c>
      <c r="G421" s="51" t="s">
        <v>5179</v>
      </c>
      <c r="H421" s="51" t="s">
        <v>5180</v>
      </c>
      <c r="I421" s="51" t="s">
        <v>5179</v>
      </c>
      <c r="K421" s="53">
        <v>3</v>
      </c>
      <c r="L421" s="160">
        <v>18</v>
      </c>
      <c r="M421" s="160" t="s">
        <v>5129</v>
      </c>
      <c r="N421" s="160" t="s">
        <v>5130</v>
      </c>
      <c r="O421" s="161"/>
      <c r="P421" s="161"/>
      <c r="Q421" s="161"/>
      <c r="R421" s="161"/>
      <c r="S421" s="161"/>
      <c r="T421" s="161"/>
      <c r="U421" s="161"/>
      <c r="V421" s="161"/>
      <c r="W421" s="161"/>
      <c r="X421" s="161"/>
      <c r="Y421" s="161"/>
      <c r="Z421" s="161"/>
      <c r="AA421" s="155" t="s">
        <v>421</v>
      </c>
      <c r="AB421" s="155" t="s">
        <v>3003</v>
      </c>
      <c r="AC421" s="163">
        <v>0</v>
      </c>
      <c r="AD421" s="163">
        <v>0</v>
      </c>
      <c r="AE421" s="163">
        <v>0</v>
      </c>
      <c r="AF421" s="163">
        <v>0</v>
      </c>
      <c r="AG421" s="163">
        <v>0</v>
      </c>
      <c r="AH421" s="163">
        <v>0</v>
      </c>
      <c r="AI421" s="163">
        <v>0</v>
      </c>
      <c r="AJ421" s="163">
        <v>0</v>
      </c>
      <c r="AK421" s="163">
        <v>0</v>
      </c>
      <c r="AL421" s="163">
        <v>1</v>
      </c>
      <c r="AM421" s="163">
        <v>1</v>
      </c>
    </row>
    <row r="422" spans="2:39" x14ac:dyDescent="0.15">
      <c r="B422" s="51" t="s">
        <v>254</v>
      </c>
      <c r="C422" s="51" t="s">
        <v>2841</v>
      </c>
      <c r="D422" s="51" t="s">
        <v>5080</v>
      </c>
      <c r="E422" s="51" t="s">
        <v>5081</v>
      </c>
      <c r="F422" s="51" t="s">
        <v>5082</v>
      </c>
      <c r="G422" s="51" t="s">
        <v>5081</v>
      </c>
      <c r="H422" s="51" t="s">
        <v>5141</v>
      </c>
      <c r="I422" s="51" t="s">
        <v>5142</v>
      </c>
      <c r="K422" s="53">
        <v>3</v>
      </c>
      <c r="L422" s="160">
        <v>2</v>
      </c>
      <c r="M422" s="160" t="s">
        <v>5082</v>
      </c>
      <c r="N422" s="160" t="s">
        <v>5081</v>
      </c>
      <c r="O422" s="161"/>
      <c r="P422" s="161"/>
      <c r="Q422" s="161"/>
      <c r="R422" s="161"/>
      <c r="S422" s="161"/>
      <c r="T422" s="161"/>
      <c r="U422" s="161"/>
      <c r="V422" s="161"/>
      <c r="W422" s="161"/>
      <c r="X422" s="161"/>
      <c r="Y422" s="161"/>
      <c r="Z422" s="161"/>
      <c r="AA422" s="155" t="s">
        <v>254</v>
      </c>
      <c r="AB422" s="155" t="s">
        <v>2841</v>
      </c>
      <c r="AC422" s="163">
        <v>0</v>
      </c>
      <c r="AD422" s="163">
        <v>1</v>
      </c>
      <c r="AE422" s="163">
        <v>1</v>
      </c>
      <c r="AF422" s="163">
        <v>1</v>
      </c>
      <c r="AG422" s="163">
        <v>1</v>
      </c>
      <c r="AH422" s="163">
        <v>1</v>
      </c>
      <c r="AI422" s="163">
        <v>1</v>
      </c>
      <c r="AJ422" s="163">
        <v>1</v>
      </c>
      <c r="AK422" s="163">
        <v>0</v>
      </c>
      <c r="AL422" s="163">
        <v>0</v>
      </c>
      <c r="AM422" s="163">
        <v>0</v>
      </c>
    </row>
    <row r="423" spans="2:39" x14ac:dyDescent="0.15">
      <c r="B423" s="51" t="s">
        <v>367</v>
      </c>
      <c r="C423" s="51" t="s">
        <v>2952</v>
      </c>
      <c r="D423" s="51" t="s">
        <v>5058</v>
      </c>
      <c r="E423" s="51" t="s">
        <v>5059</v>
      </c>
      <c r="F423" s="51" t="s">
        <v>5150</v>
      </c>
      <c r="G423" s="51" t="s">
        <v>5151</v>
      </c>
      <c r="H423" s="51" t="s">
        <v>5152</v>
      </c>
      <c r="I423" s="51" t="s">
        <v>5151</v>
      </c>
      <c r="K423" s="53">
        <v>3</v>
      </c>
      <c r="L423" s="160">
        <v>21</v>
      </c>
      <c r="M423" s="160" t="s">
        <v>5150</v>
      </c>
      <c r="N423" s="160" t="s">
        <v>5151</v>
      </c>
      <c r="O423" s="161"/>
      <c r="P423" s="161"/>
      <c r="Q423" s="161"/>
      <c r="R423" s="161"/>
      <c r="S423" s="161"/>
      <c r="T423" s="161"/>
      <c r="U423" s="161"/>
      <c r="V423" s="161"/>
      <c r="W423" s="161"/>
      <c r="X423" s="161"/>
      <c r="Y423" s="161"/>
      <c r="Z423" s="161"/>
      <c r="AA423" s="155" t="s">
        <v>367</v>
      </c>
      <c r="AB423" s="155" t="s">
        <v>2952</v>
      </c>
      <c r="AC423" s="163">
        <v>0</v>
      </c>
      <c r="AD423" s="163">
        <v>0</v>
      </c>
      <c r="AE423" s="163">
        <v>0</v>
      </c>
      <c r="AF423" s="163">
        <v>0</v>
      </c>
      <c r="AG423" s="163">
        <v>0</v>
      </c>
      <c r="AH423" s="163">
        <v>0</v>
      </c>
      <c r="AI423" s="163">
        <v>0</v>
      </c>
      <c r="AJ423" s="163">
        <v>0</v>
      </c>
      <c r="AK423" s="163">
        <v>0</v>
      </c>
      <c r="AL423" s="163">
        <v>0</v>
      </c>
      <c r="AM423" s="163">
        <v>0</v>
      </c>
    </row>
    <row r="424" spans="2:39" x14ac:dyDescent="0.15">
      <c r="B424" s="51" t="s">
        <v>886</v>
      </c>
      <c r="C424" s="51" t="s">
        <v>3462</v>
      </c>
      <c r="D424" s="51" t="s">
        <v>5089</v>
      </c>
      <c r="E424" s="51" t="s">
        <v>5090</v>
      </c>
      <c r="F424" s="51" t="s">
        <v>5107</v>
      </c>
      <c r="G424" s="51" t="s">
        <v>5108</v>
      </c>
      <c r="H424" s="51" t="s">
        <v>5111</v>
      </c>
      <c r="I424" s="51" t="s">
        <v>5112</v>
      </c>
      <c r="K424" s="53">
        <v>3</v>
      </c>
      <c r="L424" s="160">
        <v>17</v>
      </c>
      <c r="M424" s="160" t="s">
        <v>5107</v>
      </c>
      <c r="N424" s="160" t="s">
        <v>5108</v>
      </c>
      <c r="O424" s="161"/>
      <c r="P424" s="161"/>
      <c r="Q424" s="161"/>
      <c r="R424" s="161"/>
      <c r="S424" s="161"/>
      <c r="T424" s="161"/>
      <c r="U424" s="161"/>
      <c r="V424" s="161"/>
      <c r="W424" s="161"/>
      <c r="X424" s="161"/>
      <c r="Y424" s="161"/>
      <c r="Z424" s="161"/>
      <c r="AA424" s="155" t="s">
        <v>886</v>
      </c>
      <c r="AB424" s="155" t="s">
        <v>3462</v>
      </c>
      <c r="AC424" s="163">
        <v>0</v>
      </c>
      <c r="AD424" s="163">
        <v>0</v>
      </c>
      <c r="AE424" s="163">
        <v>0</v>
      </c>
      <c r="AF424" s="163">
        <v>0</v>
      </c>
      <c r="AG424" s="163">
        <v>0</v>
      </c>
      <c r="AH424" s="163">
        <v>0</v>
      </c>
      <c r="AI424" s="163">
        <v>0</v>
      </c>
      <c r="AJ424" s="163">
        <v>0</v>
      </c>
      <c r="AK424" s="163">
        <v>0</v>
      </c>
      <c r="AL424" s="163">
        <v>0</v>
      </c>
      <c r="AM424" s="163">
        <v>0</v>
      </c>
    </row>
    <row r="425" spans="2:39" x14ac:dyDescent="0.15">
      <c r="B425" s="51" t="s">
        <v>484</v>
      </c>
      <c r="C425" s="51" t="s">
        <v>3065</v>
      </c>
      <c r="D425" s="51" t="s">
        <v>5032</v>
      </c>
      <c r="E425" s="51" t="s">
        <v>5033</v>
      </c>
      <c r="F425" s="51" t="s">
        <v>5034</v>
      </c>
      <c r="G425" s="51" t="s">
        <v>5035</v>
      </c>
      <c r="H425" s="51" t="s">
        <v>5038</v>
      </c>
      <c r="I425" s="51" t="s">
        <v>5039</v>
      </c>
      <c r="K425" s="53">
        <v>3</v>
      </c>
      <c r="L425" s="160">
        <v>11</v>
      </c>
      <c r="M425" s="160" t="s">
        <v>5034</v>
      </c>
      <c r="N425" s="160" t="s">
        <v>5035</v>
      </c>
      <c r="O425" s="161"/>
      <c r="P425" s="161"/>
      <c r="Q425" s="161"/>
      <c r="R425" s="161"/>
      <c r="S425" s="161"/>
      <c r="T425" s="161"/>
      <c r="U425" s="161"/>
      <c r="V425" s="161"/>
      <c r="W425" s="161"/>
      <c r="X425" s="161"/>
      <c r="Y425" s="161"/>
      <c r="Z425" s="161"/>
      <c r="AA425" s="155" t="s">
        <v>484</v>
      </c>
      <c r="AB425" s="155" t="s">
        <v>3065</v>
      </c>
      <c r="AC425" s="163">
        <v>0</v>
      </c>
      <c r="AD425" s="163">
        <v>0</v>
      </c>
      <c r="AE425" s="163">
        <v>1</v>
      </c>
      <c r="AF425" s="163">
        <v>0</v>
      </c>
      <c r="AG425" s="163">
        <v>0</v>
      </c>
      <c r="AH425" s="163">
        <v>0</v>
      </c>
      <c r="AI425" s="163">
        <v>0</v>
      </c>
      <c r="AJ425" s="163">
        <v>0</v>
      </c>
      <c r="AK425" s="163">
        <v>0</v>
      </c>
      <c r="AL425" s="163">
        <v>0</v>
      </c>
      <c r="AM425" s="163">
        <v>0</v>
      </c>
    </row>
    <row r="426" spans="2:39" x14ac:dyDescent="0.15">
      <c r="B426" s="51" t="s">
        <v>518</v>
      </c>
      <c r="C426" s="51" t="s">
        <v>3099</v>
      </c>
      <c r="D426" s="51" t="s">
        <v>5074</v>
      </c>
      <c r="E426" s="51" t="s">
        <v>5075</v>
      </c>
      <c r="F426" s="51" t="s">
        <v>5076</v>
      </c>
      <c r="G426" s="51" t="s">
        <v>5077</v>
      </c>
      <c r="H426" s="51" t="s">
        <v>5101</v>
      </c>
      <c r="I426" s="51" t="s">
        <v>5102</v>
      </c>
      <c r="K426" s="53">
        <v>3</v>
      </c>
      <c r="L426" s="160">
        <v>6</v>
      </c>
      <c r="M426" s="160" t="s">
        <v>5101</v>
      </c>
      <c r="N426" s="160" t="s">
        <v>5102</v>
      </c>
      <c r="O426" s="161"/>
      <c r="P426" s="161"/>
      <c r="Q426" s="161"/>
      <c r="R426" s="161"/>
      <c r="S426" s="161"/>
      <c r="T426" s="161"/>
      <c r="U426" s="161"/>
      <c r="V426" s="161"/>
      <c r="W426" s="161"/>
      <c r="X426" s="161"/>
      <c r="Y426" s="161"/>
      <c r="Z426" s="161"/>
      <c r="AA426" s="155" t="s">
        <v>518</v>
      </c>
      <c r="AB426" s="155" t="s">
        <v>3099</v>
      </c>
      <c r="AC426" s="163">
        <v>0</v>
      </c>
      <c r="AD426" s="163">
        <v>0</v>
      </c>
      <c r="AE426" s="163">
        <v>0</v>
      </c>
      <c r="AF426" s="163">
        <v>0</v>
      </c>
      <c r="AG426" s="163">
        <v>0</v>
      </c>
      <c r="AH426" s="163">
        <v>0</v>
      </c>
      <c r="AI426" s="163">
        <v>0</v>
      </c>
      <c r="AJ426" s="163">
        <v>0</v>
      </c>
      <c r="AK426" s="163">
        <v>0</v>
      </c>
      <c r="AL426" s="163">
        <v>0</v>
      </c>
      <c r="AM426" s="163">
        <v>0</v>
      </c>
    </row>
    <row r="427" spans="2:39" x14ac:dyDescent="0.15">
      <c r="B427" s="51" t="s">
        <v>374</v>
      </c>
      <c r="C427" s="51" t="s">
        <v>2957</v>
      </c>
      <c r="D427" s="51" t="s">
        <v>5032</v>
      </c>
      <c r="E427" s="51" t="s">
        <v>5033</v>
      </c>
      <c r="F427" s="51" t="s">
        <v>5121</v>
      </c>
      <c r="G427" s="51" t="s">
        <v>5122</v>
      </c>
      <c r="H427" s="51" t="s">
        <v>5123</v>
      </c>
      <c r="I427" s="51" t="s">
        <v>5124</v>
      </c>
      <c r="K427" s="53">
        <v>3</v>
      </c>
      <c r="L427" s="160">
        <v>12</v>
      </c>
      <c r="M427" s="160" t="s">
        <v>5121</v>
      </c>
      <c r="N427" s="160" t="s">
        <v>5122</v>
      </c>
      <c r="O427" s="161"/>
      <c r="P427" s="161"/>
      <c r="Q427" s="161"/>
      <c r="R427" s="161"/>
      <c r="S427" s="161"/>
      <c r="T427" s="161"/>
      <c r="U427" s="161"/>
      <c r="V427" s="161"/>
      <c r="W427" s="161"/>
      <c r="X427" s="161"/>
      <c r="Y427" s="161"/>
      <c r="Z427" s="161"/>
      <c r="AA427" s="155" t="s">
        <v>374</v>
      </c>
      <c r="AB427" s="155" t="s">
        <v>2957</v>
      </c>
      <c r="AC427" s="163">
        <v>0</v>
      </c>
      <c r="AD427" s="163">
        <v>0</v>
      </c>
      <c r="AE427" s="163">
        <v>0</v>
      </c>
      <c r="AF427" s="163">
        <v>0</v>
      </c>
      <c r="AG427" s="163">
        <v>0</v>
      </c>
      <c r="AH427" s="163">
        <v>0</v>
      </c>
      <c r="AI427" s="163">
        <v>0</v>
      </c>
      <c r="AJ427" s="163">
        <v>0</v>
      </c>
      <c r="AK427" s="163">
        <v>0</v>
      </c>
      <c r="AL427" s="163">
        <v>0</v>
      </c>
      <c r="AM427" s="163">
        <v>0</v>
      </c>
    </row>
    <row r="428" spans="2:39" x14ac:dyDescent="0.15">
      <c r="B428" s="51" t="s">
        <v>450</v>
      </c>
      <c r="C428" s="51" t="s">
        <v>3032</v>
      </c>
      <c r="D428" s="51" t="s">
        <v>5129</v>
      </c>
      <c r="E428" s="51" t="s">
        <v>5130</v>
      </c>
      <c r="F428" s="51" t="s">
        <v>5178</v>
      </c>
      <c r="G428" s="51" t="s">
        <v>5179</v>
      </c>
      <c r="H428" s="51" t="s">
        <v>5180</v>
      </c>
      <c r="I428" s="51" t="s">
        <v>5179</v>
      </c>
      <c r="K428" s="53">
        <v>3</v>
      </c>
      <c r="L428" s="160">
        <v>18</v>
      </c>
      <c r="M428" s="160" t="s">
        <v>5129</v>
      </c>
      <c r="N428" s="160" t="s">
        <v>5130</v>
      </c>
      <c r="O428" s="161"/>
      <c r="P428" s="161"/>
      <c r="Q428" s="161"/>
      <c r="R428" s="161"/>
      <c r="S428" s="161"/>
      <c r="T428" s="161"/>
      <c r="U428" s="161"/>
      <c r="V428" s="161"/>
      <c r="W428" s="161"/>
      <c r="X428" s="161"/>
      <c r="Y428" s="161"/>
      <c r="Z428" s="161"/>
      <c r="AA428" s="155" t="s">
        <v>450</v>
      </c>
      <c r="AB428" s="155" t="s">
        <v>3032</v>
      </c>
      <c r="AC428" s="163">
        <v>0</v>
      </c>
      <c r="AD428" s="163">
        <v>0</v>
      </c>
      <c r="AE428" s="163">
        <v>0</v>
      </c>
      <c r="AF428" s="163">
        <v>0</v>
      </c>
      <c r="AG428" s="163">
        <v>0</v>
      </c>
      <c r="AH428" s="163">
        <v>0</v>
      </c>
      <c r="AI428" s="163">
        <v>0</v>
      </c>
      <c r="AJ428" s="163">
        <v>0</v>
      </c>
      <c r="AK428" s="163">
        <v>0</v>
      </c>
      <c r="AL428" s="163">
        <v>0</v>
      </c>
      <c r="AM428" s="163">
        <v>0</v>
      </c>
    </row>
    <row r="429" spans="2:39" x14ac:dyDescent="0.15">
      <c r="B429" s="51" t="s">
        <v>498</v>
      </c>
      <c r="C429" s="51" t="s">
        <v>3079</v>
      </c>
      <c r="D429" s="51" t="s">
        <v>5044</v>
      </c>
      <c r="E429" s="51" t="s">
        <v>5045</v>
      </c>
      <c r="F429" s="51" t="s">
        <v>5046</v>
      </c>
      <c r="G429" s="51" t="s">
        <v>5045</v>
      </c>
      <c r="H429" s="51" t="s">
        <v>5067</v>
      </c>
      <c r="I429" s="51" t="s">
        <v>5068</v>
      </c>
      <c r="K429" s="53">
        <v>3</v>
      </c>
      <c r="L429" s="160">
        <v>3</v>
      </c>
      <c r="M429" s="160" t="s">
        <v>5067</v>
      </c>
      <c r="N429" s="160" t="s">
        <v>5068</v>
      </c>
      <c r="O429" s="161"/>
      <c r="P429" s="161"/>
      <c r="Q429" s="161"/>
      <c r="R429" s="161"/>
      <c r="S429" s="161"/>
      <c r="T429" s="161"/>
      <c r="U429" s="161"/>
      <c r="V429" s="161"/>
      <c r="W429" s="161"/>
      <c r="X429" s="161"/>
      <c r="Y429" s="161"/>
      <c r="Z429" s="161"/>
      <c r="AA429" s="155" t="s">
        <v>498</v>
      </c>
      <c r="AB429" s="155" t="s">
        <v>3079</v>
      </c>
      <c r="AC429" s="163">
        <v>0</v>
      </c>
      <c r="AD429" s="163">
        <v>0</v>
      </c>
      <c r="AE429" s="163">
        <v>0</v>
      </c>
      <c r="AF429" s="163">
        <v>0</v>
      </c>
      <c r="AG429" s="163">
        <v>0</v>
      </c>
      <c r="AH429" s="163">
        <v>0</v>
      </c>
      <c r="AI429" s="163">
        <v>0</v>
      </c>
      <c r="AJ429" s="163">
        <v>0</v>
      </c>
      <c r="AK429" s="163">
        <v>0</v>
      </c>
      <c r="AL429" s="163">
        <v>0</v>
      </c>
      <c r="AM429" s="163">
        <v>0</v>
      </c>
    </row>
    <row r="430" spans="2:39" x14ac:dyDescent="0.15">
      <c r="B430" s="51" t="s">
        <v>304</v>
      </c>
      <c r="C430" s="51" t="s">
        <v>2891</v>
      </c>
      <c r="D430" s="51" t="s">
        <v>5026</v>
      </c>
      <c r="E430" s="51" t="s">
        <v>5027</v>
      </c>
      <c r="F430" s="51" t="s">
        <v>5085</v>
      </c>
      <c r="G430" s="51" t="s">
        <v>5086</v>
      </c>
      <c r="H430" s="51" t="s">
        <v>5087</v>
      </c>
      <c r="I430" s="51" t="s">
        <v>5088</v>
      </c>
      <c r="K430" s="53">
        <v>3</v>
      </c>
      <c r="L430" s="160">
        <v>26</v>
      </c>
      <c r="M430" s="160" t="s">
        <v>5085</v>
      </c>
      <c r="N430" s="160" t="s">
        <v>5086</v>
      </c>
      <c r="O430" s="161"/>
      <c r="P430" s="161"/>
      <c r="Q430" s="161"/>
      <c r="R430" s="161"/>
      <c r="S430" s="161"/>
      <c r="T430" s="161"/>
      <c r="U430" s="161"/>
      <c r="V430" s="161"/>
      <c r="W430" s="161"/>
      <c r="X430" s="161"/>
      <c r="Y430" s="161"/>
      <c r="Z430" s="161"/>
      <c r="AA430" s="155" t="s">
        <v>304</v>
      </c>
      <c r="AB430" s="155" t="s">
        <v>2891</v>
      </c>
      <c r="AC430" s="163">
        <v>0</v>
      </c>
      <c r="AD430" s="163">
        <v>1</v>
      </c>
      <c r="AE430" s="163">
        <v>1</v>
      </c>
      <c r="AF430" s="163">
        <v>1</v>
      </c>
      <c r="AG430" s="163">
        <v>0</v>
      </c>
      <c r="AH430" s="163">
        <v>1</v>
      </c>
      <c r="AI430" s="163">
        <v>0</v>
      </c>
      <c r="AJ430" s="163">
        <v>0</v>
      </c>
      <c r="AK430" s="163">
        <v>0</v>
      </c>
      <c r="AL430" s="163">
        <v>1</v>
      </c>
      <c r="AM430" s="163">
        <v>0</v>
      </c>
    </row>
    <row r="431" spans="2:39" x14ac:dyDescent="0.15">
      <c r="B431" s="51" t="s">
        <v>352</v>
      </c>
      <c r="C431" s="51" t="s">
        <v>2938</v>
      </c>
      <c r="D431" s="51" t="s">
        <v>5026</v>
      </c>
      <c r="E431" s="51" t="s">
        <v>5027</v>
      </c>
      <c r="F431" s="51" t="s">
        <v>5028</v>
      </c>
      <c r="G431" s="51" t="s">
        <v>5029</v>
      </c>
      <c r="H431" s="51" t="s">
        <v>5115</v>
      </c>
      <c r="I431" s="51" t="s">
        <v>5116</v>
      </c>
      <c r="K431" s="53">
        <v>3</v>
      </c>
      <c r="L431" s="160">
        <v>24</v>
      </c>
      <c r="M431" s="160" t="s">
        <v>5028</v>
      </c>
      <c r="N431" s="160" t="s">
        <v>5029</v>
      </c>
      <c r="O431" s="161"/>
      <c r="P431" s="161"/>
      <c r="Q431" s="161"/>
      <c r="R431" s="161"/>
      <c r="S431" s="161"/>
      <c r="T431" s="161"/>
      <c r="U431" s="161"/>
      <c r="V431" s="161"/>
      <c r="W431" s="161"/>
      <c r="X431" s="161"/>
      <c r="Y431" s="161"/>
      <c r="Z431" s="161"/>
      <c r="AA431" s="155" t="s">
        <v>352</v>
      </c>
      <c r="AB431" s="155" t="s">
        <v>2938</v>
      </c>
      <c r="AC431" s="163">
        <v>0</v>
      </c>
      <c r="AD431" s="163">
        <v>1</v>
      </c>
      <c r="AE431" s="163">
        <v>0</v>
      </c>
      <c r="AF431" s="163">
        <v>0</v>
      </c>
      <c r="AG431" s="163">
        <v>0</v>
      </c>
      <c r="AH431" s="163">
        <v>0</v>
      </c>
      <c r="AI431" s="163">
        <v>0</v>
      </c>
      <c r="AJ431" s="163">
        <v>0</v>
      </c>
      <c r="AK431" s="163">
        <v>1</v>
      </c>
      <c r="AL431" s="163">
        <v>1</v>
      </c>
      <c r="AM431" s="163">
        <v>0</v>
      </c>
    </row>
    <row r="432" spans="2:39" x14ac:dyDescent="0.15">
      <c r="B432" s="51" t="s">
        <v>363</v>
      </c>
      <c r="C432" s="51" t="s">
        <v>2948</v>
      </c>
      <c r="D432" s="51" t="s">
        <v>5074</v>
      </c>
      <c r="E432" s="51" t="s">
        <v>5075</v>
      </c>
      <c r="F432" s="51" t="s">
        <v>5076</v>
      </c>
      <c r="G432" s="51" t="s">
        <v>5077</v>
      </c>
      <c r="H432" s="51" t="s">
        <v>5158</v>
      </c>
      <c r="I432" s="51" t="s">
        <v>5159</v>
      </c>
      <c r="K432" s="53">
        <v>3</v>
      </c>
      <c r="L432" s="160" t="s">
        <v>5356</v>
      </c>
      <c r="M432" s="160" t="s">
        <v>5356</v>
      </c>
      <c r="N432" s="160" t="s">
        <v>5356</v>
      </c>
      <c r="O432" s="161"/>
      <c r="P432" s="161"/>
      <c r="Q432" s="161"/>
      <c r="R432" s="161"/>
      <c r="S432" s="161"/>
      <c r="T432" s="161"/>
      <c r="U432" s="161"/>
      <c r="V432" s="161"/>
      <c r="W432" s="161"/>
      <c r="X432" s="161"/>
      <c r="Y432" s="161"/>
      <c r="Z432" s="161"/>
      <c r="AA432" s="155" t="s">
        <v>363</v>
      </c>
      <c r="AB432" s="155" t="s">
        <v>2948</v>
      </c>
      <c r="AC432" s="163">
        <v>0</v>
      </c>
      <c r="AD432" s="163">
        <v>0</v>
      </c>
      <c r="AE432" s="163">
        <v>0</v>
      </c>
      <c r="AF432" s="163">
        <v>0</v>
      </c>
      <c r="AG432" s="163">
        <v>1</v>
      </c>
      <c r="AH432" s="163">
        <v>0</v>
      </c>
      <c r="AI432" s="163">
        <v>1</v>
      </c>
      <c r="AJ432" s="163">
        <v>0</v>
      </c>
      <c r="AK432" s="163">
        <v>0</v>
      </c>
      <c r="AL432" s="163">
        <v>0</v>
      </c>
      <c r="AM432" s="163">
        <v>1</v>
      </c>
    </row>
    <row r="433" spans="2:39" x14ac:dyDescent="0.15">
      <c r="B433" s="51" t="s">
        <v>211</v>
      </c>
      <c r="C433" s="51" t="s">
        <v>2798</v>
      </c>
      <c r="D433" s="51" t="s">
        <v>5026</v>
      </c>
      <c r="E433" s="51" t="s">
        <v>5027</v>
      </c>
      <c r="F433" s="51" t="s">
        <v>5085</v>
      </c>
      <c r="G433" s="51" t="s">
        <v>5086</v>
      </c>
      <c r="H433" s="51" t="s">
        <v>5087</v>
      </c>
      <c r="I433" s="51" t="s">
        <v>5088</v>
      </c>
      <c r="K433" s="53">
        <v>3</v>
      </c>
      <c r="L433" s="160">
        <v>26</v>
      </c>
      <c r="M433" s="160" t="s">
        <v>5085</v>
      </c>
      <c r="N433" s="160" t="s">
        <v>5086</v>
      </c>
      <c r="O433" s="161"/>
      <c r="P433" s="161"/>
      <c r="Q433" s="161"/>
      <c r="R433" s="161"/>
      <c r="S433" s="161"/>
      <c r="T433" s="161"/>
      <c r="U433" s="161"/>
      <c r="V433" s="161"/>
      <c r="W433" s="161"/>
      <c r="X433" s="161"/>
      <c r="Y433" s="161"/>
      <c r="Z433" s="161"/>
      <c r="AA433" s="155" t="s">
        <v>211</v>
      </c>
      <c r="AB433" s="155" t="s">
        <v>2798</v>
      </c>
      <c r="AC433" s="163">
        <v>0</v>
      </c>
      <c r="AD433" s="163">
        <v>0</v>
      </c>
      <c r="AE433" s="163">
        <v>0</v>
      </c>
      <c r="AF433" s="163">
        <v>0</v>
      </c>
      <c r="AG433" s="163">
        <v>0</v>
      </c>
      <c r="AH433" s="163">
        <v>1</v>
      </c>
      <c r="AI433" s="163">
        <v>0</v>
      </c>
      <c r="AJ433" s="163">
        <v>0</v>
      </c>
      <c r="AK433" s="163">
        <v>0</v>
      </c>
      <c r="AL433" s="163">
        <v>1</v>
      </c>
      <c r="AM433" s="163">
        <v>1</v>
      </c>
    </row>
    <row r="434" spans="2:39" x14ac:dyDescent="0.15">
      <c r="B434" s="51" t="s">
        <v>503</v>
      </c>
      <c r="C434" s="51" t="s">
        <v>3084</v>
      </c>
      <c r="D434" s="51" t="s">
        <v>5129</v>
      </c>
      <c r="E434" s="51" t="s">
        <v>5130</v>
      </c>
      <c r="F434" s="51" t="s">
        <v>5131</v>
      </c>
      <c r="G434" s="51" t="s">
        <v>5132</v>
      </c>
      <c r="H434" s="51" t="s">
        <v>5166</v>
      </c>
      <c r="I434" s="51" t="s">
        <v>5167</v>
      </c>
      <c r="K434" s="53">
        <v>3</v>
      </c>
      <c r="L434" s="160">
        <v>18</v>
      </c>
      <c r="M434" s="160" t="s">
        <v>5129</v>
      </c>
      <c r="N434" s="160" t="s">
        <v>5130</v>
      </c>
      <c r="O434" s="161"/>
      <c r="P434" s="161"/>
      <c r="Q434" s="161"/>
      <c r="R434" s="161"/>
      <c r="S434" s="161"/>
      <c r="T434" s="161"/>
      <c r="U434" s="161"/>
      <c r="V434" s="161"/>
      <c r="W434" s="161"/>
      <c r="X434" s="161"/>
      <c r="Y434" s="161"/>
      <c r="Z434" s="161"/>
      <c r="AA434" s="155" t="s">
        <v>503</v>
      </c>
      <c r="AB434" s="155" t="s">
        <v>3084</v>
      </c>
      <c r="AC434" s="163">
        <v>0</v>
      </c>
      <c r="AD434" s="163">
        <v>0</v>
      </c>
      <c r="AE434" s="163">
        <v>0</v>
      </c>
      <c r="AF434" s="163">
        <v>0</v>
      </c>
      <c r="AG434" s="163">
        <v>0</v>
      </c>
      <c r="AH434" s="163">
        <v>0</v>
      </c>
      <c r="AI434" s="163">
        <v>0</v>
      </c>
      <c r="AJ434" s="163">
        <v>0</v>
      </c>
      <c r="AK434" s="163">
        <v>0</v>
      </c>
      <c r="AL434" s="163">
        <v>0</v>
      </c>
      <c r="AM434" s="163">
        <v>0</v>
      </c>
    </row>
    <row r="435" spans="2:39" x14ac:dyDescent="0.15">
      <c r="B435" s="51" t="s">
        <v>402</v>
      </c>
      <c r="C435" s="51" t="s">
        <v>2985</v>
      </c>
      <c r="D435" s="51" t="s">
        <v>5074</v>
      </c>
      <c r="E435" s="51" t="s">
        <v>5075</v>
      </c>
      <c r="F435" s="51" t="s">
        <v>5076</v>
      </c>
      <c r="G435" s="51" t="s">
        <v>5077</v>
      </c>
      <c r="H435" s="51" t="s">
        <v>5127</v>
      </c>
      <c r="I435" s="51" t="s">
        <v>5128</v>
      </c>
      <c r="K435" s="53">
        <v>1</v>
      </c>
      <c r="L435" s="160">
        <v>4</v>
      </c>
      <c r="M435" s="160" t="s">
        <v>5127</v>
      </c>
      <c r="N435" s="160" t="s">
        <v>5326</v>
      </c>
      <c r="O435" s="161"/>
      <c r="P435" s="161"/>
      <c r="Q435" s="161"/>
      <c r="R435" s="161"/>
      <c r="S435" s="161"/>
      <c r="T435" s="161"/>
      <c r="U435" s="161"/>
      <c r="V435" s="161"/>
      <c r="W435" s="161"/>
      <c r="X435" s="161"/>
      <c r="Y435" s="161"/>
      <c r="Z435" s="161"/>
      <c r="AA435" s="155" t="s">
        <v>402</v>
      </c>
      <c r="AB435" s="155" t="s">
        <v>2985</v>
      </c>
      <c r="AC435" s="163">
        <v>0</v>
      </c>
      <c r="AD435" s="163">
        <v>0</v>
      </c>
      <c r="AE435" s="163">
        <v>0</v>
      </c>
      <c r="AF435" s="163">
        <v>0</v>
      </c>
      <c r="AG435" s="163">
        <v>0</v>
      </c>
      <c r="AH435" s="163">
        <v>0</v>
      </c>
      <c r="AI435" s="163">
        <v>0</v>
      </c>
      <c r="AJ435" s="163">
        <v>0</v>
      </c>
      <c r="AK435" s="163">
        <v>0</v>
      </c>
      <c r="AL435" s="163">
        <v>0</v>
      </c>
      <c r="AM435" s="163">
        <v>0</v>
      </c>
    </row>
    <row r="436" spans="2:39" x14ac:dyDescent="0.15">
      <c r="B436" s="51" t="s">
        <v>429</v>
      </c>
      <c r="C436" s="51" t="s">
        <v>3011</v>
      </c>
      <c r="D436" s="51" t="s">
        <v>5089</v>
      </c>
      <c r="E436" s="51" t="s">
        <v>5090</v>
      </c>
      <c r="F436" s="51" t="s">
        <v>5091</v>
      </c>
      <c r="G436" s="51" t="s">
        <v>5092</v>
      </c>
      <c r="H436" s="51" t="s">
        <v>5135</v>
      </c>
      <c r="I436" s="51" t="s">
        <v>5136</v>
      </c>
      <c r="K436" s="53">
        <v>3</v>
      </c>
      <c r="L436" s="160">
        <v>16</v>
      </c>
      <c r="M436" s="160" t="s">
        <v>5091</v>
      </c>
      <c r="N436" s="160" t="s">
        <v>5092</v>
      </c>
      <c r="O436" s="161"/>
      <c r="P436" s="161"/>
      <c r="Q436" s="161"/>
      <c r="R436" s="161"/>
      <c r="S436" s="161"/>
      <c r="T436" s="161"/>
      <c r="U436" s="161"/>
      <c r="V436" s="161"/>
      <c r="W436" s="161"/>
      <c r="X436" s="161"/>
      <c r="Y436" s="161"/>
      <c r="Z436" s="161"/>
      <c r="AA436" s="155" t="s">
        <v>429</v>
      </c>
      <c r="AB436" s="155" t="s">
        <v>3011</v>
      </c>
      <c r="AC436" s="163">
        <v>0</v>
      </c>
      <c r="AD436" s="163">
        <v>0</v>
      </c>
      <c r="AE436" s="163">
        <v>0</v>
      </c>
      <c r="AF436" s="163">
        <v>0</v>
      </c>
      <c r="AG436" s="163">
        <v>0</v>
      </c>
      <c r="AH436" s="163">
        <v>0</v>
      </c>
      <c r="AI436" s="163">
        <v>0</v>
      </c>
      <c r="AJ436" s="163">
        <v>0</v>
      </c>
      <c r="AK436" s="163">
        <v>0</v>
      </c>
      <c r="AL436" s="163">
        <v>0</v>
      </c>
      <c r="AM436" s="163">
        <v>0</v>
      </c>
    </row>
    <row r="437" spans="2:39" x14ac:dyDescent="0.15">
      <c r="B437" s="51" t="s">
        <v>244</v>
      </c>
      <c r="C437" s="51" t="s">
        <v>2831</v>
      </c>
      <c r="D437" s="51" t="s">
        <v>5074</v>
      </c>
      <c r="E437" s="51" t="s">
        <v>5075</v>
      </c>
      <c r="F437" s="51" t="s">
        <v>5076</v>
      </c>
      <c r="G437" s="51" t="s">
        <v>5077</v>
      </c>
      <c r="H437" s="51" t="s">
        <v>5153</v>
      </c>
      <c r="I437" s="51" t="s">
        <v>5154</v>
      </c>
      <c r="K437" s="53">
        <v>3</v>
      </c>
      <c r="L437" s="160">
        <v>7</v>
      </c>
      <c r="M437" s="160" t="s">
        <v>5153</v>
      </c>
      <c r="N437" s="160" t="s">
        <v>5154</v>
      </c>
      <c r="O437" s="161"/>
      <c r="P437" s="161"/>
      <c r="Q437" s="161"/>
      <c r="R437" s="161"/>
      <c r="S437" s="161"/>
      <c r="T437" s="161"/>
      <c r="U437" s="161"/>
      <c r="V437" s="161"/>
      <c r="W437" s="161"/>
      <c r="X437" s="161"/>
      <c r="Y437" s="161"/>
      <c r="Z437" s="161"/>
      <c r="AA437" s="155" t="s">
        <v>244</v>
      </c>
      <c r="AB437" s="155" t="s">
        <v>2831</v>
      </c>
      <c r="AC437" s="163">
        <v>0</v>
      </c>
      <c r="AD437" s="163">
        <v>1</v>
      </c>
      <c r="AE437" s="163">
        <v>0</v>
      </c>
      <c r="AF437" s="163">
        <v>0</v>
      </c>
      <c r="AG437" s="163">
        <v>1</v>
      </c>
      <c r="AH437" s="163">
        <v>1</v>
      </c>
      <c r="AI437" s="163">
        <v>1</v>
      </c>
      <c r="AJ437" s="163">
        <v>1</v>
      </c>
      <c r="AK437" s="163">
        <v>1</v>
      </c>
      <c r="AL437" s="163">
        <v>1</v>
      </c>
      <c r="AM437" s="163">
        <v>1</v>
      </c>
    </row>
    <row r="438" spans="2:39" x14ac:dyDescent="0.15">
      <c r="B438" s="51" t="s">
        <v>692</v>
      </c>
      <c r="C438" s="51" t="s">
        <v>3269</v>
      </c>
      <c r="D438" s="51" t="s">
        <v>5129</v>
      </c>
      <c r="E438" s="51" t="s">
        <v>5130</v>
      </c>
      <c r="F438" s="51" t="s">
        <v>5131</v>
      </c>
      <c r="G438" s="51" t="s">
        <v>5132</v>
      </c>
      <c r="H438" s="51" t="s">
        <v>5166</v>
      </c>
      <c r="I438" s="51" t="s">
        <v>5167</v>
      </c>
      <c r="K438" s="53">
        <v>3</v>
      </c>
      <c r="L438" s="160">
        <v>18</v>
      </c>
      <c r="M438" s="160" t="s">
        <v>5129</v>
      </c>
      <c r="N438" s="160" t="s">
        <v>5130</v>
      </c>
      <c r="O438" s="161"/>
      <c r="P438" s="161"/>
      <c r="Q438" s="161"/>
      <c r="R438" s="161"/>
      <c r="S438" s="161"/>
      <c r="T438" s="161"/>
      <c r="U438" s="161"/>
      <c r="V438" s="161"/>
      <c r="W438" s="161"/>
      <c r="X438" s="161"/>
      <c r="Y438" s="161"/>
      <c r="Z438" s="161"/>
      <c r="AA438" s="155" t="s">
        <v>692</v>
      </c>
      <c r="AB438" s="155" t="s">
        <v>3269</v>
      </c>
      <c r="AC438" s="163">
        <v>0</v>
      </c>
      <c r="AD438" s="163">
        <v>0</v>
      </c>
      <c r="AE438" s="163">
        <v>0</v>
      </c>
      <c r="AF438" s="163">
        <v>0</v>
      </c>
      <c r="AG438" s="163">
        <v>0</v>
      </c>
      <c r="AH438" s="163">
        <v>0</v>
      </c>
      <c r="AI438" s="163">
        <v>0</v>
      </c>
      <c r="AJ438" s="163">
        <v>0</v>
      </c>
      <c r="AK438" s="163">
        <v>0</v>
      </c>
      <c r="AL438" s="163">
        <v>0</v>
      </c>
      <c r="AM438" s="163">
        <v>0</v>
      </c>
    </row>
    <row r="439" spans="2:39" x14ac:dyDescent="0.15">
      <c r="B439" s="51" t="s">
        <v>517</v>
      </c>
      <c r="C439" s="51" t="s">
        <v>3098</v>
      </c>
      <c r="D439" s="51" t="s">
        <v>5129</v>
      </c>
      <c r="E439" s="51" t="s">
        <v>5130</v>
      </c>
      <c r="F439" s="51" t="s">
        <v>5131</v>
      </c>
      <c r="G439" s="51" t="s">
        <v>5132</v>
      </c>
      <c r="H439" s="51" t="s">
        <v>5166</v>
      </c>
      <c r="I439" s="51" t="s">
        <v>5167</v>
      </c>
      <c r="K439" s="53">
        <v>3</v>
      </c>
      <c r="L439" s="160">
        <v>18</v>
      </c>
      <c r="M439" s="160" t="s">
        <v>5129</v>
      </c>
      <c r="N439" s="160" t="s">
        <v>5130</v>
      </c>
      <c r="O439" s="161"/>
      <c r="P439" s="161"/>
      <c r="Q439" s="161"/>
      <c r="R439" s="161"/>
      <c r="S439" s="161"/>
      <c r="T439" s="161"/>
      <c r="U439" s="161"/>
      <c r="V439" s="161"/>
      <c r="W439" s="161"/>
      <c r="X439" s="161"/>
      <c r="Y439" s="161"/>
      <c r="Z439" s="161"/>
      <c r="AA439" s="155" t="s">
        <v>517</v>
      </c>
      <c r="AB439" s="155" t="s">
        <v>3098</v>
      </c>
      <c r="AC439" s="163">
        <v>0</v>
      </c>
      <c r="AD439" s="163">
        <v>0</v>
      </c>
      <c r="AE439" s="163">
        <v>0</v>
      </c>
      <c r="AF439" s="163">
        <v>0</v>
      </c>
      <c r="AG439" s="163">
        <v>0</v>
      </c>
      <c r="AH439" s="163">
        <v>0</v>
      </c>
      <c r="AI439" s="163">
        <v>0</v>
      </c>
      <c r="AJ439" s="163">
        <v>0</v>
      </c>
      <c r="AK439" s="163">
        <v>0</v>
      </c>
      <c r="AL439" s="163">
        <v>0</v>
      </c>
      <c r="AM439" s="163">
        <v>1</v>
      </c>
    </row>
    <row r="440" spans="2:39" x14ac:dyDescent="0.15">
      <c r="B440" s="51" t="s">
        <v>358</v>
      </c>
      <c r="C440" s="51" t="s">
        <v>2943</v>
      </c>
      <c r="D440" s="51" t="s">
        <v>5026</v>
      </c>
      <c r="E440" s="51" t="s">
        <v>5027</v>
      </c>
      <c r="F440" s="51" t="s">
        <v>5028</v>
      </c>
      <c r="G440" s="51" t="s">
        <v>5029</v>
      </c>
      <c r="H440" s="51" t="s">
        <v>5030</v>
      </c>
      <c r="I440" s="51" t="s">
        <v>5031</v>
      </c>
      <c r="K440" s="53">
        <v>3</v>
      </c>
      <c r="L440" s="160">
        <v>24</v>
      </c>
      <c r="M440" s="160" t="s">
        <v>5028</v>
      </c>
      <c r="N440" s="160" t="s">
        <v>5029</v>
      </c>
      <c r="O440" s="161"/>
      <c r="P440" s="161"/>
      <c r="Q440" s="161"/>
      <c r="R440" s="161"/>
      <c r="S440" s="161"/>
      <c r="T440" s="161"/>
      <c r="U440" s="161"/>
      <c r="V440" s="161"/>
      <c r="W440" s="161"/>
      <c r="X440" s="161"/>
      <c r="Y440" s="161"/>
      <c r="Z440" s="161"/>
      <c r="AA440" s="155" t="s">
        <v>358</v>
      </c>
      <c r="AB440" s="155" t="s">
        <v>2943</v>
      </c>
      <c r="AC440" s="163">
        <v>0</v>
      </c>
      <c r="AD440" s="163">
        <v>0</v>
      </c>
      <c r="AE440" s="163">
        <v>0</v>
      </c>
      <c r="AF440" s="163">
        <v>0</v>
      </c>
      <c r="AG440" s="163">
        <v>0</v>
      </c>
      <c r="AH440" s="163">
        <v>0</v>
      </c>
      <c r="AI440" s="163">
        <v>0</v>
      </c>
      <c r="AJ440" s="163">
        <v>0</v>
      </c>
      <c r="AK440" s="163">
        <v>0</v>
      </c>
      <c r="AL440" s="163">
        <v>0</v>
      </c>
      <c r="AM440" s="163">
        <v>0</v>
      </c>
    </row>
    <row r="441" spans="2:39" x14ac:dyDescent="0.15">
      <c r="B441" s="51" t="s">
        <v>5415</v>
      </c>
      <c r="C441" s="51" t="s">
        <v>5416</v>
      </c>
      <c r="D441" s="51" t="s">
        <v>5032</v>
      </c>
      <c r="E441" s="51" t="s">
        <v>5033</v>
      </c>
      <c r="F441" s="51" t="s">
        <v>5155</v>
      </c>
      <c r="G441" s="51" t="s">
        <v>5156</v>
      </c>
      <c r="H441" s="51" t="s">
        <v>5157</v>
      </c>
      <c r="I441" s="51" t="s">
        <v>5156</v>
      </c>
      <c r="K441" s="53">
        <v>3</v>
      </c>
      <c r="L441" s="160">
        <v>14</v>
      </c>
      <c r="M441" s="160" t="s">
        <v>5157</v>
      </c>
      <c r="N441" s="160" t="s">
        <v>5156</v>
      </c>
      <c r="O441" s="161"/>
      <c r="P441" s="161"/>
      <c r="Q441" s="161"/>
      <c r="R441" s="161"/>
      <c r="S441" s="161"/>
      <c r="T441" s="161"/>
      <c r="U441" s="161"/>
      <c r="V441" s="161"/>
      <c r="W441" s="161"/>
      <c r="X441" s="161"/>
      <c r="Y441" s="161"/>
      <c r="Z441" s="161"/>
      <c r="AA441" s="155" t="s">
        <v>5415</v>
      </c>
      <c r="AB441" s="155" t="s">
        <v>5416</v>
      </c>
      <c r="AC441" s="163">
        <v>0</v>
      </c>
      <c r="AD441" s="163">
        <v>0</v>
      </c>
      <c r="AE441" s="163">
        <v>0</v>
      </c>
      <c r="AF441" s="163">
        <v>0</v>
      </c>
      <c r="AG441" s="163">
        <v>0</v>
      </c>
      <c r="AH441" s="163">
        <v>0</v>
      </c>
      <c r="AI441" s="163">
        <v>0</v>
      </c>
      <c r="AJ441" s="163">
        <v>0</v>
      </c>
      <c r="AK441" s="163">
        <v>0</v>
      </c>
      <c r="AL441" s="163">
        <v>0</v>
      </c>
      <c r="AM441" s="163">
        <v>0</v>
      </c>
    </row>
    <row r="442" spans="2:39" x14ac:dyDescent="0.15">
      <c r="B442" s="51" t="s">
        <v>752</v>
      </c>
      <c r="C442" s="51" t="s">
        <v>3329</v>
      </c>
      <c r="D442" s="51" t="s">
        <v>5074</v>
      </c>
      <c r="E442" s="51" t="s">
        <v>5075</v>
      </c>
      <c r="F442" s="51" t="s">
        <v>5076</v>
      </c>
      <c r="G442" s="51" t="s">
        <v>5077</v>
      </c>
      <c r="H442" s="51" t="s">
        <v>5127</v>
      </c>
      <c r="I442" s="51" t="s">
        <v>5128</v>
      </c>
      <c r="K442" s="53">
        <v>1</v>
      </c>
      <c r="L442" s="160">
        <v>4</v>
      </c>
      <c r="M442" s="160" t="s">
        <v>5127</v>
      </c>
      <c r="N442" s="160" t="s">
        <v>5326</v>
      </c>
      <c r="O442" s="161"/>
      <c r="P442" s="161"/>
      <c r="Q442" s="161"/>
      <c r="R442" s="161"/>
      <c r="S442" s="161"/>
      <c r="T442" s="161"/>
      <c r="U442" s="161"/>
      <c r="V442" s="161"/>
      <c r="W442" s="161"/>
      <c r="X442" s="161"/>
      <c r="Y442" s="161"/>
      <c r="Z442" s="161"/>
      <c r="AA442" s="155" t="s">
        <v>752</v>
      </c>
      <c r="AB442" s="155" t="s">
        <v>3329</v>
      </c>
      <c r="AC442" s="163">
        <v>0</v>
      </c>
      <c r="AD442" s="163">
        <v>0</v>
      </c>
      <c r="AE442" s="163">
        <v>0</v>
      </c>
      <c r="AF442" s="163">
        <v>0</v>
      </c>
      <c r="AG442" s="163">
        <v>0</v>
      </c>
      <c r="AH442" s="163">
        <v>0</v>
      </c>
      <c r="AI442" s="163">
        <v>0</v>
      </c>
      <c r="AJ442" s="163">
        <v>0</v>
      </c>
      <c r="AK442" s="163">
        <v>0</v>
      </c>
      <c r="AL442" s="163">
        <v>0</v>
      </c>
      <c r="AM442" s="163">
        <v>0</v>
      </c>
    </row>
    <row r="443" spans="2:39" x14ac:dyDescent="0.15">
      <c r="B443" s="51" t="s">
        <v>1039</v>
      </c>
      <c r="C443" s="51" t="s">
        <v>3612</v>
      </c>
      <c r="D443" s="51" t="s">
        <v>5044</v>
      </c>
      <c r="E443" s="51" t="s">
        <v>5045</v>
      </c>
      <c r="F443" s="51" t="s">
        <v>5046</v>
      </c>
      <c r="G443" s="51" t="s">
        <v>5045</v>
      </c>
      <c r="H443" s="51" t="s">
        <v>5181</v>
      </c>
      <c r="I443" s="51" t="s">
        <v>5182</v>
      </c>
      <c r="K443" s="53">
        <v>1</v>
      </c>
      <c r="L443" s="160" t="s">
        <v>5356</v>
      </c>
      <c r="M443" s="160" t="s">
        <v>5127</v>
      </c>
      <c r="N443" s="160" t="s">
        <v>5326</v>
      </c>
      <c r="O443" s="161"/>
      <c r="P443" s="161"/>
      <c r="Q443" s="161"/>
      <c r="R443" s="161"/>
      <c r="S443" s="161"/>
      <c r="T443" s="161"/>
      <c r="U443" s="161"/>
      <c r="V443" s="161"/>
      <c r="W443" s="161"/>
      <c r="X443" s="161"/>
      <c r="Y443" s="161"/>
      <c r="Z443" s="161"/>
      <c r="AA443" s="155" t="s">
        <v>1039</v>
      </c>
      <c r="AB443" s="155" t="s">
        <v>3612</v>
      </c>
      <c r="AC443" s="163">
        <v>0</v>
      </c>
      <c r="AD443" s="163">
        <v>0</v>
      </c>
      <c r="AE443" s="163">
        <v>0</v>
      </c>
      <c r="AF443" s="163">
        <v>0</v>
      </c>
      <c r="AG443" s="163">
        <v>0</v>
      </c>
      <c r="AH443" s="163">
        <v>0</v>
      </c>
      <c r="AI443" s="163">
        <v>0</v>
      </c>
      <c r="AJ443" s="163">
        <v>0</v>
      </c>
      <c r="AK443" s="163">
        <v>0</v>
      </c>
      <c r="AL443" s="163">
        <v>0</v>
      </c>
      <c r="AM443" s="163">
        <v>0</v>
      </c>
    </row>
    <row r="444" spans="2:39" x14ac:dyDescent="0.15">
      <c r="B444" s="51" t="s">
        <v>407</v>
      </c>
      <c r="C444" s="51" t="s">
        <v>2989</v>
      </c>
      <c r="D444" s="51" t="s">
        <v>5044</v>
      </c>
      <c r="E444" s="51" t="s">
        <v>5045</v>
      </c>
      <c r="F444" s="51" t="s">
        <v>5046</v>
      </c>
      <c r="G444" s="51" t="s">
        <v>5045</v>
      </c>
      <c r="H444" s="51" t="s">
        <v>5181</v>
      </c>
      <c r="I444" s="51" t="s">
        <v>5182</v>
      </c>
      <c r="K444" s="53">
        <v>1</v>
      </c>
      <c r="L444" s="160" t="s">
        <v>5356</v>
      </c>
      <c r="M444" s="160" t="s">
        <v>5127</v>
      </c>
      <c r="N444" s="160" t="s">
        <v>5326</v>
      </c>
      <c r="O444" s="161"/>
      <c r="P444" s="161"/>
      <c r="Q444" s="161"/>
      <c r="R444" s="161"/>
      <c r="S444" s="161"/>
      <c r="T444" s="161"/>
      <c r="U444" s="161"/>
      <c r="V444" s="161"/>
      <c r="W444" s="161"/>
      <c r="X444" s="161"/>
      <c r="Y444" s="161"/>
      <c r="Z444" s="161"/>
      <c r="AA444" s="155" t="s">
        <v>407</v>
      </c>
      <c r="AB444" s="155" t="s">
        <v>2989</v>
      </c>
      <c r="AC444" s="163">
        <v>0</v>
      </c>
      <c r="AD444" s="163">
        <v>0</v>
      </c>
      <c r="AE444" s="163">
        <v>0</v>
      </c>
      <c r="AF444" s="163">
        <v>0</v>
      </c>
      <c r="AG444" s="163">
        <v>0</v>
      </c>
      <c r="AH444" s="163">
        <v>0</v>
      </c>
      <c r="AI444" s="163">
        <v>0</v>
      </c>
      <c r="AJ444" s="163">
        <v>0</v>
      </c>
      <c r="AK444" s="163">
        <v>0</v>
      </c>
      <c r="AL444" s="163">
        <v>0</v>
      </c>
      <c r="AM444" s="163">
        <v>0</v>
      </c>
    </row>
    <row r="445" spans="2:39" x14ac:dyDescent="0.15">
      <c r="B445" s="51" t="s">
        <v>473</v>
      </c>
      <c r="C445" s="51" t="s">
        <v>3054</v>
      </c>
      <c r="D445" s="51" t="s">
        <v>5026</v>
      </c>
      <c r="E445" s="51" t="s">
        <v>5027</v>
      </c>
      <c r="F445" s="51" t="s">
        <v>5085</v>
      </c>
      <c r="G445" s="51" t="s">
        <v>5086</v>
      </c>
      <c r="H445" s="51" t="s">
        <v>5087</v>
      </c>
      <c r="I445" s="51" t="s">
        <v>5088</v>
      </c>
      <c r="K445" s="53">
        <v>3</v>
      </c>
      <c r="L445" s="160">
        <v>26</v>
      </c>
      <c r="M445" s="160" t="s">
        <v>5085</v>
      </c>
      <c r="N445" s="160" t="s">
        <v>5086</v>
      </c>
      <c r="O445" s="161"/>
      <c r="P445" s="161"/>
      <c r="Q445" s="161"/>
      <c r="R445" s="161"/>
      <c r="S445" s="161"/>
      <c r="T445" s="161"/>
      <c r="U445" s="161"/>
      <c r="V445" s="161"/>
      <c r="W445" s="161"/>
      <c r="X445" s="161"/>
      <c r="Y445" s="161"/>
      <c r="Z445" s="161"/>
      <c r="AA445" s="155" t="s">
        <v>473</v>
      </c>
      <c r="AB445" s="155" t="s">
        <v>3054</v>
      </c>
      <c r="AC445" s="163">
        <v>0</v>
      </c>
      <c r="AD445" s="163">
        <v>0</v>
      </c>
      <c r="AE445" s="163">
        <v>0</v>
      </c>
      <c r="AF445" s="163">
        <v>0</v>
      </c>
      <c r="AG445" s="163">
        <v>0</v>
      </c>
      <c r="AH445" s="163">
        <v>0</v>
      </c>
      <c r="AI445" s="163">
        <v>0</v>
      </c>
      <c r="AJ445" s="163">
        <v>0</v>
      </c>
      <c r="AK445" s="163">
        <v>0</v>
      </c>
      <c r="AL445" s="163">
        <v>0</v>
      </c>
      <c r="AM445" s="163">
        <v>0</v>
      </c>
    </row>
    <row r="446" spans="2:39" x14ac:dyDescent="0.15">
      <c r="B446" s="51" t="s">
        <v>335</v>
      </c>
      <c r="C446" s="51" t="s">
        <v>2922</v>
      </c>
      <c r="D446" s="51" t="s">
        <v>5044</v>
      </c>
      <c r="E446" s="51" t="s">
        <v>5045</v>
      </c>
      <c r="F446" s="51" t="s">
        <v>5046</v>
      </c>
      <c r="G446" s="51" t="s">
        <v>5045</v>
      </c>
      <c r="H446" s="51" t="s">
        <v>5183</v>
      </c>
      <c r="I446" s="51" t="s">
        <v>5184</v>
      </c>
      <c r="K446" s="53">
        <v>3</v>
      </c>
      <c r="L446" s="160" t="s">
        <v>5356</v>
      </c>
      <c r="M446" s="160" t="s">
        <v>5356</v>
      </c>
      <c r="N446" s="160" t="s">
        <v>5356</v>
      </c>
      <c r="O446" s="161"/>
      <c r="P446" s="161"/>
      <c r="Q446" s="161"/>
      <c r="R446" s="161"/>
      <c r="S446" s="161"/>
      <c r="T446" s="161"/>
      <c r="U446" s="161"/>
      <c r="V446" s="161"/>
      <c r="W446" s="161"/>
      <c r="X446" s="161"/>
      <c r="Y446" s="161"/>
      <c r="Z446" s="161"/>
      <c r="AA446" s="155" t="s">
        <v>335</v>
      </c>
      <c r="AB446" s="155" t="s">
        <v>2922</v>
      </c>
      <c r="AC446" s="163">
        <v>0</v>
      </c>
      <c r="AD446" s="163">
        <v>0</v>
      </c>
      <c r="AE446" s="163">
        <v>0</v>
      </c>
      <c r="AF446" s="163">
        <v>0</v>
      </c>
      <c r="AG446" s="163">
        <v>0</v>
      </c>
      <c r="AH446" s="163">
        <v>0</v>
      </c>
      <c r="AI446" s="163">
        <v>0</v>
      </c>
      <c r="AJ446" s="163">
        <v>0</v>
      </c>
      <c r="AK446" s="163">
        <v>0</v>
      </c>
      <c r="AL446" s="163">
        <v>0</v>
      </c>
      <c r="AM446" s="163">
        <v>0</v>
      </c>
    </row>
    <row r="447" spans="2:39" x14ac:dyDescent="0.15">
      <c r="B447" s="51" t="s">
        <v>411</v>
      </c>
      <c r="C447" s="51" t="s">
        <v>2993</v>
      </c>
      <c r="D447" s="51" t="s">
        <v>5044</v>
      </c>
      <c r="E447" s="51" t="s">
        <v>5045</v>
      </c>
      <c r="F447" s="51" t="s">
        <v>5046</v>
      </c>
      <c r="G447" s="51" t="s">
        <v>5045</v>
      </c>
      <c r="H447" s="51" t="s">
        <v>5181</v>
      </c>
      <c r="I447" s="51" t="s">
        <v>5182</v>
      </c>
      <c r="K447" s="53">
        <v>1</v>
      </c>
      <c r="L447" s="160" t="s">
        <v>5356</v>
      </c>
      <c r="M447" s="160" t="s">
        <v>5127</v>
      </c>
      <c r="N447" s="160" t="s">
        <v>5326</v>
      </c>
      <c r="O447" s="161"/>
      <c r="P447" s="161"/>
      <c r="Q447" s="161"/>
      <c r="R447" s="161"/>
      <c r="S447" s="161"/>
      <c r="T447" s="161"/>
      <c r="U447" s="161"/>
      <c r="V447" s="161"/>
      <c r="W447" s="161"/>
      <c r="X447" s="161"/>
      <c r="Y447" s="161"/>
      <c r="Z447" s="161"/>
      <c r="AA447" s="155" t="s">
        <v>411</v>
      </c>
      <c r="AB447" s="155" t="s">
        <v>2993</v>
      </c>
      <c r="AC447" s="163">
        <v>0</v>
      </c>
      <c r="AD447" s="163">
        <v>0</v>
      </c>
      <c r="AE447" s="163">
        <v>0</v>
      </c>
      <c r="AF447" s="163">
        <v>0</v>
      </c>
      <c r="AG447" s="163">
        <v>0</v>
      </c>
      <c r="AH447" s="163">
        <v>0</v>
      </c>
      <c r="AI447" s="163">
        <v>0</v>
      </c>
      <c r="AJ447" s="163">
        <v>0</v>
      </c>
      <c r="AK447" s="163">
        <v>0</v>
      </c>
      <c r="AL447" s="163">
        <v>0</v>
      </c>
      <c r="AM447" s="163">
        <v>0</v>
      </c>
    </row>
    <row r="448" spans="2:39" x14ac:dyDescent="0.15">
      <c r="B448" s="51" t="s">
        <v>604</v>
      </c>
      <c r="C448" s="51" t="s">
        <v>3184</v>
      </c>
      <c r="D448" s="51" t="s">
        <v>5074</v>
      </c>
      <c r="E448" s="51" t="s">
        <v>5075</v>
      </c>
      <c r="F448" s="51" t="s">
        <v>5147</v>
      </c>
      <c r="G448" s="51" t="s">
        <v>5148</v>
      </c>
      <c r="H448" s="51" t="s">
        <v>5149</v>
      </c>
      <c r="I448" s="51" t="s">
        <v>5148</v>
      </c>
      <c r="K448" s="53">
        <v>3</v>
      </c>
      <c r="L448" s="160" t="s">
        <v>5356</v>
      </c>
      <c r="M448" s="160" t="s">
        <v>5356</v>
      </c>
      <c r="N448" s="160" t="s">
        <v>5356</v>
      </c>
      <c r="O448" s="161"/>
      <c r="P448" s="161"/>
      <c r="Q448" s="161"/>
      <c r="R448" s="161"/>
      <c r="S448" s="161"/>
      <c r="T448" s="161"/>
      <c r="U448" s="161"/>
      <c r="V448" s="161"/>
      <c r="W448" s="161"/>
      <c r="X448" s="161"/>
      <c r="Y448" s="161"/>
      <c r="Z448" s="161"/>
      <c r="AA448" s="155" t="s">
        <v>604</v>
      </c>
      <c r="AB448" s="155" t="s">
        <v>3184</v>
      </c>
      <c r="AC448" s="163">
        <v>0</v>
      </c>
      <c r="AD448" s="163">
        <v>0</v>
      </c>
      <c r="AE448" s="163">
        <v>0</v>
      </c>
      <c r="AF448" s="163">
        <v>0</v>
      </c>
      <c r="AG448" s="163">
        <v>0</v>
      </c>
      <c r="AH448" s="163">
        <v>0</v>
      </c>
      <c r="AI448" s="163">
        <v>0</v>
      </c>
      <c r="AJ448" s="163">
        <v>0</v>
      </c>
      <c r="AK448" s="163">
        <v>0</v>
      </c>
      <c r="AL448" s="163">
        <v>0</v>
      </c>
      <c r="AM448" s="163">
        <v>0</v>
      </c>
    </row>
    <row r="449" spans="2:39" x14ac:dyDescent="0.15">
      <c r="B449" s="51" t="s">
        <v>430</v>
      </c>
      <c r="C449" s="51" t="s">
        <v>3012</v>
      </c>
      <c r="D449" s="51" t="s">
        <v>5026</v>
      </c>
      <c r="E449" s="51" t="s">
        <v>5027</v>
      </c>
      <c r="F449" s="51" t="s">
        <v>5040</v>
      </c>
      <c r="G449" s="51" t="s">
        <v>5041</v>
      </c>
      <c r="H449" s="51" t="s">
        <v>5042</v>
      </c>
      <c r="I449" s="51" t="s">
        <v>5043</v>
      </c>
      <c r="K449" s="53">
        <v>3</v>
      </c>
      <c r="L449" s="160">
        <v>25</v>
      </c>
      <c r="M449" s="160" t="s">
        <v>5040</v>
      </c>
      <c r="N449" s="160" t="s">
        <v>5041</v>
      </c>
      <c r="O449" s="161"/>
      <c r="P449" s="161"/>
      <c r="Q449" s="161"/>
      <c r="R449" s="161"/>
      <c r="S449" s="161"/>
      <c r="T449" s="161"/>
      <c r="U449" s="161"/>
      <c r="V449" s="161"/>
      <c r="W449" s="161"/>
      <c r="X449" s="161"/>
      <c r="Y449" s="161"/>
      <c r="Z449" s="161"/>
      <c r="AA449" s="155" t="s">
        <v>430</v>
      </c>
      <c r="AB449" s="155" t="s">
        <v>3012</v>
      </c>
      <c r="AC449" s="163">
        <v>0</v>
      </c>
      <c r="AD449" s="163">
        <v>0</v>
      </c>
      <c r="AE449" s="163">
        <v>0</v>
      </c>
      <c r="AF449" s="163">
        <v>0</v>
      </c>
      <c r="AG449" s="163">
        <v>0</v>
      </c>
      <c r="AH449" s="163">
        <v>0</v>
      </c>
      <c r="AI449" s="163">
        <v>0</v>
      </c>
      <c r="AJ449" s="163">
        <v>0</v>
      </c>
      <c r="AK449" s="163">
        <v>1</v>
      </c>
      <c r="AL449" s="163">
        <v>0</v>
      </c>
      <c r="AM449" s="163">
        <v>1</v>
      </c>
    </row>
    <row r="450" spans="2:39" x14ac:dyDescent="0.15">
      <c r="B450" s="51" t="s">
        <v>658</v>
      </c>
      <c r="C450" s="51" t="s">
        <v>3236</v>
      </c>
      <c r="D450" s="51" t="s">
        <v>5074</v>
      </c>
      <c r="E450" s="51" t="s">
        <v>5075</v>
      </c>
      <c r="F450" s="51" t="s">
        <v>5076</v>
      </c>
      <c r="G450" s="51" t="s">
        <v>5077</v>
      </c>
      <c r="H450" s="51" t="s">
        <v>5101</v>
      </c>
      <c r="I450" s="51" t="s">
        <v>5102</v>
      </c>
      <c r="K450" s="53">
        <v>3</v>
      </c>
      <c r="L450" s="160">
        <v>6</v>
      </c>
      <c r="M450" s="160" t="s">
        <v>5101</v>
      </c>
      <c r="N450" s="160" t="s">
        <v>5102</v>
      </c>
      <c r="O450" s="161"/>
      <c r="P450" s="161"/>
      <c r="Q450" s="161"/>
      <c r="R450" s="161"/>
      <c r="S450" s="161"/>
      <c r="T450" s="161"/>
      <c r="U450" s="161"/>
      <c r="V450" s="161"/>
      <c r="W450" s="161"/>
      <c r="X450" s="161"/>
      <c r="Y450" s="161"/>
      <c r="Z450" s="161"/>
      <c r="AA450" s="155" t="s">
        <v>658</v>
      </c>
      <c r="AB450" s="155" t="s">
        <v>3236</v>
      </c>
      <c r="AC450" s="163">
        <v>0</v>
      </c>
      <c r="AD450" s="163">
        <v>0</v>
      </c>
      <c r="AE450" s="163">
        <v>0</v>
      </c>
      <c r="AF450" s="163">
        <v>0</v>
      </c>
      <c r="AG450" s="163">
        <v>0</v>
      </c>
      <c r="AH450" s="163">
        <v>0</v>
      </c>
      <c r="AI450" s="163">
        <v>0</v>
      </c>
      <c r="AJ450" s="163">
        <v>0</v>
      </c>
      <c r="AK450" s="163">
        <v>0</v>
      </c>
      <c r="AL450" s="163">
        <v>0</v>
      </c>
      <c r="AM450" s="163">
        <v>0</v>
      </c>
    </row>
    <row r="451" spans="2:39" x14ac:dyDescent="0.15">
      <c r="B451" s="51" t="s">
        <v>396</v>
      </c>
      <c r="C451" s="51" t="s">
        <v>2979</v>
      </c>
      <c r="D451" s="51" t="s">
        <v>5026</v>
      </c>
      <c r="E451" s="51" t="s">
        <v>5027</v>
      </c>
      <c r="F451" s="51" t="s">
        <v>5028</v>
      </c>
      <c r="G451" s="51" t="s">
        <v>5029</v>
      </c>
      <c r="H451" s="51" t="s">
        <v>5030</v>
      </c>
      <c r="I451" s="51" t="s">
        <v>5031</v>
      </c>
      <c r="K451" s="53">
        <v>3</v>
      </c>
      <c r="L451" s="160">
        <v>24</v>
      </c>
      <c r="M451" s="160" t="s">
        <v>5028</v>
      </c>
      <c r="N451" s="160" t="s">
        <v>5029</v>
      </c>
      <c r="O451" s="161"/>
      <c r="P451" s="161"/>
      <c r="Q451" s="161"/>
      <c r="R451" s="161"/>
      <c r="S451" s="161"/>
      <c r="T451" s="161"/>
      <c r="U451" s="161"/>
      <c r="V451" s="161"/>
      <c r="W451" s="161"/>
      <c r="X451" s="161"/>
      <c r="Y451" s="161"/>
      <c r="Z451" s="161"/>
      <c r="AA451" s="155" t="s">
        <v>396</v>
      </c>
      <c r="AB451" s="155" t="s">
        <v>2979</v>
      </c>
      <c r="AC451" s="163">
        <v>0</v>
      </c>
      <c r="AD451" s="163">
        <v>0</v>
      </c>
      <c r="AE451" s="163">
        <v>0</v>
      </c>
      <c r="AF451" s="163">
        <v>0</v>
      </c>
      <c r="AG451" s="163">
        <v>0</v>
      </c>
      <c r="AH451" s="163">
        <v>0</v>
      </c>
      <c r="AI451" s="163">
        <v>1</v>
      </c>
      <c r="AJ451" s="163">
        <v>1</v>
      </c>
      <c r="AK451" s="163">
        <v>0</v>
      </c>
      <c r="AL451" s="163">
        <v>0</v>
      </c>
      <c r="AM451" s="163">
        <v>0</v>
      </c>
    </row>
    <row r="452" spans="2:39" x14ac:dyDescent="0.15">
      <c r="B452" s="51" t="s">
        <v>511</v>
      </c>
      <c r="C452" s="51" t="s">
        <v>3092</v>
      </c>
      <c r="D452" s="51" t="s">
        <v>5074</v>
      </c>
      <c r="E452" s="51" t="s">
        <v>5075</v>
      </c>
      <c r="F452" s="51" t="s">
        <v>5076</v>
      </c>
      <c r="G452" s="51" t="s">
        <v>5077</v>
      </c>
      <c r="H452" s="51" t="s">
        <v>5127</v>
      </c>
      <c r="I452" s="51" t="s">
        <v>5128</v>
      </c>
      <c r="K452" s="53">
        <v>1</v>
      </c>
      <c r="L452" s="160">
        <v>4</v>
      </c>
      <c r="M452" s="160" t="s">
        <v>5127</v>
      </c>
      <c r="N452" s="160" t="s">
        <v>5326</v>
      </c>
      <c r="O452" s="161"/>
      <c r="P452" s="161"/>
      <c r="Q452" s="161"/>
      <c r="R452" s="161"/>
      <c r="S452" s="161"/>
      <c r="T452" s="161"/>
      <c r="U452" s="161"/>
      <c r="V452" s="161"/>
      <c r="W452" s="161"/>
      <c r="X452" s="161"/>
      <c r="Y452" s="161"/>
      <c r="Z452" s="161"/>
      <c r="AA452" s="155" t="s">
        <v>511</v>
      </c>
      <c r="AB452" s="155" t="s">
        <v>3092</v>
      </c>
      <c r="AC452" s="163">
        <v>0</v>
      </c>
      <c r="AD452" s="163">
        <v>0</v>
      </c>
      <c r="AE452" s="163">
        <v>0</v>
      </c>
      <c r="AF452" s="163">
        <v>0</v>
      </c>
      <c r="AG452" s="163">
        <v>0</v>
      </c>
      <c r="AH452" s="163">
        <v>0</v>
      </c>
      <c r="AI452" s="163">
        <v>0</v>
      </c>
      <c r="AJ452" s="163">
        <v>0</v>
      </c>
      <c r="AK452" s="163">
        <v>0</v>
      </c>
      <c r="AL452" s="163">
        <v>0</v>
      </c>
      <c r="AM452" s="163">
        <v>0</v>
      </c>
    </row>
    <row r="453" spans="2:39" x14ac:dyDescent="0.15">
      <c r="B453" s="51" t="s">
        <v>5417</v>
      </c>
      <c r="C453" s="51" t="s">
        <v>5418</v>
      </c>
      <c r="D453" s="51" t="s">
        <v>5026</v>
      </c>
      <c r="E453" s="51" t="s">
        <v>5027</v>
      </c>
      <c r="F453" s="51" t="s">
        <v>5028</v>
      </c>
      <c r="G453" s="51" t="s">
        <v>5029</v>
      </c>
      <c r="H453" s="51" t="s">
        <v>5205</v>
      </c>
      <c r="I453" s="51" t="s">
        <v>5206</v>
      </c>
      <c r="K453" s="53">
        <v>3</v>
      </c>
      <c r="L453" s="160">
        <v>24</v>
      </c>
      <c r="M453" s="160" t="s">
        <v>5028</v>
      </c>
      <c r="N453" s="160" t="s">
        <v>5029</v>
      </c>
      <c r="O453" s="161"/>
      <c r="P453" s="161"/>
      <c r="Q453" s="161"/>
      <c r="R453" s="161"/>
      <c r="S453" s="161"/>
      <c r="T453" s="161"/>
      <c r="U453" s="161"/>
      <c r="V453" s="161"/>
      <c r="W453" s="161"/>
      <c r="X453" s="161"/>
      <c r="Y453" s="161"/>
      <c r="Z453" s="161"/>
      <c r="AA453" s="155" t="s">
        <v>5417</v>
      </c>
      <c r="AB453" s="155" t="s">
        <v>5418</v>
      </c>
      <c r="AC453" s="163">
        <v>0</v>
      </c>
      <c r="AD453" s="163">
        <v>0</v>
      </c>
      <c r="AE453" s="163">
        <v>0</v>
      </c>
      <c r="AF453" s="163">
        <v>0</v>
      </c>
      <c r="AG453" s="163">
        <v>0</v>
      </c>
      <c r="AH453" s="163">
        <v>0</v>
      </c>
      <c r="AI453" s="163">
        <v>0</v>
      </c>
      <c r="AJ453" s="163">
        <v>0</v>
      </c>
      <c r="AK453" s="163">
        <v>0</v>
      </c>
      <c r="AL453" s="163">
        <v>0</v>
      </c>
      <c r="AM453" s="163">
        <v>0</v>
      </c>
    </row>
    <row r="454" spans="2:39" x14ac:dyDescent="0.15">
      <c r="B454" s="51" t="s">
        <v>364</v>
      </c>
      <c r="C454" s="51" t="s">
        <v>2949</v>
      </c>
      <c r="D454" s="51" t="s">
        <v>5089</v>
      </c>
      <c r="E454" s="51" t="s">
        <v>5090</v>
      </c>
      <c r="F454" s="51" t="s">
        <v>5091</v>
      </c>
      <c r="G454" s="51" t="s">
        <v>5092</v>
      </c>
      <c r="H454" s="51" t="s">
        <v>5170</v>
      </c>
      <c r="I454" s="51" t="s">
        <v>5171</v>
      </c>
      <c r="K454" s="53">
        <v>3</v>
      </c>
      <c r="L454" s="160">
        <v>16</v>
      </c>
      <c r="M454" s="160" t="s">
        <v>5091</v>
      </c>
      <c r="N454" s="160" t="s">
        <v>5092</v>
      </c>
      <c r="O454" s="161"/>
      <c r="P454" s="161"/>
      <c r="Q454" s="161"/>
      <c r="R454" s="161"/>
      <c r="S454" s="161"/>
      <c r="T454" s="161"/>
      <c r="U454" s="161"/>
      <c r="V454" s="161"/>
      <c r="W454" s="161"/>
      <c r="X454" s="161"/>
      <c r="Y454" s="161"/>
      <c r="Z454" s="161"/>
      <c r="AA454" s="155" t="s">
        <v>364</v>
      </c>
      <c r="AB454" s="155" t="s">
        <v>2949</v>
      </c>
      <c r="AC454" s="163">
        <v>1</v>
      </c>
      <c r="AD454" s="163">
        <v>1</v>
      </c>
      <c r="AE454" s="163">
        <v>1</v>
      </c>
      <c r="AF454" s="163">
        <v>0</v>
      </c>
      <c r="AG454" s="163">
        <v>0</v>
      </c>
      <c r="AH454" s="163">
        <v>0</v>
      </c>
      <c r="AI454" s="163">
        <v>0</v>
      </c>
      <c r="AJ454" s="163">
        <v>0</v>
      </c>
      <c r="AK454" s="163">
        <v>0</v>
      </c>
      <c r="AL454" s="163">
        <v>0</v>
      </c>
      <c r="AM454" s="163">
        <v>0</v>
      </c>
    </row>
    <row r="455" spans="2:39" x14ac:dyDescent="0.15">
      <c r="B455" s="51" t="s">
        <v>462</v>
      </c>
      <c r="C455" s="51" t="s">
        <v>3044</v>
      </c>
      <c r="D455" s="51" t="s">
        <v>5032</v>
      </c>
      <c r="E455" s="51" t="s">
        <v>5033</v>
      </c>
      <c r="F455" s="51" t="s">
        <v>5121</v>
      </c>
      <c r="G455" s="51" t="s">
        <v>5122</v>
      </c>
      <c r="H455" s="51" t="s">
        <v>5201</v>
      </c>
      <c r="I455" s="51" t="s">
        <v>5202</v>
      </c>
      <c r="K455" s="53">
        <v>3</v>
      </c>
      <c r="L455" s="160">
        <v>12</v>
      </c>
      <c r="M455" s="160" t="s">
        <v>5121</v>
      </c>
      <c r="N455" s="160" t="s">
        <v>5122</v>
      </c>
      <c r="O455" s="161"/>
      <c r="P455" s="161"/>
      <c r="Q455" s="161"/>
      <c r="R455" s="161"/>
      <c r="S455" s="161"/>
      <c r="T455" s="161"/>
      <c r="U455" s="161"/>
      <c r="V455" s="161"/>
      <c r="W455" s="161"/>
      <c r="X455" s="161"/>
      <c r="Y455" s="161"/>
      <c r="Z455" s="161"/>
      <c r="AA455" s="155" t="s">
        <v>462</v>
      </c>
      <c r="AB455" s="155" t="s">
        <v>3044</v>
      </c>
      <c r="AC455" s="163">
        <v>0</v>
      </c>
      <c r="AD455" s="163">
        <v>0</v>
      </c>
      <c r="AE455" s="163">
        <v>0</v>
      </c>
      <c r="AF455" s="163">
        <v>0</v>
      </c>
      <c r="AG455" s="163">
        <v>0</v>
      </c>
      <c r="AH455" s="163">
        <v>0</v>
      </c>
      <c r="AI455" s="163">
        <v>0</v>
      </c>
      <c r="AJ455" s="163">
        <v>0</v>
      </c>
      <c r="AK455" s="163">
        <v>0</v>
      </c>
      <c r="AL455" s="163">
        <v>0</v>
      </c>
      <c r="AM455" s="163">
        <v>0</v>
      </c>
    </row>
    <row r="456" spans="2:39" x14ac:dyDescent="0.15">
      <c r="B456" s="51" t="s">
        <v>401</v>
      </c>
      <c r="C456" s="51" t="s">
        <v>2984</v>
      </c>
      <c r="D456" s="51" t="s">
        <v>5032</v>
      </c>
      <c r="E456" s="51" t="s">
        <v>5033</v>
      </c>
      <c r="F456" s="51" t="s">
        <v>5034</v>
      </c>
      <c r="G456" s="51" t="s">
        <v>5035</v>
      </c>
      <c r="H456" s="51" t="s">
        <v>5038</v>
      </c>
      <c r="I456" s="51" t="s">
        <v>5039</v>
      </c>
      <c r="K456" s="53">
        <v>3</v>
      </c>
      <c r="L456" s="160">
        <v>11</v>
      </c>
      <c r="M456" s="160" t="s">
        <v>5034</v>
      </c>
      <c r="N456" s="160" t="s">
        <v>5035</v>
      </c>
      <c r="O456" s="161"/>
      <c r="P456" s="161"/>
      <c r="Q456" s="161"/>
      <c r="R456" s="161"/>
      <c r="S456" s="161"/>
      <c r="T456" s="161"/>
      <c r="U456" s="161"/>
      <c r="V456" s="161"/>
      <c r="W456" s="161"/>
      <c r="X456" s="161"/>
      <c r="Y456" s="161"/>
      <c r="Z456" s="161"/>
      <c r="AA456" s="155" t="s">
        <v>401</v>
      </c>
      <c r="AB456" s="155" t="s">
        <v>2984</v>
      </c>
      <c r="AC456" s="163">
        <v>0</v>
      </c>
      <c r="AD456" s="163">
        <v>0</v>
      </c>
      <c r="AE456" s="163">
        <v>0</v>
      </c>
      <c r="AF456" s="163">
        <v>0</v>
      </c>
      <c r="AG456" s="163">
        <v>0</v>
      </c>
      <c r="AH456" s="163">
        <v>0</v>
      </c>
      <c r="AI456" s="163">
        <v>0</v>
      </c>
      <c r="AJ456" s="163">
        <v>0</v>
      </c>
      <c r="AK456" s="163">
        <v>0</v>
      </c>
      <c r="AL456" s="163">
        <v>0</v>
      </c>
      <c r="AM456" s="163">
        <v>0</v>
      </c>
    </row>
    <row r="457" spans="2:39" x14ac:dyDescent="0.15">
      <c r="B457" s="51" t="s">
        <v>388</v>
      </c>
      <c r="C457" s="51" t="s">
        <v>2971</v>
      </c>
      <c r="D457" s="51" t="s">
        <v>5044</v>
      </c>
      <c r="E457" s="51" t="s">
        <v>5045</v>
      </c>
      <c r="F457" s="51" t="s">
        <v>5046</v>
      </c>
      <c r="G457" s="51" t="s">
        <v>5045</v>
      </c>
      <c r="H457" s="51" t="s">
        <v>5067</v>
      </c>
      <c r="I457" s="51" t="s">
        <v>5068</v>
      </c>
      <c r="K457" s="53">
        <v>3</v>
      </c>
      <c r="L457" s="160">
        <v>3</v>
      </c>
      <c r="M457" s="160" t="s">
        <v>5067</v>
      </c>
      <c r="N457" s="160" t="s">
        <v>5068</v>
      </c>
      <c r="O457" s="161"/>
      <c r="P457" s="161"/>
      <c r="Q457" s="161"/>
      <c r="R457" s="161"/>
      <c r="S457" s="161"/>
      <c r="T457" s="161"/>
      <c r="U457" s="161"/>
      <c r="V457" s="161"/>
      <c r="W457" s="161"/>
      <c r="X457" s="161"/>
      <c r="Y457" s="161"/>
      <c r="Z457" s="161"/>
      <c r="AA457" s="155" t="s">
        <v>388</v>
      </c>
      <c r="AB457" s="155" t="s">
        <v>2971</v>
      </c>
      <c r="AC457" s="163">
        <v>0</v>
      </c>
      <c r="AD457" s="163">
        <v>0</v>
      </c>
      <c r="AE457" s="163">
        <v>0</v>
      </c>
      <c r="AF457" s="163">
        <v>0</v>
      </c>
      <c r="AG457" s="163">
        <v>0</v>
      </c>
      <c r="AH457" s="163">
        <v>0</v>
      </c>
      <c r="AI457" s="163">
        <v>0</v>
      </c>
      <c r="AJ457" s="163">
        <v>0</v>
      </c>
      <c r="AK457" s="163">
        <v>0</v>
      </c>
      <c r="AL457" s="163">
        <v>0</v>
      </c>
      <c r="AM457" s="163">
        <v>0</v>
      </c>
    </row>
    <row r="458" spans="2:39" x14ac:dyDescent="0.15">
      <c r="B458" s="51" t="s">
        <v>657</v>
      </c>
      <c r="C458" s="51" t="s">
        <v>3235</v>
      </c>
      <c r="D458" s="51" t="s">
        <v>5026</v>
      </c>
      <c r="E458" s="51" t="s">
        <v>5027</v>
      </c>
      <c r="F458" s="51" t="s">
        <v>5040</v>
      </c>
      <c r="G458" s="51" t="s">
        <v>5041</v>
      </c>
      <c r="H458" s="51" t="s">
        <v>5042</v>
      </c>
      <c r="I458" s="51" t="s">
        <v>5043</v>
      </c>
      <c r="K458" s="53">
        <v>3</v>
      </c>
      <c r="L458" s="160">
        <v>25</v>
      </c>
      <c r="M458" s="160" t="s">
        <v>5040</v>
      </c>
      <c r="N458" s="160" t="s">
        <v>5041</v>
      </c>
      <c r="O458" s="161"/>
      <c r="P458" s="161"/>
      <c r="Q458" s="161"/>
      <c r="R458" s="161"/>
      <c r="S458" s="161"/>
      <c r="T458" s="161"/>
      <c r="U458" s="161"/>
      <c r="V458" s="161"/>
      <c r="W458" s="161"/>
      <c r="X458" s="161"/>
      <c r="Y458" s="161"/>
      <c r="Z458" s="161"/>
      <c r="AA458" s="155" t="s">
        <v>657</v>
      </c>
      <c r="AB458" s="155" t="s">
        <v>3235</v>
      </c>
      <c r="AC458" s="163">
        <v>0</v>
      </c>
      <c r="AD458" s="163">
        <v>1</v>
      </c>
      <c r="AE458" s="163">
        <v>0</v>
      </c>
      <c r="AF458" s="163">
        <v>0</v>
      </c>
      <c r="AG458" s="163">
        <v>0</v>
      </c>
      <c r="AH458" s="163">
        <v>0</v>
      </c>
      <c r="AI458" s="163">
        <v>0</v>
      </c>
      <c r="AJ458" s="163">
        <v>1</v>
      </c>
      <c r="AK458" s="163">
        <v>0</v>
      </c>
      <c r="AL458" s="163">
        <v>0</v>
      </c>
      <c r="AM458" s="163">
        <v>0</v>
      </c>
    </row>
    <row r="459" spans="2:39" x14ac:dyDescent="0.15">
      <c r="B459" s="51" t="s">
        <v>357</v>
      </c>
      <c r="C459" s="51" t="s">
        <v>2942</v>
      </c>
      <c r="D459" s="51" t="s">
        <v>5026</v>
      </c>
      <c r="E459" s="51" t="s">
        <v>5027</v>
      </c>
      <c r="F459" s="51" t="s">
        <v>5054</v>
      </c>
      <c r="G459" s="51" t="s">
        <v>5055</v>
      </c>
      <c r="H459" s="51" t="s">
        <v>5056</v>
      </c>
      <c r="I459" s="51" t="s">
        <v>5057</v>
      </c>
      <c r="K459" s="53">
        <v>2</v>
      </c>
      <c r="L459" s="160">
        <v>22</v>
      </c>
      <c r="M459" s="160" t="s">
        <v>5056</v>
      </c>
      <c r="N459" s="160" t="s">
        <v>5194</v>
      </c>
      <c r="O459" s="161"/>
      <c r="P459" s="161"/>
      <c r="Q459" s="161"/>
      <c r="R459" s="161"/>
      <c r="S459" s="161"/>
      <c r="T459" s="161"/>
      <c r="U459" s="161"/>
      <c r="V459" s="161"/>
      <c r="W459" s="161"/>
      <c r="X459" s="161"/>
      <c r="Y459" s="161"/>
      <c r="Z459" s="161"/>
      <c r="AA459" s="155" t="s">
        <v>357</v>
      </c>
      <c r="AB459" s="155" t="s">
        <v>2942</v>
      </c>
      <c r="AC459" s="163">
        <v>0</v>
      </c>
      <c r="AD459" s="163">
        <v>0</v>
      </c>
      <c r="AE459" s="163">
        <v>0</v>
      </c>
      <c r="AF459" s="163">
        <v>0</v>
      </c>
      <c r="AG459" s="163">
        <v>0</v>
      </c>
      <c r="AH459" s="163">
        <v>0</v>
      </c>
      <c r="AI459" s="163">
        <v>0</v>
      </c>
      <c r="AJ459" s="163">
        <v>0</v>
      </c>
      <c r="AK459" s="163">
        <v>0</v>
      </c>
      <c r="AL459" s="163">
        <v>0</v>
      </c>
      <c r="AM459" s="163">
        <v>0</v>
      </c>
    </row>
    <row r="460" spans="2:39" x14ac:dyDescent="0.15">
      <c r="B460" s="51" t="s">
        <v>425</v>
      </c>
      <c r="C460" s="51" t="s">
        <v>3007</v>
      </c>
      <c r="D460" s="51" t="s">
        <v>5129</v>
      </c>
      <c r="E460" s="51" t="s">
        <v>5130</v>
      </c>
      <c r="F460" s="51" t="s">
        <v>5131</v>
      </c>
      <c r="G460" s="51" t="s">
        <v>5132</v>
      </c>
      <c r="H460" s="51" t="s">
        <v>5166</v>
      </c>
      <c r="I460" s="51" t="s">
        <v>5167</v>
      </c>
      <c r="K460" s="53">
        <v>3</v>
      </c>
      <c r="L460" s="160">
        <v>18</v>
      </c>
      <c r="M460" s="160" t="s">
        <v>5129</v>
      </c>
      <c r="N460" s="160" t="s">
        <v>5130</v>
      </c>
      <c r="O460" s="161"/>
      <c r="P460" s="161"/>
      <c r="Q460" s="161"/>
      <c r="R460" s="161"/>
      <c r="S460" s="161"/>
      <c r="T460" s="161"/>
      <c r="U460" s="161"/>
      <c r="V460" s="161"/>
      <c r="W460" s="161"/>
      <c r="X460" s="161"/>
      <c r="Y460" s="161"/>
      <c r="Z460" s="161"/>
      <c r="AA460" s="155" t="s">
        <v>425</v>
      </c>
      <c r="AB460" s="155" t="s">
        <v>3007</v>
      </c>
      <c r="AC460" s="163">
        <v>0</v>
      </c>
      <c r="AD460" s="163">
        <v>0</v>
      </c>
      <c r="AE460" s="163">
        <v>0</v>
      </c>
      <c r="AF460" s="163">
        <v>0</v>
      </c>
      <c r="AG460" s="163">
        <v>0</v>
      </c>
      <c r="AH460" s="163">
        <v>0</v>
      </c>
      <c r="AI460" s="163">
        <v>0</v>
      </c>
      <c r="AJ460" s="163">
        <v>0</v>
      </c>
      <c r="AK460" s="163">
        <v>0</v>
      </c>
      <c r="AL460" s="163">
        <v>0</v>
      </c>
      <c r="AM460" s="163">
        <v>0</v>
      </c>
    </row>
    <row r="461" spans="2:39" x14ac:dyDescent="0.15">
      <c r="B461" s="51" t="s">
        <v>412</v>
      </c>
      <c r="C461" s="51" t="s">
        <v>2994</v>
      </c>
      <c r="D461" s="51" t="s">
        <v>5044</v>
      </c>
      <c r="E461" s="51" t="s">
        <v>5045</v>
      </c>
      <c r="F461" s="51" t="s">
        <v>5046</v>
      </c>
      <c r="G461" s="51" t="s">
        <v>5045</v>
      </c>
      <c r="H461" s="51" t="s">
        <v>5047</v>
      </c>
      <c r="I461" s="51" t="s">
        <v>5048</v>
      </c>
      <c r="K461" s="53">
        <v>3</v>
      </c>
      <c r="L461" s="160">
        <v>5</v>
      </c>
      <c r="M461" s="160" t="s">
        <v>5047</v>
      </c>
      <c r="N461" s="160" t="s">
        <v>5048</v>
      </c>
      <c r="O461" s="161"/>
      <c r="P461" s="161"/>
      <c r="Q461" s="161"/>
      <c r="R461" s="161"/>
      <c r="S461" s="161"/>
      <c r="T461" s="161"/>
      <c r="U461" s="161"/>
      <c r="V461" s="161"/>
      <c r="W461" s="161"/>
      <c r="X461" s="161"/>
      <c r="Y461" s="161"/>
      <c r="Z461" s="161"/>
      <c r="AA461" s="155" t="s">
        <v>412</v>
      </c>
      <c r="AB461" s="155" t="s">
        <v>2994</v>
      </c>
      <c r="AC461" s="163">
        <v>0</v>
      </c>
      <c r="AD461" s="163">
        <v>0</v>
      </c>
      <c r="AE461" s="163">
        <v>0</v>
      </c>
      <c r="AF461" s="163">
        <v>0</v>
      </c>
      <c r="AG461" s="163">
        <v>0</v>
      </c>
      <c r="AH461" s="163">
        <v>1</v>
      </c>
      <c r="AI461" s="163">
        <v>1</v>
      </c>
      <c r="AJ461" s="163">
        <v>0</v>
      </c>
      <c r="AK461" s="163">
        <v>1</v>
      </c>
      <c r="AL461" s="163">
        <v>0</v>
      </c>
      <c r="AM461" s="163">
        <v>0</v>
      </c>
    </row>
    <row r="462" spans="2:39" x14ac:dyDescent="0.15">
      <c r="B462" s="51" t="s">
        <v>415</v>
      </c>
      <c r="C462" s="51" t="s">
        <v>2997</v>
      </c>
      <c r="D462" s="51" t="s">
        <v>5129</v>
      </c>
      <c r="E462" s="51" t="s">
        <v>5130</v>
      </c>
      <c r="F462" s="51" t="s">
        <v>5131</v>
      </c>
      <c r="G462" s="51" t="s">
        <v>5132</v>
      </c>
      <c r="H462" s="51" t="s">
        <v>5166</v>
      </c>
      <c r="I462" s="51" t="s">
        <v>5167</v>
      </c>
      <c r="K462" s="53">
        <v>3</v>
      </c>
      <c r="L462" s="160">
        <v>18</v>
      </c>
      <c r="M462" s="160" t="s">
        <v>5129</v>
      </c>
      <c r="N462" s="160" t="s">
        <v>5130</v>
      </c>
      <c r="O462" s="161"/>
      <c r="P462" s="161"/>
      <c r="Q462" s="161"/>
      <c r="R462" s="161"/>
      <c r="S462" s="161"/>
      <c r="T462" s="161"/>
      <c r="U462" s="161"/>
      <c r="V462" s="161"/>
      <c r="W462" s="161"/>
      <c r="X462" s="161"/>
      <c r="Y462" s="161"/>
      <c r="Z462" s="161"/>
      <c r="AA462" s="155" t="s">
        <v>415</v>
      </c>
      <c r="AB462" s="155" t="s">
        <v>2997</v>
      </c>
      <c r="AC462" s="163">
        <v>0</v>
      </c>
      <c r="AD462" s="163">
        <v>0</v>
      </c>
      <c r="AE462" s="163">
        <v>0</v>
      </c>
      <c r="AF462" s="163">
        <v>0</v>
      </c>
      <c r="AG462" s="163">
        <v>0</v>
      </c>
      <c r="AH462" s="163">
        <v>0</v>
      </c>
      <c r="AI462" s="163">
        <v>0</v>
      </c>
      <c r="AJ462" s="163">
        <v>0</v>
      </c>
      <c r="AK462" s="163">
        <v>0</v>
      </c>
      <c r="AL462" s="163">
        <v>0</v>
      </c>
      <c r="AM462" s="163">
        <v>0</v>
      </c>
    </row>
    <row r="463" spans="2:39" x14ac:dyDescent="0.15">
      <c r="B463" s="51" t="s">
        <v>361</v>
      </c>
      <c r="C463" s="51" t="s">
        <v>2946</v>
      </c>
      <c r="D463" s="51" t="s">
        <v>5044</v>
      </c>
      <c r="E463" s="51" t="s">
        <v>5045</v>
      </c>
      <c r="F463" s="51" t="s">
        <v>5046</v>
      </c>
      <c r="G463" s="51" t="s">
        <v>5045</v>
      </c>
      <c r="H463" s="51" t="s">
        <v>5067</v>
      </c>
      <c r="I463" s="51" t="s">
        <v>5068</v>
      </c>
      <c r="K463" s="53">
        <v>3</v>
      </c>
      <c r="L463" s="160">
        <v>3</v>
      </c>
      <c r="M463" s="160" t="s">
        <v>5067</v>
      </c>
      <c r="N463" s="160" t="s">
        <v>5068</v>
      </c>
      <c r="O463" s="161"/>
      <c r="P463" s="161"/>
      <c r="Q463" s="161"/>
      <c r="R463" s="161"/>
      <c r="S463" s="161"/>
      <c r="T463" s="161"/>
      <c r="U463" s="161"/>
      <c r="V463" s="161"/>
      <c r="W463" s="161"/>
      <c r="X463" s="161"/>
      <c r="Y463" s="161"/>
      <c r="Z463" s="161"/>
      <c r="AA463" s="155" t="s">
        <v>361</v>
      </c>
      <c r="AB463" s="155" t="s">
        <v>2946</v>
      </c>
      <c r="AC463" s="163">
        <v>0</v>
      </c>
      <c r="AD463" s="163">
        <v>1</v>
      </c>
      <c r="AE463" s="163">
        <v>0</v>
      </c>
      <c r="AF463" s="163">
        <v>0</v>
      </c>
      <c r="AG463" s="163">
        <v>0</v>
      </c>
      <c r="AH463" s="163">
        <v>0</v>
      </c>
      <c r="AI463" s="163">
        <v>0</v>
      </c>
      <c r="AJ463" s="163">
        <v>0</v>
      </c>
      <c r="AK463" s="163">
        <v>0</v>
      </c>
      <c r="AL463" s="163">
        <v>0</v>
      </c>
      <c r="AM463" s="163">
        <v>0</v>
      </c>
    </row>
    <row r="464" spans="2:39" x14ac:dyDescent="0.15">
      <c r="B464" s="51" t="s">
        <v>342</v>
      </c>
      <c r="C464" s="51" t="s">
        <v>2928</v>
      </c>
      <c r="D464" s="51" t="s">
        <v>5089</v>
      </c>
      <c r="E464" s="51" t="s">
        <v>5090</v>
      </c>
      <c r="F464" s="51" t="s">
        <v>5091</v>
      </c>
      <c r="G464" s="51" t="s">
        <v>5092</v>
      </c>
      <c r="H464" s="51" t="s">
        <v>5135</v>
      </c>
      <c r="I464" s="51" t="s">
        <v>5136</v>
      </c>
      <c r="K464" s="53">
        <v>3</v>
      </c>
      <c r="L464" s="160">
        <v>16</v>
      </c>
      <c r="M464" s="160" t="s">
        <v>5091</v>
      </c>
      <c r="N464" s="160" t="s">
        <v>5092</v>
      </c>
      <c r="O464" s="161"/>
      <c r="P464" s="161"/>
      <c r="Q464" s="161"/>
      <c r="R464" s="161"/>
      <c r="S464" s="161"/>
      <c r="T464" s="161"/>
      <c r="U464" s="161"/>
      <c r="V464" s="161"/>
      <c r="W464" s="161"/>
      <c r="X464" s="161"/>
      <c r="Y464" s="161"/>
      <c r="Z464" s="161"/>
      <c r="AA464" s="155" t="s">
        <v>342</v>
      </c>
      <c r="AB464" s="155" t="s">
        <v>2928</v>
      </c>
      <c r="AC464" s="163">
        <v>0</v>
      </c>
      <c r="AD464" s="163">
        <v>0</v>
      </c>
      <c r="AE464" s="163">
        <v>0</v>
      </c>
      <c r="AF464" s="163">
        <v>0</v>
      </c>
      <c r="AG464" s="163">
        <v>0</v>
      </c>
      <c r="AH464" s="163">
        <v>0</v>
      </c>
      <c r="AI464" s="163">
        <v>0</v>
      </c>
      <c r="AJ464" s="163">
        <v>0</v>
      </c>
      <c r="AK464" s="163">
        <v>0</v>
      </c>
      <c r="AL464" s="163">
        <v>0</v>
      </c>
      <c r="AM464" s="163">
        <v>0</v>
      </c>
    </row>
    <row r="465" spans="2:39" x14ac:dyDescent="0.15">
      <c r="B465" s="51" t="s">
        <v>397</v>
      </c>
      <c r="C465" s="51" t="s">
        <v>2980</v>
      </c>
      <c r="D465" s="51" t="s">
        <v>5026</v>
      </c>
      <c r="E465" s="51" t="s">
        <v>5027</v>
      </c>
      <c r="F465" s="51" t="s">
        <v>5040</v>
      </c>
      <c r="G465" s="51" t="s">
        <v>5041</v>
      </c>
      <c r="H465" s="51" t="s">
        <v>5042</v>
      </c>
      <c r="I465" s="51" t="s">
        <v>5043</v>
      </c>
      <c r="K465" s="53">
        <v>3</v>
      </c>
      <c r="L465" s="160">
        <v>25</v>
      </c>
      <c r="M465" s="160" t="s">
        <v>5040</v>
      </c>
      <c r="N465" s="160" t="s">
        <v>5041</v>
      </c>
      <c r="O465" s="161"/>
      <c r="P465" s="161"/>
      <c r="Q465" s="161"/>
      <c r="R465" s="161"/>
      <c r="S465" s="161"/>
      <c r="T465" s="161"/>
      <c r="U465" s="161"/>
      <c r="V465" s="161"/>
      <c r="W465" s="161"/>
      <c r="X465" s="161"/>
      <c r="Y465" s="161"/>
      <c r="Z465" s="161"/>
      <c r="AA465" s="155" t="s">
        <v>397</v>
      </c>
      <c r="AB465" s="155" t="s">
        <v>2980</v>
      </c>
      <c r="AC465" s="163">
        <v>0</v>
      </c>
      <c r="AD465" s="163">
        <v>0</v>
      </c>
      <c r="AE465" s="163">
        <v>1</v>
      </c>
      <c r="AF465" s="163">
        <v>1</v>
      </c>
      <c r="AG465" s="163">
        <v>0</v>
      </c>
      <c r="AH465" s="163">
        <v>1</v>
      </c>
      <c r="AI465" s="163">
        <v>0</v>
      </c>
      <c r="AJ465" s="163">
        <v>0</v>
      </c>
      <c r="AK465" s="163">
        <v>0</v>
      </c>
      <c r="AL465" s="163">
        <v>0</v>
      </c>
      <c r="AM465" s="163">
        <v>1</v>
      </c>
    </row>
    <row r="466" spans="2:39" x14ac:dyDescent="0.15">
      <c r="B466" s="51" t="s">
        <v>376</v>
      </c>
      <c r="C466" s="51" t="s">
        <v>2959</v>
      </c>
      <c r="D466" s="51" t="s">
        <v>5026</v>
      </c>
      <c r="E466" s="51" t="s">
        <v>5027</v>
      </c>
      <c r="F466" s="51" t="s">
        <v>5054</v>
      </c>
      <c r="G466" s="51" t="s">
        <v>5055</v>
      </c>
      <c r="H466" s="51" t="s">
        <v>5137</v>
      </c>
      <c r="I466" s="51" t="s">
        <v>5138</v>
      </c>
      <c r="K466" s="53">
        <v>3</v>
      </c>
      <c r="L466" s="160">
        <v>23</v>
      </c>
      <c r="M466" s="160" t="s">
        <v>5137</v>
      </c>
      <c r="N466" s="160" t="s">
        <v>5138</v>
      </c>
      <c r="O466" s="161"/>
      <c r="P466" s="161"/>
      <c r="Q466" s="161"/>
      <c r="R466" s="161"/>
      <c r="S466" s="161"/>
      <c r="T466" s="161"/>
      <c r="U466" s="161"/>
      <c r="V466" s="161"/>
      <c r="W466" s="161"/>
      <c r="X466" s="161"/>
      <c r="Y466" s="161"/>
      <c r="Z466" s="161"/>
      <c r="AA466" s="155" t="s">
        <v>376</v>
      </c>
      <c r="AB466" s="155" t="s">
        <v>2959</v>
      </c>
      <c r="AC466" s="163">
        <v>0</v>
      </c>
      <c r="AD466" s="163">
        <v>0</v>
      </c>
      <c r="AE466" s="163">
        <v>0</v>
      </c>
      <c r="AF466" s="163">
        <v>0</v>
      </c>
      <c r="AG466" s="163">
        <v>0</v>
      </c>
      <c r="AH466" s="163">
        <v>0</v>
      </c>
      <c r="AI466" s="163">
        <v>0</v>
      </c>
      <c r="AJ466" s="163">
        <v>1</v>
      </c>
      <c r="AK466" s="163">
        <v>1</v>
      </c>
      <c r="AL466" s="163">
        <v>0</v>
      </c>
      <c r="AM466" s="163">
        <v>0</v>
      </c>
    </row>
    <row r="467" spans="2:39" x14ac:dyDescent="0.15">
      <c r="B467" s="51" t="s">
        <v>796</v>
      </c>
      <c r="C467" s="51" t="s">
        <v>3372</v>
      </c>
      <c r="D467" s="51" t="s">
        <v>5129</v>
      </c>
      <c r="E467" s="51" t="s">
        <v>5130</v>
      </c>
      <c r="F467" s="51" t="s">
        <v>5131</v>
      </c>
      <c r="G467" s="51" t="s">
        <v>5132</v>
      </c>
      <c r="H467" s="51" t="s">
        <v>5166</v>
      </c>
      <c r="I467" s="51" t="s">
        <v>5167</v>
      </c>
      <c r="K467" s="53">
        <v>3</v>
      </c>
      <c r="L467" s="160">
        <v>18</v>
      </c>
      <c r="M467" s="160" t="s">
        <v>5129</v>
      </c>
      <c r="N467" s="160" t="s">
        <v>5130</v>
      </c>
      <c r="O467" s="161"/>
      <c r="P467" s="161"/>
      <c r="Q467" s="161"/>
      <c r="R467" s="161"/>
      <c r="S467" s="161"/>
      <c r="T467" s="161"/>
      <c r="U467" s="161"/>
      <c r="V467" s="161"/>
      <c r="W467" s="161"/>
      <c r="X467" s="161"/>
      <c r="Y467" s="161"/>
      <c r="Z467" s="161"/>
      <c r="AA467" s="155" t="s">
        <v>796</v>
      </c>
      <c r="AB467" s="155" t="s">
        <v>3372</v>
      </c>
      <c r="AC467" s="163">
        <v>0</v>
      </c>
      <c r="AD467" s="163">
        <v>0</v>
      </c>
      <c r="AE467" s="163">
        <v>0</v>
      </c>
      <c r="AF467" s="163">
        <v>0</v>
      </c>
      <c r="AG467" s="163">
        <v>0</v>
      </c>
      <c r="AH467" s="163">
        <v>0</v>
      </c>
      <c r="AI467" s="163">
        <v>0</v>
      </c>
      <c r="AJ467" s="163">
        <v>0</v>
      </c>
      <c r="AK467" s="163">
        <v>0</v>
      </c>
      <c r="AL467" s="163">
        <v>0</v>
      </c>
      <c r="AM467" s="163">
        <v>0</v>
      </c>
    </row>
    <row r="468" spans="2:39" x14ac:dyDescent="0.15">
      <c r="B468" s="51" t="s">
        <v>348</v>
      </c>
      <c r="C468" s="51" t="s">
        <v>2934</v>
      </c>
      <c r="D468" s="51" t="s">
        <v>5129</v>
      </c>
      <c r="E468" s="51" t="s">
        <v>5130</v>
      </c>
      <c r="F468" s="51" t="s">
        <v>5131</v>
      </c>
      <c r="G468" s="51" t="s">
        <v>5132</v>
      </c>
      <c r="H468" s="51" t="s">
        <v>5166</v>
      </c>
      <c r="I468" s="51" t="s">
        <v>5167</v>
      </c>
      <c r="K468" s="53">
        <v>3</v>
      </c>
      <c r="L468" s="160">
        <v>18</v>
      </c>
      <c r="M468" s="160" t="s">
        <v>5129</v>
      </c>
      <c r="N468" s="160" t="s">
        <v>5130</v>
      </c>
      <c r="O468" s="161"/>
      <c r="P468" s="161"/>
      <c r="Q468" s="161"/>
      <c r="R468" s="161"/>
      <c r="S468" s="161"/>
      <c r="T468" s="161"/>
      <c r="U468" s="161"/>
      <c r="V468" s="161"/>
      <c r="W468" s="161"/>
      <c r="X468" s="161"/>
      <c r="Y468" s="161"/>
      <c r="Z468" s="161"/>
      <c r="AA468" s="155" t="s">
        <v>348</v>
      </c>
      <c r="AB468" s="155" t="s">
        <v>2934</v>
      </c>
      <c r="AC468" s="163">
        <v>0</v>
      </c>
      <c r="AD468" s="163">
        <v>0</v>
      </c>
      <c r="AE468" s="163">
        <v>0</v>
      </c>
      <c r="AF468" s="163">
        <v>0</v>
      </c>
      <c r="AG468" s="163">
        <v>0</v>
      </c>
      <c r="AH468" s="163">
        <v>0</v>
      </c>
      <c r="AI468" s="163">
        <v>0</v>
      </c>
      <c r="AJ468" s="163">
        <v>0</v>
      </c>
      <c r="AK468" s="163">
        <v>0</v>
      </c>
      <c r="AL468" s="163">
        <v>0</v>
      </c>
      <c r="AM468" s="163">
        <v>0</v>
      </c>
    </row>
    <row r="469" spans="2:39" x14ac:dyDescent="0.15">
      <c r="B469" s="51" t="s">
        <v>5419</v>
      </c>
      <c r="C469" s="51" t="s">
        <v>5420</v>
      </c>
      <c r="D469" s="51" t="s">
        <v>5026</v>
      </c>
      <c r="E469" s="51" t="s">
        <v>5027</v>
      </c>
      <c r="F469" s="51" t="s">
        <v>5040</v>
      </c>
      <c r="G469" s="51" t="s">
        <v>5041</v>
      </c>
      <c r="H469" s="51" t="s">
        <v>5042</v>
      </c>
      <c r="I469" s="51" t="s">
        <v>5043</v>
      </c>
      <c r="K469" s="53">
        <v>3</v>
      </c>
      <c r="L469" s="160">
        <v>25</v>
      </c>
      <c r="M469" s="160" t="s">
        <v>5040</v>
      </c>
      <c r="N469" s="160" t="s">
        <v>5041</v>
      </c>
      <c r="O469" s="161"/>
      <c r="P469" s="161"/>
      <c r="Q469" s="161"/>
      <c r="R469" s="161"/>
      <c r="S469" s="161"/>
      <c r="T469" s="161"/>
      <c r="U469" s="161"/>
      <c r="V469" s="161"/>
      <c r="W469" s="161"/>
      <c r="X469" s="161"/>
      <c r="Y469" s="161"/>
      <c r="Z469" s="161"/>
      <c r="AA469" s="155" t="s">
        <v>5419</v>
      </c>
      <c r="AB469" s="155" t="s">
        <v>5420</v>
      </c>
      <c r="AC469" s="163">
        <v>0</v>
      </c>
      <c r="AD469" s="163">
        <v>0</v>
      </c>
      <c r="AE469" s="163">
        <v>0</v>
      </c>
      <c r="AF469" s="163">
        <v>0</v>
      </c>
      <c r="AG469" s="163">
        <v>0</v>
      </c>
      <c r="AH469" s="163">
        <v>0</v>
      </c>
      <c r="AI469" s="163">
        <v>0</v>
      </c>
      <c r="AJ469" s="163">
        <v>0</v>
      </c>
      <c r="AK469" s="163">
        <v>0</v>
      </c>
      <c r="AL469" s="163">
        <v>0</v>
      </c>
      <c r="AM469" s="163">
        <v>0</v>
      </c>
    </row>
    <row r="470" spans="2:39" x14ac:dyDescent="0.15">
      <c r="B470" s="51" t="s">
        <v>426</v>
      </c>
      <c r="C470" s="51" t="s">
        <v>3008</v>
      </c>
      <c r="D470" s="51" t="s">
        <v>5026</v>
      </c>
      <c r="E470" s="51" t="s">
        <v>5027</v>
      </c>
      <c r="F470" s="51" t="s">
        <v>5028</v>
      </c>
      <c r="G470" s="51" t="s">
        <v>5029</v>
      </c>
      <c r="H470" s="51" t="s">
        <v>5030</v>
      </c>
      <c r="I470" s="51" t="s">
        <v>5031</v>
      </c>
      <c r="K470" s="53">
        <v>3</v>
      </c>
      <c r="L470" s="160">
        <v>24</v>
      </c>
      <c r="M470" s="160" t="s">
        <v>5028</v>
      </c>
      <c r="N470" s="160" t="s">
        <v>5029</v>
      </c>
      <c r="O470" s="161"/>
      <c r="P470" s="161"/>
      <c r="Q470" s="161"/>
      <c r="R470" s="161"/>
      <c r="S470" s="161"/>
      <c r="T470" s="161"/>
      <c r="U470" s="161"/>
      <c r="V470" s="161"/>
      <c r="W470" s="161"/>
      <c r="X470" s="161"/>
      <c r="Y470" s="161"/>
      <c r="Z470" s="161"/>
      <c r="AA470" s="155" t="s">
        <v>426</v>
      </c>
      <c r="AB470" s="155" t="s">
        <v>3008</v>
      </c>
      <c r="AC470" s="163">
        <v>0</v>
      </c>
      <c r="AD470" s="163">
        <v>0</v>
      </c>
      <c r="AE470" s="163">
        <v>0</v>
      </c>
      <c r="AF470" s="163">
        <v>0</v>
      </c>
      <c r="AG470" s="163">
        <v>0</v>
      </c>
      <c r="AH470" s="163">
        <v>0</v>
      </c>
      <c r="AI470" s="163">
        <v>0</v>
      </c>
      <c r="AJ470" s="163">
        <v>0</v>
      </c>
      <c r="AK470" s="163">
        <v>0</v>
      </c>
      <c r="AL470" s="163">
        <v>0</v>
      </c>
      <c r="AM470" s="163">
        <v>0</v>
      </c>
    </row>
    <row r="471" spans="2:39" x14ac:dyDescent="0.15">
      <c r="B471" s="51" t="s">
        <v>319</v>
      </c>
      <c r="C471" s="51" t="s">
        <v>2906</v>
      </c>
      <c r="D471" s="51" t="s">
        <v>5026</v>
      </c>
      <c r="E471" s="51" t="s">
        <v>5027</v>
      </c>
      <c r="F471" s="51" t="s">
        <v>5028</v>
      </c>
      <c r="G471" s="51" t="s">
        <v>5029</v>
      </c>
      <c r="H471" s="51" t="s">
        <v>5115</v>
      </c>
      <c r="I471" s="51" t="s">
        <v>5116</v>
      </c>
      <c r="K471" s="53">
        <v>3</v>
      </c>
      <c r="L471" s="160">
        <v>24</v>
      </c>
      <c r="M471" s="160" t="s">
        <v>5028</v>
      </c>
      <c r="N471" s="160" t="s">
        <v>5029</v>
      </c>
      <c r="O471" s="161"/>
      <c r="P471" s="161"/>
      <c r="Q471" s="161"/>
      <c r="R471" s="161"/>
      <c r="S471" s="161"/>
      <c r="T471" s="161"/>
      <c r="U471" s="161"/>
      <c r="V471" s="161"/>
      <c r="W471" s="161"/>
      <c r="X471" s="161"/>
      <c r="Y471" s="161"/>
      <c r="Z471" s="161"/>
      <c r="AA471" s="155" t="s">
        <v>319</v>
      </c>
      <c r="AB471" s="155" t="s">
        <v>2906</v>
      </c>
      <c r="AC471" s="163">
        <v>1</v>
      </c>
      <c r="AD471" s="163">
        <v>1</v>
      </c>
      <c r="AE471" s="163">
        <v>1</v>
      </c>
      <c r="AF471" s="163">
        <v>1</v>
      </c>
      <c r="AG471" s="163">
        <v>1</v>
      </c>
      <c r="AH471" s="163">
        <v>1</v>
      </c>
      <c r="AI471" s="163">
        <v>0</v>
      </c>
      <c r="AJ471" s="163">
        <v>0</v>
      </c>
      <c r="AK471" s="163">
        <v>1</v>
      </c>
      <c r="AL471" s="163">
        <v>0</v>
      </c>
      <c r="AM471" s="163">
        <v>0</v>
      </c>
    </row>
    <row r="472" spans="2:39" x14ac:dyDescent="0.15">
      <c r="B472" s="51" t="s">
        <v>534</v>
      </c>
      <c r="C472" s="51" t="s">
        <v>3115</v>
      </c>
      <c r="D472" s="51" t="s">
        <v>5032</v>
      </c>
      <c r="E472" s="51" t="s">
        <v>5033</v>
      </c>
      <c r="F472" s="51" t="s">
        <v>5117</v>
      </c>
      <c r="G472" s="51" t="s">
        <v>5118</v>
      </c>
      <c r="H472" s="51" t="s">
        <v>5119</v>
      </c>
      <c r="I472" s="51" t="s">
        <v>5120</v>
      </c>
      <c r="K472" s="53">
        <v>3</v>
      </c>
      <c r="L472" s="160">
        <v>13</v>
      </c>
      <c r="M472" s="160" t="s">
        <v>5119</v>
      </c>
      <c r="N472" s="160" t="s">
        <v>5120</v>
      </c>
      <c r="O472" s="161"/>
      <c r="P472" s="161"/>
      <c r="Q472" s="161"/>
      <c r="R472" s="161"/>
      <c r="S472" s="161"/>
      <c r="T472" s="161"/>
      <c r="U472" s="161"/>
      <c r="V472" s="161"/>
      <c r="W472" s="161"/>
      <c r="X472" s="161"/>
      <c r="Y472" s="161"/>
      <c r="Z472" s="161"/>
      <c r="AA472" s="155" t="s">
        <v>534</v>
      </c>
      <c r="AB472" s="155" t="s">
        <v>3115</v>
      </c>
      <c r="AC472" s="163">
        <v>0</v>
      </c>
      <c r="AD472" s="163">
        <v>0</v>
      </c>
      <c r="AE472" s="163">
        <v>0</v>
      </c>
      <c r="AF472" s="163">
        <v>0</v>
      </c>
      <c r="AG472" s="163">
        <v>0</v>
      </c>
      <c r="AH472" s="163">
        <v>0</v>
      </c>
      <c r="AI472" s="163">
        <v>0</v>
      </c>
      <c r="AJ472" s="163">
        <v>0</v>
      </c>
      <c r="AK472" s="163">
        <v>0</v>
      </c>
      <c r="AL472" s="163">
        <v>0</v>
      </c>
      <c r="AM472" s="163">
        <v>0</v>
      </c>
    </row>
    <row r="473" spans="2:39" x14ac:dyDescent="0.15">
      <c r="B473" s="51" t="s">
        <v>339</v>
      </c>
      <c r="C473" s="51" t="s">
        <v>2925</v>
      </c>
      <c r="D473" s="51" t="s">
        <v>5026</v>
      </c>
      <c r="E473" s="51" t="s">
        <v>5027</v>
      </c>
      <c r="F473" s="51" t="s">
        <v>5028</v>
      </c>
      <c r="G473" s="51" t="s">
        <v>5029</v>
      </c>
      <c r="H473" s="51" t="s">
        <v>5115</v>
      </c>
      <c r="I473" s="51" t="s">
        <v>5116</v>
      </c>
      <c r="K473" s="53">
        <v>3</v>
      </c>
      <c r="L473" s="160">
        <v>24</v>
      </c>
      <c r="M473" s="160" t="s">
        <v>5028</v>
      </c>
      <c r="N473" s="160" t="s">
        <v>5029</v>
      </c>
      <c r="O473" s="161"/>
      <c r="P473" s="161"/>
      <c r="Q473" s="161"/>
      <c r="R473" s="161"/>
      <c r="S473" s="161"/>
      <c r="T473" s="161"/>
      <c r="U473" s="161"/>
      <c r="V473" s="161"/>
      <c r="W473" s="161"/>
      <c r="X473" s="161"/>
      <c r="Y473" s="161"/>
      <c r="Z473" s="161"/>
      <c r="AA473" s="155" t="s">
        <v>339</v>
      </c>
      <c r="AB473" s="155" t="s">
        <v>2925</v>
      </c>
      <c r="AC473" s="163">
        <v>1</v>
      </c>
      <c r="AD473" s="163">
        <v>1</v>
      </c>
      <c r="AE473" s="163">
        <v>1</v>
      </c>
      <c r="AF473" s="163">
        <v>0</v>
      </c>
      <c r="AG473" s="163">
        <v>0</v>
      </c>
      <c r="AH473" s="163">
        <v>0</v>
      </c>
      <c r="AI473" s="163">
        <v>0</v>
      </c>
      <c r="AJ473" s="163">
        <v>1</v>
      </c>
      <c r="AK473" s="163">
        <v>0</v>
      </c>
      <c r="AL473" s="163">
        <v>0</v>
      </c>
      <c r="AM473" s="163">
        <v>0</v>
      </c>
    </row>
    <row r="474" spans="2:39" x14ac:dyDescent="0.15">
      <c r="B474" s="51" t="s">
        <v>5421</v>
      </c>
      <c r="C474" s="51" t="s">
        <v>5422</v>
      </c>
      <c r="D474" s="51" t="s">
        <v>5129</v>
      </c>
      <c r="E474" s="51" t="s">
        <v>5130</v>
      </c>
      <c r="F474" s="51" t="s">
        <v>5131</v>
      </c>
      <c r="G474" s="51" t="s">
        <v>5132</v>
      </c>
      <c r="H474" s="51" t="s">
        <v>5133</v>
      </c>
      <c r="I474" s="51" t="s">
        <v>5134</v>
      </c>
      <c r="K474" s="53">
        <v>3</v>
      </c>
      <c r="L474" s="160">
        <v>18</v>
      </c>
      <c r="M474" s="160" t="s">
        <v>5129</v>
      </c>
      <c r="N474" s="160" t="s">
        <v>5130</v>
      </c>
      <c r="O474" s="161"/>
      <c r="P474" s="161"/>
      <c r="Q474" s="161"/>
      <c r="R474" s="161"/>
      <c r="S474" s="161"/>
      <c r="T474" s="161"/>
      <c r="U474" s="161"/>
      <c r="V474" s="161"/>
      <c r="W474" s="161"/>
      <c r="X474" s="161"/>
      <c r="Y474" s="161"/>
      <c r="Z474" s="161"/>
      <c r="AA474" s="155" t="s">
        <v>5421</v>
      </c>
      <c r="AB474" s="155" t="s">
        <v>5422</v>
      </c>
      <c r="AC474" s="163">
        <v>0</v>
      </c>
      <c r="AD474" s="163">
        <v>0</v>
      </c>
      <c r="AE474" s="163">
        <v>0</v>
      </c>
      <c r="AF474" s="163">
        <v>0</v>
      </c>
      <c r="AG474" s="163">
        <v>0</v>
      </c>
      <c r="AH474" s="163">
        <v>0</v>
      </c>
      <c r="AI474" s="163">
        <v>0</v>
      </c>
      <c r="AJ474" s="163">
        <v>0</v>
      </c>
      <c r="AK474" s="163">
        <v>0</v>
      </c>
      <c r="AL474" s="163">
        <v>0</v>
      </c>
      <c r="AM474" s="163">
        <v>0</v>
      </c>
    </row>
    <row r="475" spans="2:39" x14ac:dyDescent="0.15">
      <c r="B475" s="51" t="s">
        <v>466</v>
      </c>
      <c r="C475" s="51" t="s">
        <v>3048</v>
      </c>
      <c r="D475" s="51" t="s">
        <v>5032</v>
      </c>
      <c r="E475" s="51" t="s">
        <v>5033</v>
      </c>
      <c r="F475" s="51" t="s">
        <v>5034</v>
      </c>
      <c r="G475" s="51" t="s">
        <v>5035</v>
      </c>
      <c r="H475" s="51" t="s">
        <v>5038</v>
      </c>
      <c r="I475" s="51" t="s">
        <v>5039</v>
      </c>
      <c r="K475" s="53">
        <v>3</v>
      </c>
      <c r="L475" s="160">
        <v>11</v>
      </c>
      <c r="M475" s="160" t="s">
        <v>5034</v>
      </c>
      <c r="N475" s="160" t="s">
        <v>5035</v>
      </c>
      <c r="O475" s="161"/>
      <c r="P475" s="161"/>
      <c r="Q475" s="161"/>
      <c r="R475" s="161"/>
      <c r="S475" s="161"/>
      <c r="T475" s="161"/>
      <c r="U475" s="161"/>
      <c r="V475" s="161"/>
      <c r="W475" s="161"/>
      <c r="X475" s="161"/>
      <c r="Y475" s="161"/>
      <c r="Z475" s="161"/>
      <c r="AA475" s="155" t="s">
        <v>466</v>
      </c>
      <c r="AB475" s="155" t="s">
        <v>3048</v>
      </c>
      <c r="AC475" s="163">
        <v>0</v>
      </c>
      <c r="AD475" s="163">
        <v>0</v>
      </c>
      <c r="AE475" s="163">
        <v>0</v>
      </c>
      <c r="AF475" s="163">
        <v>0</v>
      </c>
      <c r="AG475" s="163">
        <v>0</v>
      </c>
      <c r="AH475" s="163">
        <v>0</v>
      </c>
      <c r="AI475" s="163">
        <v>0</v>
      </c>
      <c r="AJ475" s="163">
        <v>0</v>
      </c>
      <c r="AK475" s="163">
        <v>0</v>
      </c>
      <c r="AL475" s="163">
        <v>0</v>
      </c>
      <c r="AM475" s="163">
        <v>0</v>
      </c>
    </row>
    <row r="476" spans="2:39" x14ac:dyDescent="0.15">
      <c r="B476" s="51" t="s">
        <v>424</v>
      </c>
      <c r="C476" s="51" t="s">
        <v>3006</v>
      </c>
      <c r="D476" s="51" t="s">
        <v>5044</v>
      </c>
      <c r="E476" s="51" t="s">
        <v>5045</v>
      </c>
      <c r="F476" s="51" t="s">
        <v>5046</v>
      </c>
      <c r="G476" s="51" t="s">
        <v>5045</v>
      </c>
      <c r="H476" s="51" t="s">
        <v>5181</v>
      </c>
      <c r="I476" s="51" t="s">
        <v>5182</v>
      </c>
      <c r="K476" s="53">
        <v>1</v>
      </c>
      <c r="L476" s="160" t="s">
        <v>5356</v>
      </c>
      <c r="M476" s="160" t="s">
        <v>5127</v>
      </c>
      <c r="N476" s="160" t="s">
        <v>5326</v>
      </c>
      <c r="O476" s="161"/>
      <c r="P476" s="161"/>
      <c r="Q476" s="161"/>
      <c r="R476" s="161"/>
      <c r="S476" s="161"/>
      <c r="T476" s="161"/>
      <c r="U476" s="161"/>
      <c r="V476" s="161"/>
      <c r="W476" s="161"/>
      <c r="X476" s="161"/>
      <c r="Y476" s="161"/>
      <c r="Z476" s="161"/>
      <c r="AA476" s="155" t="s">
        <v>424</v>
      </c>
      <c r="AB476" s="155" t="s">
        <v>3006</v>
      </c>
      <c r="AC476" s="163">
        <v>1</v>
      </c>
      <c r="AD476" s="163">
        <v>1</v>
      </c>
      <c r="AE476" s="163">
        <v>1</v>
      </c>
      <c r="AF476" s="163">
        <v>1</v>
      </c>
      <c r="AG476" s="163">
        <v>0</v>
      </c>
      <c r="AH476" s="163">
        <v>1</v>
      </c>
      <c r="AI476" s="163">
        <v>0</v>
      </c>
      <c r="AJ476" s="163">
        <v>0</v>
      </c>
      <c r="AK476" s="163">
        <v>0</v>
      </c>
      <c r="AL476" s="163">
        <v>0</v>
      </c>
      <c r="AM476" s="163">
        <v>0</v>
      </c>
    </row>
    <row r="477" spans="2:39" x14ac:dyDescent="0.15">
      <c r="B477" s="51" t="s">
        <v>453</v>
      </c>
      <c r="C477" s="51" t="s">
        <v>3035</v>
      </c>
      <c r="D477" s="51" t="s">
        <v>5026</v>
      </c>
      <c r="E477" s="51" t="s">
        <v>5027</v>
      </c>
      <c r="F477" s="51" t="s">
        <v>5028</v>
      </c>
      <c r="G477" s="51" t="s">
        <v>5029</v>
      </c>
      <c r="H477" s="51" t="s">
        <v>5115</v>
      </c>
      <c r="I477" s="51" t="s">
        <v>5116</v>
      </c>
      <c r="K477" s="53">
        <v>3</v>
      </c>
      <c r="L477" s="160">
        <v>24</v>
      </c>
      <c r="M477" s="160" t="s">
        <v>5028</v>
      </c>
      <c r="N477" s="160" t="s">
        <v>5029</v>
      </c>
      <c r="O477" s="161"/>
      <c r="P477" s="161"/>
      <c r="Q477" s="161"/>
      <c r="R477" s="161"/>
      <c r="S477" s="161"/>
      <c r="T477" s="161"/>
      <c r="U477" s="161"/>
      <c r="V477" s="161"/>
      <c r="W477" s="161"/>
      <c r="X477" s="161"/>
      <c r="Y477" s="161"/>
      <c r="Z477" s="161"/>
      <c r="AA477" s="155" t="s">
        <v>453</v>
      </c>
      <c r="AB477" s="155" t="s">
        <v>3035</v>
      </c>
      <c r="AC477" s="163">
        <v>0</v>
      </c>
      <c r="AD477" s="163">
        <v>0</v>
      </c>
      <c r="AE477" s="163">
        <v>0</v>
      </c>
      <c r="AF477" s="163">
        <v>0</v>
      </c>
      <c r="AG477" s="163">
        <v>0</v>
      </c>
      <c r="AH477" s="163">
        <v>0</v>
      </c>
      <c r="AI477" s="163">
        <v>1</v>
      </c>
      <c r="AJ477" s="163">
        <v>1</v>
      </c>
      <c r="AK477" s="163">
        <v>0</v>
      </c>
      <c r="AL477" s="163">
        <v>1</v>
      </c>
      <c r="AM477" s="163">
        <v>0</v>
      </c>
    </row>
    <row r="478" spans="2:39" x14ac:dyDescent="0.15">
      <c r="B478" s="51" t="s">
        <v>422</v>
      </c>
      <c r="C478" s="51" t="s">
        <v>3004</v>
      </c>
      <c r="D478" s="51" t="s">
        <v>5074</v>
      </c>
      <c r="E478" s="51" t="s">
        <v>5075</v>
      </c>
      <c r="F478" s="51" t="s">
        <v>5076</v>
      </c>
      <c r="G478" s="51" t="s">
        <v>5077</v>
      </c>
      <c r="H478" s="51" t="s">
        <v>5153</v>
      </c>
      <c r="I478" s="51" t="s">
        <v>5154</v>
      </c>
      <c r="K478" s="53">
        <v>3</v>
      </c>
      <c r="L478" s="160">
        <v>7</v>
      </c>
      <c r="M478" s="160" t="s">
        <v>5153</v>
      </c>
      <c r="N478" s="160" t="s">
        <v>5154</v>
      </c>
      <c r="O478" s="161"/>
      <c r="P478" s="161"/>
      <c r="Q478" s="161"/>
      <c r="R478" s="161"/>
      <c r="S478" s="161"/>
      <c r="T478" s="161"/>
      <c r="U478" s="161"/>
      <c r="V478" s="161"/>
      <c r="W478" s="161"/>
      <c r="X478" s="161"/>
      <c r="Y478" s="161"/>
      <c r="Z478" s="161"/>
      <c r="AA478" s="155" t="s">
        <v>422</v>
      </c>
      <c r="AB478" s="155" t="s">
        <v>3004</v>
      </c>
      <c r="AC478" s="163">
        <v>0</v>
      </c>
      <c r="AD478" s="163">
        <v>0</v>
      </c>
      <c r="AE478" s="163">
        <v>0</v>
      </c>
      <c r="AF478" s="163">
        <v>0</v>
      </c>
      <c r="AG478" s="163">
        <v>0</v>
      </c>
      <c r="AH478" s="163">
        <v>0</v>
      </c>
      <c r="AI478" s="163">
        <v>0</v>
      </c>
      <c r="AJ478" s="163">
        <v>0</v>
      </c>
      <c r="AK478" s="163">
        <v>0</v>
      </c>
      <c r="AL478" s="163">
        <v>0</v>
      </c>
      <c r="AM478" s="163">
        <v>0</v>
      </c>
    </row>
    <row r="479" spans="2:39" x14ac:dyDescent="0.15">
      <c r="B479" s="51" t="s">
        <v>406</v>
      </c>
      <c r="C479" s="51" t="s">
        <v>2988</v>
      </c>
      <c r="D479" s="51" t="s">
        <v>5058</v>
      </c>
      <c r="E479" s="51" t="s">
        <v>5059</v>
      </c>
      <c r="F479" s="51" t="s">
        <v>5064</v>
      </c>
      <c r="G479" s="51" t="s">
        <v>5065</v>
      </c>
      <c r="H479" s="51" t="s">
        <v>5066</v>
      </c>
      <c r="I479" s="51" t="s">
        <v>5065</v>
      </c>
      <c r="K479" s="53">
        <v>3</v>
      </c>
      <c r="L479" s="160">
        <v>20</v>
      </c>
      <c r="M479" s="160" t="s">
        <v>5064</v>
      </c>
      <c r="N479" s="160" t="s">
        <v>5065</v>
      </c>
      <c r="O479" s="161"/>
      <c r="P479" s="161"/>
      <c r="Q479" s="161"/>
      <c r="R479" s="161"/>
      <c r="S479" s="161"/>
      <c r="T479" s="161"/>
      <c r="U479" s="161"/>
      <c r="V479" s="161"/>
      <c r="W479" s="161"/>
      <c r="X479" s="161"/>
      <c r="Y479" s="161"/>
      <c r="Z479" s="161"/>
      <c r="AA479" s="155" t="s">
        <v>406</v>
      </c>
      <c r="AB479" s="155" t="s">
        <v>2988</v>
      </c>
      <c r="AC479" s="163">
        <v>0</v>
      </c>
      <c r="AD479" s="163">
        <v>0</v>
      </c>
      <c r="AE479" s="163">
        <v>0</v>
      </c>
      <c r="AF479" s="163">
        <v>0</v>
      </c>
      <c r="AG479" s="163">
        <v>0</v>
      </c>
      <c r="AH479" s="163">
        <v>0</v>
      </c>
      <c r="AI479" s="163">
        <v>0</v>
      </c>
      <c r="AJ479" s="163">
        <v>0</v>
      </c>
      <c r="AK479" s="163">
        <v>0</v>
      </c>
      <c r="AL479" s="163">
        <v>0</v>
      </c>
      <c r="AM479" s="163">
        <v>0</v>
      </c>
    </row>
    <row r="480" spans="2:39" x14ac:dyDescent="0.15">
      <c r="B480" s="51" t="s">
        <v>669</v>
      </c>
      <c r="C480" s="51" t="s">
        <v>3247</v>
      </c>
      <c r="D480" s="51" t="s">
        <v>5032</v>
      </c>
      <c r="E480" s="51" t="s">
        <v>5033</v>
      </c>
      <c r="F480" s="51" t="s">
        <v>5117</v>
      </c>
      <c r="G480" s="51" t="s">
        <v>5118</v>
      </c>
      <c r="H480" s="51" t="s">
        <v>5119</v>
      </c>
      <c r="I480" s="51" t="s">
        <v>5120</v>
      </c>
      <c r="K480" s="53">
        <v>3</v>
      </c>
      <c r="L480" s="160">
        <v>13</v>
      </c>
      <c r="M480" s="160" t="s">
        <v>5119</v>
      </c>
      <c r="N480" s="160" t="s">
        <v>5120</v>
      </c>
      <c r="O480" s="161"/>
      <c r="P480" s="161"/>
      <c r="Q480" s="161"/>
      <c r="R480" s="161"/>
      <c r="S480" s="161"/>
      <c r="T480" s="161"/>
      <c r="U480" s="161"/>
      <c r="V480" s="161"/>
      <c r="W480" s="161"/>
      <c r="X480" s="161"/>
      <c r="Y480" s="161"/>
      <c r="Z480" s="161"/>
      <c r="AA480" s="155" t="s">
        <v>669</v>
      </c>
      <c r="AB480" s="155" t="s">
        <v>3247</v>
      </c>
      <c r="AC480" s="163">
        <v>0</v>
      </c>
      <c r="AD480" s="163">
        <v>0</v>
      </c>
      <c r="AE480" s="163">
        <v>0</v>
      </c>
      <c r="AF480" s="163">
        <v>0</v>
      </c>
      <c r="AG480" s="163">
        <v>0</v>
      </c>
      <c r="AH480" s="163">
        <v>0</v>
      </c>
      <c r="AI480" s="163">
        <v>0</v>
      </c>
      <c r="AJ480" s="163">
        <v>0</v>
      </c>
      <c r="AK480" s="163">
        <v>0</v>
      </c>
      <c r="AL480" s="163">
        <v>0</v>
      </c>
      <c r="AM480" s="163">
        <v>0</v>
      </c>
    </row>
    <row r="481" spans="2:39" x14ac:dyDescent="0.15">
      <c r="B481" s="51" t="s">
        <v>393</v>
      </c>
      <c r="C481" s="51" t="s">
        <v>2976</v>
      </c>
      <c r="D481" s="51" t="s">
        <v>5044</v>
      </c>
      <c r="E481" s="51" t="s">
        <v>5045</v>
      </c>
      <c r="F481" s="51" t="s">
        <v>5046</v>
      </c>
      <c r="G481" s="51" t="s">
        <v>5045</v>
      </c>
      <c r="H481" s="51" t="s">
        <v>5067</v>
      </c>
      <c r="I481" s="51" t="s">
        <v>5068</v>
      </c>
      <c r="K481" s="53">
        <v>3</v>
      </c>
      <c r="L481" s="160">
        <v>3</v>
      </c>
      <c r="M481" s="160" t="s">
        <v>5067</v>
      </c>
      <c r="N481" s="160" t="s">
        <v>5068</v>
      </c>
      <c r="O481" s="161"/>
      <c r="P481" s="161"/>
      <c r="Q481" s="161"/>
      <c r="R481" s="161"/>
      <c r="S481" s="161"/>
      <c r="T481" s="161"/>
      <c r="U481" s="161"/>
      <c r="V481" s="161"/>
      <c r="W481" s="161"/>
      <c r="X481" s="161"/>
      <c r="Y481" s="161"/>
      <c r="Z481" s="161"/>
      <c r="AA481" s="155" t="s">
        <v>393</v>
      </c>
      <c r="AB481" s="155" t="s">
        <v>2976</v>
      </c>
      <c r="AC481" s="163">
        <v>0</v>
      </c>
      <c r="AD481" s="163">
        <v>0</v>
      </c>
      <c r="AE481" s="163">
        <v>0</v>
      </c>
      <c r="AF481" s="163">
        <v>0</v>
      </c>
      <c r="AG481" s="163">
        <v>0</v>
      </c>
      <c r="AH481" s="163">
        <v>0</v>
      </c>
      <c r="AI481" s="163">
        <v>0</v>
      </c>
      <c r="AJ481" s="163">
        <v>1</v>
      </c>
      <c r="AK481" s="163">
        <v>0</v>
      </c>
      <c r="AL481" s="163">
        <v>0</v>
      </c>
      <c r="AM481" s="163">
        <v>0</v>
      </c>
    </row>
    <row r="482" spans="2:39" x14ac:dyDescent="0.15">
      <c r="B482" s="51" t="s">
        <v>380</v>
      </c>
      <c r="C482" s="51" t="s">
        <v>2963</v>
      </c>
      <c r="D482" s="51" t="s">
        <v>5026</v>
      </c>
      <c r="E482" s="51" t="s">
        <v>5027</v>
      </c>
      <c r="F482" s="51" t="s">
        <v>5040</v>
      </c>
      <c r="G482" s="51" t="s">
        <v>5041</v>
      </c>
      <c r="H482" s="51" t="s">
        <v>5042</v>
      </c>
      <c r="I482" s="51" t="s">
        <v>5043</v>
      </c>
      <c r="K482" s="53">
        <v>3</v>
      </c>
      <c r="L482" s="160">
        <v>25</v>
      </c>
      <c r="M482" s="160" t="s">
        <v>5040</v>
      </c>
      <c r="N482" s="160" t="s">
        <v>5041</v>
      </c>
      <c r="O482" s="161"/>
      <c r="P482" s="161"/>
      <c r="Q482" s="161"/>
      <c r="R482" s="161"/>
      <c r="S482" s="161"/>
      <c r="T482" s="161"/>
      <c r="U482" s="161"/>
      <c r="V482" s="161"/>
      <c r="W482" s="161"/>
      <c r="X482" s="161"/>
      <c r="Y482" s="161"/>
      <c r="Z482" s="161"/>
      <c r="AA482" s="155" t="s">
        <v>380</v>
      </c>
      <c r="AB482" s="155" t="s">
        <v>2963</v>
      </c>
      <c r="AC482" s="163">
        <v>0</v>
      </c>
      <c r="AD482" s="163">
        <v>0</v>
      </c>
      <c r="AE482" s="163">
        <v>0</v>
      </c>
      <c r="AF482" s="163">
        <v>0</v>
      </c>
      <c r="AG482" s="163">
        <v>0</v>
      </c>
      <c r="AH482" s="163">
        <v>0</v>
      </c>
      <c r="AI482" s="163">
        <v>0</v>
      </c>
      <c r="AJ482" s="163">
        <v>0</v>
      </c>
      <c r="AK482" s="163">
        <v>0</v>
      </c>
      <c r="AL482" s="163">
        <v>0</v>
      </c>
      <c r="AM482" s="163">
        <v>0</v>
      </c>
    </row>
    <row r="483" spans="2:39" x14ac:dyDescent="0.15">
      <c r="B483" s="51" t="s">
        <v>480</v>
      </c>
      <c r="C483" s="51" t="s">
        <v>3061</v>
      </c>
      <c r="D483" s="51" t="s">
        <v>5044</v>
      </c>
      <c r="E483" s="51" t="s">
        <v>5045</v>
      </c>
      <c r="F483" s="51" t="s">
        <v>5046</v>
      </c>
      <c r="G483" s="51" t="s">
        <v>5045</v>
      </c>
      <c r="H483" s="51" t="s">
        <v>5067</v>
      </c>
      <c r="I483" s="51" t="s">
        <v>5068</v>
      </c>
      <c r="K483" s="53">
        <v>3</v>
      </c>
      <c r="L483" s="160">
        <v>3</v>
      </c>
      <c r="M483" s="160" t="s">
        <v>5067</v>
      </c>
      <c r="N483" s="160" t="s">
        <v>5068</v>
      </c>
      <c r="O483" s="161"/>
      <c r="P483" s="161"/>
      <c r="Q483" s="161"/>
      <c r="R483" s="161"/>
      <c r="S483" s="161"/>
      <c r="T483" s="161"/>
      <c r="U483" s="161"/>
      <c r="V483" s="161"/>
      <c r="W483" s="161"/>
      <c r="X483" s="161"/>
      <c r="Y483" s="161"/>
      <c r="Z483" s="161"/>
      <c r="AA483" s="155" t="s">
        <v>480</v>
      </c>
      <c r="AB483" s="155" t="s">
        <v>3061</v>
      </c>
      <c r="AC483" s="163">
        <v>0</v>
      </c>
      <c r="AD483" s="163">
        <v>0</v>
      </c>
      <c r="AE483" s="163">
        <v>0</v>
      </c>
      <c r="AF483" s="163">
        <v>0</v>
      </c>
      <c r="AG483" s="163">
        <v>0</v>
      </c>
      <c r="AH483" s="163">
        <v>0</v>
      </c>
      <c r="AI483" s="163">
        <v>0</v>
      </c>
      <c r="AJ483" s="163">
        <v>0</v>
      </c>
      <c r="AK483" s="163">
        <v>0</v>
      </c>
      <c r="AL483" s="163">
        <v>0</v>
      </c>
      <c r="AM483" s="163">
        <v>0</v>
      </c>
    </row>
    <row r="484" spans="2:39" x14ac:dyDescent="0.15">
      <c r="B484" s="51" t="s">
        <v>538</v>
      </c>
      <c r="C484" s="51" t="s">
        <v>3119</v>
      </c>
      <c r="D484" s="51" t="s">
        <v>5032</v>
      </c>
      <c r="E484" s="51" t="s">
        <v>5033</v>
      </c>
      <c r="F484" s="51" t="s">
        <v>5121</v>
      </c>
      <c r="G484" s="51" t="s">
        <v>5122</v>
      </c>
      <c r="H484" s="51" t="s">
        <v>5172</v>
      </c>
      <c r="I484" s="51" t="s">
        <v>5173</v>
      </c>
      <c r="K484" s="53">
        <v>3</v>
      </c>
      <c r="L484" s="160">
        <v>12</v>
      </c>
      <c r="M484" s="160" t="s">
        <v>5121</v>
      </c>
      <c r="N484" s="160" t="s">
        <v>5122</v>
      </c>
      <c r="O484" s="161"/>
      <c r="P484" s="161"/>
      <c r="Q484" s="161"/>
      <c r="R484" s="161"/>
      <c r="S484" s="161"/>
      <c r="T484" s="161"/>
      <c r="U484" s="161"/>
      <c r="V484" s="161"/>
      <c r="W484" s="161"/>
      <c r="X484" s="161"/>
      <c r="Y484" s="161"/>
      <c r="Z484" s="161"/>
      <c r="AA484" s="155" t="s">
        <v>538</v>
      </c>
      <c r="AB484" s="155" t="s">
        <v>3119</v>
      </c>
      <c r="AC484" s="163">
        <v>0</v>
      </c>
      <c r="AD484" s="163">
        <v>0</v>
      </c>
      <c r="AE484" s="163">
        <v>0</v>
      </c>
      <c r="AF484" s="163">
        <v>0</v>
      </c>
      <c r="AG484" s="163">
        <v>0</v>
      </c>
      <c r="AH484" s="163">
        <v>0</v>
      </c>
      <c r="AI484" s="163">
        <v>0</v>
      </c>
      <c r="AJ484" s="163">
        <v>0</v>
      </c>
      <c r="AK484" s="163">
        <v>0</v>
      </c>
      <c r="AL484" s="163">
        <v>0</v>
      </c>
      <c r="AM484" s="163">
        <v>0</v>
      </c>
    </row>
    <row r="485" spans="2:39" x14ac:dyDescent="0.15">
      <c r="B485" s="51" t="s">
        <v>370</v>
      </c>
      <c r="C485" s="51" t="s">
        <v>2954</v>
      </c>
      <c r="D485" s="51" t="s">
        <v>5044</v>
      </c>
      <c r="E485" s="51" t="s">
        <v>5045</v>
      </c>
      <c r="F485" s="51" t="s">
        <v>5046</v>
      </c>
      <c r="G485" s="51" t="s">
        <v>5045</v>
      </c>
      <c r="H485" s="51" t="s">
        <v>5195</v>
      </c>
      <c r="I485" s="51" t="s">
        <v>5196</v>
      </c>
      <c r="K485" s="53">
        <v>3</v>
      </c>
      <c r="L485" s="160" t="s">
        <v>5356</v>
      </c>
      <c r="M485" s="160" t="s">
        <v>5356</v>
      </c>
      <c r="N485" s="160" t="s">
        <v>5356</v>
      </c>
      <c r="O485" s="161"/>
      <c r="P485" s="161"/>
      <c r="Q485" s="161"/>
      <c r="R485" s="161"/>
      <c r="S485" s="161"/>
      <c r="T485" s="161"/>
      <c r="U485" s="161"/>
      <c r="V485" s="161"/>
      <c r="W485" s="161"/>
      <c r="X485" s="161"/>
      <c r="Y485" s="161"/>
      <c r="Z485" s="161"/>
      <c r="AA485" s="155" t="s">
        <v>370</v>
      </c>
      <c r="AB485" s="155" t="s">
        <v>2954</v>
      </c>
      <c r="AC485" s="163">
        <v>0</v>
      </c>
      <c r="AD485" s="163">
        <v>0</v>
      </c>
      <c r="AE485" s="163">
        <v>0</v>
      </c>
      <c r="AF485" s="163">
        <v>0</v>
      </c>
      <c r="AG485" s="163">
        <v>0</v>
      </c>
      <c r="AH485" s="163">
        <v>0</v>
      </c>
      <c r="AI485" s="163">
        <v>1</v>
      </c>
      <c r="AJ485" s="163">
        <v>0</v>
      </c>
      <c r="AK485" s="163">
        <v>0</v>
      </c>
      <c r="AL485" s="163">
        <v>0</v>
      </c>
      <c r="AM485" s="163">
        <v>0</v>
      </c>
    </row>
    <row r="486" spans="2:39" x14ac:dyDescent="0.15">
      <c r="B486" s="51" t="s">
        <v>712</v>
      </c>
      <c r="C486" s="51" t="s">
        <v>3289</v>
      </c>
      <c r="D486" s="51" t="s">
        <v>5032</v>
      </c>
      <c r="E486" s="51" t="s">
        <v>5033</v>
      </c>
      <c r="F486" s="51" t="s">
        <v>5121</v>
      </c>
      <c r="G486" s="51" t="s">
        <v>5122</v>
      </c>
      <c r="H486" s="51" t="s">
        <v>5172</v>
      </c>
      <c r="I486" s="51" t="s">
        <v>5173</v>
      </c>
      <c r="K486" s="53">
        <v>3</v>
      </c>
      <c r="L486" s="160">
        <v>12</v>
      </c>
      <c r="M486" s="160" t="s">
        <v>5121</v>
      </c>
      <c r="N486" s="160" t="s">
        <v>5122</v>
      </c>
      <c r="O486" s="161"/>
      <c r="P486" s="161"/>
      <c r="Q486" s="161"/>
      <c r="R486" s="161"/>
      <c r="S486" s="161"/>
      <c r="T486" s="161"/>
      <c r="U486" s="161"/>
      <c r="V486" s="161"/>
      <c r="W486" s="161"/>
      <c r="X486" s="161"/>
      <c r="Y486" s="161"/>
      <c r="Z486" s="161"/>
      <c r="AA486" s="155" t="s">
        <v>712</v>
      </c>
      <c r="AB486" s="155" t="s">
        <v>3289</v>
      </c>
      <c r="AC486" s="163">
        <v>0</v>
      </c>
      <c r="AD486" s="163">
        <v>0</v>
      </c>
      <c r="AE486" s="163">
        <v>0</v>
      </c>
      <c r="AF486" s="163">
        <v>0</v>
      </c>
      <c r="AG486" s="163">
        <v>0</v>
      </c>
      <c r="AH486" s="163">
        <v>0</v>
      </c>
      <c r="AI486" s="163">
        <v>0</v>
      </c>
      <c r="AJ486" s="163">
        <v>0</v>
      </c>
      <c r="AK486" s="163">
        <v>0</v>
      </c>
      <c r="AL486" s="163">
        <v>0</v>
      </c>
      <c r="AM486" s="163">
        <v>0</v>
      </c>
    </row>
    <row r="487" spans="2:39" x14ac:dyDescent="0.15">
      <c r="B487" s="51" t="s">
        <v>550</v>
      </c>
      <c r="C487" s="51" t="s">
        <v>3130</v>
      </c>
      <c r="D487" s="51" t="s">
        <v>5129</v>
      </c>
      <c r="E487" s="51" t="s">
        <v>5130</v>
      </c>
      <c r="F487" s="51" t="s">
        <v>5131</v>
      </c>
      <c r="G487" s="51" t="s">
        <v>5132</v>
      </c>
      <c r="H487" s="51" t="s">
        <v>5166</v>
      </c>
      <c r="I487" s="51" t="s">
        <v>5167</v>
      </c>
      <c r="K487" s="53">
        <v>3</v>
      </c>
      <c r="L487" s="160">
        <v>18</v>
      </c>
      <c r="M487" s="160" t="s">
        <v>5129</v>
      </c>
      <c r="N487" s="160" t="s">
        <v>5130</v>
      </c>
      <c r="O487" s="161"/>
      <c r="P487" s="161"/>
      <c r="Q487" s="161"/>
      <c r="R487" s="161"/>
      <c r="S487" s="161"/>
      <c r="T487" s="161"/>
      <c r="U487" s="161"/>
      <c r="V487" s="161"/>
      <c r="W487" s="161"/>
      <c r="X487" s="161"/>
      <c r="Y487" s="161"/>
      <c r="Z487" s="161"/>
      <c r="AA487" s="155" t="s">
        <v>550</v>
      </c>
      <c r="AB487" s="155" t="s">
        <v>3130</v>
      </c>
      <c r="AC487" s="163">
        <v>0</v>
      </c>
      <c r="AD487" s="163">
        <v>0</v>
      </c>
      <c r="AE487" s="163">
        <v>0</v>
      </c>
      <c r="AF487" s="163">
        <v>0</v>
      </c>
      <c r="AG487" s="163">
        <v>0</v>
      </c>
      <c r="AH487" s="163">
        <v>0</v>
      </c>
      <c r="AI487" s="163">
        <v>0</v>
      </c>
      <c r="AJ487" s="163">
        <v>0</v>
      </c>
      <c r="AK487" s="163">
        <v>1</v>
      </c>
      <c r="AL487" s="163">
        <v>1</v>
      </c>
      <c r="AM487" s="163">
        <v>1</v>
      </c>
    </row>
    <row r="488" spans="2:39" x14ac:dyDescent="0.15">
      <c r="B488" s="51" t="s">
        <v>475</v>
      </c>
      <c r="C488" s="51" t="s">
        <v>3056</v>
      </c>
      <c r="D488" s="51" t="s">
        <v>5074</v>
      </c>
      <c r="E488" s="51" t="s">
        <v>5075</v>
      </c>
      <c r="F488" s="51" t="s">
        <v>5076</v>
      </c>
      <c r="G488" s="51" t="s">
        <v>5077</v>
      </c>
      <c r="H488" s="51" t="s">
        <v>5153</v>
      </c>
      <c r="I488" s="51" t="s">
        <v>5154</v>
      </c>
      <c r="K488" s="53">
        <v>3</v>
      </c>
      <c r="L488" s="160">
        <v>7</v>
      </c>
      <c r="M488" s="160" t="s">
        <v>5153</v>
      </c>
      <c r="N488" s="160" t="s">
        <v>5154</v>
      </c>
      <c r="O488" s="161"/>
      <c r="P488" s="161"/>
      <c r="Q488" s="161"/>
      <c r="R488" s="161"/>
      <c r="S488" s="161"/>
      <c r="T488" s="161"/>
      <c r="U488" s="161"/>
      <c r="V488" s="161"/>
      <c r="W488" s="161"/>
      <c r="X488" s="161"/>
      <c r="Y488" s="161"/>
      <c r="Z488" s="161"/>
      <c r="AA488" s="155" t="s">
        <v>475</v>
      </c>
      <c r="AB488" s="155" t="s">
        <v>3056</v>
      </c>
      <c r="AC488" s="163">
        <v>0</v>
      </c>
      <c r="AD488" s="163">
        <v>0</v>
      </c>
      <c r="AE488" s="163">
        <v>0</v>
      </c>
      <c r="AF488" s="163">
        <v>0</v>
      </c>
      <c r="AG488" s="163">
        <v>0</v>
      </c>
      <c r="AH488" s="163">
        <v>0</v>
      </c>
      <c r="AI488" s="163">
        <v>0</v>
      </c>
      <c r="AJ488" s="163">
        <v>0</v>
      </c>
      <c r="AK488" s="163">
        <v>0</v>
      </c>
      <c r="AL488" s="163">
        <v>0</v>
      </c>
      <c r="AM488" s="163">
        <v>0</v>
      </c>
    </row>
    <row r="489" spans="2:39" x14ac:dyDescent="0.15">
      <c r="B489" s="51" t="s">
        <v>420</v>
      </c>
      <c r="C489" s="51" t="s">
        <v>3002</v>
      </c>
      <c r="D489" s="51" t="s">
        <v>5049</v>
      </c>
      <c r="E489" s="51" t="s">
        <v>5050</v>
      </c>
      <c r="F489" s="51" t="s">
        <v>5051</v>
      </c>
      <c r="G489" s="51" t="s">
        <v>5050</v>
      </c>
      <c r="H489" s="51" t="s">
        <v>5125</v>
      </c>
      <c r="I489" s="51" t="s">
        <v>5126</v>
      </c>
      <c r="K489" s="53">
        <v>3</v>
      </c>
      <c r="L489" s="160">
        <v>28</v>
      </c>
      <c r="M489" s="160" t="s">
        <v>5051</v>
      </c>
      <c r="N489" s="160" t="s">
        <v>5050</v>
      </c>
      <c r="O489" s="161"/>
      <c r="P489" s="161"/>
      <c r="Q489" s="161"/>
      <c r="R489" s="161"/>
      <c r="S489" s="161"/>
      <c r="T489" s="161"/>
      <c r="U489" s="161"/>
      <c r="V489" s="161"/>
      <c r="W489" s="161"/>
      <c r="X489" s="161"/>
      <c r="Y489" s="161"/>
      <c r="Z489" s="161"/>
      <c r="AA489" s="155" t="s">
        <v>420</v>
      </c>
      <c r="AB489" s="155" t="s">
        <v>3002</v>
      </c>
      <c r="AC489" s="163">
        <v>0</v>
      </c>
      <c r="AD489" s="163">
        <v>0</v>
      </c>
      <c r="AE489" s="163">
        <v>0</v>
      </c>
      <c r="AF489" s="163">
        <v>0</v>
      </c>
      <c r="AG489" s="163">
        <v>0</v>
      </c>
      <c r="AH489" s="163">
        <v>0</v>
      </c>
      <c r="AI489" s="163">
        <v>0</v>
      </c>
      <c r="AJ489" s="163">
        <v>0</v>
      </c>
      <c r="AK489" s="163">
        <v>0</v>
      </c>
      <c r="AL489" s="163">
        <v>0</v>
      </c>
      <c r="AM489" s="163">
        <v>0</v>
      </c>
    </row>
    <row r="490" spans="2:39" x14ac:dyDescent="0.15">
      <c r="B490" s="51" t="s">
        <v>477</v>
      </c>
      <c r="C490" s="51" t="s">
        <v>3058</v>
      </c>
      <c r="D490" s="51" t="s">
        <v>5032</v>
      </c>
      <c r="E490" s="51" t="s">
        <v>5033</v>
      </c>
      <c r="F490" s="51" t="s">
        <v>5117</v>
      </c>
      <c r="G490" s="51" t="s">
        <v>5118</v>
      </c>
      <c r="H490" s="51" t="s">
        <v>5191</v>
      </c>
      <c r="I490" s="51" t="s">
        <v>5192</v>
      </c>
      <c r="K490" s="53">
        <v>3</v>
      </c>
      <c r="L490" s="160" t="s">
        <v>5356</v>
      </c>
      <c r="M490" s="160" t="s">
        <v>5356</v>
      </c>
      <c r="N490" s="160" t="s">
        <v>5356</v>
      </c>
      <c r="O490" s="161"/>
      <c r="P490" s="161"/>
      <c r="Q490" s="161"/>
      <c r="R490" s="161"/>
      <c r="S490" s="161"/>
      <c r="T490" s="161"/>
      <c r="U490" s="161"/>
      <c r="V490" s="161"/>
      <c r="W490" s="161"/>
      <c r="X490" s="161"/>
      <c r="Y490" s="161"/>
      <c r="Z490" s="161"/>
      <c r="AA490" s="155" t="s">
        <v>477</v>
      </c>
      <c r="AB490" s="155" t="s">
        <v>3058</v>
      </c>
      <c r="AC490" s="163">
        <v>0</v>
      </c>
      <c r="AD490" s="163">
        <v>0</v>
      </c>
      <c r="AE490" s="163">
        <v>0</v>
      </c>
      <c r="AF490" s="163">
        <v>1</v>
      </c>
      <c r="AG490" s="163">
        <v>1</v>
      </c>
      <c r="AH490" s="163">
        <v>1</v>
      </c>
      <c r="AI490" s="163">
        <v>1</v>
      </c>
      <c r="AJ490" s="163">
        <v>1</v>
      </c>
      <c r="AK490" s="163">
        <v>0</v>
      </c>
      <c r="AL490" s="163">
        <v>0</v>
      </c>
      <c r="AM490" s="163">
        <v>0</v>
      </c>
    </row>
    <row r="491" spans="2:39" x14ac:dyDescent="0.15">
      <c r="B491" s="51" t="s">
        <v>359</v>
      </c>
      <c r="C491" s="51" t="s">
        <v>2944</v>
      </c>
      <c r="D491" s="51" t="s">
        <v>5044</v>
      </c>
      <c r="E491" s="51" t="s">
        <v>5045</v>
      </c>
      <c r="F491" s="51" t="s">
        <v>5046</v>
      </c>
      <c r="G491" s="51" t="s">
        <v>5045</v>
      </c>
      <c r="H491" s="51" t="s">
        <v>5067</v>
      </c>
      <c r="I491" s="51" t="s">
        <v>5068</v>
      </c>
      <c r="K491" s="53">
        <v>3</v>
      </c>
      <c r="L491" s="160">
        <v>3</v>
      </c>
      <c r="M491" s="160" t="s">
        <v>5067</v>
      </c>
      <c r="N491" s="160" t="s">
        <v>5068</v>
      </c>
      <c r="O491" s="161"/>
      <c r="P491" s="161"/>
      <c r="Q491" s="161"/>
      <c r="R491" s="161"/>
      <c r="S491" s="161"/>
      <c r="T491" s="161"/>
      <c r="U491" s="161"/>
      <c r="V491" s="161"/>
      <c r="W491" s="161"/>
      <c r="X491" s="161"/>
      <c r="Y491" s="161"/>
      <c r="Z491" s="161"/>
      <c r="AA491" s="155" t="s">
        <v>359</v>
      </c>
      <c r="AB491" s="155" t="s">
        <v>2944</v>
      </c>
      <c r="AC491" s="163">
        <v>0</v>
      </c>
      <c r="AD491" s="163">
        <v>0</v>
      </c>
      <c r="AE491" s="163">
        <v>0</v>
      </c>
      <c r="AF491" s="163">
        <v>0</v>
      </c>
      <c r="AG491" s="163">
        <v>0</v>
      </c>
      <c r="AH491" s="163">
        <v>0</v>
      </c>
      <c r="AI491" s="163">
        <v>0</v>
      </c>
      <c r="AJ491" s="163">
        <v>0</v>
      </c>
      <c r="AK491" s="163">
        <v>0</v>
      </c>
      <c r="AL491" s="163">
        <v>0</v>
      </c>
      <c r="AM491" s="163">
        <v>0</v>
      </c>
    </row>
    <row r="492" spans="2:39" x14ac:dyDescent="0.15">
      <c r="B492" s="51" t="s">
        <v>433</v>
      </c>
      <c r="C492" s="51" t="s">
        <v>3015</v>
      </c>
      <c r="D492" s="51" t="s">
        <v>5032</v>
      </c>
      <c r="E492" s="51" t="s">
        <v>5033</v>
      </c>
      <c r="F492" s="51" t="s">
        <v>5121</v>
      </c>
      <c r="G492" s="51" t="s">
        <v>5122</v>
      </c>
      <c r="H492" s="51" t="s">
        <v>5123</v>
      </c>
      <c r="I492" s="51" t="s">
        <v>5124</v>
      </c>
      <c r="K492" s="53">
        <v>3</v>
      </c>
      <c r="L492" s="160">
        <v>12</v>
      </c>
      <c r="M492" s="160" t="s">
        <v>5121</v>
      </c>
      <c r="N492" s="160" t="s">
        <v>5122</v>
      </c>
      <c r="O492" s="161"/>
      <c r="P492" s="161"/>
      <c r="Q492" s="161"/>
      <c r="R492" s="161"/>
      <c r="S492" s="161"/>
      <c r="T492" s="161"/>
      <c r="U492" s="161"/>
      <c r="V492" s="161"/>
      <c r="W492" s="161"/>
      <c r="X492" s="161"/>
      <c r="Y492" s="161"/>
      <c r="Z492" s="161"/>
      <c r="AA492" s="155" t="s">
        <v>433</v>
      </c>
      <c r="AB492" s="155" t="s">
        <v>3015</v>
      </c>
      <c r="AC492" s="163">
        <v>0</v>
      </c>
      <c r="AD492" s="163">
        <v>0</v>
      </c>
      <c r="AE492" s="163">
        <v>0</v>
      </c>
      <c r="AF492" s="163">
        <v>0</v>
      </c>
      <c r="AG492" s="163">
        <v>0</v>
      </c>
      <c r="AH492" s="163">
        <v>0</v>
      </c>
      <c r="AI492" s="163">
        <v>0</v>
      </c>
      <c r="AJ492" s="163">
        <v>0</v>
      </c>
      <c r="AK492" s="163">
        <v>0</v>
      </c>
      <c r="AL492" s="163">
        <v>0</v>
      </c>
      <c r="AM492" s="163">
        <v>0</v>
      </c>
    </row>
    <row r="493" spans="2:39" x14ac:dyDescent="0.15">
      <c r="B493" s="51" t="s">
        <v>431</v>
      </c>
      <c r="C493" s="51" t="s">
        <v>3013</v>
      </c>
      <c r="D493" s="51" t="s">
        <v>5032</v>
      </c>
      <c r="E493" s="51" t="s">
        <v>5033</v>
      </c>
      <c r="F493" s="51" t="s">
        <v>5097</v>
      </c>
      <c r="G493" s="51" t="s">
        <v>5098</v>
      </c>
      <c r="H493" s="51" t="s">
        <v>5099</v>
      </c>
      <c r="I493" s="51" t="s">
        <v>5100</v>
      </c>
      <c r="K493" s="53">
        <v>3</v>
      </c>
      <c r="L493" s="160">
        <v>15</v>
      </c>
      <c r="M493" s="160" t="s">
        <v>5097</v>
      </c>
      <c r="N493" s="160" t="s">
        <v>5098</v>
      </c>
      <c r="O493" s="161"/>
      <c r="P493" s="161"/>
      <c r="Q493" s="161"/>
      <c r="R493" s="161"/>
      <c r="S493" s="161"/>
      <c r="T493" s="161"/>
      <c r="U493" s="161"/>
      <c r="V493" s="161"/>
      <c r="W493" s="161"/>
      <c r="X493" s="161"/>
      <c r="Y493" s="161"/>
      <c r="Z493" s="161"/>
      <c r="AA493" s="155" t="s">
        <v>431</v>
      </c>
      <c r="AB493" s="155" t="s">
        <v>3013</v>
      </c>
      <c r="AC493" s="163">
        <v>0</v>
      </c>
      <c r="AD493" s="163">
        <v>0</v>
      </c>
      <c r="AE493" s="163">
        <v>0</v>
      </c>
      <c r="AF493" s="163">
        <v>0</v>
      </c>
      <c r="AG493" s="163">
        <v>0</v>
      </c>
      <c r="AH493" s="163">
        <v>0</v>
      </c>
      <c r="AI493" s="163">
        <v>0</v>
      </c>
      <c r="AJ493" s="163">
        <v>0</v>
      </c>
      <c r="AK493" s="163">
        <v>0</v>
      </c>
      <c r="AL493" s="163">
        <v>0</v>
      </c>
      <c r="AM493" s="163">
        <v>0</v>
      </c>
    </row>
    <row r="494" spans="2:39" x14ac:dyDescent="0.15">
      <c r="B494" s="51" t="s">
        <v>438</v>
      </c>
      <c r="C494" s="51" t="s">
        <v>3020</v>
      </c>
      <c r="D494" s="51" t="s">
        <v>5026</v>
      </c>
      <c r="E494" s="51" t="s">
        <v>5027</v>
      </c>
      <c r="F494" s="51" t="s">
        <v>5040</v>
      </c>
      <c r="G494" s="51" t="s">
        <v>5041</v>
      </c>
      <c r="H494" s="51" t="s">
        <v>5042</v>
      </c>
      <c r="I494" s="51" t="s">
        <v>5043</v>
      </c>
      <c r="K494" s="53">
        <v>3</v>
      </c>
      <c r="L494" s="160">
        <v>25</v>
      </c>
      <c r="M494" s="160" t="s">
        <v>5040</v>
      </c>
      <c r="N494" s="160" t="s">
        <v>5041</v>
      </c>
      <c r="O494" s="161"/>
      <c r="P494" s="161"/>
      <c r="Q494" s="161"/>
      <c r="R494" s="161"/>
      <c r="S494" s="161"/>
      <c r="T494" s="161"/>
      <c r="U494" s="161"/>
      <c r="V494" s="161"/>
      <c r="W494" s="161"/>
      <c r="X494" s="161"/>
      <c r="Y494" s="161"/>
      <c r="Z494" s="161"/>
      <c r="AA494" s="155" t="s">
        <v>438</v>
      </c>
      <c r="AB494" s="155" t="s">
        <v>3020</v>
      </c>
      <c r="AC494" s="163">
        <v>0</v>
      </c>
      <c r="AD494" s="163">
        <v>1</v>
      </c>
      <c r="AE494" s="163">
        <v>1</v>
      </c>
      <c r="AF494" s="163">
        <v>1</v>
      </c>
      <c r="AG494" s="163">
        <v>0</v>
      </c>
      <c r="AH494" s="163">
        <v>1</v>
      </c>
      <c r="AI494" s="163">
        <v>1</v>
      </c>
      <c r="AJ494" s="163">
        <v>1</v>
      </c>
      <c r="AK494" s="163">
        <v>0</v>
      </c>
      <c r="AL494" s="163">
        <v>0</v>
      </c>
      <c r="AM494" s="163">
        <v>1</v>
      </c>
    </row>
    <row r="495" spans="2:39" x14ac:dyDescent="0.15">
      <c r="B495" s="51" t="s">
        <v>601</v>
      </c>
      <c r="C495" s="51" t="s">
        <v>3181</v>
      </c>
      <c r="D495" s="51" t="s">
        <v>5032</v>
      </c>
      <c r="E495" s="51" t="s">
        <v>5033</v>
      </c>
      <c r="F495" s="51" t="s">
        <v>5121</v>
      </c>
      <c r="G495" s="51" t="s">
        <v>5122</v>
      </c>
      <c r="H495" s="51" t="s">
        <v>5172</v>
      </c>
      <c r="I495" s="51" t="s">
        <v>5173</v>
      </c>
      <c r="K495" s="53">
        <v>3</v>
      </c>
      <c r="L495" s="160">
        <v>12</v>
      </c>
      <c r="M495" s="160" t="s">
        <v>5121</v>
      </c>
      <c r="N495" s="160" t="s">
        <v>5122</v>
      </c>
      <c r="O495" s="161"/>
      <c r="P495" s="161"/>
      <c r="Q495" s="161"/>
      <c r="R495" s="161"/>
      <c r="S495" s="161"/>
      <c r="T495" s="161"/>
      <c r="U495" s="161"/>
      <c r="V495" s="161"/>
      <c r="W495" s="161"/>
      <c r="X495" s="161"/>
      <c r="Y495" s="161"/>
      <c r="Z495" s="161"/>
      <c r="AA495" s="155" t="s">
        <v>601</v>
      </c>
      <c r="AB495" s="155" t="s">
        <v>3181</v>
      </c>
      <c r="AC495" s="163">
        <v>0</v>
      </c>
      <c r="AD495" s="163">
        <v>0</v>
      </c>
      <c r="AE495" s="163">
        <v>0</v>
      </c>
      <c r="AF495" s="163">
        <v>0</v>
      </c>
      <c r="AG495" s="163">
        <v>0</v>
      </c>
      <c r="AH495" s="163">
        <v>0</v>
      </c>
      <c r="AI495" s="163">
        <v>0</v>
      </c>
      <c r="AJ495" s="163">
        <v>0</v>
      </c>
      <c r="AK495" s="163">
        <v>0</v>
      </c>
      <c r="AL495" s="163">
        <v>0</v>
      </c>
      <c r="AM495" s="163">
        <v>0</v>
      </c>
    </row>
    <row r="496" spans="2:39" x14ac:dyDescent="0.15">
      <c r="B496" s="51" t="s">
        <v>289</v>
      </c>
      <c r="C496" s="51" t="s">
        <v>2876</v>
      </c>
      <c r="D496" s="51" t="s">
        <v>5032</v>
      </c>
      <c r="E496" s="51" t="s">
        <v>5033</v>
      </c>
      <c r="F496" s="51" t="s">
        <v>5034</v>
      </c>
      <c r="G496" s="51" t="s">
        <v>5035</v>
      </c>
      <c r="H496" s="51" t="s">
        <v>5038</v>
      </c>
      <c r="I496" s="51" t="s">
        <v>5039</v>
      </c>
      <c r="K496" s="53">
        <v>3</v>
      </c>
      <c r="L496" s="160">
        <v>11</v>
      </c>
      <c r="M496" s="160" t="s">
        <v>5034</v>
      </c>
      <c r="N496" s="160" t="s">
        <v>5035</v>
      </c>
      <c r="O496" s="161"/>
      <c r="P496" s="161"/>
      <c r="Q496" s="161"/>
      <c r="R496" s="161"/>
      <c r="S496" s="161"/>
      <c r="T496" s="161"/>
      <c r="U496" s="161"/>
      <c r="V496" s="161"/>
      <c r="W496" s="161"/>
      <c r="X496" s="161"/>
      <c r="Y496" s="161"/>
      <c r="Z496" s="161"/>
      <c r="AA496" s="155" t="s">
        <v>289</v>
      </c>
      <c r="AB496" s="155" t="s">
        <v>2876</v>
      </c>
      <c r="AC496" s="163">
        <v>0</v>
      </c>
      <c r="AD496" s="163">
        <v>0</v>
      </c>
      <c r="AE496" s="163">
        <v>0</v>
      </c>
      <c r="AF496" s="163">
        <v>0</v>
      </c>
      <c r="AG496" s="163">
        <v>0</v>
      </c>
      <c r="AH496" s="163">
        <v>0</v>
      </c>
      <c r="AI496" s="163">
        <v>1</v>
      </c>
      <c r="AJ496" s="163">
        <v>0</v>
      </c>
      <c r="AK496" s="163">
        <v>0</v>
      </c>
      <c r="AL496" s="163">
        <v>1</v>
      </c>
      <c r="AM496" s="163">
        <v>1</v>
      </c>
    </row>
    <row r="497" spans="2:39" x14ac:dyDescent="0.15">
      <c r="B497" s="51" t="s">
        <v>557</v>
      </c>
      <c r="C497" s="51" t="s">
        <v>3137</v>
      </c>
      <c r="D497" s="51" t="s">
        <v>5089</v>
      </c>
      <c r="E497" s="51" t="s">
        <v>5090</v>
      </c>
      <c r="F497" s="51" t="s">
        <v>5091</v>
      </c>
      <c r="G497" s="51" t="s">
        <v>5092</v>
      </c>
      <c r="H497" s="51" t="s">
        <v>5135</v>
      </c>
      <c r="I497" s="51" t="s">
        <v>5136</v>
      </c>
      <c r="K497" s="53">
        <v>3</v>
      </c>
      <c r="L497" s="160">
        <v>16</v>
      </c>
      <c r="M497" s="160" t="s">
        <v>5091</v>
      </c>
      <c r="N497" s="160" t="s">
        <v>5092</v>
      </c>
      <c r="O497" s="161"/>
      <c r="P497" s="161"/>
      <c r="Q497" s="161"/>
      <c r="R497" s="161"/>
      <c r="S497" s="161"/>
      <c r="T497" s="161"/>
      <c r="U497" s="161"/>
      <c r="V497" s="161"/>
      <c r="W497" s="161"/>
      <c r="X497" s="161"/>
      <c r="Y497" s="161"/>
      <c r="Z497" s="161"/>
      <c r="AA497" s="155" t="s">
        <v>557</v>
      </c>
      <c r="AB497" s="155" t="s">
        <v>3137</v>
      </c>
      <c r="AC497" s="163">
        <v>0</v>
      </c>
      <c r="AD497" s="163">
        <v>0</v>
      </c>
      <c r="AE497" s="163">
        <v>0</v>
      </c>
      <c r="AF497" s="163">
        <v>0</v>
      </c>
      <c r="AG497" s="163">
        <v>0</v>
      </c>
      <c r="AH497" s="163">
        <v>0</v>
      </c>
      <c r="AI497" s="163">
        <v>0</v>
      </c>
      <c r="AJ497" s="163">
        <v>0</v>
      </c>
      <c r="AK497" s="163">
        <v>0</v>
      </c>
      <c r="AL497" s="163">
        <v>0</v>
      </c>
      <c r="AM497" s="163">
        <v>0</v>
      </c>
    </row>
    <row r="498" spans="2:39" x14ac:dyDescent="0.15">
      <c r="B498" s="51" t="s">
        <v>408</v>
      </c>
      <c r="C498" s="51" t="s">
        <v>2990</v>
      </c>
      <c r="D498" s="51" t="s">
        <v>5129</v>
      </c>
      <c r="E498" s="51" t="s">
        <v>5130</v>
      </c>
      <c r="F498" s="51" t="s">
        <v>5131</v>
      </c>
      <c r="G498" s="51" t="s">
        <v>5132</v>
      </c>
      <c r="H498" s="51" t="s">
        <v>5166</v>
      </c>
      <c r="I498" s="51" t="s">
        <v>5167</v>
      </c>
      <c r="K498" s="53">
        <v>3</v>
      </c>
      <c r="L498" s="160">
        <v>18</v>
      </c>
      <c r="M498" s="160" t="s">
        <v>5129</v>
      </c>
      <c r="N498" s="160" t="s">
        <v>5130</v>
      </c>
      <c r="O498" s="161"/>
      <c r="P498" s="161"/>
      <c r="Q498" s="161"/>
      <c r="R498" s="161"/>
      <c r="S498" s="161"/>
      <c r="T498" s="161"/>
      <c r="U498" s="161"/>
      <c r="V498" s="161"/>
      <c r="W498" s="161"/>
      <c r="X498" s="161"/>
      <c r="Y498" s="161"/>
      <c r="Z498" s="161"/>
      <c r="AA498" s="155" t="s">
        <v>408</v>
      </c>
      <c r="AB498" s="155" t="s">
        <v>2990</v>
      </c>
      <c r="AC498" s="163">
        <v>1</v>
      </c>
      <c r="AD498" s="163">
        <v>1</v>
      </c>
      <c r="AE498" s="163">
        <v>1</v>
      </c>
      <c r="AF498" s="163">
        <v>1</v>
      </c>
      <c r="AG498" s="163">
        <v>0</v>
      </c>
      <c r="AH498" s="163">
        <v>1</v>
      </c>
      <c r="AI498" s="163">
        <v>0</v>
      </c>
      <c r="AJ498" s="163">
        <v>0</v>
      </c>
      <c r="AK498" s="163">
        <v>0</v>
      </c>
      <c r="AL498" s="163">
        <v>0</v>
      </c>
      <c r="AM498" s="163">
        <v>0</v>
      </c>
    </row>
    <row r="499" spans="2:39" x14ac:dyDescent="0.15">
      <c r="B499" s="51" t="s">
        <v>377</v>
      </c>
      <c r="C499" s="51" t="s">
        <v>2960</v>
      </c>
      <c r="D499" s="51" t="s">
        <v>5026</v>
      </c>
      <c r="E499" s="51" t="s">
        <v>5027</v>
      </c>
      <c r="F499" s="51" t="s">
        <v>5028</v>
      </c>
      <c r="G499" s="51" t="s">
        <v>5029</v>
      </c>
      <c r="H499" s="51" t="s">
        <v>5205</v>
      </c>
      <c r="I499" s="51" t="s">
        <v>5206</v>
      </c>
      <c r="K499" s="53">
        <v>3</v>
      </c>
      <c r="L499" s="160">
        <v>24</v>
      </c>
      <c r="M499" s="160" t="s">
        <v>5028</v>
      </c>
      <c r="N499" s="160" t="s">
        <v>5029</v>
      </c>
      <c r="O499" s="161"/>
      <c r="P499" s="161"/>
      <c r="Q499" s="161"/>
      <c r="R499" s="161"/>
      <c r="S499" s="161"/>
      <c r="T499" s="161"/>
      <c r="U499" s="161"/>
      <c r="V499" s="161"/>
      <c r="W499" s="161"/>
      <c r="X499" s="161"/>
      <c r="Y499" s="161"/>
      <c r="Z499" s="161"/>
      <c r="AA499" s="155" t="s">
        <v>377</v>
      </c>
      <c r="AB499" s="155" t="s">
        <v>2960</v>
      </c>
      <c r="AC499" s="163">
        <v>0</v>
      </c>
      <c r="AD499" s="163">
        <v>0</v>
      </c>
      <c r="AE499" s="163">
        <v>0</v>
      </c>
      <c r="AF499" s="163">
        <v>1</v>
      </c>
      <c r="AG499" s="163">
        <v>0</v>
      </c>
      <c r="AH499" s="163">
        <v>0</v>
      </c>
      <c r="AI499" s="163">
        <v>0</v>
      </c>
      <c r="AJ499" s="163">
        <v>0</v>
      </c>
      <c r="AK499" s="163">
        <v>0</v>
      </c>
      <c r="AL499" s="163">
        <v>0</v>
      </c>
      <c r="AM499" s="163">
        <v>0</v>
      </c>
    </row>
    <row r="500" spans="2:39" x14ac:dyDescent="0.15">
      <c r="B500" s="51" t="s">
        <v>523</v>
      </c>
      <c r="C500" s="51" t="s">
        <v>3104</v>
      </c>
      <c r="D500" s="51" t="s">
        <v>5032</v>
      </c>
      <c r="E500" s="51" t="s">
        <v>5033</v>
      </c>
      <c r="F500" s="51" t="s">
        <v>5155</v>
      </c>
      <c r="G500" s="51" t="s">
        <v>5156</v>
      </c>
      <c r="H500" s="51" t="s">
        <v>5157</v>
      </c>
      <c r="I500" s="51" t="s">
        <v>5156</v>
      </c>
      <c r="K500" s="53">
        <v>3</v>
      </c>
      <c r="L500" s="160">
        <v>14</v>
      </c>
      <c r="M500" s="160" t="s">
        <v>5157</v>
      </c>
      <c r="N500" s="160" t="s">
        <v>5156</v>
      </c>
      <c r="O500" s="161"/>
      <c r="P500" s="161"/>
      <c r="Q500" s="161"/>
      <c r="R500" s="161"/>
      <c r="S500" s="161"/>
      <c r="T500" s="161"/>
      <c r="U500" s="161"/>
      <c r="V500" s="161"/>
      <c r="W500" s="161"/>
      <c r="X500" s="161"/>
      <c r="Y500" s="161"/>
      <c r="Z500" s="161"/>
      <c r="AA500" s="155" t="s">
        <v>523</v>
      </c>
      <c r="AB500" s="155" t="s">
        <v>3104</v>
      </c>
      <c r="AC500" s="163">
        <v>0</v>
      </c>
      <c r="AD500" s="163">
        <v>0</v>
      </c>
      <c r="AE500" s="163">
        <v>0</v>
      </c>
      <c r="AF500" s="163">
        <v>0</v>
      </c>
      <c r="AG500" s="163">
        <v>0</v>
      </c>
      <c r="AH500" s="163">
        <v>0</v>
      </c>
      <c r="AI500" s="163">
        <v>0</v>
      </c>
      <c r="AJ500" s="163">
        <v>0</v>
      </c>
      <c r="AK500" s="163">
        <v>0</v>
      </c>
      <c r="AL500" s="163">
        <v>0</v>
      </c>
      <c r="AM500" s="163">
        <v>0</v>
      </c>
    </row>
    <row r="501" spans="2:39" x14ac:dyDescent="0.15">
      <c r="B501" s="51" t="s">
        <v>315</v>
      </c>
      <c r="C501" s="51" t="s">
        <v>2902</v>
      </c>
      <c r="D501" s="51" t="s">
        <v>5026</v>
      </c>
      <c r="E501" s="51" t="s">
        <v>5027</v>
      </c>
      <c r="F501" s="51" t="s">
        <v>5040</v>
      </c>
      <c r="G501" s="51" t="s">
        <v>5041</v>
      </c>
      <c r="H501" s="51" t="s">
        <v>5042</v>
      </c>
      <c r="I501" s="51" t="s">
        <v>5043</v>
      </c>
      <c r="K501" s="53">
        <v>3</v>
      </c>
      <c r="L501" s="160">
        <v>25</v>
      </c>
      <c r="M501" s="160" t="s">
        <v>5040</v>
      </c>
      <c r="N501" s="160" t="s">
        <v>5041</v>
      </c>
      <c r="O501" s="161"/>
      <c r="P501" s="161"/>
      <c r="Q501" s="161"/>
      <c r="R501" s="161"/>
      <c r="S501" s="161"/>
      <c r="T501" s="161"/>
      <c r="U501" s="161"/>
      <c r="V501" s="161"/>
      <c r="W501" s="161"/>
      <c r="X501" s="161"/>
      <c r="Y501" s="161"/>
      <c r="Z501" s="161"/>
      <c r="AA501" s="155" t="s">
        <v>315</v>
      </c>
      <c r="AB501" s="155" t="s">
        <v>2902</v>
      </c>
      <c r="AC501" s="163">
        <v>0</v>
      </c>
      <c r="AD501" s="163">
        <v>0</v>
      </c>
      <c r="AE501" s="163">
        <v>0</v>
      </c>
      <c r="AF501" s="163">
        <v>0</v>
      </c>
      <c r="AG501" s="163">
        <v>0</v>
      </c>
      <c r="AH501" s="163">
        <v>0</v>
      </c>
      <c r="AI501" s="163">
        <v>0</v>
      </c>
      <c r="AJ501" s="163">
        <v>0</v>
      </c>
      <c r="AK501" s="163">
        <v>0</v>
      </c>
      <c r="AL501" s="163">
        <v>0</v>
      </c>
      <c r="AM501" s="163">
        <v>0</v>
      </c>
    </row>
    <row r="502" spans="2:39" x14ac:dyDescent="0.15">
      <c r="B502" s="51" t="s">
        <v>602</v>
      </c>
      <c r="C502" s="51" t="s">
        <v>3182</v>
      </c>
      <c r="D502" s="51" t="s">
        <v>5026</v>
      </c>
      <c r="E502" s="51" t="s">
        <v>5027</v>
      </c>
      <c r="F502" s="51" t="s">
        <v>5054</v>
      </c>
      <c r="G502" s="51" t="s">
        <v>5055</v>
      </c>
      <c r="H502" s="51" t="s">
        <v>5056</v>
      </c>
      <c r="I502" s="51" t="s">
        <v>5057</v>
      </c>
      <c r="K502" s="53">
        <v>2</v>
      </c>
      <c r="L502" s="160">
        <v>22</v>
      </c>
      <c r="M502" s="160" t="s">
        <v>5056</v>
      </c>
      <c r="N502" s="160" t="s">
        <v>5194</v>
      </c>
      <c r="O502" s="161"/>
      <c r="P502" s="161"/>
      <c r="Q502" s="161"/>
      <c r="R502" s="161"/>
      <c r="S502" s="161"/>
      <c r="T502" s="161"/>
      <c r="U502" s="161"/>
      <c r="V502" s="161"/>
      <c r="W502" s="161"/>
      <c r="X502" s="161"/>
      <c r="Y502" s="161"/>
      <c r="Z502" s="161"/>
      <c r="AA502" s="155" t="s">
        <v>602</v>
      </c>
      <c r="AB502" s="155" t="s">
        <v>3182</v>
      </c>
      <c r="AC502" s="163">
        <v>0</v>
      </c>
      <c r="AD502" s="163">
        <v>0</v>
      </c>
      <c r="AE502" s="163">
        <v>0</v>
      </c>
      <c r="AF502" s="163">
        <v>0</v>
      </c>
      <c r="AG502" s="163">
        <v>0</v>
      </c>
      <c r="AH502" s="163">
        <v>0</v>
      </c>
      <c r="AI502" s="163">
        <v>0</v>
      </c>
      <c r="AJ502" s="163">
        <v>0</v>
      </c>
      <c r="AK502" s="163">
        <v>0</v>
      </c>
      <c r="AL502" s="163">
        <v>0</v>
      </c>
      <c r="AM502" s="163">
        <v>0</v>
      </c>
    </row>
    <row r="503" spans="2:39" x14ac:dyDescent="0.15">
      <c r="B503" s="51" t="s">
        <v>326</v>
      </c>
      <c r="C503" s="51" t="s">
        <v>2913</v>
      </c>
      <c r="D503" s="51" t="s">
        <v>5032</v>
      </c>
      <c r="E503" s="51" t="s">
        <v>5033</v>
      </c>
      <c r="F503" s="51" t="s">
        <v>5034</v>
      </c>
      <c r="G503" s="51" t="s">
        <v>5035</v>
      </c>
      <c r="H503" s="51" t="s">
        <v>5038</v>
      </c>
      <c r="I503" s="51" t="s">
        <v>5039</v>
      </c>
      <c r="K503" s="53">
        <v>3</v>
      </c>
      <c r="L503" s="160">
        <v>11</v>
      </c>
      <c r="M503" s="160" t="s">
        <v>5034</v>
      </c>
      <c r="N503" s="160" t="s">
        <v>5035</v>
      </c>
      <c r="O503" s="161"/>
      <c r="P503" s="161"/>
      <c r="Q503" s="161"/>
      <c r="R503" s="161"/>
      <c r="S503" s="161"/>
      <c r="T503" s="161"/>
      <c r="U503" s="161"/>
      <c r="V503" s="161"/>
      <c r="W503" s="161"/>
      <c r="X503" s="161"/>
      <c r="Y503" s="161"/>
      <c r="Z503" s="161"/>
      <c r="AA503" s="155" t="s">
        <v>326</v>
      </c>
      <c r="AB503" s="155" t="s">
        <v>2913</v>
      </c>
      <c r="AC503" s="163">
        <v>0</v>
      </c>
      <c r="AD503" s="163">
        <v>0</v>
      </c>
      <c r="AE503" s="163">
        <v>0</v>
      </c>
      <c r="AF503" s="163">
        <v>0</v>
      </c>
      <c r="AG503" s="163">
        <v>0</v>
      </c>
      <c r="AH503" s="163">
        <v>0</v>
      </c>
      <c r="AI503" s="163">
        <v>0</v>
      </c>
      <c r="AJ503" s="163">
        <v>0</v>
      </c>
      <c r="AK503" s="163">
        <v>0</v>
      </c>
      <c r="AL503" s="163">
        <v>0</v>
      </c>
      <c r="AM503" s="163">
        <v>0</v>
      </c>
    </row>
    <row r="504" spans="2:39" x14ac:dyDescent="0.15">
      <c r="B504" s="51" t="s">
        <v>403</v>
      </c>
      <c r="C504" s="51" t="s">
        <v>5423</v>
      </c>
      <c r="D504" s="51" t="s">
        <v>5074</v>
      </c>
      <c r="E504" s="51" t="s">
        <v>5075</v>
      </c>
      <c r="F504" s="51" t="s">
        <v>5103</v>
      </c>
      <c r="G504" s="51" t="s">
        <v>5104</v>
      </c>
      <c r="H504" s="51" t="s">
        <v>5174</v>
      </c>
      <c r="I504" s="51" t="s">
        <v>5175</v>
      </c>
      <c r="K504" s="53">
        <v>3</v>
      </c>
      <c r="L504" s="160">
        <v>10</v>
      </c>
      <c r="M504" s="160" t="s">
        <v>5103</v>
      </c>
      <c r="N504" s="160" t="s">
        <v>5104</v>
      </c>
      <c r="O504" s="161"/>
      <c r="P504" s="161"/>
      <c r="Q504" s="161"/>
      <c r="R504" s="161"/>
      <c r="S504" s="161"/>
      <c r="T504" s="161"/>
      <c r="U504" s="161"/>
      <c r="V504" s="161"/>
      <c r="W504" s="161"/>
      <c r="X504" s="161"/>
      <c r="Y504" s="161"/>
      <c r="Z504" s="161"/>
      <c r="AA504" s="155" t="s">
        <v>403</v>
      </c>
      <c r="AB504" s="155" t="s">
        <v>5423</v>
      </c>
      <c r="AC504" s="163">
        <v>1</v>
      </c>
      <c r="AD504" s="163">
        <v>1</v>
      </c>
      <c r="AE504" s="163">
        <v>1</v>
      </c>
      <c r="AF504" s="163">
        <v>1</v>
      </c>
      <c r="AG504" s="163">
        <v>1</v>
      </c>
      <c r="AH504" s="163">
        <v>0</v>
      </c>
      <c r="AI504" s="163">
        <v>0</v>
      </c>
      <c r="AJ504" s="163">
        <v>0</v>
      </c>
      <c r="AK504" s="163">
        <v>0</v>
      </c>
      <c r="AL504" s="163">
        <v>0</v>
      </c>
      <c r="AM504" s="163">
        <v>0</v>
      </c>
    </row>
    <row r="505" spans="2:39" x14ac:dyDescent="0.15">
      <c r="B505" s="51" t="s">
        <v>730</v>
      </c>
      <c r="C505" s="51" t="s">
        <v>3307</v>
      </c>
      <c r="D505" s="51" t="s">
        <v>5026</v>
      </c>
      <c r="E505" s="51" t="s">
        <v>5027</v>
      </c>
      <c r="F505" s="51" t="s">
        <v>5040</v>
      </c>
      <c r="G505" s="51" t="s">
        <v>5041</v>
      </c>
      <c r="H505" s="51" t="s">
        <v>5042</v>
      </c>
      <c r="I505" s="51" t="s">
        <v>5043</v>
      </c>
      <c r="K505" s="53">
        <v>3</v>
      </c>
      <c r="L505" s="160">
        <v>25</v>
      </c>
      <c r="M505" s="160" t="s">
        <v>5040</v>
      </c>
      <c r="N505" s="160" t="s">
        <v>5041</v>
      </c>
      <c r="O505" s="161"/>
      <c r="P505" s="161"/>
      <c r="Q505" s="161"/>
      <c r="R505" s="161"/>
      <c r="S505" s="161"/>
      <c r="T505" s="161"/>
      <c r="U505" s="161"/>
      <c r="V505" s="161"/>
      <c r="W505" s="161"/>
      <c r="X505" s="161"/>
      <c r="Y505" s="161"/>
      <c r="Z505" s="161"/>
      <c r="AA505" s="155" t="s">
        <v>730</v>
      </c>
      <c r="AB505" s="155" t="s">
        <v>3307</v>
      </c>
      <c r="AC505" s="163">
        <v>0</v>
      </c>
      <c r="AD505" s="163">
        <v>0</v>
      </c>
      <c r="AE505" s="163">
        <v>0</v>
      </c>
      <c r="AF505" s="163">
        <v>0</v>
      </c>
      <c r="AG505" s="163">
        <v>0</v>
      </c>
      <c r="AH505" s="163">
        <v>0</v>
      </c>
      <c r="AI505" s="163">
        <v>1</v>
      </c>
      <c r="AJ505" s="163">
        <v>0</v>
      </c>
      <c r="AK505" s="163">
        <v>0</v>
      </c>
      <c r="AL505" s="163">
        <v>0</v>
      </c>
      <c r="AM505" s="163">
        <v>0</v>
      </c>
    </row>
    <row r="506" spans="2:39" x14ac:dyDescent="0.15">
      <c r="B506" s="51" t="s">
        <v>460</v>
      </c>
      <c r="C506" s="51" t="s">
        <v>3042</v>
      </c>
      <c r="D506" s="51" t="s">
        <v>5074</v>
      </c>
      <c r="E506" s="51" t="s">
        <v>5075</v>
      </c>
      <c r="F506" s="51" t="s">
        <v>5076</v>
      </c>
      <c r="G506" s="51" t="s">
        <v>5077</v>
      </c>
      <c r="H506" s="51" t="s">
        <v>5158</v>
      </c>
      <c r="I506" s="51" t="s">
        <v>5159</v>
      </c>
      <c r="K506" s="53">
        <v>3</v>
      </c>
      <c r="L506" s="160" t="s">
        <v>5356</v>
      </c>
      <c r="M506" s="160" t="s">
        <v>5356</v>
      </c>
      <c r="N506" s="160" t="s">
        <v>5356</v>
      </c>
      <c r="O506" s="161"/>
      <c r="P506" s="161"/>
      <c r="Q506" s="161"/>
      <c r="R506" s="161"/>
      <c r="S506" s="161"/>
      <c r="T506" s="161"/>
      <c r="U506" s="161"/>
      <c r="V506" s="161"/>
      <c r="W506" s="161"/>
      <c r="X506" s="161"/>
      <c r="Y506" s="161"/>
      <c r="Z506" s="161"/>
      <c r="AA506" s="155" t="s">
        <v>460</v>
      </c>
      <c r="AB506" s="155" t="s">
        <v>3042</v>
      </c>
      <c r="AC506" s="163">
        <v>1</v>
      </c>
      <c r="AD506" s="163">
        <v>1</v>
      </c>
      <c r="AE506" s="163">
        <v>1</v>
      </c>
      <c r="AF506" s="163">
        <v>0</v>
      </c>
      <c r="AG506" s="163">
        <v>0</v>
      </c>
      <c r="AH506" s="163">
        <v>0</v>
      </c>
      <c r="AI506" s="163">
        <v>0</v>
      </c>
      <c r="AJ506" s="163">
        <v>0</v>
      </c>
      <c r="AK506" s="163">
        <v>0</v>
      </c>
      <c r="AL506" s="163">
        <v>0</v>
      </c>
      <c r="AM506" s="163">
        <v>0</v>
      </c>
    </row>
    <row r="507" spans="2:39" x14ac:dyDescent="0.15">
      <c r="B507" s="51" t="s">
        <v>761</v>
      </c>
      <c r="C507" s="51" t="s">
        <v>3338</v>
      </c>
      <c r="D507" s="51" t="s">
        <v>5074</v>
      </c>
      <c r="E507" s="51" t="s">
        <v>5075</v>
      </c>
      <c r="F507" s="51" t="s">
        <v>5103</v>
      </c>
      <c r="G507" s="51" t="s">
        <v>5104</v>
      </c>
      <c r="H507" s="51" t="s">
        <v>5174</v>
      </c>
      <c r="I507" s="51" t="s">
        <v>5175</v>
      </c>
      <c r="K507" s="53">
        <v>3</v>
      </c>
      <c r="L507" s="160">
        <v>10</v>
      </c>
      <c r="M507" s="160" t="s">
        <v>5103</v>
      </c>
      <c r="N507" s="160" t="s">
        <v>5104</v>
      </c>
      <c r="O507" s="161"/>
      <c r="P507" s="161"/>
      <c r="Q507" s="161"/>
      <c r="R507" s="161"/>
      <c r="S507" s="161"/>
      <c r="T507" s="161"/>
      <c r="U507" s="161"/>
      <c r="V507" s="161"/>
      <c r="W507" s="161"/>
      <c r="X507" s="161"/>
      <c r="Y507" s="161"/>
      <c r="Z507" s="161"/>
      <c r="AA507" s="155" t="s">
        <v>761</v>
      </c>
      <c r="AB507" s="155" t="s">
        <v>3338</v>
      </c>
      <c r="AC507" s="163">
        <v>0</v>
      </c>
      <c r="AD507" s="163">
        <v>0</v>
      </c>
      <c r="AE507" s="163">
        <v>0</v>
      </c>
      <c r="AF507" s="163">
        <v>0</v>
      </c>
      <c r="AG507" s="163">
        <v>0</v>
      </c>
      <c r="AH507" s="163">
        <v>0</v>
      </c>
      <c r="AI507" s="163">
        <v>0</v>
      </c>
      <c r="AJ507" s="163">
        <v>0</v>
      </c>
      <c r="AK507" s="163">
        <v>0</v>
      </c>
      <c r="AL507" s="163">
        <v>0</v>
      </c>
      <c r="AM507" s="163">
        <v>0</v>
      </c>
    </row>
    <row r="508" spans="2:39" x14ac:dyDescent="0.15">
      <c r="B508" s="51" t="s">
        <v>544</v>
      </c>
      <c r="C508" s="51" t="s">
        <v>3124</v>
      </c>
      <c r="D508" s="51" t="s">
        <v>5074</v>
      </c>
      <c r="E508" s="51" t="s">
        <v>5075</v>
      </c>
      <c r="F508" s="51" t="s">
        <v>5076</v>
      </c>
      <c r="G508" s="51" t="s">
        <v>5077</v>
      </c>
      <c r="H508" s="51" t="s">
        <v>5101</v>
      </c>
      <c r="I508" s="51" t="s">
        <v>5102</v>
      </c>
      <c r="K508" s="53">
        <v>3</v>
      </c>
      <c r="L508" s="160">
        <v>6</v>
      </c>
      <c r="M508" s="160" t="s">
        <v>5101</v>
      </c>
      <c r="N508" s="160" t="s">
        <v>5102</v>
      </c>
      <c r="O508" s="161"/>
      <c r="P508" s="161"/>
      <c r="Q508" s="161"/>
      <c r="R508" s="161"/>
      <c r="S508" s="161"/>
      <c r="T508" s="161"/>
      <c r="U508" s="161"/>
      <c r="V508" s="161"/>
      <c r="W508" s="161"/>
      <c r="X508" s="161"/>
      <c r="Y508" s="161"/>
      <c r="Z508" s="161"/>
      <c r="AA508" s="155" t="s">
        <v>544</v>
      </c>
      <c r="AB508" s="155" t="s">
        <v>3124</v>
      </c>
      <c r="AC508" s="163">
        <v>0</v>
      </c>
      <c r="AD508" s="163">
        <v>0</v>
      </c>
      <c r="AE508" s="163">
        <v>0</v>
      </c>
      <c r="AF508" s="163">
        <v>0</v>
      </c>
      <c r="AG508" s="163">
        <v>0</v>
      </c>
      <c r="AH508" s="163">
        <v>0</v>
      </c>
      <c r="AI508" s="163">
        <v>0</v>
      </c>
      <c r="AJ508" s="163">
        <v>0</v>
      </c>
      <c r="AK508" s="163">
        <v>0</v>
      </c>
      <c r="AL508" s="163">
        <v>0</v>
      </c>
      <c r="AM508" s="163">
        <v>0</v>
      </c>
    </row>
    <row r="509" spans="2:39" x14ac:dyDescent="0.15">
      <c r="B509" s="51" t="s">
        <v>451</v>
      </c>
      <c r="C509" s="51" t="s">
        <v>3033</v>
      </c>
      <c r="D509" s="51" t="s">
        <v>5089</v>
      </c>
      <c r="E509" s="51" t="s">
        <v>5090</v>
      </c>
      <c r="F509" s="51" t="s">
        <v>5091</v>
      </c>
      <c r="G509" s="51" t="s">
        <v>5092</v>
      </c>
      <c r="H509" s="51" t="s">
        <v>5135</v>
      </c>
      <c r="I509" s="51" t="s">
        <v>5136</v>
      </c>
      <c r="K509" s="53">
        <v>3</v>
      </c>
      <c r="L509" s="160">
        <v>16</v>
      </c>
      <c r="M509" s="160" t="s">
        <v>5091</v>
      </c>
      <c r="N509" s="160" t="s">
        <v>5092</v>
      </c>
      <c r="O509" s="161"/>
      <c r="P509" s="161"/>
      <c r="Q509" s="161"/>
      <c r="R509" s="161"/>
      <c r="S509" s="161"/>
      <c r="T509" s="161"/>
      <c r="U509" s="161"/>
      <c r="V509" s="161"/>
      <c r="W509" s="161"/>
      <c r="X509" s="161"/>
      <c r="Y509" s="161"/>
      <c r="Z509" s="161"/>
      <c r="AA509" s="155" t="s">
        <v>451</v>
      </c>
      <c r="AB509" s="155" t="s">
        <v>3033</v>
      </c>
      <c r="AC509" s="163">
        <v>0</v>
      </c>
      <c r="AD509" s="163">
        <v>0</v>
      </c>
      <c r="AE509" s="163">
        <v>0</v>
      </c>
      <c r="AF509" s="163">
        <v>0</v>
      </c>
      <c r="AG509" s="163">
        <v>0</v>
      </c>
      <c r="AH509" s="163">
        <v>0</v>
      </c>
      <c r="AI509" s="163">
        <v>0</v>
      </c>
      <c r="AJ509" s="163">
        <v>0</v>
      </c>
      <c r="AK509" s="163">
        <v>0</v>
      </c>
      <c r="AL509" s="163">
        <v>0</v>
      </c>
      <c r="AM509" s="163">
        <v>0</v>
      </c>
    </row>
    <row r="510" spans="2:39" x14ac:dyDescent="0.15">
      <c r="B510" s="51" t="s">
        <v>551</v>
      </c>
      <c r="C510" s="51" t="s">
        <v>3131</v>
      </c>
      <c r="D510" s="51" t="s">
        <v>5032</v>
      </c>
      <c r="E510" s="51" t="s">
        <v>5033</v>
      </c>
      <c r="F510" s="51" t="s">
        <v>5034</v>
      </c>
      <c r="G510" s="51" t="s">
        <v>5035</v>
      </c>
      <c r="H510" s="51" t="s">
        <v>5038</v>
      </c>
      <c r="I510" s="51" t="s">
        <v>5039</v>
      </c>
      <c r="K510" s="53">
        <v>3</v>
      </c>
      <c r="L510" s="160">
        <v>11</v>
      </c>
      <c r="M510" s="160" t="s">
        <v>5034</v>
      </c>
      <c r="N510" s="160" t="s">
        <v>5035</v>
      </c>
      <c r="O510" s="161"/>
      <c r="P510" s="161"/>
      <c r="Q510" s="161"/>
      <c r="R510" s="161"/>
      <c r="S510" s="161"/>
      <c r="T510" s="161"/>
      <c r="U510" s="161"/>
      <c r="V510" s="161"/>
      <c r="W510" s="161"/>
      <c r="X510" s="161"/>
      <c r="Y510" s="161"/>
      <c r="Z510" s="161"/>
      <c r="AA510" s="155" t="s">
        <v>551</v>
      </c>
      <c r="AB510" s="155" t="s">
        <v>3131</v>
      </c>
      <c r="AC510" s="163">
        <v>0</v>
      </c>
      <c r="AD510" s="163">
        <v>0</v>
      </c>
      <c r="AE510" s="163">
        <v>0</v>
      </c>
      <c r="AF510" s="163">
        <v>0</v>
      </c>
      <c r="AG510" s="163">
        <v>0</v>
      </c>
      <c r="AH510" s="163">
        <v>0</v>
      </c>
      <c r="AI510" s="163">
        <v>0</v>
      </c>
      <c r="AJ510" s="163">
        <v>0</v>
      </c>
      <c r="AK510" s="163">
        <v>0</v>
      </c>
      <c r="AL510" s="163">
        <v>0</v>
      </c>
      <c r="AM510" s="163">
        <v>0</v>
      </c>
    </row>
    <row r="511" spans="2:39" x14ac:dyDescent="0.15">
      <c r="B511" s="51" t="s">
        <v>455</v>
      </c>
      <c r="C511" s="51" t="s">
        <v>3037</v>
      </c>
      <c r="D511" s="51" t="s">
        <v>5026</v>
      </c>
      <c r="E511" s="51" t="s">
        <v>5027</v>
      </c>
      <c r="F511" s="51" t="s">
        <v>5054</v>
      </c>
      <c r="G511" s="51" t="s">
        <v>5055</v>
      </c>
      <c r="H511" s="51" t="s">
        <v>5056</v>
      </c>
      <c r="I511" s="51" t="s">
        <v>5057</v>
      </c>
      <c r="K511" s="53">
        <v>2</v>
      </c>
      <c r="L511" s="160">
        <v>22</v>
      </c>
      <c r="M511" s="160" t="s">
        <v>5056</v>
      </c>
      <c r="N511" s="160" t="s">
        <v>5194</v>
      </c>
      <c r="O511" s="161"/>
      <c r="P511" s="161"/>
      <c r="Q511" s="161"/>
      <c r="R511" s="161"/>
      <c r="S511" s="161"/>
      <c r="T511" s="161"/>
      <c r="U511" s="161"/>
      <c r="V511" s="161"/>
      <c r="W511" s="161"/>
      <c r="X511" s="161"/>
      <c r="Y511" s="161"/>
      <c r="Z511" s="161"/>
      <c r="AA511" s="155" t="s">
        <v>455</v>
      </c>
      <c r="AB511" s="155" t="s">
        <v>3037</v>
      </c>
      <c r="AC511" s="163">
        <v>0</v>
      </c>
      <c r="AD511" s="163">
        <v>0</v>
      </c>
      <c r="AE511" s="163">
        <v>0</v>
      </c>
      <c r="AF511" s="163">
        <v>0</v>
      </c>
      <c r="AG511" s="163">
        <v>0</v>
      </c>
      <c r="AH511" s="163">
        <v>0</v>
      </c>
      <c r="AI511" s="163">
        <v>0</v>
      </c>
      <c r="AJ511" s="163">
        <v>0</v>
      </c>
      <c r="AK511" s="163">
        <v>0</v>
      </c>
      <c r="AL511" s="163">
        <v>0</v>
      </c>
      <c r="AM511" s="163">
        <v>0</v>
      </c>
    </row>
    <row r="512" spans="2:39" x14ac:dyDescent="0.15">
      <c r="B512" s="51" t="s">
        <v>872</v>
      </c>
      <c r="C512" s="51" t="s">
        <v>3448</v>
      </c>
      <c r="D512" s="51" t="s">
        <v>5044</v>
      </c>
      <c r="E512" s="51" t="s">
        <v>5045</v>
      </c>
      <c r="F512" s="51" t="s">
        <v>5046</v>
      </c>
      <c r="G512" s="51" t="s">
        <v>5045</v>
      </c>
      <c r="H512" s="51" t="s">
        <v>5067</v>
      </c>
      <c r="I512" s="51" t="s">
        <v>5068</v>
      </c>
      <c r="K512" s="53">
        <v>3</v>
      </c>
      <c r="L512" s="160">
        <v>3</v>
      </c>
      <c r="M512" s="160" t="s">
        <v>5067</v>
      </c>
      <c r="N512" s="160" t="s">
        <v>5068</v>
      </c>
      <c r="O512" s="161"/>
      <c r="P512" s="161"/>
      <c r="Q512" s="161"/>
      <c r="R512" s="161"/>
      <c r="S512" s="161"/>
      <c r="T512" s="161"/>
      <c r="U512" s="161"/>
      <c r="V512" s="161"/>
      <c r="W512" s="161"/>
      <c r="X512" s="161"/>
      <c r="Y512" s="161"/>
      <c r="Z512" s="161"/>
      <c r="AA512" s="155" t="s">
        <v>872</v>
      </c>
      <c r="AB512" s="155" t="s">
        <v>3448</v>
      </c>
      <c r="AC512" s="163">
        <v>0</v>
      </c>
      <c r="AD512" s="163">
        <v>0</v>
      </c>
      <c r="AE512" s="163">
        <v>0</v>
      </c>
      <c r="AF512" s="163">
        <v>0</v>
      </c>
      <c r="AG512" s="163">
        <v>0</v>
      </c>
      <c r="AH512" s="163">
        <v>0</v>
      </c>
      <c r="AI512" s="163">
        <v>0</v>
      </c>
      <c r="AJ512" s="163">
        <v>0</v>
      </c>
      <c r="AK512" s="163">
        <v>0</v>
      </c>
      <c r="AL512" s="163">
        <v>0</v>
      </c>
      <c r="AM512" s="163">
        <v>0</v>
      </c>
    </row>
    <row r="513" spans="2:39" x14ac:dyDescent="0.15">
      <c r="B513" s="51" t="s">
        <v>506</v>
      </c>
      <c r="C513" s="51" t="s">
        <v>3087</v>
      </c>
      <c r="D513" s="51" t="s">
        <v>5129</v>
      </c>
      <c r="E513" s="51" t="s">
        <v>5130</v>
      </c>
      <c r="F513" s="51" t="s">
        <v>5131</v>
      </c>
      <c r="G513" s="51" t="s">
        <v>5132</v>
      </c>
      <c r="H513" s="51" t="s">
        <v>5166</v>
      </c>
      <c r="I513" s="51" t="s">
        <v>5167</v>
      </c>
      <c r="K513" s="53">
        <v>3</v>
      </c>
      <c r="L513" s="160">
        <v>18</v>
      </c>
      <c r="M513" s="160" t="s">
        <v>5129</v>
      </c>
      <c r="N513" s="160" t="s">
        <v>5130</v>
      </c>
      <c r="O513" s="161"/>
      <c r="P513" s="161"/>
      <c r="Q513" s="161"/>
      <c r="R513" s="161"/>
      <c r="S513" s="161"/>
      <c r="T513" s="161"/>
      <c r="U513" s="161"/>
      <c r="V513" s="161"/>
      <c r="W513" s="161"/>
      <c r="X513" s="161"/>
      <c r="Y513" s="161"/>
      <c r="Z513" s="161"/>
      <c r="AA513" s="155" t="s">
        <v>506</v>
      </c>
      <c r="AB513" s="155" t="s">
        <v>3087</v>
      </c>
      <c r="AC513" s="163">
        <v>0</v>
      </c>
      <c r="AD513" s="163">
        <v>0</v>
      </c>
      <c r="AE513" s="163">
        <v>0</v>
      </c>
      <c r="AF513" s="163">
        <v>0</v>
      </c>
      <c r="AG513" s="163">
        <v>0</v>
      </c>
      <c r="AH513" s="163">
        <v>0</v>
      </c>
      <c r="AI513" s="163">
        <v>0</v>
      </c>
      <c r="AJ513" s="163">
        <v>0</v>
      </c>
      <c r="AK513" s="163">
        <v>0</v>
      </c>
      <c r="AL513" s="163">
        <v>0</v>
      </c>
      <c r="AM513" s="163">
        <v>0</v>
      </c>
    </row>
    <row r="514" spans="2:39" x14ac:dyDescent="0.15">
      <c r="B514" s="51" t="s">
        <v>681</v>
      </c>
      <c r="C514" s="51" t="s">
        <v>3259</v>
      </c>
      <c r="D514" s="51" t="s">
        <v>5032</v>
      </c>
      <c r="E514" s="51" t="s">
        <v>5033</v>
      </c>
      <c r="F514" s="51" t="s">
        <v>5155</v>
      </c>
      <c r="G514" s="51" t="s">
        <v>5156</v>
      </c>
      <c r="H514" s="51" t="s">
        <v>5157</v>
      </c>
      <c r="I514" s="51" t="s">
        <v>5156</v>
      </c>
      <c r="K514" s="53">
        <v>3</v>
      </c>
      <c r="L514" s="160">
        <v>14</v>
      </c>
      <c r="M514" s="160" t="s">
        <v>5157</v>
      </c>
      <c r="N514" s="160" t="s">
        <v>5156</v>
      </c>
      <c r="O514" s="161"/>
      <c r="P514" s="161"/>
      <c r="Q514" s="161"/>
      <c r="R514" s="161"/>
      <c r="S514" s="161"/>
      <c r="T514" s="161"/>
      <c r="U514" s="161"/>
      <c r="V514" s="161"/>
      <c r="W514" s="161"/>
      <c r="X514" s="161"/>
      <c r="Y514" s="161"/>
      <c r="Z514" s="161"/>
      <c r="AA514" s="155" t="s">
        <v>681</v>
      </c>
      <c r="AB514" s="155" t="s">
        <v>3259</v>
      </c>
      <c r="AC514" s="163">
        <v>0</v>
      </c>
      <c r="AD514" s="163">
        <v>0</v>
      </c>
      <c r="AE514" s="163">
        <v>0</v>
      </c>
      <c r="AF514" s="163">
        <v>0</v>
      </c>
      <c r="AG514" s="163">
        <v>0</v>
      </c>
      <c r="AH514" s="163">
        <v>0</v>
      </c>
      <c r="AI514" s="163">
        <v>0</v>
      </c>
      <c r="AJ514" s="163">
        <v>0</v>
      </c>
      <c r="AK514" s="163">
        <v>0</v>
      </c>
      <c r="AL514" s="163">
        <v>0</v>
      </c>
      <c r="AM514" s="163">
        <v>1</v>
      </c>
    </row>
    <row r="515" spans="2:39" x14ac:dyDescent="0.15">
      <c r="B515" s="51" t="s">
        <v>611</v>
      </c>
      <c r="C515" s="51" t="s">
        <v>3191</v>
      </c>
      <c r="D515" s="51" t="s">
        <v>5089</v>
      </c>
      <c r="E515" s="51" t="s">
        <v>5090</v>
      </c>
      <c r="F515" s="51" t="s">
        <v>5091</v>
      </c>
      <c r="G515" s="51" t="s">
        <v>5092</v>
      </c>
      <c r="H515" s="51" t="s">
        <v>5170</v>
      </c>
      <c r="I515" s="51" t="s">
        <v>5171</v>
      </c>
      <c r="K515" s="53">
        <v>3</v>
      </c>
      <c r="L515" s="160">
        <v>16</v>
      </c>
      <c r="M515" s="160" t="s">
        <v>5091</v>
      </c>
      <c r="N515" s="160" t="s">
        <v>5092</v>
      </c>
      <c r="O515" s="161"/>
      <c r="P515" s="161"/>
      <c r="Q515" s="161"/>
      <c r="R515" s="161"/>
      <c r="S515" s="161"/>
      <c r="T515" s="161"/>
      <c r="U515" s="161"/>
      <c r="V515" s="161"/>
      <c r="W515" s="161"/>
      <c r="X515" s="161"/>
      <c r="Y515" s="161"/>
      <c r="Z515" s="161"/>
      <c r="AA515" s="155" t="s">
        <v>611</v>
      </c>
      <c r="AB515" s="155" t="s">
        <v>3191</v>
      </c>
      <c r="AC515" s="163">
        <v>0</v>
      </c>
      <c r="AD515" s="163">
        <v>0</v>
      </c>
      <c r="AE515" s="163">
        <v>0</v>
      </c>
      <c r="AF515" s="163">
        <v>0</v>
      </c>
      <c r="AG515" s="163">
        <v>1</v>
      </c>
      <c r="AH515" s="163">
        <v>1</v>
      </c>
      <c r="AI515" s="163">
        <v>0</v>
      </c>
      <c r="AJ515" s="163">
        <v>0</v>
      </c>
      <c r="AK515" s="163">
        <v>0</v>
      </c>
      <c r="AL515" s="163">
        <v>0</v>
      </c>
      <c r="AM515" s="163">
        <v>0</v>
      </c>
    </row>
    <row r="516" spans="2:39" x14ac:dyDescent="0.15">
      <c r="B516" s="51" t="s">
        <v>414</v>
      </c>
      <c r="C516" s="51" t="s">
        <v>2996</v>
      </c>
      <c r="D516" s="51" t="s">
        <v>5058</v>
      </c>
      <c r="E516" s="51" t="s">
        <v>5059</v>
      </c>
      <c r="F516" s="51" t="s">
        <v>5064</v>
      </c>
      <c r="G516" s="51" t="s">
        <v>5065</v>
      </c>
      <c r="H516" s="51" t="s">
        <v>5066</v>
      </c>
      <c r="I516" s="51" t="s">
        <v>5065</v>
      </c>
      <c r="K516" s="53">
        <v>3</v>
      </c>
      <c r="L516" s="160">
        <v>20</v>
      </c>
      <c r="M516" s="160" t="s">
        <v>5064</v>
      </c>
      <c r="N516" s="160" t="s">
        <v>5065</v>
      </c>
      <c r="O516" s="161"/>
      <c r="P516" s="161"/>
      <c r="Q516" s="161"/>
      <c r="R516" s="161"/>
      <c r="S516" s="161"/>
      <c r="T516" s="161"/>
      <c r="U516" s="161"/>
      <c r="V516" s="161"/>
      <c r="W516" s="161"/>
      <c r="X516" s="161"/>
      <c r="Y516" s="161"/>
      <c r="Z516" s="161"/>
      <c r="AA516" s="155" t="s">
        <v>414</v>
      </c>
      <c r="AB516" s="155" t="s">
        <v>2996</v>
      </c>
      <c r="AC516" s="163">
        <v>0</v>
      </c>
      <c r="AD516" s="163">
        <v>0</v>
      </c>
      <c r="AE516" s="163">
        <v>0</v>
      </c>
      <c r="AF516" s="163">
        <v>0</v>
      </c>
      <c r="AG516" s="163">
        <v>0</v>
      </c>
      <c r="AH516" s="163">
        <v>0</v>
      </c>
      <c r="AI516" s="163">
        <v>0</v>
      </c>
      <c r="AJ516" s="163">
        <v>0</v>
      </c>
      <c r="AK516" s="163">
        <v>0</v>
      </c>
      <c r="AL516" s="163">
        <v>0</v>
      </c>
      <c r="AM516" s="163">
        <v>0</v>
      </c>
    </row>
    <row r="517" spans="2:39" x14ac:dyDescent="0.15">
      <c r="B517" s="51" t="s">
        <v>661</v>
      </c>
      <c r="C517" s="51" t="s">
        <v>3239</v>
      </c>
      <c r="D517" s="51" t="s">
        <v>5074</v>
      </c>
      <c r="E517" s="51" t="s">
        <v>5075</v>
      </c>
      <c r="F517" s="51" t="s">
        <v>5076</v>
      </c>
      <c r="G517" s="51" t="s">
        <v>5077</v>
      </c>
      <c r="H517" s="51" t="s">
        <v>5101</v>
      </c>
      <c r="I517" s="51" t="s">
        <v>5102</v>
      </c>
      <c r="K517" s="53">
        <v>3</v>
      </c>
      <c r="L517" s="160">
        <v>6</v>
      </c>
      <c r="M517" s="160" t="s">
        <v>5101</v>
      </c>
      <c r="N517" s="160" t="s">
        <v>5102</v>
      </c>
      <c r="O517" s="161"/>
      <c r="P517" s="161"/>
      <c r="Q517" s="161"/>
      <c r="R517" s="161"/>
      <c r="S517" s="161"/>
      <c r="T517" s="161"/>
      <c r="U517" s="161"/>
      <c r="V517" s="161"/>
      <c r="W517" s="161"/>
      <c r="X517" s="161"/>
      <c r="Y517" s="161"/>
      <c r="Z517" s="161"/>
      <c r="AA517" s="155" t="s">
        <v>661</v>
      </c>
      <c r="AB517" s="155" t="s">
        <v>3239</v>
      </c>
      <c r="AC517" s="163">
        <v>0</v>
      </c>
      <c r="AD517" s="163">
        <v>0</v>
      </c>
      <c r="AE517" s="163">
        <v>1</v>
      </c>
      <c r="AF517" s="163">
        <v>0</v>
      </c>
      <c r="AG517" s="163">
        <v>0</v>
      </c>
      <c r="AH517" s="163">
        <v>0</v>
      </c>
      <c r="AI517" s="163">
        <v>0</v>
      </c>
      <c r="AJ517" s="163">
        <v>0</v>
      </c>
      <c r="AK517" s="163">
        <v>0</v>
      </c>
      <c r="AL517" s="163">
        <v>0</v>
      </c>
      <c r="AM517" s="163">
        <v>0</v>
      </c>
    </row>
    <row r="518" spans="2:39" x14ac:dyDescent="0.15">
      <c r="B518" s="51" t="s">
        <v>366</v>
      </c>
      <c r="C518" s="51" t="s">
        <v>2951</v>
      </c>
      <c r="D518" s="51" t="s">
        <v>5044</v>
      </c>
      <c r="E518" s="51" t="s">
        <v>5045</v>
      </c>
      <c r="F518" s="51" t="s">
        <v>5046</v>
      </c>
      <c r="G518" s="51" t="s">
        <v>5045</v>
      </c>
      <c r="H518" s="51" t="s">
        <v>5047</v>
      </c>
      <c r="I518" s="51" t="s">
        <v>5048</v>
      </c>
      <c r="K518" s="53">
        <v>3</v>
      </c>
      <c r="L518" s="160">
        <v>5</v>
      </c>
      <c r="M518" s="160" t="s">
        <v>5047</v>
      </c>
      <c r="N518" s="160" t="s">
        <v>5048</v>
      </c>
      <c r="O518" s="161"/>
      <c r="P518" s="161"/>
      <c r="Q518" s="161"/>
      <c r="R518" s="161"/>
      <c r="S518" s="161"/>
      <c r="T518" s="161"/>
      <c r="U518" s="161"/>
      <c r="V518" s="161"/>
      <c r="W518" s="161"/>
      <c r="X518" s="161"/>
      <c r="Y518" s="161"/>
      <c r="Z518" s="161"/>
      <c r="AA518" s="155" t="s">
        <v>366</v>
      </c>
      <c r="AB518" s="155" t="s">
        <v>2951</v>
      </c>
      <c r="AC518" s="163">
        <v>0</v>
      </c>
      <c r="AD518" s="163">
        <v>0</v>
      </c>
      <c r="AE518" s="163">
        <v>0</v>
      </c>
      <c r="AF518" s="163">
        <v>0</v>
      </c>
      <c r="AG518" s="163">
        <v>0</v>
      </c>
      <c r="AH518" s="163">
        <v>0</v>
      </c>
      <c r="AI518" s="163">
        <v>0</v>
      </c>
      <c r="AJ518" s="163">
        <v>0</v>
      </c>
      <c r="AK518" s="163">
        <v>0</v>
      </c>
      <c r="AL518" s="163">
        <v>0</v>
      </c>
      <c r="AM518" s="163">
        <v>0</v>
      </c>
    </row>
    <row r="519" spans="2:39" x14ac:dyDescent="0.15">
      <c r="B519" s="51" t="s">
        <v>641</v>
      </c>
      <c r="C519" s="51" t="s">
        <v>3220</v>
      </c>
      <c r="D519" s="51" t="s">
        <v>5032</v>
      </c>
      <c r="E519" s="51" t="s">
        <v>5033</v>
      </c>
      <c r="F519" s="51" t="s">
        <v>5121</v>
      </c>
      <c r="G519" s="51" t="s">
        <v>5122</v>
      </c>
      <c r="H519" s="51" t="s">
        <v>5172</v>
      </c>
      <c r="I519" s="51" t="s">
        <v>5173</v>
      </c>
      <c r="K519" s="53">
        <v>3</v>
      </c>
      <c r="L519" s="160">
        <v>12</v>
      </c>
      <c r="M519" s="160" t="s">
        <v>5121</v>
      </c>
      <c r="N519" s="160" t="s">
        <v>5122</v>
      </c>
      <c r="O519" s="161"/>
      <c r="P519" s="161"/>
      <c r="Q519" s="161"/>
      <c r="R519" s="161"/>
      <c r="S519" s="161"/>
      <c r="T519" s="161"/>
      <c r="U519" s="161"/>
      <c r="V519" s="161"/>
      <c r="W519" s="161"/>
      <c r="X519" s="161"/>
      <c r="Y519" s="161"/>
      <c r="Z519" s="161"/>
      <c r="AA519" s="155" t="s">
        <v>641</v>
      </c>
      <c r="AB519" s="155" t="s">
        <v>3220</v>
      </c>
      <c r="AC519" s="163">
        <v>0</v>
      </c>
      <c r="AD519" s="163">
        <v>0</v>
      </c>
      <c r="AE519" s="163">
        <v>0</v>
      </c>
      <c r="AF519" s="163">
        <v>0</v>
      </c>
      <c r="AG519" s="163">
        <v>0</v>
      </c>
      <c r="AH519" s="163">
        <v>0</v>
      </c>
      <c r="AI519" s="163">
        <v>0</v>
      </c>
      <c r="AJ519" s="163">
        <v>0</v>
      </c>
      <c r="AK519" s="163">
        <v>0</v>
      </c>
      <c r="AL519" s="163">
        <v>0</v>
      </c>
      <c r="AM519" s="163">
        <v>0</v>
      </c>
    </row>
    <row r="520" spans="2:39" x14ac:dyDescent="0.15">
      <c r="B520" s="51" t="s">
        <v>418</v>
      </c>
      <c r="C520" s="51" t="s">
        <v>3000</v>
      </c>
      <c r="D520" s="51" t="s">
        <v>5032</v>
      </c>
      <c r="E520" s="51" t="s">
        <v>5033</v>
      </c>
      <c r="F520" s="51" t="s">
        <v>5155</v>
      </c>
      <c r="G520" s="51" t="s">
        <v>5156</v>
      </c>
      <c r="H520" s="51" t="s">
        <v>5157</v>
      </c>
      <c r="I520" s="51" t="s">
        <v>5156</v>
      </c>
      <c r="K520" s="53">
        <v>3</v>
      </c>
      <c r="L520" s="160">
        <v>14</v>
      </c>
      <c r="M520" s="160" t="s">
        <v>5157</v>
      </c>
      <c r="N520" s="160" t="s">
        <v>5156</v>
      </c>
      <c r="O520" s="161"/>
      <c r="P520" s="161"/>
      <c r="Q520" s="161"/>
      <c r="R520" s="161"/>
      <c r="S520" s="161"/>
      <c r="T520" s="161"/>
      <c r="U520" s="161"/>
      <c r="V520" s="161"/>
      <c r="W520" s="161"/>
      <c r="X520" s="161"/>
      <c r="Y520" s="161"/>
      <c r="Z520" s="161"/>
      <c r="AA520" s="155" t="s">
        <v>418</v>
      </c>
      <c r="AB520" s="155" t="s">
        <v>3000</v>
      </c>
      <c r="AC520" s="163">
        <v>0</v>
      </c>
      <c r="AD520" s="163">
        <v>0</v>
      </c>
      <c r="AE520" s="163">
        <v>0</v>
      </c>
      <c r="AF520" s="163">
        <v>0</v>
      </c>
      <c r="AG520" s="163">
        <v>0</v>
      </c>
      <c r="AH520" s="163">
        <v>0</v>
      </c>
      <c r="AI520" s="163">
        <v>0</v>
      </c>
      <c r="AJ520" s="163">
        <v>0</v>
      </c>
      <c r="AK520" s="163">
        <v>1</v>
      </c>
      <c r="AL520" s="163">
        <v>0</v>
      </c>
      <c r="AM520" s="163">
        <v>0</v>
      </c>
    </row>
    <row r="521" spans="2:39" x14ac:dyDescent="0.15">
      <c r="B521" s="51" t="s">
        <v>849</v>
      </c>
      <c r="C521" s="51" t="s">
        <v>3425</v>
      </c>
      <c r="D521" s="51" t="s">
        <v>5129</v>
      </c>
      <c r="E521" s="51" t="s">
        <v>5130</v>
      </c>
      <c r="F521" s="51" t="s">
        <v>5131</v>
      </c>
      <c r="G521" s="51" t="s">
        <v>5132</v>
      </c>
      <c r="H521" s="51" t="s">
        <v>5166</v>
      </c>
      <c r="I521" s="51" t="s">
        <v>5167</v>
      </c>
      <c r="K521" s="53">
        <v>3</v>
      </c>
      <c r="L521" s="160">
        <v>18</v>
      </c>
      <c r="M521" s="160" t="s">
        <v>5129</v>
      </c>
      <c r="N521" s="160" t="s">
        <v>5130</v>
      </c>
      <c r="O521" s="161"/>
      <c r="P521" s="161"/>
      <c r="Q521" s="161"/>
      <c r="R521" s="161"/>
      <c r="S521" s="161"/>
      <c r="T521" s="161"/>
      <c r="U521" s="161"/>
      <c r="V521" s="161"/>
      <c r="W521" s="161"/>
      <c r="X521" s="161"/>
      <c r="Y521" s="161"/>
      <c r="Z521" s="161"/>
      <c r="AA521" s="155" t="s">
        <v>849</v>
      </c>
      <c r="AB521" s="155" t="s">
        <v>3425</v>
      </c>
      <c r="AC521" s="163">
        <v>0</v>
      </c>
      <c r="AD521" s="163">
        <v>0</v>
      </c>
      <c r="AE521" s="163">
        <v>0</v>
      </c>
      <c r="AF521" s="163">
        <v>0</v>
      </c>
      <c r="AG521" s="163">
        <v>0</v>
      </c>
      <c r="AH521" s="163">
        <v>0</v>
      </c>
      <c r="AI521" s="163">
        <v>0</v>
      </c>
      <c r="AJ521" s="163">
        <v>0</v>
      </c>
      <c r="AK521" s="163">
        <v>0</v>
      </c>
      <c r="AL521" s="163">
        <v>0</v>
      </c>
      <c r="AM521" s="163">
        <v>0</v>
      </c>
    </row>
    <row r="522" spans="2:39" x14ac:dyDescent="0.15">
      <c r="B522" s="51" t="s">
        <v>806</v>
      </c>
      <c r="C522" s="51" t="s">
        <v>3382</v>
      </c>
      <c r="D522" s="51" t="s">
        <v>5026</v>
      </c>
      <c r="E522" s="51" t="s">
        <v>5027</v>
      </c>
      <c r="F522" s="51" t="s">
        <v>5054</v>
      </c>
      <c r="G522" s="51" t="s">
        <v>5055</v>
      </c>
      <c r="H522" s="51" t="s">
        <v>5113</v>
      </c>
      <c r="I522" s="51" t="s">
        <v>5114</v>
      </c>
      <c r="K522" s="53">
        <v>2</v>
      </c>
      <c r="L522" s="160" t="s">
        <v>5356</v>
      </c>
      <c r="M522" s="160" t="s">
        <v>5056</v>
      </c>
      <c r="N522" s="160" t="s">
        <v>5194</v>
      </c>
      <c r="O522" s="161"/>
      <c r="P522" s="161"/>
      <c r="Q522" s="161"/>
      <c r="R522" s="161"/>
      <c r="S522" s="161"/>
      <c r="T522" s="161"/>
      <c r="U522" s="161"/>
      <c r="V522" s="161"/>
      <c r="W522" s="161"/>
      <c r="X522" s="161"/>
      <c r="Y522" s="161"/>
      <c r="Z522" s="161"/>
      <c r="AA522" s="155" t="s">
        <v>806</v>
      </c>
      <c r="AB522" s="155" t="s">
        <v>3382</v>
      </c>
      <c r="AC522" s="163">
        <v>0</v>
      </c>
      <c r="AD522" s="163">
        <v>0</v>
      </c>
      <c r="AE522" s="163">
        <v>0</v>
      </c>
      <c r="AF522" s="163">
        <v>0</v>
      </c>
      <c r="AG522" s="163">
        <v>0</v>
      </c>
      <c r="AH522" s="163">
        <v>0</v>
      </c>
      <c r="AI522" s="163">
        <v>0</v>
      </c>
      <c r="AJ522" s="163">
        <v>0</v>
      </c>
      <c r="AK522" s="163">
        <v>0</v>
      </c>
      <c r="AL522" s="163">
        <v>0</v>
      </c>
      <c r="AM522" s="163">
        <v>0</v>
      </c>
    </row>
    <row r="523" spans="2:39" x14ac:dyDescent="0.15">
      <c r="B523" s="51" t="s">
        <v>586</v>
      </c>
      <c r="C523" s="51" t="s">
        <v>3166</v>
      </c>
      <c r="D523" s="51" t="s">
        <v>5044</v>
      </c>
      <c r="E523" s="51" t="s">
        <v>5045</v>
      </c>
      <c r="F523" s="51" t="s">
        <v>5046</v>
      </c>
      <c r="G523" s="51" t="s">
        <v>5045</v>
      </c>
      <c r="H523" s="51" t="s">
        <v>5195</v>
      </c>
      <c r="I523" s="51" t="s">
        <v>5196</v>
      </c>
      <c r="K523" s="53">
        <v>3</v>
      </c>
      <c r="L523" s="160" t="s">
        <v>5356</v>
      </c>
      <c r="M523" s="160" t="s">
        <v>5356</v>
      </c>
      <c r="N523" s="160" t="s">
        <v>5356</v>
      </c>
      <c r="O523" s="161"/>
      <c r="P523" s="161"/>
      <c r="Q523" s="161"/>
      <c r="R523" s="161"/>
      <c r="S523" s="161"/>
      <c r="T523" s="161"/>
      <c r="U523" s="161"/>
      <c r="V523" s="161"/>
      <c r="W523" s="161"/>
      <c r="X523" s="161"/>
      <c r="Y523" s="161"/>
      <c r="Z523" s="161"/>
      <c r="AA523" s="155" t="s">
        <v>586</v>
      </c>
      <c r="AB523" s="155" t="s">
        <v>3166</v>
      </c>
      <c r="AC523" s="163">
        <v>0</v>
      </c>
      <c r="AD523" s="163">
        <v>0</v>
      </c>
      <c r="AE523" s="163">
        <v>0</v>
      </c>
      <c r="AF523" s="163">
        <v>0</v>
      </c>
      <c r="AG523" s="163">
        <v>0</v>
      </c>
      <c r="AH523" s="163">
        <v>0</v>
      </c>
      <c r="AI523" s="163">
        <v>0</v>
      </c>
      <c r="AJ523" s="163">
        <v>0</v>
      </c>
      <c r="AK523" s="163">
        <v>0</v>
      </c>
      <c r="AL523" s="163">
        <v>0</v>
      </c>
      <c r="AM523" s="163">
        <v>0</v>
      </c>
    </row>
    <row r="524" spans="2:39" x14ac:dyDescent="0.15">
      <c r="B524" s="51" t="s">
        <v>543</v>
      </c>
      <c r="C524" s="51" t="s">
        <v>3123</v>
      </c>
      <c r="D524" s="51" t="s">
        <v>5129</v>
      </c>
      <c r="E524" s="51" t="s">
        <v>5130</v>
      </c>
      <c r="F524" s="51" t="s">
        <v>5131</v>
      </c>
      <c r="G524" s="51" t="s">
        <v>5132</v>
      </c>
      <c r="H524" s="51" t="s">
        <v>5166</v>
      </c>
      <c r="I524" s="51" t="s">
        <v>5167</v>
      </c>
      <c r="K524" s="53">
        <v>3</v>
      </c>
      <c r="L524" s="160">
        <v>18</v>
      </c>
      <c r="M524" s="160" t="s">
        <v>5129</v>
      </c>
      <c r="N524" s="160" t="s">
        <v>5130</v>
      </c>
      <c r="O524" s="161"/>
      <c r="P524" s="161"/>
      <c r="Q524" s="161"/>
      <c r="R524" s="161"/>
      <c r="S524" s="161"/>
      <c r="T524" s="161"/>
      <c r="U524" s="161"/>
      <c r="V524" s="161"/>
      <c r="W524" s="161"/>
      <c r="X524" s="161"/>
      <c r="Y524" s="161"/>
      <c r="Z524" s="161"/>
      <c r="AA524" s="155" t="s">
        <v>543</v>
      </c>
      <c r="AB524" s="155" t="s">
        <v>3123</v>
      </c>
      <c r="AC524" s="163">
        <v>1</v>
      </c>
      <c r="AD524" s="163">
        <v>1</v>
      </c>
      <c r="AE524" s="163">
        <v>1</v>
      </c>
      <c r="AF524" s="163">
        <v>1</v>
      </c>
      <c r="AG524" s="163">
        <v>1</v>
      </c>
      <c r="AH524" s="163">
        <v>1</v>
      </c>
      <c r="AI524" s="163">
        <v>1</v>
      </c>
      <c r="AJ524" s="163">
        <v>1</v>
      </c>
      <c r="AK524" s="163">
        <v>1</v>
      </c>
      <c r="AL524" s="163">
        <v>0</v>
      </c>
      <c r="AM524" s="163">
        <v>0</v>
      </c>
    </row>
    <row r="525" spans="2:39" x14ac:dyDescent="0.15">
      <c r="B525" s="51" t="s">
        <v>570</v>
      </c>
      <c r="C525" s="51" t="s">
        <v>3150</v>
      </c>
      <c r="D525" s="51" t="s">
        <v>5044</v>
      </c>
      <c r="E525" s="51" t="s">
        <v>5045</v>
      </c>
      <c r="F525" s="51" t="s">
        <v>5046</v>
      </c>
      <c r="G525" s="51" t="s">
        <v>5045</v>
      </c>
      <c r="H525" s="51" t="s">
        <v>5067</v>
      </c>
      <c r="I525" s="51" t="s">
        <v>5068</v>
      </c>
      <c r="K525" s="53">
        <v>3</v>
      </c>
      <c r="L525" s="160">
        <v>3</v>
      </c>
      <c r="M525" s="160" t="s">
        <v>5067</v>
      </c>
      <c r="N525" s="160" t="s">
        <v>5068</v>
      </c>
      <c r="O525" s="161"/>
      <c r="P525" s="161"/>
      <c r="Q525" s="161"/>
      <c r="R525" s="161"/>
      <c r="S525" s="161"/>
      <c r="T525" s="161"/>
      <c r="U525" s="161"/>
      <c r="V525" s="161"/>
      <c r="W525" s="161"/>
      <c r="X525" s="161"/>
      <c r="Y525" s="161"/>
      <c r="Z525" s="161"/>
      <c r="AA525" s="155" t="s">
        <v>570</v>
      </c>
      <c r="AB525" s="155" t="s">
        <v>3150</v>
      </c>
      <c r="AC525" s="163">
        <v>0</v>
      </c>
      <c r="AD525" s="163">
        <v>0</v>
      </c>
      <c r="AE525" s="163">
        <v>0</v>
      </c>
      <c r="AF525" s="163">
        <v>0</v>
      </c>
      <c r="AG525" s="163">
        <v>0</v>
      </c>
      <c r="AH525" s="163">
        <v>0</v>
      </c>
      <c r="AI525" s="163">
        <v>0</v>
      </c>
      <c r="AJ525" s="163">
        <v>0</v>
      </c>
      <c r="AK525" s="163">
        <v>0</v>
      </c>
      <c r="AL525" s="163">
        <v>0</v>
      </c>
      <c r="AM525" s="163">
        <v>0</v>
      </c>
    </row>
    <row r="526" spans="2:39" x14ac:dyDescent="0.15">
      <c r="B526" s="51" t="s">
        <v>458</v>
      </c>
      <c r="C526" s="51" t="s">
        <v>3040</v>
      </c>
      <c r="D526" s="51" t="s">
        <v>5026</v>
      </c>
      <c r="E526" s="51" t="s">
        <v>5027</v>
      </c>
      <c r="F526" s="51" t="s">
        <v>5085</v>
      </c>
      <c r="G526" s="51" t="s">
        <v>5086</v>
      </c>
      <c r="H526" s="51" t="s">
        <v>5087</v>
      </c>
      <c r="I526" s="51" t="s">
        <v>5088</v>
      </c>
      <c r="K526" s="53">
        <v>3</v>
      </c>
      <c r="L526" s="160">
        <v>26</v>
      </c>
      <c r="M526" s="160" t="s">
        <v>5085</v>
      </c>
      <c r="N526" s="160" t="s">
        <v>5086</v>
      </c>
      <c r="O526" s="161"/>
      <c r="P526" s="161"/>
      <c r="Q526" s="161"/>
      <c r="R526" s="161"/>
      <c r="S526" s="161"/>
      <c r="T526" s="161"/>
      <c r="U526" s="161"/>
      <c r="V526" s="161"/>
      <c r="W526" s="161"/>
      <c r="X526" s="161"/>
      <c r="Y526" s="161"/>
      <c r="Z526" s="161"/>
      <c r="AA526" s="155" t="s">
        <v>458</v>
      </c>
      <c r="AB526" s="155" t="s">
        <v>3040</v>
      </c>
      <c r="AC526" s="163">
        <v>1</v>
      </c>
      <c r="AD526" s="163">
        <v>1</v>
      </c>
      <c r="AE526" s="163">
        <v>1</v>
      </c>
      <c r="AF526" s="163">
        <v>1</v>
      </c>
      <c r="AG526" s="163">
        <v>1</v>
      </c>
      <c r="AH526" s="163">
        <v>1</v>
      </c>
      <c r="AI526" s="163">
        <v>1</v>
      </c>
      <c r="AJ526" s="163">
        <v>1</v>
      </c>
      <c r="AK526" s="163">
        <v>0</v>
      </c>
      <c r="AL526" s="163">
        <v>0</v>
      </c>
      <c r="AM526" s="163">
        <v>0</v>
      </c>
    </row>
    <row r="527" spans="2:39" x14ac:dyDescent="0.15">
      <c r="B527" s="51" t="s">
        <v>1414</v>
      </c>
      <c r="C527" s="51" t="s">
        <v>3981</v>
      </c>
      <c r="D527" s="51" t="s">
        <v>5026</v>
      </c>
      <c r="E527" s="51" t="s">
        <v>5027</v>
      </c>
      <c r="F527" s="51" t="s">
        <v>5040</v>
      </c>
      <c r="G527" s="51" t="s">
        <v>5041</v>
      </c>
      <c r="H527" s="51" t="s">
        <v>5042</v>
      </c>
      <c r="I527" s="51" t="s">
        <v>5043</v>
      </c>
      <c r="K527" s="53">
        <v>3</v>
      </c>
      <c r="L527" s="160">
        <v>25</v>
      </c>
      <c r="M527" s="160" t="s">
        <v>5040</v>
      </c>
      <c r="N527" s="160" t="s">
        <v>5041</v>
      </c>
      <c r="O527" s="161"/>
      <c r="P527" s="161"/>
      <c r="Q527" s="161"/>
      <c r="R527" s="161"/>
      <c r="S527" s="161"/>
      <c r="T527" s="161"/>
      <c r="U527" s="161"/>
      <c r="V527" s="161"/>
      <c r="W527" s="161"/>
      <c r="X527" s="161"/>
      <c r="Y527" s="161"/>
      <c r="Z527" s="161"/>
      <c r="AA527" s="155" t="s">
        <v>1414</v>
      </c>
      <c r="AB527" s="155" t="s">
        <v>3981</v>
      </c>
      <c r="AC527" s="163">
        <v>0</v>
      </c>
      <c r="AD527" s="163">
        <v>0</v>
      </c>
      <c r="AE527" s="163">
        <v>0</v>
      </c>
      <c r="AF527" s="163">
        <v>0</v>
      </c>
      <c r="AG527" s="163">
        <v>0</v>
      </c>
      <c r="AH527" s="163">
        <v>0</v>
      </c>
      <c r="AI527" s="163">
        <v>0</v>
      </c>
      <c r="AJ527" s="163">
        <v>0</v>
      </c>
      <c r="AK527" s="163">
        <v>0</v>
      </c>
      <c r="AL527" s="163">
        <v>0</v>
      </c>
      <c r="AM527" s="163">
        <v>0</v>
      </c>
    </row>
    <row r="528" spans="2:39" x14ac:dyDescent="0.15">
      <c r="B528" s="51" t="s">
        <v>464</v>
      </c>
      <c r="C528" s="51" t="s">
        <v>3046</v>
      </c>
      <c r="D528" s="51" t="s">
        <v>5089</v>
      </c>
      <c r="E528" s="51" t="s">
        <v>5090</v>
      </c>
      <c r="F528" s="51" t="s">
        <v>5091</v>
      </c>
      <c r="G528" s="51" t="s">
        <v>5092</v>
      </c>
      <c r="H528" s="51" t="s">
        <v>5135</v>
      </c>
      <c r="I528" s="51" t="s">
        <v>5136</v>
      </c>
      <c r="K528" s="53">
        <v>3</v>
      </c>
      <c r="L528" s="160">
        <v>16</v>
      </c>
      <c r="M528" s="160" t="s">
        <v>5091</v>
      </c>
      <c r="N528" s="160" t="s">
        <v>5092</v>
      </c>
      <c r="O528" s="161"/>
      <c r="P528" s="161"/>
      <c r="Q528" s="161"/>
      <c r="R528" s="161"/>
      <c r="S528" s="161"/>
      <c r="T528" s="161"/>
      <c r="U528" s="161"/>
      <c r="V528" s="161"/>
      <c r="W528" s="161"/>
      <c r="X528" s="161"/>
      <c r="Y528" s="161"/>
      <c r="Z528" s="161"/>
      <c r="AA528" s="155" t="s">
        <v>464</v>
      </c>
      <c r="AB528" s="155" t="s">
        <v>3046</v>
      </c>
      <c r="AC528" s="163">
        <v>0</v>
      </c>
      <c r="AD528" s="163">
        <v>0</v>
      </c>
      <c r="AE528" s="163">
        <v>0</v>
      </c>
      <c r="AF528" s="163">
        <v>0</v>
      </c>
      <c r="AG528" s="163">
        <v>0</v>
      </c>
      <c r="AH528" s="163">
        <v>0</v>
      </c>
      <c r="AI528" s="163">
        <v>0</v>
      </c>
      <c r="AJ528" s="163">
        <v>0</v>
      </c>
      <c r="AK528" s="163">
        <v>0</v>
      </c>
      <c r="AL528" s="163">
        <v>0</v>
      </c>
      <c r="AM528" s="163">
        <v>0</v>
      </c>
    </row>
    <row r="529" spans="2:39" x14ac:dyDescent="0.15">
      <c r="B529" s="51" t="s">
        <v>470</v>
      </c>
      <c r="C529" s="51" t="s">
        <v>3051</v>
      </c>
      <c r="D529" s="51" t="s">
        <v>5044</v>
      </c>
      <c r="E529" s="51" t="s">
        <v>5045</v>
      </c>
      <c r="F529" s="51" t="s">
        <v>5046</v>
      </c>
      <c r="G529" s="51" t="s">
        <v>5045</v>
      </c>
      <c r="H529" s="51" t="s">
        <v>5067</v>
      </c>
      <c r="I529" s="51" t="s">
        <v>5068</v>
      </c>
      <c r="K529" s="53">
        <v>3</v>
      </c>
      <c r="L529" s="160">
        <v>3</v>
      </c>
      <c r="M529" s="160" t="s">
        <v>5067</v>
      </c>
      <c r="N529" s="160" t="s">
        <v>5068</v>
      </c>
      <c r="O529" s="161"/>
      <c r="P529" s="161"/>
      <c r="Q529" s="161"/>
      <c r="R529" s="161"/>
      <c r="S529" s="161"/>
      <c r="T529" s="161"/>
      <c r="U529" s="161"/>
      <c r="V529" s="161"/>
      <c r="W529" s="161"/>
      <c r="X529" s="161"/>
      <c r="Y529" s="161"/>
      <c r="Z529" s="161"/>
      <c r="AA529" s="155" t="s">
        <v>470</v>
      </c>
      <c r="AB529" s="155" t="s">
        <v>3051</v>
      </c>
      <c r="AC529" s="163">
        <v>0</v>
      </c>
      <c r="AD529" s="163">
        <v>0</v>
      </c>
      <c r="AE529" s="163">
        <v>0</v>
      </c>
      <c r="AF529" s="163">
        <v>0</v>
      </c>
      <c r="AG529" s="163">
        <v>0</v>
      </c>
      <c r="AH529" s="163">
        <v>0</v>
      </c>
      <c r="AI529" s="163">
        <v>0</v>
      </c>
      <c r="AJ529" s="163">
        <v>0</v>
      </c>
      <c r="AK529" s="163">
        <v>0</v>
      </c>
      <c r="AL529" s="163">
        <v>0</v>
      </c>
      <c r="AM529" s="163">
        <v>0</v>
      </c>
    </row>
    <row r="530" spans="2:39" x14ac:dyDescent="0.15">
      <c r="B530" s="51" t="s">
        <v>5424</v>
      </c>
      <c r="C530" s="51" t="s">
        <v>5425</v>
      </c>
      <c r="D530" s="51" t="s">
        <v>5129</v>
      </c>
      <c r="E530" s="51" t="s">
        <v>5130</v>
      </c>
      <c r="F530" s="51" t="s">
        <v>5131</v>
      </c>
      <c r="G530" s="51" t="s">
        <v>5132</v>
      </c>
      <c r="H530" s="51" t="s">
        <v>5166</v>
      </c>
      <c r="I530" s="51" t="s">
        <v>5167</v>
      </c>
      <c r="K530" s="53">
        <v>3</v>
      </c>
      <c r="L530" s="160">
        <v>18</v>
      </c>
      <c r="M530" s="160" t="s">
        <v>5129</v>
      </c>
      <c r="N530" s="160" t="s">
        <v>5130</v>
      </c>
      <c r="O530" s="161"/>
      <c r="P530" s="161"/>
      <c r="Q530" s="161"/>
      <c r="R530" s="161"/>
      <c r="S530" s="161"/>
      <c r="T530" s="161"/>
      <c r="U530" s="161"/>
      <c r="V530" s="161"/>
      <c r="W530" s="161"/>
      <c r="X530" s="161"/>
      <c r="Y530" s="161"/>
      <c r="Z530" s="161"/>
      <c r="AA530" s="155" t="s">
        <v>5424</v>
      </c>
      <c r="AB530" s="155" t="s">
        <v>5425</v>
      </c>
      <c r="AC530" s="163">
        <v>0</v>
      </c>
      <c r="AD530" s="163">
        <v>0</v>
      </c>
      <c r="AE530" s="163">
        <v>0</v>
      </c>
      <c r="AF530" s="163">
        <v>0</v>
      </c>
      <c r="AG530" s="163">
        <v>0</v>
      </c>
      <c r="AH530" s="163">
        <v>0</v>
      </c>
      <c r="AI530" s="163">
        <v>0</v>
      </c>
      <c r="AJ530" s="163">
        <v>0</v>
      </c>
      <c r="AK530" s="163">
        <v>0</v>
      </c>
      <c r="AL530" s="163">
        <v>0</v>
      </c>
      <c r="AM530" s="163">
        <v>0</v>
      </c>
    </row>
    <row r="531" spans="2:39" x14ac:dyDescent="0.15">
      <c r="B531" s="51" t="s">
        <v>482</v>
      </c>
      <c r="C531" s="51" t="s">
        <v>3063</v>
      </c>
      <c r="D531" s="51" t="s">
        <v>5026</v>
      </c>
      <c r="E531" s="51" t="s">
        <v>5027</v>
      </c>
      <c r="F531" s="51" t="s">
        <v>5028</v>
      </c>
      <c r="G531" s="51" t="s">
        <v>5029</v>
      </c>
      <c r="H531" s="51" t="s">
        <v>5115</v>
      </c>
      <c r="I531" s="51" t="s">
        <v>5116</v>
      </c>
      <c r="K531" s="53">
        <v>3</v>
      </c>
      <c r="L531" s="160">
        <v>24</v>
      </c>
      <c r="M531" s="160" t="s">
        <v>5028</v>
      </c>
      <c r="N531" s="160" t="s">
        <v>5029</v>
      </c>
      <c r="O531" s="161"/>
      <c r="P531" s="161"/>
      <c r="Q531" s="161"/>
      <c r="R531" s="161"/>
      <c r="S531" s="161"/>
      <c r="T531" s="161"/>
      <c r="U531" s="161"/>
      <c r="V531" s="161"/>
      <c r="W531" s="161"/>
      <c r="X531" s="161"/>
      <c r="Y531" s="161"/>
      <c r="Z531" s="161"/>
      <c r="AA531" s="155" t="s">
        <v>482</v>
      </c>
      <c r="AB531" s="155" t="s">
        <v>3063</v>
      </c>
      <c r="AC531" s="163">
        <v>0</v>
      </c>
      <c r="AD531" s="163">
        <v>0</v>
      </c>
      <c r="AE531" s="163">
        <v>0</v>
      </c>
      <c r="AF531" s="163">
        <v>0</v>
      </c>
      <c r="AG531" s="163">
        <v>0</v>
      </c>
      <c r="AH531" s="163">
        <v>0</v>
      </c>
      <c r="AI531" s="163">
        <v>0</v>
      </c>
      <c r="AJ531" s="163">
        <v>0</v>
      </c>
      <c r="AK531" s="163">
        <v>0</v>
      </c>
      <c r="AL531" s="163">
        <v>0</v>
      </c>
      <c r="AM531" s="163">
        <v>0</v>
      </c>
    </row>
    <row r="532" spans="2:39" x14ac:dyDescent="0.15">
      <c r="B532" s="51" t="s">
        <v>1261</v>
      </c>
      <c r="C532" s="51" t="s">
        <v>3829</v>
      </c>
      <c r="D532" s="51" t="s">
        <v>5026</v>
      </c>
      <c r="E532" s="51" t="s">
        <v>5027</v>
      </c>
      <c r="F532" s="51" t="s">
        <v>5054</v>
      </c>
      <c r="G532" s="51" t="s">
        <v>5055</v>
      </c>
      <c r="H532" s="51" t="s">
        <v>5056</v>
      </c>
      <c r="I532" s="51" t="s">
        <v>5057</v>
      </c>
      <c r="K532" s="53">
        <v>2</v>
      </c>
      <c r="L532" s="160">
        <v>22</v>
      </c>
      <c r="M532" s="160" t="s">
        <v>5056</v>
      </c>
      <c r="N532" s="160" t="s">
        <v>5194</v>
      </c>
      <c r="O532" s="161"/>
      <c r="P532" s="161"/>
      <c r="Q532" s="161"/>
      <c r="R532" s="161"/>
      <c r="S532" s="161"/>
      <c r="T532" s="161"/>
      <c r="U532" s="161"/>
      <c r="V532" s="161"/>
      <c r="W532" s="161"/>
      <c r="X532" s="161"/>
      <c r="Y532" s="161"/>
      <c r="Z532" s="161"/>
      <c r="AA532" s="155" t="s">
        <v>1261</v>
      </c>
      <c r="AB532" s="155" t="s">
        <v>3829</v>
      </c>
      <c r="AC532" s="163">
        <v>0</v>
      </c>
      <c r="AD532" s="163">
        <v>0</v>
      </c>
      <c r="AE532" s="163">
        <v>0</v>
      </c>
      <c r="AF532" s="163">
        <v>0</v>
      </c>
      <c r="AG532" s="163">
        <v>0</v>
      </c>
      <c r="AH532" s="163">
        <v>0</v>
      </c>
      <c r="AI532" s="163">
        <v>0</v>
      </c>
      <c r="AJ532" s="163">
        <v>0</v>
      </c>
      <c r="AK532" s="163">
        <v>0</v>
      </c>
      <c r="AL532" s="163">
        <v>0</v>
      </c>
      <c r="AM532" s="163">
        <v>0</v>
      </c>
    </row>
    <row r="533" spans="2:39" x14ac:dyDescent="0.15">
      <c r="B533" s="51" t="s">
        <v>529</v>
      </c>
      <c r="C533" s="51" t="s">
        <v>3110</v>
      </c>
      <c r="D533" s="51" t="s">
        <v>5026</v>
      </c>
      <c r="E533" s="51" t="s">
        <v>5027</v>
      </c>
      <c r="F533" s="51" t="s">
        <v>5054</v>
      </c>
      <c r="G533" s="51" t="s">
        <v>5055</v>
      </c>
      <c r="H533" s="51" t="s">
        <v>5113</v>
      </c>
      <c r="I533" s="51" t="s">
        <v>5114</v>
      </c>
      <c r="K533" s="53">
        <v>2</v>
      </c>
      <c r="L533" s="160" t="s">
        <v>5356</v>
      </c>
      <c r="M533" s="160" t="s">
        <v>5056</v>
      </c>
      <c r="N533" s="160" t="s">
        <v>5194</v>
      </c>
      <c r="O533" s="161"/>
      <c r="P533" s="161"/>
      <c r="Q533" s="161"/>
      <c r="R533" s="161"/>
      <c r="S533" s="161"/>
      <c r="T533" s="161"/>
      <c r="U533" s="161"/>
      <c r="V533" s="161"/>
      <c r="W533" s="161"/>
      <c r="X533" s="161"/>
      <c r="Y533" s="161"/>
      <c r="Z533" s="161"/>
      <c r="AA533" s="155" t="s">
        <v>529</v>
      </c>
      <c r="AB533" s="155" t="s">
        <v>3110</v>
      </c>
      <c r="AC533" s="163">
        <v>0</v>
      </c>
      <c r="AD533" s="163">
        <v>0</v>
      </c>
      <c r="AE533" s="163">
        <v>0</v>
      </c>
      <c r="AF533" s="163">
        <v>0</v>
      </c>
      <c r="AG533" s="163">
        <v>0</v>
      </c>
      <c r="AH533" s="163">
        <v>0</v>
      </c>
      <c r="AI533" s="163">
        <v>0</v>
      </c>
      <c r="AJ533" s="163">
        <v>0</v>
      </c>
      <c r="AK533" s="163">
        <v>0</v>
      </c>
      <c r="AL533" s="163">
        <v>0</v>
      </c>
      <c r="AM533" s="163">
        <v>0</v>
      </c>
    </row>
    <row r="534" spans="2:39" x14ac:dyDescent="0.15">
      <c r="B534" s="51" t="s">
        <v>479</v>
      </c>
      <c r="C534" s="51" t="s">
        <v>3060</v>
      </c>
      <c r="D534" s="51" t="s">
        <v>5089</v>
      </c>
      <c r="E534" s="51" t="s">
        <v>5090</v>
      </c>
      <c r="F534" s="51" t="s">
        <v>5107</v>
      </c>
      <c r="G534" s="51" t="s">
        <v>5108</v>
      </c>
      <c r="H534" s="51" t="s">
        <v>5111</v>
      </c>
      <c r="I534" s="51" t="s">
        <v>5112</v>
      </c>
      <c r="K534" s="53">
        <v>3</v>
      </c>
      <c r="L534" s="160">
        <v>17</v>
      </c>
      <c r="M534" s="160" t="s">
        <v>5107</v>
      </c>
      <c r="N534" s="160" t="s">
        <v>5108</v>
      </c>
      <c r="O534" s="161"/>
      <c r="P534" s="161"/>
      <c r="Q534" s="161"/>
      <c r="R534" s="161"/>
      <c r="S534" s="161"/>
      <c r="T534" s="161"/>
      <c r="U534" s="161"/>
      <c r="V534" s="161"/>
      <c r="W534" s="161"/>
      <c r="X534" s="161"/>
      <c r="Y534" s="161"/>
      <c r="Z534" s="161"/>
      <c r="AA534" s="155" t="s">
        <v>479</v>
      </c>
      <c r="AB534" s="155" t="s">
        <v>3060</v>
      </c>
      <c r="AC534" s="163">
        <v>0</v>
      </c>
      <c r="AD534" s="163">
        <v>0</v>
      </c>
      <c r="AE534" s="163">
        <v>0</v>
      </c>
      <c r="AF534" s="163">
        <v>0</v>
      </c>
      <c r="AG534" s="163">
        <v>0</v>
      </c>
      <c r="AH534" s="163">
        <v>0</v>
      </c>
      <c r="AI534" s="163">
        <v>0</v>
      </c>
      <c r="AJ534" s="163">
        <v>0</v>
      </c>
      <c r="AK534" s="163">
        <v>1</v>
      </c>
      <c r="AL534" s="163">
        <v>1</v>
      </c>
      <c r="AM534" s="163">
        <v>1</v>
      </c>
    </row>
    <row r="535" spans="2:39" x14ac:dyDescent="0.15">
      <c r="B535" s="51" t="s">
        <v>1072</v>
      </c>
      <c r="C535" s="51" t="s">
        <v>3645</v>
      </c>
      <c r="D535" s="51" t="s">
        <v>5044</v>
      </c>
      <c r="E535" s="51" t="s">
        <v>5045</v>
      </c>
      <c r="F535" s="51" t="s">
        <v>5046</v>
      </c>
      <c r="G535" s="51" t="s">
        <v>5045</v>
      </c>
      <c r="H535" s="51" t="s">
        <v>5181</v>
      </c>
      <c r="I535" s="51" t="s">
        <v>5182</v>
      </c>
      <c r="K535" s="53">
        <v>1</v>
      </c>
      <c r="L535" s="160" t="s">
        <v>5356</v>
      </c>
      <c r="M535" s="160" t="s">
        <v>5127</v>
      </c>
      <c r="N535" s="160" t="s">
        <v>5326</v>
      </c>
      <c r="O535" s="161"/>
      <c r="P535" s="161"/>
      <c r="Q535" s="161"/>
      <c r="R535" s="161"/>
      <c r="S535" s="161"/>
      <c r="T535" s="161"/>
      <c r="U535" s="161"/>
      <c r="V535" s="161"/>
      <c r="W535" s="161"/>
      <c r="X535" s="161"/>
      <c r="Y535" s="161"/>
      <c r="Z535" s="161"/>
      <c r="AA535" s="155" t="s">
        <v>1072</v>
      </c>
      <c r="AB535" s="155" t="s">
        <v>3645</v>
      </c>
      <c r="AC535" s="163">
        <v>0</v>
      </c>
      <c r="AD535" s="163">
        <v>0</v>
      </c>
      <c r="AE535" s="163">
        <v>0</v>
      </c>
      <c r="AF535" s="163">
        <v>0</v>
      </c>
      <c r="AG535" s="163">
        <v>0</v>
      </c>
      <c r="AH535" s="163">
        <v>0</v>
      </c>
      <c r="AI535" s="163">
        <v>0</v>
      </c>
      <c r="AJ535" s="163">
        <v>0</v>
      </c>
      <c r="AK535" s="163">
        <v>0</v>
      </c>
      <c r="AL535" s="163">
        <v>0</v>
      </c>
      <c r="AM535" s="163">
        <v>0</v>
      </c>
    </row>
    <row r="536" spans="2:39" x14ac:dyDescent="0.15">
      <c r="B536" s="51" t="s">
        <v>711</v>
      </c>
      <c r="C536" s="51" t="s">
        <v>3288</v>
      </c>
      <c r="D536" s="51" t="s">
        <v>5032</v>
      </c>
      <c r="E536" s="51" t="s">
        <v>5033</v>
      </c>
      <c r="F536" s="51" t="s">
        <v>5121</v>
      </c>
      <c r="G536" s="51" t="s">
        <v>5122</v>
      </c>
      <c r="H536" s="51" t="s">
        <v>5172</v>
      </c>
      <c r="I536" s="51" t="s">
        <v>5173</v>
      </c>
      <c r="K536" s="53">
        <v>3</v>
      </c>
      <c r="L536" s="160">
        <v>12</v>
      </c>
      <c r="M536" s="160" t="s">
        <v>5121</v>
      </c>
      <c r="N536" s="160" t="s">
        <v>5122</v>
      </c>
      <c r="O536" s="161"/>
      <c r="P536" s="161"/>
      <c r="Q536" s="161"/>
      <c r="R536" s="161"/>
      <c r="S536" s="161"/>
      <c r="T536" s="161"/>
      <c r="U536" s="161"/>
      <c r="V536" s="161"/>
      <c r="W536" s="161"/>
      <c r="X536" s="161"/>
      <c r="Y536" s="161"/>
      <c r="Z536" s="161"/>
      <c r="AA536" s="155" t="s">
        <v>711</v>
      </c>
      <c r="AB536" s="155" t="s">
        <v>3288</v>
      </c>
      <c r="AC536" s="163">
        <v>0</v>
      </c>
      <c r="AD536" s="163">
        <v>0</v>
      </c>
      <c r="AE536" s="163">
        <v>0</v>
      </c>
      <c r="AF536" s="163">
        <v>0</v>
      </c>
      <c r="AG536" s="163">
        <v>0</v>
      </c>
      <c r="AH536" s="163">
        <v>0</v>
      </c>
      <c r="AI536" s="163">
        <v>0</v>
      </c>
      <c r="AJ536" s="163">
        <v>0</v>
      </c>
      <c r="AK536" s="163">
        <v>0</v>
      </c>
      <c r="AL536" s="163">
        <v>0</v>
      </c>
      <c r="AM536" s="163">
        <v>0</v>
      </c>
    </row>
    <row r="537" spans="2:39" x14ac:dyDescent="0.15">
      <c r="B537" s="51" t="s">
        <v>439</v>
      </c>
      <c r="C537" s="51" t="s">
        <v>3021</v>
      </c>
      <c r="D537" s="51" t="s">
        <v>5026</v>
      </c>
      <c r="E537" s="51" t="s">
        <v>5027</v>
      </c>
      <c r="F537" s="51" t="s">
        <v>5054</v>
      </c>
      <c r="G537" s="51" t="s">
        <v>5055</v>
      </c>
      <c r="H537" s="51" t="s">
        <v>5137</v>
      </c>
      <c r="I537" s="51" t="s">
        <v>5138</v>
      </c>
      <c r="K537" s="53">
        <v>3</v>
      </c>
      <c r="L537" s="160">
        <v>23</v>
      </c>
      <c r="M537" s="160" t="s">
        <v>5137</v>
      </c>
      <c r="N537" s="160" t="s">
        <v>5138</v>
      </c>
      <c r="O537" s="161"/>
      <c r="P537" s="161"/>
      <c r="Q537" s="161"/>
      <c r="R537" s="161"/>
      <c r="S537" s="161"/>
      <c r="T537" s="161"/>
      <c r="U537" s="161"/>
      <c r="V537" s="161"/>
      <c r="W537" s="161"/>
      <c r="X537" s="161"/>
      <c r="Y537" s="161"/>
      <c r="Z537" s="161"/>
      <c r="AA537" s="155" t="s">
        <v>439</v>
      </c>
      <c r="AB537" s="155" t="s">
        <v>3021</v>
      </c>
      <c r="AC537" s="163">
        <v>0</v>
      </c>
      <c r="AD537" s="163">
        <v>0</v>
      </c>
      <c r="AE537" s="163">
        <v>0</v>
      </c>
      <c r="AF537" s="163">
        <v>0</v>
      </c>
      <c r="AG537" s="163">
        <v>0</v>
      </c>
      <c r="AH537" s="163">
        <v>0</v>
      </c>
      <c r="AI537" s="163">
        <v>0</v>
      </c>
      <c r="AJ537" s="163">
        <v>0</v>
      </c>
      <c r="AK537" s="163">
        <v>0</v>
      </c>
      <c r="AL537" s="163">
        <v>0</v>
      </c>
      <c r="AM537" s="163">
        <v>0</v>
      </c>
    </row>
    <row r="538" spans="2:39" x14ac:dyDescent="0.15">
      <c r="B538" s="51" t="s">
        <v>727</v>
      </c>
      <c r="C538" s="51" t="s">
        <v>3304</v>
      </c>
      <c r="D538" s="51" t="s">
        <v>5026</v>
      </c>
      <c r="E538" s="51" t="s">
        <v>5027</v>
      </c>
      <c r="F538" s="51" t="s">
        <v>5040</v>
      </c>
      <c r="G538" s="51" t="s">
        <v>5041</v>
      </c>
      <c r="H538" s="51" t="s">
        <v>5042</v>
      </c>
      <c r="I538" s="51" t="s">
        <v>5043</v>
      </c>
      <c r="K538" s="53">
        <v>3</v>
      </c>
      <c r="L538" s="160">
        <v>25</v>
      </c>
      <c r="M538" s="160" t="s">
        <v>5040</v>
      </c>
      <c r="N538" s="160" t="s">
        <v>5041</v>
      </c>
      <c r="O538" s="161"/>
      <c r="P538" s="161"/>
      <c r="Q538" s="161"/>
      <c r="R538" s="161"/>
      <c r="S538" s="161"/>
      <c r="T538" s="161"/>
      <c r="U538" s="161"/>
      <c r="V538" s="161"/>
      <c r="W538" s="161"/>
      <c r="X538" s="161"/>
      <c r="Y538" s="161"/>
      <c r="Z538" s="161"/>
      <c r="AA538" s="155" t="s">
        <v>727</v>
      </c>
      <c r="AB538" s="155" t="s">
        <v>3304</v>
      </c>
      <c r="AC538" s="163">
        <v>0</v>
      </c>
      <c r="AD538" s="163">
        <v>0</v>
      </c>
      <c r="AE538" s="163">
        <v>0</v>
      </c>
      <c r="AF538" s="163">
        <v>0</v>
      </c>
      <c r="AG538" s="163">
        <v>0</v>
      </c>
      <c r="AH538" s="163">
        <v>0</v>
      </c>
      <c r="AI538" s="163">
        <v>0</v>
      </c>
      <c r="AJ538" s="163">
        <v>0</v>
      </c>
      <c r="AK538" s="163">
        <v>0</v>
      </c>
      <c r="AL538" s="163">
        <v>0</v>
      </c>
      <c r="AM538" s="163">
        <v>1</v>
      </c>
    </row>
    <row r="539" spans="2:39" x14ac:dyDescent="0.15">
      <c r="B539" s="51" t="s">
        <v>513</v>
      </c>
      <c r="C539" s="51" t="s">
        <v>3094</v>
      </c>
      <c r="D539" s="51" t="s">
        <v>5074</v>
      </c>
      <c r="E539" s="51" t="s">
        <v>5075</v>
      </c>
      <c r="F539" s="51" t="s">
        <v>5147</v>
      </c>
      <c r="G539" s="51" t="s">
        <v>5148</v>
      </c>
      <c r="H539" s="51" t="s">
        <v>5149</v>
      </c>
      <c r="I539" s="51" t="s">
        <v>5148</v>
      </c>
      <c r="K539" s="53">
        <v>3</v>
      </c>
      <c r="L539" s="160" t="s">
        <v>5356</v>
      </c>
      <c r="M539" s="160" t="s">
        <v>5356</v>
      </c>
      <c r="N539" s="160" t="s">
        <v>5356</v>
      </c>
      <c r="O539" s="161"/>
      <c r="P539" s="161"/>
      <c r="Q539" s="161"/>
      <c r="R539" s="161"/>
      <c r="S539" s="161"/>
      <c r="T539" s="161"/>
      <c r="U539" s="161"/>
      <c r="V539" s="161"/>
      <c r="W539" s="161"/>
      <c r="X539" s="161"/>
      <c r="Y539" s="161"/>
      <c r="Z539" s="161"/>
      <c r="AA539" s="155" t="s">
        <v>513</v>
      </c>
      <c r="AB539" s="155" t="s">
        <v>3094</v>
      </c>
      <c r="AC539" s="163">
        <v>0</v>
      </c>
      <c r="AD539" s="163">
        <v>0</v>
      </c>
      <c r="AE539" s="163">
        <v>0</v>
      </c>
      <c r="AF539" s="163">
        <v>0</v>
      </c>
      <c r="AG539" s="163">
        <v>0</v>
      </c>
      <c r="AH539" s="163">
        <v>0</v>
      </c>
      <c r="AI539" s="163">
        <v>0</v>
      </c>
      <c r="AJ539" s="163">
        <v>0</v>
      </c>
      <c r="AK539" s="163">
        <v>0</v>
      </c>
      <c r="AL539" s="163">
        <v>0</v>
      </c>
      <c r="AM539" s="163">
        <v>0</v>
      </c>
    </row>
    <row r="540" spans="2:39" x14ac:dyDescent="0.15">
      <c r="B540" s="51" t="s">
        <v>492</v>
      </c>
      <c r="C540" s="51" t="s">
        <v>3073</v>
      </c>
      <c r="D540" s="51" t="s">
        <v>5026</v>
      </c>
      <c r="E540" s="51" t="s">
        <v>5027</v>
      </c>
      <c r="F540" s="51" t="s">
        <v>5040</v>
      </c>
      <c r="G540" s="51" t="s">
        <v>5041</v>
      </c>
      <c r="H540" s="51" t="s">
        <v>5042</v>
      </c>
      <c r="I540" s="51" t="s">
        <v>5043</v>
      </c>
      <c r="K540" s="53">
        <v>3</v>
      </c>
      <c r="L540" s="160">
        <v>25</v>
      </c>
      <c r="M540" s="160" t="s">
        <v>5040</v>
      </c>
      <c r="N540" s="160" t="s">
        <v>5041</v>
      </c>
      <c r="O540" s="161"/>
      <c r="P540" s="161"/>
      <c r="Q540" s="161"/>
      <c r="R540" s="161"/>
      <c r="S540" s="161"/>
      <c r="T540" s="161"/>
      <c r="U540" s="161"/>
      <c r="V540" s="161"/>
      <c r="W540" s="161"/>
      <c r="X540" s="161"/>
      <c r="Y540" s="161"/>
      <c r="Z540" s="161"/>
      <c r="AA540" s="155" t="s">
        <v>492</v>
      </c>
      <c r="AB540" s="155" t="s">
        <v>3073</v>
      </c>
      <c r="AC540" s="163">
        <v>1</v>
      </c>
      <c r="AD540" s="163">
        <v>1</v>
      </c>
      <c r="AE540" s="163">
        <v>1</v>
      </c>
      <c r="AF540" s="163">
        <v>1</v>
      </c>
      <c r="AG540" s="163">
        <v>0</v>
      </c>
      <c r="AH540" s="163">
        <v>1</v>
      </c>
      <c r="AI540" s="163">
        <v>1</v>
      </c>
      <c r="AJ540" s="163">
        <v>0</v>
      </c>
      <c r="AK540" s="163">
        <v>0</v>
      </c>
      <c r="AL540" s="163">
        <v>1</v>
      </c>
      <c r="AM540" s="163">
        <v>1</v>
      </c>
    </row>
    <row r="541" spans="2:39" x14ac:dyDescent="0.15">
      <c r="B541" s="51" t="s">
        <v>235</v>
      </c>
      <c r="C541" s="51" t="s">
        <v>2822</v>
      </c>
      <c r="D541" s="51" t="s">
        <v>5058</v>
      </c>
      <c r="E541" s="51" t="s">
        <v>5059</v>
      </c>
      <c r="F541" s="51" t="s">
        <v>5188</v>
      </c>
      <c r="G541" s="51" t="s">
        <v>5189</v>
      </c>
      <c r="H541" s="51" t="s">
        <v>5190</v>
      </c>
      <c r="I541" s="51" t="s">
        <v>5189</v>
      </c>
      <c r="K541" s="53">
        <v>3</v>
      </c>
      <c r="L541" s="160" t="s">
        <v>5356</v>
      </c>
      <c r="M541" s="160" t="s">
        <v>5356</v>
      </c>
      <c r="N541" s="160" t="s">
        <v>5356</v>
      </c>
      <c r="O541" s="161"/>
      <c r="P541" s="161"/>
      <c r="Q541" s="161"/>
      <c r="R541" s="161"/>
      <c r="S541" s="161"/>
      <c r="T541" s="161"/>
      <c r="U541" s="161"/>
      <c r="V541" s="161"/>
      <c r="W541" s="161"/>
      <c r="X541" s="161"/>
      <c r="Y541" s="161"/>
      <c r="Z541" s="161"/>
      <c r="AA541" s="155" t="s">
        <v>235</v>
      </c>
      <c r="AB541" s="155" t="s">
        <v>2822</v>
      </c>
      <c r="AC541" s="163">
        <v>0</v>
      </c>
      <c r="AD541" s="163">
        <v>0</v>
      </c>
      <c r="AE541" s="163">
        <v>0</v>
      </c>
      <c r="AF541" s="163">
        <v>0</v>
      </c>
      <c r="AG541" s="163">
        <v>0</v>
      </c>
      <c r="AH541" s="163">
        <v>0</v>
      </c>
      <c r="AI541" s="163">
        <v>0</v>
      </c>
      <c r="AJ541" s="163">
        <v>0</v>
      </c>
      <c r="AK541" s="163">
        <v>0</v>
      </c>
      <c r="AL541" s="163">
        <v>0</v>
      </c>
      <c r="AM541" s="163">
        <v>0</v>
      </c>
    </row>
    <row r="542" spans="2:39" x14ac:dyDescent="0.15">
      <c r="B542" s="51" t="s">
        <v>437</v>
      </c>
      <c r="C542" s="51" t="s">
        <v>3019</v>
      </c>
      <c r="D542" s="51" t="s">
        <v>5026</v>
      </c>
      <c r="E542" s="51" t="s">
        <v>5027</v>
      </c>
      <c r="F542" s="51" t="s">
        <v>5028</v>
      </c>
      <c r="G542" s="51" t="s">
        <v>5029</v>
      </c>
      <c r="H542" s="51" t="s">
        <v>5030</v>
      </c>
      <c r="I542" s="51" t="s">
        <v>5031</v>
      </c>
      <c r="K542" s="53">
        <v>3</v>
      </c>
      <c r="L542" s="160">
        <v>24</v>
      </c>
      <c r="M542" s="160" t="s">
        <v>5028</v>
      </c>
      <c r="N542" s="160" t="s">
        <v>5029</v>
      </c>
      <c r="O542" s="161"/>
      <c r="P542" s="161"/>
      <c r="Q542" s="161"/>
      <c r="R542" s="161"/>
      <c r="S542" s="161"/>
      <c r="T542" s="161"/>
      <c r="U542" s="161"/>
      <c r="V542" s="161"/>
      <c r="W542" s="161"/>
      <c r="X542" s="161"/>
      <c r="Y542" s="161"/>
      <c r="Z542" s="161"/>
      <c r="AA542" s="155" t="s">
        <v>437</v>
      </c>
      <c r="AB542" s="155" t="s">
        <v>3019</v>
      </c>
      <c r="AC542" s="163">
        <v>0</v>
      </c>
      <c r="AD542" s="163">
        <v>0</v>
      </c>
      <c r="AE542" s="163">
        <v>0</v>
      </c>
      <c r="AF542" s="163">
        <v>0</v>
      </c>
      <c r="AG542" s="163">
        <v>0</v>
      </c>
      <c r="AH542" s="163">
        <v>0</v>
      </c>
      <c r="AI542" s="163">
        <v>0</v>
      </c>
      <c r="AJ542" s="163">
        <v>0</v>
      </c>
      <c r="AK542" s="163">
        <v>0</v>
      </c>
      <c r="AL542" s="163">
        <v>1</v>
      </c>
      <c r="AM542" s="163">
        <v>0</v>
      </c>
    </row>
    <row r="543" spans="2:39" x14ac:dyDescent="0.15">
      <c r="B543" s="51" t="s">
        <v>819</v>
      </c>
      <c r="C543" s="51" t="s">
        <v>3395</v>
      </c>
      <c r="D543" s="51" t="s">
        <v>5129</v>
      </c>
      <c r="E543" s="51" t="s">
        <v>5130</v>
      </c>
      <c r="F543" s="51" t="s">
        <v>5131</v>
      </c>
      <c r="G543" s="51" t="s">
        <v>5132</v>
      </c>
      <c r="H543" s="51" t="s">
        <v>5166</v>
      </c>
      <c r="I543" s="51" t="s">
        <v>5167</v>
      </c>
      <c r="K543" s="53">
        <v>3</v>
      </c>
      <c r="L543" s="160">
        <v>18</v>
      </c>
      <c r="M543" s="160" t="s">
        <v>5129</v>
      </c>
      <c r="N543" s="160" t="s">
        <v>5130</v>
      </c>
      <c r="O543" s="161"/>
      <c r="P543" s="161"/>
      <c r="Q543" s="161"/>
      <c r="R543" s="161"/>
      <c r="S543" s="161"/>
      <c r="T543" s="161"/>
      <c r="U543" s="161"/>
      <c r="V543" s="161"/>
      <c r="W543" s="161"/>
      <c r="X543" s="161"/>
      <c r="Y543" s="161"/>
      <c r="Z543" s="161"/>
      <c r="AA543" s="155" t="s">
        <v>819</v>
      </c>
      <c r="AB543" s="155" t="s">
        <v>3395</v>
      </c>
      <c r="AC543" s="163">
        <v>0</v>
      </c>
      <c r="AD543" s="163">
        <v>0</v>
      </c>
      <c r="AE543" s="163">
        <v>0</v>
      </c>
      <c r="AF543" s="163">
        <v>0</v>
      </c>
      <c r="AG543" s="163">
        <v>0</v>
      </c>
      <c r="AH543" s="163">
        <v>0</v>
      </c>
      <c r="AI543" s="163">
        <v>0</v>
      </c>
      <c r="AJ543" s="163">
        <v>0</v>
      </c>
      <c r="AK543" s="163">
        <v>0</v>
      </c>
      <c r="AL543" s="163">
        <v>0</v>
      </c>
      <c r="AM543" s="163">
        <v>0</v>
      </c>
    </row>
    <row r="544" spans="2:39" x14ac:dyDescent="0.15">
      <c r="B544" s="51" t="s">
        <v>434</v>
      </c>
      <c r="C544" s="51" t="s">
        <v>3016</v>
      </c>
      <c r="D544" s="51" t="s">
        <v>5026</v>
      </c>
      <c r="E544" s="51" t="s">
        <v>5027</v>
      </c>
      <c r="F544" s="51" t="s">
        <v>5054</v>
      </c>
      <c r="G544" s="51" t="s">
        <v>5055</v>
      </c>
      <c r="H544" s="51" t="s">
        <v>5193</v>
      </c>
      <c r="I544" s="51" t="s">
        <v>5194</v>
      </c>
      <c r="K544" s="53">
        <v>2</v>
      </c>
      <c r="L544" s="160" t="s">
        <v>5356</v>
      </c>
      <c r="M544" s="160" t="s">
        <v>5056</v>
      </c>
      <c r="N544" s="160" t="s">
        <v>5194</v>
      </c>
      <c r="O544" s="161"/>
      <c r="P544" s="161"/>
      <c r="Q544" s="161"/>
      <c r="R544" s="161"/>
      <c r="S544" s="161"/>
      <c r="T544" s="161"/>
      <c r="U544" s="161"/>
      <c r="V544" s="161"/>
      <c r="W544" s="161"/>
      <c r="X544" s="161"/>
      <c r="Y544" s="161"/>
      <c r="Z544" s="161"/>
      <c r="AA544" s="155" t="s">
        <v>434</v>
      </c>
      <c r="AB544" s="155" t="s">
        <v>3016</v>
      </c>
      <c r="AC544" s="163">
        <v>0</v>
      </c>
      <c r="AD544" s="163">
        <v>0</v>
      </c>
      <c r="AE544" s="163">
        <v>0</v>
      </c>
      <c r="AF544" s="163">
        <v>0</v>
      </c>
      <c r="AG544" s="163">
        <v>0</v>
      </c>
      <c r="AH544" s="163">
        <v>0</v>
      </c>
      <c r="AI544" s="163">
        <v>0</v>
      </c>
      <c r="AJ544" s="163">
        <v>0</v>
      </c>
      <c r="AK544" s="163">
        <v>0</v>
      </c>
      <c r="AL544" s="163">
        <v>0</v>
      </c>
      <c r="AM544" s="163">
        <v>0</v>
      </c>
    </row>
    <row r="545" spans="2:39" x14ac:dyDescent="0.15">
      <c r="B545" s="51" t="s">
        <v>441</v>
      </c>
      <c r="C545" s="51" t="s">
        <v>3023</v>
      </c>
      <c r="D545" s="51" t="s">
        <v>5044</v>
      </c>
      <c r="E545" s="51" t="s">
        <v>5045</v>
      </c>
      <c r="F545" s="51" t="s">
        <v>5046</v>
      </c>
      <c r="G545" s="51" t="s">
        <v>5045</v>
      </c>
      <c r="H545" s="51" t="s">
        <v>5067</v>
      </c>
      <c r="I545" s="51" t="s">
        <v>5068</v>
      </c>
      <c r="K545" s="53">
        <v>3</v>
      </c>
      <c r="L545" s="160">
        <v>3</v>
      </c>
      <c r="M545" s="160" t="s">
        <v>5067</v>
      </c>
      <c r="N545" s="160" t="s">
        <v>5068</v>
      </c>
      <c r="O545" s="161"/>
      <c r="P545" s="161"/>
      <c r="Q545" s="161"/>
      <c r="R545" s="161"/>
      <c r="S545" s="161"/>
      <c r="T545" s="161"/>
      <c r="U545" s="161"/>
      <c r="V545" s="161"/>
      <c r="W545" s="161"/>
      <c r="X545" s="161"/>
      <c r="Y545" s="161"/>
      <c r="Z545" s="161"/>
      <c r="AA545" s="155" t="s">
        <v>441</v>
      </c>
      <c r="AB545" s="155" t="s">
        <v>3023</v>
      </c>
      <c r="AC545" s="163">
        <v>0</v>
      </c>
      <c r="AD545" s="163">
        <v>0</v>
      </c>
      <c r="AE545" s="163">
        <v>0</v>
      </c>
      <c r="AF545" s="163">
        <v>0</v>
      </c>
      <c r="AG545" s="163">
        <v>0</v>
      </c>
      <c r="AH545" s="163">
        <v>0</v>
      </c>
      <c r="AI545" s="163">
        <v>0</v>
      </c>
      <c r="AJ545" s="163">
        <v>0</v>
      </c>
      <c r="AK545" s="163">
        <v>0</v>
      </c>
      <c r="AL545" s="163">
        <v>0</v>
      </c>
      <c r="AM545" s="163">
        <v>0</v>
      </c>
    </row>
    <row r="546" spans="2:39" x14ac:dyDescent="0.15">
      <c r="B546" s="51" t="s">
        <v>476</v>
      </c>
      <c r="C546" s="51" t="s">
        <v>3057</v>
      </c>
      <c r="D546" s="51" t="s">
        <v>5049</v>
      </c>
      <c r="E546" s="51" t="s">
        <v>5050</v>
      </c>
      <c r="F546" s="51" t="s">
        <v>5051</v>
      </c>
      <c r="G546" s="51" t="s">
        <v>5050</v>
      </c>
      <c r="H546" s="51" t="s">
        <v>5125</v>
      </c>
      <c r="I546" s="51" t="s">
        <v>5126</v>
      </c>
      <c r="K546" s="53">
        <v>3</v>
      </c>
      <c r="L546" s="160">
        <v>28</v>
      </c>
      <c r="M546" s="160" t="s">
        <v>5051</v>
      </c>
      <c r="N546" s="160" t="s">
        <v>5050</v>
      </c>
      <c r="O546" s="161"/>
      <c r="P546" s="161"/>
      <c r="Q546" s="161"/>
      <c r="R546" s="161"/>
      <c r="S546" s="161"/>
      <c r="T546" s="161"/>
      <c r="U546" s="161"/>
      <c r="V546" s="161"/>
      <c r="W546" s="161"/>
      <c r="X546" s="161"/>
      <c r="Y546" s="161"/>
      <c r="Z546" s="161"/>
      <c r="AA546" s="155" t="s">
        <v>476</v>
      </c>
      <c r="AB546" s="155" t="s">
        <v>3057</v>
      </c>
      <c r="AC546" s="163">
        <v>0</v>
      </c>
      <c r="AD546" s="163">
        <v>0</v>
      </c>
      <c r="AE546" s="163">
        <v>0</v>
      </c>
      <c r="AF546" s="163">
        <v>0</v>
      </c>
      <c r="AG546" s="163">
        <v>0</v>
      </c>
      <c r="AH546" s="163">
        <v>0</v>
      </c>
      <c r="AI546" s="163">
        <v>0</v>
      </c>
      <c r="AJ546" s="163">
        <v>0</v>
      </c>
      <c r="AK546" s="163">
        <v>0</v>
      </c>
      <c r="AL546" s="163">
        <v>0</v>
      </c>
      <c r="AM546" s="163">
        <v>0</v>
      </c>
    </row>
    <row r="547" spans="2:39" x14ac:dyDescent="0.15">
      <c r="B547" s="51" t="s">
        <v>875</v>
      </c>
      <c r="C547" s="51" t="s">
        <v>3451</v>
      </c>
      <c r="D547" s="51" t="s">
        <v>5074</v>
      </c>
      <c r="E547" s="51" t="s">
        <v>5075</v>
      </c>
      <c r="F547" s="51" t="s">
        <v>5076</v>
      </c>
      <c r="G547" s="51" t="s">
        <v>5077</v>
      </c>
      <c r="H547" s="51" t="s">
        <v>5158</v>
      </c>
      <c r="I547" s="51" t="s">
        <v>5159</v>
      </c>
      <c r="K547" s="53">
        <v>3</v>
      </c>
      <c r="L547" s="160" t="s">
        <v>5356</v>
      </c>
      <c r="M547" s="160" t="s">
        <v>5356</v>
      </c>
      <c r="N547" s="160" t="s">
        <v>5356</v>
      </c>
      <c r="O547" s="161"/>
      <c r="P547" s="161"/>
      <c r="Q547" s="161"/>
      <c r="R547" s="161"/>
      <c r="S547" s="161"/>
      <c r="T547" s="161"/>
      <c r="U547" s="161"/>
      <c r="V547" s="161"/>
      <c r="W547" s="161"/>
      <c r="X547" s="161"/>
      <c r="Y547" s="161"/>
      <c r="Z547" s="161"/>
      <c r="AA547" s="155" t="s">
        <v>875</v>
      </c>
      <c r="AB547" s="155" t="s">
        <v>3451</v>
      </c>
      <c r="AC547" s="163">
        <v>0</v>
      </c>
      <c r="AD547" s="163">
        <v>0</v>
      </c>
      <c r="AE547" s="163">
        <v>0</v>
      </c>
      <c r="AF547" s="163">
        <v>0</v>
      </c>
      <c r="AG547" s="163">
        <v>0</v>
      </c>
      <c r="AH547" s="163">
        <v>0</v>
      </c>
      <c r="AI547" s="163">
        <v>0</v>
      </c>
      <c r="AJ547" s="163">
        <v>0</v>
      </c>
      <c r="AK547" s="163">
        <v>0</v>
      </c>
      <c r="AL547" s="163">
        <v>0</v>
      </c>
      <c r="AM547" s="163">
        <v>0</v>
      </c>
    </row>
    <row r="548" spans="2:39" x14ac:dyDescent="0.15">
      <c r="B548" s="51" t="s">
        <v>1427</v>
      </c>
      <c r="C548" s="51" t="s">
        <v>5426</v>
      </c>
      <c r="D548" s="51" t="s">
        <v>5032</v>
      </c>
      <c r="E548" s="51" t="s">
        <v>5033</v>
      </c>
      <c r="F548" s="51" t="s">
        <v>5155</v>
      </c>
      <c r="G548" s="51" t="s">
        <v>5156</v>
      </c>
      <c r="H548" s="51" t="s">
        <v>5157</v>
      </c>
      <c r="I548" s="51" t="s">
        <v>5156</v>
      </c>
      <c r="K548" s="53">
        <v>3</v>
      </c>
      <c r="L548" s="160">
        <v>14</v>
      </c>
      <c r="M548" s="160" t="s">
        <v>5157</v>
      </c>
      <c r="N548" s="160" t="s">
        <v>5156</v>
      </c>
      <c r="O548" s="161"/>
      <c r="P548" s="161"/>
      <c r="Q548" s="161"/>
      <c r="R548" s="161"/>
      <c r="S548" s="161"/>
      <c r="T548" s="161"/>
      <c r="U548" s="161"/>
      <c r="V548" s="161"/>
      <c r="W548" s="161"/>
      <c r="X548" s="161"/>
      <c r="Y548" s="161"/>
      <c r="Z548" s="161"/>
      <c r="AA548" s="155" t="s">
        <v>1427</v>
      </c>
      <c r="AB548" s="155" t="s">
        <v>5426</v>
      </c>
      <c r="AC548" s="163">
        <v>0</v>
      </c>
      <c r="AD548" s="163">
        <v>0</v>
      </c>
      <c r="AE548" s="163">
        <v>0</v>
      </c>
      <c r="AF548" s="163">
        <v>0</v>
      </c>
      <c r="AG548" s="163">
        <v>0</v>
      </c>
      <c r="AH548" s="163">
        <v>0</v>
      </c>
      <c r="AI548" s="163">
        <v>0</v>
      </c>
      <c r="AJ548" s="163">
        <v>0</v>
      </c>
      <c r="AK548" s="163">
        <v>0</v>
      </c>
      <c r="AL548" s="163">
        <v>0</v>
      </c>
      <c r="AM548" s="163">
        <v>0</v>
      </c>
    </row>
    <row r="549" spans="2:39" x14ac:dyDescent="0.15">
      <c r="B549" s="51" t="s">
        <v>417</v>
      </c>
      <c r="C549" s="51" t="s">
        <v>2999</v>
      </c>
      <c r="D549" s="51" t="s">
        <v>5044</v>
      </c>
      <c r="E549" s="51" t="s">
        <v>5045</v>
      </c>
      <c r="F549" s="51" t="s">
        <v>5046</v>
      </c>
      <c r="G549" s="51" t="s">
        <v>5045</v>
      </c>
      <c r="H549" s="51" t="s">
        <v>5067</v>
      </c>
      <c r="I549" s="51" t="s">
        <v>5068</v>
      </c>
      <c r="K549" s="53">
        <v>3</v>
      </c>
      <c r="L549" s="160">
        <v>3</v>
      </c>
      <c r="M549" s="160" t="s">
        <v>5067</v>
      </c>
      <c r="N549" s="160" t="s">
        <v>5068</v>
      </c>
      <c r="O549" s="161"/>
      <c r="P549" s="161"/>
      <c r="Q549" s="161"/>
      <c r="R549" s="161"/>
      <c r="S549" s="161"/>
      <c r="T549" s="161"/>
      <c r="U549" s="161"/>
      <c r="V549" s="161"/>
      <c r="W549" s="161"/>
      <c r="X549" s="161"/>
      <c r="Y549" s="161"/>
      <c r="Z549" s="161"/>
      <c r="AA549" s="155" t="s">
        <v>417</v>
      </c>
      <c r="AB549" s="155" t="s">
        <v>2999</v>
      </c>
      <c r="AC549" s="163">
        <v>0</v>
      </c>
      <c r="AD549" s="163">
        <v>0</v>
      </c>
      <c r="AE549" s="163">
        <v>0</v>
      </c>
      <c r="AF549" s="163">
        <v>0</v>
      </c>
      <c r="AG549" s="163">
        <v>0</v>
      </c>
      <c r="AH549" s="163">
        <v>0</v>
      </c>
      <c r="AI549" s="163">
        <v>0</v>
      </c>
      <c r="AJ549" s="163">
        <v>0</v>
      </c>
      <c r="AK549" s="163">
        <v>0</v>
      </c>
      <c r="AL549" s="163">
        <v>0</v>
      </c>
      <c r="AM549" s="163">
        <v>0</v>
      </c>
    </row>
    <row r="550" spans="2:39" x14ac:dyDescent="0.15">
      <c r="B550" s="51" t="s">
        <v>472</v>
      </c>
      <c r="C550" s="51" t="s">
        <v>3053</v>
      </c>
      <c r="D550" s="51" t="s">
        <v>5074</v>
      </c>
      <c r="E550" s="51" t="s">
        <v>5075</v>
      </c>
      <c r="F550" s="51" t="s">
        <v>5076</v>
      </c>
      <c r="G550" s="51" t="s">
        <v>5077</v>
      </c>
      <c r="H550" s="51" t="s">
        <v>5153</v>
      </c>
      <c r="I550" s="51" t="s">
        <v>5154</v>
      </c>
      <c r="K550" s="53">
        <v>3</v>
      </c>
      <c r="L550" s="160">
        <v>7</v>
      </c>
      <c r="M550" s="160" t="s">
        <v>5153</v>
      </c>
      <c r="N550" s="160" t="s">
        <v>5154</v>
      </c>
      <c r="O550" s="161"/>
      <c r="P550" s="161"/>
      <c r="Q550" s="161"/>
      <c r="R550" s="161"/>
      <c r="S550" s="161"/>
      <c r="T550" s="161"/>
      <c r="U550" s="161"/>
      <c r="V550" s="161"/>
      <c r="W550" s="161"/>
      <c r="X550" s="161"/>
      <c r="Y550" s="161"/>
      <c r="Z550" s="161"/>
      <c r="AA550" s="155" t="s">
        <v>472</v>
      </c>
      <c r="AB550" s="155" t="s">
        <v>3053</v>
      </c>
      <c r="AC550" s="163">
        <v>0</v>
      </c>
      <c r="AD550" s="163">
        <v>0</v>
      </c>
      <c r="AE550" s="163">
        <v>0</v>
      </c>
      <c r="AF550" s="163">
        <v>0</v>
      </c>
      <c r="AG550" s="163">
        <v>0</v>
      </c>
      <c r="AH550" s="163">
        <v>0</v>
      </c>
      <c r="AI550" s="163">
        <v>0</v>
      </c>
      <c r="AJ550" s="163">
        <v>0</v>
      </c>
      <c r="AK550" s="163">
        <v>0</v>
      </c>
      <c r="AL550" s="163">
        <v>0</v>
      </c>
      <c r="AM550" s="163">
        <v>0</v>
      </c>
    </row>
    <row r="551" spans="2:39" x14ac:dyDescent="0.15">
      <c r="B551" s="51" t="s">
        <v>671</v>
      </c>
      <c r="C551" s="51" t="s">
        <v>3249</v>
      </c>
      <c r="D551" s="51" t="s">
        <v>5026</v>
      </c>
      <c r="E551" s="51" t="s">
        <v>5027</v>
      </c>
      <c r="F551" s="51" t="s">
        <v>5028</v>
      </c>
      <c r="G551" s="51" t="s">
        <v>5029</v>
      </c>
      <c r="H551" s="51" t="s">
        <v>5115</v>
      </c>
      <c r="I551" s="51" t="s">
        <v>5116</v>
      </c>
      <c r="K551" s="53">
        <v>3</v>
      </c>
      <c r="L551" s="160">
        <v>24</v>
      </c>
      <c r="M551" s="160" t="s">
        <v>5028</v>
      </c>
      <c r="N551" s="160" t="s">
        <v>5029</v>
      </c>
      <c r="O551" s="161"/>
      <c r="P551" s="161"/>
      <c r="Q551" s="161"/>
      <c r="R551" s="161"/>
      <c r="S551" s="161"/>
      <c r="T551" s="161"/>
      <c r="U551" s="161"/>
      <c r="V551" s="161"/>
      <c r="W551" s="161"/>
      <c r="X551" s="161"/>
      <c r="Y551" s="161"/>
      <c r="Z551" s="161"/>
      <c r="AA551" s="155" t="s">
        <v>671</v>
      </c>
      <c r="AB551" s="155" t="s">
        <v>3249</v>
      </c>
      <c r="AC551" s="163">
        <v>1</v>
      </c>
      <c r="AD551" s="163">
        <v>1</v>
      </c>
      <c r="AE551" s="163">
        <v>0</v>
      </c>
      <c r="AF551" s="163">
        <v>1</v>
      </c>
      <c r="AG551" s="163">
        <v>0</v>
      </c>
      <c r="AH551" s="163">
        <v>0</v>
      </c>
      <c r="AI551" s="163">
        <v>0</v>
      </c>
      <c r="AJ551" s="163">
        <v>0</v>
      </c>
      <c r="AK551" s="163">
        <v>1</v>
      </c>
      <c r="AL551" s="163">
        <v>0</v>
      </c>
      <c r="AM551" s="163">
        <v>1</v>
      </c>
    </row>
    <row r="552" spans="2:39" x14ac:dyDescent="0.15">
      <c r="B552" s="51" t="s">
        <v>1239</v>
      </c>
      <c r="C552" s="51" t="s">
        <v>3808</v>
      </c>
      <c r="D552" s="51" t="s">
        <v>5074</v>
      </c>
      <c r="E552" s="51" t="s">
        <v>5075</v>
      </c>
      <c r="F552" s="51" t="s">
        <v>5076</v>
      </c>
      <c r="G552" s="51" t="s">
        <v>5077</v>
      </c>
      <c r="H552" s="51" t="s">
        <v>5101</v>
      </c>
      <c r="I552" s="51" t="s">
        <v>5102</v>
      </c>
      <c r="K552" s="53">
        <v>3</v>
      </c>
      <c r="L552" s="160">
        <v>6</v>
      </c>
      <c r="M552" s="160" t="s">
        <v>5101</v>
      </c>
      <c r="N552" s="160" t="s">
        <v>5102</v>
      </c>
      <c r="O552" s="161"/>
      <c r="P552" s="161"/>
      <c r="Q552" s="161"/>
      <c r="R552" s="161"/>
      <c r="S552" s="161"/>
      <c r="T552" s="161"/>
      <c r="U552" s="161"/>
      <c r="V552" s="161"/>
      <c r="W552" s="161"/>
      <c r="X552" s="161"/>
      <c r="Y552" s="161"/>
      <c r="Z552" s="161"/>
      <c r="AA552" s="155" t="s">
        <v>1239</v>
      </c>
      <c r="AB552" s="155" t="s">
        <v>3808</v>
      </c>
      <c r="AC552" s="163">
        <v>0</v>
      </c>
      <c r="AD552" s="163">
        <v>0</v>
      </c>
      <c r="AE552" s="163">
        <v>0</v>
      </c>
      <c r="AF552" s="163">
        <v>0</v>
      </c>
      <c r="AG552" s="163">
        <v>0</v>
      </c>
      <c r="AH552" s="163">
        <v>0</v>
      </c>
      <c r="AI552" s="163">
        <v>0</v>
      </c>
      <c r="AJ552" s="163">
        <v>0</v>
      </c>
      <c r="AK552" s="163">
        <v>0</v>
      </c>
      <c r="AL552" s="163">
        <v>0</v>
      </c>
      <c r="AM552" s="163">
        <v>0</v>
      </c>
    </row>
    <row r="553" spans="2:39" x14ac:dyDescent="0.15">
      <c r="B553" s="51" t="s">
        <v>705</v>
      </c>
      <c r="C553" s="51" t="s">
        <v>3282</v>
      </c>
      <c r="D553" s="51" t="s">
        <v>5044</v>
      </c>
      <c r="E553" s="51" t="s">
        <v>5045</v>
      </c>
      <c r="F553" s="51" t="s">
        <v>5046</v>
      </c>
      <c r="G553" s="51" t="s">
        <v>5045</v>
      </c>
      <c r="H553" s="51" t="s">
        <v>5047</v>
      </c>
      <c r="I553" s="51" t="s">
        <v>5048</v>
      </c>
      <c r="K553" s="53">
        <v>3</v>
      </c>
      <c r="L553" s="160">
        <v>5</v>
      </c>
      <c r="M553" s="160" t="s">
        <v>5047</v>
      </c>
      <c r="N553" s="160" t="s">
        <v>5048</v>
      </c>
      <c r="O553" s="161"/>
      <c r="P553" s="161"/>
      <c r="Q553" s="161"/>
      <c r="R553" s="161"/>
      <c r="S553" s="161"/>
      <c r="T553" s="161"/>
      <c r="U553" s="161"/>
      <c r="V553" s="161"/>
      <c r="W553" s="161"/>
      <c r="X553" s="161"/>
      <c r="Y553" s="161"/>
      <c r="Z553" s="161"/>
      <c r="AA553" s="155" t="s">
        <v>705</v>
      </c>
      <c r="AB553" s="155" t="s">
        <v>3282</v>
      </c>
      <c r="AC553" s="163">
        <v>0</v>
      </c>
      <c r="AD553" s="163">
        <v>0</v>
      </c>
      <c r="AE553" s="163">
        <v>0</v>
      </c>
      <c r="AF553" s="163">
        <v>0</v>
      </c>
      <c r="AG553" s="163">
        <v>0</v>
      </c>
      <c r="AH553" s="163">
        <v>0</v>
      </c>
      <c r="AI553" s="163">
        <v>0</v>
      </c>
      <c r="AJ553" s="163">
        <v>0</v>
      </c>
      <c r="AK553" s="163">
        <v>0</v>
      </c>
      <c r="AL553" s="163">
        <v>0</v>
      </c>
      <c r="AM553" s="163">
        <v>0</v>
      </c>
    </row>
    <row r="554" spans="2:39" x14ac:dyDescent="0.15">
      <c r="B554" s="51" t="s">
        <v>488</v>
      </c>
      <c r="C554" s="51" t="s">
        <v>3069</v>
      </c>
      <c r="D554" s="51" t="s">
        <v>5044</v>
      </c>
      <c r="E554" s="51" t="s">
        <v>5045</v>
      </c>
      <c r="F554" s="51" t="s">
        <v>5046</v>
      </c>
      <c r="G554" s="51" t="s">
        <v>5045</v>
      </c>
      <c r="H554" s="51" t="s">
        <v>5047</v>
      </c>
      <c r="I554" s="51" t="s">
        <v>5048</v>
      </c>
      <c r="K554" s="53">
        <v>3</v>
      </c>
      <c r="L554" s="160">
        <v>5</v>
      </c>
      <c r="M554" s="160" t="s">
        <v>5047</v>
      </c>
      <c r="N554" s="160" t="s">
        <v>5048</v>
      </c>
      <c r="O554" s="161"/>
      <c r="P554" s="161"/>
      <c r="Q554" s="161"/>
      <c r="R554" s="161"/>
      <c r="S554" s="161"/>
      <c r="T554" s="161"/>
      <c r="U554" s="161"/>
      <c r="V554" s="161"/>
      <c r="W554" s="161"/>
      <c r="X554" s="161"/>
      <c r="Y554" s="161"/>
      <c r="Z554" s="161"/>
      <c r="AA554" s="155" t="s">
        <v>488</v>
      </c>
      <c r="AB554" s="155" t="s">
        <v>3069</v>
      </c>
      <c r="AC554" s="163">
        <v>0</v>
      </c>
      <c r="AD554" s="163">
        <v>0</v>
      </c>
      <c r="AE554" s="163">
        <v>0</v>
      </c>
      <c r="AF554" s="163">
        <v>0</v>
      </c>
      <c r="AG554" s="163">
        <v>0</v>
      </c>
      <c r="AH554" s="163">
        <v>0</v>
      </c>
      <c r="AI554" s="163">
        <v>0</v>
      </c>
      <c r="AJ554" s="163">
        <v>0</v>
      </c>
      <c r="AK554" s="163">
        <v>0</v>
      </c>
      <c r="AL554" s="163">
        <v>0</v>
      </c>
      <c r="AM554" s="163">
        <v>0</v>
      </c>
    </row>
    <row r="555" spans="2:39" x14ac:dyDescent="0.15">
      <c r="B555" s="51" t="s">
        <v>356</v>
      </c>
      <c r="C555" s="51" t="s">
        <v>2941</v>
      </c>
      <c r="D555" s="51" t="s">
        <v>5044</v>
      </c>
      <c r="E555" s="51" t="s">
        <v>5045</v>
      </c>
      <c r="F555" s="51" t="s">
        <v>5046</v>
      </c>
      <c r="G555" s="51" t="s">
        <v>5045</v>
      </c>
      <c r="H555" s="51" t="s">
        <v>5067</v>
      </c>
      <c r="I555" s="51" t="s">
        <v>5068</v>
      </c>
      <c r="K555" s="53">
        <v>3</v>
      </c>
      <c r="L555" s="160">
        <v>3</v>
      </c>
      <c r="M555" s="160" t="s">
        <v>5067</v>
      </c>
      <c r="N555" s="160" t="s">
        <v>5068</v>
      </c>
      <c r="O555" s="161"/>
      <c r="P555" s="161"/>
      <c r="Q555" s="161"/>
      <c r="R555" s="161"/>
      <c r="S555" s="161"/>
      <c r="T555" s="161"/>
      <c r="U555" s="161"/>
      <c r="V555" s="161"/>
      <c r="W555" s="161"/>
      <c r="X555" s="161"/>
      <c r="Y555" s="161"/>
      <c r="Z555" s="161"/>
      <c r="AA555" s="155" t="s">
        <v>356</v>
      </c>
      <c r="AB555" s="155" t="s">
        <v>2941</v>
      </c>
      <c r="AC555" s="163">
        <v>0</v>
      </c>
      <c r="AD555" s="163">
        <v>0</v>
      </c>
      <c r="AE555" s="163">
        <v>1</v>
      </c>
      <c r="AF555" s="163">
        <v>1</v>
      </c>
      <c r="AG555" s="163">
        <v>0</v>
      </c>
      <c r="AH555" s="163">
        <v>0</v>
      </c>
      <c r="AI555" s="163">
        <v>0</v>
      </c>
      <c r="AJ555" s="163">
        <v>0</v>
      </c>
      <c r="AK555" s="163">
        <v>0</v>
      </c>
      <c r="AL555" s="163">
        <v>1</v>
      </c>
      <c r="AM555" s="163">
        <v>1</v>
      </c>
    </row>
    <row r="556" spans="2:39" x14ac:dyDescent="0.15">
      <c r="B556" s="51" t="s">
        <v>400</v>
      </c>
      <c r="C556" s="51" t="s">
        <v>2983</v>
      </c>
      <c r="D556" s="51" t="s">
        <v>5032</v>
      </c>
      <c r="E556" s="51" t="s">
        <v>5033</v>
      </c>
      <c r="F556" s="51" t="s">
        <v>5117</v>
      </c>
      <c r="G556" s="51" t="s">
        <v>5118</v>
      </c>
      <c r="H556" s="51" t="s">
        <v>5119</v>
      </c>
      <c r="I556" s="51" t="s">
        <v>5120</v>
      </c>
      <c r="K556" s="53">
        <v>3</v>
      </c>
      <c r="L556" s="160">
        <v>13</v>
      </c>
      <c r="M556" s="160" t="s">
        <v>5119</v>
      </c>
      <c r="N556" s="160" t="s">
        <v>5120</v>
      </c>
      <c r="O556" s="161"/>
      <c r="P556" s="161"/>
      <c r="Q556" s="161"/>
      <c r="R556" s="161"/>
      <c r="S556" s="161"/>
      <c r="T556" s="161"/>
      <c r="U556" s="161"/>
      <c r="V556" s="161"/>
      <c r="W556" s="161"/>
      <c r="X556" s="161"/>
      <c r="Y556" s="161"/>
      <c r="Z556" s="161"/>
      <c r="AA556" s="155" t="s">
        <v>400</v>
      </c>
      <c r="AB556" s="155" t="s">
        <v>2983</v>
      </c>
      <c r="AC556" s="163">
        <v>0</v>
      </c>
      <c r="AD556" s="163">
        <v>0</v>
      </c>
      <c r="AE556" s="163">
        <v>0</v>
      </c>
      <c r="AF556" s="163">
        <v>0</v>
      </c>
      <c r="AG556" s="163">
        <v>0</v>
      </c>
      <c r="AH556" s="163">
        <v>0</v>
      </c>
      <c r="AI556" s="163">
        <v>0</v>
      </c>
      <c r="AJ556" s="163">
        <v>0</v>
      </c>
      <c r="AK556" s="163">
        <v>0</v>
      </c>
      <c r="AL556" s="163">
        <v>0</v>
      </c>
      <c r="AM556" s="163">
        <v>0</v>
      </c>
    </row>
    <row r="557" spans="2:39" x14ac:dyDescent="0.15">
      <c r="B557" s="51" t="s">
        <v>1241</v>
      </c>
      <c r="C557" s="51" t="s">
        <v>3810</v>
      </c>
      <c r="D557" s="51" t="s">
        <v>5026</v>
      </c>
      <c r="E557" s="51" t="s">
        <v>5027</v>
      </c>
      <c r="F557" s="51" t="s">
        <v>5028</v>
      </c>
      <c r="G557" s="51" t="s">
        <v>5029</v>
      </c>
      <c r="H557" s="51" t="s">
        <v>5197</v>
      </c>
      <c r="I557" s="51" t="s">
        <v>5198</v>
      </c>
      <c r="K557" s="53">
        <v>3</v>
      </c>
      <c r="L557" s="160">
        <v>24</v>
      </c>
      <c r="M557" s="160" t="s">
        <v>5028</v>
      </c>
      <c r="N557" s="160" t="s">
        <v>5029</v>
      </c>
      <c r="O557" s="161"/>
      <c r="P557" s="161"/>
      <c r="Q557" s="161"/>
      <c r="R557" s="161"/>
      <c r="S557" s="161"/>
      <c r="T557" s="161"/>
      <c r="U557" s="161"/>
      <c r="V557" s="161"/>
      <c r="W557" s="161"/>
      <c r="X557" s="161"/>
      <c r="Y557" s="161"/>
      <c r="Z557" s="161"/>
      <c r="AA557" s="155" t="s">
        <v>1241</v>
      </c>
      <c r="AB557" s="155" t="s">
        <v>3810</v>
      </c>
      <c r="AC557" s="163">
        <v>1</v>
      </c>
      <c r="AD557" s="163">
        <v>1</v>
      </c>
      <c r="AE557" s="163">
        <v>0</v>
      </c>
      <c r="AF557" s="163">
        <v>0</v>
      </c>
      <c r="AG557" s="163">
        <v>0</v>
      </c>
      <c r="AH557" s="163">
        <v>0</v>
      </c>
      <c r="AI557" s="163">
        <v>0</v>
      </c>
      <c r="AJ557" s="163">
        <v>0</v>
      </c>
      <c r="AK557" s="163">
        <v>0</v>
      </c>
      <c r="AL557" s="163">
        <v>0</v>
      </c>
      <c r="AM557" s="163">
        <v>0</v>
      </c>
    </row>
    <row r="558" spans="2:39" x14ac:dyDescent="0.15">
      <c r="B558" s="51" t="s">
        <v>546</v>
      </c>
      <c r="C558" s="51" t="s">
        <v>3126</v>
      </c>
      <c r="D558" s="51" t="s">
        <v>5026</v>
      </c>
      <c r="E558" s="51" t="s">
        <v>5027</v>
      </c>
      <c r="F558" s="51" t="s">
        <v>5028</v>
      </c>
      <c r="G558" s="51" t="s">
        <v>5029</v>
      </c>
      <c r="H558" s="51" t="s">
        <v>5205</v>
      </c>
      <c r="I558" s="51" t="s">
        <v>5206</v>
      </c>
      <c r="K558" s="53">
        <v>3</v>
      </c>
      <c r="L558" s="160">
        <v>24</v>
      </c>
      <c r="M558" s="160" t="s">
        <v>5028</v>
      </c>
      <c r="N558" s="160" t="s">
        <v>5029</v>
      </c>
      <c r="O558" s="161"/>
      <c r="P558" s="161"/>
      <c r="Q558" s="161"/>
      <c r="R558" s="161"/>
      <c r="S558" s="161"/>
      <c r="T558" s="161"/>
      <c r="U558" s="161"/>
      <c r="V558" s="161"/>
      <c r="W558" s="161"/>
      <c r="X558" s="161"/>
      <c r="Y558" s="161"/>
      <c r="Z558" s="161"/>
      <c r="AA558" s="155" t="s">
        <v>546</v>
      </c>
      <c r="AB558" s="155" t="s">
        <v>3126</v>
      </c>
      <c r="AC558" s="163">
        <v>0</v>
      </c>
      <c r="AD558" s="163">
        <v>0</v>
      </c>
      <c r="AE558" s="163">
        <v>0</v>
      </c>
      <c r="AF558" s="163">
        <v>0</v>
      </c>
      <c r="AG558" s="163">
        <v>0</v>
      </c>
      <c r="AH558" s="163">
        <v>1</v>
      </c>
      <c r="AI558" s="163">
        <v>0</v>
      </c>
      <c r="AJ558" s="163">
        <v>0</v>
      </c>
      <c r="AK558" s="163">
        <v>0</v>
      </c>
      <c r="AL558" s="163">
        <v>0</v>
      </c>
      <c r="AM558" s="163">
        <v>0</v>
      </c>
    </row>
    <row r="559" spans="2:39" x14ac:dyDescent="0.15">
      <c r="B559" s="51" t="s">
        <v>494</v>
      </c>
      <c r="C559" s="51" t="s">
        <v>3075</v>
      </c>
      <c r="D559" s="51" t="s">
        <v>5026</v>
      </c>
      <c r="E559" s="51" t="s">
        <v>5027</v>
      </c>
      <c r="F559" s="51" t="s">
        <v>5054</v>
      </c>
      <c r="G559" s="51" t="s">
        <v>5055</v>
      </c>
      <c r="H559" s="51" t="s">
        <v>5056</v>
      </c>
      <c r="I559" s="51" t="s">
        <v>5057</v>
      </c>
      <c r="K559" s="53">
        <v>2</v>
      </c>
      <c r="L559" s="160">
        <v>22</v>
      </c>
      <c r="M559" s="160" t="s">
        <v>5056</v>
      </c>
      <c r="N559" s="160" t="s">
        <v>5194</v>
      </c>
      <c r="O559" s="161"/>
      <c r="P559" s="161"/>
      <c r="Q559" s="161"/>
      <c r="R559" s="161"/>
      <c r="S559" s="161"/>
      <c r="T559" s="161"/>
      <c r="U559" s="161"/>
      <c r="V559" s="161"/>
      <c r="W559" s="161"/>
      <c r="X559" s="161"/>
      <c r="Y559" s="161"/>
      <c r="Z559" s="161"/>
      <c r="AA559" s="155" t="s">
        <v>494</v>
      </c>
      <c r="AB559" s="155" t="s">
        <v>3075</v>
      </c>
      <c r="AC559" s="163">
        <v>0</v>
      </c>
      <c r="AD559" s="163">
        <v>0</v>
      </c>
      <c r="AE559" s="163">
        <v>0</v>
      </c>
      <c r="AF559" s="163">
        <v>0</v>
      </c>
      <c r="AG559" s="163">
        <v>0</v>
      </c>
      <c r="AH559" s="163">
        <v>0</v>
      </c>
      <c r="AI559" s="163">
        <v>0</v>
      </c>
      <c r="AJ559" s="163">
        <v>0</v>
      </c>
      <c r="AK559" s="163">
        <v>0</v>
      </c>
      <c r="AL559" s="163">
        <v>0</v>
      </c>
      <c r="AM559" s="163">
        <v>0</v>
      </c>
    </row>
    <row r="560" spans="2:39" x14ac:dyDescent="0.15">
      <c r="B560" s="51" t="s">
        <v>248</v>
      </c>
      <c r="C560" s="51" t="s">
        <v>5427</v>
      </c>
      <c r="D560" s="51" t="s">
        <v>5044</v>
      </c>
      <c r="E560" s="51" t="s">
        <v>5045</v>
      </c>
      <c r="F560" s="51" t="s">
        <v>5046</v>
      </c>
      <c r="G560" s="51" t="s">
        <v>5045</v>
      </c>
      <c r="H560" s="51" t="s">
        <v>5195</v>
      </c>
      <c r="I560" s="51" t="s">
        <v>5196</v>
      </c>
      <c r="K560" s="53">
        <v>3</v>
      </c>
      <c r="L560" s="160" t="s">
        <v>5356</v>
      </c>
      <c r="M560" s="160" t="s">
        <v>5356</v>
      </c>
      <c r="N560" s="160" t="s">
        <v>5356</v>
      </c>
      <c r="O560" s="161"/>
      <c r="P560" s="161"/>
      <c r="Q560" s="161"/>
      <c r="R560" s="161"/>
      <c r="S560" s="161"/>
      <c r="T560" s="161"/>
      <c r="U560" s="161"/>
      <c r="V560" s="161"/>
      <c r="W560" s="161"/>
      <c r="X560" s="161"/>
      <c r="Y560" s="161"/>
      <c r="Z560" s="161"/>
      <c r="AA560" s="155" t="s">
        <v>248</v>
      </c>
      <c r="AB560" s="155" t="s">
        <v>5427</v>
      </c>
      <c r="AC560" s="163">
        <v>1</v>
      </c>
      <c r="AD560" s="163">
        <v>1</v>
      </c>
      <c r="AE560" s="163">
        <v>1</v>
      </c>
      <c r="AF560" s="163">
        <v>1</v>
      </c>
      <c r="AG560" s="163">
        <v>1</v>
      </c>
      <c r="AH560" s="163">
        <v>1</v>
      </c>
      <c r="AI560" s="163">
        <v>1</v>
      </c>
      <c r="AJ560" s="163">
        <v>1</v>
      </c>
      <c r="AK560" s="163">
        <v>0</v>
      </c>
      <c r="AL560" s="163">
        <v>1</v>
      </c>
      <c r="AM560" s="163">
        <v>0</v>
      </c>
    </row>
    <row r="561" spans="2:39" x14ac:dyDescent="0.15">
      <c r="B561" s="51" t="s">
        <v>350</v>
      </c>
      <c r="C561" s="51" t="s">
        <v>2936</v>
      </c>
      <c r="D561" s="51" t="s">
        <v>5049</v>
      </c>
      <c r="E561" s="51" t="s">
        <v>5050</v>
      </c>
      <c r="F561" s="51" t="s">
        <v>5051</v>
      </c>
      <c r="G561" s="51" t="s">
        <v>5050</v>
      </c>
      <c r="H561" s="51" t="s">
        <v>5125</v>
      </c>
      <c r="I561" s="51" t="s">
        <v>5126</v>
      </c>
      <c r="K561" s="53">
        <v>3</v>
      </c>
      <c r="L561" s="160">
        <v>28</v>
      </c>
      <c r="M561" s="160" t="s">
        <v>5051</v>
      </c>
      <c r="N561" s="160" t="s">
        <v>5050</v>
      </c>
      <c r="O561" s="161"/>
      <c r="P561" s="161"/>
      <c r="Q561" s="161"/>
      <c r="R561" s="161"/>
      <c r="S561" s="161"/>
      <c r="T561" s="161"/>
      <c r="U561" s="161"/>
      <c r="V561" s="161"/>
      <c r="W561" s="161"/>
      <c r="X561" s="161"/>
      <c r="Y561" s="161"/>
      <c r="Z561" s="161"/>
      <c r="AA561" s="155" t="s">
        <v>350</v>
      </c>
      <c r="AB561" s="155" t="s">
        <v>2936</v>
      </c>
      <c r="AC561" s="163">
        <v>1</v>
      </c>
      <c r="AD561" s="163">
        <v>1</v>
      </c>
      <c r="AE561" s="163">
        <v>1</v>
      </c>
      <c r="AF561" s="163">
        <v>0</v>
      </c>
      <c r="AG561" s="163">
        <v>0</v>
      </c>
      <c r="AH561" s="163">
        <v>0</v>
      </c>
      <c r="AI561" s="163">
        <v>0</v>
      </c>
      <c r="AJ561" s="163">
        <v>0</v>
      </c>
      <c r="AK561" s="163">
        <v>0</v>
      </c>
      <c r="AL561" s="163">
        <v>0</v>
      </c>
      <c r="AM561" s="163">
        <v>0</v>
      </c>
    </row>
    <row r="562" spans="2:39" x14ac:dyDescent="0.15">
      <c r="B562" s="51" t="s">
        <v>481</v>
      </c>
      <c r="C562" s="51" t="s">
        <v>3062</v>
      </c>
      <c r="D562" s="51" t="s">
        <v>5074</v>
      </c>
      <c r="E562" s="51" t="s">
        <v>5075</v>
      </c>
      <c r="F562" s="51" t="s">
        <v>5147</v>
      </c>
      <c r="G562" s="51" t="s">
        <v>5148</v>
      </c>
      <c r="H562" s="51" t="s">
        <v>5149</v>
      </c>
      <c r="I562" s="51" t="s">
        <v>5148</v>
      </c>
      <c r="K562" s="53">
        <v>3</v>
      </c>
      <c r="L562" s="160" t="s">
        <v>5356</v>
      </c>
      <c r="M562" s="160" t="s">
        <v>5356</v>
      </c>
      <c r="N562" s="160" t="s">
        <v>5356</v>
      </c>
      <c r="O562" s="161"/>
      <c r="P562" s="161"/>
      <c r="Q562" s="161"/>
      <c r="R562" s="161"/>
      <c r="S562" s="161"/>
      <c r="T562" s="161"/>
      <c r="U562" s="161"/>
      <c r="V562" s="161"/>
      <c r="W562" s="161"/>
      <c r="X562" s="161"/>
      <c r="Y562" s="161"/>
      <c r="Z562" s="161"/>
      <c r="AA562" s="155" t="s">
        <v>481</v>
      </c>
      <c r="AB562" s="155" t="s">
        <v>3062</v>
      </c>
      <c r="AC562" s="163">
        <v>0</v>
      </c>
      <c r="AD562" s="163">
        <v>0</v>
      </c>
      <c r="AE562" s="163">
        <v>0</v>
      </c>
      <c r="AF562" s="163">
        <v>0</v>
      </c>
      <c r="AG562" s="163">
        <v>0</v>
      </c>
      <c r="AH562" s="163">
        <v>0</v>
      </c>
      <c r="AI562" s="163">
        <v>0</v>
      </c>
      <c r="AJ562" s="163">
        <v>0</v>
      </c>
      <c r="AK562" s="163">
        <v>0</v>
      </c>
      <c r="AL562" s="163">
        <v>0</v>
      </c>
      <c r="AM562" s="163">
        <v>0</v>
      </c>
    </row>
    <row r="563" spans="2:39" x14ac:dyDescent="0.15">
      <c r="B563" s="51" t="s">
        <v>541</v>
      </c>
      <c r="C563" s="51" t="s">
        <v>3121</v>
      </c>
      <c r="D563" s="51" t="s">
        <v>5089</v>
      </c>
      <c r="E563" s="51" t="s">
        <v>5090</v>
      </c>
      <c r="F563" s="51" t="s">
        <v>5091</v>
      </c>
      <c r="G563" s="51" t="s">
        <v>5092</v>
      </c>
      <c r="H563" s="51" t="s">
        <v>5135</v>
      </c>
      <c r="I563" s="51" t="s">
        <v>5136</v>
      </c>
      <c r="K563" s="53">
        <v>3</v>
      </c>
      <c r="L563" s="160">
        <v>16</v>
      </c>
      <c r="M563" s="160" t="s">
        <v>5091</v>
      </c>
      <c r="N563" s="160" t="s">
        <v>5092</v>
      </c>
      <c r="O563" s="161"/>
      <c r="P563" s="161"/>
      <c r="Q563" s="161"/>
      <c r="R563" s="161"/>
      <c r="S563" s="161"/>
      <c r="T563" s="161"/>
      <c r="U563" s="161"/>
      <c r="V563" s="161"/>
      <c r="W563" s="161"/>
      <c r="X563" s="161"/>
      <c r="Y563" s="161"/>
      <c r="Z563" s="161"/>
      <c r="AA563" s="155" t="s">
        <v>541</v>
      </c>
      <c r="AB563" s="155" t="s">
        <v>3121</v>
      </c>
      <c r="AC563" s="163">
        <v>0</v>
      </c>
      <c r="AD563" s="163">
        <v>0</v>
      </c>
      <c r="AE563" s="163">
        <v>0</v>
      </c>
      <c r="AF563" s="163">
        <v>0</v>
      </c>
      <c r="AG563" s="163">
        <v>0</v>
      </c>
      <c r="AH563" s="163">
        <v>0</v>
      </c>
      <c r="AI563" s="163">
        <v>0</v>
      </c>
      <c r="AJ563" s="163">
        <v>0</v>
      </c>
      <c r="AK563" s="163">
        <v>0</v>
      </c>
      <c r="AL563" s="163">
        <v>0</v>
      </c>
      <c r="AM563" s="163">
        <v>0</v>
      </c>
    </row>
    <row r="564" spans="2:39" x14ac:dyDescent="0.15">
      <c r="B564" s="51" t="s">
        <v>540</v>
      </c>
      <c r="C564" s="51" t="s">
        <v>3120</v>
      </c>
      <c r="D564" s="51" t="s">
        <v>5129</v>
      </c>
      <c r="E564" s="51" t="s">
        <v>5130</v>
      </c>
      <c r="F564" s="51" t="s">
        <v>5131</v>
      </c>
      <c r="G564" s="51" t="s">
        <v>5132</v>
      </c>
      <c r="H564" s="51" t="s">
        <v>5133</v>
      </c>
      <c r="I564" s="51" t="s">
        <v>5134</v>
      </c>
      <c r="K564" s="53">
        <v>3</v>
      </c>
      <c r="L564" s="160">
        <v>18</v>
      </c>
      <c r="M564" s="160" t="s">
        <v>5129</v>
      </c>
      <c r="N564" s="160" t="s">
        <v>5130</v>
      </c>
      <c r="O564" s="161"/>
      <c r="P564" s="161"/>
      <c r="Q564" s="161"/>
      <c r="R564" s="161"/>
      <c r="S564" s="161"/>
      <c r="T564" s="161"/>
      <c r="U564" s="161"/>
      <c r="V564" s="161"/>
      <c r="W564" s="161"/>
      <c r="X564" s="161"/>
      <c r="Y564" s="161"/>
      <c r="Z564" s="161"/>
      <c r="AA564" s="155" t="s">
        <v>540</v>
      </c>
      <c r="AB564" s="155" t="s">
        <v>3120</v>
      </c>
      <c r="AC564" s="163">
        <v>0</v>
      </c>
      <c r="AD564" s="163">
        <v>0</v>
      </c>
      <c r="AE564" s="163">
        <v>0</v>
      </c>
      <c r="AF564" s="163">
        <v>0</v>
      </c>
      <c r="AG564" s="163">
        <v>0</v>
      </c>
      <c r="AH564" s="163">
        <v>0</v>
      </c>
      <c r="AI564" s="163">
        <v>0</v>
      </c>
      <c r="AJ564" s="163">
        <v>0</v>
      </c>
      <c r="AK564" s="163">
        <v>0</v>
      </c>
      <c r="AL564" s="163">
        <v>0</v>
      </c>
      <c r="AM564" s="163">
        <v>0</v>
      </c>
    </row>
    <row r="565" spans="2:39" x14ac:dyDescent="0.15">
      <c r="B565" s="51" t="s">
        <v>478</v>
      </c>
      <c r="C565" s="51" t="s">
        <v>3059</v>
      </c>
      <c r="D565" s="51" t="s">
        <v>5044</v>
      </c>
      <c r="E565" s="51" t="s">
        <v>5045</v>
      </c>
      <c r="F565" s="51" t="s">
        <v>5046</v>
      </c>
      <c r="G565" s="51" t="s">
        <v>5045</v>
      </c>
      <c r="H565" s="51" t="s">
        <v>5067</v>
      </c>
      <c r="I565" s="51" t="s">
        <v>5068</v>
      </c>
      <c r="K565" s="53">
        <v>3</v>
      </c>
      <c r="L565" s="160">
        <v>3</v>
      </c>
      <c r="M565" s="160" t="s">
        <v>5067</v>
      </c>
      <c r="N565" s="160" t="s">
        <v>5068</v>
      </c>
      <c r="O565" s="161"/>
      <c r="P565" s="161"/>
      <c r="Q565" s="161"/>
      <c r="R565" s="161"/>
      <c r="S565" s="161"/>
      <c r="T565" s="161"/>
      <c r="U565" s="161"/>
      <c r="V565" s="161"/>
      <c r="W565" s="161"/>
      <c r="X565" s="161"/>
      <c r="Y565" s="161"/>
      <c r="Z565" s="161"/>
      <c r="AA565" s="155" t="s">
        <v>478</v>
      </c>
      <c r="AB565" s="155" t="s">
        <v>3059</v>
      </c>
      <c r="AC565" s="163">
        <v>0</v>
      </c>
      <c r="AD565" s="163">
        <v>0</v>
      </c>
      <c r="AE565" s="163">
        <v>0</v>
      </c>
      <c r="AF565" s="163">
        <v>0</v>
      </c>
      <c r="AG565" s="163">
        <v>0</v>
      </c>
      <c r="AH565" s="163">
        <v>0</v>
      </c>
      <c r="AI565" s="163">
        <v>0</v>
      </c>
      <c r="AJ565" s="163">
        <v>0</v>
      </c>
      <c r="AK565" s="163">
        <v>0</v>
      </c>
      <c r="AL565" s="163">
        <v>0</v>
      </c>
      <c r="AM565" s="163">
        <v>0</v>
      </c>
    </row>
    <row r="566" spans="2:39" x14ac:dyDescent="0.15">
      <c r="B566" s="51" t="s">
        <v>693</v>
      </c>
      <c r="C566" s="51" t="s">
        <v>3270</v>
      </c>
      <c r="D566" s="51" t="s">
        <v>5032</v>
      </c>
      <c r="E566" s="51" t="s">
        <v>5033</v>
      </c>
      <c r="F566" s="51" t="s">
        <v>5034</v>
      </c>
      <c r="G566" s="51" t="s">
        <v>5035</v>
      </c>
      <c r="H566" s="51" t="s">
        <v>5038</v>
      </c>
      <c r="I566" s="51" t="s">
        <v>5039</v>
      </c>
      <c r="K566" s="53">
        <v>3</v>
      </c>
      <c r="L566" s="160">
        <v>11</v>
      </c>
      <c r="M566" s="160" t="s">
        <v>5034</v>
      </c>
      <c r="N566" s="160" t="s">
        <v>5035</v>
      </c>
      <c r="O566" s="161"/>
      <c r="P566" s="161"/>
      <c r="Q566" s="161"/>
      <c r="R566" s="161"/>
      <c r="S566" s="161"/>
      <c r="T566" s="161"/>
      <c r="U566" s="161"/>
      <c r="V566" s="161"/>
      <c r="W566" s="161"/>
      <c r="X566" s="161"/>
      <c r="Y566" s="161"/>
      <c r="Z566" s="161"/>
      <c r="AA566" s="155" t="s">
        <v>693</v>
      </c>
      <c r="AB566" s="155" t="s">
        <v>3270</v>
      </c>
      <c r="AC566" s="163">
        <v>0</v>
      </c>
      <c r="AD566" s="163">
        <v>0</v>
      </c>
      <c r="AE566" s="163">
        <v>0</v>
      </c>
      <c r="AF566" s="163">
        <v>0</v>
      </c>
      <c r="AG566" s="163">
        <v>0</v>
      </c>
      <c r="AH566" s="163">
        <v>0</v>
      </c>
      <c r="AI566" s="163">
        <v>0</v>
      </c>
      <c r="AJ566" s="163">
        <v>0</v>
      </c>
      <c r="AK566" s="163">
        <v>0</v>
      </c>
      <c r="AL566" s="163">
        <v>0</v>
      </c>
      <c r="AM566" s="163">
        <v>0</v>
      </c>
    </row>
    <row r="567" spans="2:39" x14ac:dyDescent="0.15">
      <c r="B567" s="51" t="s">
        <v>501</v>
      </c>
      <c r="C567" s="51" t="s">
        <v>3082</v>
      </c>
      <c r="D567" s="51" t="s">
        <v>5089</v>
      </c>
      <c r="E567" s="51" t="s">
        <v>5090</v>
      </c>
      <c r="F567" s="51" t="s">
        <v>5091</v>
      </c>
      <c r="G567" s="51" t="s">
        <v>5092</v>
      </c>
      <c r="H567" s="51" t="s">
        <v>5135</v>
      </c>
      <c r="I567" s="51" t="s">
        <v>5136</v>
      </c>
      <c r="K567" s="53">
        <v>3</v>
      </c>
      <c r="L567" s="160">
        <v>16</v>
      </c>
      <c r="M567" s="160" t="s">
        <v>5091</v>
      </c>
      <c r="N567" s="160" t="s">
        <v>5092</v>
      </c>
      <c r="O567" s="161"/>
      <c r="P567" s="161"/>
      <c r="Q567" s="161"/>
      <c r="R567" s="161"/>
      <c r="S567" s="161"/>
      <c r="T567" s="161"/>
      <c r="U567" s="161"/>
      <c r="V567" s="161"/>
      <c r="W567" s="161"/>
      <c r="X567" s="161"/>
      <c r="Y567" s="161"/>
      <c r="Z567" s="161"/>
      <c r="AA567" s="155" t="s">
        <v>501</v>
      </c>
      <c r="AB567" s="155" t="s">
        <v>3082</v>
      </c>
      <c r="AC567" s="163">
        <v>0</v>
      </c>
      <c r="AD567" s="163">
        <v>0</v>
      </c>
      <c r="AE567" s="163">
        <v>0</v>
      </c>
      <c r="AF567" s="163">
        <v>0</v>
      </c>
      <c r="AG567" s="163">
        <v>0</v>
      </c>
      <c r="AH567" s="163">
        <v>0</v>
      </c>
      <c r="AI567" s="163">
        <v>0</v>
      </c>
      <c r="AJ567" s="163">
        <v>0</v>
      </c>
      <c r="AK567" s="163">
        <v>0</v>
      </c>
      <c r="AL567" s="163">
        <v>0</v>
      </c>
      <c r="AM567" s="163">
        <v>0</v>
      </c>
    </row>
    <row r="568" spans="2:39" x14ac:dyDescent="0.15">
      <c r="B568" s="51" t="s">
        <v>536</v>
      </c>
      <c r="C568" s="51" t="s">
        <v>3117</v>
      </c>
      <c r="D568" s="51" t="s">
        <v>5129</v>
      </c>
      <c r="E568" s="51" t="s">
        <v>5130</v>
      </c>
      <c r="F568" s="51" t="s">
        <v>5131</v>
      </c>
      <c r="G568" s="51" t="s">
        <v>5132</v>
      </c>
      <c r="H568" s="51" t="s">
        <v>5166</v>
      </c>
      <c r="I568" s="51" t="s">
        <v>5167</v>
      </c>
      <c r="K568" s="53">
        <v>3</v>
      </c>
      <c r="L568" s="160">
        <v>18</v>
      </c>
      <c r="M568" s="160" t="s">
        <v>5129</v>
      </c>
      <c r="N568" s="160" t="s">
        <v>5130</v>
      </c>
      <c r="O568" s="161"/>
      <c r="P568" s="161"/>
      <c r="Q568" s="161"/>
      <c r="R568" s="161"/>
      <c r="S568" s="161"/>
      <c r="T568" s="161"/>
      <c r="U568" s="161"/>
      <c r="V568" s="161"/>
      <c r="W568" s="161"/>
      <c r="X568" s="161"/>
      <c r="Y568" s="161"/>
      <c r="Z568" s="161"/>
      <c r="AA568" s="155" t="s">
        <v>536</v>
      </c>
      <c r="AB568" s="155" t="s">
        <v>3117</v>
      </c>
      <c r="AC568" s="163">
        <v>0</v>
      </c>
      <c r="AD568" s="163">
        <v>0</v>
      </c>
      <c r="AE568" s="163">
        <v>0</v>
      </c>
      <c r="AF568" s="163">
        <v>0</v>
      </c>
      <c r="AG568" s="163">
        <v>0</v>
      </c>
      <c r="AH568" s="163">
        <v>0</v>
      </c>
      <c r="AI568" s="163">
        <v>0</v>
      </c>
      <c r="AJ568" s="163">
        <v>0</v>
      </c>
      <c r="AK568" s="163">
        <v>0</v>
      </c>
      <c r="AL568" s="163">
        <v>0</v>
      </c>
      <c r="AM568" s="163">
        <v>0</v>
      </c>
    </row>
    <row r="569" spans="2:39" x14ac:dyDescent="0.15">
      <c r="B569" s="51" t="s">
        <v>732</v>
      </c>
      <c r="C569" s="51" t="s">
        <v>3309</v>
      </c>
      <c r="D569" s="51" t="s">
        <v>5074</v>
      </c>
      <c r="E569" s="51" t="s">
        <v>5075</v>
      </c>
      <c r="F569" s="51" t="s">
        <v>5076</v>
      </c>
      <c r="G569" s="51" t="s">
        <v>5077</v>
      </c>
      <c r="H569" s="51" t="s">
        <v>5101</v>
      </c>
      <c r="I569" s="51" t="s">
        <v>5102</v>
      </c>
      <c r="K569" s="53">
        <v>3</v>
      </c>
      <c r="L569" s="160">
        <v>6</v>
      </c>
      <c r="M569" s="160" t="s">
        <v>5101</v>
      </c>
      <c r="N569" s="160" t="s">
        <v>5102</v>
      </c>
      <c r="O569" s="161"/>
      <c r="P569" s="161"/>
      <c r="Q569" s="161"/>
      <c r="R569" s="161"/>
      <c r="S569" s="161"/>
      <c r="T569" s="161"/>
      <c r="U569" s="161"/>
      <c r="V569" s="161"/>
      <c r="W569" s="161"/>
      <c r="X569" s="161"/>
      <c r="Y569" s="161"/>
      <c r="Z569" s="161"/>
      <c r="AA569" s="155" t="s">
        <v>732</v>
      </c>
      <c r="AB569" s="155" t="s">
        <v>3309</v>
      </c>
      <c r="AC569" s="163">
        <v>0</v>
      </c>
      <c r="AD569" s="163">
        <v>0</v>
      </c>
      <c r="AE569" s="163">
        <v>0</v>
      </c>
      <c r="AF569" s="163">
        <v>0</v>
      </c>
      <c r="AG569" s="163">
        <v>0</v>
      </c>
      <c r="AH569" s="163">
        <v>0</v>
      </c>
      <c r="AI569" s="163">
        <v>0</v>
      </c>
      <c r="AJ569" s="163">
        <v>0</v>
      </c>
      <c r="AK569" s="163">
        <v>0</v>
      </c>
      <c r="AL569" s="163">
        <v>0</v>
      </c>
      <c r="AM569" s="163">
        <v>0</v>
      </c>
    </row>
    <row r="570" spans="2:39" x14ac:dyDescent="0.15">
      <c r="B570" s="51" t="s">
        <v>525</v>
      </c>
      <c r="C570" s="51" t="s">
        <v>3106</v>
      </c>
      <c r="D570" s="51" t="s">
        <v>5129</v>
      </c>
      <c r="E570" s="51" t="s">
        <v>5130</v>
      </c>
      <c r="F570" s="51" t="s">
        <v>5178</v>
      </c>
      <c r="G570" s="51" t="s">
        <v>5179</v>
      </c>
      <c r="H570" s="51" t="s">
        <v>5180</v>
      </c>
      <c r="I570" s="51" t="s">
        <v>5179</v>
      </c>
      <c r="K570" s="53">
        <v>3</v>
      </c>
      <c r="L570" s="160">
        <v>18</v>
      </c>
      <c r="M570" s="160" t="s">
        <v>5129</v>
      </c>
      <c r="N570" s="160" t="s">
        <v>5130</v>
      </c>
      <c r="O570" s="161"/>
      <c r="P570" s="161"/>
      <c r="Q570" s="161"/>
      <c r="R570" s="161"/>
      <c r="S570" s="161"/>
      <c r="T570" s="161"/>
      <c r="U570" s="161"/>
      <c r="V570" s="161"/>
      <c r="W570" s="161"/>
      <c r="X570" s="161"/>
      <c r="Y570" s="161"/>
      <c r="Z570" s="161"/>
      <c r="AA570" s="155" t="s">
        <v>525</v>
      </c>
      <c r="AB570" s="155" t="s">
        <v>3106</v>
      </c>
      <c r="AC570" s="163">
        <v>0</v>
      </c>
      <c r="AD570" s="163">
        <v>0</v>
      </c>
      <c r="AE570" s="163">
        <v>0</v>
      </c>
      <c r="AF570" s="163">
        <v>0</v>
      </c>
      <c r="AG570" s="163">
        <v>0</v>
      </c>
      <c r="AH570" s="163">
        <v>0</v>
      </c>
      <c r="AI570" s="163">
        <v>0</v>
      </c>
      <c r="AJ570" s="163">
        <v>0</v>
      </c>
      <c r="AK570" s="163">
        <v>0</v>
      </c>
      <c r="AL570" s="163">
        <v>0</v>
      </c>
      <c r="AM570" s="163">
        <v>0</v>
      </c>
    </row>
    <row r="571" spans="2:39" x14ac:dyDescent="0.15">
      <c r="B571" s="51" t="s">
        <v>633</v>
      </c>
      <c r="C571" s="51" t="s">
        <v>3212</v>
      </c>
      <c r="D571" s="51" t="s">
        <v>5058</v>
      </c>
      <c r="E571" s="51" t="s">
        <v>5059</v>
      </c>
      <c r="F571" s="51" t="s">
        <v>5143</v>
      </c>
      <c r="G571" s="51" t="s">
        <v>5144</v>
      </c>
      <c r="H571" s="51" t="s">
        <v>5209</v>
      </c>
      <c r="I571" s="51" t="s">
        <v>5210</v>
      </c>
      <c r="K571" s="53">
        <v>3</v>
      </c>
      <c r="L571" s="160" t="s">
        <v>5356</v>
      </c>
      <c r="M571" s="160" t="s">
        <v>5356</v>
      </c>
      <c r="N571" s="160" t="s">
        <v>5356</v>
      </c>
      <c r="O571" s="161"/>
      <c r="P571" s="161"/>
      <c r="Q571" s="161"/>
      <c r="R571" s="161"/>
      <c r="S571" s="161"/>
      <c r="T571" s="161"/>
      <c r="U571" s="161"/>
      <c r="V571" s="161"/>
      <c r="W571" s="161"/>
      <c r="X571" s="161"/>
      <c r="Y571" s="161"/>
      <c r="Z571" s="161"/>
      <c r="AA571" s="155" t="s">
        <v>633</v>
      </c>
      <c r="AB571" s="155" t="s">
        <v>3212</v>
      </c>
      <c r="AC571" s="163">
        <v>0</v>
      </c>
      <c r="AD571" s="163">
        <v>0</v>
      </c>
      <c r="AE571" s="163">
        <v>0</v>
      </c>
      <c r="AF571" s="163">
        <v>0</v>
      </c>
      <c r="AG571" s="163">
        <v>0</v>
      </c>
      <c r="AH571" s="163">
        <v>0</v>
      </c>
      <c r="AI571" s="163">
        <v>0</v>
      </c>
      <c r="AJ571" s="163">
        <v>0</v>
      </c>
      <c r="AK571" s="163">
        <v>0</v>
      </c>
      <c r="AL571" s="163">
        <v>0</v>
      </c>
      <c r="AM571" s="163">
        <v>0</v>
      </c>
    </row>
    <row r="572" spans="2:39" x14ac:dyDescent="0.15">
      <c r="B572" s="51" t="s">
        <v>285</v>
      </c>
      <c r="C572" s="51" t="s">
        <v>2872</v>
      </c>
      <c r="D572" s="51" t="s">
        <v>5026</v>
      </c>
      <c r="E572" s="51" t="s">
        <v>5027</v>
      </c>
      <c r="F572" s="51" t="s">
        <v>5085</v>
      </c>
      <c r="G572" s="51" t="s">
        <v>5086</v>
      </c>
      <c r="H572" s="51" t="s">
        <v>5087</v>
      </c>
      <c r="I572" s="51" t="s">
        <v>5088</v>
      </c>
      <c r="K572" s="53">
        <v>3</v>
      </c>
      <c r="L572" s="160">
        <v>26</v>
      </c>
      <c r="M572" s="160" t="s">
        <v>5085</v>
      </c>
      <c r="N572" s="160" t="s">
        <v>5086</v>
      </c>
      <c r="O572" s="161"/>
      <c r="P572" s="161"/>
      <c r="Q572" s="161"/>
      <c r="R572" s="161"/>
      <c r="S572" s="161"/>
      <c r="T572" s="161"/>
      <c r="U572" s="161"/>
      <c r="V572" s="161"/>
      <c r="W572" s="161"/>
      <c r="X572" s="161"/>
      <c r="Y572" s="161"/>
      <c r="Z572" s="161"/>
      <c r="AA572" s="155" t="s">
        <v>285</v>
      </c>
      <c r="AB572" s="155" t="s">
        <v>2872</v>
      </c>
      <c r="AC572" s="163">
        <v>0</v>
      </c>
      <c r="AD572" s="163">
        <v>0</v>
      </c>
      <c r="AE572" s="163">
        <v>0</v>
      </c>
      <c r="AF572" s="163">
        <v>0</v>
      </c>
      <c r="AG572" s="163">
        <v>0</v>
      </c>
      <c r="AH572" s="163">
        <v>0</v>
      </c>
      <c r="AI572" s="163">
        <v>1</v>
      </c>
      <c r="AJ572" s="163">
        <v>1</v>
      </c>
      <c r="AK572" s="163">
        <v>1</v>
      </c>
      <c r="AL572" s="163">
        <v>1</v>
      </c>
      <c r="AM572" s="163">
        <v>1</v>
      </c>
    </row>
    <row r="573" spans="2:39" x14ac:dyDescent="0.15">
      <c r="B573" s="51" t="s">
        <v>623</v>
      </c>
      <c r="C573" s="51" t="s">
        <v>3202</v>
      </c>
      <c r="D573" s="51" t="s">
        <v>5058</v>
      </c>
      <c r="E573" s="51" t="s">
        <v>5059</v>
      </c>
      <c r="F573" s="51" t="s">
        <v>5150</v>
      </c>
      <c r="G573" s="51" t="s">
        <v>5151</v>
      </c>
      <c r="H573" s="51" t="s">
        <v>5152</v>
      </c>
      <c r="I573" s="51" t="s">
        <v>5151</v>
      </c>
      <c r="K573" s="53">
        <v>3</v>
      </c>
      <c r="L573" s="160">
        <v>21</v>
      </c>
      <c r="M573" s="160" t="s">
        <v>5150</v>
      </c>
      <c r="N573" s="160" t="s">
        <v>5151</v>
      </c>
      <c r="O573" s="161"/>
      <c r="P573" s="161"/>
      <c r="Q573" s="161"/>
      <c r="R573" s="161"/>
      <c r="S573" s="161"/>
      <c r="T573" s="161"/>
      <c r="U573" s="161"/>
      <c r="V573" s="161"/>
      <c r="W573" s="161"/>
      <c r="X573" s="161"/>
      <c r="Y573" s="161"/>
      <c r="Z573" s="161"/>
      <c r="AA573" s="155" t="s">
        <v>623</v>
      </c>
      <c r="AB573" s="155" t="s">
        <v>3202</v>
      </c>
      <c r="AC573" s="163">
        <v>0</v>
      </c>
      <c r="AD573" s="163">
        <v>0</v>
      </c>
      <c r="AE573" s="163">
        <v>0</v>
      </c>
      <c r="AF573" s="163">
        <v>0</v>
      </c>
      <c r="AG573" s="163">
        <v>0</v>
      </c>
      <c r="AH573" s="163">
        <v>0</v>
      </c>
      <c r="AI573" s="163">
        <v>0</v>
      </c>
      <c r="AJ573" s="163">
        <v>0</v>
      </c>
      <c r="AK573" s="163">
        <v>0</v>
      </c>
      <c r="AL573" s="163">
        <v>0</v>
      </c>
      <c r="AM573" s="163">
        <v>0</v>
      </c>
    </row>
    <row r="574" spans="2:39" x14ac:dyDescent="0.15">
      <c r="B574" s="51" t="s">
        <v>490</v>
      </c>
      <c r="C574" s="51" t="s">
        <v>3071</v>
      </c>
      <c r="D574" s="51" t="s">
        <v>5026</v>
      </c>
      <c r="E574" s="51" t="s">
        <v>5027</v>
      </c>
      <c r="F574" s="51" t="s">
        <v>5085</v>
      </c>
      <c r="G574" s="51" t="s">
        <v>5086</v>
      </c>
      <c r="H574" s="51" t="s">
        <v>5087</v>
      </c>
      <c r="I574" s="51" t="s">
        <v>5088</v>
      </c>
      <c r="K574" s="53">
        <v>3</v>
      </c>
      <c r="L574" s="160">
        <v>26</v>
      </c>
      <c r="M574" s="160" t="s">
        <v>5085</v>
      </c>
      <c r="N574" s="160" t="s">
        <v>5086</v>
      </c>
      <c r="O574" s="161"/>
      <c r="P574" s="161"/>
      <c r="Q574" s="161"/>
      <c r="R574" s="161"/>
      <c r="S574" s="161"/>
      <c r="T574" s="161"/>
      <c r="U574" s="161"/>
      <c r="V574" s="161"/>
      <c r="W574" s="161"/>
      <c r="X574" s="161"/>
      <c r="Y574" s="161"/>
      <c r="Z574" s="161"/>
      <c r="AA574" s="155" t="s">
        <v>490</v>
      </c>
      <c r="AB574" s="155" t="s">
        <v>3071</v>
      </c>
      <c r="AC574" s="163">
        <v>0</v>
      </c>
      <c r="AD574" s="163">
        <v>0</v>
      </c>
      <c r="AE574" s="163">
        <v>0</v>
      </c>
      <c r="AF574" s="163">
        <v>0</v>
      </c>
      <c r="AG574" s="163">
        <v>0</v>
      </c>
      <c r="AH574" s="163">
        <v>0</v>
      </c>
      <c r="AI574" s="163">
        <v>0</v>
      </c>
      <c r="AJ574" s="163">
        <v>0</v>
      </c>
      <c r="AK574" s="163">
        <v>0</v>
      </c>
      <c r="AL574" s="163">
        <v>1</v>
      </c>
      <c r="AM574" s="163">
        <v>0</v>
      </c>
    </row>
    <row r="575" spans="2:39" x14ac:dyDescent="0.15">
      <c r="B575" s="51" t="s">
        <v>5428</v>
      </c>
      <c r="C575" s="51" t="s">
        <v>5429</v>
      </c>
      <c r="D575" s="51" t="s">
        <v>5032</v>
      </c>
      <c r="E575" s="51" t="s">
        <v>5033</v>
      </c>
      <c r="F575" s="51" t="s">
        <v>5155</v>
      </c>
      <c r="G575" s="51" t="s">
        <v>5156</v>
      </c>
      <c r="H575" s="51" t="s">
        <v>5157</v>
      </c>
      <c r="I575" s="51" t="s">
        <v>5156</v>
      </c>
      <c r="K575" s="53">
        <v>3</v>
      </c>
      <c r="L575" s="160">
        <v>14</v>
      </c>
      <c r="M575" s="160" t="s">
        <v>5157</v>
      </c>
      <c r="N575" s="160" t="s">
        <v>5156</v>
      </c>
      <c r="O575" s="161"/>
      <c r="P575" s="161"/>
      <c r="Q575" s="161"/>
      <c r="R575" s="161"/>
      <c r="S575" s="161"/>
      <c r="T575" s="161"/>
      <c r="U575" s="161"/>
      <c r="V575" s="161"/>
      <c r="W575" s="161"/>
      <c r="X575" s="161"/>
      <c r="Y575" s="161"/>
      <c r="Z575" s="161"/>
      <c r="AA575" s="155" t="s">
        <v>5428</v>
      </c>
      <c r="AB575" s="155" t="s">
        <v>5429</v>
      </c>
      <c r="AC575" s="163">
        <v>0</v>
      </c>
      <c r="AD575" s="163">
        <v>0</v>
      </c>
      <c r="AE575" s="163">
        <v>0</v>
      </c>
      <c r="AF575" s="163">
        <v>0</v>
      </c>
      <c r="AG575" s="163">
        <v>0</v>
      </c>
      <c r="AH575" s="163">
        <v>0</v>
      </c>
      <c r="AI575" s="163">
        <v>0</v>
      </c>
      <c r="AJ575" s="163">
        <v>0</v>
      </c>
      <c r="AK575" s="163">
        <v>0</v>
      </c>
      <c r="AL575" s="163">
        <v>0</v>
      </c>
      <c r="AM575" s="163">
        <v>0</v>
      </c>
    </row>
    <row r="576" spans="2:39" x14ac:dyDescent="0.15">
      <c r="B576" s="51" t="s">
        <v>577</v>
      </c>
      <c r="C576" s="51" t="s">
        <v>3157</v>
      </c>
      <c r="D576" s="51" t="s">
        <v>5026</v>
      </c>
      <c r="E576" s="51" t="s">
        <v>5027</v>
      </c>
      <c r="F576" s="51" t="s">
        <v>5054</v>
      </c>
      <c r="G576" s="51" t="s">
        <v>5055</v>
      </c>
      <c r="H576" s="51" t="s">
        <v>5193</v>
      </c>
      <c r="I576" s="51" t="s">
        <v>5194</v>
      </c>
      <c r="K576" s="53">
        <v>2</v>
      </c>
      <c r="L576" s="160" t="s">
        <v>5356</v>
      </c>
      <c r="M576" s="160" t="s">
        <v>5056</v>
      </c>
      <c r="N576" s="160" t="s">
        <v>5194</v>
      </c>
      <c r="O576" s="161"/>
      <c r="P576" s="161"/>
      <c r="Q576" s="161"/>
      <c r="R576" s="161"/>
      <c r="S576" s="161"/>
      <c r="T576" s="161"/>
      <c r="U576" s="161"/>
      <c r="V576" s="161"/>
      <c r="W576" s="161"/>
      <c r="X576" s="161"/>
      <c r="Y576" s="161"/>
      <c r="Z576" s="161"/>
      <c r="AA576" s="155" t="s">
        <v>577</v>
      </c>
      <c r="AB576" s="155" t="s">
        <v>3157</v>
      </c>
      <c r="AC576" s="163">
        <v>0</v>
      </c>
      <c r="AD576" s="163">
        <v>0</v>
      </c>
      <c r="AE576" s="163">
        <v>0</v>
      </c>
      <c r="AF576" s="163">
        <v>0</v>
      </c>
      <c r="AG576" s="163">
        <v>0</v>
      </c>
      <c r="AH576" s="163">
        <v>0</v>
      </c>
      <c r="AI576" s="163">
        <v>0</v>
      </c>
      <c r="AJ576" s="163">
        <v>0</v>
      </c>
      <c r="AK576" s="163">
        <v>0</v>
      </c>
      <c r="AL576" s="163">
        <v>0</v>
      </c>
      <c r="AM576" s="163">
        <v>1</v>
      </c>
    </row>
    <row r="577" spans="2:39" x14ac:dyDescent="0.15">
      <c r="B577" s="51" t="s">
        <v>469</v>
      </c>
      <c r="C577" s="51" t="s">
        <v>3050</v>
      </c>
      <c r="D577" s="51" t="s">
        <v>5074</v>
      </c>
      <c r="E577" s="51" t="s">
        <v>5075</v>
      </c>
      <c r="F577" s="51" t="s">
        <v>5076</v>
      </c>
      <c r="G577" s="51" t="s">
        <v>5077</v>
      </c>
      <c r="H577" s="51" t="s">
        <v>5101</v>
      </c>
      <c r="I577" s="51" t="s">
        <v>5102</v>
      </c>
      <c r="K577" s="53">
        <v>3</v>
      </c>
      <c r="L577" s="160">
        <v>6</v>
      </c>
      <c r="M577" s="160" t="s">
        <v>5101</v>
      </c>
      <c r="N577" s="160" t="s">
        <v>5102</v>
      </c>
      <c r="O577" s="161"/>
      <c r="P577" s="161"/>
      <c r="Q577" s="161"/>
      <c r="R577" s="161"/>
      <c r="S577" s="161"/>
      <c r="T577" s="161"/>
      <c r="U577" s="161"/>
      <c r="V577" s="161"/>
      <c r="W577" s="161"/>
      <c r="X577" s="161"/>
      <c r="Y577" s="161"/>
      <c r="Z577" s="161"/>
      <c r="AA577" s="155" t="s">
        <v>469</v>
      </c>
      <c r="AB577" s="155" t="s">
        <v>3050</v>
      </c>
      <c r="AC577" s="163">
        <v>0</v>
      </c>
      <c r="AD577" s="163">
        <v>0</v>
      </c>
      <c r="AE577" s="163">
        <v>0</v>
      </c>
      <c r="AF577" s="163">
        <v>1</v>
      </c>
      <c r="AG577" s="163">
        <v>0</v>
      </c>
      <c r="AH577" s="163">
        <v>1</v>
      </c>
      <c r="AI577" s="163">
        <v>1</v>
      </c>
      <c r="AJ577" s="163">
        <v>0</v>
      </c>
      <c r="AK577" s="163">
        <v>0</v>
      </c>
      <c r="AL577" s="163">
        <v>0</v>
      </c>
      <c r="AM577" s="163">
        <v>0</v>
      </c>
    </row>
    <row r="578" spans="2:39" x14ac:dyDescent="0.15">
      <c r="B578" s="51" t="s">
        <v>355</v>
      </c>
      <c r="C578" s="51" t="s">
        <v>2940</v>
      </c>
      <c r="D578" s="51" t="s">
        <v>5080</v>
      </c>
      <c r="E578" s="51" t="s">
        <v>5081</v>
      </c>
      <c r="F578" s="51" t="s">
        <v>5082</v>
      </c>
      <c r="G578" s="51" t="s">
        <v>5081</v>
      </c>
      <c r="H578" s="51" t="s">
        <v>5141</v>
      </c>
      <c r="I578" s="51" t="s">
        <v>5142</v>
      </c>
      <c r="K578" s="53">
        <v>3</v>
      </c>
      <c r="L578" s="160">
        <v>2</v>
      </c>
      <c r="M578" s="160" t="s">
        <v>5082</v>
      </c>
      <c r="N578" s="160" t="s">
        <v>5081</v>
      </c>
      <c r="O578" s="161"/>
      <c r="P578" s="161"/>
      <c r="Q578" s="161"/>
      <c r="R578" s="161"/>
      <c r="S578" s="161"/>
      <c r="T578" s="161"/>
      <c r="U578" s="161"/>
      <c r="V578" s="161"/>
      <c r="W578" s="161"/>
      <c r="X578" s="161"/>
      <c r="Y578" s="161"/>
      <c r="Z578" s="161"/>
      <c r="AA578" s="155" t="s">
        <v>355</v>
      </c>
      <c r="AB578" s="155" t="s">
        <v>2940</v>
      </c>
      <c r="AC578" s="163">
        <v>0</v>
      </c>
      <c r="AD578" s="163">
        <v>0</v>
      </c>
      <c r="AE578" s="163">
        <v>0</v>
      </c>
      <c r="AF578" s="163">
        <v>0</v>
      </c>
      <c r="AG578" s="163">
        <v>0</v>
      </c>
      <c r="AH578" s="163">
        <v>1</v>
      </c>
      <c r="AI578" s="163">
        <v>0</v>
      </c>
      <c r="AJ578" s="163">
        <v>0</v>
      </c>
      <c r="AK578" s="163">
        <v>0</v>
      </c>
      <c r="AL578" s="163">
        <v>0</v>
      </c>
      <c r="AM578" s="163">
        <v>0</v>
      </c>
    </row>
    <row r="579" spans="2:39" x14ac:dyDescent="0.15">
      <c r="B579" s="51" t="s">
        <v>662</v>
      </c>
      <c r="C579" s="51" t="s">
        <v>3240</v>
      </c>
      <c r="D579" s="51" t="s">
        <v>5032</v>
      </c>
      <c r="E579" s="51" t="s">
        <v>5033</v>
      </c>
      <c r="F579" s="51" t="s">
        <v>5121</v>
      </c>
      <c r="G579" s="51" t="s">
        <v>5122</v>
      </c>
      <c r="H579" s="51" t="s">
        <v>5172</v>
      </c>
      <c r="I579" s="51" t="s">
        <v>5173</v>
      </c>
      <c r="K579" s="53">
        <v>3</v>
      </c>
      <c r="L579" s="160">
        <v>12</v>
      </c>
      <c r="M579" s="160" t="s">
        <v>5121</v>
      </c>
      <c r="N579" s="160" t="s">
        <v>5122</v>
      </c>
      <c r="O579" s="161"/>
      <c r="P579" s="161"/>
      <c r="Q579" s="161"/>
      <c r="R579" s="161"/>
      <c r="S579" s="161"/>
      <c r="T579" s="161"/>
      <c r="U579" s="161"/>
      <c r="V579" s="161"/>
      <c r="W579" s="161"/>
      <c r="X579" s="161"/>
      <c r="Y579" s="161"/>
      <c r="Z579" s="161"/>
      <c r="AA579" s="155" t="s">
        <v>662</v>
      </c>
      <c r="AB579" s="155" t="s">
        <v>3240</v>
      </c>
      <c r="AC579" s="163">
        <v>0</v>
      </c>
      <c r="AD579" s="163">
        <v>0</v>
      </c>
      <c r="AE579" s="163">
        <v>0</v>
      </c>
      <c r="AF579" s="163">
        <v>0</v>
      </c>
      <c r="AG579" s="163">
        <v>0</v>
      </c>
      <c r="AH579" s="163">
        <v>0</v>
      </c>
      <c r="AI579" s="163">
        <v>0</v>
      </c>
      <c r="AJ579" s="163">
        <v>0</v>
      </c>
      <c r="AK579" s="163">
        <v>0</v>
      </c>
      <c r="AL579" s="163">
        <v>0</v>
      </c>
      <c r="AM579" s="163">
        <v>0</v>
      </c>
    </row>
    <row r="580" spans="2:39" x14ac:dyDescent="0.15">
      <c r="B580" s="51" t="s">
        <v>624</v>
      </c>
      <c r="C580" s="51" t="s">
        <v>3203</v>
      </c>
      <c r="D580" s="51" t="s">
        <v>5026</v>
      </c>
      <c r="E580" s="51" t="s">
        <v>5027</v>
      </c>
      <c r="F580" s="51" t="s">
        <v>5028</v>
      </c>
      <c r="G580" s="51" t="s">
        <v>5029</v>
      </c>
      <c r="H580" s="51" t="s">
        <v>5030</v>
      </c>
      <c r="I580" s="51" t="s">
        <v>5031</v>
      </c>
      <c r="K580" s="53">
        <v>3</v>
      </c>
      <c r="L580" s="160">
        <v>24</v>
      </c>
      <c r="M580" s="160" t="s">
        <v>5028</v>
      </c>
      <c r="N580" s="160" t="s">
        <v>5029</v>
      </c>
      <c r="O580" s="161"/>
      <c r="P580" s="161"/>
      <c r="Q580" s="161"/>
      <c r="R580" s="161"/>
      <c r="S580" s="161"/>
      <c r="T580" s="161"/>
      <c r="U580" s="161"/>
      <c r="V580" s="161"/>
      <c r="W580" s="161"/>
      <c r="X580" s="161"/>
      <c r="Y580" s="161"/>
      <c r="Z580" s="161"/>
      <c r="AA580" s="155" t="s">
        <v>624</v>
      </c>
      <c r="AB580" s="155" t="s">
        <v>3203</v>
      </c>
      <c r="AC580" s="163">
        <v>0</v>
      </c>
      <c r="AD580" s="163">
        <v>0</v>
      </c>
      <c r="AE580" s="163">
        <v>0</v>
      </c>
      <c r="AF580" s="163">
        <v>0</v>
      </c>
      <c r="AG580" s="163">
        <v>0</v>
      </c>
      <c r="AH580" s="163">
        <v>0</v>
      </c>
      <c r="AI580" s="163">
        <v>0</v>
      </c>
      <c r="AJ580" s="163">
        <v>0</v>
      </c>
      <c r="AK580" s="163">
        <v>0</v>
      </c>
      <c r="AL580" s="163">
        <v>0</v>
      </c>
      <c r="AM580" s="163">
        <v>0</v>
      </c>
    </row>
    <row r="581" spans="2:39" x14ac:dyDescent="0.15">
      <c r="B581" s="51" t="s">
        <v>502</v>
      </c>
      <c r="C581" s="51" t="s">
        <v>3083</v>
      </c>
      <c r="D581" s="51" t="s">
        <v>5074</v>
      </c>
      <c r="E581" s="51" t="s">
        <v>5075</v>
      </c>
      <c r="F581" s="51" t="s">
        <v>5076</v>
      </c>
      <c r="G581" s="51" t="s">
        <v>5077</v>
      </c>
      <c r="H581" s="51" t="s">
        <v>5153</v>
      </c>
      <c r="I581" s="51" t="s">
        <v>5154</v>
      </c>
      <c r="K581" s="53">
        <v>3</v>
      </c>
      <c r="L581" s="160">
        <v>7</v>
      </c>
      <c r="M581" s="160" t="s">
        <v>5153</v>
      </c>
      <c r="N581" s="160" t="s">
        <v>5154</v>
      </c>
      <c r="O581" s="161"/>
      <c r="P581" s="161"/>
      <c r="Q581" s="161"/>
      <c r="R581" s="161"/>
      <c r="S581" s="161"/>
      <c r="T581" s="161"/>
      <c r="U581" s="161"/>
      <c r="V581" s="161"/>
      <c r="W581" s="161"/>
      <c r="X581" s="161"/>
      <c r="Y581" s="161"/>
      <c r="Z581" s="161"/>
      <c r="AA581" s="155" t="s">
        <v>502</v>
      </c>
      <c r="AB581" s="155" t="s">
        <v>3083</v>
      </c>
      <c r="AC581" s="163">
        <v>0</v>
      </c>
      <c r="AD581" s="163">
        <v>0</v>
      </c>
      <c r="AE581" s="163">
        <v>0</v>
      </c>
      <c r="AF581" s="163">
        <v>0</v>
      </c>
      <c r="AG581" s="163">
        <v>0</v>
      </c>
      <c r="AH581" s="163">
        <v>0</v>
      </c>
      <c r="AI581" s="163">
        <v>0</v>
      </c>
      <c r="AJ581" s="163">
        <v>0</v>
      </c>
      <c r="AK581" s="163">
        <v>0</v>
      </c>
      <c r="AL581" s="163">
        <v>0</v>
      </c>
      <c r="AM581" s="163">
        <v>0</v>
      </c>
    </row>
    <row r="582" spans="2:39" x14ac:dyDescent="0.15">
      <c r="B582" s="51" t="s">
        <v>868</v>
      </c>
      <c r="C582" s="51" t="s">
        <v>3444</v>
      </c>
      <c r="D582" s="51" t="s">
        <v>5032</v>
      </c>
      <c r="E582" s="51" t="s">
        <v>5033</v>
      </c>
      <c r="F582" s="51" t="s">
        <v>5117</v>
      </c>
      <c r="G582" s="51" t="s">
        <v>5118</v>
      </c>
      <c r="H582" s="51" t="s">
        <v>5119</v>
      </c>
      <c r="I582" s="51" t="s">
        <v>5120</v>
      </c>
      <c r="K582" s="53">
        <v>3</v>
      </c>
      <c r="L582" s="160">
        <v>13</v>
      </c>
      <c r="M582" s="160" t="s">
        <v>5119</v>
      </c>
      <c r="N582" s="160" t="s">
        <v>5120</v>
      </c>
      <c r="O582" s="161"/>
      <c r="P582" s="161"/>
      <c r="Q582" s="161"/>
      <c r="R582" s="161"/>
      <c r="S582" s="161"/>
      <c r="T582" s="161"/>
      <c r="U582" s="161"/>
      <c r="V582" s="161"/>
      <c r="W582" s="161"/>
      <c r="X582" s="161"/>
      <c r="Y582" s="161"/>
      <c r="Z582" s="161"/>
      <c r="AA582" s="155" t="s">
        <v>868</v>
      </c>
      <c r="AB582" s="155" t="s">
        <v>3444</v>
      </c>
      <c r="AC582" s="163">
        <v>0</v>
      </c>
      <c r="AD582" s="163">
        <v>0</v>
      </c>
      <c r="AE582" s="163">
        <v>0</v>
      </c>
      <c r="AF582" s="163">
        <v>0</v>
      </c>
      <c r="AG582" s="163">
        <v>0</v>
      </c>
      <c r="AH582" s="163">
        <v>0</v>
      </c>
      <c r="AI582" s="163">
        <v>0</v>
      </c>
      <c r="AJ582" s="163">
        <v>0</v>
      </c>
      <c r="AK582" s="163">
        <v>0</v>
      </c>
      <c r="AL582" s="163">
        <v>0</v>
      </c>
      <c r="AM582" s="163">
        <v>0</v>
      </c>
    </row>
    <row r="583" spans="2:39" x14ac:dyDescent="0.15">
      <c r="B583" s="51" t="s">
        <v>579</v>
      </c>
      <c r="C583" s="51" t="s">
        <v>3159</v>
      </c>
      <c r="D583" s="51" t="s">
        <v>5080</v>
      </c>
      <c r="E583" s="51" t="s">
        <v>5081</v>
      </c>
      <c r="F583" s="51" t="s">
        <v>5082</v>
      </c>
      <c r="G583" s="51" t="s">
        <v>5081</v>
      </c>
      <c r="H583" s="51" t="s">
        <v>5141</v>
      </c>
      <c r="I583" s="51" t="s">
        <v>5142</v>
      </c>
      <c r="K583" s="53">
        <v>3</v>
      </c>
      <c r="L583" s="160">
        <v>2</v>
      </c>
      <c r="M583" s="160" t="s">
        <v>5082</v>
      </c>
      <c r="N583" s="160" t="s">
        <v>5081</v>
      </c>
      <c r="O583" s="161"/>
      <c r="P583" s="161"/>
      <c r="Q583" s="161"/>
      <c r="R583" s="161"/>
      <c r="S583" s="161"/>
      <c r="T583" s="161"/>
      <c r="U583" s="161"/>
      <c r="V583" s="161"/>
      <c r="W583" s="161"/>
      <c r="X583" s="161"/>
      <c r="Y583" s="161"/>
      <c r="Z583" s="161"/>
      <c r="AA583" s="155" t="s">
        <v>579</v>
      </c>
      <c r="AB583" s="155" t="s">
        <v>3159</v>
      </c>
      <c r="AC583" s="163">
        <v>0</v>
      </c>
      <c r="AD583" s="163">
        <v>0</v>
      </c>
      <c r="AE583" s="163">
        <v>0</v>
      </c>
      <c r="AF583" s="163">
        <v>0</v>
      </c>
      <c r="AG583" s="163">
        <v>0</v>
      </c>
      <c r="AH583" s="163">
        <v>0</v>
      </c>
      <c r="AI583" s="163">
        <v>0</v>
      </c>
      <c r="AJ583" s="163">
        <v>0</v>
      </c>
      <c r="AK583" s="163">
        <v>0</v>
      </c>
      <c r="AL583" s="163">
        <v>0</v>
      </c>
      <c r="AM583" s="163">
        <v>0</v>
      </c>
    </row>
    <row r="584" spans="2:39" x14ac:dyDescent="0.15">
      <c r="B584" s="51" t="s">
        <v>638</v>
      </c>
      <c r="C584" s="51" t="s">
        <v>3217</v>
      </c>
      <c r="D584" s="51" t="s">
        <v>5026</v>
      </c>
      <c r="E584" s="51" t="s">
        <v>5027</v>
      </c>
      <c r="F584" s="51" t="s">
        <v>5028</v>
      </c>
      <c r="G584" s="51" t="s">
        <v>5029</v>
      </c>
      <c r="H584" s="51" t="s">
        <v>5207</v>
      </c>
      <c r="I584" s="51" t="s">
        <v>5208</v>
      </c>
      <c r="K584" s="53">
        <v>3</v>
      </c>
      <c r="L584" s="160">
        <v>24</v>
      </c>
      <c r="M584" s="160" t="s">
        <v>5028</v>
      </c>
      <c r="N584" s="160" t="s">
        <v>5029</v>
      </c>
      <c r="O584" s="161"/>
      <c r="P584" s="161"/>
      <c r="Q584" s="161"/>
      <c r="R584" s="161"/>
      <c r="S584" s="161"/>
      <c r="T584" s="161"/>
      <c r="U584" s="161"/>
      <c r="V584" s="161"/>
      <c r="W584" s="161"/>
      <c r="X584" s="161"/>
      <c r="Y584" s="161"/>
      <c r="Z584" s="161"/>
      <c r="AA584" s="155" t="s">
        <v>638</v>
      </c>
      <c r="AB584" s="155" t="s">
        <v>3217</v>
      </c>
      <c r="AC584" s="163">
        <v>0</v>
      </c>
      <c r="AD584" s="163">
        <v>0</v>
      </c>
      <c r="AE584" s="163">
        <v>0</v>
      </c>
      <c r="AF584" s="163">
        <v>0</v>
      </c>
      <c r="AG584" s="163">
        <v>0</v>
      </c>
      <c r="AH584" s="163">
        <v>0</v>
      </c>
      <c r="AI584" s="163">
        <v>0</v>
      </c>
      <c r="AJ584" s="163">
        <v>0</v>
      </c>
      <c r="AK584" s="163">
        <v>0</v>
      </c>
      <c r="AL584" s="163">
        <v>0</v>
      </c>
      <c r="AM584" s="163">
        <v>0</v>
      </c>
    </row>
    <row r="585" spans="2:39" x14ac:dyDescent="0.15">
      <c r="B585" s="51" t="s">
        <v>582</v>
      </c>
      <c r="C585" s="51" t="s">
        <v>3162</v>
      </c>
      <c r="D585" s="51" t="s">
        <v>5032</v>
      </c>
      <c r="E585" s="51" t="s">
        <v>5033</v>
      </c>
      <c r="F585" s="51" t="s">
        <v>5034</v>
      </c>
      <c r="G585" s="51" t="s">
        <v>5035</v>
      </c>
      <c r="H585" s="51" t="s">
        <v>5038</v>
      </c>
      <c r="I585" s="51" t="s">
        <v>5039</v>
      </c>
      <c r="K585" s="53">
        <v>3</v>
      </c>
      <c r="L585" s="160">
        <v>11</v>
      </c>
      <c r="M585" s="160" t="s">
        <v>5034</v>
      </c>
      <c r="N585" s="160" t="s">
        <v>5035</v>
      </c>
      <c r="O585" s="161"/>
      <c r="P585" s="161"/>
      <c r="Q585" s="161"/>
      <c r="R585" s="161"/>
      <c r="S585" s="161"/>
      <c r="T585" s="161"/>
      <c r="U585" s="161"/>
      <c r="V585" s="161"/>
      <c r="W585" s="161"/>
      <c r="X585" s="161"/>
      <c r="Y585" s="161"/>
      <c r="Z585" s="161"/>
      <c r="AA585" s="155" t="s">
        <v>582</v>
      </c>
      <c r="AB585" s="155" t="s">
        <v>3162</v>
      </c>
      <c r="AC585" s="163">
        <v>0</v>
      </c>
      <c r="AD585" s="163">
        <v>1</v>
      </c>
      <c r="AE585" s="163">
        <v>0</v>
      </c>
      <c r="AF585" s="163">
        <v>0</v>
      </c>
      <c r="AG585" s="163">
        <v>0</v>
      </c>
      <c r="AH585" s="163">
        <v>0</v>
      </c>
      <c r="AI585" s="163">
        <v>0</v>
      </c>
      <c r="AJ585" s="163">
        <v>0</v>
      </c>
      <c r="AK585" s="163">
        <v>0</v>
      </c>
      <c r="AL585" s="163">
        <v>0</v>
      </c>
      <c r="AM585" s="163">
        <v>0</v>
      </c>
    </row>
    <row r="586" spans="2:39" x14ac:dyDescent="0.15">
      <c r="B586" s="51" t="s">
        <v>957</v>
      </c>
      <c r="C586" s="51" t="s">
        <v>3533</v>
      </c>
      <c r="D586" s="51" t="s">
        <v>5026</v>
      </c>
      <c r="E586" s="51" t="s">
        <v>5027</v>
      </c>
      <c r="F586" s="51" t="s">
        <v>5085</v>
      </c>
      <c r="G586" s="51" t="s">
        <v>5086</v>
      </c>
      <c r="H586" s="51" t="s">
        <v>5087</v>
      </c>
      <c r="I586" s="51" t="s">
        <v>5088</v>
      </c>
      <c r="K586" s="53">
        <v>3</v>
      </c>
      <c r="L586" s="160">
        <v>26</v>
      </c>
      <c r="M586" s="160" t="s">
        <v>5085</v>
      </c>
      <c r="N586" s="160" t="s">
        <v>5086</v>
      </c>
      <c r="O586" s="161"/>
      <c r="P586" s="161"/>
      <c r="Q586" s="161"/>
      <c r="R586" s="161"/>
      <c r="S586" s="161"/>
      <c r="T586" s="161"/>
      <c r="U586" s="161"/>
      <c r="V586" s="161"/>
      <c r="W586" s="161"/>
      <c r="X586" s="161"/>
      <c r="Y586" s="161"/>
      <c r="Z586" s="161"/>
      <c r="AA586" s="155" t="s">
        <v>957</v>
      </c>
      <c r="AB586" s="155" t="s">
        <v>3533</v>
      </c>
      <c r="AC586" s="163">
        <v>0</v>
      </c>
      <c r="AD586" s="163">
        <v>0</v>
      </c>
      <c r="AE586" s="163">
        <v>0</v>
      </c>
      <c r="AF586" s="163">
        <v>0</v>
      </c>
      <c r="AG586" s="163">
        <v>0</v>
      </c>
      <c r="AH586" s="163">
        <v>0</v>
      </c>
      <c r="AI586" s="163">
        <v>0</v>
      </c>
      <c r="AJ586" s="163">
        <v>0</v>
      </c>
      <c r="AK586" s="163">
        <v>0</v>
      </c>
      <c r="AL586" s="163">
        <v>0</v>
      </c>
      <c r="AM586" s="163">
        <v>0</v>
      </c>
    </row>
    <row r="587" spans="2:39" x14ac:dyDescent="0.15">
      <c r="B587" s="51" t="s">
        <v>514</v>
      </c>
      <c r="C587" s="51" t="s">
        <v>3095</v>
      </c>
      <c r="D587" s="51" t="s">
        <v>5129</v>
      </c>
      <c r="E587" s="51" t="s">
        <v>5130</v>
      </c>
      <c r="F587" s="51" t="s">
        <v>5131</v>
      </c>
      <c r="G587" s="51" t="s">
        <v>5132</v>
      </c>
      <c r="H587" s="51" t="s">
        <v>5166</v>
      </c>
      <c r="I587" s="51" t="s">
        <v>5167</v>
      </c>
      <c r="K587" s="53">
        <v>3</v>
      </c>
      <c r="L587" s="160">
        <v>18</v>
      </c>
      <c r="M587" s="160" t="s">
        <v>5129</v>
      </c>
      <c r="N587" s="160" t="s">
        <v>5130</v>
      </c>
      <c r="O587" s="161"/>
      <c r="P587" s="161"/>
      <c r="Q587" s="161"/>
      <c r="R587" s="161"/>
      <c r="S587" s="161"/>
      <c r="T587" s="161"/>
      <c r="U587" s="161"/>
      <c r="V587" s="161"/>
      <c r="W587" s="161"/>
      <c r="X587" s="161"/>
      <c r="Y587" s="161"/>
      <c r="Z587" s="161"/>
      <c r="AA587" s="155" t="s">
        <v>514</v>
      </c>
      <c r="AB587" s="155" t="s">
        <v>3095</v>
      </c>
      <c r="AC587" s="163">
        <v>0</v>
      </c>
      <c r="AD587" s="163">
        <v>0</v>
      </c>
      <c r="AE587" s="163">
        <v>0</v>
      </c>
      <c r="AF587" s="163">
        <v>0</v>
      </c>
      <c r="AG587" s="163">
        <v>0</v>
      </c>
      <c r="AH587" s="163">
        <v>0</v>
      </c>
      <c r="AI587" s="163">
        <v>0</v>
      </c>
      <c r="AJ587" s="163">
        <v>0</v>
      </c>
      <c r="AK587" s="163">
        <v>0</v>
      </c>
      <c r="AL587" s="163">
        <v>0</v>
      </c>
      <c r="AM587" s="163">
        <v>0</v>
      </c>
    </row>
    <row r="588" spans="2:39" x14ac:dyDescent="0.15">
      <c r="B588" s="51" t="s">
        <v>496</v>
      </c>
      <c r="C588" s="51" t="s">
        <v>3077</v>
      </c>
      <c r="D588" s="51" t="s">
        <v>5044</v>
      </c>
      <c r="E588" s="51" t="s">
        <v>5045</v>
      </c>
      <c r="F588" s="51" t="s">
        <v>5046</v>
      </c>
      <c r="G588" s="51" t="s">
        <v>5045</v>
      </c>
      <c r="H588" s="51" t="s">
        <v>5067</v>
      </c>
      <c r="I588" s="51" t="s">
        <v>5068</v>
      </c>
      <c r="K588" s="53">
        <v>3</v>
      </c>
      <c r="L588" s="160">
        <v>3</v>
      </c>
      <c r="M588" s="160" t="s">
        <v>5067</v>
      </c>
      <c r="N588" s="160" t="s">
        <v>5068</v>
      </c>
      <c r="O588" s="161"/>
      <c r="P588" s="161"/>
      <c r="Q588" s="161"/>
      <c r="R588" s="161"/>
      <c r="S588" s="161"/>
      <c r="T588" s="161"/>
      <c r="U588" s="161"/>
      <c r="V588" s="161"/>
      <c r="W588" s="161"/>
      <c r="X588" s="161"/>
      <c r="Y588" s="161"/>
      <c r="Z588" s="161"/>
      <c r="AA588" s="155" t="s">
        <v>496</v>
      </c>
      <c r="AB588" s="155" t="s">
        <v>3077</v>
      </c>
      <c r="AC588" s="163">
        <v>0</v>
      </c>
      <c r="AD588" s="163">
        <v>0</v>
      </c>
      <c r="AE588" s="163">
        <v>0</v>
      </c>
      <c r="AF588" s="163">
        <v>0</v>
      </c>
      <c r="AG588" s="163">
        <v>0</v>
      </c>
      <c r="AH588" s="163">
        <v>0</v>
      </c>
      <c r="AI588" s="163">
        <v>0</v>
      </c>
      <c r="AJ588" s="163">
        <v>0</v>
      </c>
      <c r="AK588" s="163">
        <v>0</v>
      </c>
      <c r="AL588" s="163">
        <v>0</v>
      </c>
      <c r="AM588" s="163">
        <v>0</v>
      </c>
    </row>
    <row r="589" spans="2:39" x14ac:dyDescent="0.15">
      <c r="B589" s="51" t="s">
        <v>505</v>
      </c>
      <c r="C589" s="51" t="s">
        <v>3086</v>
      </c>
      <c r="D589" s="51" t="s">
        <v>5032</v>
      </c>
      <c r="E589" s="51" t="s">
        <v>5033</v>
      </c>
      <c r="F589" s="51" t="s">
        <v>5034</v>
      </c>
      <c r="G589" s="51" t="s">
        <v>5035</v>
      </c>
      <c r="H589" s="51" t="s">
        <v>5038</v>
      </c>
      <c r="I589" s="51" t="s">
        <v>5039</v>
      </c>
      <c r="K589" s="53">
        <v>3</v>
      </c>
      <c r="L589" s="160">
        <v>11</v>
      </c>
      <c r="M589" s="160" t="s">
        <v>5034</v>
      </c>
      <c r="N589" s="160" t="s">
        <v>5035</v>
      </c>
      <c r="O589" s="161"/>
      <c r="P589" s="161"/>
      <c r="Q589" s="161"/>
      <c r="R589" s="161"/>
      <c r="S589" s="161"/>
      <c r="T589" s="161"/>
      <c r="U589" s="161"/>
      <c r="V589" s="161"/>
      <c r="W589" s="161"/>
      <c r="X589" s="161"/>
      <c r="Y589" s="161"/>
      <c r="Z589" s="161"/>
      <c r="AA589" s="155" t="s">
        <v>505</v>
      </c>
      <c r="AB589" s="155" t="s">
        <v>3086</v>
      </c>
      <c r="AC589" s="163">
        <v>0</v>
      </c>
      <c r="AD589" s="163">
        <v>0</v>
      </c>
      <c r="AE589" s="163">
        <v>0</v>
      </c>
      <c r="AF589" s="163">
        <v>0</v>
      </c>
      <c r="AG589" s="163">
        <v>0</v>
      </c>
      <c r="AH589" s="163">
        <v>0</v>
      </c>
      <c r="AI589" s="163">
        <v>0</v>
      </c>
      <c r="AJ589" s="163">
        <v>0</v>
      </c>
      <c r="AK589" s="163">
        <v>0</v>
      </c>
      <c r="AL589" s="163">
        <v>0</v>
      </c>
      <c r="AM589" s="163">
        <v>0</v>
      </c>
    </row>
    <row r="590" spans="2:39" x14ac:dyDescent="0.15">
      <c r="B590" s="51" t="s">
        <v>493</v>
      </c>
      <c r="C590" s="51" t="s">
        <v>3074</v>
      </c>
      <c r="D590" s="51" t="s">
        <v>5044</v>
      </c>
      <c r="E590" s="51" t="s">
        <v>5045</v>
      </c>
      <c r="F590" s="51" t="s">
        <v>5046</v>
      </c>
      <c r="G590" s="51" t="s">
        <v>5045</v>
      </c>
      <c r="H590" s="51" t="s">
        <v>5067</v>
      </c>
      <c r="I590" s="51" t="s">
        <v>5068</v>
      </c>
      <c r="K590" s="53">
        <v>3</v>
      </c>
      <c r="L590" s="160">
        <v>3</v>
      </c>
      <c r="M590" s="160" t="s">
        <v>5067</v>
      </c>
      <c r="N590" s="160" t="s">
        <v>5068</v>
      </c>
      <c r="O590" s="161"/>
      <c r="P590" s="161"/>
      <c r="Q590" s="161"/>
      <c r="R590" s="161"/>
      <c r="S590" s="161"/>
      <c r="T590" s="161"/>
      <c r="U590" s="161"/>
      <c r="V590" s="161"/>
      <c r="W590" s="161"/>
      <c r="X590" s="161"/>
      <c r="Y590" s="161"/>
      <c r="Z590" s="161"/>
      <c r="AA590" s="155" t="s">
        <v>493</v>
      </c>
      <c r="AB590" s="155" t="s">
        <v>3074</v>
      </c>
      <c r="AC590" s="163">
        <v>0</v>
      </c>
      <c r="AD590" s="163">
        <v>0</v>
      </c>
      <c r="AE590" s="163">
        <v>0</v>
      </c>
      <c r="AF590" s="163">
        <v>0</v>
      </c>
      <c r="AG590" s="163">
        <v>0</v>
      </c>
      <c r="AH590" s="163">
        <v>0</v>
      </c>
      <c r="AI590" s="163">
        <v>0</v>
      </c>
      <c r="AJ590" s="163">
        <v>0</v>
      </c>
      <c r="AK590" s="163">
        <v>0</v>
      </c>
      <c r="AL590" s="163">
        <v>0</v>
      </c>
      <c r="AM590" s="163">
        <v>0</v>
      </c>
    </row>
    <row r="591" spans="2:39" x14ac:dyDescent="0.15">
      <c r="B591" s="51" t="s">
        <v>644</v>
      </c>
      <c r="C591" s="51" t="s">
        <v>3223</v>
      </c>
      <c r="D591" s="51" t="s">
        <v>5032</v>
      </c>
      <c r="E591" s="51" t="s">
        <v>5033</v>
      </c>
      <c r="F591" s="51" t="s">
        <v>5121</v>
      </c>
      <c r="G591" s="51" t="s">
        <v>5122</v>
      </c>
      <c r="H591" s="51" t="s">
        <v>5123</v>
      </c>
      <c r="I591" s="51" t="s">
        <v>5124</v>
      </c>
      <c r="K591" s="53">
        <v>3</v>
      </c>
      <c r="L591" s="160">
        <v>12</v>
      </c>
      <c r="M591" s="160" t="s">
        <v>5121</v>
      </c>
      <c r="N591" s="160" t="s">
        <v>5122</v>
      </c>
      <c r="O591" s="161"/>
      <c r="P591" s="161"/>
      <c r="Q591" s="161"/>
      <c r="R591" s="161"/>
      <c r="S591" s="161"/>
      <c r="T591" s="161"/>
      <c r="U591" s="161"/>
      <c r="V591" s="161"/>
      <c r="W591" s="161"/>
      <c r="X591" s="161"/>
      <c r="Y591" s="161"/>
      <c r="Z591" s="161"/>
      <c r="AA591" s="155" t="s">
        <v>644</v>
      </c>
      <c r="AB591" s="155" t="s">
        <v>3223</v>
      </c>
      <c r="AC591" s="163">
        <v>0</v>
      </c>
      <c r="AD591" s="163">
        <v>0</v>
      </c>
      <c r="AE591" s="163">
        <v>0</v>
      </c>
      <c r="AF591" s="163">
        <v>0</v>
      </c>
      <c r="AG591" s="163">
        <v>0</v>
      </c>
      <c r="AH591" s="163">
        <v>0</v>
      </c>
      <c r="AI591" s="163">
        <v>0</v>
      </c>
      <c r="AJ591" s="163">
        <v>0</v>
      </c>
      <c r="AK591" s="163">
        <v>0</v>
      </c>
      <c r="AL591" s="163">
        <v>0</v>
      </c>
      <c r="AM591" s="163">
        <v>0</v>
      </c>
    </row>
    <row r="592" spans="2:39" x14ac:dyDescent="0.15">
      <c r="B592" s="51" t="s">
        <v>558</v>
      </c>
      <c r="C592" s="51" t="s">
        <v>3138</v>
      </c>
      <c r="D592" s="51" t="s">
        <v>5044</v>
      </c>
      <c r="E592" s="51" t="s">
        <v>5045</v>
      </c>
      <c r="F592" s="51" t="s">
        <v>5046</v>
      </c>
      <c r="G592" s="51" t="s">
        <v>5045</v>
      </c>
      <c r="H592" s="51" t="s">
        <v>5047</v>
      </c>
      <c r="I592" s="51" t="s">
        <v>5048</v>
      </c>
      <c r="K592" s="53">
        <v>3</v>
      </c>
      <c r="L592" s="160">
        <v>5</v>
      </c>
      <c r="M592" s="160" t="s">
        <v>5047</v>
      </c>
      <c r="N592" s="160" t="s">
        <v>5048</v>
      </c>
      <c r="O592" s="161"/>
      <c r="P592" s="161"/>
      <c r="Q592" s="161"/>
      <c r="R592" s="161"/>
      <c r="S592" s="161"/>
      <c r="T592" s="161"/>
      <c r="U592" s="161"/>
      <c r="V592" s="161"/>
      <c r="W592" s="161"/>
      <c r="X592" s="161"/>
      <c r="Y592" s="161"/>
      <c r="Z592" s="161"/>
      <c r="AA592" s="155" t="s">
        <v>558</v>
      </c>
      <c r="AB592" s="155" t="s">
        <v>3138</v>
      </c>
      <c r="AC592" s="163">
        <v>0</v>
      </c>
      <c r="AD592" s="163">
        <v>0</v>
      </c>
      <c r="AE592" s="163">
        <v>0</v>
      </c>
      <c r="AF592" s="163">
        <v>0</v>
      </c>
      <c r="AG592" s="163">
        <v>0</v>
      </c>
      <c r="AH592" s="163">
        <v>0</v>
      </c>
      <c r="AI592" s="163">
        <v>0</v>
      </c>
      <c r="AJ592" s="163">
        <v>0</v>
      </c>
      <c r="AK592" s="163">
        <v>0</v>
      </c>
      <c r="AL592" s="163">
        <v>0</v>
      </c>
      <c r="AM592" s="163">
        <v>0</v>
      </c>
    </row>
    <row r="593" spans="2:39" x14ac:dyDescent="0.15">
      <c r="B593" s="51" t="s">
        <v>5430</v>
      </c>
      <c r="C593" s="51" t="s">
        <v>5431</v>
      </c>
      <c r="D593" s="51" t="s">
        <v>5026</v>
      </c>
      <c r="E593" s="51" t="s">
        <v>5027</v>
      </c>
      <c r="F593" s="51" t="s">
        <v>5040</v>
      </c>
      <c r="G593" s="51" t="s">
        <v>5041</v>
      </c>
      <c r="H593" s="51" t="s">
        <v>5042</v>
      </c>
      <c r="I593" s="51" t="s">
        <v>5043</v>
      </c>
      <c r="K593" s="53">
        <v>3</v>
      </c>
      <c r="L593" s="160">
        <v>25</v>
      </c>
      <c r="M593" s="160" t="s">
        <v>5040</v>
      </c>
      <c r="N593" s="160" t="s">
        <v>5041</v>
      </c>
      <c r="O593" s="161"/>
      <c r="P593" s="161"/>
      <c r="Q593" s="161"/>
      <c r="R593" s="161"/>
      <c r="S593" s="161"/>
      <c r="T593" s="161"/>
      <c r="U593" s="161"/>
      <c r="V593" s="161"/>
      <c r="W593" s="161"/>
      <c r="X593" s="161"/>
      <c r="Y593" s="161"/>
      <c r="Z593" s="161"/>
      <c r="AA593" s="155" t="s">
        <v>5430</v>
      </c>
      <c r="AB593" s="155" t="s">
        <v>5431</v>
      </c>
      <c r="AC593" s="163">
        <v>0</v>
      </c>
      <c r="AD593" s="163">
        <v>0</v>
      </c>
      <c r="AE593" s="163">
        <v>0</v>
      </c>
      <c r="AF593" s="163">
        <v>0</v>
      </c>
      <c r="AG593" s="163">
        <v>0</v>
      </c>
      <c r="AH593" s="163">
        <v>0</v>
      </c>
      <c r="AI593" s="163">
        <v>0</v>
      </c>
      <c r="AJ593" s="163">
        <v>0</v>
      </c>
      <c r="AK593" s="163">
        <v>0</v>
      </c>
      <c r="AL593" s="163">
        <v>0</v>
      </c>
      <c r="AM593" s="163">
        <v>0</v>
      </c>
    </row>
    <row r="594" spans="2:39" x14ac:dyDescent="0.15">
      <c r="B594" s="51" t="s">
        <v>899</v>
      </c>
      <c r="C594" s="51" t="s">
        <v>3475</v>
      </c>
      <c r="D594" s="51" t="s">
        <v>5026</v>
      </c>
      <c r="E594" s="51" t="s">
        <v>5027</v>
      </c>
      <c r="F594" s="51" t="s">
        <v>5040</v>
      </c>
      <c r="G594" s="51" t="s">
        <v>5041</v>
      </c>
      <c r="H594" s="51" t="s">
        <v>5042</v>
      </c>
      <c r="I594" s="51" t="s">
        <v>5043</v>
      </c>
      <c r="K594" s="53">
        <v>3</v>
      </c>
      <c r="L594" s="160">
        <v>25</v>
      </c>
      <c r="M594" s="160" t="s">
        <v>5040</v>
      </c>
      <c r="N594" s="160" t="s">
        <v>5041</v>
      </c>
      <c r="O594" s="161"/>
      <c r="P594" s="161"/>
      <c r="Q594" s="161"/>
      <c r="R594" s="161"/>
      <c r="S594" s="161"/>
      <c r="T594" s="161"/>
      <c r="U594" s="161"/>
      <c r="V594" s="161"/>
      <c r="W594" s="161"/>
      <c r="X594" s="161"/>
      <c r="Y594" s="161"/>
      <c r="Z594" s="161"/>
      <c r="AA594" s="155" t="s">
        <v>899</v>
      </c>
      <c r="AB594" s="155" t="s">
        <v>3475</v>
      </c>
      <c r="AC594" s="163">
        <v>0</v>
      </c>
      <c r="AD594" s="163">
        <v>0</v>
      </c>
      <c r="AE594" s="163">
        <v>0</v>
      </c>
      <c r="AF594" s="163">
        <v>0</v>
      </c>
      <c r="AG594" s="163">
        <v>0</v>
      </c>
      <c r="AH594" s="163">
        <v>0</v>
      </c>
      <c r="AI594" s="163">
        <v>0</v>
      </c>
      <c r="AJ594" s="163">
        <v>0</v>
      </c>
      <c r="AK594" s="163">
        <v>0</v>
      </c>
      <c r="AL594" s="163">
        <v>0</v>
      </c>
      <c r="AM594" s="163">
        <v>0</v>
      </c>
    </row>
    <row r="595" spans="2:39" x14ac:dyDescent="0.15">
      <c r="B595" s="51" t="s">
        <v>636</v>
      </c>
      <c r="C595" s="51" t="s">
        <v>3215</v>
      </c>
      <c r="D595" s="51" t="s">
        <v>5032</v>
      </c>
      <c r="E595" s="51" t="s">
        <v>5033</v>
      </c>
      <c r="F595" s="51" t="s">
        <v>5155</v>
      </c>
      <c r="G595" s="51" t="s">
        <v>5156</v>
      </c>
      <c r="H595" s="51" t="s">
        <v>5157</v>
      </c>
      <c r="I595" s="51" t="s">
        <v>5156</v>
      </c>
      <c r="K595" s="53">
        <v>3</v>
      </c>
      <c r="L595" s="160">
        <v>14</v>
      </c>
      <c r="M595" s="160" t="s">
        <v>5157</v>
      </c>
      <c r="N595" s="160" t="s">
        <v>5156</v>
      </c>
      <c r="O595" s="161"/>
      <c r="P595" s="161"/>
      <c r="Q595" s="161"/>
      <c r="R595" s="161"/>
      <c r="S595" s="161"/>
      <c r="T595" s="161"/>
      <c r="U595" s="161"/>
      <c r="V595" s="161"/>
      <c r="W595" s="161"/>
      <c r="X595" s="161"/>
      <c r="Y595" s="161"/>
      <c r="Z595" s="161"/>
      <c r="AA595" s="155" t="s">
        <v>636</v>
      </c>
      <c r="AB595" s="155" t="s">
        <v>3215</v>
      </c>
      <c r="AC595" s="163">
        <v>0</v>
      </c>
      <c r="AD595" s="163">
        <v>0</v>
      </c>
      <c r="AE595" s="163">
        <v>0</v>
      </c>
      <c r="AF595" s="163">
        <v>0</v>
      </c>
      <c r="AG595" s="163">
        <v>0</v>
      </c>
      <c r="AH595" s="163">
        <v>0</v>
      </c>
      <c r="AI595" s="163">
        <v>0</v>
      </c>
      <c r="AJ595" s="163">
        <v>0</v>
      </c>
      <c r="AK595" s="163">
        <v>0</v>
      </c>
      <c r="AL595" s="163">
        <v>0</v>
      </c>
      <c r="AM595" s="163">
        <v>0</v>
      </c>
    </row>
    <row r="596" spans="2:39" x14ac:dyDescent="0.15">
      <c r="B596" s="51" t="s">
        <v>670</v>
      </c>
      <c r="C596" s="51" t="s">
        <v>3248</v>
      </c>
      <c r="D596" s="51" t="s">
        <v>5080</v>
      </c>
      <c r="E596" s="51" t="s">
        <v>5081</v>
      </c>
      <c r="F596" s="51" t="s">
        <v>5082</v>
      </c>
      <c r="G596" s="51" t="s">
        <v>5081</v>
      </c>
      <c r="H596" s="51" t="s">
        <v>5141</v>
      </c>
      <c r="I596" s="51" t="s">
        <v>5142</v>
      </c>
      <c r="K596" s="53">
        <v>3</v>
      </c>
      <c r="L596" s="160">
        <v>2</v>
      </c>
      <c r="M596" s="160" t="s">
        <v>5082</v>
      </c>
      <c r="N596" s="160" t="s">
        <v>5081</v>
      </c>
      <c r="O596" s="161"/>
      <c r="P596" s="161"/>
      <c r="Q596" s="161"/>
      <c r="R596" s="161"/>
      <c r="S596" s="161"/>
      <c r="T596" s="161"/>
      <c r="U596" s="161"/>
      <c r="V596" s="161"/>
      <c r="W596" s="161"/>
      <c r="X596" s="161"/>
      <c r="Y596" s="161"/>
      <c r="Z596" s="161"/>
      <c r="AA596" s="155" t="s">
        <v>670</v>
      </c>
      <c r="AB596" s="155" t="s">
        <v>3248</v>
      </c>
      <c r="AC596" s="163">
        <v>0</v>
      </c>
      <c r="AD596" s="163">
        <v>0</v>
      </c>
      <c r="AE596" s="163">
        <v>0</v>
      </c>
      <c r="AF596" s="163">
        <v>0</v>
      </c>
      <c r="AG596" s="163">
        <v>0</v>
      </c>
      <c r="AH596" s="163">
        <v>0</v>
      </c>
      <c r="AI596" s="163">
        <v>0</v>
      </c>
      <c r="AJ596" s="163">
        <v>0</v>
      </c>
      <c r="AK596" s="163">
        <v>0</v>
      </c>
      <c r="AL596" s="163">
        <v>0</v>
      </c>
      <c r="AM596" s="163">
        <v>0</v>
      </c>
    </row>
    <row r="597" spans="2:39" x14ac:dyDescent="0.15">
      <c r="B597" s="51" t="s">
        <v>704</v>
      </c>
      <c r="C597" s="51" t="s">
        <v>3281</v>
      </c>
      <c r="D597" s="51" t="s">
        <v>5026</v>
      </c>
      <c r="E597" s="51" t="s">
        <v>5027</v>
      </c>
      <c r="F597" s="51" t="s">
        <v>5054</v>
      </c>
      <c r="G597" s="51" t="s">
        <v>5055</v>
      </c>
      <c r="H597" s="51" t="s">
        <v>5113</v>
      </c>
      <c r="I597" s="51" t="s">
        <v>5114</v>
      </c>
      <c r="K597" s="53">
        <v>2</v>
      </c>
      <c r="L597" s="160" t="s">
        <v>5356</v>
      </c>
      <c r="M597" s="160" t="s">
        <v>5056</v>
      </c>
      <c r="N597" s="160" t="s">
        <v>5194</v>
      </c>
      <c r="O597" s="161"/>
      <c r="P597" s="161"/>
      <c r="Q597" s="161"/>
      <c r="R597" s="161"/>
      <c r="S597" s="161"/>
      <c r="T597" s="161"/>
      <c r="U597" s="161"/>
      <c r="V597" s="161"/>
      <c r="W597" s="161"/>
      <c r="X597" s="161"/>
      <c r="Y597" s="161"/>
      <c r="Z597" s="161"/>
      <c r="AA597" s="155" t="s">
        <v>704</v>
      </c>
      <c r="AB597" s="155" t="s">
        <v>3281</v>
      </c>
      <c r="AC597" s="163">
        <v>0</v>
      </c>
      <c r="AD597" s="163">
        <v>0</v>
      </c>
      <c r="AE597" s="163">
        <v>0</v>
      </c>
      <c r="AF597" s="163">
        <v>1</v>
      </c>
      <c r="AG597" s="163">
        <v>0</v>
      </c>
      <c r="AH597" s="163">
        <v>0</v>
      </c>
      <c r="AI597" s="163">
        <v>0</v>
      </c>
      <c r="AJ597" s="163">
        <v>0</v>
      </c>
      <c r="AK597" s="163">
        <v>0</v>
      </c>
      <c r="AL597" s="163">
        <v>0</v>
      </c>
      <c r="AM597" s="163">
        <v>0</v>
      </c>
    </row>
    <row r="598" spans="2:39" x14ac:dyDescent="0.15">
      <c r="B598" s="51" t="s">
        <v>650</v>
      </c>
      <c r="C598" s="51" t="s">
        <v>3229</v>
      </c>
      <c r="D598" s="51" t="s">
        <v>5058</v>
      </c>
      <c r="E598" s="51" t="s">
        <v>5059</v>
      </c>
      <c r="F598" s="51" t="s">
        <v>5060</v>
      </c>
      <c r="G598" s="51" t="s">
        <v>5061</v>
      </c>
      <c r="H598" s="51" t="s">
        <v>5062</v>
      </c>
      <c r="I598" s="51" t="s">
        <v>5063</v>
      </c>
      <c r="K598" s="53">
        <v>3</v>
      </c>
      <c r="L598" s="160">
        <v>19</v>
      </c>
      <c r="M598" s="160" t="s">
        <v>5060</v>
      </c>
      <c r="N598" s="160" t="s">
        <v>5061</v>
      </c>
      <c r="O598" s="161"/>
      <c r="P598" s="161"/>
      <c r="Q598" s="161"/>
      <c r="R598" s="161"/>
      <c r="S598" s="161"/>
      <c r="T598" s="161"/>
      <c r="U598" s="161"/>
      <c r="V598" s="161"/>
      <c r="W598" s="161"/>
      <c r="X598" s="161"/>
      <c r="Y598" s="161"/>
      <c r="Z598" s="161"/>
      <c r="AA598" s="155" t="s">
        <v>650</v>
      </c>
      <c r="AB598" s="155" t="s">
        <v>3229</v>
      </c>
      <c r="AC598" s="163">
        <v>0</v>
      </c>
      <c r="AD598" s="163">
        <v>0</v>
      </c>
      <c r="AE598" s="163">
        <v>0</v>
      </c>
      <c r="AF598" s="163">
        <v>0</v>
      </c>
      <c r="AG598" s="163">
        <v>0</v>
      </c>
      <c r="AH598" s="163">
        <v>0</v>
      </c>
      <c r="AI598" s="163">
        <v>0</v>
      </c>
      <c r="AJ598" s="163">
        <v>0</v>
      </c>
      <c r="AK598" s="163">
        <v>0</v>
      </c>
      <c r="AL598" s="163">
        <v>0</v>
      </c>
      <c r="AM598" s="163">
        <v>0</v>
      </c>
    </row>
    <row r="599" spans="2:39" x14ac:dyDescent="0.15">
      <c r="B599" s="51" t="s">
        <v>663</v>
      </c>
      <c r="C599" s="51" t="s">
        <v>3241</v>
      </c>
      <c r="D599" s="51" t="s">
        <v>5129</v>
      </c>
      <c r="E599" s="51" t="s">
        <v>5130</v>
      </c>
      <c r="F599" s="51" t="s">
        <v>5178</v>
      </c>
      <c r="G599" s="51" t="s">
        <v>5179</v>
      </c>
      <c r="H599" s="51" t="s">
        <v>5180</v>
      </c>
      <c r="I599" s="51" t="s">
        <v>5179</v>
      </c>
      <c r="K599" s="53">
        <v>3</v>
      </c>
      <c r="L599" s="160">
        <v>18</v>
      </c>
      <c r="M599" s="160" t="s">
        <v>5129</v>
      </c>
      <c r="N599" s="160" t="s">
        <v>5130</v>
      </c>
      <c r="O599" s="161"/>
      <c r="P599" s="161"/>
      <c r="Q599" s="161"/>
      <c r="R599" s="161"/>
      <c r="S599" s="161"/>
      <c r="T599" s="161"/>
      <c r="U599" s="161"/>
      <c r="V599" s="161"/>
      <c r="W599" s="161"/>
      <c r="X599" s="161"/>
      <c r="Y599" s="161"/>
      <c r="Z599" s="161"/>
      <c r="AA599" s="155" t="s">
        <v>663</v>
      </c>
      <c r="AB599" s="155" t="s">
        <v>3241</v>
      </c>
      <c r="AC599" s="163">
        <v>0</v>
      </c>
      <c r="AD599" s="163">
        <v>0</v>
      </c>
      <c r="AE599" s="163">
        <v>0</v>
      </c>
      <c r="AF599" s="163">
        <v>0</v>
      </c>
      <c r="AG599" s="163">
        <v>0</v>
      </c>
      <c r="AH599" s="163">
        <v>0</v>
      </c>
      <c r="AI599" s="163">
        <v>0</v>
      </c>
      <c r="AJ599" s="163">
        <v>0</v>
      </c>
      <c r="AK599" s="163">
        <v>0</v>
      </c>
      <c r="AL599" s="163">
        <v>0</v>
      </c>
      <c r="AM599" s="163">
        <v>0</v>
      </c>
    </row>
    <row r="600" spans="2:39" x14ac:dyDescent="0.15">
      <c r="B600" s="51" t="s">
        <v>5432</v>
      </c>
      <c r="C600" s="51" t="s">
        <v>5433</v>
      </c>
      <c r="D600" s="51" t="s">
        <v>5026</v>
      </c>
      <c r="E600" s="51" t="s">
        <v>5027</v>
      </c>
      <c r="F600" s="51" t="s">
        <v>5054</v>
      </c>
      <c r="G600" s="51" t="s">
        <v>5055</v>
      </c>
      <c r="H600" s="51" t="s">
        <v>5137</v>
      </c>
      <c r="I600" s="51" t="s">
        <v>5138</v>
      </c>
      <c r="K600" s="53">
        <v>3</v>
      </c>
      <c r="L600" s="160">
        <v>23</v>
      </c>
      <c r="M600" s="160" t="s">
        <v>5137</v>
      </c>
      <c r="N600" s="160" t="s">
        <v>5138</v>
      </c>
      <c r="O600" s="161"/>
      <c r="P600" s="161"/>
      <c r="Q600" s="161"/>
      <c r="R600" s="161"/>
      <c r="S600" s="161"/>
      <c r="T600" s="161"/>
      <c r="U600" s="161"/>
      <c r="V600" s="161"/>
      <c r="W600" s="161"/>
      <c r="X600" s="161"/>
      <c r="Y600" s="161"/>
      <c r="Z600" s="161"/>
      <c r="AA600" s="155" t="s">
        <v>5432</v>
      </c>
      <c r="AB600" s="155" t="s">
        <v>5433</v>
      </c>
      <c r="AC600" s="163">
        <v>0</v>
      </c>
      <c r="AD600" s="163">
        <v>0</v>
      </c>
      <c r="AE600" s="163">
        <v>0</v>
      </c>
      <c r="AF600" s="163">
        <v>0</v>
      </c>
      <c r="AG600" s="163">
        <v>0</v>
      </c>
      <c r="AH600" s="163">
        <v>0</v>
      </c>
      <c r="AI600" s="163">
        <v>0</v>
      </c>
      <c r="AJ600" s="163">
        <v>0</v>
      </c>
      <c r="AK600" s="163">
        <v>0</v>
      </c>
      <c r="AL600" s="163">
        <v>0</v>
      </c>
      <c r="AM600" s="163">
        <v>0</v>
      </c>
    </row>
    <row r="601" spans="2:39" x14ac:dyDescent="0.15">
      <c r="B601" s="51" t="s">
        <v>521</v>
      </c>
      <c r="C601" s="51" t="s">
        <v>3102</v>
      </c>
      <c r="D601" s="51" t="s">
        <v>5032</v>
      </c>
      <c r="E601" s="51" t="s">
        <v>5033</v>
      </c>
      <c r="F601" s="51" t="s">
        <v>5034</v>
      </c>
      <c r="G601" s="51" t="s">
        <v>5035</v>
      </c>
      <c r="H601" s="51" t="s">
        <v>5038</v>
      </c>
      <c r="I601" s="51" t="s">
        <v>5039</v>
      </c>
      <c r="K601" s="53">
        <v>3</v>
      </c>
      <c r="L601" s="160">
        <v>11</v>
      </c>
      <c r="M601" s="160" t="s">
        <v>5034</v>
      </c>
      <c r="N601" s="160" t="s">
        <v>5035</v>
      </c>
      <c r="O601" s="161"/>
      <c r="P601" s="161"/>
      <c r="Q601" s="161"/>
      <c r="R601" s="161"/>
      <c r="S601" s="161"/>
      <c r="T601" s="161"/>
      <c r="U601" s="161"/>
      <c r="V601" s="161"/>
      <c r="W601" s="161"/>
      <c r="X601" s="161"/>
      <c r="Y601" s="161"/>
      <c r="Z601" s="161"/>
      <c r="AA601" s="155" t="s">
        <v>521</v>
      </c>
      <c r="AB601" s="155" t="s">
        <v>3102</v>
      </c>
      <c r="AC601" s="163">
        <v>0</v>
      </c>
      <c r="AD601" s="163">
        <v>0</v>
      </c>
      <c r="AE601" s="163">
        <v>0</v>
      </c>
      <c r="AF601" s="163">
        <v>0</v>
      </c>
      <c r="AG601" s="163">
        <v>0</v>
      </c>
      <c r="AH601" s="163">
        <v>0</v>
      </c>
      <c r="AI601" s="163">
        <v>0</v>
      </c>
      <c r="AJ601" s="163">
        <v>0</v>
      </c>
      <c r="AK601" s="163">
        <v>0</v>
      </c>
      <c r="AL601" s="163">
        <v>0</v>
      </c>
      <c r="AM601" s="163">
        <v>0</v>
      </c>
    </row>
    <row r="602" spans="2:39" x14ac:dyDescent="0.15">
      <c r="B602" s="51" t="s">
        <v>585</v>
      </c>
      <c r="C602" s="51" t="s">
        <v>3165</v>
      </c>
      <c r="D602" s="51" t="s">
        <v>5032</v>
      </c>
      <c r="E602" s="51" t="s">
        <v>5033</v>
      </c>
      <c r="F602" s="51" t="s">
        <v>5121</v>
      </c>
      <c r="G602" s="51" t="s">
        <v>5122</v>
      </c>
      <c r="H602" s="51" t="s">
        <v>5172</v>
      </c>
      <c r="I602" s="51" t="s">
        <v>5173</v>
      </c>
      <c r="K602" s="53">
        <v>3</v>
      </c>
      <c r="L602" s="160">
        <v>12</v>
      </c>
      <c r="M602" s="160" t="s">
        <v>5121</v>
      </c>
      <c r="N602" s="160" t="s">
        <v>5122</v>
      </c>
      <c r="O602" s="161"/>
      <c r="P602" s="161"/>
      <c r="Q602" s="161"/>
      <c r="R602" s="161"/>
      <c r="S602" s="161"/>
      <c r="T602" s="161"/>
      <c r="U602" s="161"/>
      <c r="V602" s="161"/>
      <c r="W602" s="161"/>
      <c r="X602" s="161"/>
      <c r="Y602" s="161"/>
      <c r="Z602" s="161"/>
      <c r="AA602" s="155" t="s">
        <v>585</v>
      </c>
      <c r="AB602" s="155" t="s">
        <v>3165</v>
      </c>
      <c r="AC602" s="163">
        <v>0</v>
      </c>
      <c r="AD602" s="163">
        <v>0</v>
      </c>
      <c r="AE602" s="163">
        <v>0</v>
      </c>
      <c r="AF602" s="163">
        <v>0</v>
      </c>
      <c r="AG602" s="163">
        <v>0</v>
      </c>
      <c r="AH602" s="163">
        <v>0</v>
      </c>
      <c r="AI602" s="163">
        <v>0</v>
      </c>
      <c r="AJ602" s="163">
        <v>0</v>
      </c>
      <c r="AK602" s="163">
        <v>0</v>
      </c>
      <c r="AL602" s="163">
        <v>0</v>
      </c>
      <c r="AM602" s="163">
        <v>0</v>
      </c>
    </row>
    <row r="603" spans="2:39" x14ac:dyDescent="0.15">
      <c r="B603" s="51" t="s">
        <v>404</v>
      </c>
      <c r="C603" s="51" t="s">
        <v>2986</v>
      </c>
      <c r="D603" s="51" t="s">
        <v>5026</v>
      </c>
      <c r="E603" s="51" t="s">
        <v>5027</v>
      </c>
      <c r="F603" s="51" t="s">
        <v>5054</v>
      </c>
      <c r="G603" s="51" t="s">
        <v>5055</v>
      </c>
      <c r="H603" s="51" t="s">
        <v>5193</v>
      </c>
      <c r="I603" s="51" t="s">
        <v>5194</v>
      </c>
      <c r="K603" s="53">
        <v>2</v>
      </c>
      <c r="L603" s="160" t="s">
        <v>5356</v>
      </c>
      <c r="M603" s="160" t="s">
        <v>5056</v>
      </c>
      <c r="N603" s="160" t="s">
        <v>5194</v>
      </c>
      <c r="O603" s="161"/>
      <c r="P603" s="161"/>
      <c r="Q603" s="161"/>
      <c r="R603" s="161"/>
      <c r="S603" s="161"/>
      <c r="T603" s="161"/>
      <c r="U603" s="161"/>
      <c r="V603" s="161"/>
      <c r="W603" s="161"/>
      <c r="X603" s="161"/>
      <c r="Y603" s="161"/>
      <c r="Z603" s="161"/>
      <c r="AA603" s="155" t="s">
        <v>404</v>
      </c>
      <c r="AB603" s="155" t="s">
        <v>2986</v>
      </c>
      <c r="AC603" s="163">
        <v>0</v>
      </c>
      <c r="AD603" s="163">
        <v>0</v>
      </c>
      <c r="AE603" s="163">
        <v>0</v>
      </c>
      <c r="AF603" s="163">
        <v>0</v>
      </c>
      <c r="AG603" s="163">
        <v>0</v>
      </c>
      <c r="AH603" s="163">
        <v>0</v>
      </c>
      <c r="AI603" s="163">
        <v>0</v>
      </c>
      <c r="AJ603" s="163">
        <v>0</v>
      </c>
      <c r="AK603" s="163">
        <v>0</v>
      </c>
      <c r="AL603" s="163">
        <v>0</v>
      </c>
      <c r="AM603" s="163">
        <v>0</v>
      </c>
    </row>
    <row r="604" spans="2:39" x14ac:dyDescent="0.15">
      <c r="B604" s="51" t="s">
        <v>747</v>
      </c>
      <c r="C604" s="51" t="s">
        <v>3324</v>
      </c>
      <c r="D604" s="51" t="s">
        <v>5044</v>
      </c>
      <c r="E604" s="51" t="s">
        <v>5045</v>
      </c>
      <c r="F604" s="51" t="s">
        <v>5046</v>
      </c>
      <c r="G604" s="51" t="s">
        <v>5045</v>
      </c>
      <c r="H604" s="51" t="s">
        <v>5047</v>
      </c>
      <c r="I604" s="51" t="s">
        <v>5048</v>
      </c>
      <c r="K604" s="53">
        <v>3</v>
      </c>
      <c r="L604" s="160">
        <v>5</v>
      </c>
      <c r="M604" s="160" t="s">
        <v>5047</v>
      </c>
      <c r="N604" s="160" t="s">
        <v>5048</v>
      </c>
      <c r="O604" s="161"/>
      <c r="P604" s="161"/>
      <c r="Q604" s="161"/>
      <c r="R604" s="161"/>
      <c r="S604" s="161"/>
      <c r="T604" s="161"/>
      <c r="U604" s="161"/>
      <c r="V604" s="161"/>
      <c r="W604" s="161"/>
      <c r="X604" s="161"/>
      <c r="Y604" s="161"/>
      <c r="Z604" s="161"/>
      <c r="AA604" s="155" t="s">
        <v>747</v>
      </c>
      <c r="AB604" s="155" t="s">
        <v>3324</v>
      </c>
      <c r="AC604" s="163">
        <v>0</v>
      </c>
      <c r="AD604" s="163">
        <v>0</v>
      </c>
      <c r="AE604" s="163">
        <v>0</v>
      </c>
      <c r="AF604" s="163">
        <v>0</v>
      </c>
      <c r="AG604" s="163">
        <v>0</v>
      </c>
      <c r="AH604" s="163">
        <v>0</v>
      </c>
      <c r="AI604" s="163">
        <v>0</v>
      </c>
      <c r="AJ604" s="163">
        <v>0</v>
      </c>
      <c r="AK604" s="163">
        <v>0</v>
      </c>
      <c r="AL604" s="163">
        <v>0</v>
      </c>
      <c r="AM604" s="163">
        <v>0</v>
      </c>
    </row>
    <row r="605" spans="2:39" x14ac:dyDescent="0.15">
      <c r="B605" s="51" t="s">
        <v>495</v>
      </c>
      <c r="C605" s="51" t="s">
        <v>3076</v>
      </c>
      <c r="D605" s="51" t="s">
        <v>5074</v>
      </c>
      <c r="E605" s="51" t="s">
        <v>5075</v>
      </c>
      <c r="F605" s="51" t="s">
        <v>5076</v>
      </c>
      <c r="G605" s="51" t="s">
        <v>5077</v>
      </c>
      <c r="H605" s="51" t="s">
        <v>5139</v>
      </c>
      <c r="I605" s="51" t="s">
        <v>5140</v>
      </c>
      <c r="K605" s="53">
        <v>3</v>
      </c>
      <c r="L605" s="160">
        <v>8</v>
      </c>
      <c r="M605" s="160" t="s">
        <v>5139</v>
      </c>
      <c r="N605" s="160" t="s">
        <v>5140</v>
      </c>
      <c r="O605" s="161"/>
      <c r="P605" s="161"/>
      <c r="Q605" s="161"/>
      <c r="R605" s="161"/>
      <c r="S605" s="161"/>
      <c r="T605" s="161"/>
      <c r="U605" s="161"/>
      <c r="V605" s="161"/>
      <c r="W605" s="161"/>
      <c r="X605" s="161"/>
      <c r="Y605" s="161"/>
      <c r="Z605" s="161"/>
      <c r="AA605" s="155" t="s">
        <v>495</v>
      </c>
      <c r="AB605" s="155" t="s">
        <v>3076</v>
      </c>
      <c r="AC605" s="163">
        <v>0</v>
      </c>
      <c r="AD605" s="163">
        <v>0</v>
      </c>
      <c r="AE605" s="163">
        <v>0</v>
      </c>
      <c r="AF605" s="163">
        <v>0</v>
      </c>
      <c r="AG605" s="163">
        <v>0</v>
      </c>
      <c r="AH605" s="163">
        <v>0</v>
      </c>
      <c r="AI605" s="163">
        <v>0</v>
      </c>
      <c r="AJ605" s="163">
        <v>0</v>
      </c>
      <c r="AK605" s="163">
        <v>0</v>
      </c>
      <c r="AL605" s="163">
        <v>0</v>
      </c>
      <c r="AM605" s="163">
        <v>0</v>
      </c>
    </row>
    <row r="606" spans="2:39" x14ac:dyDescent="0.15">
      <c r="B606" s="51" t="s">
        <v>467</v>
      </c>
      <c r="C606" s="51" t="s">
        <v>3049</v>
      </c>
      <c r="D606" s="51" t="s">
        <v>5026</v>
      </c>
      <c r="E606" s="51" t="s">
        <v>5027</v>
      </c>
      <c r="F606" s="51" t="s">
        <v>5028</v>
      </c>
      <c r="G606" s="51" t="s">
        <v>5029</v>
      </c>
      <c r="H606" s="51" t="s">
        <v>5030</v>
      </c>
      <c r="I606" s="51" t="s">
        <v>5031</v>
      </c>
      <c r="K606" s="53">
        <v>3</v>
      </c>
      <c r="L606" s="160">
        <v>24</v>
      </c>
      <c r="M606" s="160" t="s">
        <v>5028</v>
      </c>
      <c r="N606" s="160" t="s">
        <v>5029</v>
      </c>
      <c r="O606" s="161"/>
      <c r="P606" s="161"/>
      <c r="Q606" s="161"/>
      <c r="R606" s="161"/>
      <c r="S606" s="161"/>
      <c r="T606" s="161"/>
      <c r="U606" s="161"/>
      <c r="V606" s="161"/>
      <c r="W606" s="161"/>
      <c r="X606" s="161"/>
      <c r="Y606" s="161"/>
      <c r="Z606" s="161"/>
      <c r="AA606" s="155" t="s">
        <v>467</v>
      </c>
      <c r="AB606" s="155" t="s">
        <v>3049</v>
      </c>
      <c r="AC606" s="163">
        <v>0</v>
      </c>
      <c r="AD606" s="163">
        <v>0</v>
      </c>
      <c r="AE606" s="163">
        <v>0</v>
      </c>
      <c r="AF606" s="163">
        <v>0</v>
      </c>
      <c r="AG606" s="163">
        <v>0</v>
      </c>
      <c r="AH606" s="163">
        <v>0</v>
      </c>
      <c r="AI606" s="163">
        <v>0</v>
      </c>
      <c r="AJ606" s="163">
        <v>0</v>
      </c>
      <c r="AK606" s="163">
        <v>0</v>
      </c>
      <c r="AL606" s="163">
        <v>1</v>
      </c>
      <c r="AM606" s="163">
        <v>1</v>
      </c>
    </row>
    <row r="607" spans="2:39" x14ac:dyDescent="0.15">
      <c r="B607" s="51" t="s">
        <v>548</v>
      </c>
      <c r="C607" s="51" t="s">
        <v>3128</v>
      </c>
      <c r="D607" s="51" t="s">
        <v>5032</v>
      </c>
      <c r="E607" s="51" t="s">
        <v>5033</v>
      </c>
      <c r="F607" s="51" t="s">
        <v>5155</v>
      </c>
      <c r="G607" s="51" t="s">
        <v>5156</v>
      </c>
      <c r="H607" s="51" t="s">
        <v>5157</v>
      </c>
      <c r="I607" s="51" t="s">
        <v>5156</v>
      </c>
      <c r="K607" s="53">
        <v>3</v>
      </c>
      <c r="L607" s="160">
        <v>14</v>
      </c>
      <c r="M607" s="160" t="s">
        <v>5157</v>
      </c>
      <c r="N607" s="160" t="s">
        <v>5156</v>
      </c>
      <c r="O607" s="161"/>
      <c r="P607" s="161"/>
      <c r="Q607" s="161"/>
      <c r="R607" s="161"/>
      <c r="S607" s="161"/>
      <c r="T607" s="161"/>
      <c r="U607" s="161"/>
      <c r="V607" s="161"/>
      <c r="W607" s="161"/>
      <c r="X607" s="161"/>
      <c r="Y607" s="161"/>
      <c r="Z607" s="161"/>
      <c r="AA607" s="155" t="s">
        <v>548</v>
      </c>
      <c r="AB607" s="155" t="s">
        <v>3128</v>
      </c>
      <c r="AC607" s="163">
        <v>0</v>
      </c>
      <c r="AD607" s="163">
        <v>0</v>
      </c>
      <c r="AE607" s="163">
        <v>0</v>
      </c>
      <c r="AF607" s="163">
        <v>0</v>
      </c>
      <c r="AG607" s="163">
        <v>0</v>
      </c>
      <c r="AH607" s="163">
        <v>0</v>
      </c>
      <c r="AI607" s="163">
        <v>0</v>
      </c>
      <c r="AJ607" s="163">
        <v>0</v>
      </c>
      <c r="AK607" s="163">
        <v>0</v>
      </c>
      <c r="AL607" s="163">
        <v>0</v>
      </c>
      <c r="AM607" s="163">
        <v>0</v>
      </c>
    </row>
    <row r="608" spans="2:39" x14ac:dyDescent="0.15">
      <c r="B608" s="51" t="s">
        <v>576</v>
      </c>
      <c r="C608" s="51" t="s">
        <v>3156</v>
      </c>
      <c r="D608" s="51" t="s">
        <v>5044</v>
      </c>
      <c r="E608" s="51" t="s">
        <v>5045</v>
      </c>
      <c r="F608" s="51" t="s">
        <v>5046</v>
      </c>
      <c r="G608" s="51" t="s">
        <v>5045</v>
      </c>
      <c r="H608" s="51" t="s">
        <v>5047</v>
      </c>
      <c r="I608" s="51" t="s">
        <v>5048</v>
      </c>
      <c r="K608" s="53">
        <v>3</v>
      </c>
      <c r="L608" s="160">
        <v>5</v>
      </c>
      <c r="M608" s="160" t="s">
        <v>5047</v>
      </c>
      <c r="N608" s="160" t="s">
        <v>5048</v>
      </c>
      <c r="O608" s="161"/>
      <c r="P608" s="161"/>
      <c r="Q608" s="161"/>
      <c r="R608" s="161"/>
      <c r="S608" s="161"/>
      <c r="T608" s="161"/>
      <c r="U608" s="161"/>
      <c r="V608" s="161"/>
      <c r="W608" s="161"/>
      <c r="X608" s="161"/>
      <c r="Y608" s="161"/>
      <c r="Z608" s="161"/>
      <c r="AA608" s="155" t="s">
        <v>576</v>
      </c>
      <c r="AB608" s="155" t="s">
        <v>3156</v>
      </c>
      <c r="AC608" s="163">
        <v>1</v>
      </c>
      <c r="AD608" s="163">
        <v>1</v>
      </c>
      <c r="AE608" s="163">
        <v>1</v>
      </c>
      <c r="AF608" s="163">
        <v>1</v>
      </c>
      <c r="AG608" s="163">
        <v>0</v>
      </c>
      <c r="AH608" s="163">
        <v>0</v>
      </c>
      <c r="AI608" s="163">
        <v>0</v>
      </c>
      <c r="AJ608" s="163">
        <v>0</v>
      </c>
      <c r="AK608" s="163">
        <v>0</v>
      </c>
      <c r="AL608" s="163">
        <v>0</v>
      </c>
      <c r="AM608" s="163">
        <v>0</v>
      </c>
    </row>
    <row r="609" spans="2:39" x14ac:dyDescent="0.15">
      <c r="B609" s="51" t="s">
        <v>866</v>
      </c>
      <c r="C609" s="51" t="s">
        <v>3442</v>
      </c>
      <c r="D609" s="51" t="s">
        <v>5129</v>
      </c>
      <c r="E609" s="51" t="s">
        <v>5130</v>
      </c>
      <c r="F609" s="51" t="s">
        <v>5131</v>
      </c>
      <c r="G609" s="51" t="s">
        <v>5132</v>
      </c>
      <c r="H609" s="51" t="s">
        <v>5166</v>
      </c>
      <c r="I609" s="51" t="s">
        <v>5167</v>
      </c>
      <c r="K609" s="53">
        <v>3</v>
      </c>
      <c r="L609" s="160">
        <v>18</v>
      </c>
      <c r="M609" s="160" t="s">
        <v>5129</v>
      </c>
      <c r="N609" s="160" t="s">
        <v>5130</v>
      </c>
      <c r="O609" s="161"/>
      <c r="P609" s="161"/>
      <c r="Q609" s="161"/>
      <c r="R609" s="161"/>
      <c r="S609" s="161"/>
      <c r="T609" s="161"/>
      <c r="U609" s="161"/>
      <c r="V609" s="161"/>
      <c r="W609" s="161"/>
      <c r="X609" s="161"/>
      <c r="Y609" s="161"/>
      <c r="Z609" s="161"/>
      <c r="AA609" s="155" t="s">
        <v>866</v>
      </c>
      <c r="AB609" s="155" t="s">
        <v>3442</v>
      </c>
      <c r="AC609" s="163">
        <v>0</v>
      </c>
      <c r="AD609" s="163">
        <v>0</v>
      </c>
      <c r="AE609" s="163">
        <v>0</v>
      </c>
      <c r="AF609" s="163">
        <v>0</v>
      </c>
      <c r="AG609" s="163">
        <v>0</v>
      </c>
      <c r="AH609" s="163">
        <v>0</v>
      </c>
      <c r="AI609" s="163">
        <v>0</v>
      </c>
      <c r="AJ609" s="163">
        <v>0</v>
      </c>
      <c r="AK609" s="163">
        <v>0</v>
      </c>
      <c r="AL609" s="163">
        <v>0</v>
      </c>
      <c r="AM609" s="163">
        <v>0</v>
      </c>
    </row>
    <row r="610" spans="2:39" x14ac:dyDescent="0.15">
      <c r="B610" s="51" t="s">
        <v>622</v>
      </c>
      <c r="C610" s="51" t="s">
        <v>3201</v>
      </c>
      <c r="D610" s="51" t="s">
        <v>5058</v>
      </c>
      <c r="E610" s="51" t="s">
        <v>5059</v>
      </c>
      <c r="F610" s="51" t="s">
        <v>5150</v>
      </c>
      <c r="G610" s="51" t="s">
        <v>5151</v>
      </c>
      <c r="H610" s="51" t="s">
        <v>5152</v>
      </c>
      <c r="I610" s="51" t="s">
        <v>5151</v>
      </c>
      <c r="K610" s="53">
        <v>3</v>
      </c>
      <c r="L610" s="160">
        <v>21</v>
      </c>
      <c r="M610" s="160" t="s">
        <v>5150</v>
      </c>
      <c r="N610" s="160" t="s">
        <v>5151</v>
      </c>
      <c r="O610" s="161"/>
      <c r="P610" s="161"/>
      <c r="Q610" s="161"/>
      <c r="R610" s="161"/>
      <c r="S610" s="161"/>
      <c r="T610" s="161"/>
      <c r="U610" s="161"/>
      <c r="V610" s="161"/>
      <c r="W610" s="161"/>
      <c r="X610" s="161"/>
      <c r="Y610" s="161"/>
      <c r="Z610" s="161"/>
      <c r="AA610" s="155" t="s">
        <v>622</v>
      </c>
      <c r="AB610" s="155" t="s">
        <v>3201</v>
      </c>
      <c r="AC610" s="163">
        <v>0</v>
      </c>
      <c r="AD610" s="163">
        <v>0</v>
      </c>
      <c r="AE610" s="163">
        <v>0</v>
      </c>
      <c r="AF610" s="163">
        <v>0</v>
      </c>
      <c r="AG610" s="163">
        <v>0</v>
      </c>
      <c r="AH610" s="163">
        <v>0</v>
      </c>
      <c r="AI610" s="163">
        <v>0</v>
      </c>
      <c r="AJ610" s="163">
        <v>0</v>
      </c>
      <c r="AK610" s="163">
        <v>0</v>
      </c>
      <c r="AL610" s="163">
        <v>0</v>
      </c>
      <c r="AM610" s="163">
        <v>0</v>
      </c>
    </row>
    <row r="611" spans="2:39" x14ac:dyDescent="0.15">
      <c r="B611" s="51" t="s">
        <v>600</v>
      </c>
      <c r="C611" s="51" t="s">
        <v>3180</v>
      </c>
      <c r="D611" s="51" t="s">
        <v>5129</v>
      </c>
      <c r="E611" s="51" t="s">
        <v>5130</v>
      </c>
      <c r="F611" s="51" t="s">
        <v>5131</v>
      </c>
      <c r="G611" s="51" t="s">
        <v>5132</v>
      </c>
      <c r="H611" s="51" t="s">
        <v>5166</v>
      </c>
      <c r="I611" s="51" t="s">
        <v>5167</v>
      </c>
      <c r="K611" s="53">
        <v>3</v>
      </c>
      <c r="L611" s="160">
        <v>18</v>
      </c>
      <c r="M611" s="160" t="s">
        <v>5129</v>
      </c>
      <c r="N611" s="160" t="s">
        <v>5130</v>
      </c>
      <c r="O611" s="161"/>
      <c r="P611" s="161"/>
      <c r="Q611" s="161"/>
      <c r="R611" s="161"/>
      <c r="S611" s="161"/>
      <c r="T611" s="161"/>
      <c r="U611" s="161"/>
      <c r="V611" s="161"/>
      <c r="W611" s="161"/>
      <c r="X611" s="161"/>
      <c r="Y611" s="161"/>
      <c r="Z611" s="161"/>
      <c r="AA611" s="155" t="s">
        <v>600</v>
      </c>
      <c r="AB611" s="155" t="s">
        <v>3180</v>
      </c>
      <c r="AC611" s="163">
        <v>0</v>
      </c>
      <c r="AD611" s="163">
        <v>0</v>
      </c>
      <c r="AE611" s="163">
        <v>0</v>
      </c>
      <c r="AF611" s="163">
        <v>0</v>
      </c>
      <c r="AG611" s="163">
        <v>0</v>
      </c>
      <c r="AH611" s="163">
        <v>0</v>
      </c>
      <c r="AI611" s="163">
        <v>0</v>
      </c>
      <c r="AJ611" s="163">
        <v>0</v>
      </c>
      <c r="AK611" s="163">
        <v>0</v>
      </c>
      <c r="AL611" s="163">
        <v>0</v>
      </c>
      <c r="AM611" s="163">
        <v>0</v>
      </c>
    </row>
    <row r="612" spans="2:39" x14ac:dyDescent="0.15">
      <c r="B612" s="51" t="s">
        <v>535</v>
      </c>
      <c r="C612" s="51" t="s">
        <v>3116</v>
      </c>
      <c r="D612" s="51" t="s">
        <v>5026</v>
      </c>
      <c r="E612" s="51" t="s">
        <v>5027</v>
      </c>
      <c r="F612" s="51" t="s">
        <v>5040</v>
      </c>
      <c r="G612" s="51" t="s">
        <v>5041</v>
      </c>
      <c r="H612" s="51" t="s">
        <v>5042</v>
      </c>
      <c r="I612" s="51" t="s">
        <v>5043</v>
      </c>
      <c r="K612" s="53">
        <v>3</v>
      </c>
      <c r="L612" s="160">
        <v>25</v>
      </c>
      <c r="M612" s="160" t="s">
        <v>5040</v>
      </c>
      <c r="N612" s="160" t="s">
        <v>5041</v>
      </c>
      <c r="O612" s="161"/>
      <c r="P612" s="161"/>
      <c r="Q612" s="161"/>
      <c r="R612" s="161"/>
      <c r="S612" s="161"/>
      <c r="T612" s="161"/>
      <c r="U612" s="161"/>
      <c r="V612" s="161"/>
      <c r="W612" s="161"/>
      <c r="X612" s="161"/>
      <c r="Y612" s="161"/>
      <c r="Z612" s="161"/>
      <c r="AA612" s="155" t="s">
        <v>535</v>
      </c>
      <c r="AB612" s="155" t="s">
        <v>3116</v>
      </c>
      <c r="AC612" s="163">
        <v>0</v>
      </c>
      <c r="AD612" s="163">
        <v>0</v>
      </c>
      <c r="AE612" s="163">
        <v>0</v>
      </c>
      <c r="AF612" s="163">
        <v>0</v>
      </c>
      <c r="AG612" s="163">
        <v>0</v>
      </c>
      <c r="AH612" s="163">
        <v>0</v>
      </c>
      <c r="AI612" s="163">
        <v>0</v>
      </c>
      <c r="AJ612" s="163">
        <v>1</v>
      </c>
      <c r="AK612" s="163">
        <v>1</v>
      </c>
      <c r="AL612" s="163">
        <v>0</v>
      </c>
      <c r="AM612" s="163">
        <v>0</v>
      </c>
    </row>
    <row r="613" spans="2:39" x14ac:dyDescent="0.15">
      <c r="B613" s="51" t="s">
        <v>906</v>
      </c>
      <c r="C613" s="51" t="s">
        <v>3482</v>
      </c>
      <c r="D613" s="51" t="s">
        <v>5044</v>
      </c>
      <c r="E613" s="51" t="s">
        <v>5045</v>
      </c>
      <c r="F613" s="51" t="s">
        <v>5046</v>
      </c>
      <c r="G613" s="51" t="s">
        <v>5045</v>
      </c>
      <c r="H613" s="51" t="s">
        <v>5047</v>
      </c>
      <c r="I613" s="51" t="s">
        <v>5048</v>
      </c>
      <c r="K613" s="53">
        <v>3</v>
      </c>
      <c r="L613" s="160">
        <v>5</v>
      </c>
      <c r="M613" s="160" t="s">
        <v>5047</v>
      </c>
      <c r="N613" s="160" t="s">
        <v>5048</v>
      </c>
      <c r="O613" s="161"/>
      <c r="P613" s="161"/>
      <c r="Q613" s="161"/>
      <c r="R613" s="161"/>
      <c r="S613" s="161"/>
      <c r="T613" s="161"/>
      <c r="U613" s="161"/>
      <c r="V613" s="161"/>
      <c r="W613" s="161"/>
      <c r="X613" s="161"/>
      <c r="Y613" s="161"/>
      <c r="Z613" s="161"/>
      <c r="AA613" s="155" t="s">
        <v>906</v>
      </c>
      <c r="AB613" s="155" t="s">
        <v>3482</v>
      </c>
      <c r="AC613" s="163">
        <v>0</v>
      </c>
      <c r="AD613" s="163">
        <v>0</v>
      </c>
      <c r="AE613" s="163">
        <v>0</v>
      </c>
      <c r="AF613" s="163">
        <v>0</v>
      </c>
      <c r="AG613" s="163">
        <v>0</v>
      </c>
      <c r="AH613" s="163">
        <v>0</v>
      </c>
      <c r="AI613" s="163">
        <v>0</v>
      </c>
      <c r="AJ613" s="163">
        <v>0</v>
      </c>
      <c r="AK613" s="163">
        <v>0</v>
      </c>
      <c r="AL613" s="163">
        <v>0</v>
      </c>
      <c r="AM613" s="163">
        <v>0</v>
      </c>
    </row>
    <row r="614" spans="2:39" x14ac:dyDescent="0.15">
      <c r="B614" s="51" t="s">
        <v>798</v>
      </c>
      <c r="C614" s="51" t="s">
        <v>3374</v>
      </c>
      <c r="D614" s="51" t="s">
        <v>5074</v>
      </c>
      <c r="E614" s="51" t="s">
        <v>5075</v>
      </c>
      <c r="F614" s="51" t="s">
        <v>5076</v>
      </c>
      <c r="G614" s="51" t="s">
        <v>5077</v>
      </c>
      <c r="H614" s="51" t="s">
        <v>5101</v>
      </c>
      <c r="I614" s="51" t="s">
        <v>5102</v>
      </c>
      <c r="K614" s="53">
        <v>3</v>
      </c>
      <c r="L614" s="160">
        <v>6</v>
      </c>
      <c r="M614" s="160" t="s">
        <v>5101</v>
      </c>
      <c r="N614" s="160" t="s">
        <v>5102</v>
      </c>
      <c r="O614" s="161"/>
      <c r="P614" s="161"/>
      <c r="Q614" s="161"/>
      <c r="R614" s="161"/>
      <c r="S614" s="161"/>
      <c r="T614" s="161"/>
      <c r="U614" s="161"/>
      <c r="V614" s="161"/>
      <c r="W614" s="161"/>
      <c r="X614" s="161"/>
      <c r="Y614" s="161"/>
      <c r="Z614" s="161"/>
      <c r="AA614" s="155" t="s">
        <v>798</v>
      </c>
      <c r="AB614" s="155" t="s">
        <v>3374</v>
      </c>
      <c r="AC614" s="163">
        <v>0</v>
      </c>
      <c r="AD614" s="163">
        <v>0</v>
      </c>
      <c r="AE614" s="163">
        <v>0</v>
      </c>
      <c r="AF614" s="163">
        <v>0</v>
      </c>
      <c r="AG614" s="163">
        <v>0</v>
      </c>
      <c r="AH614" s="163">
        <v>0</v>
      </c>
      <c r="AI614" s="163">
        <v>0</v>
      </c>
      <c r="AJ614" s="163">
        <v>0</v>
      </c>
      <c r="AK614" s="163">
        <v>0</v>
      </c>
      <c r="AL614" s="163">
        <v>0</v>
      </c>
      <c r="AM614" s="163">
        <v>0</v>
      </c>
    </row>
    <row r="615" spans="2:39" x14ac:dyDescent="0.15">
      <c r="B615" s="51" t="s">
        <v>709</v>
      </c>
      <c r="C615" s="51" t="s">
        <v>3286</v>
      </c>
      <c r="D615" s="51" t="s">
        <v>5058</v>
      </c>
      <c r="E615" s="51" t="s">
        <v>5059</v>
      </c>
      <c r="F615" s="51" t="s">
        <v>5150</v>
      </c>
      <c r="G615" s="51" t="s">
        <v>5151</v>
      </c>
      <c r="H615" s="51" t="s">
        <v>5152</v>
      </c>
      <c r="I615" s="51" t="s">
        <v>5151</v>
      </c>
      <c r="K615" s="53">
        <v>3</v>
      </c>
      <c r="L615" s="160">
        <v>21</v>
      </c>
      <c r="M615" s="160" t="s">
        <v>5150</v>
      </c>
      <c r="N615" s="160" t="s">
        <v>5151</v>
      </c>
      <c r="O615" s="161"/>
      <c r="P615" s="161"/>
      <c r="Q615" s="161"/>
      <c r="R615" s="161"/>
      <c r="S615" s="161"/>
      <c r="T615" s="161"/>
      <c r="U615" s="161"/>
      <c r="V615" s="161"/>
      <c r="W615" s="161"/>
      <c r="X615" s="161"/>
      <c r="Y615" s="161"/>
      <c r="Z615" s="161"/>
      <c r="AA615" s="155" t="s">
        <v>709</v>
      </c>
      <c r="AB615" s="155" t="s">
        <v>3286</v>
      </c>
      <c r="AC615" s="163">
        <v>0</v>
      </c>
      <c r="AD615" s="163">
        <v>0</v>
      </c>
      <c r="AE615" s="163">
        <v>0</v>
      </c>
      <c r="AF615" s="163">
        <v>0</v>
      </c>
      <c r="AG615" s="163">
        <v>0</v>
      </c>
      <c r="AH615" s="163">
        <v>0</v>
      </c>
      <c r="AI615" s="163">
        <v>0</v>
      </c>
      <c r="AJ615" s="163">
        <v>0</v>
      </c>
      <c r="AK615" s="163">
        <v>0</v>
      </c>
      <c r="AL615" s="163">
        <v>0</v>
      </c>
      <c r="AM615" s="163">
        <v>0</v>
      </c>
    </row>
    <row r="616" spans="2:39" x14ac:dyDescent="0.15">
      <c r="B616" s="51" t="s">
        <v>1696</v>
      </c>
      <c r="C616" s="51" t="s">
        <v>5434</v>
      </c>
      <c r="D616" s="51" t="s">
        <v>5080</v>
      </c>
      <c r="E616" s="51" t="s">
        <v>5081</v>
      </c>
      <c r="F616" s="51" t="s">
        <v>5082</v>
      </c>
      <c r="G616" s="51" t="s">
        <v>5081</v>
      </c>
      <c r="H616" s="51" t="s">
        <v>5083</v>
      </c>
      <c r="I616" s="51" t="s">
        <v>5084</v>
      </c>
      <c r="K616" s="53">
        <v>3</v>
      </c>
      <c r="L616" s="160">
        <v>2</v>
      </c>
      <c r="M616" s="160" t="s">
        <v>5082</v>
      </c>
      <c r="N616" s="160" t="s">
        <v>5081</v>
      </c>
      <c r="O616" s="161"/>
      <c r="P616" s="161"/>
      <c r="Q616" s="161"/>
      <c r="R616" s="161"/>
      <c r="S616" s="161"/>
      <c r="T616" s="161"/>
      <c r="U616" s="161"/>
      <c r="V616" s="161"/>
      <c r="W616" s="161"/>
      <c r="X616" s="161"/>
      <c r="Y616" s="161"/>
      <c r="Z616" s="161"/>
      <c r="AA616" s="155" t="s">
        <v>1696</v>
      </c>
      <c r="AB616" s="155" t="s">
        <v>5434</v>
      </c>
      <c r="AC616" s="163">
        <v>0</v>
      </c>
      <c r="AD616" s="163">
        <v>0</v>
      </c>
      <c r="AE616" s="163">
        <v>0</v>
      </c>
      <c r="AF616" s="163">
        <v>0</v>
      </c>
      <c r="AG616" s="163">
        <v>0</v>
      </c>
      <c r="AH616" s="163">
        <v>0</v>
      </c>
      <c r="AI616" s="163">
        <v>0</v>
      </c>
      <c r="AJ616" s="163">
        <v>0</v>
      </c>
      <c r="AK616" s="163">
        <v>0</v>
      </c>
      <c r="AL616" s="163">
        <v>0</v>
      </c>
      <c r="AM616" s="163">
        <v>0</v>
      </c>
    </row>
    <row r="617" spans="2:39" x14ac:dyDescent="0.15">
      <c r="B617" s="51" t="s">
        <v>409</v>
      </c>
      <c r="C617" s="51" t="s">
        <v>2991</v>
      </c>
      <c r="D617" s="51" t="s">
        <v>5032</v>
      </c>
      <c r="E617" s="51" t="s">
        <v>5033</v>
      </c>
      <c r="F617" s="51" t="s">
        <v>5097</v>
      </c>
      <c r="G617" s="51" t="s">
        <v>5098</v>
      </c>
      <c r="H617" s="51" t="s">
        <v>5099</v>
      </c>
      <c r="I617" s="51" t="s">
        <v>5100</v>
      </c>
      <c r="K617" s="53">
        <v>3</v>
      </c>
      <c r="L617" s="160">
        <v>15</v>
      </c>
      <c r="M617" s="160" t="s">
        <v>5097</v>
      </c>
      <c r="N617" s="160" t="s">
        <v>5098</v>
      </c>
      <c r="O617" s="161"/>
      <c r="P617" s="161"/>
      <c r="Q617" s="161"/>
      <c r="R617" s="161"/>
      <c r="S617" s="161"/>
      <c r="T617" s="161"/>
      <c r="U617" s="161"/>
      <c r="V617" s="161"/>
      <c r="W617" s="161"/>
      <c r="X617" s="161"/>
      <c r="Y617" s="161"/>
      <c r="Z617" s="161"/>
      <c r="AA617" s="155" t="s">
        <v>409</v>
      </c>
      <c r="AB617" s="155" t="s">
        <v>2991</v>
      </c>
      <c r="AC617" s="163">
        <v>0</v>
      </c>
      <c r="AD617" s="163">
        <v>0</v>
      </c>
      <c r="AE617" s="163">
        <v>0</v>
      </c>
      <c r="AF617" s="163">
        <v>0</v>
      </c>
      <c r="AG617" s="163">
        <v>0</v>
      </c>
      <c r="AH617" s="163">
        <v>0</v>
      </c>
      <c r="AI617" s="163">
        <v>0</v>
      </c>
      <c r="AJ617" s="163">
        <v>0</v>
      </c>
      <c r="AK617" s="163">
        <v>0</v>
      </c>
      <c r="AL617" s="163">
        <v>0</v>
      </c>
      <c r="AM617" s="163">
        <v>0</v>
      </c>
    </row>
    <row r="618" spans="2:39" x14ac:dyDescent="0.15">
      <c r="B618" s="51" t="s">
        <v>592</v>
      </c>
      <c r="C618" s="51" t="s">
        <v>3172</v>
      </c>
      <c r="D618" s="51" t="s">
        <v>5129</v>
      </c>
      <c r="E618" s="51" t="s">
        <v>5130</v>
      </c>
      <c r="F618" s="51" t="s">
        <v>5178</v>
      </c>
      <c r="G618" s="51" t="s">
        <v>5179</v>
      </c>
      <c r="H618" s="51" t="s">
        <v>5180</v>
      </c>
      <c r="I618" s="51" t="s">
        <v>5179</v>
      </c>
      <c r="K618" s="53">
        <v>3</v>
      </c>
      <c r="L618" s="160">
        <v>18</v>
      </c>
      <c r="M618" s="160" t="s">
        <v>5129</v>
      </c>
      <c r="N618" s="160" t="s">
        <v>5130</v>
      </c>
      <c r="O618" s="161"/>
      <c r="P618" s="161"/>
      <c r="Q618" s="161"/>
      <c r="R618" s="161"/>
      <c r="S618" s="161"/>
      <c r="T618" s="161"/>
      <c r="U618" s="161"/>
      <c r="V618" s="161"/>
      <c r="W618" s="161"/>
      <c r="X618" s="161"/>
      <c r="Y618" s="161"/>
      <c r="Z618" s="161"/>
      <c r="AA618" s="155" t="s">
        <v>592</v>
      </c>
      <c r="AB618" s="155" t="s">
        <v>3172</v>
      </c>
      <c r="AC618" s="163">
        <v>0</v>
      </c>
      <c r="AD618" s="163">
        <v>0</v>
      </c>
      <c r="AE618" s="163">
        <v>0</v>
      </c>
      <c r="AF618" s="163">
        <v>0</v>
      </c>
      <c r="AG618" s="163">
        <v>0</v>
      </c>
      <c r="AH618" s="163">
        <v>0</v>
      </c>
      <c r="AI618" s="163">
        <v>0</v>
      </c>
      <c r="AJ618" s="163">
        <v>0</v>
      </c>
      <c r="AK618" s="163">
        <v>0</v>
      </c>
      <c r="AL618" s="163">
        <v>0</v>
      </c>
      <c r="AM618" s="163">
        <v>0</v>
      </c>
    </row>
    <row r="619" spans="2:39" x14ac:dyDescent="0.15">
      <c r="B619" s="51" t="s">
        <v>782</v>
      </c>
      <c r="C619" s="51" t="s">
        <v>3359</v>
      </c>
      <c r="D619" s="51" t="s">
        <v>5089</v>
      </c>
      <c r="E619" s="51" t="s">
        <v>5090</v>
      </c>
      <c r="F619" s="51" t="s">
        <v>5107</v>
      </c>
      <c r="G619" s="51" t="s">
        <v>5108</v>
      </c>
      <c r="H619" s="51" t="s">
        <v>5111</v>
      </c>
      <c r="I619" s="51" t="s">
        <v>5112</v>
      </c>
      <c r="K619" s="53">
        <v>3</v>
      </c>
      <c r="L619" s="160">
        <v>17</v>
      </c>
      <c r="M619" s="160" t="s">
        <v>5107</v>
      </c>
      <c r="N619" s="160" t="s">
        <v>5108</v>
      </c>
      <c r="O619" s="161"/>
      <c r="P619" s="161"/>
      <c r="Q619" s="161"/>
      <c r="R619" s="161"/>
      <c r="S619" s="161"/>
      <c r="T619" s="161"/>
      <c r="U619" s="161"/>
      <c r="V619" s="161"/>
      <c r="W619" s="161"/>
      <c r="X619" s="161"/>
      <c r="Y619" s="161"/>
      <c r="Z619" s="161"/>
      <c r="AA619" s="155" t="s">
        <v>782</v>
      </c>
      <c r="AB619" s="155" t="s">
        <v>3359</v>
      </c>
      <c r="AC619" s="163">
        <v>0</v>
      </c>
      <c r="AD619" s="163">
        <v>0</v>
      </c>
      <c r="AE619" s="163">
        <v>0</v>
      </c>
      <c r="AF619" s="163">
        <v>0</v>
      </c>
      <c r="AG619" s="163">
        <v>0</v>
      </c>
      <c r="AH619" s="163">
        <v>0</v>
      </c>
      <c r="AI619" s="163">
        <v>0</v>
      </c>
      <c r="AJ619" s="163">
        <v>0</v>
      </c>
      <c r="AK619" s="163">
        <v>0</v>
      </c>
      <c r="AL619" s="163">
        <v>0</v>
      </c>
      <c r="AM619" s="163">
        <v>0</v>
      </c>
    </row>
    <row r="620" spans="2:39" x14ac:dyDescent="0.15">
      <c r="B620" s="51" t="s">
        <v>587</v>
      </c>
      <c r="C620" s="51" t="s">
        <v>3167</v>
      </c>
      <c r="D620" s="51" t="s">
        <v>5074</v>
      </c>
      <c r="E620" s="51" t="s">
        <v>5075</v>
      </c>
      <c r="F620" s="51" t="s">
        <v>5076</v>
      </c>
      <c r="G620" s="51" t="s">
        <v>5077</v>
      </c>
      <c r="H620" s="51" t="s">
        <v>5153</v>
      </c>
      <c r="I620" s="51" t="s">
        <v>5154</v>
      </c>
      <c r="K620" s="53">
        <v>3</v>
      </c>
      <c r="L620" s="160">
        <v>7</v>
      </c>
      <c r="M620" s="160" t="s">
        <v>5153</v>
      </c>
      <c r="N620" s="160" t="s">
        <v>5154</v>
      </c>
      <c r="O620" s="161"/>
      <c r="P620" s="161"/>
      <c r="Q620" s="161"/>
      <c r="R620" s="161"/>
      <c r="S620" s="161"/>
      <c r="T620" s="161"/>
      <c r="U620" s="161"/>
      <c r="V620" s="161"/>
      <c r="W620" s="161"/>
      <c r="X620" s="161"/>
      <c r="Y620" s="161"/>
      <c r="Z620" s="161"/>
      <c r="AA620" s="155" t="s">
        <v>587</v>
      </c>
      <c r="AB620" s="155" t="s">
        <v>3167</v>
      </c>
      <c r="AC620" s="163">
        <v>0</v>
      </c>
      <c r="AD620" s="163">
        <v>0</v>
      </c>
      <c r="AE620" s="163">
        <v>0</v>
      </c>
      <c r="AF620" s="163">
        <v>0</v>
      </c>
      <c r="AG620" s="163">
        <v>0</v>
      </c>
      <c r="AH620" s="163">
        <v>0</v>
      </c>
      <c r="AI620" s="163">
        <v>0</v>
      </c>
      <c r="AJ620" s="163">
        <v>0</v>
      </c>
      <c r="AK620" s="163">
        <v>0</v>
      </c>
      <c r="AL620" s="163">
        <v>0</v>
      </c>
      <c r="AM620" s="163">
        <v>0</v>
      </c>
    </row>
    <row r="621" spans="2:39" x14ac:dyDescent="0.15">
      <c r="B621" s="51" t="s">
        <v>491</v>
      </c>
      <c r="C621" s="51" t="s">
        <v>3072</v>
      </c>
      <c r="D621" s="51" t="s">
        <v>5044</v>
      </c>
      <c r="E621" s="51" t="s">
        <v>5045</v>
      </c>
      <c r="F621" s="51" t="s">
        <v>5046</v>
      </c>
      <c r="G621" s="51" t="s">
        <v>5045</v>
      </c>
      <c r="H621" s="51" t="s">
        <v>5067</v>
      </c>
      <c r="I621" s="51" t="s">
        <v>5068</v>
      </c>
      <c r="K621" s="53">
        <v>3</v>
      </c>
      <c r="L621" s="160">
        <v>3</v>
      </c>
      <c r="M621" s="160" t="s">
        <v>5067</v>
      </c>
      <c r="N621" s="160" t="s">
        <v>5068</v>
      </c>
      <c r="O621" s="161"/>
      <c r="P621" s="161"/>
      <c r="Q621" s="161"/>
      <c r="R621" s="161"/>
      <c r="S621" s="161"/>
      <c r="T621" s="161"/>
      <c r="U621" s="161"/>
      <c r="V621" s="161"/>
      <c r="W621" s="161"/>
      <c r="X621" s="161"/>
      <c r="Y621" s="161"/>
      <c r="Z621" s="161"/>
      <c r="AA621" s="155" t="s">
        <v>491</v>
      </c>
      <c r="AB621" s="155" t="s">
        <v>3072</v>
      </c>
      <c r="AC621" s="163">
        <v>0</v>
      </c>
      <c r="AD621" s="163">
        <v>0</v>
      </c>
      <c r="AE621" s="163">
        <v>0</v>
      </c>
      <c r="AF621" s="163">
        <v>0</v>
      </c>
      <c r="AG621" s="163">
        <v>0</v>
      </c>
      <c r="AH621" s="163">
        <v>0</v>
      </c>
      <c r="AI621" s="163">
        <v>0</v>
      </c>
      <c r="AJ621" s="163">
        <v>0</v>
      </c>
      <c r="AK621" s="163">
        <v>0</v>
      </c>
      <c r="AL621" s="163">
        <v>0</v>
      </c>
      <c r="AM621" s="163">
        <v>0</v>
      </c>
    </row>
    <row r="622" spans="2:39" x14ac:dyDescent="0.15">
      <c r="B622" s="51" t="s">
        <v>378</v>
      </c>
      <c r="C622" s="51" t="s">
        <v>2961</v>
      </c>
      <c r="D622" s="51" t="s">
        <v>5026</v>
      </c>
      <c r="E622" s="51" t="s">
        <v>5027</v>
      </c>
      <c r="F622" s="51" t="s">
        <v>5028</v>
      </c>
      <c r="G622" s="51" t="s">
        <v>5029</v>
      </c>
      <c r="H622" s="51" t="s">
        <v>5115</v>
      </c>
      <c r="I622" s="51" t="s">
        <v>5116</v>
      </c>
      <c r="K622" s="53">
        <v>3</v>
      </c>
      <c r="L622" s="160">
        <v>24</v>
      </c>
      <c r="M622" s="160" t="s">
        <v>5028</v>
      </c>
      <c r="N622" s="160" t="s">
        <v>5029</v>
      </c>
      <c r="O622" s="161"/>
      <c r="P622" s="161"/>
      <c r="Q622" s="161"/>
      <c r="R622" s="161"/>
      <c r="S622" s="161"/>
      <c r="T622" s="161"/>
      <c r="U622" s="161"/>
      <c r="V622" s="161"/>
      <c r="W622" s="161"/>
      <c r="X622" s="161"/>
      <c r="Y622" s="161"/>
      <c r="Z622" s="161"/>
      <c r="AA622" s="155" t="s">
        <v>378</v>
      </c>
      <c r="AB622" s="155" t="s">
        <v>2961</v>
      </c>
      <c r="AC622" s="163">
        <v>0</v>
      </c>
      <c r="AD622" s="163">
        <v>0</v>
      </c>
      <c r="AE622" s="163">
        <v>0</v>
      </c>
      <c r="AF622" s="163">
        <v>0</v>
      </c>
      <c r="AG622" s="163">
        <v>0</v>
      </c>
      <c r="AH622" s="163">
        <v>0</v>
      </c>
      <c r="AI622" s="163">
        <v>1</v>
      </c>
      <c r="AJ622" s="163">
        <v>1</v>
      </c>
      <c r="AK622" s="163">
        <v>1</v>
      </c>
      <c r="AL622" s="163">
        <v>1</v>
      </c>
      <c r="AM622" s="163">
        <v>0</v>
      </c>
    </row>
    <row r="623" spans="2:39" x14ac:dyDescent="0.15">
      <c r="B623" s="51" t="s">
        <v>504</v>
      </c>
      <c r="C623" s="51" t="s">
        <v>3085</v>
      </c>
      <c r="D623" s="51" t="s">
        <v>5026</v>
      </c>
      <c r="E623" s="51" t="s">
        <v>5027</v>
      </c>
      <c r="F623" s="51" t="s">
        <v>5028</v>
      </c>
      <c r="G623" s="51" t="s">
        <v>5029</v>
      </c>
      <c r="H623" s="51" t="s">
        <v>5030</v>
      </c>
      <c r="I623" s="51" t="s">
        <v>5031</v>
      </c>
      <c r="K623" s="53">
        <v>3</v>
      </c>
      <c r="L623" s="160">
        <v>24</v>
      </c>
      <c r="M623" s="160" t="s">
        <v>5028</v>
      </c>
      <c r="N623" s="160" t="s">
        <v>5029</v>
      </c>
      <c r="O623" s="161"/>
      <c r="P623" s="161"/>
      <c r="Q623" s="161"/>
      <c r="R623" s="161"/>
      <c r="S623" s="161"/>
      <c r="T623" s="161"/>
      <c r="U623" s="161"/>
      <c r="V623" s="161"/>
      <c r="W623" s="161"/>
      <c r="X623" s="161"/>
      <c r="Y623" s="161"/>
      <c r="Z623" s="161"/>
      <c r="AA623" s="155" t="s">
        <v>504</v>
      </c>
      <c r="AB623" s="155" t="s">
        <v>3085</v>
      </c>
      <c r="AC623" s="163">
        <v>0</v>
      </c>
      <c r="AD623" s="163">
        <v>0</v>
      </c>
      <c r="AE623" s="163">
        <v>0</v>
      </c>
      <c r="AF623" s="163">
        <v>0</v>
      </c>
      <c r="AG623" s="163">
        <v>0</v>
      </c>
      <c r="AH623" s="163">
        <v>0</v>
      </c>
      <c r="AI623" s="163">
        <v>0</v>
      </c>
      <c r="AJ623" s="163">
        <v>0</v>
      </c>
      <c r="AK623" s="163">
        <v>0</v>
      </c>
      <c r="AL623" s="163">
        <v>0</v>
      </c>
      <c r="AM623" s="163">
        <v>0</v>
      </c>
    </row>
    <row r="624" spans="2:39" x14ac:dyDescent="0.15">
      <c r="B624" s="51" t="s">
        <v>468</v>
      </c>
      <c r="C624" s="51" t="s">
        <v>5435</v>
      </c>
      <c r="D624" s="51" t="s">
        <v>5044</v>
      </c>
      <c r="E624" s="51" t="s">
        <v>5045</v>
      </c>
      <c r="F624" s="51" t="s">
        <v>5046</v>
      </c>
      <c r="G624" s="51" t="s">
        <v>5045</v>
      </c>
      <c r="H624" s="51" t="s">
        <v>5047</v>
      </c>
      <c r="I624" s="51" t="s">
        <v>5048</v>
      </c>
      <c r="K624" s="53">
        <v>3</v>
      </c>
      <c r="L624" s="160">
        <v>5</v>
      </c>
      <c r="M624" s="160" t="s">
        <v>5047</v>
      </c>
      <c r="N624" s="160" t="s">
        <v>5048</v>
      </c>
      <c r="O624" s="161"/>
      <c r="P624" s="161"/>
      <c r="Q624" s="161"/>
      <c r="R624" s="161"/>
      <c r="S624" s="161"/>
      <c r="T624" s="161"/>
      <c r="U624" s="161"/>
      <c r="V624" s="161"/>
      <c r="W624" s="161"/>
      <c r="X624" s="161"/>
      <c r="Y624" s="161"/>
      <c r="Z624" s="161"/>
      <c r="AA624" s="155" t="s">
        <v>468</v>
      </c>
      <c r="AB624" s="155" t="s">
        <v>5435</v>
      </c>
      <c r="AC624" s="163">
        <v>0</v>
      </c>
      <c r="AD624" s="163">
        <v>0</v>
      </c>
      <c r="AE624" s="163">
        <v>0</v>
      </c>
      <c r="AF624" s="163">
        <v>0</v>
      </c>
      <c r="AG624" s="163">
        <v>0</v>
      </c>
      <c r="AH624" s="163">
        <v>0</v>
      </c>
      <c r="AI624" s="163">
        <v>0</v>
      </c>
      <c r="AJ624" s="163">
        <v>0</v>
      </c>
      <c r="AK624" s="163">
        <v>0</v>
      </c>
      <c r="AL624" s="163">
        <v>0</v>
      </c>
      <c r="AM624" s="163">
        <v>0</v>
      </c>
    </row>
    <row r="625" spans="2:39" x14ac:dyDescent="0.15">
      <c r="B625" s="51" t="s">
        <v>626</v>
      </c>
      <c r="C625" s="51" t="s">
        <v>3205</v>
      </c>
      <c r="D625" s="51" t="s">
        <v>5026</v>
      </c>
      <c r="E625" s="51" t="s">
        <v>5027</v>
      </c>
      <c r="F625" s="51" t="s">
        <v>5028</v>
      </c>
      <c r="G625" s="51" t="s">
        <v>5029</v>
      </c>
      <c r="H625" s="51" t="s">
        <v>5030</v>
      </c>
      <c r="I625" s="51" t="s">
        <v>5031</v>
      </c>
      <c r="K625" s="53">
        <v>3</v>
      </c>
      <c r="L625" s="160">
        <v>24</v>
      </c>
      <c r="M625" s="160" t="s">
        <v>5028</v>
      </c>
      <c r="N625" s="160" t="s">
        <v>5029</v>
      </c>
      <c r="O625" s="161"/>
      <c r="P625" s="161"/>
      <c r="Q625" s="161"/>
      <c r="R625" s="161"/>
      <c r="S625" s="161"/>
      <c r="T625" s="161"/>
      <c r="U625" s="161"/>
      <c r="V625" s="161"/>
      <c r="W625" s="161"/>
      <c r="X625" s="161"/>
      <c r="Y625" s="161"/>
      <c r="Z625" s="161"/>
      <c r="AA625" s="155" t="s">
        <v>626</v>
      </c>
      <c r="AB625" s="155" t="s">
        <v>3205</v>
      </c>
      <c r="AC625" s="163">
        <v>1</v>
      </c>
      <c r="AD625" s="163">
        <v>1</v>
      </c>
      <c r="AE625" s="163">
        <v>0</v>
      </c>
      <c r="AF625" s="163">
        <v>0</v>
      </c>
      <c r="AG625" s="163">
        <v>0</v>
      </c>
      <c r="AH625" s="163">
        <v>0</v>
      </c>
      <c r="AI625" s="163">
        <v>0</v>
      </c>
      <c r="AJ625" s="163">
        <v>0</v>
      </c>
      <c r="AK625" s="163">
        <v>0</v>
      </c>
      <c r="AL625" s="163">
        <v>0</v>
      </c>
      <c r="AM625" s="163">
        <v>0</v>
      </c>
    </row>
    <row r="626" spans="2:39" x14ac:dyDescent="0.15">
      <c r="B626" s="51" t="s">
        <v>593</v>
      </c>
      <c r="C626" s="51" t="s">
        <v>3173</v>
      </c>
      <c r="D626" s="51" t="s">
        <v>5129</v>
      </c>
      <c r="E626" s="51" t="s">
        <v>5130</v>
      </c>
      <c r="F626" s="51" t="s">
        <v>5131</v>
      </c>
      <c r="G626" s="51" t="s">
        <v>5132</v>
      </c>
      <c r="H626" s="51" t="s">
        <v>5166</v>
      </c>
      <c r="I626" s="51" t="s">
        <v>5167</v>
      </c>
      <c r="K626" s="53">
        <v>3</v>
      </c>
      <c r="L626" s="160">
        <v>18</v>
      </c>
      <c r="M626" s="160" t="s">
        <v>5129</v>
      </c>
      <c r="N626" s="160" t="s">
        <v>5130</v>
      </c>
      <c r="O626" s="161"/>
      <c r="P626" s="161"/>
      <c r="Q626" s="161"/>
      <c r="R626" s="161"/>
      <c r="S626" s="161"/>
      <c r="T626" s="161"/>
      <c r="U626" s="161"/>
      <c r="V626" s="161"/>
      <c r="W626" s="161"/>
      <c r="X626" s="161"/>
      <c r="Y626" s="161"/>
      <c r="Z626" s="161"/>
      <c r="AA626" s="155" t="s">
        <v>593</v>
      </c>
      <c r="AB626" s="155" t="s">
        <v>3173</v>
      </c>
      <c r="AC626" s="163">
        <v>0</v>
      </c>
      <c r="AD626" s="163">
        <v>0</v>
      </c>
      <c r="AE626" s="163">
        <v>0</v>
      </c>
      <c r="AF626" s="163">
        <v>0</v>
      </c>
      <c r="AG626" s="163">
        <v>0</v>
      </c>
      <c r="AH626" s="163">
        <v>0</v>
      </c>
      <c r="AI626" s="163">
        <v>0</v>
      </c>
      <c r="AJ626" s="163">
        <v>0</v>
      </c>
      <c r="AK626" s="163">
        <v>0</v>
      </c>
      <c r="AL626" s="163">
        <v>0</v>
      </c>
      <c r="AM626" s="163">
        <v>0</v>
      </c>
    </row>
    <row r="627" spans="2:39" x14ac:dyDescent="0.15">
      <c r="B627" s="51" t="s">
        <v>1222</v>
      </c>
      <c r="C627" s="51" t="s">
        <v>3792</v>
      </c>
      <c r="D627" s="51" t="s">
        <v>5026</v>
      </c>
      <c r="E627" s="51" t="s">
        <v>5027</v>
      </c>
      <c r="F627" s="51" t="s">
        <v>5085</v>
      </c>
      <c r="G627" s="51" t="s">
        <v>5086</v>
      </c>
      <c r="H627" s="51" t="s">
        <v>5087</v>
      </c>
      <c r="I627" s="51" t="s">
        <v>5088</v>
      </c>
      <c r="K627" s="53">
        <v>3</v>
      </c>
      <c r="L627" s="160">
        <v>26</v>
      </c>
      <c r="M627" s="160" t="s">
        <v>5085</v>
      </c>
      <c r="N627" s="160" t="s">
        <v>5086</v>
      </c>
      <c r="O627" s="161"/>
      <c r="P627" s="161"/>
      <c r="Q627" s="161"/>
      <c r="R627" s="161"/>
      <c r="S627" s="161"/>
      <c r="T627" s="161"/>
      <c r="U627" s="161"/>
      <c r="V627" s="161"/>
      <c r="W627" s="161"/>
      <c r="X627" s="161"/>
      <c r="Y627" s="161"/>
      <c r="Z627" s="161"/>
      <c r="AA627" s="155" t="s">
        <v>1222</v>
      </c>
      <c r="AB627" s="155" t="s">
        <v>3792</v>
      </c>
      <c r="AC627" s="163">
        <v>0</v>
      </c>
      <c r="AD627" s="163">
        <v>0</v>
      </c>
      <c r="AE627" s="163">
        <v>0</v>
      </c>
      <c r="AF627" s="163">
        <v>0</v>
      </c>
      <c r="AG627" s="163">
        <v>0</v>
      </c>
      <c r="AH627" s="163">
        <v>0</v>
      </c>
      <c r="AI627" s="163">
        <v>0</v>
      </c>
      <c r="AJ627" s="163">
        <v>0</v>
      </c>
      <c r="AK627" s="163">
        <v>0</v>
      </c>
      <c r="AL627" s="163">
        <v>0</v>
      </c>
      <c r="AM627" s="163">
        <v>0</v>
      </c>
    </row>
    <row r="628" spans="2:39" x14ac:dyDescent="0.15">
      <c r="B628" s="51" t="s">
        <v>533</v>
      </c>
      <c r="C628" s="51" t="s">
        <v>3114</v>
      </c>
      <c r="D628" s="51" t="s">
        <v>5026</v>
      </c>
      <c r="E628" s="51" t="s">
        <v>5027</v>
      </c>
      <c r="F628" s="51" t="s">
        <v>5028</v>
      </c>
      <c r="G628" s="51" t="s">
        <v>5029</v>
      </c>
      <c r="H628" s="51" t="s">
        <v>5030</v>
      </c>
      <c r="I628" s="51" t="s">
        <v>5031</v>
      </c>
      <c r="K628" s="53">
        <v>3</v>
      </c>
      <c r="L628" s="160">
        <v>24</v>
      </c>
      <c r="M628" s="160" t="s">
        <v>5028</v>
      </c>
      <c r="N628" s="160" t="s">
        <v>5029</v>
      </c>
      <c r="O628" s="161"/>
      <c r="P628" s="161"/>
      <c r="Q628" s="161"/>
      <c r="R628" s="161"/>
      <c r="S628" s="161"/>
      <c r="T628" s="161"/>
      <c r="U628" s="161"/>
      <c r="V628" s="161"/>
      <c r="W628" s="161"/>
      <c r="X628" s="161"/>
      <c r="Y628" s="161"/>
      <c r="Z628" s="161"/>
      <c r="AA628" s="155" t="s">
        <v>533</v>
      </c>
      <c r="AB628" s="155" t="s">
        <v>3114</v>
      </c>
      <c r="AC628" s="163">
        <v>0</v>
      </c>
      <c r="AD628" s="163">
        <v>0</v>
      </c>
      <c r="AE628" s="163">
        <v>0</v>
      </c>
      <c r="AF628" s="163">
        <v>0</v>
      </c>
      <c r="AG628" s="163">
        <v>0</v>
      </c>
      <c r="AH628" s="163">
        <v>0</v>
      </c>
      <c r="AI628" s="163">
        <v>0</v>
      </c>
      <c r="AJ628" s="163">
        <v>0</v>
      </c>
      <c r="AK628" s="163">
        <v>0</v>
      </c>
      <c r="AL628" s="163">
        <v>0</v>
      </c>
      <c r="AM628" s="163">
        <v>1</v>
      </c>
    </row>
    <row r="629" spans="2:39" x14ac:dyDescent="0.15">
      <c r="B629" s="51" t="s">
        <v>743</v>
      </c>
      <c r="C629" s="51" t="s">
        <v>3320</v>
      </c>
      <c r="D629" s="51" t="s">
        <v>5032</v>
      </c>
      <c r="E629" s="51" t="s">
        <v>5033</v>
      </c>
      <c r="F629" s="51" t="s">
        <v>5034</v>
      </c>
      <c r="G629" s="51" t="s">
        <v>5035</v>
      </c>
      <c r="H629" s="51" t="s">
        <v>5038</v>
      </c>
      <c r="I629" s="51" t="s">
        <v>5039</v>
      </c>
      <c r="K629" s="53">
        <v>3</v>
      </c>
      <c r="L629" s="160">
        <v>11</v>
      </c>
      <c r="M629" s="160" t="s">
        <v>5034</v>
      </c>
      <c r="N629" s="160" t="s">
        <v>5035</v>
      </c>
      <c r="O629" s="161"/>
      <c r="P629" s="161"/>
      <c r="Q629" s="161"/>
      <c r="R629" s="161"/>
      <c r="S629" s="161"/>
      <c r="T629" s="161"/>
      <c r="U629" s="161"/>
      <c r="V629" s="161"/>
      <c r="W629" s="161"/>
      <c r="X629" s="161"/>
      <c r="Y629" s="161"/>
      <c r="Z629" s="161"/>
      <c r="AA629" s="155" t="s">
        <v>743</v>
      </c>
      <c r="AB629" s="155" t="s">
        <v>3320</v>
      </c>
      <c r="AC629" s="163">
        <v>0</v>
      </c>
      <c r="AD629" s="163">
        <v>0</v>
      </c>
      <c r="AE629" s="163">
        <v>0</v>
      </c>
      <c r="AF629" s="163">
        <v>0</v>
      </c>
      <c r="AG629" s="163">
        <v>0</v>
      </c>
      <c r="AH629" s="163">
        <v>0</v>
      </c>
      <c r="AI629" s="163">
        <v>0</v>
      </c>
      <c r="AJ629" s="163">
        <v>0</v>
      </c>
      <c r="AK629" s="163">
        <v>0</v>
      </c>
      <c r="AL629" s="163">
        <v>0</v>
      </c>
      <c r="AM629" s="163">
        <v>0</v>
      </c>
    </row>
    <row r="630" spans="2:39" x14ac:dyDescent="0.15">
      <c r="B630" s="51" t="s">
        <v>689</v>
      </c>
      <c r="C630" s="51" t="s">
        <v>3266</v>
      </c>
      <c r="D630" s="51" t="s">
        <v>5058</v>
      </c>
      <c r="E630" s="51" t="s">
        <v>5059</v>
      </c>
      <c r="F630" s="51" t="s">
        <v>5150</v>
      </c>
      <c r="G630" s="51" t="s">
        <v>5151</v>
      </c>
      <c r="H630" s="51" t="s">
        <v>5152</v>
      </c>
      <c r="I630" s="51" t="s">
        <v>5151</v>
      </c>
      <c r="K630" s="53">
        <v>3</v>
      </c>
      <c r="L630" s="160">
        <v>21</v>
      </c>
      <c r="M630" s="160" t="s">
        <v>5150</v>
      </c>
      <c r="N630" s="160" t="s">
        <v>5151</v>
      </c>
      <c r="O630" s="161"/>
      <c r="P630" s="161"/>
      <c r="Q630" s="161"/>
      <c r="R630" s="161"/>
      <c r="S630" s="161"/>
      <c r="T630" s="161"/>
      <c r="U630" s="161"/>
      <c r="V630" s="161"/>
      <c r="W630" s="161"/>
      <c r="X630" s="161"/>
      <c r="Y630" s="161"/>
      <c r="Z630" s="161"/>
      <c r="AA630" s="155" t="s">
        <v>689</v>
      </c>
      <c r="AB630" s="155" t="s">
        <v>3266</v>
      </c>
      <c r="AC630" s="163">
        <v>0</v>
      </c>
      <c r="AD630" s="163">
        <v>0</v>
      </c>
      <c r="AE630" s="163">
        <v>0</v>
      </c>
      <c r="AF630" s="163">
        <v>0</v>
      </c>
      <c r="AG630" s="163">
        <v>0</v>
      </c>
      <c r="AH630" s="163">
        <v>0</v>
      </c>
      <c r="AI630" s="163">
        <v>0</v>
      </c>
      <c r="AJ630" s="163">
        <v>0</v>
      </c>
      <c r="AK630" s="163">
        <v>0</v>
      </c>
      <c r="AL630" s="163">
        <v>0</v>
      </c>
      <c r="AM630" s="163">
        <v>0</v>
      </c>
    </row>
    <row r="631" spans="2:39" x14ac:dyDescent="0.15">
      <c r="B631" s="51" t="s">
        <v>858</v>
      </c>
      <c r="C631" s="51" t="s">
        <v>3434</v>
      </c>
      <c r="D631" s="51" t="s">
        <v>5026</v>
      </c>
      <c r="E631" s="51" t="s">
        <v>5027</v>
      </c>
      <c r="F631" s="51" t="s">
        <v>5040</v>
      </c>
      <c r="G631" s="51" t="s">
        <v>5041</v>
      </c>
      <c r="H631" s="51" t="s">
        <v>5042</v>
      </c>
      <c r="I631" s="51" t="s">
        <v>5043</v>
      </c>
      <c r="K631" s="53">
        <v>3</v>
      </c>
      <c r="L631" s="160">
        <v>25</v>
      </c>
      <c r="M631" s="160" t="s">
        <v>5040</v>
      </c>
      <c r="N631" s="160" t="s">
        <v>5041</v>
      </c>
      <c r="O631" s="161"/>
      <c r="P631" s="161"/>
      <c r="Q631" s="161"/>
      <c r="R631" s="161"/>
      <c r="S631" s="161"/>
      <c r="T631" s="161"/>
      <c r="U631" s="161"/>
      <c r="V631" s="161"/>
      <c r="W631" s="161"/>
      <c r="X631" s="161"/>
      <c r="Y631" s="161"/>
      <c r="Z631" s="161"/>
      <c r="AA631" s="155" t="s">
        <v>858</v>
      </c>
      <c r="AB631" s="155" t="s">
        <v>3434</v>
      </c>
      <c r="AC631" s="163">
        <v>0</v>
      </c>
      <c r="AD631" s="163">
        <v>0</v>
      </c>
      <c r="AE631" s="163">
        <v>0</v>
      </c>
      <c r="AF631" s="163">
        <v>0</v>
      </c>
      <c r="AG631" s="163">
        <v>0</v>
      </c>
      <c r="AH631" s="163">
        <v>0</v>
      </c>
      <c r="AI631" s="163">
        <v>0</v>
      </c>
      <c r="AJ631" s="163">
        <v>0</v>
      </c>
      <c r="AK631" s="163">
        <v>0</v>
      </c>
      <c r="AL631" s="163">
        <v>0</v>
      </c>
      <c r="AM631" s="163">
        <v>0</v>
      </c>
    </row>
    <row r="632" spans="2:39" x14ac:dyDescent="0.15">
      <c r="B632" s="51" t="s">
        <v>580</v>
      </c>
      <c r="C632" s="51" t="s">
        <v>3160</v>
      </c>
      <c r="D632" s="51" t="s">
        <v>5074</v>
      </c>
      <c r="E632" s="51" t="s">
        <v>5075</v>
      </c>
      <c r="F632" s="51" t="s">
        <v>5076</v>
      </c>
      <c r="G632" s="51" t="s">
        <v>5077</v>
      </c>
      <c r="H632" s="51" t="s">
        <v>5078</v>
      </c>
      <c r="I632" s="51" t="s">
        <v>5079</v>
      </c>
      <c r="K632" s="53">
        <v>3</v>
      </c>
      <c r="L632" s="160">
        <v>9</v>
      </c>
      <c r="M632" s="160" t="s">
        <v>5078</v>
      </c>
      <c r="N632" s="160" t="s">
        <v>5079</v>
      </c>
      <c r="O632" s="161"/>
      <c r="P632" s="161"/>
      <c r="Q632" s="161"/>
      <c r="R632" s="161"/>
      <c r="S632" s="161"/>
      <c r="T632" s="161"/>
      <c r="U632" s="161"/>
      <c r="V632" s="161"/>
      <c r="W632" s="161"/>
      <c r="X632" s="161"/>
      <c r="Y632" s="161"/>
      <c r="Z632" s="161"/>
      <c r="AA632" s="155" t="s">
        <v>580</v>
      </c>
      <c r="AB632" s="155" t="s">
        <v>3160</v>
      </c>
      <c r="AC632" s="163">
        <v>0</v>
      </c>
      <c r="AD632" s="163">
        <v>0</v>
      </c>
      <c r="AE632" s="163">
        <v>0</v>
      </c>
      <c r="AF632" s="163">
        <v>0</v>
      </c>
      <c r="AG632" s="163">
        <v>0</v>
      </c>
      <c r="AH632" s="163">
        <v>0</v>
      </c>
      <c r="AI632" s="163">
        <v>0</v>
      </c>
      <c r="AJ632" s="163">
        <v>0</v>
      </c>
      <c r="AK632" s="163">
        <v>0</v>
      </c>
      <c r="AL632" s="163">
        <v>0</v>
      </c>
      <c r="AM632" s="163">
        <v>0</v>
      </c>
    </row>
    <row r="633" spans="2:39" x14ac:dyDescent="0.15">
      <c r="B633" s="51" t="s">
        <v>5436</v>
      </c>
      <c r="C633" s="51" t="s">
        <v>5437</v>
      </c>
      <c r="D633" s="51" t="s">
        <v>5089</v>
      </c>
      <c r="E633" s="51" t="s">
        <v>5090</v>
      </c>
      <c r="F633" s="51" t="s">
        <v>5091</v>
      </c>
      <c r="G633" s="51" t="s">
        <v>5092</v>
      </c>
      <c r="H633" s="51" t="s">
        <v>5170</v>
      </c>
      <c r="I633" s="51" t="s">
        <v>5171</v>
      </c>
      <c r="K633" s="53">
        <v>3</v>
      </c>
      <c r="L633" s="160">
        <v>16</v>
      </c>
      <c r="M633" s="160" t="s">
        <v>5091</v>
      </c>
      <c r="N633" s="160" t="s">
        <v>5092</v>
      </c>
      <c r="O633" s="161"/>
      <c r="P633" s="161"/>
      <c r="Q633" s="161"/>
      <c r="R633" s="161"/>
      <c r="S633" s="161"/>
      <c r="T633" s="161"/>
      <c r="U633" s="161"/>
      <c r="V633" s="161"/>
      <c r="W633" s="161"/>
      <c r="X633" s="161"/>
      <c r="Y633" s="161"/>
      <c r="Z633" s="161"/>
      <c r="AA633" s="155" t="s">
        <v>5436</v>
      </c>
      <c r="AB633" s="155" t="s">
        <v>5437</v>
      </c>
      <c r="AC633" s="163">
        <v>0</v>
      </c>
      <c r="AD633" s="163">
        <v>0</v>
      </c>
      <c r="AE633" s="163">
        <v>0</v>
      </c>
      <c r="AF633" s="163">
        <v>0</v>
      </c>
      <c r="AG633" s="163">
        <v>0</v>
      </c>
      <c r="AH633" s="163">
        <v>0</v>
      </c>
      <c r="AI633" s="163">
        <v>0</v>
      </c>
      <c r="AJ633" s="163">
        <v>0</v>
      </c>
      <c r="AK633" s="163">
        <v>0</v>
      </c>
      <c r="AL633" s="163">
        <v>0</v>
      </c>
      <c r="AM633" s="163">
        <v>1</v>
      </c>
    </row>
    <row r="634" spans="2:39" x14ac:dyDescent="0.15">
      <c r="B634" s="51" t="s">
        <v>5438</v>
      </c>
      <c r="C634" s="51" t="s">
        <v>5439</v>
      </c>
      <c r="D634" s="51" t="s">
        <v>5129</v>
      </c>
      <c r="E634" s="51" t="s">
        <v>5130</v>
      </c>
      <c r="F634" s="51" t="s">
        <v>5131</v>
      </c>
      <c r="G634" s="51" t="s">
        <v>5132</v>
      </c>
      <c r="H634" s="51" t="s">
        <v>5166</v>
      </c>
      <c r="I634" s="51" t="s">
        <v>5167</v>
      </c>
      <c r="K634" s="53">
        <v>3</v>
      </c>
      <c r="L634" s="160">
        <v>18</v>
      </c>
      <c r="M634" s="160" t="s">
        <v>5129</v>
      </c>
      <c r="N634" s="160" t="s">
        <v>5130</v>
      </c>
      <c r="O634" s="161"/>
      <c r="P634" s="161"/>
      <c r="Q634" s="161"/>
      <c r="R634" s="161"/>
      <c r="S634" s="161"/>
      <c r="T634" s="161"/>
      <c r="U634" s="161"/>
      <c r="V634" s="161"/>
      <c r="W634" s="161"/>
      <c r="X634" s="161"/>
      <c r="Y634" s="161"/>
      <c r="Z634" s="161"/>
      <c r="AA634" s="155" t="s">
        <v>5438</v>
      </c>
      <c r="AB634" s="155" t="s">
        <v>5439</v>
      </c>
      <c r="AC634" s="163">
        <v>0</v>
      </c>
      <c r="AD634" s="163">
        <v>0</v>
      </c>
      <c r="AE634" s="163">
        <v>0</v>
      </c>
      <c r="AF634" s="163">
        <v>0</v>
      </c>
      <c r="AG634" s="163">
        <v>0</v>
      </c>
      <c r="AH634" s="163">
        <v>0</v>
      </c>
      <c r="AI634" s="163">
        <v>0</v>
      </c>
      <c r="AJ634" s="163">
        <v>0</v>
      </c>
      <c r="AK634" s="163">
        <v>0</v>
      </c>
      <c r="AL634" s="163">
        <v>0</v>
      </c>
      <c r="AM634" s="163">
        <v>0</v>
      </c>
    </row>
    <row r="635" spans="2:39" x14ac:dyDescent="0.15">
      <c r="B635" s="51" t="s">
        <v>474</v>
      </c>
      <c r="C635" s="51" t="s">
        <v>3055</v>
      </c>
      <c r="D635" s="51" t="s">
        <v>5089</v>
      </c>
      <c r="E635" s="51" t="s">
        <v>5090</v>
      </c>
      <c r="F635" s="51" t="s">
        <v>5091</v>
      </c>
      <c r="G635" s="51" t="s">
        <v>5092</v>
      </c>
      <c r="H635" s="51" t="s">
        <v>5135</v>
      </c>
      <c r="I635" s="51" t="s">
        <v>5136</v>
      </c>
      <c r="K635" s="53">
        <v>3</v>
      </c>
      <c r="L635" s="160">
        <v>16</v>
      </c>
      <c r="M635" s="160" t="s">
        <v>5091</v>
      </c>
      <c r="N635" s="160" t="s">
        <v>5092</v>
      </c>
      <c r="O635" s="161"/>
      <c r="P635" s="161"/>
      <c r="Q635" s="161"/>
      <c r="R635" s="161"/>
      <c r="S635" s="161"/>
      <c r="T635" s="161"/>
      <c r="U635" s="161"/>
      <c r="V635" s="161"/>
      <c r="W635" s="161"/>
      <c r="X635" s="161"/>
      <c r="Y635" s="161"/>
      <c r="Z635" s="161"/>
      <c r="AA635" s="155" t="s">
        <v>474</v>
      </c>
      <c r="AB635" s="155" t="s">
        <v>3055</v>
      </c>
      <c r="AC635" s="163">
        <v>0</v>
      </c>
      <c r="AD635" s="163">
        <v>0</v>
      </c>
      <c r="AE635" s="163">
        <v>0</v>
      </c>
      <c r="AF635" s="163">
        <v>0</v>
      </c>
      <c r="AG635" s="163">
        <v>0</v>
      </c>
      <c r="AH635" s="163">
        <v>0</v>
      </c>
      <c r="AI635" s="163">
        <v>0</v>
      </c>
      <c r="AJ635" s="163">
        <v>0</v>
      </c>
      <c r="AK635" s="163">
        <v>0</v>
      </c>
      <c r="AL635" s="163">
        <v>0</v>
      </c>
      <c r="AM635" s="163">
        <v>0</v>
      </c>
    </row>
    <row r="636" spans="2:39" x14ac:dyDescent="0.15">
      <c r="B636" s="51" t="s">
        <v>654</v>
      </c>
      <c r="C636" s="51" t="s">
        <v>3232</v>
      </c>
      <c r="D636" s="51" t="s">
        <v>5074</v>
      </c>
      <c r="E636" s="51" t="s">
        <v>5075</v>
      </c>
      <c r="F636" s="51" t="s">
        <v>5076</v>
      </c>
      <c r="G636" s="51" t="s">
        <v>5077</v>
      </c>
      <c r="H636" s="51" t="s">
        <v>5127</v>
      </c>
      <c r="I636" s="51" t="s">
        <v>5128</v>
      </c>
      <c r="K636" s="53">
        <v>1</v>
      </c>
      <c r="L636" s="160">
        <v>4</v>
      </c>
      <c r="M636" s="160" t="s">
        <v>5127</v>
      </c>
      <c r="N636" s="160" t="s">
        <v>5326</v>
      </c>
      <c r="O636" s="161"/>
      <c r="P636" s="161"/>
      <c r="Q636" s="161"/>
      <c r="R636" s="161"/>
      <c r="S636" s="161"/>
      <c r="T636" s="161"/>
      <c r="U636" s="161"/>
      <c r="V636" s="161"/>
      <c r="W636" s="161"/>
      <c r="X636" s="161"/>
      <c r="Y636" s="161"/>
      <c r="Z636" s="161"/>
      <c r="AA636" s="155" t="s">
        <v>654</v>
      </c>
      <c r="AB636" s="155" t="s">
        <v>3232</v>
      </c>
      <c r="AC636" s="163">
        <v>0</v>
      </c>
      <c r="AD636" s="163">
        <v>0</v>
      </c>
      <c r="AE636" s="163">
        <v>0</v>
      </c>
      <c r="AF636" s="163">
        <v>0</v>
      </c>
      <c r="AG636" s="163">
        <v>0</v>
      </c>
      <c r="AH636" s="163">
        <v>0</v>
      </c>
      <c r="AI636" s="163">
        <v>0</v>
      </c>
      <c r="AJ636" s="163">
        <v>0</v>
      </c>
      <c r="AK636" s="163">
        <v>0</v>
      </c>
      <c r="AL636" s="163">
        <v>0</v>
      </c>
      <c r="AM636" s="163">
        <v>0</v>
      </c>
    </row>
    <row r="637" spans="2:39" x14ac:dyDescent="0.15">
      <c r="B637" s="51" t="s">
        <v>605</v>
      </c>
      <c r="C637" s="51" t="s">
        <v>3185</v>
      </c>
      <c r="D637" s="51" t="s">
        <v>5044</v>
      </c>
      <c r="E637" s="51" t="s">
        <v>5045</v>
      </c>
      <c r="F637" s="51" t="s">
        <v>5046</v>
      </c>
      <c r="G637" s="51" t="s">
        <v>5045</v>
      </c>
      <c r="H637" s="51" t="s">
        <v>5195</v>
      </c>
      <c r="I637" s="51" t="s">
        <v>5196</v>
      </c>
      <c r="K637" s="53">
        <v>3</v>
      </c>
      <c r="L637" s="160" t="s">
        <v>5356</v>
      </c>
      <c r="M637" s="160" t="s">
        <v>5356</v>
      </c>
      <c r="N637" s="160" t="s">
        <v>5356</v>
      </c>
      <c r="O637" s="161"/>
      <c r="P637" s="161"/>
      <c r="Q637" s="161"/>
      <c r="R637" s="161"/>
      <c r="S637" s="161"/>
      <c r="T637" s="161"/>
      <c r="U637" s="161"/>
      <c r="V637" s="161"/>
      <c r="W637" s="161"/>
      <c r="X637" s="161"/>
      <c r="Y637" s="161"/>
      <c r="Z637" s="161"/>
      <c r="AA637" s="155" t="s">
        <v>605</v>
      </c>
      <c r="AB637" s="155" t="s">
        <v>3185</v>
      </c>
      <c r="AC637" s="163">
        <v>0</v>
      </c>
      <c r="AD637" s="163">
        <v>0</v>
      </c>
      <c r="AE637" s="163">
        <v>0</v>
      </c>
      <c r="AF637" s="163">
        <v>0</v>
      </c>
      <c r="AG637" s="163">
        <v>0</v>
      </c>
      <c r="AH637" s="163">
        <v>0</v>
      </c>
      <c r="AI637" s="163">
        <v>0</v>
      </c>
      <c r="AJ637" s="163">
        <v>0</v>
      </c>
      <c r="AK637" s="163">
        <v>0</v>
      </c>
      <c r="AL637" s="163">
        <v>0</v>
      </c>
      <c r="AM637" s="163">
        <v>0</v>
      </c>
    </row>
    <row r="638" spans="2:39" x14ac:dyDescent="0.15">
      <c r="B638" s="51" t="s">
        <v>561</v>
      </c>
      <c r="C638" s="51" t="s">
        <v>3141</v>
      </c>
      <c r="D638" s="51" t="s">
        <v>5049</v>
      </c>
      <c r="E638" s="51" t="s">
        <v>5050</v>
      </c>
      <c r="F638" s="51" t="s">
        <v>5051</v>
      </c>
      <c r="G638" s="51" t="s">
        <v>5050</v>
      </c>
      <c r="H638" s="51" t="s">
        <v>5125</v>
      </c>
      <c r="I638" s="51" t="s">
        <v>5126</v>
      </c>
      <c r="K638" s="53">
        <v>3</v>
      </c>
      <c r="L638" s="160">
        <v>28</v>
      </c>
      <c r="M638" s="160" t="s">
        <v>5051</v>
      </c>
      <c r="N638" s="160" t="s">
        <v>5050</v>
      </c>
      <c r="O638" s="161"/>
      <c r="P638" s="161"/>
      <c r="Q638" s="161"/>
      <c r="R638" s="161"/>
      <c r="S638" s="161"/>
      <c r="T638" s="161"/>
      <c r="U638" s="161"/>
      <c r="V638" s="161"/>
      <c r="W638" s="161"/>
      <c r="X638" s="161"/>
      <c r="Y638" s="161"/>
      <c r="Z638" s="161"/>
      <c r="AA638" s="155" t="s">
        <v>561</v>
      </c>
      <c r="AB638" s="155" t="s">
        <v>3141</v>
      </c>
      <c r="AC638" s="163">
        <v>0</v>
      </c>
      <c r="AD638" s="163">
        <v>0</v>
      </c>
      <c r="AE638" s="163">
        <v>0</v>
      </c>
      <c r="AF638" s="163">
        <v>0</v>
      </c>
      <c r="AG638" s="163">
        <v>0</v>
      </c>
      <c r="AH638" s="163">
        <v>0</v>
      </c>
      <c r="AI638" s="163">
        <v>0</v>
      </c>
      <c r="AJ638" s="163">
        <v>0</v>
      </c>
      <c r="AK638" s="163">
        <v>0</v>
      </c>
      <c r="AL638" s="163">
        <v>0</v>
      </c>
      <c r="AM638" s="163">
        <v>0</v>
      </c>
    </row>
    <row r="639" spans="2:39" x14ac:dyDescent="0.15">
      <c r="B639" s="51" t="s">
        <v>5440</v>
      </c>
      <c r="C639" s="51" t="s">
        <v>5441</v>
      </c>
      <c r="D639" s="51" t="s">
        <v>5058</v>
      </c>
      <c r="E639" s="51" t="s">
        <v>5059</v>
      </c>
      <c r="F639" s="51" t="s">
        <v>5143</v>
      </c>
      <c r="G639" s="51" t="s">
        <v>5144</v>
      </c>
      <c r="H639" s="51" t="s">
        <v>5209</v>
      </c>
      <c r="I639" s="51" t="s">
        <v>5210</v>
      </c>
      <c r="K639" s="53">
        <v>3</v>
      </c>
      <c r="L639" s="160" t="s">
        <v>5356</v>
      </c>
      <c r="M639" s="160" t="s">
        <v>5356</v>
      </c>
      <c r="N639" s="160" t="s">
        <v>5356</v>
      </c>
      <c r="O639" s="161"/>
      <c r="P639" s="161"/>
      <c r="Q639" s="161"/>
      <c r="R639" s="161"/>
      <c r="S639" s="161"/>
      <c r="T639" s="161"/>
      <c r="U639" s="161"/>
      <c r="V639" s="161"/>
      <c r="W639" s="161"/>
      <c r="X639" s="161"/>
      <c r="Y639" s="161"/>
      <c r="Z639" s="161"/>
      <c r="AA639" s="155" t="s">
        <v>5440</v>
      </c>
      <c r="AB639" s="155" t="s">
        <v>5441</v>
      </c>
      <c r="AC639" s="163">
        <v>0</v>
      </c>
      <c r="AD639" s="163">
        <v>0</v>
      </c>
      <c r="AE639" s="163">
        <v>0</v>
      </c>
      <c r="AF639" s="163">
        <v>0</v>
      </c>
      <c r="AG639" s="163">
        <v>0</v>
      </c>
      <c r="AH639" s="163">
        <v>0</v>
      </c>
      <c r="AI639" s="163">
        <v>0</v>
      </c>
      <c r="AJ639" s="163">
        <v>0</v>
      </c>
      <c r="AK639" s="163">
        <v>0</v>
      </c>
      <c r="AL639" s="163">
        <v>0</v>
      </c>
      <c r="AM639" s="163">
        <v>0</v>
      </c>
    </row>
    <row r="640" spans="2:39" x14ac:dyDescent="0.15">
      <c r="B640" s="51" t="s">
        <v>489</v>
      </c>
      <c r="C640" s="51" t="s">
        <v>3070</v>
      </c>
      <c r="D640" s="51" t="s">
        <v>5026</v>
      </c>
      <c r="E640" s="51" t="s">
        <v>5027</v>
      </c>
      <c r="F640" s="51" t="s">
        <v>5028</v>
      </c>
      <c r="G640" s="51" t="s">
        <v>5029</v>
      </c>
      <c r="H640" s="51" t="s">
        <v>5199</v>
      </c>
      <c r="I640" s="51" t="s">
        <v>5200</v>
      </c>
      <c r="K640" s="53">
        <v>3</v>
      </c>
      <c r="L640" s="160">
        <v>24</v>
      </c>
      <c r="M640" s="160" t="s">
        <v>5028</v>
      </c>
      <c r="N640" s="160" t="s">
        <v>5029</v>
      </c>
      <c r="O640" s="161"/>
      <c r="P640" s="161"/>
      <c r="Q640" s="161"/>
      <c r="R640" s="161"/>
      <c r="S640" s="161"/>
      <c r="T640" s="161"/>
      <c r="U640" s="161"/>
      <c r="V640" s="161"/>
      <c r="W640" s="161"/>
      <c r="X640" s="161"/>
      <c r="Y640" s="161"/>
      <c r="Z640" s="161"/>
      <c r="AA640" s="155" t="s">
        <v>489</v>
      </c>
      <c r="AB640" s="155" t="s">
        <v>3070</v>
      </c>
      <c r="AC640" s="163">
        <v>0</v>
      </c>
      <c r="AD640" s="163">
        <v>0</v>
      </c>
      <c r="AE640" s="163">
        <v>0</v>
      </c>
      <c r="AF640" s="163">
        <v>0</v>
      </c>
      <c r="AG640" s="163">
        <v>0</v>
      </c>
      <c r="AH640" s="163">
        <v>0</v>
      </c>
      <c r="AI640" s="163">
        <v>0</v>
      </c>
      <c r="AJ640" s="163">
        <v>0</v>
      </c>
      <c r="AK640" s="163">
        <v>0</v>
      </c>
      <c r="AL640" s="163">
        <v>0</v>
      </c>
      <c r="AM640" s="163">
        <v>0</v>
      </c>
    </row>
    <row r="641" spans="2:39" x14ac:dyDescent="0.15">
      <c r="B641" s="51" t="s">
        <v>528</v>
      </c>
      <c r="C641" s="51" t="s">
        <v>3109</v>
      </c>
      <c r="D641" s="51" t="s">
        <v>5026</v>
      </c>
      <c r="E641" s="51" t="s">
        <v>5027</v>
      </c>
      <c r="F641" s="51" t="s">
        <v>5085</v>
      </c>
      <c r="G641" s="51" t="s">
        <v>5086</v>
      </c>
      <c r="H641" s="51" t="s">
        <v>5087</v>
      </c>
      <c r="I641" s="51" t="s">
        <v>5088</v>
      </c>
      <c r="K641" s="53">
        <v>3</v>
      </c>
      <c r="L641" s="160">
        <v>26</v>
      </c>
      <c r="M641" s="160" t="s">
        <v>5085</v>
      </c>
      <c r="N641" s="160" t="s">
        <v>5086</v>
      </c>
      <c r="O641" s="161"/>
      <c r="P641" s="161"/>
      <c r="Q641" s="161"/>
      <c r="R641" s="161"/>
      <c r="S641" s="161"/>
      <c r="T641" s="161"/>
      <c r="U641" s="161"/>
      <c r="V641" s="161"/>
      <c r="W641" s="161"/>
      <c r="X641" s="161"/>
      <c r="Y641" s="161"/>
      <c r="Z641" s="161"/>
      <c r="AA641" s="155" t="s">
        <v>528</v>
      </c>
      <c r="AB641" s="155" t="s">
        <v>3109</v>
      </c>
      <c r="AC641" s="163">
        <v>0</v>
      </c>
      <c r="AD641" s="163">
        <v>0</v>
      </c>
      <c r="AE641" s="163">
        <v>0</v>
      </c>
      <c r="AF641" s="163">
        <v>0</v>
      </c>
      <c r="AG641" s="163">
        <v>0</v>
      </c>
      <c r="AH641" s="163">
        <v>0</v>
      </c>
      <c r="AI641" s="163">
        <v>0</v>
      </c>
      <c r="AJ641" s="163">
        <v>1</v>
      </c>
      <c r="AK641" s="163">
        <v>0</v>
      </c>
      <c r="AL641" s="163">
        <v>0</v>
      </c>
      <c r="AM641" s="163">
        <v>0</v>
      </c>
    </row>
    <row r="642" spans="2:39" x14ac:dyDescent="0.15">
      <c r="B642" s="51" t="s">
        <v>816</v>
      </c>
      <c r="C642" s="51" t="s">
        <v>3392</v>
      </c>
      <c r="D642" s="51" t="s">
        <v>5074</v>
      </c>
      <c r="E642" s="51" t="s">
        <v>5075</v>
      </c>
      <c r="F642" s="51" t="s">
        <v>5076</v>
      </c>
      <c r="G642" s="51" t="s">
        <v>5077</v>
      </c>
      <c r="H642" s="51" t="s">
        <v>5127</v>
      </c>
      <c r="I642" s="51" t="s">
        <v>5128</v>
      </c>
      <c r="K642" s="53">
        <v>1</v>
      </c>
      <c r="L642" s="160">
        <v>4</v>
      </c>
      <c r="M642" s="160" t="s">
        <v>5127</v>
      </c>
      <c r="N642" s="160" t="s">
        <v>5326</v>
      </c>
      <c r="O642" s="161"/>
      <c r="P642" s="161"/>
      <c r="Q642" s="161"/>
      <c r="R642" s="161"/>
      <c r="S642" s="161"/>
      <c r="T642" s="161"/>
      <c r="U642" s="161"/>
      <c r="V642" s="161"/>
      <c r="W642" s="161"/>
      <c r="X642" s="161"/>
      <c r="Y642" s="161"/>
      <c r="Z642" s="161"/>
      <c r="AA642" s="155" t="s">
        <v>816</v>
      </c>
      <c r="AB642" s="155" t="s">
        <v>3392</v>
      </c>
      <c r="AC642" s="163">
        <v>0</v>
      </c>
      <c r="AD642" s="163">
        <v>0</v>
      </c>
      <c r="AE642" s="163">
        <v>0</v>
      </c>
      <c r="AF642" s="163">
        <v>0</v>
      </c>
      <c r="AG642" s="163">
        <v>0</v>
      </c>
      <c r="AH642" s="163">
        <v>0</v>
      </c>
      <c r="AI642" s="163">
        <v>0</v>
      </c>
      <c r="AJ642" s="163">
        <v>0</v>
      </c>
      <c r="AK642" s="163">
        <v>0</v>
      </c>
      <c r="AL642" s="163">
        <v>0</v>
      </c>
      <c r="AM642" s="163">
        <v>0</v>
      </c>
    </row>
    <row r="643" spans="2:39" x14ac:dyDescent="0.15">
      <c r="B643" s="51" t="s">
        <v>647</v>
      </c>
      <c r="C643" s="51" t="s">
        <v>3226</v>
      </c>
      <c r="D643" s="51" t="s">
        <v>5074</v>
      </c>
      <c r="E643" s="51" t="s">
        <v>5075</v>
      </c>
      <c r="F643" s="51" t="s">
        <v>5076</v>
      </c>
      <c r="G643" s="51" t="s">
        <v>5077</v>
      </c>
      <c r="H643" s="51" t="s">
        <v>5095</v>
      </c>
      <c r="I643" s="51" t="s">
        <v>5096</v>
      </c>
      <c r="K643" s="53">
        <v>3</v>
      </c>
      <c r="L643" s="160" t="s">
        <v>5356</v>
      </c>
      <c r="M643" s="160" t="s">
        <v>5356</v>
      </c>
      <c r="N643" s="160" t="s">
        <v>5356</v>
      </c>
      <c r="O643" s="161"/>
      <c r="P643" s="161"/>
      <c r="Q643" s="161"/>
      <c r="R643" s="161"/>
      <c r="S643" s="161"/>
      <c r="T643" s="161"/>
      <c r="U643" s="161"/>
      <c r="V643" s="161"/>
      <c r="W643" s="161"/>
      <c r="X643" s="161"/>
      <c r="Y643" s="161"/>
      <c r="Z643" s="161"/>
      <c r="AA643" s="155" t="s">
        <v>647</v>
      </c>
      <c r="AB643" s="155" t="s">
        <v>3226</v>
      </c>
      <c r="AC643" s="163">
        <v>0</v>
      </c>
      <c r="AD643" s="163">
        <v>0</v>
      </c>
      <c r="AE643" s="163">
        <v>0</v>
      </c>
      <c r="AF643" s="163">
        <v>0</v>
      </c>
      <c r="AG643" s="163">
        <v>0</v>
      </c>
      <c r="AH643" s="163">
        <v>0</v>
      </c>
      <c r="AI643" s="163">
        <v>0</v>
      </c>
      <c r="AJ643" s="163">
        <v>0</v>
      </c>
      <c r="AK643" s="163">
        <v>0</v>
      </c>
      <c r="AL643" s="163">
        <v>0</v>
      </c>
      <c r="AM643" s="163">
        <v>0</v>
      </c>
    </row>
    <row r="644" spans="2:39" x14ac:dyDescent="0.15">
      <c r="B644" s="51" t="s">
        <v>745</v>
      </c>
      <c r="C644" s="51" t="s">
        <v>3322</v>
      </c>
      <c r="D644" s="51" t="s">
        <v>5026</v>
      </c>
      <c r="E644" s="51" t="s">
        <v>5027</v>
      </c>
      <c r="F644" s="51" t="s">
        <v>5040</v>
      </c>
      <c r="G644" s="51" t="s">
        <v>5041</v>
      </c>
      <c r="H644" s="51" t="s">
        <v>5042</v>
      </c>
      <c r="I644" s="51" t="s">
        <v>5043</v>
      </c>
      <c r="K644" s="53">
        <v>3</v>
      </c>
      <c r="L644" s="160">
        <v>25</v>
      </c>
      <c r="M644" s="160" t="s">
        <v>5040</v>
      </c>
      <c r="N644" s="160" t="s">
        <v>5041</v>
      </c>
      <c r="O644" s="161"/>
      <c r="P644" s="161"/>
      <c r="Q644" s="161"/>
      <c r="R644" s="161"/>
      <c r="S644" s="161"/>
      <c r="T644" s="161"/>
      <c r="U644" s="161"/>
      <c r="V644" s="161"/>
      <c r="W644" s="161"/>
      <c r="X644" s="161"/>
      <c r="Y644" s="161"/>
      <c r="Z644" s="161"/>
      <c r="AA644" s="155" t="s">
        <v>745</v>
      </c>
      <c r="AB644" s="155" t="s">
        <v>3322</v>
      </c>
      <c r="AC644" s="163">
        <v>0</v>
      </c>
      <c r="AD644" s="163">
        <v>0</v>
      </c>
      <c r="AE644" s="163">
        <v>0</v>
      </c>
      <c r="AF644" s="163">
        <v>0</v>
      </c>
      <c r="AG644" s="163">
        <v>0</v>
      </c>
      <c r="AH644" s="163">
        <v>0</v>
      </c>
      <c r="AI644" s="163">
        <v>0</v>
      </c>
      <c r="AJ644" s="163">
        <v>0</v>
      </c>
      <c r="AK644" s="163">
        <v>0</v>
      </c>
      <c r="AL644" s="163">
        <v>0</v>
      </c>
      <c r="AM644" s="163">
        <v>0</v>
      </c>
    </row>
    <row r="645" spans="2:39" x14ac:dyDescent="0.15">
      <c r="B645" s="51" t="s">
        <v>597</v>
      </c>
      <c r="C645" s="51" t="s">
        <v>3177</v>
      </c>
      <c r="D645" s="51" t="s">
        <v>5074</v>
      </c>
      <c r="E645" s="51" t="s">
        <v>5075</v>
      </c>
      <c r="F645" s="51" t="s">
        <v>5147</v>
      </c>
      <c r="G645" s="51" t="s">
        <v>5148</v>
      </c>
      <c r="H645" s="51" t="s">
        <v>5149</v>
      </c>
      <c r="I645" s="51" t="s">
        <v>5148</v>
      </c>
      <c r="K645" s="53">
        <v>3</v>
      </c>
      <c r="L645" s="160" t="s">
        <v>5356</v>
      </c>
      <c r="M645" s="160" t="s">
        <v>5356</v>
      </c>
      <c r="N645" s="160" t="s">
        <v>5356</v>
      </c>
      <c r="O645" s="161"/>
      <c r="P645" s="161"/>
      <c r="Q645" s="161"/>
      <c r="R645" s="161"/>
      <c r="S645" s="161"/>
      <c r="T645" s="161"/>
      <c r="U645" s="161"/>
      <c r="V645" s="161"/>
      <c r="W645" s="161"/>
      <c r="X645" s="161"/>
      <c r="Y645" s="161"/>
      <c r="Z645" s="161"/>
      <c r="AA645" s="155" t="s">
        <v>597</v>
      </c>
      <c r="AB645" s="155" t="s">
        <v>3177</v>
      </c>
      <c r="AC645" s="163">
        <v>0</v>
      </c>
      <c r="AD645" s="163">
        <v>0</v>
      </c>
      <c r="AE645" s="163">
        <v>0</v>
      </c>
      <c r="AF645" s="163">
        <v>0</v>
      </c>
      <c r="AG645" s="163">
        <v>0</v>
      </c>
      <c r="AH645" s="163">
        <v>0</v>
      </c>
      <c r="AI645" s="163">
        <v>0</v>
      </c>
      <c r="AJ645" s="163">
        <v>0</v>
      </c>
      <c r="AK645" s="163">
        <v>0</v>
      </c>
      <c r="AL645" s="163">
        <v>0</v>
      </c>
      <c r="AM645" s="163">
        <v>0</v>
      </c>
    </row>
    <row r="646" spans="2:39" x14ac:dyDescent="0.15">
      <c r="B646" s="51" t="s">
        <v>756</v>
      </c>
      <c r="C646" s="51" t="s">
        <v>3333</v>
      </c>
      <c r="D646" s="51" t="s">
        <v>5129</v>
      </c>
      <c r="E646" s="51" t="s">
        <v>5130</v>
      </c>
      <c r="F646" s="51" t="s">
        <v>5178</v>
      </c>
      <c r="G646" s="51" t="s">
        <v>5179</v>
      </c>
      <c r="H646" s="51" t="s">
        <v>5180</v>
      </c>
      <c r="I646" s="51" t="s">
        <v>5179</v>
      </c>
      <c r="K646" s="53">
        <v>3</v>
      </c>
      <c r="L646" s="160">
        <v>18</v>
      </c>
      <c r="M646" s="160" t="s">
        <v>5129</v>
      </c>
      <c r="N646" s="160" t="s">
        <v>5130</v>
      </c>
      <c r="O646" s="161"/>
      <c r="P646" s="161"/>
      <c r="Q646" s="161"/>
      <c r="R646" s="161"/>
      <c r="S646" s="161"/>
      <c r="T646" s="161"/>
      <c r="U646" s="161"/>
      <c r="V646" s="161"/>
      <c r="W646" s="161"/>
      <c r="X646" s="161"/>
      <c r="Y646" s="161"/>
      <c r="Z646" s="161"/>
      <c r="AA646" s="155" t="s">
        <v>756</v>
      </c>
      <c r="AB646" s="155" t="s">
        <v>3333</v>
      </c>
      <c r="AC646" s="163">
        <v>0</v>
      </c>
      <c r="AD646" s="163">
        <v>0</v>
      </c>
      <c r="AE646" s="163">
        <v>0</v>
      </c>
      <c r="AF646" s="163">
        <v>0</v>
      </c>
      <c r="AG646" s="163">
        <v>0</v>
      </c>
      <c r="AH646" s="163">
        <v>0</v>
      </c>
      <c r="AI646" s="163">
        <v>0</v>
      </c>
      <c r="AJ646" s="163">
        <v>0</v>
      </c>
      <c r="AK646" s="163">
        <v>0</v>
      </c>
      <c r="AL646" s="163">
        <v>0</v>
      </c>
      <c r="AM646" s="163">
        <v>0</v>
      </c>
    </row>
    <row r="647" spans="2:39" x14ac:dyDescent="0.15">
      <c r="B647" s="51" t="s">
        <v>933</v>
      </c>
      <c r="C647" s="51" t="s">
        <v>3509</v>
      </c>
      <c r="D647" s="51" t="s">
        <v>5026</v>
      </c>
      <c r="E647" s="51" t="s">
        <v>5027</v>
      </c>
      <c r="F647" s="51" t="s">
        <v>5054</v>
      </c>
      <c r="G647" s="51" t="s">
        <v>5055</v>
      </c>
      <c r="H647" s="51" t="s">
        <v>5193</v>
      </c>
      <c r="I647" s="51" t="s">
        <v>5194</v>
      </c>
      <c r="K647" s="53">
        <v>2</v>
      </c>
      <c r="L647" s="160" t="s">
        <v>5356</v>
      </c>
      <c r="M647" s="160" t="s">
        <v>5056</v>
      </c>
      <c r="N647" s="160" t="s">
        <v>5194</v>
      </c>
      <c r="O647" s="161"/>
      <c r="P647" s="161"/>
      <c r="Q647" s="161"/>
      <c r="R647" s="161"/>
      <c r="S647" s="161"/>
      <c r="T647" s="161"/>
      <c r="U647" s="161"/>
      <c r="V647" s="161"/>
      <c r="W647" s="161"/>
      <c r="X647" s="161"/>
      <c r="Y647" s="161"/>
      <c r="Z647" s="161"/>
      <c r="AA647" s="155" t="s">
        <v>933</v>
      </c>
      <c r="AB647" s="155" t="s">
        <v>3509</v>
      </c>
      <c r="AC647" s="163">
        <v>0</v>
      </c>
      <c r="AD647" s="163">
        <v>0</v>
      </c>
      <c r="AE647" s="163">
        <v>0</v>
      </c>
      <c r="AF647" s="163">
        <v>0</v>
      </c>
      <c r="AG647" s="163">
        <v>0</v>
      </c>
      <c r="AH647" s="163">
        <v>0</v>
      </c>
      <c r="AI647" s="163">
        <v>0</v>
      </c>
      <c r="AJ647" s="163">
        <v>0</v>
      </c>
      <c r="AK647" s="163">
        <v>0</v>
      </c>
      <c r="AL647" s="163">
        <v>0</v>
      </c>
      <c r="AM647" s="163">
        <v>0</v>
      </c>
    </row>
    <row r="648" spans="2:39" x14ac:dyDescent="0.15">
      <c r="B648" s="51" t="s">
        <v>934</v>
      </c>
      <c r="C648" s="51" t="s">
        <v>3510</v>
      </c>
      <c r="D648" s="51" t="s">
        <v>5026</v>
      </c>
      <c r="E648" s="51" t="s">
        <v>5027</v>
      </c>
      <c r="F648" s="51" t="s">
        <v>5054</v>
      </c>
      <c r="G648" s="51" t="s">
        <v>5055</v>
      </c>
      <c r="H648" s="51" t="s">
        <v>5056</v>
      </c>
      <c r="I648" s="51" t="s">
        <v>5057</v>
      </c>
      <c r="K648" s="53">
        <v>2</v>
      </c>
      <c r="L648" s="160">
        <v>22</v>
      </c>
      <c r="M648" s="160" t="s">
        <v>5056</v>
      </c>
      <c r="N648" s="160" t="s">
        <v>5194</v>
      </c>
      <c r="O648" s="161"/>
      <c r="P648" s="161"/>
      <c r="Q648" s="161"/>
      <c r="R648" s="161"/>
      <c r="S648" s="161"/>
      <c r="T648" s="161"/>
      <c r="U648" s="161"/>
      <c r="V648" s="161"/>
      <c r="W648" s="161"/>
      <c r="X648" s="161"/>
      <c r="Y648" s="161"/>
      <c r="Z648" s="161"/>
      <c r="AA648" s="155" t="s">
        <v>934</v>
      </c>
      <c r="AB648" s="155" t="s">
        <v>3510</v>
      </c>
      <c r="AC648" s="163">
        <v>0</v>
      </c>
      <c r="AD648" s="163">
        <v>0</v>
      </c>
      <c r="AE648" s="163">
        <v>0</v>
      </c>
      <c r="AF648" s="163">
        <v>0</v>
      </c>
      <c r="AG648" s="163">
        <v>0</v>
      </c>
      <c r="AH648" s="163">
        <v>0</v>
      </c>
      <c r="AI648" s="163">
        <v>0</v>
      </c>
      <c r="AJ648" s="163">
        <v>0</v>
      </c>
      <c r="AK648" s="163">
        <v>0</v>
      </c>
      <c r="AL648" s="163">
        <v>0</v>
      </c>
      <c r="AM648" s="163">
        <v>0</v>
      </c>
    </row>
    <row r="649" spans="2:39" x14ac:dyDescent="0.15">
      <c r="B649" s="51" t="s">
        <v>598</v>
      </c>
      <c r="C649" s="51" t="s">
        <v>3178</v>
      </c>
      <c r="D649" s="51" t="s">
        <v>5026</v>
      </c>
      <c r="E649" s="51" t="s">
        <v>5027</v>
      </c>
      <c r="F649" s="51" t="s">
        <v>5040</v>
      </c>
      <c r="G649" s="51" t="s">
        <v>5041</v>
      </c>
      <c r="H649" s="51" t="s">
        <v>5042</v>
      </c>
      <c r="I649" s="51" t="s">
        <v>5043</v>
      </c>
      <c r="K649" s="53">
        <v>3</v>
      </c>
      <c r="L649" s="160">
        <v>25</v>
      </c>
      <c r="M649" s="160" t="s">
        <v>5040</v>
      </c>
      <c r="N649" s="160" t="s">
        <v>5041</v>
      </c>
      <c r="O649" s="161"/>
      <c r="P649" s="161"/>
      <c r="Q649" s="161"/>
      <c r="R649" s="161"/>
      <c r="S649" s="161"/>
      <c r="T649" s="161"/>
      <c r="U649" s="161"/>
      <c r="V649" s="161"/>
      <c r="W649" s="161"/>
      <c r="X649" s="161"/>
      <c r="Y649" s="161"/>
      <c r="Z649" s="161"/>
      <c r="AA649" s="155" t="s">
        <v>598</v>
      </c>
      <c r="AB649" s="155" t="s">
        <v>3178</v>
      </c>
      <c r="AC649" s="163">
        <v>0</v>
      </c>
      <c r="AD649" s="163">
        <v>1</v>
      </c>
      <c r="AE649" s="163">
        <v>0</v>
      </c>
      <c r="AF649" s="163">
        <v>0</v>
      </c>
      <c r="AG649" s="163">
        <v>0</v>
      </c>
      <c r="AH649" s="163">
        <v>0</v>
      </c>
      <c r="AI649" s="163">
        <v>0</v>
      </c>
      <c r="AJ649" s="163">
        <v>0</v>
      </c>
      <c r="AK649" s="163">
        <v>0</v>
      </c>
      <c r="AL649" s="163">
        <v>0</v>
      </c>
      <c r="AM649" s="163">
        <v>0</v>
      </c>
    </row>
    <row r="650" spans="2:39" x14ac:dyDescent="0.15">
      <c r="B650" s="51" t="s">
        <v>463</v>
      </c>
      <c r="C650" s="51" t="s">
        <v>3045</v>
      </c>
      <c r="D650" s="51" t="s">
        <v>5026</v>
      </c>
      <c r="E650" s="51" t="s">
        <v>5027</v>
      </c>
      <c r="F650" s="51" t="s">
        <v>5085</v>
      </c>
      <c r="G650" s="51" t="s">
        <v>5086</v>
      </c>
      <c r="H650" s="51" t="s">
        <v>5087</v>
      </c>
      <c r="I650" s="51" t="s">
        <v>5088</v>
      </c>
      <c r="K650" s="53">
        <v>3</v>
      </c>
      <c r="L650" s="160">
        <v>26</v>
      </c>
      <c r="M650" s="160" t="s">
        <v>5085</v>
      </c>
      <c r="N650" s="160" t="s">
        <v>5086</v>
      </c>
      <c r="O650" s="161"/>
      <c r="P650" s="161"/>
      <c r="Q650" s="161"/>
      <c r="R650" s="161"/>
      <c r="S650" s="161"/>
      <c r="T650" s="161"/>
      <c r="U650" s="161"/>
      <c r="V650" s="161"/>
      <c r="W650" s="161"/>
      <c r="X650" s="161"/>
      <c r="Y650" s="161"/>
      <c r="Z650" s="161"/>
      <c r="AA650" s="155" t="s">
        <v>463</v>
      </c>
      <c r="AB650" s="155" t="s">
        <v>3045</v>
      </c>
      <c r="AC650" s="163">
        <v>0</v>
      </c>
      <c r="AD650" s="163">
        <v>0</v>
      </c>
      <c r="AE650" s="163">
        <v>0</v>
      </c>
      <c r="AF650" s="163">
        <v>0</v>
      </c>
      <c r="AG650" s="163">
        <v>0</v>
      </c>
      <c r="AH650" s="163">
        <v>0</v>
      </c>
      <c r="AI650" s="163">
        <v>0</v>
      </c>
      <c r="AJ650" s="163">
        <v>1</v>
      </c>
      <c r="AK650" s="163">
        <v>0</v>
      </c>
      <c r="AL650" s="163">
        <v>0</v>
      </c>
      <c r="AM650" s="163">
        <v>0</v>
      </c>
    </row>
    <row r="651" spans="2:39" x14ac:dyDescent="0.15">
      <c r="B651" s="51" t="s">
        <v>639</v>
      </c>
      <c r="C651" s="51" t="s">
        <v>3218</v>
      </c>
      <c r="D651" s="51" t="s">
        <v>5044</v>
      </c>
      <c r="E651" s="51" t="s">
        <v>5045</v>
      </c>
      <c r="F651" s="51" t="s">
        <v>5046</v>
      </c>
      <c r="G651" s="51" t="s">
        <v>5045</v>
      </c>
      <c r="H651" s="51" t="s">
        <v>5183</v>
      </c>
      <c r="I651" s="51" t="s">
        <v>5184</v>
      </c>
      <c r="K651" s="53">
        <v>3</v>
      </c>
      <c r="L651" s="160" t="s">
        <v>5356</v>
      </c>
      <c r="M651" s="160" t="s">
        <v>5356</v>
      </c>
      <c r="N651" s="160" t="s">
        <v>5356</v>
      </c>
      <c r="O651" s="161"/>
      <c r="P651" s="161"/>
      <c r="Q651" s="161"/>
      <c r="R651" s="161"/>
      <c r="S651" s="161"/>
      <c r="T651" s="161"/>
      <c r="U651" s="161"/>
      <c r="V651" s="161"/>
      <c r="W651" s="161"/>
      <c r="X651" s="161"/>
      <c r="Y651" s="161"/>
      <c r="Z651" s="161"/>
      <c r="AA651" s="155" t="s">
        <v>639</v>
      </c>
      <c r="AB651" s="155" t="s">
        <v>3218</v>
      </c>
      <c r="AC651" s="163">
        <v>0</v>
      </c>
      <c r="AD651" s="163">
        <v>0</v>
      </c>
      <c r="AE651" s="163">
        <v>0</v>
      </c>
      <c r="AF651" s="163">
        <v>0</v>
      </c>
      <c r="AG651" s="163">
        <v>0</v>
      </c>
      <c r="AH651" s="163">
        <v>0</v>
      </c>
      <c r="AI651" s="163">
        <v>0</v>
      </c>
      <c r="AJ651" s="163">
        <v>0</v>
      </c>
      <c r="AK651" s="163">
        <v>0</v>
      </c>
      <c r="AL651" s="163">
        <v>0</v>
      </c>
      <c r="AM651" s="163">
        <v>0</v>
      </c>
    </row>
    <row r="652" spans="2:39" x14ac:dyDescent="0.15">
      <c r="B652" s="51" t="s">
        <v>512</v>
      </c>
      <c r="C652" s="51" t="s">
        <v>3093</v>
      </c>
      <c r="D652" s="51" t="s">
        <v>5026</v>
      </c>
      <c r="E652" s="51" t="s">
        <v>5027</v>
      </c>
      <c r="F652" s="51" t="s">
        <v>5085</v>
      </c>
      <c r="G652" s="51" t="s">
        <v>5086</v>
      </c>
      <c r="H652" s="51" t="s">
        <v>5087</v>
      </c>
      <c r="I652" s="51" t="s">
        <v>5088</v>
      </c>
      <c r="K652" s="53">
        <v>3</v>
      </c>
      <c r="L652" s="160">
        <v>26</v>
      </c>
      <c r="M652" s="160" t="s">
        <v>5085</v>
      </c>
      <c r="N652" s="160" t="s">
        <v>5086</v>
      </c>
      <c r="O652" s="161"/>
      <c r="P652" s="161"/>
      <c r="Q652" s="161"/>
      <c r="R652" s="161"/>
      <c r="S652" s="161"/>
      <c r="T652" s="161"/>
      <c r="U652" s="161"/>
      <c r="V652" s="161"/>
      <c r="W652" s="161"/>
      <c r="X652" s="161"/>
      <c r="Y652" s="161"/>
      <c r="Z652" s="161"/>
      <c r="AA652" s="155" t="s">
        <v>512</v>
      </c>
      <c r="AB652" s="155" t="s">
        <v>3093</v>
      </c>
      <c r="AC652" s="163">
        <v>0</v>
      </c>
      <c r="AD652" s="163">
        <v>0</v>
      </c>
      <c r="AE652" s="163">
        <v>0</v>
      </c>
      <c r="AF652" s="163">
        <v>0</v>
      </c>
      <c r="AG652" s="163">
        <v>0</v>
      </c>
      <c r="AH652" s="163">
        <v>0</v>
      </c>
      <c r="AI652" s="163">
        <v>1</v>
      </c>
      <c r="AJ652" s="163">
        <v>0</v>
      </c>
      <c r="AK652" s="163">
        <v>0</v>
      </c>
      <c r="AL652" s="163">
        <v>0</v>
      </c>
      <c r="AM652" s="163">
        <v>1</v>
      </c>
    </row>
    <row r="653" spans="2:39" x14ac:dyDescent="0.15">
      <c r="B653" s="51" t="s">
        <v>1003</v>
      </c>
      <c r="C653" s="51" t="s">
        <v>3578</v>
      </c>
      <c r="D653" s="51" t="s">
        <v>5032</v>
      </c>
      <c r="E653" s="51" t="s">
        <v>5033</v>
      </c>
      <c r="F653" s="51" t="s">
        <v>5117</v>
      </c>
      <c r="G653" s="51" t="s">
        <v>5118</v>
      </c>
      <c r="H653" s="51" t="s">
        <v>5119</v>
      </c>
      <c r="I653" s="51" t="s">
        <v>5120</v>
      </c>
      <c r="K653" s="53">
        <v>3</v>
      </c>
      <c r="L653" s="160">
        <v>13</v>
      </c>
      <c r="M653" s="160" t="s">
        <v>5119</v>
      </c>
      <c r="N653" s="160" t="s">
        <v>5120</v>
      </c>
      <c r="O653" s="161"/>
      <c r="P653" s="161"/>
      <c r="Q653" s="161"/>
      <c r="R653" s="161"/>
      <c r="S653" s="161"/>
      <c r="T653" s="161"/>
      <c r="U653" s="161"/>
      <c r="V653" s="161"/>
      <c r="W653" s="161"/>
      <c r="X653" s="161"/>
      <c r="Y653" s="161"/>
      <c r="Z653" s="161"/>
      <c r="AA653" s="155" t="s">
        <v>1003</v>
      </c>
      <c r="AB653" s="155" t="s">
        <v>3578</v>
      </c>
      <c r="AC653" s="163">
        <v>0</v>
      </c>
      <c r="AD653" s="163">
        <v>0</v>
      </c>
      <c r="AE653" s="163">
        <v>0</v>
      </c>
      <c r="AF653" s="163">
        <v>0</v>
      </c>
      <c r="AG653" s="163">
        <v>0</v>
      </c>
      <c r="AH653" s="163">
        <v>0</v>
      </c>
      <c r="AI653" s="163">
        <v>0</v>
      </c>
      <c r="AJ653" s="163">
        <v>0</v>
      </c>
      <c r="AK653" s="163">
        <v>0</v>
      </c>
      <c r="AL653" s="163">
        <v>0</v>
      </c>
      <c r="AM653" s="163">
        <v>0</v>
      </c>
    </row>
    <row r="654" spans="2:39" x14ac:dyDescent="0.15">
      <c r="B654" s="51" t="s">
        <v>656</v>
      </c>
      <c r="C654" s="51" t="s">
        <v>3234</v>
      </c>
      <c r="D654" s="51" t="s">
        <v>5074</v>
      </c>
      <c r="E654" s="51" t="s">
        <v>5075</v>
      </c>
      <c r="F654" s="51" t="s">
        <v>5076</v>
      </c>
      <c r="G654" s="51" t="s">
        <v>5077</v>
      </c>
      <c r="H654" s="51" t="s">
        <v>5101</v>
      </c>
      <c r="I654" s="51" t="s">
        <v>5102</v>
      </c>
      <c r="K654" s="53">
        <v>3</v>
      </c>
      <c r="L654" s="160">
        <v>6</v>
      </c>
      <c r="M654" s="160" t="s">
        <v>5101</v>
      </c>
      <c r="N654" s="160" t="s">
        <v>5102</v>
      </c>
      <c r="O654" s="161"/>
      <c r="P654" s="161"/>
      <c r="Q654" s="161"/>
      <c r="R654" s="161"/>
      <c r="S654" s="161"/>
      <c r="T654" s="161"/>
      <c r="U654" s="161"/>
      <c r="V654" s="161"/>
      <c r="W654" s="161"/>
      <c r="X654" s="161"/>
      <c r="Y654" s="161"/>
      <c r="Z654" s="161"/>
      <c r="AA654" s="155" t="s">
        <v>656</v>
      </c>
      <c r="AB654" s="155" t="s">
        <v>3234</v>
      </c>
      <c r="AC654" s="163">
        <v>0</v>
      </c>
      <c r="AD654" s="163">
        <v>0</v>
      </c>
      <c r="AE654" s="163">
        <v>0</v>
      </c>
      <c r="AF654" s="163">
        <v>0</v>
      </c>
      <c r="AG654" s="163">
        <v>0</v>
      </c>
      <c r="AH654" s="163">
        <v>1</v>
      </c>
      <c r="AI654" s="163">
        <v>0</v>
      </c>
      <c r="AJ654" s="163">
        <v>0</v>
      </c>
      <c r="AK654" s="163">
        <v>0</v>
      </c>
      <c r="AL654" s="163">
        <v>0</v>
      </c>
      <c r="AM654" s="163">
        <v>0</v>
      </c>
    </row>
    <row r="655" spans="2:39" x14ac:dyDescent="0.15">
      <c r="B655" s="51" t="s">
        <v>680</v>
      </c>
      <c r="C655" s="51" t="s">
        <v>3258</v>
      </c>
      <c r="D655" s="51" t="s">
        <v>5032</v>
      </c>
      <c r="E655" s="51" t="s">
        <v>5033</v>
      </c>
      <c r="F655" s="51" t="s">
        <v>5034</v>
      </c>
      <c r="G655" s="51" t="s">
        <v>5035</v>
      </c>
      <c r="H655" s="51" t="s">
        <v>5038</v>
      </c>
      <c r="I655" s="51" t="s">
        <v>5039</v>
      </c>
      <c r="K655" s="53">
        <v>3</v>
      </c>
      <c r="L655" s="160">
        <v>11</v>
      </c>
      <c r="M655" s="160" t="s">
        <v>5034</v>
      </c>
      <c r="N655" s="160" t="s">
        <v>5035</v>
      </c>
      <c r="O655" s="161"/>
      <c r="P655" s="161"/>
      <c r="Q655" s="161"/>
      <c r="R655" s="161"/>
      <c r="S655" s="161"/>
      <c r="T655" s="161"/>
      <c r="U655" s="161"/>
      <c r="V655" s="161"/>
      <c r="W655" s="161"/>
      <c r="X655" s="161"/>
      <c r="Y655" s="161"/>
      <c r="Z655" s="161"/>
      <c r="AA655" s="155" t="s">
        <v>680</v>
      </c>
      <c r="AB655" s="155" t="s">
        <v>3258</v>
      </c>
      <c r="AC655" s="163">
        <v>0</v>
      </c>
      <c r="AD655" s="163">
        <v>0</v>
      </c>
      <c r="AE655" s="163">
        <v>0</v>
      </c>
      <c r="AF655" s="163">
        <v>0</v>
      </c>
      <c r="AG655" s="163">
        <v>0</v>
      </c>
      <c r="AH655" s="163">
        <v>0</v>
      </c>
      <c r="AI655" s="163">
        <v>0</v>
      </c>
      <c r="AJ655" s="163">
        <v>0</v>
      </c>
      <c r="AK655" s="163">
        <v>0</v>
      </c>
      <c r="AL655" s="163">
        <v>0</v>
      </c>
      <c r="AM655" s="163">
        <v>0</v>
      </c>
    </row>
    <row r="656" spans="2:39" x14ac:dyDescent="0.15">
      <c r="B656" s="51" t="s">
        <v>572</v>
      </c>
      <c r="C656" s="51" t="s">
        <v>3152</v>
      </c>
      <c r="D656" s="51" t="s">
        <v>5129</v>
      </c>
      <c r="E656" s="51" t="s">
        <v>5130</v>
      </c>
      <c r="F656" s="51" t="s">
        <v>5131</v>
      </c>
      <c r="G656" s="51" t="s">
        <v>5132</v>
      </c>
      <c r="H656" s="51" t="s">
        <v>5133</v>
      </c>
      <c r="I656" s="51" t="s">
        <v>5134</v>
      </c>
      <c r="K656" s="53">
        <v>3</v>
      </c>
      <c r="L656" s="160">
        <v>18</v>
      </c>
      <c r="M656" s="160" t="s">
        <v>5129</v>
      </c>
      <c r="N656" s="160" t="s">
        <v>5130</v>
      </c>
      <c r="O656" s="161"/>
      <c r="P656" s="161"/>
      <c r="Q656" s="161"/>
      <c r="R656" s="161"/>
      <c r="S656" s="161"/>
      <c r="T656" s="161"/>
      <c r="U656" s="161"/>
      <c r="V656" s="161"/>
      <c r="W656" s="161"/>
      <c r="X656" s="161"/>
      <c r="Y656" s="161"/>
      <c r="Z656" s="161"/>
      <c r="AA656" s="155" t="s">
        <v>572</v>
      </c>
      <c r="AB656" s="155" t="s">
        <v>3152</v>
      </c>
      <c r="AC656" s="163">
        <v>0</v>
      </c>
      <c r="AD656" s="163">
        <v>0</v>
      </c>
      <c r="AE656" s="163">
        <v>0</v>
      </c>
      <c r="AF656" s="163">
        <v>0</v>
      </c>
      <c r="AG656" s="163">
        <v>0</v>
      </c>
      <c r="AH656" s="163">
        <v>0</v>
      </c>
      <c r="AI656" s="163">
        <v>0</v>
      </c>
      <c r="AJ656" s="163">
        <v>0</v>
      </c>
      <c r="AK656" s="163">
        <v>0</v>
      </c>
      <c r="AL656" s="163">
        <v>0</v>
      </c>
      <c r="AM656" s="163">
        <v>0</v>
      </c>
    </row>
    <row r="657" spans="2:39" x14ac:dyDescent="0.15">
      <c r="B657" s="51" t="s">
        <v>651</v>
      </c>
      <c r="C657" s="51" t="s">
        <v>3230</v>
      </c>
      <c r="D657" s="51" t="s">
        <v>5032</v>
      </c>
      <c r="E657" s="51" t="s">
        <v>5033</v>
      </c>
      <c r="F657" s="51" t="s">
        <v>5034</v>
      </c>
      <c r="G657" s="51" t="s">
        <v>5035</v>
      </c>
      <c r="H657" s="51" t="s">
        <v>5038</v>
      </c>
      <c r="I657" s="51" t="s">
        <v>5039</v>
      </c>
      <c r="K657" s="53">
        <v>3</v>
      </c>
      <c r="L657" s="160">
        <v>11</v>
      </c>
      <c r="M657" s="160" t="s">
        <v>5034</v>
      </c>
      <c r="N657" s="160" t="s">
        <v>5035</v>
      </c>
      <c r="O657" s="161"/>
      <c r="P657" s="161"/>
      <c r="Q657" s="161"/>
      <c r="R657" s="161"/>
      <c r="S657" s="161"/>
      <c r="T657" s="161"/>
      <c r="U657" s="161"/>
      <c r="V657" s="161"/>
      <c r="W657" s="161"/>
      <c r="X657" s="161"/>
      <c r="Y657" s="161"/>
      <c r="Z657" s="161"/>
      <c r="AA657" s="155" t="s">
        <v>651</v>
      </c>
      <c r="AB657" s="155" t="s">
        <v>3230</v>
      </c>
      <c r="AC657" s="163">
        <v>0</v>
      </c>
      <c r="AD657" s="163">
        <v>0</v>
      </c>
      <c r="AE657" s="163">
        <v>0</v>
      </c>
      <c r="AF657" s="163">
        <v>0</v>
      </c>
      <c r="AG657" s="163">
        <v>0</v>
      </c>
      <c r="AH657" s="163">
        <v>0</v>
      </c>
      <c r="AI657" s="163">
        <v>0</v>
      </c>
      <c r="AJ657" s="163">
        <v>0</v>
      </c>
      <c r="AK657" s="163">
        <v>0</v>
      </c>
      <c r="AL657" s="163">
        <v>0</v>
      </c>
      <c r="AM657" s="163">
        <v>1</v>
      </c>
    </row>
    <row r="658" spans="2:39" x14ac:dyDescent="0.15">
      <c r="B658" s="51" t="s">
        <v>631</v>
      </c>
      <c r="C658" s="51" t="s">
        <v>3210</v>
      </c>
      <c r="D658" s="51" t="s">
        <v>5026</v>
      </c>
      <c r="E658" s="51" t="s">
        <v>5027</v>
      </c>
      <c r="F658" s="51" t="s">
        <v>5028</v>
      </c>
      <c r="G658" s="51" t="s">
        <v>5029</v>
      </c>
      <c r="H658" s="51" t="s">
        <v>5030</v>
      </c>
      <c r="I658" s="51" t="s">
        <v>5031</v>
      </c>
      <c r="K658" s="53">
        <v>3</v>
      </c>
      <c r="L658" s="160">
        <v>24</v>
      </c>
      <c r="M658" s="160" t="s">
        <v>5028</v>
      </c>
      <c r="N658" s="160" t="s">
        <v>5029</v>
      </c>
      <c r="O658" s="161"/>
      <c r="P658" s="161"/>
      <c r="Q658" s="161"/>
      <c r="R658" s="161"/>
      <c r="S658" s="161"/>
      <c r="T658" s="161"/>
      <c r="U658" s="161"/>
      <c r="V658" s="161"/>
      <c r="W658" s="161"/>
      <c r="X658" s="161"/>
      <c r="Y658" s="161"/>
      <c r="Z658" s="161"/>
      <c r="AA658" s="155" t="s">
        <v>631</v>
      </c>
      <c r="AB658" s="155" t="s">
        <v>3210</v>
      </c>
      <c r="AC658" s="163">
        <v>0</v>
      </c>
      <c r="AD658" s="163">
        <v>0</v>
      </c>
      <c r="AE658" s="163">
        <v>0</v>
      </c>
      <c r="AF658" s="163">
        <v>0</v>
      </c>
      <c r="AG658" s="163">
        <v>0</v>
      </c>
      <c r="AH658" s="163">
        <v>0</v>
      </c>
      <c r="AI658" s="163">
        <v>0</v>
      </c>
      <c r="AJ658" s="163">
        <v>0</v>
      </c>
      <c r="AK658" s="163">
        <v>0</v>
      </c>
      <c r="AL658" s="163">
        <v>0</v>
      </c>
      <c r="AM658" s="163">
        <v>0</v>
      </c>
    </row>
    <row r="659" spans="2:39" x14ac:dyDescent="0.15">
      <c r="B659" s="51" t="s">
        <v>660</v>
      </c>
      <c r="C659" s="51" t="s">
        <v>3238</v>
      </c>
      <c r="D659" s="51" t="s">
        <v>5074</v>
      </c>
      <c r="E659" s="51" t="s">
        <v>5075</v>
      </c>
      <c r="F659" s="51" t="s">
        <v>5076</v>
      </c>
      <c r="G659" s="51" t="s">
        <v>5077</v>
      </c>
      <c r="H659" s="51" t="s">
        <v>5153</v>
      </c>
      <c r="I659" s="51" t="s">
        <v>5154</v>
      </c>
      <c r="K659" s="53">
        <v>3</v>
      </c>
      <c r="L659" s="160">
        <v>7</v>
      </c>
      <c r="M659" s="160" t="s">
        <v>5153</v>
      </c>
      <c r="N659" s="160" t="s">
        <v>5154</v>
      </c>
      <c r="O659" s="161"/>
      <c r="P659" s="161"/>
      <c r="Q659" s="161"/>
      <c r="R659" s="161"/>
      <c r="S659" s="161"/>
      <c r="T659" s="161"/>
      <c r="U659" s="161"/>
      <c r="V659" s="161"/>
      <c r="W659" s="161"/>
      <c r="X659" s="161"/>
      <c r="Y659" s="161"/>
      <c r="Z659" s="161"/>
      <c r="AA659" s="155" t="s">
        <v>660</v>
      </c>
      <c r="AB659" s="155" t="s">
        <v>3238</v>
      </c>
      <c r="AC659" s="163">
        <v>0</v>
      </c>
      <c r="AD659" s="163">
        <v>0</v>
      </c>
      <c r="AE659" s="163">
        <v>0</v>
      </c>
      <c r="AF659" s="163">
        <v>0</v>
      </c>
      <c r="AG659" s="163">
        <v>0</v>
      </c>
      <c r="AH659" s="163">
        <v>0</v>
      </c>
      <c r="AI659" s="163">
        <v>0</v>
      </c>
      <c r="AJ659" s="163">
        <v>0</v>
      </c>
      <c r="AK659" s="163">
        <v>0</v>
      </c>
      <c r="AL659" s="163">
        <v>0</v>
      </c>
      <c r="AM659" s="163">
        <v>0</v>
      </c>
    </row>
    <row r="660" spans="2:39" x14ac:dyDescent="0.15">
      <c r="B660" s="51" t="s">
        <v>1573</v>
      </c>
      <c r="C660" s="51" t="s">
        <v>4133</v>
      </c>
      <c r="D660" s="51" t="s">
        <v>5032</v>
      </c>
      <c r="E660" s="51" t="s">
        <v>5033</v>
      </c>
      <c r="F660" s="51" t="s">
        <v>5121</v>
      </c>
      <c r="G660" s="51" t="s">
        <v>5122</v>
      </c>
      <c r="H660" s="51" t="s">
        <v>5172</v>
      </c>
      <c r="I660" s="51" t="s">
        <v>5173</v>
      </c>
      <c r="K660" s="53">
        <v>3</v>
      </c>
      <c r="L660" s="160">
        <v>12</v>
      </c>
      <c r="M660" s="160" t="s">
        <v>5121</v>
      </c>
      <c r="N660" s="160" t="s">
        <v>5122</v>
      </c>
      <c r="O660" s="161"/>
      <c r="P660" s="161"/>
      <c r="Q660" s="161"/>
      <c r="R660" s="161"/>
      <c r="S660" s="161"/>
      <c r="T660" s="161"/>
      <c r="U660" s="161"/>
      <c r="V660" s="161"/>
      <c r="W660" s="161"/>
      <c r="X660" s="161"/>
      <c r="Y660" s="161"/>
      <c r="Z660" s="161"/>
      <c r="AA660" s="155" t="s">
        <v>1573</v>
      </c>
      <c r="AB660" s="155" t="s">
        <v>4133</v>
      </c>
      <c r="AC660" s="163">
        <v>0</v>
      </c>
      <c r="AD660" s="163">
        <v>0</v>
      </c>
      <c r="AE660" s="163">
        <v>0</v>
      </c>
      <c r="AF660" s="163">
        <v>0</v>
      </c>
      <c r="AG660" s="163">
        <v>0</v>
      </c>
      <c r="AH660" s="163">
        <v>0</v>
      </c>
      <c r="AI660" s="163">
        <v>0</v>
      </c>
      <c r="AJ660" s="163">
        <v>0</v>
      </c>
      <c r="AK660" s="163">
        <v>0</v>
      </c>
      <c r="AL660" s="163">
        <v>0</v>
      </c>
      <c r="AM660" s="163">
        <v>0</v>
      </c>
    </row>
    <row r="661" spans="2:39" x14ac:dyDescent="0.15">
      <c r="B661" s="51" t="s">
        <v>812</v>
      </c>
      <c r="C661" s="51" t="s">
        <v>3388</v>
      </c>
      <c r="D661" s="51" t="s">
        <v>5026</v>
      </c>
      <c r="E661" s="51" t="s">
        <v>5027</v>
      </c>
      <c r="F661" s="51" t="s">
        <v>5040</v>
      </c>
      <c r="G661" s="51" t="s">
        <v>5041</v>
      </c>
      <c r="H661" s="51" t="s">
        <v>5042</v>
      </c>
      <c r="I661" s="51" t="s">
        <v>5043</v>
      </c>
      <c r="K661" s="53">
        <v>3</v>
      </c>
      <c r="L661" s="160">
        <v>25</v>
      </c>
      <c r="M661" s="160" t="s">
        <v>5040</v>
      </c>
      <c r="N661" s="160" t="s">
        <v>5041</v>
      </c>
      <c r="O661" s="161"/>
      <c r="P661" s="161"/>
      <c r="Q661" s="161"/>
      <c r="R661" s="161"/>
      <c r="S661" s="161"/>
      <c r="T661" s="161"/>
      <c r="U661" s="161"/>
      <c r="V661" s="161"/>
      <c r="W661" s="161"/>
      <c r="X661" s="161"/>
      <c r="Y661" s="161"/>
      <c r="Z661" s="161"/>
      <c r="AA661" s="155" t="s">
        <v>812</v>
      </c>
      <c r="AB661" s="155" t="s">
        <v>3388</v>
      </c>
      <c r="AC661" s="163">
        <v>0</v>
      </c>
      <c r="AD661" s="163">
        <v>0</v>
      </c>
      <c r="AE661" s="163">
        <v>0</v>
      </c>
      <c r="AF661" s="163">
        <v>0</v>
      </c>
      <c r="AG661" s="163">
        <v>0</v>
      </c>
      <c r="AH661" s="163">
        <v>0</v>
      </c>
      <c r="AI661" s="163">
        <v>0</v>
      </c>
      <c r="AJ661" s="163">
        <v>0</v>
      </c>
      <c r="AK661" s="163">
        <v>0</v>
      </c>
      <c r="AL661" s="163">
        <v>0</v>
      </c>
      <c r="AM661" s="163">
        <v>0</v>
      </c>
    </row>
    <row r="662" spans="2:39" x14ac:dyDescent="0.15">
      <c r="B662" s="51" t="s">
        <v>590</v>
      </c>
      <c r="C662" s="51" t="s">
        <v>3170</v>
      </c>
      <c r="D662" s="51" t="s">
        <v>5074</v>
      </c>
      <c r="E662" s="51" t="s">
        <v>5075</v>
      </c>
      <c r="F662" s="51" t="s">
        <v>5076</v>
      </c>
      <c r="G662" s="51" t="s">
        <v>5077</v>
      </c>
      <c r="H662" s="51" t="s">
        <v>5078</v>
      </c>
      <c r="I662" s="51" t="s">
        <v>5079</v>
      </c>
      <c r="K662" s="53">
        <v>3</v>
      </c>
      <c r="L662" s="160">
        <v>9</v>
      </c>
      <c r="M662" s="160" t="s">
        <v>5078</v>
      </c>
      <c r="N662" s="160" t="s">
        <v>5079</v>
      </c>
      <c r="O662" s="161"/>
      <c r="P662" s="161"/>
      <c r="Q662" s="161"/>
      <c r="R662" s="161"/>
      <c r="S662" s="161"/>
      <c r="T662" s="161"/>
      <c r="U662" s="161"/>
      <c r="V662" s="161"/>
      <c r="W662" s="161"/>
      <c r="X662" s="161"/>
      <c r="Y662" s="161"/>
      <c r="Z662" s="161"/>
      <c r="AA662" s="155" t="s">
        <v>590</v>
      </c>
      <c r="AB662" s="155" t="s">
        <v>3170</v>
      </c>
      <c r="AC662" s="163">
        <v>0</v>
      </c>
      <c r="AD662" s="163">
        <v>0</v>
      </c>
      <c r="AE662" s="163">
        <v>0</v>
      </c>
      <c r="AF662" s="163">
        <v>0</v>
      </c>
      <c r="AG662" s="163">
        <v>0</v>
      </c>
      <c r="AH662" s="163">
        <v>0</v>
      </c>
      <c r="AI662" s="163">
        <v>0</v>
      </c>
      <c r="AJ662" s="163">
        <v>0</v>
      </c>
      <c r="AK662" s="163">
        <v>0</v>
      </c>
      <c r="AL662" s="163">
        <v>0</v>
      </c>
      <c r="AM662" s="163">
        <v>0</v>
      </c>
    </row>
    <row r="663" spans="2:39" x14ac:dyDescent="0.15">
      <c r="B663" s="51" t="s">
        <v>1169</v>
      </c>
      <c r="C663" s="51" t="s">
        <v>3740</v>
      </c>
      <c r="D663" s="51" t="s">
        <v>5032</v>
      </c>
      <c r="E663" s="51" t="s">
        <v>5033</v>
      </c>
      <c r="F663" s="51" t="s">
        <v>5117</v>
      </c>
      <c r="G663" s="51" t="s">
        <v>5118</v>
      </c>
      <c r="H663" s="51" t="s">
        <v>5119</v>
      </c>
      <c r="I663" s="51" t="s">
        <v>5120</v>
      </c>
      <c r="K663" s="53">
        <v>3</v>
      </c>
      <c r="L663" s="160">
        <v>13</v>
      </c>
      <c r="M663" s="160" t="s">
        <v>5119</v>
      </c>
      <c r="N663" s="160" t="s">
        <v>5120</v>
      </c>
      <c r="O663" s="161"/>
      <c r="P663" s="161"/>
      <c r="Q663" s="161"/>
      <c r="R663" s="161"/>
      <c r="S663" s="161"/>
      <c r="T663" s="161"/>
      <c r="U663" s="161"/>
      <c r="V663" s="161"/>
      <c r="W663" s="161"/>
      <c r="X663" s="161"/>
      <c r="Y663" s="161"/>
      <c r="Z663" s="161"/>
      <c r="AA663" s="155" t="s">
        <v>1169</v>
      </c>
      <c r="AB663" s="155" t="s">
        <v>3740</v>
      </c>
      <c r="AC663" s="163">
        <v>0</v>
      </c>
      <c r="AD663" s="163">
        <v>0</v>
      </c>
      <c r="AE663" s="163">
        <v>0</v>
      </c>
      <c r="AF663" s="163">
        <v>0</v>
      </c>
      <c r="AG663" s="163">
        <v>0</v>
      </c>
      <c r="AH663" s="163">
        <v>0</v>
      </c>
      <c r="AI663" s="163">
        <v>0</v>
      </c>
      <c r="AJ663" s="163">
        <v>0</v>
      </c>
      <c r="AK663" s="163">
        <v>0</v>
      </c>
      <c r="AL663" s="163">
        <v>0</v>
      </c>
      <c r="AM663" s="163">
        <v>0</v>
      </c>
    </row>
    <row r="664" spans="2:39" x14ac:dyDescent="0.15">
      <c r="B664" s="51" t="s">
        <v>664</v>
      </c>
      <c r="C664" s="51" t="s">
        <v>3242</v>
      </c>
      <c r="D664" s="51" t="s">
        <v>5032</v>
      </c>
      <c r="E664" s="51" t="s">
        <v>5033</v>
      </c>
      <c r="F664" s="51" t="s">
        <v>5121</v>
      </c>
      <c r="G664" s="51" t="s">
        <v>5122</v>
      </c>
      <c r="H664" s="51" t="s">
        <v>5172</v>
      </c>
      <c r="I664" s="51" t="s">
        <v>5173</v>
      </c>
      <c r="K664" s="53">
        <v>3</v>
      </c>
      <c r="L664" s="160">
        <v>12</v>
      </c>
      <c r="M664" s="160" t="s">
        <v>5121</v>
      </c>
      <c r="N664" s="160" t="s">
        <v>5122</v>
      </c>
      <c r="O664" s="161"/>
      <c r="P664" s="161"/>
      <c r="Q664" s="161"/>
      <c r="R664" s="161"/>
      <c r="S664" s="161"/>
      <c r="T664" s="161"/>
      <c r="U664" s="161"/>
      <c r="V664" s="161"/>
      <c r="W664" s="161"/>
      <c r="X664" s="161"/>
      <c r="Y664" s="161"/>
      <c r="Z664" s="161"/>
      <c r="AA664" s="155" t="s">
        <v>664</v>
      </c>
      <c r="AB664" s="155" t="s">
        <v>3242</v>
      </c>
      <c r="AC664" s="163">
        <v>0</v>
      </c>
      <c r="AD664" s="163">
        <v>0</v>
      </c>
      <c r="AE664" s="163">
        <v>0</v>
      </c>
      <c r="AF664" s="163">
        <v>0</v>
      </c>
      <c r="AG664" s="163">
        <v>0</v>
      </c>
      <c r="AH664" s="163">
        <v>0</v>
      </c>
      <c r="AI664" s="163">
        <v>0</v>
      </c>
      <c r="AJ664" s="163">
        <v>0</v>
      </c>
      <c r="AK664" s="163">
        <v>0</v>
      </c>
      <c r="AL664" s="163">
        <v>0</v>
      </c>
      <c r="AM664" s="163">
        <v>0</v>
      </c>
    </row>
    <row r="665" spans="2:39" x14ac:dyDescent="0.15">
      <c r="B665" s="51" t="s">
        <v>642</v>
      </c>
      <c r="C665" s="51" t="s">
        <v>3221</v>
      </c>
      <c r="D665" s="51" t="s">
        <v>5074</v>
      </c>
      <c r="E665" s="51" t="s">
        <v>5075</v>
      </c>
      <c r="F665" s="51" t="s">
        <v>5076</v>
      </c>
      <c r="G665" s="51" t="s">
        <v>5077</v>
      </c>
      <c r="H665" s="51" t="s">
        <v>5153</v>
      </c>
      <c r="I665" s="51" t="s">
        <v>5154</v>
      </c>
      <c r="K665" s="53">
        <v>3</v>
      </c>
      <c r="L665" s="160">
        <v>7</v>
      </c>
      <c r="M665" s="160" t="s">
        <v>5153</v>
      </c>
      <c r="N665" s="160" t="s">
        <v>5154</v>
      </c>
      <c r="O665" s="161"/>
      <c r="P665" s="161"/>
      <c r="Q665" s="161"/>
      <c r="R665" s="161"/>
      <c r="S665" s="161"/>
      <c r="T665" s="161"/>
      <c r="U665" s="161"/>
      <c r="V665" s="161"/>
      <c r="W665" s="161"/>
      <c r="X665" s="161"/>
      <c r="Y665" s="161"/>
      <c r="Z665" s="161"/>
      <c r="AA665" s="155" t="s">
        <v>642</v>
      </c>
      <c r="AB665" s="155" t="s">
        <v>3221</v>
      </c>
      <c r="AC665" s="163">
        <v>0</v>
      </c>
      <c r="AD665" s="163">
        <v>0</v>
      </c>
      <c r="AE665" s="163">
        <v>0</v>
      </c>
      <c r="AF665" s="163">
        <v>0</v>
      </c>
      <c r="AG665" s="163">
        <v>0</v>
      </c>
      <c r="AH665" s="163">
        <v>0</v>
      </c>
      <c r="AI665" s="163">
        <v>0</v>
      </c>
      <c r="AJ665" s="163">
        <v>0</v>
      </c>
      <c r="AK665" s="163">
        <v>0</v>
      </c>
      <c r="AL665" s="163">
        <v>0</v>
      </c>
      <c r="AM665" s="163">
        <v>0</v>
      </c>
    </row>
    <row r="666" spans="2:39" x14ac:dyDescent="0.15">
      <c r="B666" s="51" t="s">
        <v>606</v>
      </c>
      <c r="C666" s="51" t="s">
        <v>3186</v>
      </c>
      <c r="D666" s="51" t="s">
        <v>5032</v>
      </c>
      <c r="E666" s="51" t="s">
        <v>5033</v>
      </c>
      <c r="F666" s="51" t="s">
        <v>5155</v>
      </c>
      <c r="G666" s="51" t="s">
        <v>5156</v>
      </c>
      <c r="H666" s="51" t="s">
        <v>5157</v>
      </c>
      <c r="I666" s="51" t="s">
        <v>5156</v>
      </c>
      <c r="K666" s="53">
        <v>3</v>
      </c>
      <c r="L666" s="160">
        <v>14</v>
      </c>
      <c r="M666" s="160" t="s">
        <v>5157</v>
      </c>
      <c r="N666" s="160" t="s">
        <v>5156</v>
      </c>
      <c r="O666" s="161"/>
      <c r="P666" s="161"/>
      <c r="Q666" s="161"/>
      <c r="R666" s="161"/>
      <c r="S666" s="161"/>
      <c r="T666" s="161"/>
      <c r="U666" s="161"/>
      <c r="V666" s="161"/>
      <c r="W666" s="161"/>
      <c r="X666" s="161"/>
      <c r="Y666" s="161"/>
      <c r="Z666" s="161"/>
      <c r="AA666" s="155" t="s">
        <v>606</v>
      </c>
      <c r="AB666" s="155" t="s">
        <v>3186</v>
      </c>
      <c r="AC666" s="163">
        <v>0</v>
      </c>
      <c r="AD666" s="163">
        <v>0</v>
      </c>
      <c r="AE666" s="163">
        <v>0</v>
      </c>
      <c r="AF666" s="163">
        <v>0</v>
      </c>
      <c r="AG666" s="163">
        <v>0</v>
      </c>
      <c r="AH666" s="163">
        <v>0</v>
      </c>
      <c r="AI666" s="163">
        <v>0</v>
      </c>
      <c r="AJ666" s="163">
        <v>0</v>
      </c>
      <c r="AK666" s="163">
        <v>0</v>
      </c>
      <c r="AL666" s="163">
        <v>0</v>
      </c>
      <c r="AM666" s="163">
        <v>0</v>
      </c>
    </row>
    <row r="667" spans="2:39" x14ac:dyDescent="0.15">
      <c r="B667" s="51" t="s">
        <v>497</v>
      </c>
      <c r="C667" s="51" t="s">
        <v>3078</v>
      </c>
      <c r="D667" s="51" t="s">
        <v>5032</v>
      </c>
      <c r="E667" s="51" t="s">
        <v>5033</v>
      </c>
      <c r="F667" s="51" t="s">
        <v>5097</v>
      </c>
      <c r="G667" s="51" t="s">
        <v>5098</v>
      </c>
      <c r="H667" s="51" t="s">
        <v>5164</v>
      </c>
      <c r="I667" s="51" t="s">
        <v>5165</v>
      </c>
      <c r="K667" s="53">
        <v>3</v>
      </c>
      <c r="L667" s="160">
        <v>15</v>
      </c>
      <c r="M667" s="160" t="s">
        <v>5097</v>
      </c>
      <c r="N667" s="160" t="s">
        <v>5098</v>
      </c>
      <c r="O667" s="161"/>
      <c r="P667" s="161"/>
      <c r="Q667" s="161"/>
      <c r="R667" s="161"/>
      <c r="S667" s="161"/>
      <c r="T667" s="161"/>
      <c r="U667" s="161"/>
      <c r="V667" s="161"/>
      <c r="W667" s="161"/>
      <c r="X667" s="161"/>
      <c r="Y667" s="161"/>
      <c r="Z667" s="161"/>
      <c r="AA667" s="155" t="s">
        <v>497</v>
      </c>
      <c r="AB667" s="155" t="s">
        <v>3078</v>
      </c>
      <c r="AC667" s="163">
        <v>0</v>
      </c>
      <c r="AD667" s="163">
        <v>1</v>
      </c>
      <c r="AE667" s="163">
        <v>0</v>
      </c>
      <c r="AF667" s="163">
        <v>0</v>
      </c>
      <c r="AG667" s="163">
        <v>0</v>
      </c>
      <c r="AH667" s="163">
        <v>1</v>
      </c>
      <c r="AI667" s="163">
        <v>0</v>
      </c>
      <c r="AJ667" s="163">
        <v>0</v>
      </c>
      <c r="AK667" s="163">
        <v>0</v>
      </c>
      <c r="AL667" s="163">
        <v>0</v>
      </c>
      <c r="AM667" s="163">
        <v>0</v>
      </c>
    </row>
    <row r="668" spans="2:39" x14ac:dyDescent="0.15">
      <c r="B668" s="51" t="s">
        <v>594</v>
      </c>
      <c r="C668" s="51" t="s">
        <v>3174</v>
      </c>
      <c r="D668" s="51" t="s">
        <v>5026</v>
      </c>
      <c r="E668" s="51" t="s">
        <v>5027</v>
      </c>
      <c r="F668" s="51" t="s">
        <v>5085</v>
      </c>
      <c r="G668" s="51" t="s">
        <v>5086</v>
      </c>
      <c r="H668" s="51" t="s">
        <v>5087</v>
      </c>
      <c r="I668" s="51" t="s">
        <v>5088</v>
      </c>
      <c r="K668" s="53">
        <v>3</v>
      </c>
      <c r="L668" s="160">
        <v>26</v>
      </c>
      <c r="M668" s="160" t="s">
        <v>5085</v>
      </c>
      <c r="N668" s="160" t="s">
        <v>5086</v>
      </c>
      <c r="O668" s="161"/>
      <c r="P668" s="161"/>
      <c r="Q668" s="161"/>
      <c r="R668" s="161"/>
      <c r="S668" s="161"/>
      <c r="T668" s="161"/>
      <c r="U668" s="161"/>
      <c r="V668" s="161"/>
      <c r="W668" s="161"/>
      <c r="X668" s="161"/>
      <c r="Y668" s="161"/>
      <c r="Z668" s="161"/>
      <c r="AA668" s="155" t="s">
        <v>594</v>
      </c>
      <c r="AB668" s="155" t="s">
        <v>3174</v>
      </c>
      <c r="AC668" s="163">
        <v>0</v>
      </c>
      <c r="AD668" s="163">
        <v>0</v>
      </c>
      <c r="AE668" s="163">
        <v>0</v>
      </c>
      <c r="AF668" s="163">
        <v>0</v>
      </c>
      <c r="AG668" s="163">
        <v>0</v>
      </c>
      <c r="AH668" s="163">
        <v>0</v>
      </c>
      <c r="AI668" s="163">
        <v>0</v>
      </c>
      <c r="AJ668" s="163">
        <v>0</v>
      </c>
      <c r="AK668" s="163">
        <v>0</v>
      </c>
      <c r="AL668" s="163">
        <v>0</v>
      </c>
      <c r="AM668" s="163">
        <v>0</v>
      </c>
    </row>
    <row r="669" spans="2:39" x14ac:dyDescent="0.15">
      <c r="B669" s="51" t="s">
        <v>1099</v>
      </c>
      <c r="C669" s="51" t="s">
        <v>3672</v>
      </c>
      <c r="D669" s="51" t="s">
        <v>5026</v>
      </c>
      <c r="E669" s="51" t="s">
        <v>5027</v>
      </c>
      <c r="F669" s="51" t="s">
        <v>5054</v>
      </c>
      <c r="G669" s="51" t="s">
        <v>5055</v>
      </c>
      <c r="H669" s="51" t="s">
        <v>5137</v>
      </c>
      <c r="I669" s="51" t="s">
        <v>5138</v>
      </c>
      <c r="K669" s="53">
        <v>3</v>
      </c>
      <c r="L669" s="160">
        <v>23</v>
      </c>
      <c r="M669" s="160" t="s">
        <v>5137</v>
      </c>
      <c r="N669" s="160" t="s">
        <v>5138</v>
      </c>
      <c r="O669" s="161"/>
      <c r="P669" s="161"/>
      <c r="Q669" s="161"/>
      <c r="R669" s="161"/>
      <c r="S669" s="161"/>
      <c r="T669" s="161"/>
      <c r="U669" s="161"/>
      <c r="V669" s="161"/>
      <c r="W669" s="161"/>
      <c r="X669" s="161"/>
      <c r="Y669" s="161"/>
      <c r="Z669" s="161"/>
      <c r="AA669" s="155" t="s">
        <v>1099</v>
      </c>
      <c r="AB669" s="155" t="s">
        <v>3672</v>
      </c>
      <c r="AC669" s="163">
        <v>0</v>
      </c>
      <c r="AD669" s="163">
        <v>0</v>
      </c>
      <c r="AE669" s="163">
        <v>0</v>
      </c>
      <c r="AF669" s="163">
        <v>0</v>
      </c>
      <c r="AG669" s="163">
        <v>0</v>
      </c>
      <c r="AH669" s="163">
        <v>0</v>
      </c>
      <c r="AI669" s="163">
        <v>0</v>
      </c>
      <c r="AJ669" s="163">
        <v>0</v>
      </c>
      <c r="AK669" s="163">
        <v>0</v>
      </c>
      <c r="AL669" s="163">
        <v>0</v>
      </c>
      <c r="AM669" s="163">
        <v>0</v>
      </c>
    </row>
    <row r="670" spans="2:39" x14ac:dyDescent="0.15">
      <c r="B670" s="51" t="s">
        <v>617</v>
      </c>
      <c r="C670" s="51" t="s">
        <v>3196</v>
      </c>
      <c r="D670" s="51" t="s">
        <v>5074</v>
      </c>
      <c r="E670" s="51" t="s">
        <v>5075</v>
      </c>
      <c r="F670" s="51" t="s">
        <v>5103</v>
      </c>
      <c r="G670" s="51" t="s">
        <v>5104</v>
      </c>
      <c r="H670" s="51" t="s">
        <v>5174</v>
      </c>
      <c r="I670" s="51" t="s">
        <v>5175</v>
      </c>
      <c r="K670" s="53">
        <v>3</v>
      </c>
      <c r="L670" s="160">
        <v>10</v>
      </c>
      <c r="M670" s="160" t="s">
        <v>5103</v>
      </c>
      <c r="N670" s="160" t="s">
        <v>5104</v>
      </c>
      <c r="O670" s="161"/>
      <c r="P670" s="161"/>
      <c r="Q670" s="161"/>
      <c r="R670" s="161"/>
      <c r="S670" s="161"/>
      <c r="T670" s="161"/>
      <c r="U670" s="161"/>
      <c r="V670" s="161"/>
      <c r="W670" s="161"/>
      <c r="X670" s="161"/>
      <c r="Y670" s="161"/>
      <c r="Z670" s="161"/>
      <c r="AA670" s="155" t="s">
        <v>617</v>
      </c>
      <c r="AB670" s="155" t="s">
        <v>3196</v>
      </c>
      <c r="AC670" s="163">
        <v>0</v>
      </c>
      <c r="AD670" s="163">
        <v>0</v>
      </c>
      <c r="AE670" s="163">
        <v>0</v>
      </c>
      <c r="AF670" s="163">
        <v>0</v>
      </c>
      <c r="AG670" s="163">
        <v>0</v>
      </c>
      <c r="AH670" s="163">
        <v>0</v>
      </c>
      <c r="AI670" s="163">
        <v>0</v>
      </c>
      <c r="AJ670" s="163">
        <v>0</v>
      </c>
      <c r="AK670" s="163">
        <v>0</v>
      </c>
      <c r="AL670" s="163">
        <v>1</v>
      </c>
      <c r="AM670" s="163">
        <v>0</v>
      </c>
    </row>
    <row r="671" spans="2:39" x14ac:dyDescent="0.15">
      <c r="B671" s="51" t="s">
        <v>571</v>
      </c>
      <c r="C671" s="51" t="s">
        <v>3151</v>
      </c>
      <c r="D671" s="51" t="s">
        <v>5026</v>
      </c>
      <c r="E671" s="51" t="s">
        <v>5027</v>
      </c>
      <c r="F671" s="51" t="s">
        <v>5085</v>
      </c>
      <c r="G671" s="51" t="s">
        <v>5086</v>
      </c>
      <c r="H671" s="51" t="s">
        <v>5087</v>
      </c>
      <c r="I671" s="51" t="s">
        <v>5088</v>
      </c>
      <c r="K671" s="53">
        <v>3</v>
      </c>
      <c r="L671" s="160">
        <v>26</v>
      </c>
      <c r="M671" s="160" t="s">
        <v>5085</v>
      </c>
      <c r="N671" s="160" t="s">
        <v>5086</v>
      </c>
      <c r="O671" s="161"/>
      <c r="P671" s="161"/>
      <c r="Q671" s="161"/>
      <c r="R671" s="161"/>
      <c r="S671" s="161"/>
      <c r="T671" s="161"/>
      <c r="U671" s="161"/>
      <c r="V671" s="161"/>
      <c r="W671" s="161"/>
      <c r="X671" s="161"/>
      <c r="Y671" s="161"/>
      <c r="Z671" s="161"/>
      <c r="AA671" s="155" t="s">
        <v>571</v>
      </c>
      <c r="AB671" s="155" t="s">
        <v>3151</v>
      </c>
      <c r="AC671" s="163">
        <v>0</v>
      </c>
      <c r="AD671" s="163">
        <v>0</v>
      </c>
      <c r="AE671" s="163">
        <v>0</v>
      </c>
      <c r="AF671" s="163">
        <v>0</v>
      </c>
      <c r="AG671" s="163">
        <v>0</v>
      </c>
      <c r="AH671" s="163">
        <v>1</v>
      </c>
      <c r="AI671" s="163">
        <v>1</v>
      </c>
      <c r="AJ671" s="163">
        <v>1</v>
      </c>
      <c r="AK671" s="163">
        <v>1</v>
      </c>
      <c r="AL671" s="163">
        <v>0</v>
      </c>
      <c r="AM671" s="163">
        <v>0</v>
      </c>
    </row>
    <row r="672" spans="2:39" x14ac:dyDescent="0.15">
      <c r="B672" s="51" t="s">
        <v>750</v>
      </c>
      <c r="C672" s="51" t="s">
        <v>3327</v>
      </c>
      <c r="D672" s="51" t="s">
        <v>5032</v>
      </c>
      <c r="E672" s="51" t="s">
        <v>5033</v>
      </c>
      <c r="F672" s="51" t="s">
        <v>5034</v>
      </c>
      <c r="G672" s="51" t="s">
        <v>5035</v>
      </c>
      <c r="H672" s="51" t="s">
        <v>5038</v>
      </c>
      <c r="I672" s="51" t="s">
        <v>5039</v>
      </c>
      <c r="K672" s="53">
        <v>3</v>
      </c>
      <c r="L672" s="160">
        <v>11</v>
      </c>
      <c r="M672" s="160" t="s">
        <v>5034</v>
      </c>
      <c r="N672" s="160" t="s">
        <v>5035</v>
      </c>
      <c r="O672" s="161"/>
      <c r="P672" s="161"/>
      <c r="Q672" s="161"/>
      <c r="R672" s="161"/>
      <c r="S672" s="161"/>
      <c r="T672" s="161"/>
      <c r="U672" s="161"/>
      <c r="V672" s="161"/>
      <c r="W672" s="161"/>
      <c r="X672" s="161"/>
      <c r="Y672" s="161"/>
      <c r="Z672" s="161"/>
      <c r="AA672" s="155" t="s">
        <v>750</v>
      </c>
      <c r="AB672" s="155" t="s">
        <v>3327</v>
      </c>
      <c r="AC672" s="163">
        <v>0</v>
      </c>
      <c r="AD672" s="163">
        <v>0</v>
      </c>
      <c r="AE672" s="163">
        <v>0</v>
      </c>
      <c r="AF672" s="163">
        <v>0</v>
      </c>
      <c r="AG672" s="163">
        <v>0</v>
      </c>
      <c r="AH672" s="163">
        <v>0</v>
      </c>
      <c r="AI672" s="163">
        <v>0</v>
      </c>
      <c r="AJ672" s="163">
        <v>0</v>
      </c>
      <c r="AK672" s="163">
        <v>0</v>
      </c>
      <c r="AL672" s="163">
        <v>0</v>
      </c>
      <c r="AM672" s="163">
        <v>0</v>
      </c>
    </row>
    <row r="673" spans="2:39" x14ac:dyDescent="0.15">
      <c r="B673" s="51" t="s">
        <v>607</v>
      </c>
      <c r="C673" s="51" t="s">
        <v>3187</v>
      </c>
      <c r="D673" s="51" t="s">
        <v>5026</v>
      </c>
      <c r="E673" s="51" t="s">
        <v>5027</v>
      </c>
      <c r="F673" s="51" t="s">
        <v>5028</v>
      </c>
      <c r="G673" s="51" t="s">
        <v>5029</v>
      </c>
      <c r="H673" s="51" t="s">
        <v>5199</v>
      </c>
      <c r="I673" s="51" t="s">
        <v>5200</v>
      </c>
      <c r="K673" s="53">
        <v>3</v>
      </c>
      <c r="L673" s="160">
        <v>24</v>
      </c>
      <c r="M673" s="160" t="s">
        <v>5028</v>
      </c>
      <c r="N673" s="160" t="s">
        <v>5029</v>
      </c>
      <c r="O673" s="161"/>
      <c r="P673" s="161"/>
      <c r="Q673" s="161"/>
      <c r="R673" s="161"/>
      <c r="S673" s="161"/>
      <c r="T673" s="161"/>
      <c r="U673" s="161"/>
      <c r="V673" s="161"/>
      <c r="W673" s="161"/>
      <c r="X673" s="161"/>
      <c r="Y673" s="161"/>
      <c r="Z673" s="161"/>
      <c r="AA673" s="155" t="s">
        <v>607</v>
      </c>
      <c r="AB673" s="155" t="s">
        <v>3187</v>
      </c>
      <c r="AC673" s="163">
        <v>0</v>
      </c>
      <c r="AD673" s="163">
        <v>1</v>
      </c>
      <c r="AE673" s="163">
        <v>1</v>
      </c>
      <c r="AF673" s="163">
        <v>1</v>
      </c>
      <c r="AG673" s="163">
        <v>1</v>
      </c>
      <c r="AH673" s="163">
        <v>1</v>
      </c>
      <c r="AI673" s="163">
        <v>0</v>
      </c>
      <c r="AJ673" s="163">
        <v>0</v>
      </c>
      <c r="AK673" s="163">
        <v>0</v>
      </c>
      <c r="AL673" s="163">
        <v>0</v>
      </c>
      <c r="AM673" s="163">
        <v>0</v>
      </c>
    </row>
    <row r="674" spans="2:39" x14ac:dyDescent="0.15">
      <c r="B674" s="51" t="s">
        <v>805</v>
      </c>
      <c r="C674" s="51" t="s">
        <v>3381</v>
      </c>
      <c r="D674" s="51" t="s">
        <v>5074</v>
      </c>
      <c r="E674" s="51" t="s">
        <v>5075</v>
      </c>
      <c r="F674" s="51" t="s">
        <v>5147</v>
      </c>
      <c r="G674" s="51" t="s">
        <v>5148</v>
      </c>
      <c r="H674" s="51" t="s">
        <v>5149</v>
      </c>
      <c r="I674" s="51" t="s">
        <v>5148</v>
      </c>
      <c r="K674" s="53">
        <v>3</v>
      </c>
      <c r="L674" s="160" t="s">
        <v>5356</v>
      </c>
      <c r="M674" s="160" t="s">
        <v>5356</v>
      </c>
      <c r="N674" s="160" t="s">
        <v>5356</v>
      </c>
      <c r="O674" s="161"/>
      <c r="P674" s="161"/>
      <c r="Q674" s="161"/>
      <c r="R674" s="161"/>
      <c r="S674" s="161"/>
      <c r="T674" s="161"/>
      <c r="U674" s="161"/>
      <c r="V674" s="161"/>
      <c r="W674" s="161"/>
      <c r="X674" s="161"/>
      <c r="Y674" s="161"/>
      <c r="Z674" s="161"/>
      <c r="AA674" s="155" t="s">
        <v>805</v>
      </c>
      <c r="AB674" s="155" t="s">
        <v>3381</v>
      </c>
      <c r="AC674" s="163">
        <v>0</v>
      </c>
      <c r="AD674" s="163">
        <v>0</v>
      </c>
      <c r="AE674" s="163">
        <v>0</v>
      </c>
      <c r="AF674" s="163">
        <v>0</v>
      </c>
      <c r="AG674" s="163">
        <v>0</v>
      </c>
      <c r="AH674" s="163">
        <v>0</v>
      </c>
      <c r="AI674" s="163">
        <v>0</v>
      </c>
      <c r="AJ674" s="163">
        <v>0</v>
      </c>
      <c r="AK674" s="163">
        <v>0</v>
      </c>
      <c r="AL674" s="163">
        <v>0</v>
      </c>
      <c r="AM674" s="163">
        <v>0</v>
      </c>
    </row>
    <row r="675" spans="2:39" x14ac:dyDescent="0.15">
      <c r="B675" s="51" t="s">
        <v>588</v>
      </c>
      <c r="C675" s="51" t="s">
        <v>3168</v>
      </c>
      <c r="D675" s="51" t="s">
        <v>5129</v>
      </c>
      <c r="E675" s="51" t="s">
        <v>5130</v>
      </c>
      <c r="F675" s="51" t="s">
        <v>5178</v>
      </c>
      <c r="G675" s="51" t="s">
        <v>5179</v>
      </c>
      <c r="H675" s="51" t="s">
        <v>5180</v>
      </c>
      <c r="I675" s="51" t="s">
        <v>5179</v>
      </c>
      <c r="K675" s="53">
        <v>3</v>
      </c>
      <c r="L675" s="160">
        <v>18</v>
      </c>
      <c r="M675" s="160" t="s">
        <v>5129</v>
      </c>
      <c r="N675" s="160" t="s">
        <v>5130</v>
      </c>
      <c r="O675" s="161"/>
      <c r="P675" s="161"/>
      <c r="Q675" s="161"/>
      <c r="R675" s="161"/>
      <c r="S675" s="161"/>
      <c r="T675" s="161"/>
      <c r="U675" s="161"/>
      <c r="V675" s="161"/>
      <c r="W675" s="161"/>
      <c r="X675" s="161"/>
      <c r="Y675" s="161"/>
      <c r="Z675" s="161"/>
      <c r="AA675" s="155" t="s">
        <v>588</v>
      </c>
      <c r="AB675" s="155" t="s">
        <v>3168</v>
      </c>
      <c r="AC675" s="163">
        <v>0</v>
      </c>
      <c r="AD675" s="163">
        <v>0</v>
      </c>
      <c r="AE675" s="163">
        <v>0</v>
      </c>
      <c r="AF675" s="163">
        <v>0</v>
      </c>
      <c r="AG675" s="163">
        <v>0</v>
      </c>
      <c r="AH675" s="163">
        <v>0</v>
      </c>
      <c r="AI675" s="163">
        <v>0</v>
      </c>
      <c r="AJ675" s="163">
        <v>0</v>
      </c>
      <c r="AK675" s="163">
        <v>0</v>
      </c>
      <c r="AL675" s="163">
        <v>0</v>
      </c>
      <c r="AM675" s="163">
        <v>0</v>
      </c>
    </row>
    <row r="676" spans="2:39" x14ac:dyDescent="0.15">
      <c r="B676" s="51" t="s">
        <v>700</v>
      </c>
      <c r="C676" s="51" t="s">
        <v>3277</v>
      </c>
      <c r="D676" s="51" t="s">
        <v>5026</v>
      </c>
      <c r="E676" s="51" t="s">
        <v>5027</v>
      </c>
      <c r="F676" s="51" t="s">
        <v>5028</v>
      </c>
      <c r="G676" s="51" t="s">
        <v>5029</v>
      </c>
      <c r="H676" s="51" t="s">
        <v>5205</v>
      </c>
      <c r="I676" s="51" t="s">
        <v>5206</v>
      </c>
      <c r="K676" s="53">
        <v>3</v>
      </c>
      <c r="L676" s="160">
        <v>24</v>
      </c>
      <c r="M676" s="160" t="s">
        <v>5028</v>
      </c>
      <c r="N676" s="160" t="s">
        <v>5029</v>
      </c>
      <c r="O676" s="161"/>
      <c r="P676" s="161"/>
      <c r="Q676" s="161"/>
      <c r="R676" s="161"/>
      <c r="S676" s="161"/>
      <c r="T676" s="161"/>
      <c r="U676" s="161"/>
      <c r="V676" s="161"/>
      <c r="W676" s="161"/>
      <c r="X676" s="161"/>
      <c r="Y676" s="161"/>
      <c r="Z676" s="161"/>
      <c r="AA676" s="155" t="s">
        <v>700</v>
      </c>
      <c r="AB676" s="155" t="s">
        <v>3277</v>
      </c>
      <c r="AC676" s="163">
        <v>0</v>
      </c>
      <c r="AD676" s="163">
        <v>1</v>
      </c>
      <c r="AE676" s="163">
        <v>0</v>
      </c>
      <c r="AF676" s="163">
        <v>0</v>
      </c>
      <c r="AG676" s="163">
        <v>0</v>
      </c>
      <c r="AH676" s="163">
        <v>0</v>
      </c>
      <c r="AI676" s="163">
        <v>0</v>
      </c>
      <c r="AJ676" s="163">
        <v>0</v>
      </c>
      <c r="AK676" s="163">
        <v>0</v>
      </c>
      <c r="AL676" s="163">
        <v>0</v>
      </c>
      <c r="AM676" s="163">
        <v>0</v>
      </c>
    </row>
    <row r="677" spans="2:39" x14ac:dyDescent="0.15">
      <c r="B677" s="51" t="s">
        <v>575</v>
      </c>
      <c r="C677" s="51" t="s">
        <v>3155</v>
      </c>
      <c r="D677" s="51" t="s">
        <v>5026</v>
      </c>
      <c r="E677" s="51" t="s">
        <v>5027</v>
      </c>
      <c r="F677" s="51" t="s">
        <v>5085</v>
      </c>
      <c r="G677" s="51" t="s">
        <v>5086</v>
      </c>
      <c r="H677" s="51" t="s">
        <v>5087</v>
      </c>
      <c r="I677" s="51" t="s">
        <v>5088</v>
      </c>
      <c r="K677" s="53">
        <v>3</v>
      </c>
      <c r="L677" s="160">
        <v>26</v>
      </c>
      <c r="M677" s="160" t="s">
        <v>5085</v>
      </c>
      <c r="N677" s="160" t="s">
        <v>5086</v>
      </c>
      <c r="O677" s="161"/>
      <c r="P677" s="161"/>
      <c r="Q677" s="161"/>
      <c r="R677" s="161"/>
      <c r="S677" s="161"/>
      <c r="T677" s="161"/>
      <c r="U677" s="161"/>
      <c r="V677" s="161"/>
      <c r="W677" s="161"/>
      <c r="X677" s="161"/>
      <c r="Y677" s="161"/>
      <c r="Z677" s="161"/>
      <c r="AA677" s="155" t="s">
        <v>575</v>
      </c>
      <c r="AB677" s="155" t="s">
        <v>3155</v>
      </c>
      <c r="AC677" s="163">
        <v>0</v>
      </c>
      <c r="AD677" s="163">
        <v>0</v>
      </c>
      <c r="AE677" s="163">
        <v>0</v>
      </c>
      <c r="AF677" s="163">
        <v>0</v>
      </c>
      <c r="AG677" s="163">
        <v>0</v>
      </c>
      <c r="AH677" s="163">
        <v>0</v>
      </c>
      <c r="AI677" s="163">
        <v>0</v>
      </c>
      <c r="AJ677" s="163">
        <v>0</v>
      </c>
      <c r="AK677" s="163">
        <v>1</v>
      </c>
      <c r="AL677" s="163">
        <v>0</v>
      </c>
      <c r="AM677" s="163">
        <v>0</v>
      </c>
    </row>
    <row r="678" spans="2:39" x14ac:dyDescent="0.15">
      <c r="B678" s="51" t="s">
        <v>625</v>
      </c>
      <c r="C678" s="51" t="s">
        <v>3204</v>
      </c>
      <c r="D678" s="51" t="s">
        <v>5044</v>
      </c>
      <c r="E678" s="51" t="s">
        <v>5045</v>
      </c>
      <c r="F678" s="51" t="s">
        <v>5046</v>
      </c>
      <c r="G678" s="51" t="s">
        <v>5045</v>
      </c>
      <c r="H678" s="51" t="s">
        <v>5067</v>
      </c>
      <c r="I678" s="51" t="s">
        <v>5068</v>
      </c>
      <c r="K678" s="53">
        <v>3</v>
      </c>
      <c r="L678" s="160">
        <v>3</v>
      </c>
      <c r="M678" s="160" t="s">
        <v>5067</v>
      </c>
      <c r="N678" s="160" t="s">
        <v>5068</v>
      </c>
      <c r="O678" s="161"/>
      <c r="P678" s="161"/>
      <c r="Q678" s="161"/>
      <c r="R678" s="161"/>
      <c r="S678" s="161"/>
      <c r="T678" s="161"/>
      <c r="U678" s="161"/>
      <c r="V678" s="161"/>
      <c r="W678" s="161"/>
      <c r="X678" s="161"/>
      <c r="Y678" s="161"/>
      <c r="Z678" s="161"/>
      <c r="AA678" s="155" t="s">
        <v>625</v>
      </c>
      <c r="AB678" s="155" t="s">
        <v>3204</v>
      </c>
      <c r="AC678" s="163">
        <v>0</v>
      </c>
      <c r="AD678" s="163">
        <v>0</v>
      </c>
      <c r="AE678" s="163">
        <v>0</v>
      </c>
      <c r="AF678" s="163">
        <v>0</v>
      </c>
      <c r="AG678" s="163">
        <v>0</v>
      </c>
      <c r="AH678" s="163">
        <v>0</v>
      </c>
      <c r="AI678" s="163">
        <v>0</v>
      </c>
      <c r="AJ678" s="163">
        <v>0</v>
      </c>
      <c r="AK678" s="163">
        <v>0</v>
      </c>
      <c r="AL678" s="163">
        <v>0</v>
      </c>
      <c r="AM678" s="163">
        <v>0</v>
      </c>
    </row>
    <row r="679" spans="2:39" x14ac:dyDescent="0.15">
      <c r="B679" s="51" t="s">
        <v>1131</v>
      </c>
      <c r="C679" s="51" t="s">
        <v>3703</v>
      </c>
      <c r="D679" s="51" t="s">
        <v>5089</v>
      </c>
      <c r="E679" s="51" t="s">
        <v>5090</v>
      </c>
      <c r="F679" s="51" t="s">
        <v>5107</v>
      </c>
      <c r="G679" s="51" t="s">
        <v>5108</v>
      </c>
      <c r="H679" s="51" t="s">
        <v>5111</v>
      </c>
      <c r="I679" s="51" t="s">
        <v>5112</v>
      </c>
      <c r="K679" s="53">
        <v>3</v>
      </c>
      <c r="L679" s="160">
        <v>17</v>
      </c>
      <c r="M679" s="160" t="s">
        <v>5107</v>
      </c>
      <c r="N679" s="160" t="s">
        <v>5108</v>
      </c>
      <c r="O679" s="161"/>
      <c r="P679" s="161"/>
      <c r="Q679" s="161"/>
      <c r="R679" s="161"/>
      <c r="S679" s="161"/>
      <c r="T679" s="161"/>
      <c r="U679" s="161"/>
      <c r="V679" s="161"/>
      <c r="W679" s="161"/>
      <c r="X679" s="161"/>
      <c r="Y679" s="161"/>
      <c r="Z679" s="161"/>
      <c r="AA679" s="155" t="s">
        <v>1131</v>
      </c>
      <c r="AB679" s="155" t="s">
        <v>3703</v>
      </c>
      <c r="AC679" s="163">
        <v>0</v>
      </c>
      <c r="AD679" s="163">
        <v>0</v>
      </c>
      <c r="AE679" s="163">
        <v>0</v>
      </c>
      <c r="AF679" s="163">
        <v>0</v>
      </c>
      <c r="AG679" s="163">
        <v>0</v>
      </c>
      <c r="AH679" s="163">
        <v>0</v>
      </c>
      <c r="AI679" s="163">
        <v>0</v>
      </c>
      <c r="AJ679" s="163">
        <v>0</v>
      </c>
      <c r="AK679" s="163">
        <v>0</v>
      </c>
      <c r="AL679" s="163">
        <v>0</v>
      </c>
      <c r="AM679" s="163">
        <v>0</v>
      </c>
    </row>
    <row r="680" spans="2:39" x14ac:dyDescent="0.15">
      <c r="B680" s="51" t="s">
        <v>634</v>
      </c>
      <c r="C680" s="51" t="s">
        <v>3213</v>
      </c>
      <c r="D680" s="51" t="s">
        <v>5049</v>
      </c>
      <c r="E680" s="51" t="s">
        <v>5050</v>
      </c>
      <c r="F680" s="51" t="s">
        <v>5051</v>
      </c>
      <c r="G680" s="51" t="s">
        <v>5050</v>
      </c>
      <c r="H680" s="51" t="s">
        <v>5125</v>
      </c>
      <c r="I680" s="51" t="s">
        <v>5126</v>
      </c>
      <c r="K680" s="53">
        <v>3</v>
      </c>
      <c r="L680" s="160">
        <v>28</v>
      </c>
      <c r="M680" s="160" t="s">
        <v>5051</v>
      </c>
      <c r="N680" s="160" t="s">
        <v>5050</v>
      </c>
      <c r="O680" s="161"/>
      <c r="P680" s="161"/>
      <c r="Q680" s="161"/>
      <c r="R680" s="161"/>
      <c r="S680" s="161"/>
      <c r="T680" s="161"/>
      <c r="U680" s="161"/>
      <c r="V680" s="161"/>
      <c r="W680" s="161"/>
      <c r="X680" s="161"/>
      <c r="Y680" s="161"/>
      <c r="Z680" s="161"/>
      <c r="AA680" s="155" t="s">
        <v>634</v>
      </c>
      <c r="AB680" s="155" t="s">
        <v>3213</v>
      </c>
      <c r="AC680" s="163">
        <v>0</v>
      </c>
      <c r="AD680" s="163">
        <v>0</v>
      </c>
      <c r="AE680" s="163">
        <v>0</v>
      </c>
      <c r="AF680" s="163">
        <v>0</v>
      </c>
      <c r="AG680" s="163">
        <v>0</v>
      </c>
      <c r="AH680" s="163">
        <v>0</v>
      </c>
      <c r="AI680" s="163">
        <v>0</v>
      </c>
      <c r="AJ680" s="163">
        <v>0</v>
      </c>
      <c r="AK680" s="163">
        <v>0</v>
      </c>
      <c r="AL680" s="163">
        <v>0</v>
      </c>
      <c r="AM680" s="163">
        <v>0</v>
      </c>
    </row>
    <row r="681" spans="2:39" x14ac:dyDescent="0.15">
      <c r="B681" s="51" t="s">
        <v>549</v>
      </c>
      <c r="C681" s="51" t="s">
        <v>3129</v>
      </c>
      <c r="D681" s="51" t="s">
        <v>5026</v>
      </c>
      <c r="E681" s="51" t="s">
        <v>5027</v>
      </c>
      <c r="F681" s="51" t="s">
        <v>5028</v>
      </c>
      <c r="G681" s="51" t="s">
        <v>5029</v>
      </c>
      <c r="H681" s="51" t="s">
        <v>5030</v>
      </c>
      <c r="I681" s="51" t="s">
        <v>5031</v>
      </c>
      <c r="K681" s="53">
        <v>3</v>
      </c>
      <c r="L681" s="160">
        <v>24</v>
      </c>
      <c r="M681" s="160" t="s">
        <v>5028</v>
      </c>
      <c r="N681" s="160" t="s">
        <v>5029</v>
      </c>
      <c r="O681" s="161"/>
      <c r="P681" s="161"/>
      <c r="Q681" s="161"/>
      <c r="R681" s="161"/>
      <c r="S681" s="161"/>
      <c r="T681" s="161"/>
      <c r="U681" s="161"/>
      <c r="V681" s="161"/>
      <c r="W681" s="161"/>
      <c r="X681" s="161"/>
      <c r="Y681" s="161"/>
      <c r="Z681" s="161"/>
      <c r="AA681" s="155" t="s">
        <v>549</v>
      </c>
      <c r="AB681" s="155" t="s">
        <v>3129</v>
      </c>
      <c r="AC681" s="163">
        <v>0</v>
      </c>
      <c r="AD681" s="163">
        <v>0</v>
      </c>
      <c r="AE681" s="163">
        <v>0</v>
      </c>
      <c r="AF681" s="163">
        <v>0</v>
      </c>
      <c r="AG681" s="163">
        <v>0</v>
      </c>
      <c r="AH681" s="163">
        <v>0</v>
      </c>
      <c r="AI681" s="163">
        <v>0</v>
      </c>
      <c r="AJ681" s="163">
        <v>0</v>
      </c>
      <c r="AK681" s="163">
        <v>0</v>
      </c>
      <c r="AL681" s="163">
        <v>0</v>
      </c>
      <c r="AM681" s="163">
        <v>0</v>
      </c>
    </row>
    <row r="682" spans="2:39" x14ac:dyDescent="0.15">
      <c r="B682" s="51" t="s">
        <v>567</v>
      </c>
      <c r="C682" s="51" t="s">
        <v>3147</v>
      </c>
      <c r="D682" s="51" t="s">
        <v>5044</v>
      </c>
      <c r="E682" s="51" t="s">
        <v>5045</v>
      </c>
      <c r="F682" s="51" t="s">
        <v>5046</v>
      </c>
      <c r="G682" s="51" t="s">
        <v>5045</v>
      </c>
      <c r="H682" s="51" t="s">
        <v>5047</v>
      </c>
      <c r="I682" s="51" t="s">
        <v>5048</v>
      </c>
      <c r="K682" s="53">
        <v>3</v>
      </c>
      <c r="L682" s="160">
        <v>5</v>
      </c>
      <c r="M682" s="160" t="s">
        <v>5047</v>
      </c>
      <c r="N682" s="160" t="s">
        <v>5048</v>
      </c>
      <c r="O682" s="161"/>
      <c r="P682" s="161"/>
      <c r="Q682" s="161"/>
      <c r="R682" s="161"/>
      <c r="S682" s="161"/>
      <c r="T682" s="161"/>
      <c r="U682" s="161"/>
      <c r="V682" s="161"/>
      <c r="W682" s="161"/>
      <c r="X682" s="161"/>
      <c r="Y682" s="161"/>
      <c r="Z682" s="161"/>
      <c r="AA682" s="155" t="s">
        <v>567</v>
      </c>
      <c r="AB682" s="155" t="s">
        <v>3147</v>
      </c>
      <c r="AC682" s="163">
        <v>0</v>
      </c>
      <c r="AD682" s="163">
        <v>0</v>
      </c>
      <c r="AE682" s="163">
        <v>0</v>
      </c>
      <c r="AF682" s="163">
        <v>0</v>
      </c>
      <c r="AG682" s="163">
        <v>1</v>
      </c>
      <c r="AH682" s="163">
        <v>1</v>
      </c>
      <c r="AI682" s="163">
        <v>1</v>
      </c>
      <c r="AJ682" s="163">
        <v>0</v>
      </c>
      <c r="AK682" s="163">
        <v>0</v>
      </c>
      <c r="AL682" s="163">
        <v>0</v>
      </c>
      <c r="AM682" s="163">
        <v>0</v>
      </c>
    </row>
    <row r="683" spans="2:39" x14ac:dyDescent="0.15">
      <c r="B683" s="51" t="s">
        <v>697</v>
      </c>
      <c r="C683" s="51" t="s">
        <v>3274</v>
      </c>
      <c r="D683" s="51" t="s">
        <v>5074</v>
      </c>
      <c r="E683" s="51" t="s">
        <v>5075</v>
      </c>
      <c r="F683" s="51" t="s">
        <v>5147</v>
      </c>
      <c r="G683" s="51" t="s">
        <v>5148</v>
      </c>
      <c r="H683" s="51" t="s">
        <v>5149</v>
      </c>
      <c r="I683" s="51" t="s">
        <v>5148</v>
      </c>
      <c r="K683" s="53">
        <v>3</v>
      </c>
      <c r="L683" s="160" t="s">
        <v>5356</v>
      </c>
      <c r="M683" s="160" t="s">
        <v>5356</v>
      </c>
      <c r="N683" s="160" t="s">
        <v>5356</v>
      </c>
      <c r="O683" s="161"/>
      <c r="P683" s="161"/>
      <c r="Q683" s="161"/>
      <c r="R683" s="161"/>
      <c r="S683" s="161"/>
      <c r="T683" s="161"/>
      <c r="U683" s="161"/>
      <c r="V683" s="161"/>
      <c r="W683" s="161"/>
      <c r="X683" s="161"/>
      <c r="Y683" s="161"/>
      <c r="Z683" s="161"/>
      <c r="AA683" s="155" t="s">
        <v>697</v>
      </c>
      <c r="AB683" s="155" t="s">
        <v>3274</v>
      </c>
      <c r="AC683" s="163">
        <v>1</v>
      </c>
      <c r="AD683" s="163">
        <v>1</v>
      </c>
      <c r="AE683" s="163">
        <v>0</v>
      </c>
      <c r="AF683" s="163">
        <v>0</v>
      </c>
      <c r="AG683" s="163">
        <v>0</v>
      </c>
      <c r="AH683" s="163">
        <v>0</v>
      </c>
      <c r="AI683" s="163">
        <v>0</v>
      </c>
      <c r="AJ683" s="163">
        <v>0</v>
      </c>
      <c r="AK683" s="163">
        <v>0</v>
      </c>
      <c r="AL683" s="163">
        <v>0</v>
      </c>
      <c r="AM683" s="163">
        <v>0</v>
      </c>
    </row>
    <row r="684" spans="2:39" x14ac:dyDescent="0.15">
      <c r="B684" s="51" t="s">
        <v>612</v>
      </c>
      <c r="C684" s="51" t="s">
        <v>3192</v>
      </c>
      <c r="D684" s="51" t="s">
        <v>5032</v>
      </c>
      <c r="E684" s="51" t="s">
        <v>5033</v>
      </c>
      <c r="F684" s="51" t="s">
        <v>5034</v>
      </c>
      <c r="G684" s="51" t="s">
        <v>5035</v>
      </c>
      <c r="H684" s="51" t="s">
        <v>5038</v>
      </c>
      <c r="I684" s="51" t="s">
        <v>5039</v>
      </c>
      <c r="K684" s="53">
        <v>3</v>
      </c>
      <c r="L684" s="160">
        <v>11</v>
      </c>
      <c r="M684" s="160" t="s">
        <v>5034</v>
      </c>
      <c r="N684" s="160" t="s">
        <v>5035</v>
      </c>
      <c r="O684" s="161"/>
      <c r="P684" s="161"/>
      <c r="Q684" s="161"/>
      <c r="R684" s="161"/>
      <c r="S684" s="161"/>
      <c r="T684" s="161"/>
      <c r="U684" s="161"/>
      <c r="V684" s="161"/>
      <c r="W684" s="161"/>
      <c r="X684" s="161"/>
      <c r="Y684" s="161"/>
      <c r="Z684" s="161"/>
      <c r="AA684" s="155" t="s">
        <v>612</v>
      </c>
      <c r="AB684" s="155" t="s">
        <v>3192</v>
      </c>
      <c r="AC684" s="163">
        <v>0</v>
      </c>
      <c r="AD684" s="163">
        <v>0</v>
      </c>
      <c r="AE684" s="163">
        <v>0</v>
      </c>
      <c r="AF684" s="163">
        <v>0</v>
      </c>
      <c r="AG684" s="163">
        <v>0</v>
      </c>
      <c r="AH684" s="163">
        <v>0</v>
      </c>
      <c r="AI684" s="163">
        <v>0</v>
      </c>
      <c r="AJ684" s="163">
        <v>0</v>
      </c>
      <c r="AK684" s="163">
        <v>0</v>
      </c>
      <c r="AL684" s="163">
        <v>0</v>
      </c>
      <c r="AM684" s="163">
        <v>0</v>
      </c>
    </row>
    <row r="685" spans="2:39" x14ac:dyDescent="0.15">
      <c r="B685" s="51" t="s">
        <v>891</v>
      </c>
      <c r="C685" s="51" t="s">
        <v>3467</v>
      </c>
      <c r="D685" s="51" t="s">
        <v>5044</v>
      </c>
      <c r="E685" s="51" t="s">
        <v>5045</v>
      </c>
      <c r="F685" s="51" t="s">
        <v>5046</v>
      </c>
      <c r="G685" s="51" t="s">
        <v>5045</v>
      </c>
      <c r="H685" s="51" t="s">
        <v>5047</v>
      </c>
      <c r="I685" s="51" t="s">
        <v>5048</v>
      </c>
      <c r="K685" s="53">
        <v>3</v>
      </c>
      <c r="L685" s="160">
        <v>5</v>
      </c>
      <c r="M685" s="160" t="s">
        <v>5047</v>
      </c>
      <c r="N685" s="160" t="s">
        <v>5048</v>
      </c>
      <c r="O685" s="161"/>
      <c r="P685" s="161"/>
      <c r="Q685" s="161"/>
      <c r="R685" s="161"/>
      <c r="S685" s="161"/>
      <c r="T685" s="161"/>
      <c r="U685" s="161"/>
      <c r="V685" s="161"/>
      <c r="W685" s="161"/>
      <c r="X685" s="161"/>
      <c r="Y685" s="161"/>
      <c r="Z685" s="161"/>
      <c r="AA685" s="155" t="s">
        <v>891</v>
      </c>
      <c r="AB685" s="155" t="s">
        <v>3467</v>
      </c>
      <c r="AC685" s="163">
        <v>0</v>
      </c>
      <c r="AD685" s="163">
        <v>0</v>
      </c>
      <c r="AE685" s="163">
        <v>0</v>
      </c>
      <c r="AF685" s="163">
        <v>0</v>
      </c>
      <c r="AG685" s="163">
        <v>0</v>
      </c>
      <c r="AH685" s="163">
        <v>0</v>
      </c>
      <c r="AI685" s="163">
        <v>0</v>
      </c>
      <c r="AJ685" s="163">
        <v>0</v>
      </c>
      <c r="AK685" s="163">
        <v>0</v>
      </c>
      <c r="AL685" s="163">
        <v>0</v>
      </c>
      <c r="AM685" s="163">
        <v>0</v>
      </c>
    </row>
    <row r="686" spans="2:39" x14ac:dyDescent="0.15">
      <c r="B686" s="51" t="s">
        <v>734</v>
      </c>
      <c r="C686" s="51" t="s">
        <v>3311</v>
      </c>
      <c r="D686" s="51" t="s">
        <v>5032</v>
      </c>
      <c r="E686" s="51" t="s">
        <v>5033</v>
      </c>
      <c r="F686" s="51" t="s">
        <v>5121</v>
      </c>
      <c r="G686" s="51" t="s">
        <v>5122</v>
      </c>
      <c r="H686" s="51" t="s">
        <v>5201</v>
      </c>
      <c r="I686" s="51" t="s">
        <v>5202</v>
      </c>
      <c r="K686" s="53">
        <v>3</v>
      </c>
      <c r="L686" s="160">
        <v>12</v>
      </c>
      <c r="M686" s="160" t="s">
        <v>5121</v>
      </c>
      <c r="N686" s="160" t="s">
        <v>5122</v>
      </c>
      <c r="O686" s="161"/>
      <c r="P686" s="161"/>
      <c r="Q686" s="161"/>
      <c r="R686" s="161"/>
      <c r="S686" s="161"/>
      <c r="T686" s="161"/>
      <c r="U686" s="161"/>
      <c r="V686" s="161"/>
      <c r="W686" s="161"/>
      <c r="X686" s="161"/>
      <c r="Y686" s="161"/>
      <c r="Z686" s="161"/>
      <c r="AA686" s="155" t="s">
        <v>734</v>
      </c>
      <c r="AB686" s="155" t="s">
        <v>3311</v>
      </c>
      <c r="AC686" s="163">
        <v>0</v>
      </c>
      <c r="AD686" s="163">
        <v>0</v>
      </c>
      <c r="AE686" s="163">
        <v>0</v>
      </c>
      <c r="AF686" s="163">
        <v>0</v>
      </c>
      <c r="AG686" s="163">
        <v>0</v>
      </c>
      <c r="AH686" s="163">
        <v>0</v>
      </c>
      <c r="AI686" s="163">
        <v>0</v>
      </c>
      <c r="AJ686" s="163">
        <v>0</v>
      </c>
      <c r="AK686" s="163">
        <v>0</v>
      </c>
      <c r="AL686" s="163">
        <v>0</v>
      </c>
      <c r="AM686" s="163">
        <v>0</v>
      </c>
    </row>
    <row r="687" spans="2:39" x14ac:dyDescent="0.15">
      <c r="B687" s="51" t="s">
        <v>695</v>
      </c>
      <c r="C687" s="51" t="s">
        <v>3272</v>
      </c>
      <c r="D687" s="51" t="s">
        <v>5129</v>
      </c>
      <c r="E687" s="51" t="s">
        <v>5130</v>
      </c>
      <c r="F687" s="51" t="s">
        <v>5178</v>
      </c>
      <c r="G687" s="51" t="s">
        <v>5179</v>
      </c>
      <c r="H687" s="51" t="s">
        <v>5180</v>
      </c>
      <c r="I687" s="51" t="s">
        <v>5179</v>
      </c>
      <c r="K687" s="53">
        <v>3</v>
      </c>
      <c r="L687" s="160">
        <v>18</v>
      </c>
      <c r="M687" s="160" t="s">
        <v>5129</v>
      </c>
      <c r="N687" s="160" t="s">
        <v>5130</v>
      </c>
      <c r="O687" s="161"/>
      <c r="P687" s="161"/>
      <c r="Q687" s="161"/>
      <c r="R687" s="161"/>
      <c r="S687" s="161"/>
      <c r="T687" s="161"/>
      <c r="U687" s="161"/>
      <c r="V687" s="161"/>
      <c r="W687" s="161"/>
      <c r="X687" s="161"/>
      <c r="Y687" s="161"/>
      <c r="Z687" s="161"/>
      <c r="AA687" s="155" t="s">
        <v>695</v>
      </c>
      <c r="AB687" s="155" t="s">
        <v>3272</v>
      </c>
      <c r="AC687" s="163">
        <v>0</v>
      </c>
      <c r="AD687" s="163">
        <v>0</v>
      </c>
      <c r="AE687" s="163">
        <v>0</v>
      </c>
      <c r="AF687" s="163">
        <v>0</v>
      </c>
      <c r="AG687" s="163">
        <v>0</v>
      </c>
      <c r="AH687" s="163">
        <v>0</v>
      </c>
      <c r="AI687" s="163">
        <v>0</v>
      </c>
      <c r="AJ687" s="163">
        <v>0</v>
      </c>
      <c r="AK687" s="163">
        <v>0</v>
      </c>
      <c r="AL687" s="163">
        <v>0</v>
      </c>
      <c r="AM687" s="163">
        <v>0</v>
      </c>
    </row>
    <row r="688" spans="2:39" x14ac:dyDescent="0.15">
      <c r="B688" s="51" t="s">
        <v>510</v>
      </c>
      <c r="C688" s="51" t="s">
        <v>3091</v>
      </c>
      <c r="D688" s="51" t="s">
        <v>5026</v>
      </c>
      <c r="E688" s="51" t="s">
        <v>5027</v>
      </c>
      <c r="F688" s="51" t="s">
        <v>5028</v>
      </c>
      <c r="G688" s="51" t="s">
        <v>5029</v>
      </c>
      <c r="H688" s="51" t="s">
        <v>5030</v>
      </c>
      <c r="I688" s="51" t="s">
        <v>5031</v>
      </c>
      <c r="K688" s="53">
        <v>3</v>
      </c>
      <c r="L688" s="160">
        <v>24</v>
      </c>
      <c r="M688" s="160" t="s">
        <v>5028</v>
      </c>
      <c r="N688" s="160" t="s">
        <v>5029</v>
      </c>
      <c r="O688" s="161"/>
      <c r="P688" s="161"/>
      <c r="Q688" s="161"/>
      <c r="R688" s="161"/>
      <c r="S688" s="161"/>
      <c r="T688" s="161"/>
      <c r="U688" s="161"/>
      <c r="V688" s="161"/>
      <c r="W688" s="161"/>
      <c r="X688" s="161"/>
      <c r="Y688" s="161"/>
      <c r="Z688" s="161"/>
      <c r="AA688" s="155" t="s">
        <v>510</v>
      </c>
      <c r="AB688" s="155" t="s">
        <v>3091</v>
      </c>
      <c r="AC688" s="163">
        <v>1</v>
      </c>
      <c r="AD688" s="163">
        <v>1</v>
      </c>
      <c r="AE688" s="163">
        <v>1</v>
      </c>
      <c r="AF688" s="163">
        <v>1</v>
      </c>
      <c r="AG688" s="163">
        <v>1</v>
      </c>
      <c r="AH688" s="163">
        <v>1</v>
      </c>
      <c r="AI688" s="163">
        <v>1</v>
      </c>
      <c r="AJ688" s="163">
        <v>0</v>
      </c>
      <c r="AK688" s="163">
        <v>0</v>
      </c>
      <c r="AL688" s="163">
        <v>0</v>
      </c>
      <c r="AM688" s="163">
        <v>0</v>
      </c>
    </row>
    <row r="689" spans="2:39" x14ac:dyDescent="0.15">
      <c r="B689" s="51" t="s">
        <v>988</v>
      </c>
      <c r="C689" s="51" t="s">
        <v>3563</v>
      </c>
      <c r="D689" s="51" t="s">
        <v>5129</v>
      </c>
      <c r="E689" s="51" t="s">
        <v>5130</v>
      </c>
      <c r="F689" s="51" t="s">
        <v>5131</v>
      </c>
      <c r="G689" s="51" t="s">
        <v>5132</v>
      </c>
      <c r="H689" s="51" t="s">
        <v>5133</v>
      </c>
      <c r="I689" s="51" t="s">
        <v>5134</v>
      </c>
      <c r="K689" s="53">
        <v>3</v>
      </c>
      <c r="L689" s="160">
        <v>18</v>
      </c>
      <c r="M689" s="160" t="s">
        <v>5129</v>
      </c>
      <c r="N689" s="160" t="s">
        <v>5130</v>
      </c>
      <c r="O689" s="161"/>
      <c r="P689" s="161"/>
      <c r="Q689" s="161"/>
      <c r="R689" s="161"/>
      <c r="S689" s="161"/>
      <c r="T689" s="161"/>
      <c r="U689" s="161"/>
      <c r="V689" s="161"/>
      <c r="W689" s="161"/>
      <c r="X689" s="161"/>
      <c r="Y689" s="161"/>
      <c r="Z689" s="161"/>
      <c r="AA689" s="155" t="s">
        <v>988</v>
      </c>
      <c r="AB689" s="155" t="s">
        <v>3563</v>
      </c>
      <c r="AC689" s="163">
        <v>0</v>
      </c>
      <c r="AD689" s="163">
        <v>0</v>
      </c>
      <c r="AE689" s="163">
        <v>0</v>
      </c>
      <c r="AF689" s="163">
        <v>0</v>
      </c>
      <c r="AG689" s="163">
        <v>0</v>
      </c>
      <c r="AH689" s="163">
        <v>0</v>
      </c>
      <c r="AI689" s="163">
        <v>0</v>
      </c>
      <c r="AJ689" s="163">
        <v>0</v>
      </c>
      <c r="AK689" s="163">
        <v>0</v>
      </c>
      <c r="AL689" s="163">
        <v>0</v>
      </c>
      <c r="AM689" s="163">
        <v>0</v>
      </c>
    </row>
    <row r="690" spans="2:39" x14ac:dyDescent="0.15">
      <c r="B690" s="51" t="s">
        <v>972</v>
      </c>
      <c r="C690" s="51" t="s">
        <v>3547</v>
      </c>
      <c r="D690" s="51" t="s">
        <v>5032</v>
      </c>
      <c r="E690" s="51" t="s">
        <v>5033</v>
      </c>
      <c r="F690" s="51" t="s">
        <v>5155</v>
      </c>
      <c r="G690" s="51" t="s">
        <v>5156</v>
      </c>
      <c r="H690" s="51" t="s">
        <v>5157</v>
      </c>
      <c r="I690" s="51" t="s">
        <v>5156</v>
      </c>
      <c r="K690" s="53">
        <v>3</v>
      </c>
      <c r="L690" s="160">
        <v>14</v>
      </c>
      <c r="M690" s="160" t="s">
        <v>5157</v>
      </c>
      <c r="N690" s="160" t="s">
        <v>5156</v>
      </c>
      <c r="O690" s="161"/>
      <c r="P690" s="161"/>
      <c r="Q690" s="161"/>
      <c r="R690" s="161"/>
      <c r="S690" s="161"/>
      <c r="T690" s="161"/>
      <c r="U690" s="161"/>
      <c r="V690" s="161"/>
      <c r="W690" s="161"/>
      <c r="X690" s="161"/>
      <c r="Y690" s="161"/>
      <c r="Z690" s="161"/>
      <c r="AA690" s="155" t="s">
        <v>972</v>
      </c>
      <c r="AB690" s="155" t="s">
        <v>3547</v>
      </c>
      <c r="AC690" s="163">
        <v>0</v>
      </c>
      <c r="AD690" s="163">
        <v>0</v>
      </c>
      <c r="AE690" s="163">
        <v>0</v>
      </c>
      <c r="AF690" s="163">
        <v>0</v>
      </c>
      <c r="AG690" s="163">
        <v>0</v>
      </c>
      <c r="AH690" s="163">
        <v>0</v>
      </c>
      <c r="AI690" s="163">
        <v>0</v>
      </c>
      <c r="AJ690" s="163">
        <v>0</v>
      </c>
      <c r="AK690" s="163">
        <v>0</v>
      </c>
      <c r="AL690" s="163">
        <v>0</v>
      </c>
      <c r="AM690" s="163">
        <v>0</v>
      </c>
    </row>
    <row r="691" spans="2:39" x14ac:dyDescent="0.15">
      <c r="B691" s="51" t="s">
        <v>1095</v>
      </c>
      <c r="C691" s="51" t="s">
        <v>3668</v>
      </c>
      <c r="D691" s="51" t="s">
        <v>5044</v>
      </c>
      <c r="E691" s="51" t="s">
        <v>5045</v>
      </c>
      <c r="F691" s="51" t="s">
        <v>5046</v>
      </c>
      <c r="G691" s="51" t="s">
        <v>5045</v>
      </c>
      <c r="H691" s="51" t="s">
        <v>5067</v>
      </c>
      <c r="I691" s="51" t="s">
        <v>5068</v>
      </c>
      <c r="K691" s="53">
        <v>3</v>
      </c>
      <c r="L691" s="160">
        <v>3</v>
      </c>
      <c r="M691" s="160" t="s">
        <v>5067</v>
      </c>
      <c r="N691" s="160" t="s">
        <v>5068</v>
      </c>
      <c r="O691" s="161"/>
      <c r="P691" s="161"/>
      <c r="Q691" s="161"/>
      <c r="R691" s="161"/>
      <c r="S691" s="161"/>
      <c r="T691" s="161"/>
      <c r="U691" s="161"/>
      <c r="V691" s="161"/>
      <c r="W691" s="161"/>
      <c r="X691" s="161"/>
      <c r="Y691" s="161"/>
      <c r="Z691" s="161"/>
      <c r="AA691" s="155" t="s">
        <v>1095</v>
      </c>
      <c r="AB691" s="155" t="s">
        <v>3668</v>
      </c>
      <c r="AC691" s="163">
        <v>0</v>
      </c>
      <c r="AD691" s="163">
        <v>0</v>
      </c>
      <c r="AE691" s="163">
        <v>0</v>
      </c>
      <c r="AF691" s="163">
        <v>0</v>
      </c>
      <c r="AG691" s="163">
        <v>0</v>
      </c>
      <c r="AH691" s="163">
        <v>0</v>
      </c>
      <c r="AI691" s="163">
        <v>0</v>
      </c>
      <c r="AJ691" s="163">
        <v>0</v>
      </c>
      <c r="AK691" s="163">
        <v>0</v>
      </c>
      <c r="AL691" s="163">
        <v>0</v>
      </c>
      <c r="AM691" s="163">
        <v>0</v>
      </c>
    </row>
    <row r="692" spans="2:39" x14ac:dyDescent="0.15">
      <c r="B692" s="51" t="s">
        <v>788</v>
      </c>
      <c r="C692" s="51" t="s">
        <v>3364</v>
      </c>
      <c r="D692" s="51" t="s">
        <v>5089</v>
      </c>
      <c r="E692" s="51" t="s">
        <v>5090</v>
      </c>
      <c r="F692" s="51" t="s">
        <v>5091</v>
      </c>
      <c r="G692" s="51" t="s">
        <v>5092</v>
      </c>
      <c r="H692" s="51" t="s">
        <v>5135</v>
      </c>
      <c r="I692" s="51" t="s">
        <v>5136</v>
      </c>
      <c r="K692" s="53">
        <v>3</v>
      </c>
      <c r="L692" s="160">
        <v>16</v>
      </c>
      <c r="M692" s="160" t="s">
        <v>5091</v>
      </c>
      <c r="N692" s="160" t="s">
        <v>5092</v>
      </c>
      <c r="O692" s="161"/>
      <c r="P692" s="161"/>
      <c r="Q692" s="161"/>
      <c r="R692" s="161"/>
      <c r="S692" s="161"/>
      <c r="T692" s="161"/>
      <c r="U692" s="161"/>
      <c r="V692" s="161"/>
      <c r="W692" s="161"/>
      <c r="X692" s="161"/>
      <c r="Y692" s="161"/>
      <c r="Z692" s="161"/>
      <c r="AA692" s="155" t="s">
        <v>788</v>
      </c>
      <c r="AB692" s="155" t="s">
        <v>3364</v>
      </c>
      <c r="AC692" s="163">
        <v>0</v>
      </c>
      <c r="AD692" s="163">
        <v>0</v>
      </c>
      <c r="AE692" s="163">
        <v>0</v>
      </c>
      <c r="AF692" s="163">
        <v>0</v>
      </c>
      <c r="AG692" s="163">
        <v>0</v>
      </c>
      <c r="AH692" s="163">
        <v>0</v>
      </c>
      <c r="AI692" s="163">
        <v>0</v>
      </c>
      <c r="AJ692" s="163">
        <v>0</v>
      </c>
      <c r="AK692" s="163">
        <v>0</v>
      </c>
      <c r="AL692" s="163">
        <v>0</v>
      </c>
      <c r="AM692" s="163">
        <v>0</v>
      </c>
    </row>
    <row r="693" spans="2:39" x14ac:dyDescent="0.15">
      <c r="B693" s="51" t="s">
        <v>565</v>
      </c>
      <c r="C693" s="51" t="s">
        <v>3145</v>
      </c>
      <c r="D693" s="51" t="s">
        <v>5026</v>
      </c>
      <c r="E693" s="51" t="s">
        <v>5027</v>
      </c>
      <c r="F693" s="51" t="s">
        <v>5085</v>
      </c>
      <c r="G693" s="51" t="s">
        <v>5086</v>
      </c>
      <c r="H693" s="51" t="s">
        <v>5087</v>
      </c>
      <c r="I693" s="51" t="s">
        <v>5088</v>
      </c>
      <c r="K693" s="53">
        <v>3</v>
      </c>
      <c r="L693" s="160">
        <v>26</v>
      </c>
      <c r="M693" s="160" t="s">
        <v>5085</v>
      </c>
      <c r="N693" s="160" t="s">
        <v>5086</v>
      </c>
      <c r="O693" s="161"/>
      <c r="P693" s="161"/>
      <c r="Q693" s="161"/>
      <c r="R693" s="161"/>
      <c r="S693" s="161"/>
      <c r="T693" s="161"/>
      <c r="U693" s="161"/>
      <c r="V693" s="161"/>
      <c r="W693" s="161"/>
      <c r="X693" s="161"/>
      <c r="Y693" s="161"/>
      <c r="Z693" s="161"/>
      <c r="AA693" s="155" t="s">
        <v>565</v>
      </c>
      <c r="AB693" s="155" t="s">
        <v>3145</v>
      </c>
      <c r="AC693" s="163">
        <v>1</v>
      </c>
      <c r="AD693" s="163">
        <v>1</v>
      </c>
      <c r="AE693" s="163">
        <v>1</v>
      </c>
      <c r="AF693" s="163">
        <v>1</v>
      </c>
      <c r="AG693" s="163">
        <v>1</v>
      </c>
      <c r="AH693" s="163">
        <v>1</v>
      </c>
      <c r="AI693" s="163">
        <v>0</v>
      </c>
      <c r="AJ693" s="163">
        <v>0</v>
      </c>
      <c r="AK693" s="163">
        <v>0</v>
      </c>
      <c r="AL693" s="163">
        <v>0</v>
      </c>
      <c r="AM693" s="163">
        <v>0</v>
      </c>
    </row>
    <row r="694" spans="2:39" x14ac:dyDescent="0.15">
      <c r="B694" s="51" t="s">
        <v>696</v>
      </c>
      <c r="C694" s="51" t="s">
        <v>3273</v>
      </c>
      <c r="D694" s="51" t="s">
        <v>5032</v>
      </c>
      <c r="E694" s="51" t="s">
        <v>5033</v>
      </c>
      <c r="F694" s="51" t="s">
        <v>5034</v>
      </c>
      <c r="G694" s="51" t="s">
        <v>5035</v>
      </c>
      <c r="H694" s="51" t="s">
        <v>5036</v>
      </c>
      <c r="I694" s="51" t="s">
        <v>5037</v>
      </c>
      <c r="K694" s="53">
        <v>3</v>
      </c>
      <c r="L694" s="160">
        <v>11</v>
      </c>
      <c r="M694" s="160" t="s">
        <v>5034</v>
      </c>
      <c r="N694" s="160" t="s">
        <v>5035</v>
      </c>
      <c r="O694" s="161"/>
      <c r="P694" s="161"/>
      <c r="Q694" s="161"/>
      <c r="R694" s="161"/>
      <c r="S694" s="161"/>
      <c r="T694" s="161"/>
      <c r="U694" s="161"/>
      <c r="V694" s="161"/>
      <c r="W694" s="161"/>
      <c r="X694" s="161"/>
      <c r="Y694" s="161"/>
      <c r="Z694" s="161"/>
      <c r="AA694" s="155" t="s">
        <v>696</v>
      </c>
      <c r="AB694" s="155" t="s">
        <v>3273</v>
      </c>
      <c r="AC694" s="163">
        <v>0</v>
      </c>
      <c r="AD694" s="163">
        <v>0</v>
      </c>
      <c r="AE694" s="163">
        <v>0</v>
      </c>
      <c r="AF694" s="163">
        <v>0</v>
      </c>
      <c r="AG694" s="163">
        <v>0</v>
      </c>
      <c r="AH694" s="163">
        <v>0</v>
      </c>
      <c r="AI694" s="163">
        <v>0</v>
      </c>
      <c r="AJ694" s="163">
        <v>0</v>
      </c>
      <c r="AK694" s="163">
        <v>0</v>
      </c>
      <c r="AL694" s="163">
        <v>0</v>
      </c>
      <c r="AM694" s="163">
        <v>0</v>
      </c>
    </row>
    <row r="695" spans="2:39" x14ac:dyDescent="0.15">
      <c r="B695" s="51" t="s">
        <v>1250</v>
      </c>
      <c r="C695" s="51" t="s">
        <v>3819</v>
      </c>
      <c r="D695" s="51" t="s">
        <v>5044</v>
      </c>
      <c r="E695" s="51" t="s">
        <v>5045</v>
      </c>
      <c r="F695" s="51" t="s">
        <v>5046</v>
      </c>
      <c r="G695" s="51" t="s">
        <v>5045</v>
      </c>
      <c r="H695" s="51" t="s">
        <v>5181</v>
      </c>
      <c r="I695" s="51" t="s">
        <v>5182</v>
      </c>
      <c r="K695" s="53">
        <v>1</v>
      </c>
      <c r="L695" s="160" t="s">
        <v>5356</v>
      </c>
      <c r="M695" s="160" t="s">
        <v>5127</v>
      </c>
      <c r="N695" s="160" t="s">
        <v>5326</v>
      </c>
      <c r="O695" s="161"/>
      <c r="P695" s="161"/>
      <c r="Q695" s="161"/>
      <c r="R695" s="161"/>
      <c r="S695" s="161"/>
      <c r="T695" s="161"/>
      <c r="U695" s="161"/>
      <c r="V695" s="161"/>
      <c r="W695" s="161"/>
      <c r="X695" s="161"/>
      <c r="Y695" s="161"/>
      <c r="Z695" s="161"/>
      <c r="AA695" s="155" t="s">
        <v>1250</v>
      </c>
      <c r="AB695" s="155" t="s">
        <v>3819</v>
      </c>
      <c r="AC695" s="163">
        <v>0</v>
      </c>
      <c r="AD695" s="163">
        <v>0</v>
      </c>
      <c r="AE695" s="163">
        <v>0</v>
      </c>
      <c r="AF695" s="163">
        <v>0</v>
      </c>
      <c r="AG695" s="163">
        <v>0</v>
      </c>
      <c r="AH695" s="163">
        <v>0</v>
      </c>
      <c r="AI695" s="163">
        <v>0</v>
      </c>
      <c r="AJ695" s="163">
        <v>0</v>
      </c>
      <c r="AK695" s="163">
        <v>0</v>
      </c>
      <c r="AL695" s="163">
        <v>0</v>
      </c>
      <c r="AM695" s="163">
        <v>0</v>
      </c>
    </row>
    <row r="696" spans="2:39" x14ac:dyDescent="0.15">
      <c r="B696" s="51" t="s">
        <v>568</v>
      </c>
      <c r="C696" s="51" t="s">
        <v>3148</v>
      </c>
      <c r="D696" s="51" t="s">
        <v>5026</v>
      </c>
      <c r="E696" s="51" t="s">
        <v>5027</v>
      </c>
      <c r="F696" s="51" t="s">
        <v>5028</v>
      </c>
      <c r="G696" s="51" t="s">
        <v>5029</v>
      </c>
      <c r="H696" s="51" t="s">
        <v>5115</v>
      </c>
      <c r="I696" s="51" t="s">
        <v>5116</v>
      </c>
      <c r="K696" s="53">
        <v>3</v>
      </c>
      <c r="L696" s="160">
        <v>24</v>
      </c>
      <c r="M696" s="160" t="s">
        <v>5028</v>
      </c>
      <c r="N696" s="160" t="s">
        <v>5029</v>
      </c>
      <c r="O696" s="161"/>
      <c r="P696" s="161"/>
      <c r="Q696" s="161"/>
      <c r="R696" s="161"/>
      <c r="S696" s="161"/>
      <c r="T696" s="161"/>
      <c r="U696" s="161"/>
      <c r="V696" s="161"/>
      <c r="W696" s="161"/>
      <c r="X696" s="161"/>
      <c r="Y696" s="161"/>
      <c r="Z696" s="161"/>
      <c r="AA696" s="155" t="s">
        <v>568</v>
      </c>
      <c r="AB696" s="155" t="s">
        <v>3148</v>
      </c>
      <c r="AC696" s="163">
        <v>0</v>
      </c>
      <c r="AD696" s="163">
        <v>0</v>
      </c>
      <c r="AE696" s="163">
        <v>0</v>
      </c>
      <c r="AF696" s="163">
        <v>0</v>
      </c>
      <c r="AG696" s="163">
        <v>0</v>
      </c>
      <c r="AH696" s="163">
        <v>0</v>
      </c>
      <c r="AI696" s="163">
        <v>0</v>
      </c>
      <c r="AJ696" s="163">
        <v>0</v>
      </c>
      <c r="AK696" s="163">
        <v>1</v>
      </c>
      <c r="AL696" s="163">
        <v>1</v>
      </c>
      <c r="AM696" s="163">
        <v>0</v>
      </c>
    </row>
    <row r="697" spans="2:39" x14ac:dyDescent="0.15">
      <c r="B697" s="51" t="s">
        <v>773</v>
      </c>
      <c r="C697" s="51" t="s">
        <v>3350</v>
      </c>
      <c r="D697" s="51" t="s">
        <v>5074</v>
      </c>
      <c r="E697" s="51" t="s">
        <v>5075</v>
      </c>
      <c r="F697" s="51" t="s">
        <v>5076</v>
      </c>
      <c r="G697" s="51" t="s">
        <v>5077</v>
      </c>
      <c r="H697" s="51" t="s">
        <v>5153</v>
      </c>
      <c r="I697" s="51" t="s">
        <v>5154</v>
      </c>
      <c r="K697" s="53">
        <v>3</v>
      </c>
      <c r="L697" s="160">
        <v>7</v>
      </c>
      <c r="M697" s="160" t="s">
        <v>5153</v>
      </c>
      <c r="N697" s="160" t="s">
        <v>5154</v>
      </c>
      <c r="O697" s="161"/>
      <c r="P697" s="161"/>
      <c r="Q697" s="161"/>
      <c r="R697" s="161"/>
      <c r="S697" s="161"/>
      <c r="T697" s="161"/>
      <c r="U697" s="161"/>
      <c r="V697" s="161"/>
      <c r="W697" s="161"/>
      <c r="X697" s="161"/>
      <c r="Y697" s="161"/>
      <c r="Z697" s="161"/>
      <c r="AA697" s="155" t="s">
        <v>773</v>
      </c>
      <c r="AB697" s="155" t="s">
        <v>3350</v>
      </c>
      <c r="AC697" s="163">
        <v>0</v>
      </c>
      <c r="AD697" s="163">
        <v>0</v>
      </c>
      <c r="AE697" s="163">
        <v>0</v>
      </c>
      <c r="AF697" s="163">
        <v>0</v>
      </c>
      <c r="AG697" s="163">
        <v>0</v>
      </c>
      <c r="AH697" s="163">
        <v>0</v>
      </c>
      <c r="AI697" s="163">
        <v>0</v>
      </c>
      <c r="AJ697" s="163">
        <v>0</v>
      </c>
      <c r="AK697" s="163">
        <v>0</v>
      </c>
      <c r="AL697" s="163">
        <v>0</v>
      </c>
      <c r="AM697" s="163">
        <v>0</v>
      </c>
    </row>
    <row r="698" spans="2:39" x14ac:dyDescent="0.15">
      <c r="B698" s="51" t="s">
        <v>740</v>
      </c>
      <c r="C698" s="51" t="s">
        <v>3317</v>
      </c>
      <c r="D698" s="51" t="s">
        <v>5044</v>
      </c>
      <c r="E698" s="51" t="s">
        <v>5045</v>
      </c>
      <c r="F698" s="51" t="s">
        <v>5046</v>
      </c>
      <c r="G698" s="51" t="s">
        <v>5045</v>
      </c>
      <c r="H698" s="51" t="s">
        <v>5195</v>
      </c>
      <c r="I698" s="51" t="s">
        <v>5196</v>
      </c>
      <c r="K698" s="53">
        <v>3</v>
      </c>
      <c r="L698" s="160" t="s">
        <v>5356</v>
      </c>
      <c r="M698" s="160" t="s">
        <v>5356</v>
      </c>
      <c r="N698" s="160" t="s">
        <v>5356</v>
      </c>
      <c r="O698" s="161"/>
      <c r="P698" s="161"/>
      <c r="Q698" s="161"/>
      <c r="R698" s="161"/>
      <c r="S698" s="161"/>
      <c r="T698" s="161"/>
      <c r="U698" s="161"/>
      <c r="V698" s="161"/>
      <c r="W698" s="161"/>
      <c r="X698" s="161"/>
      <c r="Y698" s="161"/>
      <c r="Z698" s="161"/>
      <c r="AA698" s="155" t="s">
        <v>740</v>
      </c>
      <c r="AB698" s="155" t="s">
        <v>3317</v>
      </c>
      <c r="AC698" s="163">
        <v>1</v>
      </c>
      <c r="AD698" s="163">
        <v>1</v>
      </c>
      <c r="AE698" s="163">
        <v>1</v>
      </c>
      <c r="AF698" s="163">
        <v>1</v>
      </c>
      <c r="AG698" s="163">
        <v>1</v>
      </c>
      <c r="AH698" s="163">
        <v>1</v>
      </c>
      <c r="AI698" s="163">
        <v>0</v>
      </c>
      <c r="AJ698" s="163">
        <v>0</v>
      </c>
      <c r="AK698" s="163">
        <v>0</v>
      </c>
      <c r="AL698" s="163">
        <v>0</v>
      </c>
      <c r="AM698" s="163">
        <v>0</v>
      </c>
    </row>
    <row r="699" spans="2:39" x14ac:dyDescent="0.15">
      <c r="B699" s="51" t="s">
        <v>452</v>
      </c>
      <c r="C699" s="51" t="s">
        <v>3034</v>
      </c>
      <c r="D699" s="51" t="s">
        <v>5074</v>
      </c>
      <c r="E699" s="51" t="s">
        <v>5075</v>
      </c>
      <c r="F699" s="51" t="s">
        <v>5076</v>
      </c>
      <c r="G699" s="51" t="s">
        <v>5077</v>
      </c>
      <c r="H699" s="51" t="s">
        <v>5153</v>
      </c>
      <c r="I699" s="51" t="s">
        <v>5154</v>
      </c>
      <c r="K699" s="53">
        <v>3</v>
      </c>
      <c r="L699" s="160">
        <v>7</v>
      </c>
      <c r="M699" s="160" t="s">
        <v>5153</v>
      </c>
      <c r="N699" s="160" t="s">
        <v>5154</v>
      </c>
      <c r="O699" s="161"/>
      <c r="P699" s="161"/>
      <c r="Q699" s="161"/>
      <c r="R699" s="161"/>
      <c r="S699" s="161"/>
      <c r="T699" s="161"/>
      <c r="U699" s="161"/>
      <c r="V699" s="161"/>
      <c r="W699" s="161"/>
      <c r="X699" s="161"/>
      <c r="Y699" s="161"/>
      <c r="Z699" s="161"/>
      <c r="AA699" s="155" t="s">
        <v>452</v>
      </c>
      <c r="AB699" s="155" t="s">
        <v>3034</v>
      </c>
      <c r="AC699" s="163">
        <v>0</v>
      </c>
      <c r="AD699" s="163">
        <v>0</v>
      </c>
      <c r="AE699" s="163">
        <v>0</v>
      </c>
      <c r="AF699" s="163">
        <v>0</v>
      </c>
      <c r="AG699" s="163">
        <v>0</v>
      </c>
      <c r="AH699" s="163">
        <v>1</v>
      </c>
      <c r="AI699" s="163">
        <v>0</v>
      </c>
      <c r="AJ699" s="163">
        <v>1</v>
      </c>
      <c r="AK699" s="163">
        <v>0</v>
      </c>
      <c r="AL699" s="163">
        <v>0</v>
      </c>
      <c r="AM699" s="163">
        <v>0</v>
      </c>
    </row>
    <row r="700" spans="2:39" x14ac:dyDescent="0.15">
      <c r="B700" s="51" t="s">
        <v>229</v>
      </c>
      <c r="C700" s="51" t="s">
        <v>2816</v>
      </c>
      <c r="D700" s="51" t="s">
        <v>5026</v>
      </c>
      <c r="E700" s="51" t="s">
        <v>5027</v>
      </c>
      <c r="F700" s="51" t="s">
        <v>5040</v>
      </c>
      <c r="G700" s="51" t="s">
        <v>5041</v>
      </c>
      <c r="H700" s="51" t="s">
        <v>5042</v>
      </c>
      <c r="I700" s="51" t="s">
        <v>5043</v>
      </c>
      <c r="K700" s="53">
        <v>3</v>
      </c>
      <c r="L700" s="160">
        <v>25</v>
      </c>
      <c r="M700" s="160" t="s">
        <v>5040</v>
      </c>
      <c r="N700" s="160" t="s">
        <v>5041</v>
      </c>
      <c r="O700" s="161"/>
      <c r="P700" s="161"/>
      <c r="Q700" s="161"/>
      <c r="R700" s="161"/>
      <c r="S700" s="161"/>
      <c r="T700" s="161"/>
      <c r="U700" s="161"/>
      <c r="V700" s="161"/>
      <c r="W700" s="161"/>
      <c r="X700" s="161"/>
      <c r="Y700" s="161"/>
      <c r="Z700" s="161"/>
      <c r="AA700" s="155" t="s">
        <v>229</v>
      </c>
      <c r="AB700" s="155" t="s">
        <v>2816</v>
      </c>
      <c r="AC700" s="163">
        <v>0</v>
      </c>
      <c r="AD700" s="163">
        <v>0</v>
      </c>
      <c r="AE700" s="163">
        <v>0</v>
      </c>
      <c r="AF700" s="163">
        <v>0</v>
      </c>
      <c r="AG700" s="163">
        <v>0</v>
      </c>
      <c r="AH700" s="163">
        <v>0</v>
      </c>
      <c r="AI700" s="163">
        <v>1</v>
      </c>
      <c r="AJ700" s="163">
        <v>1</v>
      </c>
      <c r="AK700" s="163">
        <v>1</v>
      </c>
      <c r="AL700" s="163">
        <v>1</v>
      </c>
      <c r="AM700" s="163">
        <v>1</v>
      </c>
    </row>
    <row r="701" spans="2:39" x14ac:dyDescent="0.15">
      <c r="B701" s="51" t="s">
        <v>719</v>
      </c>
      <c r="C701" s="51" t="s">
        <v>3296</v>
      </c>
      <c r="D701" s="51" t="s">
        <v>5026</v>
      </c>
      <c r="E701" s="51" t="s">
        <v>5027</v>
      </c>
      <c r="F701" s="51" t="s">
        <v>5040</v>
      </c>
      <c r="G701" s="51" t="s">
        <v>5041</v>
      </c>
      <c r="H701" s="51" t="s">
        <v>5042</v>
      </c>
      <c r="I701" s="51" t="s">
        <v>5043</v>
      </c>
      <c r="K701" s="53">
        <v>3</v>
      </c>
      <c r="L701" s="160">
        <v>25</v>
      </c>
      <c r="M701" s="160" t="s">
        <v>5040</v>
      </c>
      <c r="N701" s="160" t="s">
        <v>5041</v>
      </c>
      <c r="O701" s="161"/>
      <c r="P701" s="161"/>
      <c r="Q701" s="161"/>
      <c r="R701" s="161"/>
      <c r="S701" s="161"/>
      <c r="T701" s="161"/>
      <c r="U701" s="161"/>
      <c r="V701" s="161"/>
      <c r="W701" s="161"/>
      <c r="X701" s="161"/>
      <c r="Y701" s="161"/>
      <c r="Z701" s="161"/>
      <c r="AA701" s="155" t="s">
        <v>719</v>
      </c>
      <c r="AB701" s="155" t="s">
        <v>3296</v>
      </c>
      <c r="AC701" s="163">
        <v>0</v>
      </c>
      <c r="AD701" s="163">
        <v>0</v>
      </c>
      <c r="AE701" s="163">
        <v>0</v>
      </c>
      <c r="AF701" s="163">
        <v>0</v>
      </c>
      <c r="AG701" s="163">
        <v>0</v>
      </c>
      <c r="AH701" s="163">
        <v>0</v>
      </c>
      <c r="AI701" s="163">
        <v>0</v>
      </c>
      <c r="AJ701" s="163">
        <v>0</v>
      </c>
      <c r="AK701" s="163">
        <v>0</v>
      </c>
      <c r="AL701" s="163">
        <v>0</v>
      </c>
      <c r="AM701" s="163">
        <v>0</v>
      </c>
    </row>
    <row r="702" spans="2:39" x14ac:dyDescent="0.15">
      <c r="B702" s="51" t="s">
        <v>578</v>
      </c>
      <c r="C702" s="51" t="s">
        <v>3158</v>
      </c>
      <c r="D702" s="51" t="s">
        <v>5044</v>
      </c>
      <c r="E702" s="51" t="s">
        <v>5045</v>
      </c>
      <c r="F702" s="51" t="s">
        <v>5046</v>
      </c>
      <c r="G702" s="51" t="s">
        <v>5045</v>
      </c>
      <c r="H702" s="51" t="s">
        <v>5047</v>
      </c>
      <c r="I702" s="51" t="s">
        <v>5048</v>
      </c>
      <c r="K702" s="53">
        <v>3</v>
      </c>
      <c r="L702" s="160">
        <v>5</v>
      </c>
      <c r="M702" s="160" t="s">
        <v>5047</v>
      </c>
      <c r="N702" s="160" t="s">
        <v>5048</v>
      </c>
      <c r="O702" s="161"/>
      <c r="P702" s="161"/>
      <c r="Q702" s="161"/>
      <c r="R702" s="161"/>
      <c r="S702" s="161"/>
      <c r="T702" s="161"/>
      <c r="U702" s="161"/>
      <c r="V702" s="161"/>
      <c r="W702" s="161"/>
      <c r="X702" s="161"/>
      <c r="Y702" s="161"/>
      <c r="Z702" s="161"/>
      <c r="AA702" s="155" t="s">
        <v>578</v>
      </c>
      <c r="AB702" s="155" t="s">
        <v>3158</v>
      </c>
      <c r="AC702" s="163">
        <v>0</v>
      </c>
      <c r="AD702" s="163">
        <v>0</v>
      </c>
      <c r="AE702" s="163">
        <v>0</v>
      </c>
      <c r="AF702" s="163">
        <v>0</v>
      </c>
      <c r="AG702" s="163">
        <v>0</v>
      </c>
      <c r="AH702" s="163">
        <v>0</v>
      </c>
      <c r="AI702" s="163">
        <v>0</v>
      </c>
      <c r="AJ702" s="163">
        <v>0</v>
      </c>
      <c r="AK702" s="163">
        <v>0</v>
      </c>
      <c r="AL702" s="163">
        <v>0</v>
      </c>
      <c r="AM702" s="163">
        <v>0</v>
      </c>
    </row>
    <row r="703" spans="2:39" x14ac:dyDescent="0.15">
      <c r="B703" s="51" t="s">
        <v>766</v>
      </c>
      <c r="C703" s="51" t="s">
        <v>3343</v>
      </c>
      <c r="D703" s="51" t="s">
        <v>5026</v>
      </c>
      <c r="E703" s="51" t="s">
        <v>5027</v>
      </c>
      <c r="F703" s="51" t="s">
        <v>5085</v>
      </c>
      <c r="G703" s="51" t="s">
        <v>5086</v>
      </c>
      <c r="H703" s="51" t="s">
        <v>5087</v>
      </c>
      <c r="I703" s="51" t="s">
        <v>5088</v>
      </c>
      <c r="K703" s="53">
        <v>3</v>
      </c>
      <c r="L703" s="160">
        <v>26</v>
      </c>
      <c r="M703" s="160" t="s">
        <v>5085</v>
      </c>
      <c r="N703" s="160" t="s">
        <v>5086</v>
      </c>
      <c r="O703" s="161"/>
      <c r="P703" s="161"/>
      <c r="Q703" s="161"/>
      <c r="R703" s="161"/>
      <c r="S703" s="161"/>
      <c r="T703" s="161"/>
      <c r="U703" s="161"/>
      <c r="V703" s="161"/>
      <c r="W703" s="161"/>
      <c r="X703" s="161"/>
      <c r="Y703" s="161"/>
      <c r="Z703" s="161"/>
      <c r="AA703" s="155" t="s">
        <v>766</v>
      </c>
      <c r="AB703" s="155" t="s">
        <v>3343</v>
      </c>
      <c r="AC703" s="163">
        <v>0</v>
      </c>
      <c r="AD703" s="163">
        <v>0</v>
      </c>
      <c r="AE703" s="163">
        <v>0</v>
      </c>
      <c r="AF703" s="163">
        <v>0</v>
      </c>
      <c r="AG703" s="163">
        <v>0</v>
      </c>
      <c r="AH703" s="163">
        <v>0</v>
      </c>
      <c r="AI703" s="163">
        <v>0</v>
      </c>
      <c r="AJ703" s="163">
        <v>0</v>
      </c>
      <c r="AK703" s="163">
        <v>0</v>
      </c>
      <c r="AL703" s="163">
        <v>0</v>
      </c>
      <c r="AM703" s="163">
        <v>0</v>
      </c>
    </row>
    <row r="704" spans="2:39" x14ac:dyDescent="0.15">
      <c r="B704" s="51" t="s">
        <v>519</v>
      </c>
      <c r="C704" s="51" t="s">
        <v>3100</v>
      </c>
      <c r="D704" s="51" t="s">
        <v>5032</v>
      </c>
      <c r="E704" s="51" t="s">
        <v>5033</v>
      </c>
      <c r="F704" s="51" t="s">
        <v>5155</v>
      </c>
      <c r="G704" s="51" t="s">
        <v>5156</v>
      </c>
      <c r="H704" s="51" t="s">
        <v>5157</v>
      </c>
      <c r="I704" s="51" t="s">
        <v>5156</v>
      </c>
      <c r="K704" s="53">
        <v>3</v>
      </c>
      <c r="L704" s="160">
        <v>14</v>
      </c>
      <c r="M704" s="160" t="s">
        <v>5157</v>
      </c>
      <c r="N704" s="160" t="s">
        <v>5156</v>
      </c>
      <c r="O704" s="161"/>
      <c r="P704" s="161"/>
      <c r="Q704" s="161"/>
      <c r="R704" s="161"/>
      <c r="S704" s="161"/>
      <c r="T704" s="161"/>
      <c r="U704" s="161"/>
      <c r="V704" s="161"/>
      <c r="W704" s="161"/>
      <c r="X704" s="161"/>
      <c r="Y704" s="161"/>
      <c r="Z704" s="161"/>
      <c r="AA704" s="155" t="s">
        <v>519</v>
      </c>
      <c r="AB704" s="155" t="s">
        <v>3100</v>
      </c>
      <c r="AC704" s="163">
        <v>0</v>
      </c>
      <c r="AD704" s="163">
        <v>0</v>
      </c>
      <c r="AE704" s="163">
        <v>0</v>
      </c>
      <c r="AF704" s="163">
        <v>0</v>
      </c>
      <c r="AG704" s="163">
        <v>0</v>
      </c>
      <c r="AH704" s="163">
        <v>0</v>
      </c>
      <c r="AI704" s="163">
        <v>0</v>
      </c>
      <c r="AJ704" s="163">
        <v>0</v>
      </c>
      <c r="AK704" s="163">
        <v>0</v>
      </c>
      <c r="AL704" s="163">
        <v>0</v>
      </c>
      <c r="AM704" s="163">
        <v>0</v>
      </c>
    </row>
    <row r="705" spans="2:39" x14ac:dyDescent="0.15">
      <c r="B705" s="51" t="s">
        <v>983</v>
      </c>
      <c r="C705" s="51" t="s">
        <v>3558</v>
      </c>
      <c r="D705" s="51" t="s">
        <v>5044</v>
      </c>
      <c r="E705" s="51" t="s">
        <v>5045</v>
      </c>
      <c r="F705" s="51" t="s">
        <v>5046</v>
      </c>
      <c r="G705" s="51" t="s">
        <v>5045</v>
      </c>
      <c r="H705" s="51" t="s">
        <v>5183</v>
      </c>
      <c r="I705" s="51" t="s">
        <v>5184</v>
      </c>
      <c r="K705" s="53">
        <v>3</v>
      </c>
      <c r="L705" s="160" t="s">
        <v>5356</v>
      </c>
      <c r="M705" s="160" t="s">
        <v>5356</v>
      </c>
      <c r="N705" s="160" t="s">
        <v>5356</v>
      </c>
      <c r="O705" s="161"/>
      <c r="P705" s="161"/>
      <c r="Q705" s="161"/>
      <c r="R705" s="161"/>
      <c r="S705" s="161"/>
      <c r="T705" s="161"/>
      <c r="U705" s="161"/>
      <c r="V705" s="161"/>
      <c r="W705" s="161"/>
      <c r="X705" s="161"/>
      <c r="Y705" s="161"/>
      <c r="Z705" s="161"/>
      <c r="AA705" s="155" t="s">
        <v>983</v>
      </c>
      <c r="AB705" s="155" t="s">
        <v>3558</v>
      </c>
      <c r="AC705" s="163">
        <v>0</v>
      </c>
      <c r="AD705" s="163">
        <v>0</v>
      </c>
      <c r="AE705" s="163">
        <v>0</v>
      </c>
      <c r="AF705" s="163">
        <v>0</v>
      </c>
      <c r="AG705" s="163">
        <v>0</v>
      </c>
      <c r="AH705" s="163">
        <v>0</v>
      </c>
      <c r="AI705" s="163">
        <v>0</v>
      </c>
      <c r="AJ705" s="163">
        <v>0</v>
      </c>
      <c r="AK705" s="163">
        <v>0</v>
      </c>
      <c r="AL705" s="163">
        <v>0</v>
      </c>
      <c r="AM705" s="163">
        <v>0</v>
      </c>
    </row>
    <row r="706" spans="2:39" x14ac:dyDescent="0.15">
      <c r="B706" s="51" t="s">
        <v>589</v>
      </c>
      <c r="C706" s="51" t="s">
        <v>3169</v>
      </c>
      <c r="D706" s="51" t="s">
        <v>5026</v>
      </c>
      <c r="E706" s="51" t="s">
        <v>5027</v>
      </c>
      <c r="F706" s="51" t="s">
        <v>5040</v>
      </c>
      <c r="G706" s="51" t="s">
        <v>5041</v>
      </c>
      <c r="H706" s="51" t="s">
        <v>5042</v>
      </c>
      <c r="I706" s="51" t="s">
        <v>5043</v>
      </c>
      <c r="K706" s="53">
        <v>3</v>
      </c>
      <c r="L706" s="160">
        <v>25</v>
      </c>
      <c r="M706" s="160" t="s">
        <v>5040</v>
      </c>
      <c r="N706" s="160" t="s">
        <v>5041</v>
      </c>
      <c r="O706" s="161"/>
      <c r="P706" s="161"/>
      <c r="Q706" s="161"/>
      <c r="R706" s="161"/>
      <c r="S706" s="161"/>
      <c r="T706" s="161"/>
      <c r="U706" s="161"/>
      <c r="V706" s="161"/>
      <c r="W706" s="161"/>
      <c r="X706" s="161"/>
      <c r="Y706" s="161"/>
      <c r="Z706" s="161"/>
      <c r="AA706" s="155" t="s">
        <v>589</v>
      </c>
      <c r="AB706" s="155" t="s">
        <v>3169</v>
      </c>
      <c r="AC706" s="163">
        <v>0</v>
      </c>
      <c r="AD706" s="163">
        <v>0</v>
      </c>
      <c r="AE706" s="163">
        <v>0</v>
      </c>
      <c r="AF706" s="163">
        <v>0</v>
      </c>
      <c r="AG706" s="163">
        <v>0</v>
      </c>
      <c r="AH706" s="163">
        <v>0</v>
      </c>
      <c r="AI706" s="163">
        <v>0</v>
      </c>
      <c r="AJ706" s="163">
        <v>0</v>
      </c>
      <c r="AK706" s="163">
        <v>0</v>
      </c>
      <c r="AL706" s="163">
        <v>0</v>
      </c>
      <c r="AM706" s="163">
        <v>0</v>
      </c>
    </row>
    <row r="707" spans="2:39" x14ac:dyDescent="0.15">
      <c r="B707" s="51" t="s">
        <v>723</v>
      </c>
      <c r="C707" s="51" t="s">
        <v>3300</v>
      </c>
      <c r="D707" s="51" t="s">
        <v>5074</v>
      </c>
      <c r="E707" s="51" t="s">
        <v>5075</v>
      </c>
      <c r="F707" s="51" t="s">
        <v>5076</v>
      </c>
      <c r="G707" s="51" t="s">
        <v>5077</v>
      </c>
      <c r="H707" s="51" t="s">
        <v>5101</v>
      </c>
      <c r="I707" s="51" t="s">
        <v>5102</v>
      </c>
      <c r="K707" s="53">
        <v>3</v>
      </c>
      <c r="L707" s="160">
        <v>6</v>
      </c>
      <c r="M707" s="160" t="s">
        <v>5101</v>
      </c>
      <c r="N707" s="160" t="s">
        <v>5102</v>
      </c>
      <c r="O707" s="161"/>
      <c r="P707" s="161"/>
      <c r="Q707" s="161"/>
      <c r="R707" s="161"/>
      <c r="S707" s="161"/>
      <c r="T707" s="161"/>
      <c r="U707" s="161"/>
      <c r="V707" s="161"/>
      <c r="W707" s="161"/>
      <c r="X707" s="161"/>
      <c r="Y707" s="161"/>
      <c r="Z707" s="161"/>
      <c r="AA707" s="155" t="s">
        <v>723</v>
      </c>
      <c r="AB707" s="155" t="s">
        <v>3300</v>
      </c>
      <c r="AC707" s="163">
        <v>0</v>
      </c>
      <c r="AD707" s="163">
        <v>0</v>
      </c>
      <c r="AE707" s="163">
        <v>0</v>
      </c>
      <c r="AF707" s="163">
        <v>1</v>
      </c>
      <c r="AG707" s="163">
        <v>0</v>
      </c>
      <c r="AH707" s="163">
        <v>0</v>
      </c>
      <c r="AI707" s="163">
        <v>0</v>
      </c>
      <c r="AJ707" s="163">
        <v>0</v>
      </c>
      <c r="AK707" s="163">
        <v>0</v>
      </c>
      <c r="AL707" s="163">
        <v>0</v>
      </c>
      <c r="AM707" s="163">
        <v>0</v>
      </c>
    </row>
    <row r="708" spans="2:39" x14ac:dyDescent="0.15">
      <c r="B708" s="51" t="s">
        <v>717</v>
      </c>
      <c r="C708" s="51" t="s">
        <v>3294</v>
      </c>
      <c r="D708" s="51" t="s">
        <v>5129</v>
      </c>
      <c r="E708" s="51" t="s">
        <v>5130</v>
      </c>
      <c r="F708" s="51" t="s">
        <v>5131</v>
      </c>
      <c r="G708" s="51" t="s">
        <v>5132</v>
      </c>
      <c r="H708" s="51" t="s">
        <v>5166</v>
      </c>
      <c r="I708" s="51" t="s">
        <v>5167</v>
      </c>
      <c r="K708" s="53">
        <v>3</v>
      </c>
      <c r="L708" s="160">
        <v>18</v>
      </c>
      <c r="M708" s="160" t="s">
        <v>5129</v>
      </c>
      <c r="N708" s="160" t="s">
        <v>5130</v>
      </c>
      <c r="O708" s="161"/>
      <c r="P708" s="161"/>
      <c r="Q708" s="161"/>
      <c r="R708" s="161"/>
      <c r="S708" s="161"/>
      <c r="T708" s="161"/>
      <c r="U708" s="161"/>
      <c r="V708" s="161"/>
      <c r="W708" s="161"/>
      <c r="X708" s="161"/>
      <c r="Y708" s="161"/>
      <c r="Z708" s="161"/>
      <c r="AA708" s="155" t="s">
        <v>717</v>
      </c>
      <c r="AB708" s="155" t="s">
        <v>3294</v>
      </c>
      <c r="AC708" s="163">
        <v>0</v>
      </c>
      <c r="AD708" s="163">
        <v>0</v>
      </c>
      <c r="AE708" s="163">
        <v>0</v>
      </c>
      <c r="AF708" s="163">
        <v>0</v>
      </c>
      <c r="AG708" s="163">
        <v>0</v>
      </c>
      <c r="AH708" s="163">
        <v>0</v>
      </c>
      <c r="AI708" s="163">
        <v>0</v>
      </c>
      <c r="AJ708" s="163">
        <v>0</v>
      </c>
      <c r="AK708" s="163">
        <v>0</v>
      </c>
      <c r="AL708" s="163">
        <v>0</v>
      </c>
      <c r="AM708" s="163">
        <v>0</v>
      </c>
    </row>
    <row r="709" spans="2:39" x14ac:dyDescent="0.15">
      <c r="B709" s="51" t="s">
        <v>591</v>
      </c>
      <c r="C709" s="51" t="s">
        <v>3171</v>
      </c>
      <c r="D709" s="51" t="s">
        <v>5032</v>
      </c>
      <c r="E709" s="51" t="s">
        <v>5033</v>
      </c>
      <c r="F709" s="51" t="s">
        <v>5034</v>
      </c>
      <c r="G709" s="51" t="s">
        <v>5035</v>
      </c>
      <c r="H709" s="51" t="s">
        <v>5038</v>
      </c>
      <c r="I709" s="51" t="s">
        <v>5039</v>
      </c>
      <c r="K709" s="53">
        <v>3</v>
      </c>
      <c r="L709" s="160">
        <v>11</v>
      </c>
      <c r="M709" s="160" t="s">
        <v>5034</v>
      </c>
      <c r="N709" s="160" t="s">
        <v>5035</v>
      </c>
      <c r="O709" s="161"/>
      <c r="P709" s="161"/>
      <c r="Q709" s="161"/>
      <c r="R709" s="161"/>
      <c r="S709" s="161"/>
      <c r="T709" s="161"/>
      <c r="U709" s="161"/>
      <c r="V709" s="161"/>
      <c r="W709" s="161"/>
      <c r="X709" s="161"/>
      <c r="Y709" s="161"/>
      <c r="Z709" s="161"/>
      <c r="AA709" s="155" t="s">
        <v>591</v>
      </c>
      <c r="AB709" s="155" t="s">
        <v>3171</v>
      </c>
      <c r="AC709" s="163">
        <v>0</v>
      </c>
      <c r="AD709" s="163">
        <v>0</v>
      </c>
      <c r="AE709" s="163">
        <v>0</v>
      </c>
      <c r="AF709" s="163">
        <v>0</v>
      </c>
      <c r="AG709" s="163">
        <v>0</v>
      </c>
      <c r="AH709" s="163">
        <v>0</v>
      </c>
      <c r="AI709" s="163">
        <v>0</v>
      </c>
      <c r="AJ709" s="163">
        <v>0</v>
      </c>
      <c r="AK709" s="163">
        <v>0</v>
      </c>
      <c r="AL709" s="163">
        <v>0</v>
      </c>
      <c r="AM709" s="163">
        <v>0</v>
      </c>
    </row>
    <row r="710" spans="2:39" x14ac:dyDescent="0.15">
      <c r="B710" s="51" t="s">
        <v>701</v>
      </c>
      <c r="C710" s="51" t="s">
        <v>3278</v>
      </c>
      <c r="D710" s="51" t="s">
        <v>5032</v>
      </c>
      <c r="E710" s="51" t="s">
        <v>5033</v>
      </c>
      <c r="F710" s="51" t="s">
        <v>5121</v>
      </c>
      <c r="G710" s="51" t="s">
        <v>5122</v>
      </c>
      <c r="H710" s="51" t="s">
        <v>5172</v>
      </c>
      <c r="I710" s="51" t="s">
        <v>5173</v>
      </c>
      <c r="K710" s="53">
        <v>3</v>
      </c>
      <c r="L710" s="160">
        <v>12</v>
      </c>
      <c r="M710" s="160" t="s">
        <v>5121</v>
      </c>
      <c r="N710" s="160" t="s">
        <v>5122</v>
      </c>
      <c r="O710" s="161"/>
      <c r="P710" s="161"/>
      <c r="Q710" s="161"/>
      <c r="R710" s="161"/>
      <c r="S710" s="161"/>
      <c r="T710" s="161"/>
      <c r="U710" s="161"/>
      <c r="V710" s="161"/>
      <c r="W710" s="161"/>
      <c r="X710" s="161"/>
      <c r="Y710" s="161"/>
      <c r="Z710" s="161"/>
      <c r="AA710" s="155" t="s">
        <v>701</v>
      </c>
      <c r="AB710" s="155" t="s">
        <v>3278</v>
      </c>
      <c r="AC710" s="163">
        <v>0</v>
      </c>
      <c r="AD710" s="163">
        <v>0</v>
      </c>
      <c r="AE710" s="163">
        <v>0</v>
      </c>
      <c r="AF710" s="163">
        <v>0</v>
      </c>
      <c r="AG710" s="163">
        <v>0</v>
      </c>
      <c r="AH710" s="163">
        <v>0</v>
      </c>
      <c r="AI710" s="163">
        <v>0</v>
      </c>
      <c r="AJ710" s="163">
        <v>0</v>
      </c>
      <c r="AK710" s="163">
        <v>0</v>
      </c>
      <c r="AL710" s="163">
        <v>0</v>
      </c>
      <c r="AM710" s="163">
        <v>0</v>
      </c>
    </row>
    <row r="711" spans="2:39" x14ac:dyDescent="0.15">
      <c r="B711" s="51" t="s">
        <v>780</v>
      </c>
      <c r="C711" s="51" t="s">
        <v>3357</v>
      </c>
      <c r="D711" s="51" t="s">
        <v>5032</v>
      </c>
      <c r="E711" s="51" t="s">
        <v>5033</v>
      </c>
      <c r="F711" s="51" t="s">
        <v>5121</v>
      </c>
      <c r="G711" s="51" t="s">
        <v>5122</v>
      </c>
      <c r="H711" s="51" t="s">
        <v>5172</v>
      </c>
      <c r="I711" s="51" t="s">
        <v>5173</v>
      </c>
      <c r="K711" s="53">
        <v>3</v>
      </c>
      <c r="L711" s="160">
        <v>12</v>
      </c>
      <c r="M711" s="160" t="s">
        <v>5121</v>
      </c>
      <c r="N711" s="160" t="s">
        <v>5122</v>
      </c>
      <c r="O711" s="161"/>
      <c r="P711" s="161"/>
      <c r="Q711" s="161"/>
      <c r="R711" s="161"/>
      <c r="S711" s="161"/>
      <c r="T711" s="161"/>
      <c r="U711" s="161"/>
      <c r="V711" s="161"/>
      <c r="W711" s="161"/>
      <c r="X711" s="161"/>
      <c r="Y711" s="161"/>
      <c r="Z711" s="161"/>
      <c r="AA711" s="155" t="s">
        <v>780</v>
      </c>
      <c r="AB711" s="155" t="s">
        <v>3357</v>
      </c>
      <c r="AC711" s="163">
        <v>0</v>
      </c>
      <c r="AD711" s="163">
        <v>0</v>
      </c>
      <c r="AE711" s="163">
        <v>1</v>
      </c>
      <c r="AF711" s="163">
        <v>1</v>
      </c>
      <c r="AG711" s="163">
        <v>0</v>
      </c>
      <c r="AH711" s="163">
        <v>1</v>
      </c>
      <c r="AI711" s="163">
        <v>0</v>
      </c>
      <c r="AJ711" s="163">
        <v>0</v>
      </c>
      <c r="AK711" s="163">
        <v>0</v>
      </c>
      <c r="AL711" s="163">
        <v>0</v>
      </c>
      <c r="AM711" s="163">
        <v>0</v>
      </c>
    </row>
    <row r="712" spans="2:39" x14ac:dyDescent="0.15">
      <c r="B712" s="51" t="s">
        <v>982</v>
      </c>
      <c r="C712" s="51" t="s">
        <v>3557</v>
      </c>
      <c r="D712" s="51" t="s">
        <v>5026</v>
      </c>
      <c r="E712" s="51" t="s">
        <v>5027</v>
      </c>
      <c r="F712" s="51" t="s">
        <v>5085</v>
      </c>
      <c r="G712" s="51" t="s">
        <v>5086</v>
      </c>
      <c r="H712" s="51" t="s">
        <v>5087</v>
      </c>
      <c r="I712" s="51" t="s">
        <v>5088</v>
      </c>
      <c r="K712" s="53">
        <v>3</v>
      </c>
      <c r="L712" s="160">
        <v>26</v>
      </c>
      <c r="M712" s="160" t="s">
        <v>5085</v>
      </c>
      <c r="N712" s="160" t="s">
        <v>5086</v>
      </c>
      <c r="O712" s="161"/>
      <c r="P712" s="161"/>
      <c r="Q712" s="161"/>
      <c r="R712" s="161"/>
      <c r="S712" s="161"/>
      <c r="T712" s="161"/>
      <c r="U712" s="161"/>
      <c r="V712" s="161"/>
      <c r="W712" s="161"/>
      <c r="X712" s="161"/>
      <c r="Y712" s="161"/>
      <c r="Z712" s="161"/>
      <c r="AA712" s="155" t="s">
        <v>982</v>
      </c>
      <c r="AB712" s="155" t="s">
        <v>3557</v>
      </c>
      <c r="AC712" s="163">
        <v>0</v>
      </c>
      <c r="AD712" s="163">
        <v>0</v>
      </c>
      <c r="AE712" s="163">
        <v>0</v>
      </c>
      <c r="AF712" s="163">
        <v>0</v>
      </c>
      <c r="AG712" s="163">
        <v>0</v>
      </c>
      <c r="AH712" s="163">
        <v>0</v>
      </c>
      <c r="AI712" s="163">
        <v>0</v>
      </c>
      <c r="AJ712" s="163">
        <v>0</v>
      </c>
      <c r="AK712" s="163">
        <v>0</v>
      </c>
      <c r="AL712" s="163">
        <v>0</v>
      </c>
      <c r="AM712" s="163">
        <v>0</v>
      </c>
    </row>
    <row r="713" spans="2:39" x14ac:dyDescent="0.15">
      <c r="B713" s="51" t="s">
        <v>652</v>
      </c>
      <c r="C713" s="51" t="s">
        <v>3231</v>
      </c>
      <c r="D713" s="51" t="s">
        <v>5026</v>
      </c>
      <c r="E713" s="51" t="s">
        <v>5027</v>
      </c>
      <c r="F713" s="51" t="s">
        <v>5040</v>
      </c>
      <c r="G713" s="51" t="s">
        <v>5041</v>
      </c>
      <c r="H713" s="51" t="s">
        <v>5042</v>
      </c>
      <c r="I713" s="51" t="s">
        <v>5043</v>
      </c>
      <c r="K713" s="53">
        <v>3</v>
      </c>
      <c r="L713" s="160">
        <v>25</v>
      </c>
      <c r="M713" s="160" t="s">
        <v>5040</v>
      </c>
      <c r="N713" s="160" t="s">
        <v>5041</v>
      </c>
      <c r="O713" s="161"/>
      <c r="P713" s="161"/>
      <c r="Q713" s="161"/>
      <c r="R713" s="161"/>
      <c r="S713" s="161"/>
      <c r="T713" s="161"/>
      <c r="U713" s="161"/>
      <c r="V713" s="161"/>
      <c r="W713" s="161"/>
      <c r="X713" s="161"/>
      <c r="Y713" s="161"/>
      <c r="Z713" s="161"/>
      <c r="AA713" s="155" t="s">
        <v>652</v>
      </c>
      <c r="AB713" s="155" t="s">
        <v>3231</v>
      </c>
      <c r="AC713" s="163">
        <v>0</v>
      </c>
      <c r="AD713" s="163">
        <v>0</v>
      </c>
      <c r="AE713" s="163">
        <v>0</v>
      </c>
      <c r="AF713" s="163">
        <v>0</v>
      </c>
      <c r="AG713" s="163">
        <v>0</v>
      </c>
      <c r="AH713" s="163">
        <v>0</v>
      </c>
      <c r="AI713" s="163">
        <v>0</v>
      </c>
      <c r="AJ713" s="163">
        <v>0</v>
      </c>
      <c r="AK713" s="163">
        <v>0</v>
      </c>
      <c r="AL713" s="163">
        <v>0</v>
      </c>
      <c r="AM713" s="163">
        <v>0</v>
      </c>
    </row>
    <row r="714" spans="2:39" x14ac:dyDescent="0.15">
      <c r="B714" s="51" t="s">
        <v>715</v>
      </c>
      <c r="C714" s="51" t="s">
        <v>3292</v>
      </c>
      <c r="D714" s="51" t="s">
        <v>5026</v>
      </c>
      <c r="E714" s="51" t="s">
        <v>5027</v>
      </c>
      <c r="F714" s="51" t="s">
        <v>5028</v>
      </c>
      <c r="G714" s="51" t="s">
        <v>5029</v>
      </c>
      <c r="H714" s="51" t="s">
        <v>5030</v>
      </c>
      <c r="I714" s="51" t="s">
        <v>5031</v>
      </c>
      <c r="K714" s="53">
        <v>3</v>
      </c>
      <c r="L714" s="160">
        <v>24</v>
      </c>
      <c r="M714" s="160" t="s">
        <v>5028</v>
      </c>
      <c r="N714" s="160" t="s">
        <v>5029</v>
      </c>
      <c r="O714" s="161"/>
      <c r="P714" s="161"/>
      <c r="Q714" s="161"/>
      <c r="R714" s="161"/>
      <c r="S714" s="161"/>
      <c r="T714" s="161"/>
      <c r="U714" s="161"/>
      <c r="V714" s="161"/>
      <c r="W714" s="161"/>
      <c r="X714" s="161"/>
      <c r="Y714" s="161"/>
      <c r="Z714" s="161"/>
      <c r="AA714" s="155" t="s">
        <v>715</v>
      </c>
      <c r="AB714" s="155" t="s">
        <v>3292</v>
      </c>
      <c r="AC714" s="163">
        <v>0</v>
      </c>
      <c r="AD714" s="163">
        <v>0</v>
      </c>
      <c r="AE714" s="163">
        <v>0</v>
      </c>
      <c r="AF714" s="163">
        <v>0</v>
      </c>
      <c r="AG714" s="163">
        <v>0</v>
      </c>
      <c r="AH714" s="163">
        <v>0</v>
      </c>
      <c r="AI714" s="163">
        <v>0</v>
      </c>
      <c r="AJ714" s="163">
        <v>0</v>
      </c>
      <c r="AK714" s="163">
        <v>0</v>
      </c>
      <c r="AL714" s="163">
        <v>0</v>
      </c>
      <c r="AM714" s="163">
        <v>0</v>
      </c>
    </row>
    <row r="715" spans="2:39" x14ac:dyDescent="0.15">
      <c r="B715" s="51" t="s">
        <v>832</v>
      </c>
      <c r="C715" s="51" t="s">
        <v>3408</v>
      </c>
      <c r="D715" s="51" t="s">
        <v>5129</v>
      </c>
      <c r="E715" s="51" t="s">
        <v>5130</v>
      </c>
      <c r="F715" s="51" t="s">
        <v>5178</v>
      </c>
      <c r="G715" s="51" t="s">
        <v>5179</v>
      </c>
      <c r="H715" s="51" t="s">
        <v>5180</v>
      </c>
      <c r="I715" s="51" t="s">
        <v>5179</v>
      </c>
      <c r="K715" s="53">
        <v>3</v>
      </c>
      <c r="L715" s="160">
        <v>18</v>
      </c>
      <c r="M715" s="160" t="s">
        <v>5129</v>
      </c>
      <c r="N715" s="160" t="s">
        <v>5130</v>
      </c>
      <c r="O715" s="161"/>
      <c r="P715" s="161"/>
      <c r="Q715" s="161"/>
      <c r="R715" s="161"/>
      <c r="S715" s="161"/>
      <c r="T715" s="161"/>
      <c r="U715" s="161"/>
      <c r="V715" s="161"/>
      <c r="W715" s="161"/>
      <c r="X715" s="161"/>
      <c r="Y715" s="161"/>
      <c r="Z715" s="161"/>
      <c r="AA715" s="155" t="s">
        <v>832</v>
      </c>
      <c r="AB715" s="155" t="s">
        <v>3408</v>
      </c>
      <c r="AC715" s="163">
        <v>0</v>
      </c>
      <c r="AD715" s="163">
        <v>0</v>
      </c>
      <c r="AE715" s="163">
        <v>0</v>
      </c>
      <c r="AF715" s="163">
        <v>0</v>
      </c>
      <c r="AG715" s="163">
        <v>0</v>
      </c>
      <c r="AH715" s="163">
        <v>0</v>
      </c>
      <c r="AI715" s="163">
        <v>0</v>
      </c>
      <c r="AJ715" s="163">
        <v>0</v>
      </c>
      <c r="AK715" s="163">
        <v>0</v>
      </c>
      <c r="AL715" s="163">
        <v>0</v>
      </c>
      <c r="AM715" s="163">
        <v>0</v>
      </c>
    </row>
    <row r="716" spans="2:39" x14ac:dyDescent="0.15">
      <c r="B716" s="51" t="s">
        <v>554</v>
      </c>
      <c r="C716" s="51" t="s">
        <v>3134</v>
      </c>
      <c r="D716" s="51" t="s">
        <v>5129</v>
      </c>
      <c r="E716" s="51" t="s">
        <v>5130</v>
      </c>
      <c r="F716" s="51" t="s">
        <v>5131</v>
      </c>
      <c r="G716" s="51" t="s">
        <v>5132</v>
      </c>
      <c r="H716" s="51" t="s">
        <v>5166</v>
      </c>
      <c r="I716" s="51" t="s">
        <v>5167</v>
      </c>
      <c r="K716" s="53">
        <v>3</v>
      </c>
      <c r="L716" s="160">
        <v>18</v>
      </c>
      <c r="M716" s="160" t="s">
        <v>5129</v>
      </c>
      <c r="N716" s="160" t="s">
        <v>5130</v>
      </c>
      <c r="O716" s="161"/>
      <c r="P716" s="161"/>
      <c r="Q716" s="161"/>
      <c r="R716" s="161"/>
      <c r="S716" s="161"/>
      <c r="T716" s="161"/>
      <c r="U716" s="161"/>
      <c r="V716" s="161"/>
      <c r="W716" s="161"/>
      <c r="X716" s="161"/>
      <c r="Y716" s="161"/>
      <c r="Z716" s="161"/>
      <c r="AA716" s="155" t="s">
        <v>554</v>
      </c>
      <c r="AB716" s="155" t="s">
        <v>3134</v>
      </c>
      <c r="AC716" s="163">
        <v>0</v>
      </c>
      <c r="AD716" s="163">
        <v>0</v>
      </c>
      <c r="AE716" s="163">
        <v>0</v>
      </c>
      <c r="AF716" s="163">
        <v>0</v>
      </c>
      <c r="AG716" s="163">
        <v>0</v>
      </c>
      <c r="AH716" s="163">
        <v>0</v>
      </c>
      <c r="AI716" s="163">
        <v>0</v>
      </c>
      <c r="AJ716" s="163">
        <v>0</v>
      </c>
      <c r="AK716" s="163">
        <v>0</v>
      </c>
      <c r="AL716" s="163">
        <v>0</v>
      </c>
      <c r="AM716" s="163">
        <v>0</v>
      </c>
    </row>
    <row r="717" spans="2:39" x14ac:dyDescent="0.15">
      <c r="B717" s="51" t="s">
        <v>1178</v>
      </c>
      <c r="C717" s="51" t="s">
        <v>3749</v>
      </c>
      <c r="D717" s="51" t="s">
        <v>5032</v>
      </c>
      <c r="E717" s="51" t="s">
        <v>5033</v>
      </c>
      <c r="F717" s="51" t="s">
        <v>5121</v>
      </c>
      <c r="G717" s="51" t="s">
        <v>5122</v>
      </c>
      <c r="H717" s="51" t="s">
        <v>5201</v>
      </c>
      <c r="I717" s="51" t="s">
        <v>5202</v>
      </c>
      <c r="K717" s="53">
        <v>3</v>
      </c>
      <c r="L717" s="160">
        <v>12</v>
      </c>
      <c r="M717" s="160" t="s">
        <v>5121</v>
      </c>
      <c r="N717" s="160" t="s">
        <v>5122</v>
      </c>
      <c r="O717" s="161"/>
      <c r="P717" s="161"/>
      <c r="Q717" s="161"/>
      <c r="R717" s="161"/>
      <c r="S717" s="161"/>
      <c r="T717" s="161"/>
      <c r="U717" s="161"/>
      <c r="V717" s="161"/>
      <c r="W717" s="161"/>
      <c r="X717" s="161"/>
      <c r="Y717" s="161"/>
      <c r="Z717" s="161"/>
      <c r="AA717" s="155" t="s">
        <v>1178</v>
      </c>
      <c r="AB717" s="155" t="s">
        <v>3749</v>
      </c>
      <c r="AC717" s="163">
        <v>0</v>
      </c>
      <c r="AD717" s="163">
        <v>0</v>
      </c>
      <c r="AE717" s="163">
        <v>0</v>
      </c>
      <c r="AF717" s="163">
        <v>0</v>
      </c>
      <c r="AG717" s="163">
        <v>0</v>
      </c>
      <c r="AH717" s="163">
        <v>0</v>
      </c>
      <c r="AI717" s="163">
        <v>0</v>
      </c>
      <c r="AJ717" s="163">
        <v>0</v>
      </c>
      <c r="AK717" s="163">
        <v>0</v>
      </c>
      <c r="AL717" s="163">
        <v>0</v>
      </c>
      <c r="AM717" s="163">
        <v>0</v>
      </c>
    </row>
    <row r="718" spans="2:39" x14ac:dyDescent="0.15">
      <c r="B718" s="51" t="s">
        <v>499</v>
      </c>
      <c r="C718" s="51" t="s">
        <v>3080</v>
      </c>
      <c r="D718" s="51" t="s">
        <v>5129</v>
      </c>
      <c r="E718" s="51" t="s">
        <v>5130</v>
      </c>
      <c r="F718" s="51" t="s">
        <v>5131</v>
      </c>
      <c r="G718" s="51" t="s">
        <v>5132</v>
      </c>
      <c r="H718" s="51" t="s">
        <v>5166</v>
      </c>
      <c r="I718" s="51" t="s">
        <v>5167</v>
      </c>
      <c r="K718" s="53">
        <v>3</v>
      </c>
      <c r="L718" s="160">
        <v>18</v>
      </c>
      <c r="M718" s="160" t="s">
        <v>5129</v>
      </c>
      <c r="N718" s="160" t="s">
        <v>5130</v>
      </c>
      <c r="O718" s="161"/>
      <c r="P718" s="161"/>
      <c r="Q718" s="161"/>
      <c r="R718" s="161"/>
      <c r="S718" s="161"/>
      <c r="T718" s="161"/>
      <c r="U718" s="161"/>
      <c r="V718" s="161"/>
      <c r="W718" s="161"/>
      <c r="X718" s="161"/>
      <c r="Y718" s="161"/>
      <c r="Z718" s="161"/>
      <c r="AA718" s="155" t="s">
        <v>499</v>
      </c>
      <c r="AB718" s="155" t="s">
        <v>3080</v>
      </c>
      <c r="AC718" s="163">
        <v>0</v>
      </c>
      <c r="AD718" s="163">
        <v>0</v>
      </c>
      <c r="AE718" s="163">
        <v>0</v>
      </c>
      <c r="AF718" s="163">
        <v>0</v>
      </c>
      <c r="AG718" s="163">
        <v>0</v>
      </c>
      <c r="AH718" s="163">
        <v>0</v>
      </c>
      <c r="AI718" s="163">
        <v>0</v>
      </c>
      <c r="AJ718" s="163">
        <v>0</v>
      </c>
      <c r="AK718" s="163">
        <v>0</v>
      </c>
      <c r="AL718" s="163">
        <v>0</v>
      </c>
      <c r="AM718" s="163">
        <v>0</v>
      </c>
    </row>
    <row r="719" spans="2:39" x14ac:dyDescent="0.15">
      <c r="B719" s="51" t="s">
        <v>542</v>
      </c>
      <c r="C719" s="51" t="s">
        <v>3122</v>
      </c>
      <c r="D719" s="51" t="s">
        <v>5032</v>
      </c>
      <c r="E719" s="51" t="s">
        <v>5033</v>
      </c>
      <c r="F719" s="51" t="s">
        <v>5034</v>
      </c>
      <c r="G719" s="51" t="s">
        <v>5035</v>
      </c>
      <c r="H719" s="51" t="s">
        <v>5038</v>
      </c>
      <c r="I719" s="51" t="s">
        <v>5039</v>
      </c>
      <c r="K719" s="53">
        <v>3</v>
      </c>
      <c r="L719" s="160">
        <v>11</v>
      </c>
      <c r="M719" s="160" t="s">
        <v>5034</v>
      </c>
      <c r="N719" s="160" t="s">
        <v>5035</v>
      </c>
      <c r="O719" s="161"/>
      <c r="P719" s="161"/>
      <c r="Q719" s="161"/>
      <c r="R719" s="161"/>
      <c r="S719" s="161"/>
      <c r="T719" s="161"/>
      <c r="U719" s="161"/>
      <c r="V719" s="161"/>
      <c r="W719" s="161"/>
      <c r="X719" s="161"/>
      <c r="Y719" s="161"/>
      <c r="Z719" s="161"/>
      <c r="AA719" s="155" t="s">
        <v>542</v>
      </c>
      <c r="AB719" s="155" t="s">
        <v>3122</v>
      </c>
      <c r="AC719" s="163">
        <v>0</v>
      </c>
      <c r="AD719" s="163">
        <v>0</v>
      </c>
      <c r="AE719" s="163">
        <v>0</v>
      </c>
      <c r="AF719" s="163">
        <v>0</v>
      </c>
      <c r="AG719" s="163">
        <v>0</v>
      </c>
      <c r="AH719" s="163">
        <v>0</v>
      </c>
      <c r="AI719" s="163">
        <v>0</v>
      </c>
      <c r="AJ719" s="163">
        <v>0</v>
      </c>
      <c r="AK719" s="163">
        <v>0</v>
      </c>
      <c r="AL719" s="163">
        <v>0</v>
      </c>
      <c r="AM719" s="163">
        <v>0</v>
      </c>
    </row>
    <row r="720" spans="2:39" x14ac:dyDescent="0.15">
      <c r="B720" s="51" t="s">
        <v>564</v>
      </c>
      <c r="C720" s="51" t="s">
        <v>3144</v>
      </c>
      <c r="D720" s="51" t="s">
        <v>5074</v>
      </c>
      <c r="E720" s="51" t="s">
        <v>5075</v>
      </c>
      <c r="F720" s="51" t="s">
        <v>5076</v>
      </c>
      <c r="G720" s="51" t="s">
        <v>5077</v>
      </c>
      <c r="H720" s="51" t="s">
        <v>5101</v>
      </c>
      <c r="I720" s="51" t="s">
        <v>5102</v>
      </c>
      <c r="K720" s="53">
        <v>3</v>
      </c>
      <c r="L720" s="160">
        <v>6</v>
      </c>
      <c r="M720" s="160" t="s">
        <v>5101</v>
      </c>
      <c r="N720" s="160" t="s">
        <v>5102</v>
      </c>
      <c r="O720" s="161"/>
      <c r="P720" s="161"/>
      <c r="Q720" s="161"/>
      <c r="R720" s="161"/>
      <c r="S720" s="161"/>
      <c r="T720" s="161"/>
      <c r="U720" s="161"/>
      <c r="V720" s="161"/>
      <c r="W720" s="161"/>
      <c r="X720" s="161"/>
      <c r="Y720" s="161"/>
      <c r="Z720" s="161"/>
      <c r="AA720" s="155" t="s">
        <v>564</v>
      </c>
      <c r="AB720" s="155" t="s">
        <v>3144</v>
      </c>
      <c r="AC720" s="163">
        <v>0</v>
      </c>
      <c r="AD720" s="163">
        <v>0</v>
      </c>
      <c r="AE720" s="163">
        <v>0</v>
      </c>
      <c r="AF720" s="163">
        <v>0</v>
      </c>
      <c r="AG720" s="163">
        <v>0</v>
      </c>
      <c r="AH720" s="163">
        <v>0</v>
      </c>
      <c r="AI720" s="163">
        <v>0</v>
      </c>
      <c r="AJ720" s="163">
        <v>0</v>
      </c>
      <c r="AK720" s="163">
        <v>0</v>
      </c>
      <c r="AL720" s="163">
        <v>0</v>
      </c>
      <c r="AM720" s="163">
        <v>0</v>
      </c>
    </row>
    <row r="721" spans="2:39" x14ac:dyDescent="0.15">
      <c r="B721" s="51" t="s">
        <v>524</v>
      </c>
      <c r="C721" s="51" t="s">
        <v>3105</v>
      </c>
      <c r="D721" s="51" t="s">
        <v>5044</v>
      </c>
      <c r="E721" s="51" t="s">
        <v>5045</v>
      </c>
      <c r="F721" s="51" t="s">
        <v>5046</v>
      </c>
      <c r="G721" s="51" t="s">
        <v>5045</v>
      </c>
      <c r="H721" s="51" t="s">
        <v>5067</v>
      </c>
      <c r="I721" s="51" t="s">
        <v>5068</v>
      </c>
      <c r="K721" s="53">
        <v>3</v>
      </c>
      <c r="L721" s="160">
        <v>3</v>
      </c>
      <c r="M721" s="160" t="s">
        <v>5067</v>
      </c>
      <c r="N721" s="160" t="s">
        <v>5068</v>
      </c>
      <c r="O721" s="161"/>
      <c r="P721" s="161"/>
      <c r="Q721" s="161"/>
      <c r="R721" s="161"/>
      <c r="S721" s="161"/>
      <c r="T721" s="161"/>
      <c r="U721" s="161"/>
      <c r="V721" s="161"/>
      <c r="W721" s="161"/>
      <c r="X721" s="161"/>
      <c r="Y721" s="161"/>
      <c r="Z721" s="161"/>
      <c r="AA721" s="155" t="s">
        <v>524</v>
      </c>
      <c r="AB721" s="155" t="s">
        <v>3105</v>
      </c>
      <c r="AC721" s="163">
        <v>0</v>
      </c>
      <c r="AD721" s="163">
        <v>0</v>
      </c>
      <c r="AE721" s="163">
        <v>0</v>
      </c>
      <c r="AF721" s="163">
        <v>1</v>
      </c>
      <c r="AG721" s="163">
        <v>0</v>
      </c>
      <c r="AH721" s="163">
        <v>1</v>
      </c>
      <c r="AI721" s="163">
        <v>1</v>
      </c>
      <c r="AJ721" s="163">
        <v>1</v>
      </c>
      <c r="AK721" s="163">
        <v>0</v>
      </c>
      <c r="AL721" s="163">
        <v>0</v>
      </c>
      <c r="AM721" s="163">
        <v>0</v>
      </c>
    </row>
    <row r="722" spans="2:39" x14ac:dyDescent="0.15">
      <c r="B722" s="51" t="s">
        <v>447</v>
      </c>
      <c r="C722" s="51" t="s">
        <v>3029</v>
      </c>
      <c r="D722" s="51" t="s">
        <v>5074</v>
      </c>
      <c r="E722" s="51" t="s">
        <v>5075</v>
      </c>
      <c r="F722" s="51" t="s">
        <v>5076</v>
      </c>
      <c r="G722" s="51" t="s">
        <v>5077</v>
      </c>
      <c r="H722" s="51" t="s">
        <v>5153</v>
      </c>
      <c r="I722" s="51" t="s">
        <v>5154</v>
      </c>
      <c r="K722" s="53">
        <v>3</v>
      </c>
      <c r="L722" s="160">
        <v>7</v>
      </c>
      <c r="M722" s="160" t="s">
        <v>5153</v>
      </c>
      <c r="N722" s="160" t="s">
        <v>5154</v>
      </c>
      <c r="O722" s="161"/>
      <c r="P722" s="161"/>
      <c r="Q722" s="161"/>
      <c r="R722" s="161"/>
      <c r="S722" s="161"/>
      <c r="T722" s="161"/>
      <c r="U722" s="161"/>
      <c r="V722" s="161"/>
      <c r="W722" s="161"/>
      <c r="X722" s="161"/>
      <c r="Y722" s="161"/>
      <c r="Z722" s="161"/>
      <c r="AA722" s="155" t="s">
        <v>447</v>
      </c>
      <c r="AB722" s="155" t="s">
        <v>3029</v>
      </c>
      <c r="AC722" s="163">
        <v>0</v>
      </c>
      <c r="AD722" s="163">
        <v>0</v>
      </c>
      <c r="AE722" s="163">
        <v>0</v>
      </c>
      <c r="AF722" s="163">
        <v>0</v>
      </c>
      <c r="AG722" s="163">
        <v>0</v>
      </c>
      <c r="AH722" s="163">
        <v>0</v>
      </c>
      <c r="AI722" s="163">
        <v>0</v>
      </c>
      <c r="AJ722" s="163">
        <v>0</v>
      </c>
      <c r="AK722" s="163">
        <v>0</v>
      </c>
      <c r="AL722" s="163">
        <v>0</v>
      </c>
      <c r="AM722" s="163">
        <v>0</v>
      </c>
    </row>
    <row r="723" spans="2:39" x14ac:dyDescent="0.15">
      <c r="B723" s="51" t="s">
        <v>753</v>
      </c>
      <c r="C723" s="51" t="s">
        <v>3330</v>
      </c>
      <c r="D723" s="51" t="s">
        <v>5049</v>
      </c>
      <c r="E723" s="51" t="s">
        <v>5050</v>
      </c>
      <c r="F723" s="51" t="s">
        <v>5051</v>
      </c>
      <c r="G723" s="51" t="s">
        <v>5050</v>
      </c>
      <c r="H723" s="51" t="s">
        <v>5125</v>
      </c>
      <c r="I723" s="51" t="s">
        <v>5126</v>
      </c>
      <c r="K723" s="53">
        <v>3</v>
      </c>
      <c r="L723" s="160">
        <v>28</v>
      </c>
      <c r="M723" s="160" t="s">
        <v>5051</v>
      </c>
      <c r="N723" s="160" t="s">
        <v>5050</v>
      </c>
      <c r="O723" s="161"/>
      <c r="P723" s="161"/>
      <c r="Q723" s="161"/>
      <c r="R723" s="161"/>
      <c r="S723" s="161"/>
      <c r="T723" s="161"/>
      <c r="U723" s="161"/>
      <c r="V723" s="161"/>
      <c r="W723" s="161"/>
      <c r="X723" s="161"/>
      <c r="Y723" s="161"/>
      <c r="Z723" s="161"/>
      <c r="AA723" s="155" t="s">
        <v>753</v>
      </c>
      <c r="AB723" s="155" t="s">
        <v>3330</v>
      </c>
      <c r="AC723" s="163">
        <v>0</v>
      </c>
      <c r="AD723" s="163">
        <v>0</v>
      </c>
      <c r="AE723" s="163">
        <v>0</v>
      </c>
      <c r="AF723" s="163">
        <v>0</v>
      </c>
      <c r="AG723" s="163">
        <v>0</v>
      </c>
      <c r="AH723" s="163">
        <v>0</v>
      </c>
      <c r="AI723" s="163">
        <v>0</v>
      </c>
      <c r="AJ723" s="163">
        <v>0</v>
      </c>
      <c r="AK723" s="163">
        <v>0</v>
      </c>
      <c r="AL723" s="163">
        <v>0</v>
      </c>
      <c r="AM723" s="163">
        <v>0</v>
      </c>
    </row>
    <row r="724" spans="2:39" x14ac:dyDescent="0.15">
      <c r="B724" s="51" t="s">
        <v>731</v>
      </c>
      <c r="C724" s="51" t="s">
        <v>3308</v>
      </c>
      <c r="D724" s="51" t="s">
        <v>5032</v>
      </c>
      <c r="E724" s="51" t="s">
        <v>5033</v>
      </c>
      <c r="F724" s="51" t="s">
        <v>5034</v>
      </c>
      <c r="G724" s="51" t="s">
        <v>5035</v>
      </c>
      <c r="H724" s="51" t="s">
        <v>5038</v>
      </c>
      <c r="I724" s="51" t="s">
        <v>5039</v>
      </c>
      <c r="K724" s="53">
        <v>3</v>
      </c>
      <c r="L724" s="160">
        <v>11</v>
      </c>
      <c r="M724" s="160" t="s">
        <v>5034</v>
      </c>
      <c r="N724" s="160" t="s">
        <v>5035</v>
      </c>
      <c r="O724" s="161"/>
      <c r="P724" s="161"/>
      <c r="Q724" s="161"/>
      <c r="R724" s="161"/>
      <c r="S724" s="161"/>
      <c r="T724" s="161"/>
      <c r="U724" s="161"/>
      <c r="V724" s="161"/>
      <c r="W724" s="161"/>
      <c r="X724" s="161"/>
      <c r="Y724" s="161"/>
      <c r="Z724" s="161"/>
      <c r="AA724" s="155" t="s">
        <v>731</v>
      </c>
      <c r="AB724" s="155" t="s">
        <v>3308</v>
      </c>
      <c r="AC724" s="163">
        <v>0</v>
      </c>
      <c r="AD724" s="163">
        <v>0</v>
      </c>
      <c r="AE724" s="163">
        <v>1</v>
      </c>
      <c r="AF724" s="163">
        <v>1</v>
      </c>
      <c r="AG724" s="163">
        <v>0</v>
      </c>
      <c r="AH724" s="163">
        <v>0</v>
      </c>
      <c r="AI724" s="163">
        <v>0</v>
      </c>
      <c r="AJ724" s="163">
        <v>0</v>
      </c>
      <c r="AK724" s="163">
        <v>0</v>
      </c>
      <c r="AL724" s="163">
        <v>0</v>
      </c>
      <c r="AM724" s="163">
        <v>0</v>
      </c>
    </row>
    <row r="725" spans="2:39" x14ac:dyDescent="0.15">
      <c r="B725" s="51" t="s">
        <v>739</v>
      </c>
      <c r="C725" s="51" t="s">
        <v>3316</v>
      </c>
      <c r="D725" s="51" t="s">
        <v>5074</v>
      </c>
      <c r="E725" s="51" t="s">
        <v>5075</v>
      </c>
      <c r="F725" s="51" t="s">
        <v>5103</v>
      </c>
      <c r="G725" s="51" t="s">
        <v>5104</v>
      </c>
      <c r="H725" s="51" t="s">
        <v>5160</v>
      </c>
      <c r="I725" s="51" t="s">
        <v>5161</v>
      </c>
      <c r="K725" s="53">
        <v>3</v>
      </c>
      <c r="L725" s="160">
        <v>10</v>
      </c>
      <c r="M725" s="160" t="s">
        <v>5103</v>
      </c>
      <c r="N725" s="160" t="s">
        <v>5104</v>
      </c>
      <c r="O725" s="161"/>
      <c r="P725" s="161"/>
      <c r="Q725" s="161"/>
      <c r="R725" s="161"/>
      <c r="S725" s="161"/>
      <c r="T725" s="161"/>
      <c r="U725" s="161"/>
      <c r="V725" s="161"/>
      <c r="W725" s="161"/>
      <c r="X725" s="161"/>
      <c r="Y725" s="161"/>
      <c r="Z725" s="161"/>
      <c r="AA725" s="155" t="s">
        <v>739</v>
      </c>
      <c r="AB725" s="155" t="s">
        <v>3316</v>
      </c>
      <c r="AC725" s="163">
        <v>0</v>
      </c>
      <c r="AD725" s="163">
        <v>0</v>
      </c>
      <c r="AE725" s="163">
        <v>0</v>
      </c>
      <c r="AF725" s="163">
        <v>0</v>
      </c>
      <c r="AG725" s="163">
        <v>0</v>
      </c>
      <c r="AH725" s="163">
        <v>0</v>
      </c>
      <c r="AI725" s="163">
        <v>0</v>
      </c>
      <c r="AJ725" s="163">
        <v>0</v>
      </c>
      <c r="AK725" s="163">
        <v>0</v>
      </c>
      <c r="AL725" s="163">
        <v>0</v>
      </c>
      <c r="AM725" s="163">
        <v>0</v>
      </c>
    </row>
    <row r="726" spans="2:39" x14ac:dyDescent="0.15">
      <c r="B726" s="51" t="s">
        <v>1113</v>
      </c>
      <c r="C726" s="51" t="s">
        <v>3686</v>
      </c>
      <c r="D726" s="51" t="s">
        <v>5026</v>
      </c>
      <c r="E726" s="51" t="s">
        <v>5027</v>
      </c>
      <c r="F726" s="51" t="s">
        <v>5028</v>
      </c>
      <c r="G726" s="51" t="s">
        <v>5029</v>
      </c>
      <c r="H726" s="51" t="s">
        <v>5207</v>
      </c>
      <c r="I726" s="51" t="s">
        <v>5208</v>
      </c>
      <c r="K726" s="53">
        <v>3</v>
      </c>
      <c r="L726" s="160">
        <v>24</v>
      </c>
      <c r="M726" s="160" t="s">
        <v>5028</v>
      </c>
      <c r="N726" s="160" t="s">
        <v>5029</v>
      </c>
      <c r="O726" s="161"/>
      <c r="P726" s="161"/>
      <c r="Q726" s="161"/>
      <c r="R726" s="161"/>
      <c r="S726" s="161"/>
      <c r="T726" s="161"/>
      <c r="U726" s="161"/>
      <c r="V726" s="161"/>
      <c r="W726" s="161"/>
      <c r="X726" s="161"/>
      <c r="Y726" s="161"/>
      <c r="Z726" s="161"/>
      <c r="AA726" s="155" t="s">
        <v>1113</v>
      </c>
      <c r="AB726" s="155" t="s">
        <v>3686</v>
      </c>
      <c r="AC726" s="163">
        <v>0</v>
      </c>
      <c r="AD726" s="163">
        <v>0</v>
      </c>
      <c r="AE726" s="163">
        <v>0</v>
      </c>
      <c r="AF726" s="163">
        <v>1</v>
      </c>
      <c r="AG726" s="163">
        <v>0</v>
      </c>
      <c r="AH726" s="163">
        <v>0</v>
      </c>
      <c r="AI726" s="163">
        <v>0</v>
      </c>
      <c r="AJ726" s="163">
        <v>0</v>
      </c>
      <c r="AK726" s="163">
        <v>0</v>
      </c>
      <c r="AL726" s="163">
        <v>0</v>
      </c>
      <c r="AM726" s="163">
        <v>0</v>
      </c>
    </row>
    <row r="727" spans="2:39" x14ac:dyDescent="0.15">
      <c r="B727" s="51" t="s">
        <v>910</v>
      </c>
      <c r="C727" s="51" t="s">
        <v>3486</v>
      </c>
      <c r="D727" s="51" t="s">
        <v>5026</v>
      </c>
      <c r="E727" s="51" t="s">
        <v>5027</v>
      </c>
      <c r="F727" s="51" t="s">
        <v>5028</v>
      </c>
      <c r="G727" s="51" t="s">
        <v>5029</v>
      </c>
      <c r="H727" s="51" t="s">
        <v>5030</v>
      </c>
      <c r="I727" s="51" t="s">
        <v>5031</v>
      </c>
      <c r="K727" s="53">
        <v>3</v>
      </c>
      <c r="L727" s="160">
        <v>24</v>
      </c>
      <c r="M727" s="160" t="s">
        <v>5028</v>
      </c>
      <c r="N727" s="160" t="s">
        <v>5029</v>
      </c>
      <c r="O727" s="161"/>
      <c r="P727" s="161"/>
      <c r="Q727" s="161"/>
      <c r="R727" s="161"/>
      <c r="S727" s="161"/>
      <c r="T727" s="161"/>
      <c r="U727" s="161"/>
      <c r="V727" s="161"/>
      <c r="W727" s="161"/>
      <c r="X727" s="161"/>
      <c r="Y727" s="161"/>
      <c r="Z727" s="161"/>
      <c r="AA727" s="155" t="s">
        <v>910</v>
      </c>
      <c r="AB727" s="155" t="s">
        <v>3486</v>
      </c>
      <c r="AC727" s="163">
        <v>0</v>
      </c>
      <c r="AD727" s="163">
        <v>0</v>
      </c>
      <c r="AE727" s="163">
        <v>0</v>
      </c>
      <c r="AF727" s="163">
        <v>0</v>
      </c>
      <c r="AG727" s="163">
        <v>0</v>
      </c>
      <c r="AH727" s="163">
        <v>0</v>
      </c>
      <c r="AI727" s="163">
        <v>0</v>
      </c>
      <c r="AJ727" s="163">
        <v>0</v>
      </c>
      <c r="AK727" s="163">
        <v>0</v>
      </c>
      <c r="AL727" s="163">
        <v>0</v>
      </c>
      <c r="AM727" s="163">
        <v>0</v>
      </c>
    </row>
    <row r="728" spans="2:39" x14ac:dyDescent="0.15">
      <c r="B728" s="51" t="s">
        <v>515</v>
      </c>
      <c r="C728" s="51" t="s">
        <v>3096</v>
      </c>
      <c r="D728" s="51" t="s">
        <v>5074</v>
      </c>
      <c r="E728" s="51" t="s">
        <v>5075</v>
      </c>
      <c r="F728" s="51" t="s">
        <v>5147</v>
      </c>
      <c r="G728" s="51" t="s">
        <v>5148</v>
      </c>
      <c r="H728" s="51" t="s">
        <v>5149</v>
      </c>
      <c r="I728" s="51" t="s">
        <v>5148</v>
      </c>
      <c r="K728" s="53">
        <v>3</v>
      </c>
      <c r="L728" s="160" t="s">
        <v>5356</v>
      </c>
      <c r="M728" s="160" t="s">
        <v>5356</v>
      </c>
      <c r="N728" s="160" t="s">
        <v>5356</v>
      </c>
      <c r="O728" s="161"/>
      <c r="P728" s="161"/>
      <c r="Q728" s="161"/>
      <c r="R728" s="161"/>
      <c r="S728" s="161"/>
      <c r="T728" s="161"/>
      <c r="U728" s="161"/>
      <c r="V728" s="161"/>
      <c r="W728" s="161"/>
      <c r="X728" s="161"/>
      <c r="Y728" s="161"/>
      <c r="Z728" s="161"/>
      <c r="AA728" s="155" t="s">
        <v>515</v>
      </c>
      <c r="AB728" s="155" t="s">
        <v>3096</v>
      </c>
      <c r="AC728" s="163">
        <v>0</v>
      </c>
      <c r="AD728" s="163">
        <v>0</v>
      </c>
      <c r="AE728" s="163">
        <v>0</v>
      </c>
      <c r="AF728" s="163">
        <v>0</v>
      </c>
      <c r="AG728" s="163">
        <v>0</v>
      </c>
      <c r="AH728" s="163">
        <v>0</v>
      </c>
      <c r="AI728" s="163">
        <v>0</v>
      </c>
      <c r="AJ728" s="163">
        <v>0</v>
      </c>
      <c r="AK728" s="163">
        <v>0</v>
      </c>
      <c r="AL728" s="163">
        <v>0</v>
      </c>
      <c r="AM728" s="163">
        <v>0</v>
      </c>
    </row>
    <row r="729" spans="2:39" x14ac:dyDescent="0.15">
      <c r="B729" s="51" t="s">
        <v>1096</v>
      </c>
      <c r="C729" s="51" t="s">
        <v>3669</v>
      </c>
      <c r="D729" s="51" t="s">
        <v>5074</v>
      </c>
      <c r="E729" s="51" t="s">
        <v>5075</v>
      </c>
      <c r="F729" s="51" t="s">
        <v>5076</v>
      </c>
      <c r="G729" s="51" t="s">
        <v>5077</v>
      </c>
      <c r="H729" s="51" t="s">
        <v>5158</v>
      </c>
      <c r="I729" s="51" t="s">
        <v>5159</v>
      </c>
      <c r="K729" s="53">
        <v>3</v>
      </c>
      <c r="L729" s="160" t="s">
        <v>5356</v>
      </c>
      <c r="M729" s="160" t="s">
        <v>5356</v>
      </c>
      <c r="N729" s="160" t="s">
        <v>5356</v>
      </c>
      <c r="O729" s="161"/>
      <c r="P729" s="161"/>
      <c r="Q729" s="161"/>
      <c r="R729" s="161"/>
      <c r="S729" s="161"/>
      <c r="T729" s="161"/>
      <c r="U729" s="161"/>
      <c r="V729" s="161"/>
      <c r="W729" s="161"/>
      <c r="X729" s="161"/>
      <c r="Y729" s="161"/>
      <c r="Z729" s="161"/>
      <c r="AA729" s="155" t="s">
        <v>1096</v>
      </c>
      <c r="AB729" s="155" t="s">
        <v>3669</v>
      </c>
      <c r="AC729" s="163">
        <v>0</v>
      </c>
      <c r="AD729" s="163">
        <v>0</v>
      </c>
      <c r="AE729" s="163">
        <v>0</v>
      </c>
      <c r="AF729" s="163">
        <v>0</v>
      </c>
      <c r="AG729" s="163">
        <v>0</v>
      </c>
      <c r="AH729" s="163">
        <v>0</v>
      </c>
      <c r="AI729" s="163">
        <v>0</v>
      </c>
      <c r="AJ729" s="163">
        <v>0</v>
      </c>
      <c r="AK729" s="163">
        <v>0</v>
      </c>
      <c r="AL729" s="163">
        <v>0</v>
      </c>
      <c r="AM729" s="163">
        <v>0</v>
      </c>
    </row>
    <row r="730" spans="2:39" x14ac:dyDescent="0.15">
      <c r="B730" s="51" t="s">
        <v>768</v>
      </c>
      <c r="C730" s="51" t="s">
        <v>3345</v>
      </c>
      <c r="D730" s="51" t="s">
        <v>5026</v>
      </c>
      <c r="E730" s="51" t="s">
        <v>5027</v>
      </c>
      <c r="F730" s="51" t="s">
        <v>5040</v>
      </c>
      <c r="G730" s="51" t="s">
        <v>5041</v>
      </c>
      <c r="H730" s="51" t="s">
        <v>5042</v>
      </c>
      <c r="I730" s="51" t="s">
        <v>5043</v>
      </c>
      <c r="K730" s="53">
        <v>3</v>
      </c>
      <c r="L730" s="160">
        <v>25</v>
      </c>
      <c r="M730" s="160" t="s">
        <v>5040</v>
      </c>
      <c r="N730" s="160" t="s">
        <v>5041</v>
      </c>
      <c r="O730" s="161"/>
      <c r="P730" s="161"/>
      <c r="Q730" s="161"/>
      <c r="R730" s="161"/>
      <c r="S730" s="161"/>
      <c r="T730" s="161"/>
      <c r="U730" s="161"/>
      <c r="V730" s="161"/>
      <c r="W730" s="161"/>
      <c r="X730" s="161"/>
      <c r="Y730" s="161"/>
      <c r="Z730" s="161"/>
      <c r="AA730" s="155" t="s">
        <v>768</v>
      </c>
      <c r="AB730" s="155" t="s">
        <v>3345</v>
      </c>
      <c r="AC730" s="163">
        <v>0</v>
      </c>
      <c r="AD730" s="163">
        <v>0</v>
      </c>
      <c r="AE730" s="163">
        <v>0</v>
      </c>
      <c r="AF730" s="163">
        <v>0</v>
      </c>
      <c r="AG730" s="163">
        <v>0</v>
      </c>
      <c r="AH730" s="163">
        <v>0</v>
      </c>
      <c r="AI730" s="163">
        <v>0</v>
      </c>
      <c r="AJ730" s="163">
        <v>0</v>
      </c>
      <c r="AK730" s="163">
        <v>0</v>
      </c>
      <c r="AL730" s="163">
        <v>0</v>
      </c>
      <c r="AM730" s="163">
        <v>0</v>
      </c>
    </row>
    <row r="731" spans="2:39" x14ac:dyDescent="0.15">
      <c r="B731" s="51" t="s">
        <v>884</v>
      </c>
      <c r="C731" s="51" t="s">
        <v>3460</v>
      </c>
      <c r="D731" s="51" t="s">
        <v>5026</v>
      </c>
      <c r="E731" s="51" t="s">
        <v>5027</v>
      </c>
      <c r="F731" s="51" t="s">
        <v>5028</v>
      </c>
      <c r="G731" s="51" t="s">
        <v>5029</v>
      </c>
      <c r="H731" s="51" t="s">
        <v>5205</v>
      </c>
      <c r="I731" s="51" t="s">
        <v>5206</v>
      </c>
      <c r="K731" s="53">
        <v>3</v>
      </c>
      <c r="L731" s="160">
        <v>24</v>
      </c>
      <c r="M731" s="160" t="s">
        <v>5028</v>
      </c>
      <c r="N731" s="160" t="s">
        <v>5029</v>
      </c>
      <c r="O731" s="161"/>
      <c r="P731" s="161"/>
      <c r="Q731" s="161"/>
      <c r="R731" s="161"/>
      <c r="S731" s="161"/>
      <c r="T731" s="161"/>
      <c r="U731" s="161"/>
      <c r="V731" s="161"/>
      <c r="W731" s="161"/>
      <c r="X731" s="161"/>
      <c r="Y731" s="161"/>
      <c r="Z731" s="161"/>
      <c r="AA731" s="155" t="s">
        <v>884</v>
      </c>
      <c r="AB731" s="155" t="s">
        <v>3460</v>
      </c>
      <c r="AC731" s="163">
        <v>0</v>
      </c>
      <c r="AD731" s="163">
        <v>0</v>
      </c>
      <c r="AE731" s="163">
        <v>0</v>
      </c>
      <c r="AF731" s="163">
        <v>0</v>
      </c>
      <c r="AG731" s="163">
        <v>0</v>
      </c>
      <c r="AH731" s="163">
        <v>0</v>
      </c>
      <c r="AI731" s="163">
        <v>0</v>
      </c>
      <c r="AJ731" s="163">
        <v>0</v>
      </c>
      <c r="AK731" s="163">
        <v>0</v>
      </c>
      <c r="AL731" s="163">
        <v>0</v>
      </c>
      <c r="AM731" s="163">
        <v>0</v>
      </c>
    </row>
    <row r="732" spans="2:39" x14ac:dyDescent="0.15">
      <c r="B732" s="51" t="s">
        <v>123</v>
      </c>
      <c r="C732" s="51" t="s">
        <v>2713</v>
      </c>
      <c r="D732" s="51" t="s">
        <v>5074</v>
      </c>
      <c r="E732" s="51" t="s">
        <v>5075</v>
      </c>
      <c r="F732" s="51" t="s">
        <v>5076</v>
      </c>
      <c r="G732" s="51" t="s">
        <v>5077</v>
      </c>
      <c r="H732" s="51" t="s">
        <v>5139</v>
      </c>
      <c r="I732" s="51" t="s">
        <v>5140</v>
      </c>
      <c r="K732" s="53">
        <v>3</v>
      </c>
      <c r="L732" s="160">
        <v>8</v>
      </c>
      <c r="M732" s="160" t="s">
        <v>5139</v>
      </c>
      <c r="N732" s="160" t="s">
        <v>5140</v>
      </c>
      <c r="O732" s="161"/>
      <c r="P732" s="161"/>
      <c r="Q732" s="161"/>
      <c r="R732" s="161"/>
      <c r="S732" s="161"/>
      <c r="T732" s="161"/>
      <c r="U732" s="161"/>
      <c r="V732" s="161"/>
      <c r="W732" s="161"/>
      <c r="X732" s="161"/>
      <c r="Y732" s="161"/>
      <c r="Z732" s="161"/>
      <c r="AA732" s="155" t="s">
        <v>123</v>
      </c>
      <c r="AB732" s="155" t="s">
        <v>2713</v>
      </c>
      <c r="AC732" s="163">
        <v>0</v>
      </c>
      <c r="AD732" s="163">
        <v>0</v>
      </c>
      <c r="AE732" s="163">
        <v>0</v>
      </c>
      <c r="AF732" s="163">
        <v>0</v>
      </c>
      <c r="AG732" s="163">
        <v>0</v>
      </c>
      <c r="AH732" s="163">
        <v>0</v>
      </c>
      <c r="AI732" s="163">
        <v>0</v>
      </c>
      <c r="AJ732" s="163">
        <v>0</v>
      </c>
      <c r="AK732" s="163">
        <v>0</v>
      </c>
      <c r="AL732" s="163">
        <v>0</v>
      </c>
      <c r="AM732" s="163">
        <v>0</v>
      </c>
    </row>
    <row r="733" spans="2:39" x14ac:dyDescent="0.15">
      <c r="B733" s="51" t="s">
        <v>500</v>
      </c>
      <c r="C733" s="51" t="s">
        <v>3081</v>
      </c>
      <c r="D733" s="51" t="s">
        <v>5044</v>
      </c>
      <c r="E733" s="51" t="s">
        <v>5045</v>
      </c>
      <c r="F733" s="51" t="s">
        <v>5046</v>
      </c>
      <c r="G733" s="51" t="s">
        <v>5045</v>
      </c>
      <c r="H733" s="51" t="s">
        <v>5067</v>
      </c>
      <c r="I733" s="51" t="s">
        <v>5068</v>
      </c>
      <c r="K733" s="53">
        <v>3</v>
      </c>
      <c r="L733" s="160">
        <v>3</v>
      </c>
      <c r="M733" s="160" t="s">
        <v>5067</v>
      </c>
      <c r="N733" s="160" t="s">
        <v>5068</v>
      </c>
      <c r="O733" s="161"/>
      <c r="P733" s="161"/>
      <c r="Q733" s="161"/>
      <c r="R733" s="161"/>
      <c r="S733" s="161"/>
      <c r="T733" s="161"/>
      <c r="U733" s="161"/>
      <c r="V733" s="161"/>
      <c r="W733" s="161"/>
      <c r="X733" s="161"/>
      <c r="Y733" s="161"/>
      <c r="Z733" s="161"/>
      <c r="AA733" s="155" t="s">
        <v>500</v>
      </c>
      <c r="AB733" s="155" t="s">
        <v>3081</v>
      </c>
      <c r="AC733" s="163">
        <v>0</v>
      </c>
      <c r="AD733" s="163">
        <v>0</v>
      </c>
      <c r="AE733" s="163">
        <v>0</v>
      </c>
      <c r="AF733" s="163">
        <v>0</v>
      </c>
      <c r="AG733" s="163">
        <v>0</v>
      </c>
      <c r="AH733" s="163">
        <v>0</v>
      </c>
      <c r="AI733" s="163">
        <v>0</v>
      </c>
      <c r="AJ733" s="163">
        <v>0</v>
      </c>
      <c r="AK733" s="163">
        <v>0</v>
      </c>
      <c r="AL733" s="163">
        <v>0</v>
      </c>
      <c r="AM733" s="163">
        <v>0</v>
      </c>
    </row>
    <row r="734" spans="2:39" x14ac:dyDescent="0.15">
      <c r="B734" s="51" t="s">
        <v>596</v>
      </c>
      <c r="C734" s="51" t="s">
        <v>3176</v>
      </c>
      <c r="D734" s="51" t="s">
        <v>5026</v>
      </c>
      <c r="E734" s="51" t="s">
        <v>5027</v>
      </c>
      <c r="F734" s="51" t="s">
        <v>5028</v>
      </c>
      <c r="G734" s="51" t="s">
        <v>5029</v>
      </c>
      <c r="H734" s="51" t="s">
        <v>5115</v>
      </c>
      <c r="I734" s="51" t="s">
        <v>5116</v>
      </c>
      <c r="K734" s="53">
        <v>3</v>
      </c>
      <c r="L734" s="160">
        <v>24</v>
      </c>
      <c r="M734" s="160" t="s">
        <v>5028</v>
      </c>
      <c r="N734" s="160" t="s">
        <v>5029</v>
      </c>
      <c r="O734" s="161"/>
      <c r="P734" s="161"/>
      <c r="Q734" s="161"/>
      <c r="R734" s="161"/>
      <c r="S734" s="161"/>
      <c r="T734" s="161"/>
      <c r="U734" s="161"/>
      <c r="V734" s="161"/>
      <c r="W734" s="161"/>
      <c r="X734" s="161"/>
      <c r="Y734" s="161"/>
      <c r="Z734" s="161"/>
      <c r="AA734" s="155" t="s">
        <v>596</v>
      </c>
      <c r="AB734" s="155" t="s">
        <v>3176</v>
      </c>
      <c r="AC734" s="163">
        <v>0</v>
      </c>
      <c r="AD734" s="163">
        <v>0</v>
      </c>
      <c r="AE734" s="163">
        <v>0</v>
      </c>
      <c r="AF734" s="163">
        <v>0</v>
      </c>
      <c r="AG734" s="163">
        <v>0</v>
      </c>
      <c r="AH734" s="163">
        <v>0</v>
      </c>
      <c r="AI734" s="163">
        <v>0</v>
      </c>
      <c r="AJ734" s="163">
        <v>0</v>
      </c>
      <c r="AK734" s="163">
        <v>1</v>
      </c>
      <c r="AL734" s="163">
        <v>0</v>
      </c>
      <c r="AM734" s="163">
        <v>0</v>
      </c>
    </row>
    <row r="735" spans="2:39" x14ac:dyDescent="0.15">
      <c r="B735" s="51" t="s">
        <v>775</v>
      </c>
      <c r="C735" s="51" t="s">
        <v>3352</v>
      </c>
      <c r="D735" s="51" t="s">
        <v>5026</v>
      </c>
      <c r="E735" s="51" t="s">
        <v>5027</v>
      </c>
      <c r="F735" s="51" t="s">
        <v>5054</v>
      </c>
      <c r="G735" s="51" t="s">
        <v>5055</v>
      </c>
      <c r="H735" s="51" t="s">
        <v>5137</v>
      </c>
      <c r="I735" s="51" t="s">
        <v>5138</v>
      </c>
      <c r="K735" s="53">
        <v>3</v>
      </c>
      <c r="L735" s="160">
        <v>23</v>
      </c>
      <c r="M735" s="160" t="s">
        <v>5137</v>
      </c>
      <c r="N735" s="160" t="s">
        <v>5138</v>
      </c>
      <c r="O735" s="161"/>
      <c r="P735" s="161"/>
      <c r="Q735" s="161"/>
      <c r="R735" s="161"/>
      <c r="S735" s="161"/>
      <c r="T735" s="161"/>
      <c r="U735" s="161"/>
      <c r="V735" s="161"/>
      <c r="W735" s="161"/>
      <c r="X735" s="161"/>
      <c r="Y735" s="161"/>
      <c r="Z735" s="161"/>
      <c r="AA735" s="155" t="s">
        <v>775</v>
      </c>
      <c r="AB735" s="155" t="s">
        <v>3352</v>
      </c>
      <c r="AC735" s="163">
        <v>1</v>
      </c>
      <c r="AD735" s="163">
        <v>1</v>
      </c>
      <c r="AE735" s="163">
        <v>1</v>
      </c>
      <c r="AF735" s="163">
        <v>0</v>
      </c>
      <c r="AG735" s="163">
        <v>0</v>
      </c>
      <c r="AH735" s="163">
        <v>0</v>
      </c>
      <c r="AI735" s="163">
        <v>0</v>
      </c>
      <c r="AJ735" s="163">
        <v>0</v>
      </c>
      <c r="AK735" s="163">
        <v>0</v>
      </c>
      <c r="AL735" s="163">
        <v>0</v>
      </c>
      <c r="AM735" s="163">
        <v>0</v>
      </c>
    </row>
    <row r="736" spans="2:39" x14ac:dyDescent="0.15">
      <c r="B736" s="51" t="s">
        <v>876</v>
      </c>
      <c r="C736" s="51" t="s">
        <v>3452</v>
      </c>
      <c r="D736" s="51" t="s">
        <v>5044</v>
      </c>
      <c r="E736" s="51" t="s">
        <v>5045</v>
      </c>
      <c r="F736" s="51" t="s">
        <v>5046</v>
      </c>
      <c r="G736" s="51" t="s">
        <v>5045</v>
      </c>
      <c r="H736" s="51" t="s">
        <v>5195</v>
      </c>
      <c r="I736" s="51" t="s">
        <v>5196</v>
      </c>
      <c r="K736" s="53">
        <v>3</v>
      </c>
      <c r="L736" s="160" t="s">
        <v>5356</v>
      </c>
      <c r="M736" s="160" t="s">
        <v>5356</v>
      </c>
      <c r="N736" s="160" t="s">
        <v>5356</v>
      </c>
      <c r="O736" s="161"/>
      <c r="P736" s="161"/>
      <c r="Q736" s="161"/>
      <c r="R736" s="161"/>
      <c r="S736" s="161"/>
      <c r="T736" s="161"/>
      <c r="U736" s="161"/>
      <c r="V736" s="161"/>
      <c r="W736" s="161"/>
      <c r="X736" s="161"/>
      <c r="Y736" s="161"/>
      <c r="Z736" s="161"/>
      <c r="AA736" s="155" t="s">
        <v>876</v>
      </c>
      <c r="AB736" s="155" t="s">
        <v>3452</v>
      </c>
      <c r="AC736" s="163">
        <v>0</v>
      </c>
      <c r="AD736" s="163">
        <v>0</v>
      </c>
      <c r="AE736" s="163">
        <v>0</v>
      </c>
      <c r="AF736" s="163">
        <v>0</v>
      </c>
      <c r="AG736" s="163">
        <v>0</v>
      </c>
      <c r="AH736" s="163">
        <v>0</v>
      </c>
      <c r="AI736" s="163">
        <v>0</v>
      </c>
      <c r="AJ736" s="163">
        <v>0</v>
      </c>
      <c r="AK736" s="163">
        <v>0</v>
      </c>
      <c r="AL736" s="163">
        <v>0</v>
      </c>
      <c r="AM736" s="163">
        <v>0</v>
      </c>
    </row>
    <row r="737" spans="2:39" x14ac:dyDescent="0.15">
      <c r="B737" s="51" t="s">
        <v>613</v>
      </c>
      <c r="C737" s="51" t="s">
        <v>3193</v>
      </c>
      <c r="D737" s="51" t="s">
        <v>5026</v>
      </c>
      <c r="E737" s="51" t="s">
        <v>5027</v>
      </c>
      <c r="F737" s="51" t="s">
        <v>5028</v>
      </c>
      <c r="G737" s="51" t="s">
        <v>5029</v>
      </c>
      <c r="H737" s="51" t="s">
        <v>5030</v>
      </c>
      <c r="I737" s="51" t="s">
        <v>5031</v>
      </c>
      <c r="K737" s="53">
        <v>3</v>
      </c>
      <c r="L737" s="160">
        <v>24</v>
      </c>
      <c r="M737" s="160" t="s">
        <v>5028</v>
      </c>
      <c r="N737" s="160" t="s">
        <v>5029</v>
      </c>
      <c r="O737" s="161"/>
      <c r="P737" s="161"/>
      <c r="Q737" s="161"/>
      <c r="R737" s="161"/>
      <c r="S737" s="161"/>
      <c r="T737" s="161"/>
      <c r="U737" s="161"/>
      <c r="V737" s="161"/>
      <c r="W737" s="161"/>
      <c r="X737" s="161"/>
      <c r="Y737" s="161"/>
      <c r="Z737" s="161"/>
      <c r="AA737" s="155" t="s">
        <v>613</v>
      </c>
      <c r="AB737" s="155" t="s">
        <v>3193</v>
      </c>
      <c r="AC737" s="163">
        <v>0</v>
      </c>
      <c r="AD737" s="163">
        <v>0</v>
      </c>
      <c r="AE737" s="163">
        <v>0</v>
      </c>
      <c r="AF737" s="163">
        <v>0</v>
      </c>
      <c r="AG737" s="163">
        <v>0</v>
      </c>
      <c r="AH737" s="163">
        <v>0</v>
      </c>
      <c r="AI737" s="163">
        <v>0</v>
      </c>
      <c r="AJ737" s="163">
        <v>0</v>
      </c>
      <c r="AK737" s="163">
        <v>0</v>
      </c>
      <c r="AL737" s="163">
        <v>0</v>
      </c>
      <c r="AM737" s="163">
        <v>0</v>
      </c>
    </row>
    <row r="738" spans="2:39" x14ac:dyDescent="0.15">
      <c r="B738" s="51" t="s">
        <v>821</v>
      </c>
      <c r="C738" s="51" t="s">
        <v>3397</v>
      </c>
      <c r="D738" s="51" t="s">
        <v>5074</v>
      </c>
      <c r="E738" s="51" t="s">
        <v>5075</v>
      </c>
      <c r="F738" s="51" t="s">
        <v>5076</v>
      </c>
      <c r="G738" s="51" t="s">
        <v>5077</v>
      </c>
      <c r="H738" s="51" t="s">
        <v>5101</v>
      </c>
      <c r="I738" s="51" t="s">
        <v>5102</v>
      </c>
      <c r="K738" s="53">
        <v>3</v>
      </c>
      <c r="L738" s="160">
        <v>6</v>
      </c>
      <c r="M738" s="160" t="s">
        <v>5101</v>
      </c>
      <c r="N738" s="160" t="s">
        <v>5102</v>
      </c>
      <c r="O738" s="161"/>
      <c r="P738" s="161"/>
      <c r="Q738" s="161"/>
      <c r="R738" s="161"/>
      <c r="S738" s="161"/>
      <c r="T738" s="161"/>
      <c r="U738" s="161"/>
      <c r="V738" s="161"/>
      <c r="W738" s="161"/>
      <c r="X738" s="161"/>
      <c r="Y738" s="161"/>
      <c r="Z738" s="161"/>
      <c r="AA738" s="155" t="s">
        <v>821</v>
      </c>
      <c r="AB738" s="155" t="s">
        <v>3397</v>
      </c>
      <c r="AC738" s="163">
        <v>0</v>
      </c>
      <c r="AD738" s="163">
        <v>0</v>
      </c>
      <c r="AE738" s="163">
        <v>0</v>
      </c>
      <c r="AF738" s="163">
        <v>0</v>
      </c>
      <c r="AG738" s="163">
        <v>0</v>
      </c>
      <c r="AH738" s="163">
        <v>0</v>
      </c>
      <c r="AI738" s="163">
        <v>0</v>
      </c>
      <c r="AJ738" s="163">
        <v>0</v>
      </c>
      <c r="AK738" s="163">
        <v>0</v>
      </c>
      <c r="AL738" s="163">
        <v>0</v>
      </c>
      <c r="AM738" s="163">
        <v>0</v>
      </c>
    </row>
    <row r="739" spans="2:39" x14ac:dyDescent="0.15">
      <c r="B739" s="51" t="s">
        <v>1138</v>
      </c>
      <c r="C739" s="51" t="s">
        <v>3710</v>
      </c>
      <c r="D739" s="51" t="s">
        <v>5129</v>
      </c>
      <c r="E739" s="51" t="s">
        <v>5130</v>
      </c>
      <c r="F739" s="51" t="s">
        <v>5131</v>
      </c>
      <c r="G739" s="51" t="s">
        <v>5132</v>
      </c>
      <c r="H739" s="51" t="s">
        <v>5166</v>
      </c>
      <c r="I739" s="51" t="s">
        <v>5167</v>
      </c>
      <c r="K739" s="53">
        <v>3</v>
      </c>
      <c r="L739" s="160">
        <v>18</v>
      </c>
      <c r="M739" s="160" t="s">
        <v>5129</v>
      </c>
      <c r="N739" s="160" t="s">
        <v>5130</v>
      </c>
      <c r="O739" s="161"/>
      <c r="P739" s="161"/>
      <c r="Q739" s="161"/>
      <c r="R739" s="161"/>
      <c r="S739" s="161"/>
      <c r="T739" s="161"/>
      <c r="U739" s="161"/>
      <c r="V739" s="161"/>
      <c r="W739" s="161"/>
      <c r="X739" s="161"/>
      <c r="Y739" s="161"/>
      <c r="Z739" s="161"/>
      <c r="AA739" s="155" t="s">
        <v>1138</v>
      </c>
      <c r="AB739" s="155" t="s">
        <v>3710</v>
      </c>
      <c r="AC739" s="163">
        <v>0</v>
      </c>
      <c r="AD739" s="163">
        <v>0</v>
      </c>
      <c r="AE739" s="163">
        <v>0</v>
      </c>
      <c r="AF739" s="163">
        <v>0</v>
      </c>
      <c r="AG739" s="163">
        <v>0</v>
      </c>
      <c r="AH739" s="163">
        <v>0</v>
      </c>
      <c r="AI739" s="163">
        <v>0</v>
      </c>
      <c r="AJ739" s="163">
        <v>0</v>
      </c>
      <c r="AK739" s="163">
        <v>0</v>
      </c>
      <c r="AL739" s="163">
        <v>0</v>
      </c>
      <c r="AM739" s="163">
        <v>0</v>
      </c>
    </row>
    <row r="740" spans="2:39" x14ac:dyDescent="0.15">
      <c r="B740" s="51" t="s">
        <v>5442</v>
      </c>
      <c r="C740" s="51" t="s">
        <v>5443</v>
      </c>
      <c r="D740" s="51" t="s">
        <v>5129</v>
      </c>
      <c r="E740" s="51" t="s">
        <v>5130</v>
      </c>
      <c r="F740" s="51" t="s">
        <v>5131</v>
      </c>
      <c r="G740" s="51" t="s">
        <v>5132</v>
      </c>
      <c r="H740" s="51" t="s">
        <v>5133</v>
      </c>
      <c r="I740" s="51" t="s">
        <v>5134</v>
      </c>
      <c r="K740" s="53">
        <v>3</v>
      </c>
      <c r="L740" s="160">
        <v>18</v>
      </c>
      <c r="M740" s="160" t="s">
        <v>5129</v>
      </c>
      <c r="N740" s="160" t="s">
        <v>5130</v>
      </c>
      <c r="O740" s="161"/>
      <c r="P740" s="161"/>
      <c r="Q740" s="161"/>
      <c r="R740" s="161"/>
      <c r="S740" s="161"/>
      <c r="T740" s="161"/>
      <c r="U740" s="161"/>
      <c r="V740" s="161"/>
      <c r="W740" s="161"/>
      <c r="X740" s="161"/>
      <c r="Y740" s="161"/>
      <c r="Z740" s="161"/>
      <c r="AA740" s="155" t="s">
        <v>5442</v>
      </c>
      <c r="AB740" s="155" t="s">
        <v>5443</v>
      </c>
      <c r="AC740" s="163">
        <v>0</v>
      </c>
      <c r="AD740" s="163">
        <v>0</v>
      </c>
      <c r="AE740" s="163">
        <v>0</v>
      </c>
      <c r="AF740" s="163">
        <v>0</v>
      </c>
      <c r="AG740" s="163">
        <v>0</v>
      </c>
      <c r="AH740" s="163">
        <v>0</v>
      </c>
      <c r="AI740" s="163">
        <v>0</v>
      </c>
      <c r="AJ740" s="163">
        <v>0</v>
      </c>
      <c r="AK740" s="163">
        <v>0</v>
      </c>
      <c r="AL740" s="163">
        <v>0</v>
      </c>
      <c r="AM740" s="163">
        <v>0</v>
      </c>
    </row>
    <row r="741" spans="2:39" x14ac:dyDescent="0.15">
      <c r="B741" s="51" t="s">
        <v>763</v>
      </c>
      <c r="C741" s="51" t="s">
        <v>3340</v>
      </c>
      <c r="D741" s="51" t="s">
        <v>5089</v>
      </c>
      <c r="E741" s="51" t="s">
        <v>5090</v>
      </c>
      <c r="F741" s="51" t="s">
        <v>5091</v>
      </c>
      <c r="G741" s="51" t="s">
        <v>5092</v>
      </c>
      <c r="H741" s="51" t="s">
        <v>5135</v>
      </c>
      <c r="I741" s="51" t="s">
        <v>5136</v>
      </c>
      <c r="K741" s="53">
        <v>3</v>
      </c>
      <c r="L741" s="160">
        <v>16</v>
      </c>
      <c r="M741" s="160" t="s">
        <v>5091</v>
      </c>
      <c r="N741" s="160" t="s">
        <v>5092</v>
      </c>
      <c r="O741" s="161"/>
      <c r="P741" s="161"/>
      <c r="Q741" s="161"/>
      <c r="R741" s="161"/>
      <c r="S741" s="161"/>
      <c r="T741" s="161"/>
      <c r="U741" s="161"/>
      <c r="V741" s="161"/>
      <c r="W741" s="161"/>
      <c r="X741" s="161"/>
      <c r="Y741" s="161"/>
      <c r="Z741" s="161"/>
      <c r="AA741" s="155" t="s">
        <v>763</v>
      </c>
      <c r="AB741" s="155" t="s">
        <v>3340</v>
      </c>
      <c r="AC741" s="163">
        <v>0</v>
      </c>
      <c r="AD741" s="163">
        <v>0</v>
      </c>
      <c r="AE741" s="163">
        <v>0</v>
      </c>
      <c r="AF741" s="163">
        <v>0</v>
      </c>
      <c r="AG741" s="163">
        <v>0</v>
      </c>
      <c r="AH741" s="163">
        <v>0</v>
      </c>
      <c r="AI741" s="163">
        <v>0</v>
      </c>
      <c r="AJ741" s="163">
        <v>0</v>
      </c>
      <c r="AK741" s="163">
        <v>0</v>
      </c>
      <c r="AL741" s="163">
        <v>0</v>
      </c>
      <c r="AM741" s="163">
        <v>0</v>
      </c>
    </row>
    <row r="742" spans="2:39" x14ac:dyDescent="0.15">
      <c r="B742" s="51" t="s">
        <v>5444</v>
      </c>
      <c r="C742" s="51" t="s">
        <v>5445</v>
      </c>
      <c r="D742" s="51" t="s">
        <v>5032</v>
      </c>
      <c r="E742" s="51" t="s">
        <v>5033</v>
      </c>
      <c r="F742" s="51" t="s">
        <v>5034</v>
      </c>
      <c r="G742" s="51" t="s">
        <v>5035</v>
      </c>
      <c r="H742" s="51" t="s">
        <v>5038</v>
      </c>
      <c r="I742" s="51" t="s">
        <v>5039</v>
      </c>
      <c r="K742" s="53">
        <v>3</v>
      </c>
      <c r="L742" s="160">
        <v>11</v>
      </c>
      <c r="M742" s="160" t="s">
        <v>5034</v>
      </c>
      <c r="N742" s="160" t="s">
        <v>5035</v>
      </c>
      <c r="O742" s="161"/>
      <c r="P742" s="161"/>
      <c r="Q742" s="161"/>
      <c r="R742" s="161"/>
      <c r="S742" s="161"/>
      <c r="T742" s="161"/>
      <c r="U742" s="161"/>
      <c r="V742" s="161"/>
      <c r="W742" s="161"/>
      <c r="X742" s="161"/>
      <c r="Y742" s="161"/>
      <c r="Z742" s="161"/>
      <c r="AA742" s="155" t="s">
        <v>5444</v>
      </c>
      <c r="AB742" s="155" t="s">
        <v>5445</v>
      </c>
      <c r="AC742" s="163">
        <v>0</v>
      </c>
      <c r="AD742" s="163">
        <v>0</v>
      </c>
      <c r="AE742" s="163">
        <v>0</v>
      </c>
      <c r="AF742" s="163">
        <v>0</v>
      </c>
      <c r="AG742" s="163">
        <v>0</v>
      </c>
      <c r="AH742" s="163">
        <v>0</v>
      </c>
      <c r="AI742" s="163">
        <v>0</v>
      </c>
      <c r="AJ742" s="163">
        <v>0</v>
      </c>
      <c r="AK742" s="163">
        <v>0</v>
      </c>
      <c r="AL742" s="163">
        <v>0</v>
      </c>
      <c r="AM742" s="163">
        <v>0</v>
      </c>
    </row>
    <row r="743" spans="2:39" x14ac:dyDescent="0.15">
      <c r="B743" s="51" t="s">
        <v>1589</v>
      </c>
      <c r="C743" s="51" t="s">
        <v>4148</v>
      </c>
      <c r="D743" s="51" t="s">
        <v>5129</v>
      </c>
      <c r="E743" s="51" t="s">
        <v>5130</v>
      </c>
      <c r="F743" s="51" t="s">
        <v>5131</v>
      </c>
      <c r="G743" s="51" t="s">
        <v>5132</v>
      </c>
      <c r="H743" s="51" t="s">
        <v>5166</v>
      </c>
      <c r="I743" s="51" t="s">
        <v>5167</v>
      </c>
      <c r="K743" s="53">
        <v>3</v>
      </c>
      <c r="L743" s="160">
        <v>18</v>
      </c>
      <c r="M743" s="160" t="s">
        <v>5129</v>
      </c>
      <c r="N743" s="160" t="s">
        <v>5130</v>
      </c>
      <c r="O743" s="161"/>
      <c r="P743" s="161"/>
      <c r="Q743" s="161"/>
      <c r="R743" s="161"/>
      <c r="S743" s="161"/>
      <c r="T743" s="161"/>
      <c r="U743" s="161"/>
      <c r="V743" s="161"/>
      <c r="W743" s="161"/>
      <c r="X743" s="161"/>
      <c r="Y743" s="161"/>
      <c r="Z743" s="161"/>
      <c r="AA743" s="155" t="s">
        <v>1589</v>
      </c>
      <c r="AB743" s="155" t="s">
        <v>4148</v>
      </c>
      <c r="AC743" s="163">
        <v>0</v>
      </c>
      <c r="AD743" s="163">
        <v>0</v>
      </c>
      <c r="AE743" s="163">
        <v>0</v>
      </c>
      <c r="AF743" s="163">
        <v>0</v>
      </c>
      <c r="AG743" s="163">
        <v>0</v>
      </c>
      <c r="AH743" s="163">
        <v>0</v>
      </c>
      <c r="AI743" s="163">
        <v>0</v>
      </c>
      <c r="AJ743" s="163">
        <v>0</v>
      </c>
      <c r="AK743" s="163">
        <v>0</v>
      </c>
      <c r="AL743" s="163">
        <v>0</v>
      </c>
      <c r="AM743" s="163">
        <v>0</v>
      </c>
    </row>
    <row r="744" spans="2:39" x14ac:dyDescent="0.15">
      <c r="B744" s="51" t="s">
        <v>915</v>
      </c>
      <c r="C744" s="51" t="s">
        <v>3491</v>
      </c>
      <c r="D744" s="51" t="s">
        <v>5032</v>
      </c>
      <c r="E744" s="51" t="s">
        <v>5033</v>
      </c>
      <c r="F744" s="51" t="s">
        <v>5097</v>
      </c>
      <c r="G744" s="51" t="s">
        <v>5098</v>
      </c>
      <c r="H744" s="51" t="s">
        <v>5162</v>
      </c>
      <c r="I744" s="51" t="s">
        <v>5163</v>
      </c>
      <c r="K744" s="53">
        <v>3</v>
      </c>
      <c r="L744" s="160">
        <v>15</v>
      </c>
      <c r="M744" s="160" t="s">
        <v>5097</v>
      </c>
      <c r="N744" s="160" t="s">
        <v>5098</v>
      </c>
      <c r="O744" s="161"/>
      <c r="P744" s="161"/>
      <c r="Q744" s="161"/>
      <c r="R744" s="161"/>
      <c r="S744" s="161"/>
      <c r="T744" s="161"/>
      <c r="U744" s="161"/>
      <c r="V744" s="161"/>
      <c r="W744" s="161"/>
      <c r="X744" s="161"/>
      <c r="Y744" s="161"/>
      <c r="Z744" s="161"/>
      <c r="AA744" s="155" t="s">
        <v>915</v>
      </c>
      <c r="AB744" s="155" t="s">
        <v>3491</v>
      </c>
      <c r="AC744" s="163">
        <v>0</v>
      </c>
      <c r="AD744" s="163">
        <v>0</v>
      </c>
      <c r="AE744" s="163">
        <v>0</v>
      </c>
      <c r="AF744" s="163">
        <v>0</v>
      </c>
      <c r="AG744" s="163">
        <v>0</v>
      </c>
      <c r="AH744" s="163">
        <v>1</v>
      </c>
      <c r="AI744" s="163">
        <v>0</v>
      </c>
      <c r="AJ744" s="163">
        <v>0</v>
      </c>
      <c r="AK744" s="163">
        <v>0</v>
      </c>
      <c r="AL744" s="163">
        <v>0</v>
      </c>
      <c r="AM744" s="163">
        <v>0</v>
      </c>
    </row>
    <row r="745" spans="2:39" x14ac:dyDescent="0.15">
      <c r="B745" s="51" t="s">
        <v>353</v>
      </c>
      <c r="C745" s="51" t="s">
        <v>5446</v>
      </c>
      <c r="D745" s="51" t="s">
        <v>5032</v>
      </c>
      <c r="E745" s="51" t="s">
        <v>5033</v>
      </c>
      <c r="F745" s="51" t="s">
        <v>5034</v>
      </c>
      <c r="G745" s="51" t="s">
        <v>5035</v>
      </c>
      <c r="H745" s="51" t="s">
        <v>5038</v>
      </c>
      <c r="I745" s="51" t="s">
        <v>5039</v>
      </c>
      <c r="K745" s="53">
        <v>3</v>
      </c>
      <c r="L745" s="160">
        <v>11</v>
      </c>
      <c r="M745" s="160" t="s">
        <v>5034</v>
      </c>
      <c r="N745" s="160" t="s">
        <v>5035</v>
      </c>
      <c r="O745" s="161"/>
      <c r="P745" s="161"/>
      <c r="Q745" s="161"/>
      <c r="R745" s="161"/>
      <c r="S745" s="161"/>
      <c r="T745" s="161"/>
      <c r="U745" s="161"/>
      <c r="V745" s="161"/>
      <c r="W745" s="161"/>
      <c r="X745" s="161"/>
      <c r="Y745" s="161"/>
      <c r="Z745" s="161"/>
      <c r="AA745" s="155" t="s">
        <v>353</v>
      </c>
      <c r="AB745" s="155" t="s">
        <v>5446</v>
      </c>
      <c r="AC745" s="163">
        <v>1</v>
      </c>
      <c r="AD745" s="163">
        <v>1</v>
      </c>
      <c r="AE745" s="163">
        <v>0</v>
      </c>
      <c r="AF745" s="163">
        <v>1</v>
      </c>
      <c r="AG745" s="163">
        <v>0</v>
      </c>
      <c r="AH745" s="163">
        <v>1</v>
      </c>
      <c r="AI745" s="163">
        <v>1</v>
      </c>
      <c r="AJ745" s="163">
        <v>0</v>
      </c>
      <c r="AK745" s="163">
        <v>1</v>
      </c>
      <c r="AL745" s="163">
        <v>1</v>
      </c>
      <c r="AM745" s="163">
        <v>0</v>
      </c>
    </row>
    <row r="746" spans="2:39" x14ac:dyDescent="0.15">
      <c r="B746" s="51" t="s">
        <v>668</v>
      </c>
      <c r="C746" s="51" t="s">
        <v>3246</v>
      </c>
      <c r="D746" s="51" t="s">
        <v>5032</v>
      </c>
      <c r="E746" s="51" t="s">
        <v>5033</v>
      </c>
      <c r="F746" s="51" t="s">
        <v>5034</v>
      </c>
      <c r="G746" s="51" t="s">
        <v>5035</v>
      </c>
      <c r="H746" s="51" t="s">
        <v>5038</v>
      </c>
      <c r="I746" s="51" t="s">
        <v>5039</v>
      </c>
      <c r="K746" s="53">
        <v>3</v>
      </c>
      <c r="L746" s="160">
        <v>11</v>
      </c>
      <c r="M746" s="160" t="s">
        <v>5034</v>
      </c>
      <c r="N746" s="160" t="s">
        <v>5035</v>
      </c>
      <c r="O746" s="161"/>
      <c r="P746" s="161"/>
      <c r="Q746" s="161"/>
      <c r="R746" s="161"/>
      <c r="S746" s="161"/>
      <c r="T746" s="161"/>
      <c r="U746" s="161"/>
      <c r="V746" s="161"/>
      <c r="W746" s="161"/>
      <c r="X746" s="161"/>
      <c r="Y746" s="161"/>
      <c r="Z746" s="161"/>
      <c r="AA746" s="155" t="s">
        <v>668</v>
      </c>
      <c r="AB746" s="155" t="s">
        <v>3246</v>
      </c>
      <c r="AC746" s="163">
        <v>0</v>
      </c>
      <c r="AD746" s="163">
        <v>0</v>
      </c>
      <c r="AE746" s="163">
        <v>0</v>
      </c>
      <c r="AF746" s="163">
        <v>0</v>
      </c>
      <c r="AG746" s="163">
        <v>0</v>
      </c>
      <c r="AH746" s="163">
        <v>0</v>
      </c>
      <c r="AI746" s="163">
        <v>0</v>
      </c>
      <c r="AJ746" s="163">
        <v>0</v>
      </c>
      <c r="AK746" s="163">
        <v>0</v>
      </c>
      <c r="AL746" s="163">
        <v>0</v>
      </c>
      <c r="AM746" s="163">
        <v>0</v>
      </c>
    </row>
    <row r="747" spans="2:39" x14ac:dyDescent="0.15">
      <c r="B747" s="51" t="s">
        <v>786</v>
      </c>
      <c r="C747" s="51" t="s">
        <v>3362</v>
      </c>
      <c r="D747" s="51" t="s">
        <v>5026</v>
      </c>
      <c r="E747" s="51" t="s">
        <v>5027</v>
      </c>
      <c r="F747" s="51" t="s">
        <v>5028</v>
      </c>
      <c r="G747" s="51" t="s">
        <v>5029</v>
      </c>
      <c r="H747" s="51" t="s">
        <v>5205</v>
      </c>
      <c r="I747" s="51" t="s">
        <v>5206</v>
      </c>
      <c r="K747" s="53">
        <v>3</v>
      </c>
      <c r="L747" s="160">
        <v>24</v>
      </c>
      <c r="M747" s="160" t="s">
        <v>5028</v>
      </c>
      <c r="N747" s="160" t="s">
        <v>5029</v>
      </c>
      <c r="O747" s="161"/>
      <c r="P747" s="161"/>
      <c r="Q747" s="161"/>
      <c r="R747" s="161"/>
      <c r="S747" s="161"/>
      <c r="T747" s="161"/>
      <c r="U747" s="161"/>
      <c r="V747" s="161"/>
      <c r="W747" s="161"/>
      <c r="X747" s="161"/>
      <c r="Y747" s="161"/>
      <c r="Z747" s="161"/>
      <c r="AA747" s="155" t="s">
        <v>786</v>
      </c>
      <c r="AB747" s="155" t="s">
        <v>3362</v>
      </c>
      <c r="AC747" s="163">
        <v>0</v>
      </c>
      <c r="AD747" s="163">
        <v>0</v>
      </c>
      <c r="AE747" s="163">
        <v>0</v>
      </c>
      <c r="AF747" s="163">
        <v>0</v>
      </c>
      <c r="AG747" s="163">
        <v>0</v>
      </c>
      <c r="AH747" s="163">
        <v>0</v>
      </c>
      <c r="AI747" s="163">
        <v>0</v>
      </c>
      <c r="AJ747" s="163">
        <v>0</v>
      </c>
      <c r="AK747" s="163">
        <v>0</v>
      </c>
      <c r="AL747" s="163">
        <v>0</v>
      </c>
      <c r="AM747" s="163">
        <v>0</v>
      </c>
    </row>
    <row r="748" spans="2:39" x14ac:dyDescent="0.15">
      <c r="B748" s="51" t="s">
        <v>665</v>
      </c>
      <c r="C748" s="51" t="s">
        <v>3243</v>
      </c>
      <c r="D748" s="51" t="s">
        <v>5032</v>
      </c>
      <c r="E748" s="51" t="s">
        <v>5033</v>
      </c>
      <c r="F748" s="51" t="s">
        <v>5034</v>
      </c>
      <c r="G748" s="51" t="s">
        <v>5035</v>
      </c>
      <c r="H748" s="51" t="s">
        <v>5038</v>
      </c>
      <c r="I748" s="51" t="s">
        <v>5039</v>
      </c>
      <c r="K748" s="53">
        <v>3</v>
      </c>
      <c r="L748" s="160">
        <v>11</v>
      </c>
      <c r="M748" s="160" t="s">
        <v>5034</v>
      </c>
      <c r="N748" s="160" t="s">
        <v>5035</v>
      </c>
      <c r="O748" s="161"/>
      <c r="P748" s="161"/>
      <c r="Q748" s="161"/>
      <c r="R748" s="161"/>
      <c r="S748" s="161"/>
      <c r="T748" s="161"/>
      <c r="U748" s="161"/>
      <c r="V748" s="161"/>
      <c r="W748" s="161"/>
      <c r="X748" s="161"/>
      <c r="Y748" s="161"/>
      <c r="Z748" s="161"/>
      <c r="AA748" s="155" t="s">
        <v>665</v>
      </c>
      <c r="AB748" s="155" t="s">
        <v>3243</v>
      </c>
      <c r="AC748" s="163">
        <v>0</v>
      </c>
      <c r="AD748" s="163">
        <v>0</v>
      </c>
      <c r="AE748" s="163">
        <v>0</v>
      </c>
      <c r="AF748" s="163">
        <v>0</v>
      </c>
      <c r="AG748" s="163">
        <v>0</v>
      </c>
      <c r="AH748" s="163">
        <v>0</v>
      </c>
      <c r="AI748" s="163">
        <v>0</v>
      </c>
      <c r="AJ748" s="163">
        <v>0</v>
      </c>
      <c r="AK748" s="163">
        <v>0</v>
      </c>
      <c r="AL748" s="163">
        <v>0</v>
      </c>
      <c r="AM748" s="163">
        <v>0</v>
      </c>
    </row>
    <row r="749" spans="2:39" x14ac:dyDescent="0.15">
      <c r="B749" s="51" t="s">
        <v>667</v>
      </c>
      <c r="C749" s="51" t="s">
        <v>3245</v>
      </c>
      <c r="D749" s="51" t="s">
        <v>5074</v>
      </c>
      <c r="E749" s="51" t="s">
        <v>5075</v>
      </c>
      <c r="F749" s="51" t="s">
        <v>5147</v>
      </c>
      <c r="G749" s="51" t="s">
        <v>5148</v>
      </c>
      <c r="H749" s="51" t="s">
        <v>5149</v>
      </c>
      <c r="I749" s="51" t="s">
        <v>5148</v>
      </c>
      <c r="K749" s="53">
        <v>3</v>
      </c>
      <c r="L749" s="160" t="s">
        <v>5356</v>
      </c>
      <c r="M749" s="160" t="s">
        <v>5356</v>
      </c>
      <c r="N749" s="160" t="s">
        <v>5356</v>
      </c>
      <c r="O749" s="161"/>
      <c r="P749" s="161"/>
      <c r="Q749" s="161"/>
      <c r="R749" s="161"/>
      <c r="S749" s="161"/>
      <c r="T749" s="161"/>
      <c r="U749" s="161"/>
      <c r="V749" s="161"/>
      <c r="W749" s="161"/>
      <c r="X749" s="161"/>
      <c r="Y749" s="161"/>
      <c r="Z749" s="161"/>
      <c r="AA749" s="155" t="s">
        <v>667</v>
      </c>
      <c r="AB749" s="155" t="s">
        <v>3245</v>
      </c>
      <c r="AC749" s="163">
        <v>0</v>
      </c>
      <c r="AD749" s="163">
        <v>0</v>
      </c>
      <c r="AE749" s="163">
        <v>0</v>
      </c>
      <c r="AF749" s="163">
        <v>0</v>
      </c>
      <c r="AG749" s="163">
        <v>0</v>
      </c>
      <c r="AH749" s="163">
        <v>0</v>
      </c>
      <c r="AI749" s="163">
        <v>0</v>
      </c>
      <c r="AJ749" s="163">
        <v>0</v>
      </c>
      <c r="AK749" s="163">
        <v>0</v>
      </c>
      <c r="AL749" s="163">
        <v>0</v>
      </c>
      <c r="AM749" s="163">
        <v>0</v>
      </c>
    </row>
    <row r="750" spans="2:39" x14ac:dyDescent="0.15">
      <c r="B750" s="51" t="s">
        <v>672</v>
      </c>
      <c r="C750" s="51" t="s">
        <v>3250</v>
      </c>
      <c r="D750" s="51" t="s">
        <v>5074</v>
      </c>
      <c r="E750" s="51" t="s">
        <v>5075</v>
      </c>
      <c r="F750" s="51" t="s">
        <v>5076</v>
      </c>
      <c r="G750" s="51" t="s">
        <v>5077</v>
      </c>
      <c r="H750" s="51" t="s">
        <v>5153</v>
      </c>
      <c r="I750" s="51" t="s">
        <v>5154</v>
      </c>
      <c r="K750" s="53">
        <v>3</v>
      </c>
      <c r="L750" s="160">
        <v>7</v>
      </c>
      <c r="M750" s="160" t="s">
        <v>5153</v>
      </c>
      <c r="N750" s="160" t="s">
        <v>5154</v>
      </c>
      <c r="O750" s="161"/>
      <c r="P750" s="161"/>
      <c r="Q750" s="161"/>
      <c r="R750" s="161"/>
      <c r="S750" s="161"/>
      <c r="T750" s="161"/>
      <c r="U750" s="161"/>
      <c r="V750" s="161"/>
      <c r="W750" s="161"/>
      <c r="X750" s="161"/>
      <c r="Y750" s="161"/>
      <c r="Z750" s="161"/>
      <c r="AA750" s="155" t="s">
        <v>672</v>
      </c>
      <c r="AB750" s="155" t="s">
        <v>3250</v>
      </c>
      <c r="AC750" s="163">
        <v>0</v>
      </c>
      <c r="AD750" s="163">
        <v>0</v>
      </c>
      <c r="AE750" s="163">
        <v>0</v>
      </c>
      <c r="AF750" s="163">
        <v>0</v>
      </c>
      <c r="AG750" s="163">
        <v>0</v>
      </c>
      <c r="AH750" s="163">
        <v>0</v>
      </c>
      <c r="AI750" s="163">
        <v>1</v>
      </c>
      <c r="AJ750" s="163">
        <v>0</v>
      </c>
      <c r="AK750" s="163">
        <v>0</v>
      </c>
      <c r="AL750" s="163">
        <v>0</v>
      </c>
      <c r="AM750" s="163">
        <v>0</v>
      </c>
    </row>
    <row r="751" spans="2:39" x14ac:dyDescent="0.15">
      <c r="B751" s="51" t="s">
        <v>771</v>
      </c>
      <c r="C751" s="51" t="s">
        <v>3348</v>
      </c>
      <c r="D751" s="51" t="s">
        <v>5026</v>
      </c>
      <c r="E751" s="51" t="s">
        <v>5027</v>
      </c>
      <c r="F751" s="51" t="s">
        <v>5054</v>
      </c>
      <c r="G751" s="51" t="s">
        <v>5055</v>
      </c>
      <c r="H751" s="51" t="s">
        <v>5193</v>
      </c>
      <c r="I751" s="51" t="s">
        <v>5194</v>
      </c>
      <c r="K751" s="53">
        <v>2</v>
      </c>
      <c r="L751" s="160" t="s">
        <v>5356</v>
      </c>
      <c r="M751" s="160" t="s">
        <v>5056</v>
      </c>
      <c r="N751" s="160" t="s">
        <v>5194</v>
      </c>
      <c r="O751" s="161"/>
      <c r="P751" s="161"/>
      <c r="Q751" s="161"/>
      <c r="R751" s="161"/>
      <c r="S751" s="161"/>
      <c r="T751" s="161"/>
      <c r="U751" s="161"/>
      <c r="V751" s="161"/>
      <c r="W751" s="161"/>
      <c r="X751" s="161"/>
      <c r="Y751" s="161"/>
      <c r="Z751" s="161"/>
      <c r="AA751" s="155" t="s">
        <v>771</v>
      </c>
      <c r="AB751" s="155" t="s">
        <v>3348</v>
      </c>
      <c r="AC751" s="163">
        <v>0</v>
      </c>
      <c r="AD751" s="163">
        <v>0</v>
      </c>
      <c r="AE751" s="163">
        <v>0</v>
      </c>
      <c r="AF751" s="163">
        <v>0</v>
      </c>
      <c r="AG751" s="163">
        <v>0</v>
      </c>
      <c r="AH751" s="163">
        <v>0</v>
      </c>
      <c r="AI751" s="163">
        <v>0</v>
      </c>
      <c r="AJ751" s="163">
        <v>0</v>
      </c>
      <c r="AK751" s="163">
        <v>0</v>
      </c>
      <c r="AL751" s="163">
        <v>0</v>
      </c>
      <c r="AM751" s="163">
        <v>0</v>
      </c>
    </row>
    <row r="752" spans="2:39" x14ac:dyDescent="0.15">
      <c r="B752" s="51" t="s">
        <v>1106</v>
      </c>
      <c r="C752" s="51" t="s">
        <v>3679</v>
      </c>
      <c r="D752" s="51" t="s">
        <v>5032</v>
      </c>
      <c r="E752" s="51" t="s">
        <v>5033</v>
      </c>
      <c r="F752" s="51" t="s">
        <v>5121</v>
      </c>
      <c r="G752" s="51" t="s">
        <v>5122</v>
      </c>
      <c r="H752" s="51" t="s">
        <v>5201</v>
      </c>
      <c r="I752" s="51" t="s">
        <v>5202</v>
      </c>
      <c r="K752" s="53">
        <v>3</v>
      </c>
      <c r="L752" s="160">
        <v>12</v>
      </c>
      <c r="M752" s="160" t="s">
        <v>5121</v>
      </c>
      <c r="N752" s="160" t="s">
        <v>5122</v>
      </c>
      <c r="O752" s="161"/>
      <c r="P752" s="161"/>
      <c r="Q752" s="161"/>
      <c r="R752" s="161"/>
      <c r="S752" s="161"/>
      <c r="T752" s="161"/>
      <c r="U752" s="161"/>
      <c r="V752" s="161"/>
      <c r="W752" s="161"/>
      <c r="X752" s="161"/>
      <c r="Y752" s="161"/>
      <c r="Z752" s="161"/>
      <c r="AA752" s="155" t="s">
        <v>1106</v>
      </c>
      <c r="AB752" s="155" t="s">
        <v>3679</v>
      </c>
      <c r="AC752" s="163">
        <v>0</v>
      </c>
      <c r="AD752" s="163">
        <v>0</v>
      </c>
      <c r="AE752" s="163">
        <v>0</v>
      </c>
      <c r="AF752" s="163">
        <v>0</v>
      </c>
      <c r="AG752" s="163">
        <v>0</v>
      </c>
      <c r="AH752" s="163">
        <v>0</v>
      </c>
      <c r="AI752" s="163">
        <v>0</v>
      </c>
      <c r="AJ752" s="163">
        <v>0</v>
      </c>
      <c r="AK752" s="163">
        <v>0</v>
      </c>
      <c r="AL752" s="163">
        <v>0</v>
      </c>
      <c r="AM752" s="163">
        <v>0</v>
      </c>
    </row>
    <row r="753" spans="2:39" x14ac:dyDescent="0.15">
      <c r="B753" s="51" t="s">
        <v>1242</v>
      </c>
      <c r="C753" s="51" t="s">
        <v>3811</v>
      </c>
      <c r="D753" s="51" t="s">
        <v>5089</v>
      </c>
      <c r="E753" s="51" t="s">
        <v>5090</v>
      </c>
      <c r="F753" s="51" t="s">
        <v>5107</v>
      </c>
      <c r="G753" s="51" t="s">
        <v>5108</v>
      </c>
      <c r="H753" s="51" t="s">
        <v>5111</v>
      </c>
      <c r="I753" s="51" t="s">
        <v>5112</v>
      </c>
      <c r="K753" s="53">
        <v>3</v>
      </c>
      <c r="L753" s="160">
        <v>17</v>
      </c>
      <c r="M753" s="160" t="s">
        <v>5107</v>
      </c>
      <c r="N753" s="160" t="s">
        <v>5108</v>
      </c>
      <c r="O753" s="161"/>
      <c r="P753" s="161"/>
      <c r="Q753" s="161"/>
      <c r="R753" s="161"/>
      <c r="S753" s="161"/>
      <c r="T753" s="161"/>
      <c r="U753" s="161"/>
      <c r="V753" s="161"/>
      <c r="W753" s="161"/>
      <c r="X753" s="161"/>
      <c r="Y753" s="161"/>
      <c r="Z753" s="161"/>
      <c r="AA753" s="155" t="s">
        <v>1242</v>
      </c>
      <c r="AB753" s="155" t="s">
        <v>3811</v>
      </c>
      <c r="AC753" s="163">
        <v>0</v>
      </c>
      <c r="AD753" s="163">
        <v>0</v>
      </c>
      <c r="AE753" s="163">
        <v>0</v>
      </c>
      <c r="AF753" s="163">
        <v>0</v>
      </c>
      <c r="AG753" s="163">
        <v>0</v>
      </c>
      <c r="AH753" s="163">
        <v>0</v>
      </c>
      <c r="AI753" s="163">
        <v>0</v>
      </c>
      <c r="AJ753" s="163">
        <v>0</v>
      </c>
      <c r="AK753" s="163">
        <v>0</v>
      </c>
      <c r="AL753" s="163">
        <v>0</v>
      </c>
      <c r="AM753" s="163">
        <v>0</v>
      </c>
    </row>
    <row r="754" spans="2:39" x14ac:dyDescent="0.15">
      <c r="B754" s="51" t="s">
        <v>556</v>
      </c>
      <c r="C754" s="51" t="s">
        <v>3136</v>
      </c>
      <c r="D754" s="51" t="s">
        <v>5026</v>
      </c>
      <c r="E754" s="51" t="s">
        <v>5027</v>
      </c>
      <c r="F754" s="51" t="s">
        <v>5028</v>
      </c>
      <c r="G754" s="51" t="s">
        <v>5029</v>
      </c>
      <c r="H754" s="51" t="s">
        <v>5115</v>
      </c>
      <c r="I754" s="51" t="s">
        <v>5116</v>
      </c>
      <c r="K754" s="53">
        <v>3</v>
      </c>
      <c r="L754" s="160">
        <v>24</v>
      </c>
      <c r="M754" s="160" t="s">
        <v>5028</v>
      </c>
      <c r="N754" s="160" t="s">
        <v>5029</v>
      </c>
      <c r="O754" s="161"/>
      <c r="P754" s="161"/>
      <c r="Q754" s="161"/>
      <c r="R754" s="161"/>
      <c r="S754" s="161"/>
      <c r="T754" s="161"/>
      <c r="U754" s="161"/>
      <c r="V754" s="161"/>
      <c r="W754" s="161"/>
      <c r="X754" s="161"/>
      <c r="Y754" s="161"/>
      <c r="Z754" s="161"/>
      <c r="AA754" s="155" t="s">
        <v>556</v>
      </c>
      <c r="AB754" s="155" t="s">
        <v>3136</v>
      </c>
      <c r="AC754" s="163">
        <v>0</v>
      </c>
      <c r="AD754" s="163">
        <v>0</v>
      </c>
      <c r="AE754" s="163">
        <v>0</v>
      </c>
      <c r="AF754" s="163">
        <v>0</v>
      </c>
      <c r="AG754" s="163">
        <v>0</v>
      </c>
      <c r="AH754" s="163">
        <v>0</v>
      </c>
      <c r="AI754" s="163">
        <v>0</v>
      </c>
      <c r="AJ754" s="163">
        <v>0</v>
      </c>
      <c r="AK754" s="163">
        <v>0</v>
      </c>
      <c r="AL754" s="163">
        <v>0</v>
      </c>
      <c r="AM754" s="163">
        <v>0</v>
      </c>
    </row>
    <row r="755" spans="2:39" x14ac:dyDescent="0.15">
      <c r="B755" s="51" t="s">
        <v>690</v>
      </c>
      <c r="C755" s="51" t="s">
        <v>3267</v>
      </c>
      <c r="D755" s="51" t="s">
        <v>5026</v>
      </c>
      <c r="E755" s="51" t="s">
        <v>5027</v>
      </c>
      <c r="F755" s="51" t="s">
        <v>5054</v>
      </c>
      <c r="G755" s="51" t="s">
        <v>5055</v>
      </c>
      <c r="H755" s="51" t="s">
        <v>5193</v>
      </c>
      <c r="I755" s="51" t="s">
        <v>5194</v>
      </c>
      <c r="K755" s="53">
        <v>2</v>
      </c>
      <c r="L755" s="160" t="s">
        <v>5356</v>
      </c>
      <c r="M755" s="160" t="s">
        <v>5056</v>
      </c>
      <c r="N755" s="160" t="s">
        <v>5194</v>
      </c>
      <c r="O755" s="161"/>
      <c r="P755" s="161"/>
      <c r="Q755" s="161"/>
      <c r="R755" s="161"/>
      <c r="S755" s="161"/>
      <c r="T755" s="161"/>
      <c r="U755" s="161"/>
      <c r="V755" s="161"/>
      <c r="W755" s="161"/>
      <c r="X755" s="161"/>
      <c r="Y755" s="161"/>
      <c r="Z755" s="161"/>
      <c r="AA755" s="155" t="s">
        <v>690</v>
      </c>
      <c r="AB755" s="155" t="s">
        <v>3267</v>
      </c>
      <c r="AC755" s="163">
        <v>0</v>
      </c>
      <c r="AD755" s="163">
        <v>1</v>
      </c>
      <c r="AE755" s="163">
        <v>1</v>
      </c>
      <c r="AF755" s="163">
        <v>0</v>
      </c>
      <c r="AG755" s="163">
        <v>0</v>
      </c>
      <c r="AH755" s="163">
        <v>0</v>
      </c>
      <c r="AI755" s="163">
        <v>0</v>
      </c>
      <c r="AJ755" s="163">
        <v>0</v>
      </c>
      <c r="AK755" s="163">
        <v>0</v>
      </c>
      <c r="AL755" s="163">
        <v>0</v>
      </c>
      <c r="AM755" s="163">
        <v>0</v>
      </c>
    </row>
    <row r="756" spans="2:39" x14ac:dyDescent="0.15">
      <c r="B756" s="51" t="s">
        <v>741</v>
      </c>
      <c r="C756" s="51" t="s">
        <v>3318</v>
      </c>
      <c r="D756" s="51" t="s">
        <v>5044</v>
      </c>
      <c r="E756" s="51" t="s">
        <v>5045</v>
      </c>
      <c r="F756" s="51" t="s">
        <v>5046</v>
      </c>
      <c r="G756" s="51" t="s">
        <v>5045</v>
      </c>
      <c r="H756" s="51" t="s">
        <v>5195</v>
      </c>
      <c r="I756" s="51" t="s">
        <v>5196</v>
      </c>
      <c r="K756" s="53">
        <v>3</v>
      </c>
      <c r="L756" s="160" t="s">
        <v>5356</v>
      </c>
      <c r="M756" s="160" t="s">
        <v>5356</v>
      </c>
      <c r="N756" s="160" t="s">
        <v>5356</v>
      </c>
      <c r="O756" s="161"/>
      <c r="P756" s="161"/>
      <c r="Q756" s="161"/>
      <c r="R756" s="161"/>
      <c r="S756" s="161"/>
      <c r="T756" s="161"/>
      <c r="U756" s="161"/>
      <c r="V756" s="161"/>
      <c r="W756" s="161"/>
      <c r="X756" s="161"/>
      <c r="Y756" s="161"/>
      <c r="Z756" s="161"/>
      <c r="AA756" s="155" t="s">
        <v>741</v>
      </c>
      <c r="AB756" s="155" t="s">
        <v>3318</v>
      </c>
      <c r="AC756" s="163">
        <v>0</v>
      </c>
      <c r="AD756" s="163">
        <v>0</v>
      </c>
      <c r="AE756" s="163">
        <v>0</v>
      </c>
      <c r="AF756" s="163">
        <v>0</v>
      </c>
      <c r="AG756" s="163">
        <v>0</v>
      </c>
      <c r="AH756" s="163">
        <v>0</v>
      </c>
      <c r="AI756" s="163">
        <v>0</v>
      </c>
      <c r="AJ756" s="163">
        <v>0</v>
      </c>
      <c r="AK756" s="163">
        <v>0</v>
      </c>
      <c r="AL756" s="163">
        <v>0</v>
      </c>
      <c r="AM756" s="163">
        <v>0</v>
      </c>
    </row>
    <row r="757" spans="2:39" x14ac:dyDescent="0.15">
      <c r="B757" s="51" t="s">
        <v>1654</v>
      </c>
      <c r="C757" s="51" t="s">
        <v>5447</v>
      </c>
      <c r="D757" s="51" t="s">
        <v>5026</v>
      </c>
      <c r="E757" s="51" t="s">
        <v>5027</v>
      </c>
      <c r="F757" s="51" t="s">
        <v>5054</v>
      </c>
      <c r="G757" s="51" t="s">
        <v>5055</v>
      </c>
      <c r="H757" s="51" t="s">
        <v>5056</v>
      </c>
      <c r="I757" s="51" t="s">
        <v>5057</v>
      </c>
      <c r="K757" s="53">
        <v>2</v>
      </c>
      <c r="L757" s="160">
        <v>22</v>
      </c>
      <c r="M757" s="160" t="s">
        <v>5056</v>
      </c>
      <c r="N757" s="160" t="s">
        <v>5194</v>
      </c>
      <c r="O757" s="161"/>
      <c r="P757" s="161"/>
      <c r="Q757" s="161"/>
      <c r="R757" s="161"/>
      <c r="S757" s="161"/>
      <c r="T757" s="161"/>
      <c r="U757" s="161"/>
      <c r="V757" s="161"/>
      <c r="W757" s="161"/>
      <c r="X757" s="161"/>
      <c r="Y757" s="161"/>
      <c r="Z757" s="161"/>
      <c r="AA757" s="155" t="s">
        <v>1654</v>
      </c>
      <c r="AB757" s="155" t="s">
        <v>5447</v>
      </c>
      <c r="AC757" s="163">
        <v>0</v>
      </c>
      <c r="AD757" s="163">
        <v>0</v>
      </c>
      <c r="AE757" s="163">
        <v>0</v>
      </c>
      <c r="AF757" s="163">
        <v>0</v>
      </c>
      <c r="AG757" s="163">
        <v>0</v>
      </c>
      <c r="AH757" s="163">
        <v>0</v>
      </c>
      <c r="AI757" s="163">
        <v>0</v>
      </c>
      <c r="AJ757" s="163">
        <v>0</v>
      </c>
      <c r="AK757" s="163">
        <v>0</v>
      </c>
      <c r="AL757" s="163">
        <v>0</v>
      </c>
      <c r="AM757" s="163">
        <v>0</v>
      </c>
    </row>
    <row r="758" spans="2:39" x14ac:dyDescent="0.15">
      <c r="B758" s="51" t="s">
        <v>678</v>
      </c>
      <c r="C758" s="51" t="s">
        <v>3256</v>
      </c>
      <c r="D758" s="51" t="s">
        <v>5044</v>
      </c>
      <c r="E758" s="51" t="s">
        <v>5045</v>
      </c>
      <c r="F758" s="51" t="s">
        <v>5046</v>
      </c>
      <c r="G758" s="51" t="s">
        <v>5045</v>
      </c>
      <c r="H758" s="51" t="s">
        <v>5047</v>
      </c>
      <c r="I758" s="51" t="s">
        <v>5048</v>
      </c>
      <c r="K758" s="53">
        <v>3</v>
      </c>
      <c r="L758" s="160">
        <v>5</v>
      </c>
      <c r="M758" s="160" t="s">
        <v>5047</v>
      </c>
      <c r="N758" s="160" t="s">
        <v>5048</v>
      </c>
      <c r="O758" s="161"/>
      <c r="P758" s="161"/>
      <c r="Q758" s="161"/>
      <c r="R758" s="161"/>
      <c r="S758" s="161"/>
      <c r="T758" s="161"/>
      <c r="U758" s="161"/>
      <c r="V758" s="161"/>
      <c r="W758" s="161"/>
      <c r="X758" s="161"/>
      <c r="Y758" s="161"/>
      <c r="Z758" s="161"/>
      <c r="AA758" s="155" t="s">
        <v>678</v>
      </c>
      <c r="AB758" s="155" t="s">
        <v>3256</v>
      </c>
      <c r="AC758" s="163">
        <v>0</v>
      </c>
      <c r="AD758" s="163">
        <v>0</v>
      </c>
      <c r="AE758" s="163">
        <v>0</v>
      </c>
      <c r="AF758" s="163">
        <v>0</v>
      </c>
      <c r="AG758" s="163">
        <v>0</v>
      </c>
      <c r="AH758" s="163">
        <v>0</v>
      </c>
      <c r="AI758" s="163">
        <v>0</v>
      </c>
      <c r="AJ758" s="163">
        <v>0</v>
      </c>
      <c r="AK758" s="163">
        <v>0</v>
      </c>
      <c r="AL758" s="163">
        <v>0</v>
      </c>
      <c r="AM758" s="163">
        <v>0</v>
      </c>
    </row>
    <row r="759" spans="2:39" x14ac:dyDescent="0.15">
      <c r="B759" s="51" t="s">
        <v>718</v>
      </c>
      <c r="C759" s="51" t="s">
        <v>3295</v>
      </c>
      <c r="D759" s="51" t="s">
        <v>5026</v>
      </c>
      <c r="E759" s="51" t="s">
        <v>5027</v>
      </c>
      <c r="F759" s="51" t="s">
        <v>5028</v>
      </c>
      <c r="G759" s="51" t="s">
        <v>5029</v>
      </c>
      <c r="H759" s="51" t="s">
        <v>5207</v>
      </c>
      <c r="I759" s="51" t="s">
        <v>5208</v>
      </c>
      <c r="K759" s="53">
        <v>3</v>
      </c>
      <c r="L759" s="160">
        <v>24</v>
      </c>
      <c r="M759" s="160" t="s">
        <v>5028</v>
      </c>
      <c r="N759" s="160" t="s">
        <v>5029</v>
      </c>
      <c r="O759" s="161"/>
      <c r="P759" s="161"/>
      <c r="Q759" s="161"/>
      <c r="R759" s="161"/>
      <c r="S759" s="161"/>
      <c r="T759" s="161"/>
      <c r="U759" s="161"/>
      <c r="V759" s="161"/>
      <c r="W759" s="161"/>
      <c r="X759" s="161"/>
      <c r="Y759" s="161"/>
      <c r="Z759" s="161"/>
      <c r="AA759" s="155" t="s">
        <v>718</v>
      </c>
      <c r="AB759" s="155" t="s">
        <v>3295</v>
      </c>
      <c r="AC759" s="163">
        <v>1</v>
      </c>
      <c r="AD759" s="163">
        <v>1</v>
      </c>
      <c r="AE759" s="163">
        <v>1</v>
      </c>
      <c r="AF759" s="163">
        <v>1</v>
      </c>
      <c r="AG759" s="163">
        <v>1</v>
      </c>
      <c r="AH759" s="163">
        <v>0</v>
      </c>
      <c r="AI759" s="163">
        <v>0</v>
      </c>
      <c r="AJ759" s="163">
        <v>0</v>
      </c>
      <c r="AK759" s="163">
        <v>0</v>
      </c>
      <c r="AL759" s="163">
        <v>0</v>
      </c>
      <c r="AM759" s="163">
        <v>0</v>
      </c>
    </row>
    <row r="760" spans="2:39" x14ac:dyDescent="0.15">
      <c r="B760" s="51" t="s">
        <v>783</v>
      </c>
      <c r="C760" s="51" t="s">
        <v>3360</v>
      </c>
      <c r="D760" s="51" t="s">
        <v>5032</v>
      </c>
      <c r="E760" s="51" t="s">
        <v>5033</v>
      </c>
      <c r="F760" s="51" t="s">
        <v>5121</v>
      </c>
      <c r="G760" s="51" t="s">
        <v>5122</v>
      </c>
      <c r="H760" s="51" t="s">
        <v>5172</v>
      </c>
      <c r="I760" s="51" t="s">
        <v>5173</v>
      </c>
      <c r="K760" s="53">
        <v>3</v>
      </c>
      <c r="L760" s="160">
        <v>12</v>
      </c>
      <c r="M760" s="160" t="s">
        <v>5121</v>
      </c>
      <c r="N760" s="160" t="s">
        <v>5122</v>
      </c>
      <c r="O760" s="161"/>
      <c r="P760" s="161"/>
      <c r="Q760" s="161"/>
      <c r="R760" s="161"/>
      <c r="S760" s="161"/>
      <c r="T760" s="161"/>
      <c r="U760" s="161"/>
      <c r="V760" s="161"/>
      <c r="W760" s="161"/>
      <c r="X760" s="161"/>
      <c r="Y760" s="161"/>
      <c r="Z760" s="161"/>
      <c r="AA760" s="155" t="s">
        <v>783</v>
      </c>
      <c r="AB760" s="155" t="s">
        <v>3360</v>
      </c>
      <c r="AC760" s="163">
        <v>0</v>
      </c>
      <c r="AD760" s="163">
        <v>0</v>
      </c>
      <c r="AE760" s="163">
        <v>0</v>
      </c>
      <c r="AF760" s="163">
        <v>0</v>
      </c>
      <c r="AG760" s="163">
        <v>0</v>
      </c>
      <c r="AH760" s="163">
        <v>0</v>
      </c>
      <c r="AI760" s="163">
        <v>0</v>
      </c>
      <c r="AJ760" s="163">
        <v>0</v>
      </c>
      <c r="AK760" s="163">
        <v>0</v>
      </c>
      <c r="AL760" s="163">
        <v>1</v>
      </c>
      <c r="AM760" s="163">
        <v>1</v>
      </c>
    </row>
    <row r="761" spans="2:39" x14ac:dyDescent="0.15">
      <c r="B761" s="51" t="s">
        <v>694</v>
      </c>
      <c r="C761" s="51" t="s">
        <v>3271</v>
      </c>
      <c r="D761" s="51" t="s">
        <v>5026</v>
      </c>
      <c r="E761" s="51" t="s">
        <v>5027</v>
      </c>
      <c r="F761" s="51" t="s">
        <v>5028</v>
      </c>
      <c r="G761" s="51" t="s">
        <v>5029</v>
      </c>
      <c r="H761" s="51" t="s">
        <v>5115</v>
      </c>
      <c r="I761" s="51" t="s">
        <v>5116</v>
      </c>
      <c r="K761" s="53">
        <v>3</v>
      </c>
      <c r="L761" s="160">
        <v>24</v>
      </c>
      <c r="M761" s="160" t="s">
        <v>5028</v>
      </c>
      <c r="N761" s="160" t="s">
        <v>5029</v>
      </c>
      <c r="O761" s="161"/>
      <c r="P761" s="161"/>
      <c r="Q761" s="161"/>
      <c r="R761" s="161"/>
      <c r="S761" s="161"/>
      <c r="T761" s="161"/>
      <c r="U761" s="161"/>
      <c r="V761" s="161"/>
      <c r="W761" s="161"/>
      <c r="X761" s="161"/>
      <c r="Y761" s="161"/>
      <c r="Z761" s="161"/>
      <c r="AA761" s="155" t="s">
        <v>694</v>
      </c>
      <c r="AB761" s="155" t="s">
        <v>3271</v>
      </c>
      <c r="AC761" s="163">
        <v>0</v>
      </c>
      <c r="AD761" s="163">
        <v>0</v>
      </c>
      <c r="AE761" s="163">
        <v>0</v>
      </c>
      <c r="AF761" s="163">
        <v>0</v>
      </c>
      <c r="AG761" s="163">
        <v>0</v>
      </c>
      <c r="AH761" s="163">
        <v>1</v>
      </c>
      <c r="AI761" s="163">
        <v>0</v>
      </c>
      <c r="AJ761" s="163">
        <v>0</v>
      </c>
      <c r="AK761" s="163">
        <v>0</v>
      </c>
      <c r="AL761" s="163">
        <v>0</v>
      </c>
      <c r="AM761" s="163">
        <v>0</v>
      </c>
    </row>
    <row r="762" spans="2:39" x14ac:dyDescent="0.15">
      <c r="B762" s="51" t="s">
        <v>1583</v>
      </c>
      <c r="C762" s="51" t="s">
        <v>5448</v>
      </c>
      <c r="D762" s="51" t="s">
        <v>5026</v>
      </c>
      <c r="E762" s="51" t="s">
        <v>5027</v>
      </c>
      <c r="F762" s="51" t="s">
        <v>5054</v>
      </c>
      <c r="G762" s="51" t="s">
        <v>5055</v>
      </c>
      <c r="H762" s="51" t="s">
        <v>5137</v>
      </c>
      <c r="I762" s="51" t="s">
        <v>5138</v>
      </c>
      <c r="K762" s="53">
        <v>3</v>
      </c>
      <c r="L762" s="160">
        <v>23</v>
      </c>
      <c r="M762" s="160" t="s">
        <v>5137</v>
      </c>
      <c r="N762" s="160" t="s">
        <v>5138</v>
      </c>
      <c r="O762" s="161"/>
      <c r="P762" s="161"/>
      <c r="Q762" s="161"/>
      <c r="R762" s="161"/>
      <c r="S762" s="161"/>
      <c r="T762" s="161"/>
      <c r="U762" s="161"/>
      <c r="V762" s="161"/>
      <c r="W762" s="161"/>
      <c r="X762" s="161"/>
      <c r="Y762" s="161"/>
      <c r="Z762" s="161"/>
      <c r="AA762" s="155" t="s">
        <v>1583</v>
      </c>
      <c r="AB762" s="155" t="s">
        <v>5448</v>
      </c>
      <c r="AC762" s="163">
        <v>0</v>
      </c>
      <c r="AD762" s="163">
        <v>0</v>
      </c>
      <c r="AE762" s="163">
        <v>0</v>
      </c>
      <c r="AF762" s="163">
        <v>0</v>
      </c>
      <c r="AG762" s="163">
        <v>0</v>
      </c>
      <c r="AH762" s="163">
        <v>0</v>
      </c>
      <c r="AI762" s="163">
        <v>0</v>
      </c>
      <c r="AJ762" s="163">
        <v>0</v>
      </c>
      <c r="AK762" s="163">
        <v>0</v>
      </c>
      <c r="AL762" s="163">
        <v>0</v>
      </c>
      <c r="AM762" s="163">
        <v>0</v>
      </c>
    </row>
    <row r="763" spans="2:39" x14ac:dyDescent="0.15">
      <c r="B763" s="51" t="s">
        <v>716</v>
      </c>
      <c r="C763" s="51" t="s">
        <v>3293</v>
      </c>
      <c r="D763" s="51" t="s">
        <v>5026</v>
      </c>
      <c r="E763" s="51" t="s">
        <v>5027</v>
      </c>
      <c r="F763" s="51" t="s">
        <v>5040</v>
      </c>
      <c r="G763" s="51" t="s">
        <v>5041</v>
      </c>
      <c r="H763" s="51" t="s">
        <v>5042</v>
      </c>
      <c r="I763" s="51" t="s">
        <v>5043</v>
      </c>
      <c r="K763" s="53">
        <v>3</v>
      </c>
      <c r="L763" s="160">
        <v>25</v>
      </c>
      <c r="M763" s="160" t="s">
        <v>5040</v>
      </c>
      <c r="N763" s="160" t="s">
        <v>5041</v>
      </c>
      <c r="O763" s="161"/>
      <c r="P763" s="161"/>
      <c r="Q763" s="161"/>
      <c r="R763" s="161"/>
      <c r="S763" s="161"/>
      <c r="T763" s="161"/>
      <c r="U763" s="161"/>
      <c r="V763" s="161"/>
      <c r="W763" s="161"/>
      <c r="X763" s="161"/>
      <c r="Y763" s="161"/>
      <c r="Z763" s="161"/>
      <c r="AA763" s="155" t="s">
        <v>716</v>
      </c>
      <c r="AB763" s="155" t="s">
        <v>3293</v>
      </c>
      <c r="AC763" s="163">
        <v>0</v>
      </c>
      <c r="AD763" s="163">
        <v>0</v>
      </c>
      <c r="AE763" s="163">
        <v>0</v>
      </c>
      <c r="AF763" s="163">
        <v>0</v>
      </c>
      <c r="AG763" s="163">
        <v>0</v>
      </c>
      <c r="AH763" s="163">
        <v>1</v>
      </c>
      <c r="AI763" s="163">
        <v>1</v>
      </c>
      <c r="AJ763" s="163">
        <v>0</v>
      </c>
      <c r="AK763" s="163">
        <v>0</v>
      </c>
      <c r="AL763" s="163">
        <v>0</v>
      </c>
      <c r="AM763" s="163">
        <v>0</v>
      </c>
    </row>
    <row r="764" spans="2:39" x14ac:dyDescent="0.15">
      <c r="B764" s="51" t="s">
        <v>777</v>
      </c>
      <c r="C764" s="51" t="s">
        <v>3354</v>
      </c>
      <c r="D764" s="51" t="s">
        <v>5032</v>
      </c>
      <c r="E764" s="51" t="s">
        <v>5033</v>
      </c>
      <c r="F764" s="51" t="s">
        <v>5155</v>
      </c>
      <c r="G764" s="51" t="s">
        <v>5156</v>
      </c>
      <c r="H764" s="51" t="s">
        <v>5157</v>
      </c>
      <c r="I764" s="51" t="s">
        <v>5156</v>
      </c>
      <c r="K764" s="53">
        <v>3</v>
      </c>
      <c r="L764" s="160">
        <v>14</v>
      </c>
      <c r="M764" s="160" t="s">
        <v>5157</v>
      </c>
      <c r="N764" s="160" t="s">
        <v>5156</v>
      </c>
      <c r="O764" s="161"/>
      <c r="P764" s="161"/>
      <c r="Q764" s="161"/>
      <c r="R764" s="161"/>
      <c r="S764" s="161"/>
      <c r="T764" s="161"/>
      <c r="U764" s="161"/>
      <c r="V764" s="161"/>
      <c r="W764" s="161"/>
      <c r="X764" s="161"/>
      <c r="Y764" s="161"/>
      <c r="Z764" s="161"/>
      <c r="AA764" s="155" t="s">
        <v>777</v>
      </c>
      <c r="AB764" s="155" t="s">
        <v>3354</v>
      </c>
      <c r="AC764" s="163">
        <v>0</v>
      </c>
      <c r="AD764" s="163">
        <v>0</v>
      </c>
      <c r="AE764" s="163">
        <v>0</v>
      </c>
      <c r="AF764" s="163">
        <v>0</v>
      </c>
      <c r="AG764" s="163">
        <v>0</v>
      </c>
      <c r="AH764" s="163">
        <v>0</v>
      </c>
      <c r="AI764" s="163">
        <v>0</v>
      </c>
      <c r="AJ764" s="163">
        <v>0</v>
      </c>
      <c r="AK764" s="163">
        <v>1</v>
      </c>
      <c r="AL764" s="163">
        <v>0</v>
      </c>
      <c r="AM764" s="163">
        <v>0</v>
      </c>
    </row>
    <row r="765" spans="2:39" x14ac:dyDescent="0.15">
      <c r="B765" s="51" t="s">
        <v>5449</v>
      </c>
      <c r="C765" s="51" t="s">
        <v>5450</v>
      </c>
      <c r="D765" s="51" t="s">
        <v>5044</v>
      </c>
      <c r="E765" s="51" t="s">
        <v>5045</v>
      </c>
      <c r="F765" s="51" t="s">
        <v>5046</v>
      </c>
      <c r="G765" s="51" t="s">
        <v>5045</v>
      </c>
      <c r="H765" s="51" t="s">
        <v>5047</v>
      </c>
      <c r="I765" s="51" t="s">
        <v>5048</v>
      </c>
      <c r="K765" s="53">
        <v>3</v>
      </c>
      <c r="L765" s="160">
        <v>5</v>
      </c>
      <c r="M765" s="160" t="s">
        <v>5047</v>
      </c>
      <c r="N765" s="160" t="s">
        <v>5048</v>
      </c>
      <c r="O765" s="161"/>
      <c r="P765" s="161"/>
      <c r="Q765" s="161"/>
      <c r="R765" s="161"/>
      <c r="S765" s="161"/>
      <c r="T765" s="161"/>
      <c r="U765" s="161"/>
      <c r="V765" s="161"/>
      <c r="W765" s="161"/>
      <c r="X765" s="161"/>
      <c r="Y765" s="161"/>
      <c r="Z765" s="161"/>
      <c r="AA765" s="155" t="s">
        <v>5449</v>
      </c>
      <c r="AB765" s="155" t="s">
        <v>5450</v>
      </c>
      <c r="AC765" s="163">
        <v>0</v>
      </c>
      <c r="AD765" s="163">
        <v>0</v>
      </c>
      <c r="AE765" s="163">
        <v>0</v>
      </c>
      <c r="AF765" s="163">
        <v>0</v>
      </c>
      <c r="AG765" s="163">
        <v>0</v>
      </c>
      <c r="AH765" s="163">
        <v>0</v>
      </c>
      <c r="AI765" s="163">
        <v>0</v>
      </c>
      <c r="AJ765" s="163">
        <v>0</v>
      </c>
      <c r="AK765" s="163">
        <v>0</v>
      </c>
      <c r="AL765" s="163">
        <v>0</v>
      </c>
      <c r="AM765" s="163">
        <v>0</v>
      </c>
    </row>
    <row r="766" spans="2:39" x14ac:dyDescent="0.15">
      <c r="B766" s="51" t="s">
        <v>762</v>
      </c>
      <c r="C766" s="51" t="s">
        <v>3339</v>
      </c>
      <c r="D766" s="51" t="s">
        <v>5032</v>
      </c>
      <c r="E766" s="51" t="s">
        <v>5033</v>
      </c>
      <c r="F766" s="51" t="s">
        <v>5034</v>
      </c>
      <c r="G766" s="51" t="s">
        <v>5035</v>
      </c>
      <c r="H766" s="51" t="s">
        <v>5038</v>
      </c>
      <c r="I766" s="51" t="s">
        <v>5039</v>
      </c>
      <c r="K766" s="53">
        <v>3</v>
      </c>
      <c r="L766" s="160">
        <v>11</v>
      </c>
      <c r="M766" s="160" t="s">
        <v>5034</v>
      </c>
      <c r="N766" s="160" t="s">
        <v>5035</v>
      </c>
      <c r="O766" s="161"/>
      <c r="P766" s="161"/>
      <c r="Q766" s="161"/>
      <c r="R766" s="161"/>
      <c r="S766" s="161"/>
      <c r="T766" s="161"/>
      <c r="U766" s="161"/>
      <c r="V766" s="161"/>
      <c r="W766" s="161"/>
      <c r="X766" s="161"/>
      <c r="Y766" s="161"/>
      <c r="Z766" s="161"/>
      <c r="AA766" s="155" t="s">
        <v>762</v>
      </c>
      <c r="AB766" s="155" t="s">
        <v>3339</v>
      </c>
      <c r="AC766" s="163">
        <v>0</v>
      </c>
      <c r="AD766" s="163">
        <v>0</v>
      </c>
      <c r="AE766" s="163">
        <v>0</v>
      </c>
      <c r="AF766" s="163">
        <v>0</v>
      </c>
      <c r="AG766" s="163">
        <v>0</v>
      </c>
      <c r="AH766" s="163">
        <v>0</v>
      </c>
      <c r="AI766" s="163">
        <v>0</v>
      </c>
      <c r="AJ766" s="163">
        <v>0</v>
      </c>
      <c r="AK766" s="163">
        <v>0</v>
      </c>
      <c r="AL766" s="163">
        <v>0</v>
      </c>
      <c r="AM766" s="163">
        <v>0</v>
      </c>
    </row>
    <row r="767" spans="2:39" x14ac:dyDescent="0.15">
      <c r="B767" s="51" t="s">
        <v>737</v>
      </c>
      <c r="C767" s="51" t="s">
        <v>3314</v>
      </c>
      <c r="D767" s="51" t="s">
        <v>5074</v>
      </c>
      <c r="E767" s="51" t="s">
        <v>5075</v>
      </c>
      <c r="F767" s="51" t="s">
        <v>5076</v>
      </c>
      <c r="G767" s="51" t="s">
        <v>5077</v>
      </c>
      <c r="H767" s="51" t="s">
        <v>5153</v>
      </c>
      <c r="I767" s="51" t="s">
        <v>5154</v>
      </c>
      <c r="K767" s="53">
        <v>3</v>
      </c>
      <c r="L767" s="160">
        <v>7</v>
      </c>
      <c r="M767" s="160" t="s">
        <v>5153</v>
      </c>
      <c r="N767" s="160" t="s">
        <v>5154</v>
      </c>
      <c r="O767" s="161"/>
      <c r="P767" s="161"/>
      <c r="Q767" s="161"/>
      <c r="R767" s="161"/>
      <c r="S767" s="161"/>
      <c r="T767" s="161"/>
      <c r="U767" s="161"/>
      <c r="V767" s="161"/>
      <c r="W767" s="161"/>
      <c r="X767" s="161"/>
      <c r="Y767" s="161"/>
      <c r="Z767" s="161"/>
      <c r="AA767" s="155" t="s">
        <v>737</v>
      </c>
      <c r="AB767" s="155" t="s">
        <v>3314</v>
      </c>
      <c r="AC767" s="163">
        <v>0</v>
      </c>
      <c r="AD767" s="163">
        <v>0</v>
      </c>
      <c r="AE767" s="163">
        <v>0</v>
      </c>
      <c r="AF767" s="163">
        <v>0</v>
      </c>
      <c r="AG767" s="163">
        <v>0</v>
      </c>
      <c r="AH767" s="163">
        <v>0</v>
      </c>
      <c r="AI767" s="163">
        <v>0</v>
      </c>
      <c r="AJ767" s="163">
        <v>0</v>
      </c>
      <c r="AK767" s="163">
        <v>0</v>
      </c>
      <c r="AL767" s="163">
        <v>0</v>
      </c>
      <c r="AM767" s="163">
        <v>0</v>
      </c>
    </row>
    <row r="768" spans="2:39" x14ac:dyDescent="0.15">
      <c r="B768" s="51" t="s">
        <v>465</v>
      </c>
      <c r="C768" s="51" t="s">
        <v>3047</v>
      </c>
      <c r="D768" s="51" t="s">
        <v>5129</v>
      </c>
      <c r="E768" s="51" t="s">
        <v>5130</v>
      </c>
      <c r="F768" s="51" t="s">
        <v>5131</v>
      </c>
      <c r="G768" s="51" t="s">
        <v>5132</v>
      </c>
      <c r="H768" s="51" t="s">
        <v>5133</v>
      </c>
      <c r="I768" s="51" t="s">
        <v>5134</v>
      </c>
      <c r="K768" s="53">
        <v>3</v>
      </c>
      <c r="L768" s="160">
        <v>18</v>
      </c>
      <c r="M768" s="160" t="s">
        <v>5129</v>
      </c>
      <c r="N768" s="160" t="s">
        <v>5130</v>
      </c>
      <c r="O768" s="161"/>
      <c r="P768" s="161"/>
      <c r="Q768" s="161"/>
      <c r="R768" s="161"/>
      <c r="S768" s="161"/>
      <c r="T768" s="161"/>
      <c r="U768" s="161"/>
      <c r="V768" s="161"/>
      <c r="W768" s="161"/>
      <c r="X768" s="161"/>
      <c r="Y768" s="161"/>
      <c r="Z768" s="161"/>
      <c r="AA768" s="155" t="s">
        <v>465</v>
      </c>
      <c r="AB768" s="155" t="s">
        <v>3047</v>
      </c>
      <c r="AC768" s="163">
        <v>0</v>
      </c>
      <c r="AD768" s="163">
        <v>0</v>
      </c>
      <c r="AE768" s="163">
        <v>0</v>
      </c>
      <c r="AF768" s="163">
        <v>0</v>
      </c>
      <c r="AG768" s="163">
        <v>0</v>
      </c>
      <c r="AH768" s="163">
        <v>0</v>
      </c>
      <c r="AI768" s="163">
        <v>0</v>
      </c>
      <c r="AJ768" s="163">
        <v>0</v>
      </c>
      <c r="AK768" s="163">
        <v>0</v>
      </c>
      <c r="AL768" s="163">
        <v>0</v>
      </c>
      <c r="AM768" s="163">
        <v>0</v>
      </c>
    </row>
    <row r="769" spans="2:39" x14ac:dyDescent="0.15">
      <c r="B769" s="51" t="s">
        <v>826</v>
      </c>
      <c r="C769" s="51" t="s">
        <v>3402</v>
      </c>
      <c r="D769" s="51" t="s">
        <v>5089</v>
      </c>
      <c r="E769" s="51" t="s">
        <v>5090</v>
      </c>
      <c r="F769" s="51" t="s">
        <v>5091</v>
      </c>
      <c r="G769" s="51" t="s">
        <v>5092</v>
      </c>
      <c r="H769" s="51" t="s">
        <v>5135</v>
      </c>
      <c r="I769" s="51" t="s">
        <v>5136</v>
      </c>
      <c r="K769" s="53">
        <v>3</v>
      </c>
      <c r="L769" s="160">
        <v>16</v>
      </c>
      <c r="M769" s="160" t="s">
        <v>5091</v>
      </c>
      <c r="N769" s="160" t="s">
        <v>5092</v>
      </c>
      <c r="O769" s="161"/>
      <c r="P769" s="161"/>
      <c r="Q769" s="161"/>
      <c r="R769" s="161"/>
      <c r="S769" s="161"/>
      <c r="T769" s="161"/>
      <c r="U769" s="161"/>
      <c r="V769" s="161"/>
      <c r="W769" s="161"/>
      <c r="X769" s="161"/>
      <c r="Y769" s="161"/>
      <c r="Z769" s="161"/>
      <c r="AA769" s="155" t="s">
        <v>826</v>
      </c>
      <c r="AB769" s="155" t="s">
        <v>3402</v>
      </c>
      <c r="AC769" s="163">
        <v>0</v>
      </c>
      <c r="AD769" s="163">
        <v>0</v>
      </c>
      <c r="AE769" s="163">
        <v>0</v>
      </c>
      <c r="AF769" s="163">
        <v>0</v>
      </c>
      <c r="AG769" s="163">
        <v>0</v>
      </c>
      <c r="AH769" s="163">
        <v>0</v>
      </c>
      <c r="AI769" s="163">
        <v>0</v>
      </c>
      <c r="AJ769" s="163">
        <v>0</v>
      </c>
      <c r="AK769" s="163">
        <v>0</v>
      </c>
      <c r="AL769" s="163">
        <v>0</v>
      </c>
      <c r="AM769" s="163">
        <v>0</v>
      </c>
    </row>
    <row r="770" spans="2:39" x14ac:dyDescent="0.15">
      <c r="B770" s="51" t="s">
        <v>563</v>
      </c>
      <c r="C770" s="51" t="s">
        <v>3143</v>
      </c>
      <c r="D770" s="51" t="s">
        <v>5089</v>
      </c>
      <c r="E770" s="51" t="s">
        <v>5090</v>
      </c>
      <c r="F770" s="51" t="s">
        <v>5107</v>
      </c>
      <c r="G770" s="51" t="s">
        <v>5108</v>
      </c>
      <c r="H770" s="51" t="s">
        <v>5109</v>
      </c>
      <c r="I770" s="51" t="s">
        <v>5110</v>
      </c>
      <c r="K770" s="53">
        <v>3</v>
      </c>
      <c r="L770" s="160">
        <v>17</v>
      </c>
      <c r="M770" s="160" t="s">
        <v>5107</v>
      </c>
      <c r="N770" s="160" t="s">
        <v>5108</v>
      </c>
      <c r="O770" s="161"/>
      <c r="P770" s="161"/>
      <c r="Q770" s="161"/>
      <c r="R770" s="161"/>
      <c r="S770" s="161"/>
      <c r="T770" s="161"/>
      <c r="U770" s="161"/>
      <c r="V770" s="161"/>
      <c r="W770" s="161"/>
      <c r="X770" s="161"/>
      <c r="Y770" s="161"/>
      <c r="Z770" s="161"/>
      <c r="AA770" s="155" t="s">
        <v>563</v>
      </c>
      <c r="AB770" s="155" t="s">
        <v>3143</v>
      </c>
      <c r="AC770" s="163">
        <v>0</v>
      </c>
      <c r="AD770" s="163">
        <v>0</v>
      </c>
      <c r="AE770" s="163">
        <v>0</v>
      </c>
      <c r="AF770" s="163">
        <v>0</v>
      </c>
      <c r="AG770" s="163">
        <v>0</v>
      </c>
      <c r="AH770" s="163">
        <v>0</v>
      </c>
      <c r="AI770" s="163">
        <v>0</v>
      </c>
      <c r="AJ770" s="163">
        <v>0</v>
      </c>
      <c r="AK770" s="163">
        <v>0</v>
      </c>
      <c r="AL770" s="163">
        <v>0</v>
      </c>
      <c r="AM770" s="163">
        <v>0</v>
      </c>
    </row>
    <row r="771" spans="2:39" x14ac:dyDescent="0.15">
      <c r="B771" s="51" t="s">
        <v>795</v>
      </c>
      <c r="C771" s="51" t="s">
        <v>3371</v>
      </c>
      <c r="D771" s="51" t="s">
        <v>5026</v>
      </c>
      <c r="E771" s="51" t="s">
        <v>5027</v>
      </c>
      <c r="F771" s="51" t="s">
        <v>5028</v>
      </c>
      <c r="G771" s="51" t="s">
        <v>5029</v>
      </c>
      <c r="H771" s="51" t="s">
        <v>5030</v>
      </c>
      <c r="I771" s="51" t="s">
        <v>5031</v>
      </c>
      <c r="K771" s="53">
        <v>3</v>
      </c>
      <c r="L771" s="160">
        <v>24</v>
      </c>
      <c r="M771" s="160" t="s">
        <v>5028</v>
      </c>
      <c r="N771" s="160" t="s">
        <v>5029</v>
      </c>
      <c r="O771" s="161"/>
      <c r="P771" s="161"/>
      <c r="Q771" s="161"/>
      <c r="R771" s="161"/>
      <c r="S771" s="161"/>
      <c r="T771" s="161"/>
      <c r="U771" s="161"/>
      <c r="V771" s="161"/>
      <c r="W771" s="161"/>
      <c r="X771" s="161"/>
      <c r="Y771" s="161"/>
      <c r="Z771" s="161"/>
      <c r="AA771" s="155" t="s">
        <v>795</v>
      </c>
      <c r="AB771" s="155" t="s">
        <v>3371</v>
      </c>
      <c r="AC771" s="163">
        <v>0</v>
      </c>
      <c r="AD771" s="163">
        <v>0</v>
      </c>
      <c r="AE771" s="163">
        <v>0</v>
      </c>
      <c r="AF771" s="163">
        <v>1</v>
      </c>
      <c r="AG771" s="163">
        <v>0</v>
      </c>
      <c r="AH771" s="163">
        <v>0</v>
      </c>
      <c r="AI771" s="163">
        <v>0</v>
      </c>
      <c r="AJ771" s="163">
        <v>0</v>
      </c>
      <c r="AK771" s="163">
        <v>0</v>
      </c>
      <c r="AL771" s="163">
        <v>0</v>
      </c>
      <c r="AM771" s="163">
        <v>0</v>
      </c>
    </row>
    <row r="772" spans="2:39" x14ac:dyDescent="0.15">
      <c r="B772" s="51" t="s">
        <v>531</v>
      </c>
      <c r="C772" s="51" t="s">
        <v>3112</v>
      </c>
      <c r="D772" s="51" t="s">
        <v>5044</v>
      </c>
      <c r="E772" s="51" t="s">
        <v>5045</v>
      </c>
      <c r="F772" s="51" t="s">
        <v>5046</v>
      </c>
      <c r="G772" s="51" t="s">
        <v>5045</v>
      </c>
      <c r="H772" s="51" t="s">
        <v>5047</v>
      </c>
      <c r="I772" s="51" t="s">
        <v>5048</v>
      </c>
      <c r="K772" s="53">
        <v>3</v>
      </c>
      <c r="L772" s="160">
        <v>5</v>
      </c>
      <c r="M772" s="160" t="s">
        <v>5047</v>
      </c>
      <c r="N772" s="160" t="s">
        <v>5048</v>
      </c>
      <c r="O772" s="161"/>
      <c r="P772" s="161"/>
      <c r="Q772" s="161"/>
      <c r="R772" s="161"/>
      <c r="S772" s="161"/>
      <c r="T772" s="161"/>
      <c r="U772" s="161"/>
      <c r="V772" s="161"/>
      <c r="W772" s="161"/>
      <c r="X772" s="161"/>
      <c r="Y772" s="161"/>
      <c r="Z772" s="161"/>
      <c r="AA772" s="155" t="s">
        <v>531</v>
      </c>
      <c r="AB772" s="155" t="s">
        <v>3112</v>
      </c>
      <c r="AC772" s="163">
        <v>0</v>
      </c>
      <c r="AD772" s="163">
        <v>0</v>
      </c>
      <c r="AE772" s="163">
        <v>0</v>
      </c>
      <c r="AF772" s="163">
        <v>0</v>
      </c>
      <c r="AG772" s="163">
        <v>0</v>
      </c>
      <c r="AH772" s="163">
        <v>0</v>
      </c>
      <c r="AI772" s="163">
        <v>0</v>
      </c>
      <c r="AJ772" s="163">
        <v>0</v>
      </c>
      <c r="AK772" s="163">
        <v>0</v>
      </c>
      <c r="AL772" s="163">
        <v>0</v>
      </c>
      <c r="AM772" s="163">
        <v>0</v>
      </c>
    </row>
    <row r="773" spans="2:39" x14ac:dyDescent="0.15">
      <c r="B773" s="51" t="s">
        <v>859</v>
      </c>
      <c r="C773" s="51" t="s">
        <v>3435</v>
      </c>
      <c r="D773" s="51" t="s">
        <v>5044</v>
      </c>
      <c r="E773" s="51" t="s">
        <v>5045</v>
      </c>
      <c r="F773" s="51" t="s">
        <v>5046</v>
      </c>
      <c r="G773" s="51" t="s">
        <v>5045</v>
      </c>
      <c r="H773" s="51" t="s">
        <v>5183</v>
      </c>
      <c r="I773" s="51" t="s">
        <v>5184</v>
      </c>
      <c r="K773" s="53">
        <v>3</v>
      </c>
      <c r="L773" s="160" t="s">
        <v>5356</v>
      </c>
      <c r="M773" s="160" t="s">
        <v>5356</v>
      </c>
      <c r="N773" s="160" t="s">
        <v>5356</v>
      </c>
      <c r="O773" s="161"/>
      <c r="P773" s="161"/>
      <c r="Q773" s="161"/>
      <c r="R773" s="161"/>
      <c r="S773" s="161"/>
      <c r="T773" s="161"/>
      <c r="U773" s="161"/>
      <c r="V773" s="161"/>
      <c r="W773" s="161"/>
      <c r="X773" s="161"/>
      <c r="Y773" s="161"/>
      <c r="Z773" s="161"/>
      <c r="AA773" s="155" t="s">
        <v>859</v>
      </c>
      <c r="AB773" s="155" t="s">
        <v>3435</v>
      </c>
      <c r="AC773" s="163">
        <v>0</v>
      </c>
      <c r="AD773" s="163">
        <v>0</v>
      </c>
      <c r="AE773" s="163">
        <v>0</v>
      </c>
      <c r="AF773" s="163">
        <v>0</v>
      </c>
      <c r="AG773" s="163">
        <v>0</v>
      </c>
      <c r="AH773" s="163">
        <v>0</v>
      </c>
      <c r="AI773" s="163">
        <v>0</v>
      </c>
      <c r="AJ773" s="163">
        <v>0</v>
      </c>
      <c r="AK773" s="163">
        <v>0</v>
      </c>
      <c r="AL773" s="163">
        <v>0</v>
      </c>
      <c r="AM773" s="163">
        <v>0</v>
      </c>
    </row>
    <row r="774" spans="2:39" x14ac:dyDescent="0.15">
      <c r="B774" s="51" t="s">
        <v>776</v>
      </c>
      <c r="C774" s="51" t="s">
        <v>3353</v>
      </c>
      <c r="D774" s="51" t="s">
        <v>5129</v>
      </c>
      <c r="E774" s="51" t="s">
        <v>5130</v>
      </c>
      <c r="F774" s="51" t="s">
        <v>5131</v>
      </c>
      <c r="G774" s="51" t="s">
        <v>5132</v>
      </c>
      <c r="H774" s="51" t="s">
        <v>5166</v>
      </c>
      <c r="I774" s="51" t="s">
        <v>5167</v>
      </c>
      <c r="K774" s="53">
        <v>3</v>
      </c>
      <c r="L774" s="160">
        <v>18</v>
      </c>
      <c r="M774" s="160" t="s">
        <v>5129</v>
      </c>
      <c r="N774" s="160" t="s">
        <v>5130</v>
      </c>
      <c r="O774" s="161"/>
      <c r="P774" s="161"/>
      <c r="Q774" s="161"/>
      <c r="R774" s="161"/>
      <c r="S774" s="161"/>
      <c r="T774" s="161"/>
      <c r="U774" s="161"/>
      <c r="V774" s="161"/>
      <c r="W774" s="161"/>
      <c r="X774" s="161"/>
      <c r="Y774" s="161"/>
      <c r="Z774" s="161"/>
      <c r="AA774" s="155" t="s">
        <v>776</v>
      </c>
      <c r="AB774" s="155" t="s">
        <v>3353</v>
      </c>
      <c r="AC774" s="163">
        <v>0</v>
      </c>
      <c r="AD774" s="163">
        <v>0</v>
      </c>
      <c r="AE774" s="163">
        <v>0</v>
      </c>
      <c r="AF774" s="163">
        <v>0</v>
      </c>
      <c r="AG774" s="163">
        <v>0</v>
      </c>
      <c r="AH774" s="163">
        <v>0</v>
      </c>
      <c r="AI774" s="163">
        <v>0</v>
      </c>
      <c r="AJ774" s="163">
        <v>0</v>
      </c>
      <c r="AK774" s="163">
        <v>0</v>
      </c>
      <c r="AL774" s="163">
        <v>0</v>
      </c>
      <c r="AM774" s="163">
        <v>0</v>
      </c>
    </row>
    <row r="775" spans="2:39" x14ac:dyDescent="0.15">
      <c r="B775" s="51" t="s">
        <v>809</v>
      </c>
      <c r="C775" s="51" t="s">
        <v>3385</v>
      </c>
      <c r="D775" s="51" t="s">
        <v>5026</v>
      </c>
      <c r="E775" s="51" t="s">
        <v>5027</v>
      </c>
      <c r="F775" s="51" t="s">
        <v>5054</v>
      </c>
      <c r="G775" s="51" t="s">
        <v>5055</v>
      </c>
      <c r="H775" s="51" t="s">
        <v>5137</v>
      </c>
      <c r="I775" s="51" t="s">
        <v>5138</v>
      </c>
      <c r="K775" s="53">
        <v>3</v>
      </c>
      <c r="L775" s="160">
        <v>23</v>
      </c>
      <c r="M775" s="160" t="s">
        <v>5137</v>
      </c>
      <c r="N775" s="160" t="s">
        <v>5138</v>
      </c>
      <c r="O775" s="161"/>
      <c r="P775" s="161"/>
      <c r="Q775" s="161"/>
      <c r="R775" s="161"/>
      <c r="S775" s="161"/>
      <c r="T775" s="161"/>
      <c r="U775" s="161"/>
      <c r="V775" s="161"/>
      <c r="W775" s="161"/>
      <c r="X775" s="161"/>
      <c r="Y775" s="161"/>
      <c r="Z775" s="161"/>
      <c r="AA775" s="155" t="s">
        <v>809</v>
      </c>
      <c r="AB775" s="155" t="s">
        <v>3385</v>
      </c>
      <c r="AC775" s="163">
        <v>0</v>
      </c>
      <c r="AD775" s="163">
        <v>0</v>
      </c>
      <c r="AE775" s="163">
        <v>0</v>
      </c>
      <c r="AF775" s="163">
        <v>0</v>
      </c>
      <c r="AG775" s="163">
        <v>0</v>
      </c>
      <c r="AH775" s="163">
        <v>0</v>
      </c>
      <c r="AI775" s="163">
        <v>0</v>
      </c>
      <c r="AJ775" s="163">
        <v>0</v>
      </c>
      <c r="AK775" s="163">
        <v>0</v>
      </c>
      <c r="AL775" s="163">
        <v>0</v>
      </c>
      <c r="AM775" s="163">
        <v>0</v>
      </c>
    </row>
    <row r="776" spans="2:39" x14ac:dyDescent="0.15">
      <c r="B776" s="51" t="s">
        <v>699</v>
      </c>
      <c r="C776" s="51" t="s">
        <v>3276</v>
      </c>
      <c r="D776" s="51" t="s">
        <v>5074</v>
      </c>
      <c r="E776" s="51" t="s">
        <v>5075</v>
      </c>
      <c r="F776" s="51" t="s">
        <v>5103</v>
      </c>
      <c r="G776" s="51" t="s">
        <v>5104</v>
      </c>
      <c r="H776" s="51" t="s">
        <v>5105</v>
      </c>
      <c r="I776" s="51" t="s">
        <v>5106</v>
      </c>
      <c r="K776" s="53">
        <v>3</v>
      </c>
      <c r="L776" s="160">
        <v>10</v>
      </c>
      <c r="M776" s="160" t="s">
        <v>5103</v>
      </c>
      <c r="N776" s="160" t="s">
        <v>5104</v>
      </c>
      <c r="O776" s="161"/>
      <c r="P776" s="161"/>
      <c r="Q776" s="161"/>
      <c r="R776" s="161"/>
      <c r="S776" s="161"/>
      <c r="T776" s="161"/>
      <c r="U776" s="161"/>
      <c r="V776" s="161"/>
      <c r="W776" s="161"/>
      <c r="X776" s="161"/>
      <c r="Y776" s="161"/>
      <c r="Z776" s="161"/>
      <c r="AA776" s="155" t="s">
        <v>699</v>
      </c>
      <c r="AB776" s="155" t="s">
        <v>3276</v>
      </c>
      <c r="AC776" s="163">
        <v>0</v>
      </c>
      <c r="AD776" s="163">
        <v>0</v>
      </c>
      <c r="AE776" s="163">
        <v>0</v>
      </c>
      <c r="AF776" s="163">
        <v>0</v>
      </c>
      <c r="AG776" s="163">
        <v>0</v>
      </c>
      <c r="AH776" s="163">
        <v>0</v>
      </c>
      <c r="AI776" s="163">
        <v>0</v>
      </c>
      <c r="AJ776" s="163">
        <v>0</v>
      </c>
      <c r="AK776" s="163">
        <v>0</v>
      </c>
      <c r="AL776" s="163">
        <v>0</v>
      </c>
      <c r="AM776" s="163">
        <v>0</v>
      </c>
    </row>
    <row r="777" spans="2:39" x14ac:dyDescent="0.15">
      <c r="B777" s="51" t="s">
        <v>785</v>
      </c>
      <c r="C777" s="51" t="s">
        <v>3361</v>
      </c>
      <c r="D777" s="51" t="s">
        <v>5080</v>
      </c>
      <c r="E777" s="51" t="s">
        <v>5081</v>
      </c>
      <c r="F777" s="51" t="s">
        <v>5082</v>
      </c>
      <c r="G777" s="51" t="s">
        <v>5081</v>
      </c>
      <c r="H777" s="51" t="s">
        <v>5141</v>
      </c>
      <c r="I777" s="51" t="s">
        <v>5142</v>
      </c>
      <c r="K777" s="53">
        <v>3</v>
      </c>
      <c r="L777" s="160">
        <v>2</v>
      </c>
      <c r="M777" s="160" t="s">
        <v>5082</v>
      </c>
      <c r="N777" s="160" t="s">
        <v>5081</v>
      </c>
      <c r="O777" s="161"/>
      <c r="P777" s="161"/>
      <c r="Q777" s="161"/>
      <c r="R777" s="161"/>
      <c r="S777" s="161"/>
      <c r="T777" s="161"/>
      <c r="U777" s="161"/>
      <c r="V777" s="161"/>
      <c r="W777" s="161"/>
      <c r="X777" s="161"/>
      <c r="Y777" s="161"/>
      <c r="Z777" s="161"/>
      <c r="AA777" s="155" t="s">
        <v>785</v>
      </c>
      <c r="AB777" s="155" t="s">
        <v>3361</v>
      </c>
      <c r="AC777" s="163">
        <v>0</v>
      </c>
      <c r="AD777" s="163">
        <v>0</v>
      </c>
      <c r="AE777" s="163">
        <v>0</v>
      </c>
      <c r="AF777" s="163">
        <v>0</v>
      </c>
      <c r="AG777" s="163">
        <v>0</v>
      </c>
      <c r="AH777" s="163">
        <v>0</v>
      </c>
      <c r="AI777" s="163">
        <v>0</v>
      </c>
      <c r="AJ777" s="163">
        <v>0</v>
      </c>
      <c r="AK777" s="163">
        <v>0</v>
      </c>
      <c r="AL777" s="163">
        <v>0</v>
      </c>
      <c r="AM777" s="163">
        <v>0</v>
      </c>
    </row>
    <row r="778" spans="2:39" x14ac:dyDescent="0.15">
      <c r="B778" s="51" t="s">
        <v>801</v>
      </c>
      <c r="C778" s="51" t="s">
        <v>3377</v>
      </c>
      <c r="D778" s="51" t="s">
        <v>5074</v>
      </c>
      <c r="E778" s="51" t="s">
        <v>5075</v>
      </c>
      <c r="F778" s="51" t="s">
        <v>5076</v>
      </c>
      <c r="G778" s="51" t="s">
        <v>5077</v>
      </c>
      <c r="H778" s="51" t="s">
        <v>5095</v>
      </c>
      <c r="I778" s="51" t="s">
        <v>5096</v>
      </c>
      <c r="K778" s="53">
        <v>3</v>
      </c>
      <c r="L778" s="160" t="s">
        <v>5356</v>
      </c>
      <c r="M778" s="160" t="s">
        <v>5356</v>
      </c>
      <c r="N778" s="160" t="s">
        <v>5356</v>
      </c>
      <c r="O778" s="161"/>
      <c r="P778" s="161"/>
      <c r="Q778" s="161"/>
      <c r="R778" s="161"/>
      <c r="S778" s="161"/>
      <c r="T778" s="161"/>
      <c r="U778" s="161"/>
      <c r="V778" s="161"/>
      <c r="W778" s="161"/>
      <c r="X778" s="161"/>
      <c r="Y778" s="161"/>
      <c r="Z778" s="161"/>
      <c r="AA778" s="155" t="s">
        <v>801</v>
      </c>
      <c r="AB778" s="155" t="s">
        <v>3377</v>
      </c>
      <c r="AC778" s="163">
        <v>0</v>
      </c>
      <c r="AD778" s="163">
        <v>0</v>
      </c>
      <c r="AE778" s="163">
        <v>0</v>
      </c>
      <c r="AF778" s="163">
        <v>0</v>
      </c>
      <c r="AG778" s="163">
        <v>0</v>
      </c>
      <c r="AH778" s="163">
        <v>0</v>
      </c>
      <c r="AI778" s="163">
        <v>0</v>
      </c>
      <c r="AJ778" s="163">
        <v>0</v>
      </c>
      <c r="AK778" s="163">
        <v>0</v>
      </c>
      <c r="AL778" s="163">
        <v>0</v>
      </c>
      <c r="AM778" s="163">
        <v>0</v>
      </c>
    </row>
    <row r="779" spans="2:39" x14ac:dyDescent="0.15">
      <c r="B779" s="51" t="s">
        <v>583</v>
      </c>
      <c r="C779" s="51" t="s">
        <v>3163</v>
      </c>
      <c r="D779" s="51" t="s">
        <v>5026</v>
      </c>
      <c r="E779" s="51" t="s">
        <v>5027</v>
      </c>
      <c r="F779" s="51" t="s">
        <v>5054</v>
      </c>
      <c r="G779" s="51" t="s">
        <v>5055</v>
      </c>
      <c r="H779" s="51" t="s">
        <v>5193</v>
      </c>
      <c r="I779" s="51" t="s">
        <v>5194</v>
      </c>
      <c r="K779" s="53">
        <v>2</v>
      </c>
      <c r="L779" s="160" t="s">
        <v>5356</v>
      </c>
      <c r="M779" s="160" t="s">
        <v>5056</v>
      </c>
      <c r="N779" s="160" t="s">
        <v>5194</v>
      </c>
      <c r="O779" s="161"/>
      <c r="P779" s="161"/>
      <c r="Q779" s="161"/>
      <c r="R779" s="161"/>
      <c r="S779" s="161"/>
      <c r="T779" s="161"/>
      <c r="U779" s="161"/>
      <c r="V779" s="161"/>
      <c r="W779" s="161"/>
      <c r="X779" s="161"/>
      <c r="Y779" s="161"/>
      <c r="Z779" s="161"/>
      <c r="AA779" s="155" t="s">
        <v>583</v>
      </c>
      <c r="AB779" s="155" t="s">
        <v>3163</v>
      </c>
      <c r="AC779" s="163">
        <v>0</v>
      </c>
      <c r="AD779" s="163">
        <v>0</v>
      </c>
      <c r="AE779" s="163">
        <v>0</v>
      </c>
      <c r="AF779" s="163">
        <v>0</v>
      </c>
      <c r="AG779" s="163">
        <v>0</v>
      </c>
      <c r="AH779" s="163">
        <v>0</v>
      </c>
      <c r="AI779" s="163">
        <v>0</v>
      </c>
      <c r="AJ779" s="163">
        <v>1</v>
      </c>
      <c r="AK779" s="163">
        <v>0</v>
      </c>
      <c r="AL779" s="163">
        <v>0</v>
      </c>
      <c r="AM779" s="163">
        <v>0</v>
      </c>
    </row>
    <row r="780" spans="2:39" x14ac:dyDescent="0.15">
      <c r="B780" s="51" t="s">
        <v>842</v>
      </c>
      <c r="C780" s="51" t="s">
        <v>3418</v>
      </c>
      <c r="D780" s="51" t="s">
        <v>5074</v>
      </c>
      <c r="E780" s="51" t="s">
        <v>5075</v>
      </c>
      <c r="F780" s="51" t="s">
        <v>5076</v>
      </c>
      <c r="G780" s="51" t="s">
        <v>5077</v>
      </c>
      <c r="H780" s="51" t="s">
        <v>5101</v>
      </c>
      <c r="I780" s="51" t="s">
        <v>5102</v>
      </c>
      <c r="K780" s="53">
        <v>3</v>
      </c>
      <c r="L780" s="160">
        <v>6</v>
      </c>
      <c r="M780" s="160" t="s">
        <v>5101</v>
      </c>
      <c r="N780" s="160" t="s">
        <v>5102</v>
      </c>
      <c r="O780" s="161"/>
      <c r="P780" s="161"/>
      <c r="Q780" s="161"/>
      <c r="R780" s="161"/>
      <c r="S780" s="161"/>
      <c r="T780" s="161"/>
      <c r="U780" s="161"/>
      <c r="V780" s="161"/>
      <c r="W780" s="161"/>
      <c r="X780" s="161"/>
      <c r="Y780" s="161"/>
      <c r="Z780" s="161"/>
      <c r="AA780" s="155" t="s">
        <v>842</v>
      </c>
      <c r="AB780" s="155" t="s">
        <v>3418</v>
      </c>
      <c r="AC780" s="163">
        <v>0</v>
      </c>
      <c r="AD780" s="163">
        <v>0</v>
      </c>
      <c r="AE780" s="163">
        <v>0</v>
      </c>
      <c r="AF780" s="163">
        <v>0</v>
      </c>
      <c r="AG780" s="163">
        <v>0</v>
      </c>
      <c r="AH780" s="163">
        <v>0</v>
      </c>
      <c r="AI780" s="163">
        <v>0</v>
      </c>
      <c r="AJ780" s="163">
        <v>0</v>
      </c>
      <c r="AK780" s="163">
        <v>0</v>
      </c>
      <c r="AL780" s="163">
        <v>0</v>
      </c>
      <c r="AM780" s="163">
        <v>0</v>
      </c>
    </row>
    <row r="781" spans="2:39" x14ac:dyDescent="0.15">
      <c r="B781" s="51" t="s">
        <v>814</v>
      </c>
      <c r="C781" s="51" t="s">
        <v>3390</v>
      </c>
      <c r="D781" s="51" t="s">
        <v>5032</v>
      </c>
      <c r="E781" s="51" t="s">
        <v>5033</v>
      </c>
      <c r="F781" s="51" t="s">
        <v>5034</v>
      </c>
      <c r="G781" s="51" t="s">
        <v>5035</v>
      </c>
      <c r="H781" s="51" t="s">
        <v>5038</v>
      </c>
      <c r="I781" s="51" t="s">
        <v>5039</v>
      </c>
      <c r="K781" s="53">
        <v>3</v>
      </c>
      <c r="L781" s="160">
        <v>11</v>
      </c>
      <c r="M781" s="160" t="s">
        <v>5034</v>
      </c>
      <c r="N781" s="160" t="s">
        <v>5035</v>
      </c>
      <c r="O781" s="161"/>
      <c r="P781" s="161"/>
      <c r="Q781" s="161"/>
      <c r="R781" s="161"/>
      <c r="S781" s="161"/>
      <c r="T781" s="161"/>
      <c r="U781" s="161"/>
      <c r="V781" s="161"/>
      <c r="W781" s="161"/>
      <c r="X781" s="161"/>
      <c r="Y781" s="161"/>
      <c r="Z781" s="161"/>
      <c r="AA781" s="155" t="s">
        <v>814</v>
      </c>
      <c r="AB781" s="155" t="s">
        <v>3390</v>
      </c>
      <c r="AC781" s="163">
        <v>0</v>
      </c>
      <c r="AD781" s="163">
        <v>0</v>
      </c>
      <c r="AE781" s="163">
        <v>0</v>
      </c>
      <c r="AF781" s="163">
        <v>0</v>
      </c>
      <c r="AG781" s="163">
        <v>0</v>
      </c>
      <c r="AH781" s="163">
        <v>0</v>
      </c>
      <c r="AI781" s="163">
        <v>0</v>
      </c>
      <c r="AJ781" s="163">
        <v>0</v>
      </c>
      <c r="AK781" s="163">
        <v>0</v>
      </c>
      <c r="AL781" s="163">
        <v>0</v>
      </c>
      <c r="AM781" s="163">
        <v>0</v>
      </c>
    </row>
    <row r="782" spans="2:39" x14ac:dyDescent="0.15">
      <c r="B782" s="51" t="s">
        <v>794</v>
      </c>
      <c r="C782" s="51" t="s">
        <v>3370</v>
      </c>
      <c r="D782" s="51" t="s">
        <v>5032</v>
      </c>
      <c r="E782" s="51" t="s">
        <v>5033</v>
      </c>
      <c r="F782" s="51" t="s">
        <v>5121</v>
      </c>
      <c r="G782" s="51" t="s">
        <v>5122</v>
      </c>
      <c r="H782" s="51" t="s">
        <v>5123</v>
      </c>
      <c r="I782" s="51" t="s">
        <v>5124</v>
      </c>
      <c r="K782" s="53">
        <v>3</v>
      </c>
      <c r="L782" s="160">
        <v>12</v>
      </c>
      <c r="M782" s="160" t="s">
        <v>5121</v>
      </c>
      <c r="N782" s="160" t="s">
        <v>5122</v>
      </c>
      <c r="O782" s="161"/>
      <c r="P782" s="161"/>
      <c r="Q782" s="161"/>
      <c r="R782" s="161"/>
      <c r="S782" s="161"/>
      <c r="T782" s="161"/>
      <c r="U782" s="161"/>
      <c r="V782" s="161"/>
      <c r="W782" s="161"/>
      <c r="X782" s="161"/>
      <c r="Y782" s="161"/>
      <c r="Z782" s="161"/>
      <c r="AA782" s="155" t="s">
        <v>794</v>
      </c>
      <c r="AB782" s="155" t="s">
        <v>3370</v>
      </c>
      <c r="AC782" s="163">
        <v>0</v>
      </c>
      <c r="AD782" s="163">
        <v>0</v>
      </c>
      <c r="AE782" s="163">
        <v>0</v>
      </c>
      <c r="AF782" s="163">
        <v>0</v>
      </c>
      <c r="AG782" s="163">
        <v>0</v>
      </c>
      <c r="AH782" s="163">
        <v>0</v>
      </c>
      <c r="AI782" s="163">
        <v>0</v>
      </c>
      <c r="AJ782" s="163">
        <v>0</v>
      </c>
      <c r="AK782" s="163">
        <v>0</v>
      </c>
      <c r="AL782" s="163">
        <v>0</v>
      </c>
      <c r="AM782" s="163">
        <v>0</v>
      </c>
    </row>
    <row r="783" spans="2:39" x14ac:dyDescent="0.15">
      <c r="B783" s="51" t="s">
        <v>527</v>
      </c>
      <c r="C783" s="51" t="s">
        <v>3108</v>
      </c>
      <c r="D783" s="51" t="s">
        <v>5026</v>
      </c>
      <c r="E783" s="51" t="s">
        <v>5027</v>
      </c>
      <c r="F783" s="51" t="s">
        <v>5085</v>
      </c>
      <c r="G783" s="51" t="s">
        <v>5086</v>
      </c>
      <c r="H783" s="51" t="s">
        <v>5087</v>
      </c>
      <c r="I783" s="51" t="s">
        <v>5088</v>
      </c>
      <c r="K783" s="53">
        <v>3</v>
      </c>
      <c r="L783" s="160">
        <v>26</v>
      </c>
      <c r="M783" s="160" t="s">
        <v>5085</v>
      </c>
      <c r="N783" s="160" t="s">
        <v>5086</v>
      </c>
      <c r="O783" s="161"/>
      <c r="P783" s="161"/>
      <c r="Q783" s="161"/>
      <c r="R783" s="161"/>
      <c r="S783" s="161"/>
      <c r="T783" s="161"/>
      <c r="U783" s="161"/>
      <c r="V783" s="161"/>
      <c r="W783" s="161"/>
      <c r="X783" s="161"/>
      <c r="Y783" s="161"/>
      <c r="Z783" s="161"/>
      <c r="AA783" s="155" t="s">
        <v>527</v>
      </c>
      <c r="AB783" s="155" t="s">
        <v>3108</v>
      </c>
      <c r="AC783" s="163">
        <v>0</v>
      </c>
      <c r="AD783" s="163">
        <v>0</v>
      </c>
      <c r="AE783" s="163">
        <v>0</v>
      </c>
      <c r="AF783" s="163">
        <v>0</v>
      </c>
      <c r="AG783" s="163">
        <v>0</v>
      </c>
      <c r="AH783" s="163">
        <v>0</v>
      </c>
      <c r="AI783" s="163">
        <v>0</v>
      </c>
      <c r="AJ783" s="163">
        <v>0</v>
      </c>
      <c r="AK783" s="163">
        <v>0</v>
      </c>
      <c r="AL783" s="163">
        <v>0</v>
      </c>
      <c r="AM783" s="163">
        <v>0</v>
      </c>
    </row>
    <row r="784" spans="2:39" x14ac:dyDescent="0.15">
      <c r="B784" s="51" t="s">
        <v>754</v>
      </c>
      <c r="C784" s="51" t="s">
        <v>3331</v>
      </c>
      <c r="D784" s="51" t="s">
        <v>5026</v>
      </c>
      <c r="E784" s="51" t="s">
        <v>5027</v>
      </c>
      <c r="F784" s="51" t="s">
        <v>5040</v>
      </c>
      <c r="G784" s="51" t="s">
        <v>5041</v>
      </c>
      <c r="H784" s="51" t="s">
        <v>5042</v>
      </c>
      <c r="I784" s="51" t="s">
        <v>5043</v>
      </c>
      <c r="K784" s="53">
        <v>3</v>
      </c>
      <c r="L784" s="160">
        <v>25</v>
      </c>
      <c r="M784" s="160" t="s">
        <v>5040</v>
      </c>
      <c r="N784" s="160" t="s">
        <v>5041</v>
      </c>
      <c r="O784" s="161"/>
      <c r="P784" s="161"/>
      <c r="Q784" s="161"/>
      <c r="R784" s="161"/>
      <c r="S784" s="161"/>
      <c r="T784" s="161"/>
      <c r="U784" s="161"/>
      <c r="V784" s="161"/>
      <c r="W784" s="161"/>
      <c r="X784" s="161"/>
      <c r="Y784" s="161"/>
      <c r="Z784" s="161"/>
      <c r="AA784" s="155" t="s">
        <v>754</v>
      </c>
      <c r="AB784" s="155" t="s">
        <v>3331</v>
      </c>
      <c r="AC784" s="163">
        <v>0</v>
      </c>
      <c r="AD784" s="163">
        <v>0</v>
      </c>
      <c r="AE784" s="163">
        <v>0</v>
      </c>
      <c r="AF784" s="163">
        <v>0</v>
      </c>
      <c r="AG784" s="163">
        <v>0</v>
      </c>
      <c r="AH784" s="163">
        <v>0</v>
      </c>
      <c r="AI784" s="163">
        <v>0</v>
      </c>
      <c r="AJ784" s="163">
        <v>0</v>
      </c>
      <c r="AK784" s="163">
        <v>0</v>
      </c>
      <c r="AL784" s="163">
        <v>0</v>
      </c>
      <c r="AM784" s="163">
        <v>0</v>
      </c>
    </row>
    <row r="785" spans="2:39" x14ac:dyDescent="0.15">
      <c r="B785" s="51" t="s">
        <v>767</v>
      </c>
      <c r="C785" s="51" t="s">
        <v>3344</v>
      </c>
      <c r="D785" s="51" t="s">
        <v>5032</v>
      </c>
      <c r="E785" s="51" t="s">
        <v>5033</v>
      </c>
      <c r="F785" s="51" t="s">
        <v>5155</v>
      </c>
      <c r="G785" s="51" t="s">
        <v>5156</v>
      </c>
      <c r="H785" s="51" t="s">
        <v>5157</v>
      </c>
      <c r="I785" s="51" t="s">
        <v>5156</v>
      </c>
      <c r="K785" s="53">
        <v>3</v>
      </c>
      <c r="L785" s="160">
        <v>14</v>
      </c>
      <c r="M785" s="160" t="s">
        <v>5157</v>
      </c>
      <c r="N785" s="160" t="s">
        <v>5156</v>
      </c>
      <c r="O785" s="161"/>
      <c r="P785" s="161"/>
      <c r="Q785" s="161"/>
      <c r="R785" s="161"/>
      <c r="S785" s="161"/>
      <c r="T785" s="161"/>
      <c r="U785" s="161"/>
      <c r="V785" s="161"/>
      <c r="W785" s="161"/>
      <c r="X785" s="161"/>
      <c r="Y785" s="161"/>
      <c r="Z785" s="161"/>
      <c r="AA785" s="155" t="s">
        <v>767</v>
      </c>
      <c r="AB785" s="155" t="s">
        <v>3344</v>
      </c>
      <c r="AC785" s="163">
        <v>0</v>
      </c>
      <c r="AD785" s="163">
        <v>0</v>
      </c>
      <c r="AE785" s="163">
        <v>0</v>
      </c>
      <c r="AF785" s="163">
        <v>0</v>
      </c>
      <c r="AG785" s="163">
        <v>0</v>
      </c>
      <c r="AH785" s="163">
        <v>0</v>
      </c>
      <c r="AI785" s="163">
        <v>0</v>
      </c>
      <c r="AJ785" s="163">
        <v>0</v>
      </c>
      <c r="AK785" s="163">
        <v>0</v>
      </c>
      <c r="AL785" s="163">
        <v>0</v>
      </c>
      <c r="AM785" s="163">
        <v>0</v>
      </c>
    </row>
    <row r="786" spans="2:39" x14ac:dyDescent="0.15">
      <c r="B786" s="51" t="s">
        <v>702</v>
      </c>
      <c r="C786" s="51" t="s">
        <v>3279</v>
      </c>
      <c r="D786" s="51" t="s">
        <v>5032</v>
      </c>
      <c r="E786" s="51" t="s">
        <v>5033</v>
      </c>
      <c r="F786" s="51" t="s">
        <v>5121</v>
      </c>
      <c r="G786" s="51" t="s">
        <v>5122</v>
      </c>
      <c r="H786" s="51" t="s">
        <v>5201</v>
      </c>
      <c r="I786" s="51" t="s">
        <v>5202</v>
      </c>
      <c r="K786" s="53">
        <v>3</v>
      </c>
      <c r="L786" s="160">
        <v>12</v>
      </c>
      <c r="M786" s="160" t="s">
        <v>5121</v>
      </c>
      <c r="N786" s="160" t="s">
        <v>5122</v>
      </c>
      <c r="O786" s="161"/>
      <c r="P786" s="161"/>
      <c r="Q786" s="161"/>
      <c r="R786" s="161"/>
      <c r="S786" s="161"/>
      <c r="T786" s="161"/>
      <c r="U786" s="161"/>
      <c r="V786" s="161"/>
      <c r="W786" s="161"/>
      <c r="X786" s="161"/>
      <c r="Y786" s="161"/>
      <c r="Z786" s="161"/>
      <c r="AA786" s="155" t="s">
        <v>702</v>
      </c>
      <c r="AB786" s="155" t="s">
        <v>3279</v>
      </c>
      <c r="AC786" s="163">
        <v>0</v>
      </c>
      <c r="AD786" s="163">
        <v>0</v>
      </c>
      <c r="AE786" s="163">
        <v>0</v>
      </c>
      <c r="AF786" s="163">
        <v>0</v>
      </c>
      <c r="AG786" s="163">
        <v>0</v>
      </c>
      <c r="AH786" s="163">
        <v>0</v>
      </c>
      <c r="AI786" s="163">
        <v>0</v>
      </c>
      <c r="AJ786" s="163">
        <v>0</v>
      </c>
      <c r="AK786" s="163">
        <v>0</v>
      </c>
      <c r="AL786" s="163">
        <v>0</v>
      </c>
      <c r="AM786" s="163">
        <v>0</v>
      </c>
    </row>
    <row r="787" spans="2:39" x14ac:dyDescent="0.15">
      <c r="B787" s="51" t="s">
        <v>729</v>
      </c>
      <c r="C787" s="51" t="s">
        <v>3306</v>
      </c>
      <c r="D787" s="51" t="s">
        <v>5032</v>
      </c>
      <c r="E787" s="51" t="s">
        <v>5033</v>
      </c>
      <c r="F787" s="51" t="s">
        <v>5034</v>
      </c>
      <c r="G787" s="51" t="s">
        <v>5035</v>
      </c>
      <c r="H787" s="51" t="s">
        <v>5038</v>
      </c>
      <c r="I787" s="51" t="s">
        <v>5039</v>
      </c>
      <c r="K787" s="53">
        <v>3</v>
      </c>
      <c r="L787" s="160">
        <v>11</v>
      </c>
      <c r="M787" s="160" t="s">
        <v>5034</v>
      </c>
      <c r="N787" s="160" t="s">
        <v>5035</v>
      </c>
      <c r="O787" s="161"/>
      <c r="P787" s="161"/>
      <c r="Q787" s="161"/>
      <c r="R787" s="161"/>
      <c r="S787" s="161"/>
      <c r="T787" s="161"/>
      <c r="U787" s="161"/>
      <c r="V787" s="161"/>
      <c r="W787" s="161"/>
      <c r="X787" s="161"/>
      <c r="Y787" s="161"/>
      <c r="Z787" s="161"/>
      <c r="AA787" s="155" t="s">
        <v>729</v>
      </c>
      <c r="AB787" s="155" t="s">
        <v>3306</v>
      </c>
      <c r="AC787" s="163">
        <v>0</v>
      </c>
      <c r="AD787" s="163">
        <v>0</v>
      </c>
      <c r="AE787" s="163">
        <v>0</v>
      </c>
      <c r="AF787" s="163">
        <v>0</v>
      </c>
      <c r="AG787" s="163">
        <v>0</v>
      </c>
      <c r="AH787" s="163">
        <v>0</v>
      </c>
      <c r="AI787" s="163">
        <v>0</v>
      </c>
      <c r="AJ787" s="163">
        <v>0</v>
      </c>
      <c r="AK787" s="163">
        <v>0</v>
      </c>
      <c r="AL787" s="163">
        <v>0</v>
      </c>
      <c r="AM787" s="163">
        <v>0</v>
      </c>
    </row>
    <row r="788" spans="2:39" x14ac:dyDescent="0.15">
      <c r="B788" s="51" t="s">
        <v>679</v>
      </c>
      <c r="C788" s="51" t="s">
        <v>3257</v>
      </c>
      <c r="D788" s="51" t="s">
        <v>5074</v>
      </c>
      <c r="E788" s="51" t="s">
        <v>5075</v>
      </c>
      <c r="F788" s="51" t="s">
        <v>5076</v>
      </c>
      <c r="G788" s="51" t="s">
        <v>5077</v>
      </c>
      <c r="H788" s="51" t="s">
        <v>5078</v>
      </c>
      <c r="I788" s="51" t="s">
        <v>5079</v>
      </c>
      <c r="K788" s="53">
        <v>3</v>
      </c>
      <c r="L788" s="160">
        <v>9</v>
      </c>
      <c r="M788" s="160" t="s">
        <v>5078</v>
      </c>
      <c r="N788" s="160" t="s">
        <v>5079</v>
      </c>
      <c r="O788" s="161"/>
      <c r="P788" s="161"/>
      <c r="Q788" s="161"/>
      <c r="R788" s="161"/>
      <c r="S788" s="161"/>
      <c r="T788" s="161"/>
      <c r="U788" s="161"/>
      <c r="V788" s="161"/>
      <c r="W788" s="161"/>
      <c r="X788" s="161"/>
      <c r="Y788" s="161"/>
      <c r="Z788" s="161"/>
      <c r="AA788" s="155" t="s">
        <v>679</v>
      </c>
      <c r="AB788" s="155" t="s">
        <v>3257</v>
      </c>
      <c r="AC788" s="163">
        <v>0</v>
      </c>
      <c r="AD788" s="163">
        <v>0</v>
      </c>
      <c r="AE788" s="163">
        <v>0</v>
      </c>
      <c r="AF788" s="163">
        <v>0</v>
      </c>
      <c r="AG788" s="163">
        <v>0</v>
      </c>
      <c r="AH788" s="163">
        <v>0</v>
      </c>
      <c r="AI788" s="163">
        <v>0</v>
      </c>
      <c r="AJ788" s="163">
        <v>0</v>
      </c>
      <c r="AK788" s="163">
        <v>0</v>
      </c>
      <c r="AL788" s="163">
        <v>0</v>
      </c>
      <c r="AM788" s="163">
        <v>0</v>
      </c>
    </row>
    <row r="789" spans="2:39" x14ac:dyDescent="0.15">
      <c r="B789" s="51" t="s">
        <v>1012</v>
      </c>
      <c r="C789" s="51" t="s">
        <v>3587</v>
      </c>
      <c r="D789" s="51" t="s">
        <v>5129</v>
      </c>
      <c r="E789" s="51" t="s">
        <v>5130</v>
      </c>
      <c r="F789" s="51" t="s">
        <v>5131</v>
      </c>
      <c r="G789" s="51" t="s">
        <v>5132</v>
      </c>
      <c r="H789" s="51" t="s">
        <v>5166</v>
      </c>
      <c r="I789" s="51" t="s">
        <v>5167</v>
      </c>
      <c r="K789" s="53">
        <v>3</v>
      </c>
      <c r="L789" s="160">
        <v>18</v>
      </c>
      <c r="M789" s="160" t="s">
        <v>5129</v>
      </c>
      <c r="N789" s="160" t="s">
        <v>5130</v>
      </c>
      <c r="O789" s="161"/>
      <c r="P789" s="161"/>
      <c r="Q789" s="161"/>
      <c r="R789" s="161"/>
      <c r="S789" s="161"/>
      <c r="T789" s="161"/>
      <c r="U789" s="161"/>
      <c r="V789" s="161"/>
      <c r="W789" s="161"/>
      <c r="X789" s="161"/>
      <c r="Y789" s="161"/>
      <c r="Z789" s="161"/>
      <c r="AA789" s="155" t="s">
        <v>1012</v>
      </c>
      <c r="AB789" s="155" t="s">
        <v>3587</v>
      </c>
      <c r="AC789" s="163">
        <v>0</v>
      </c>
      <c r="AD789" s="163">
        <v>0</v>
      </c>
      <c r="AE789" s="163">
        <v>0</v>
      </c>
      <c r="AF789" s="163">
        <v>0</v>
      </c>
      <c r="AG789" s="163">
        <v>0</v>
      </c>
      <c r="AH789" s="163">
        <v>0</v>
      </c>
      <c r="AI789" s="163">
        <v>0</v>
      </c>
      <c r="AJ789" s="163">
        <v>0</v>
      </c>
      <c r="AK789" s="163">
        <v>0</v>
      </c>
      <c r="AL789" s="163">
        <v>0</v>
      </c>
      <c r="AM789" s="163">
        <v>0</v>
      </c>
    </row>
    <row r="790" spans="2:39" x14ac:dyDescent="0.15">
      <c r="B790" s="51" t="s">
        <v>870</v>
      </c>
      <c r="C790" s="51" t="s">
        <v>3446</v>
      </c>
      <c r="D790" s="51" t="s">
        <v>5044</v>
      </c>
      <c r="E790" s="51" t="s">
        <v>5045</v>
      </c>
      <c r="F790" s="51" t="s">
        <v>5046</v>
      </c>
      <c r="G790" s="51" t="s">
        <v>5045</v>
      </c>
      <c r="H790" s="51" t="s">
        <v>5195</v>
      </c>
      <c r="I790" s="51" t="s">
        <v>5196</v>
      </c>
      <c r="K790" s="53">
        <v>3</v>
      </c>
      <c r="L790" s="160" t="s">
        <v>5356</v>
      </c>
      <c r="M790" s="160" t="s">
        <v>5356</v>
      </c>
      <c r="N790" s="160" t="s">
        <v>5356</v>
      </c>
      <c r="O790" s="161"/>
      <c r="P790" s="161"/>
      <c r="Q790" s="161"/>
      <c r="R790" s="161"/>
      <c r="S790" s="161"/>
      <c r="T790" s="161"/>
      <c r="U790" s="161"/>
      <c r="V790" s="161"/>
      <c r="W790" s="161"/>
      <c r="X790" s="161"/>
      <c r="Y790" s="161"/>
      <c r="Z790" s="161"/>
      <c r="AA790" s="155" t="s">
        <v>870</v>
      </c>
      <c r="AB790" s="155" t="s">
        <v>3446</v>
      </c>
      <c r="AC790" s="163">
        <v>0</v>
      </c>
      <c r="AD790" s="163">
        <v>0</v>
      </c>
      <c r="AE790" s="163">
        <v>0</v>
      </c>
      <c r="AF790" s="163">
        <v>0</v>
      </c>
      <c r="AG790" s="163">
        <v>0</v>
      </c>
      <c r="AH790" s="163">
        <v>0</v>
      </c>
      <c r="AI790" s="163">
        <v>0</v>
      </c>
      <c r="AJ790" s="163">
        <v>0</v>
      </c>
      <c r="AK790" s="163">
        <v>0</v>
      </c>
      <c r="AL790" s="163">
        <v>0</v>
      </c>
      <c r="AM790" s="163">
        <v>0</v>
      </c>
    </row>
    <row r="791" spans="2:39" x14ac:dyDescent="0.15">
      <c r="B791" s="51" t="s">
        <v>1522</v>
      </c>
      <c r="C791" s="51" t="s">
        <v>4085</v>
      </c>
      <c r="D791" s="51" t="s">
        <v>5080</v>
      </c>
      <c r="E791" s="51" t="s">
        <v>5081</v>
      </c>
      <c r="F791" s="51" t="s">
        <v>5082</v>
      </c>
      <c r="G791" s="51" t="s">
        <v>5081</v>
      </c>
      <c r="H791" s="51" t="s">
        <v>5083</v>
      </c>
      <c r="I791" s="51" t="s">
        <v>5084</v>
      </c>
      <c r="K791" s="53">
        <v>3</v>
      </c>
      <c r="L791" s="160">
        <v>2</v>
      </c>
      <c r="M791" s="160" t="s">
        <v>5082</v>
      </c>
      <c r="N791" s="160" t="s">
        <v>5081</v>
      </c>
      <c r="O791" s="161"/>
      <c r="P791" s="161"/>
      <c r="Q791" s="161"/>
      <c r="R791" s="161"/>
      <c r="S791" s="161"/>
      <c r="T791" s="161"/>
      <c r="U791" s="161"/>
      <c r="V791" s="161"/>
      <c r="W791" s="161"/>
      <c r="X791" s="161"/>
      <c r="Y791" s="161"/>
      <c r="Z791" s="161"/>
      <c r="AA791" s="155" t="s">
        <v>1522</v>
      </c>
      <c r="AB791" s="155" t="s">
        <v>4085</v>
      </c>
      <c r="AC791" s="163">
        <v>0</v>
      </c>
      <c r="AD791" s="163">
        <v>0</v>
      </c>
      <c r="AE791" s="163">
        <v>0</v>
      </c>
      <c r="AF791" s="163">
        <v>0</v>
      </c>
      <c r="AG791" s="163">
        <v>0</v>
      </c>
      <c r="AH791" s="163">
        <v>0</v>
      </c>
      <c r="AI791" s="163">
        <v>0</v>
      </c>
      <c r="AJ791" s="163">
        <v>0</v>
      </c>
      <c r="AK791" s="163">
        <v>0</v>
      </c>
      <c r="AL791" s="163">
        <v>0</v>
      </c>
      <c r="AM791" s="163">
        <v>0</v>
      </c>
    </row>
    <row r="792" spans="2:39" x14ac:dyDescent="0.15">
      <c r="B792" s="51" t="s">
        <v>931</v>
      </c>
      <c r="C792" s="51" t="s">
        <v>3507</v>
      </c>
      <c r="D792" s="51" t="s">
        <v>5074</v>
      </c>
      <c r="E792" s="51" t="s">
        <v>5075</v>
      </c>
      <c r="F792" s="51" t="s">
        <v>5103</v>
      </c>
      <c r="G792" s="51" t="s">
        <v>5104</v>
      </c>
      <c r="H792" s="51" t="s">
        <v>5168</v>
      </c>
      <c r="I792" s="51" t="s">
        <v>5169</v>
      </c>
      <c r="K792" s="53">
        <v>3</v>
      </c>
      <c r="L792" s="160">
        <v>10</v>
      </c>
      <c r="M792" s="160" t="s">
        <v>5103</v>
      </c>
      <c r="N792" s="160" t="s">
        <v>5104</v>
      </c>
      <c r="O792" s="161"/>
      <c r="P792" s="161"/>
      <c r="Q792" s="161"/>
      <c r="R792" s="161"/>
      <c r="S792" s="161"/>
      <c r="T792" s="161"/>
      <c r="U792" s="161"/>
      <c r="V792" s="161"/>
      <c r="W792" s="161"/>
      <c r="X792" s="161"/>
      <c r="Y792" s="161"/>
      <c r="Z792" s="161"/>
      <c r="AA792" s="155" t="s">
        <v>931</v>
      </c>
      <c r="AB792" s="155" t="s">
        <v>3507</v>
      </c>
      <c r="AC792" s="163">
        <v>0</v>
      </c>
      <c r="AD792" s="163">
        <v>0</v>
      </c>
      <c r="AE792" s="163">
        <v>0</v>
      </c>
      <c r="AF792" s="163">
        <v>0</v>
      </c>
      <c r="AG792" s="163">
        <v>0</v>
      </c>
      <c r="AH792" s="163">
        <v>0</v>
      </c>
      <c r="AI792" s="163">
        <v>0</v>
      </c>
      <c r="AJ792" s="163">
        <v>0</v>
      </c>
      <c r="AK792" s="163">
        <v>0</v>
      </c>
      <c r="AL792" s="163">
        <v>0</v>
      </c>
      <c r="AM792" s="163">
        <v>0</v>
      </c>
    </row>
    <row r="793" spans="2:39" x14ac:dyDescent="0.15">
      <c r="B793" s="51" t="s">
        <v>706</v>
      </c>
      <c r="C793" s="51" t="s">
        <v>3283</v>
      </c>
      <c r="D793" s="51" t="s">
        <v>5032</v>
      </c>
      <c r="E793" s="51" t="s">
        <v>5033</v>
      </c>
      <c r="F793" s="51" t="s">
        <v>5155</v>
      </c>
      <c r="G793" s="51" t="s">
        <v>5156</v>
      </c>
      <c r="H793" s="51" t="s">
        <v>5157</v>
      </c>
      <c r="I793" s="51" t="s">
        <v>5156</v>
      </c>
      <c r="K793" s="53">
        <v>3</v>
      </c>
      <c r="L793" s="160">
        <v>14</v>
      </c>
      <c r="M793" s="160" t="s">
        <v>5157</v>
      </c>
      <c r="N793" s="160" t="s">
        <v>5156</v>
      </c>
      <c r="O793" s="161"/>
      <c r="P793" s="161"/>
      <c r="Q793" s="161"/>
      <c r="R793" s="161"/>
      <c r="S793" s="161"/>
      <c r="T793" s="161"/>
      <c r="U793" s="161"/>
      <c r="V793" s="161"/>
      <c r="W793" s="161"/>
      <c r="X793" s="161"/>
      <c r="Y793" s="161"/>
      <c r="Z793" s="161"/>
      <c r="AA793" s="155" t="s">
        <v>706</v>
      </c>
      <c r="AB793" s="155" t="s">
        <v>3283</v>
      </c>
      <c r="AC793" s="163">
        <v>1</v>
      </c>
      <c r="AD793" s="163">
        <v>0</v>
      </c>
      <c r="AE793" s="163">
        <v>0</v>
      </c>
      <c r="AF793" s="163">
        <v>0</v>
      </c>
      <c r="AG793" s="163">
        <v>0</v>
      </c>
      <c r="AH793" s="163">
        <v>0</v>
      </c>
      <c r="AI793" s="163">
        <v>0</v>
      </c>
      <c r="AJ793" s="163">
        <v>0</v>
      </c>
      <c r="AK793" s="163">
        <v>0</v>
      </c>
      <c r="AL793" s="163">
        <v>0</v>
      </c>
      <c r="AM793" s="163">
        <v>0</v>
      </c>
    </row>
    <row r="794" spans="2:39" x14ac:dyDescent="0.15">
      <c r="B794" s="51" t="s">
        <v>994</v>
      </c>
      <c r="C794" s="51" t="s">
        <v>3569</v>
      </c>
      <c r="D794" s="51" t="s">
        <v>5026</v>
      </c>
      <c r="E794" s="51" t="s">
        <v>5027</v>
      </c>
      <c r="F794" s="51" t="s">
        <v>5085</v>
      </c>
      <c r="G794" s="51" t="s">
        <v>5086</v>
      </c>
      <c r="H794" s="51" t="s">
        <v>5087</v>
      </c>
      <c r="I794" s="51" t="s">
        <v>5088</v>
      </c>
      <c r="K794" s="53">
        <v>3</v>
      </c>
      <c r="L794" s="160">
        <v>26</v>
      </c>
      <c r="M794" s="160" t="s">
        <v>5085</v>
      </c>
      <c r="N794" s="160" t="s">
        <v>5086</v>
      </c>
      <c r="O794" s="161"/>
      <c r="P794" s="161"/>
      <c r="Q794" s="161"/>
      <c r="R794" s="161"/>
      <c r="S794" s="161"/>
      <c r="T794" s="161"/>
      <c r="U794" s="161"/>
      <c r="V794" s="161"/>
      <c r="W794" s="161"/>
      <c r="X794" s="161"/>
      <c r="Y794" s="161"/>
      <c r="Z794" s="161"/>
      <c r="AA794" s="155" t="s">
        <v>994</v>
      </c>
      <c r="AB794" s="155" t="s">
        <v>3569</v>
      </c>
      <c r="AC794" s="163">
        <v>0</v>
      </c>
      <c r="AD794" s="163">
        <v>0</v>
      </c>
      <c r="AE794" s="163">
        <v>0</v>
      </c>
      <c r="AF794" s="163">
        <v>0</v>
      </c>
      <c r="AG794" s="163">
        <v>0</v>
      </c>
      <c r="AH794" s="163">
        <v>0</v>
      </c>
      <c r="AI794" s="163">
        <v>0</v>
      </c>
      <c r="AJ794" s="163">
        <v>0</v>
      </c>
      <c r="AK794" s="163">
        <v>0</v>
      </c>
      <c r="AL794" s="163">
        <v>0</v>
      </c>
      <c r="AM794" s="163">
        <v>0</v>
      </c>
    </row>
    <row r="795" spans="2:39" x14ac:dyDescent="0.15">
      <c r="B795" s="51" t="s">
        <v>637</v>
      </c>
      <c r="C795" s="51" t="s">
        <v>3216</v>
      </c>
      <c r="D795" s="51" t="s">
        <v>5074</v>
      </c>
      <c r="E795" s="51" t="s">
        <v>5075</v>
      </c>
      <c r="F795" s="51" t="s">
        <v>5076</v>
      </c>
      <c r="G795" s="51" t="s">
        <v>5077</v>
      </c>
      <c r="H795" s="51" t="s">
        <v>5153</v>
      </c>
      <c r="I795" s="51" t="s">
        <v>5154</v>
      </c>
      <c r="K795" s="53">
        <v>3</v>
      </c>
      <c r="L795" s="160">
        <v>7</v>
      </c>
      <c r="M795" s="160" t="s">
        <v>5153</v>
      </c>
      <c r="N795" s="160" t="s">
        <v>5154</v>
      </c>
      <c r="O795" s="161"/>
      <c r="P795" s="161"/>
      <c r="Q795" s="161"/>
      <c r="R795" s="161"/>
      <c r="S795" s="161"/>
      <c r="T795" s="161"/>
      <c r="U795" s="161"/>
      <c r="V795" s="161"/>
      <c r="W795" s="161"/>
      <c r="X795" s="161"/>
      <c r="Y795" s="161"/>
      <c r="Z795" s="161"/>
      <c r="AA795" s="155" t="s">
        <v>637</v>
      </c>
      <c r="AB795" s="155" t="s">
        <v>3216</v>
      </c>
      <c r="AC795" s="163">
        <v>0</v>
      </c>
      <c r="AD795" s="163">
        <v>0</v>
      </c>
      <c r="AE795" s="163">
        <v>0</v>
      </c>
      <c r="AF795" s="163">
        <v>1</v>
      </c>
      <c r="AG795" s="163">
        <v>0</v>
      </c>
      <c r="AH795" s="163">
        <v>0</v>
      </c>
      <c r="AI795" s="163">
        <v>0</v>
      </c>
      <c r="AJ795" s="163">
        <v>0</v>
      </c>
      <c r="AK795" s="163">
        <v>0</v>
      </c>
      <c r="AL795" s="163">
        <v>1</v>
      </c>
      <c r="AM795" s="163">
        <v>1</v>
      </c>
    </row>
    <row r="796" spans="2:39" x14ac:dyDescent="0.15">
      <c r="B796" s="51" t="s">
        <v>507</v>
      </c>
      <c r="C796" s="51" t="s">
        <v>3088</v>
      </c>
      <c r="D796" s="51" t="s">
        <v>5026</v>
      </c>
      <c r="E796" s="51" t="s">
        <v>5027</v>
      </c>
      <c r="F796" s="51" t="s">
        <v>5085</v>
      </c>
      <c r="G796" s="51" t="s">
        <v>5086</v>
      </c>
      <c r="H796" s="51" t="s">
        <v>5087</v>
      </c>
      <c r="I796" s="51" t="s">
        <v>5088</v>
      </c>
      <c r="K796" s="53">
        <v>3</v>
      </c>
      <c r="L796" s="160">
        <v>26</v>
      </c>
      <c r="M796" s="160" t="s">
        <v>5085</v>
      </c>
      <c r="N796" s="160" t="s">
        <v>5086</v>
      </c>
      <c r="O796" s="161"/>
      <c r="P796" s="161"/>
      <c r="Q796" s="161"/>
      <c r="R796" s="161"/>
      <c r="S796" s="161"/>
      <c r="T796" s="161"/>
      <c r="U796" s="161"/>
      <c r="V796" s="161"/>
      <c r="W796" s="161"/>
      <c r="X796" s="161"/>
      <c r="Y796" s="161"/>
      <c r="Z796" s="161"/>
      <c r="AA796" s="155" t="s">
        <v>507</v>
      </c>
      <c r="AB796" s="155" t="s">
        <v>3088</v>
      </c>
      <c r="AC796" s="163">
        <v>0</v>
      </c>
      <c r="AD796" s="163">
        <v>0</v>
      </c>
      <c r="AE796" s="163">
        <v>0</v>
      </c>
      <c r="AF796" s="163">
        <v>0</v>
      </c>
      <c r="AG796" s="163">
        <v>0</v>
      </c>
      <c r="AH796" s="163">
        <v>0</v>
      </c>
      <c r="AI796" s="163">
        <v>0</v>
      </c>
      <c r="AJ796" s="163">
        <v>0</v>
      </c>
      <c r="AK796" s="163">
        <v>0</v>
      </c>
      <c r="AL796" s="163">
        <v>1</v>
      </c>
      <c r="AM796" s="163">
        <v>0</v>
      </c>
    </row>
    <row r="797" spans="2:39" x14ac:dyDescent="0.15">
      <c r="B797" s="51" t="s">
        <v>5451</v>
      </c>
      <c r="C797" s="51" t="s">
        <v>5452</v>
      </c>
      <c r="D797" s="51" t="s">
        <v>5129</v>
      </c>
      <c r="E797" s="51" t="s">
        <v>5130</v>
      </c>
      <c r="F797" s="51" t="s">
        <v>5131</v>
      </c>
      <c r="G797" s="51" t="s">
        <v>5132</v>
      </c>
      <c r="H797" s="51" t="s">
        <v>5133</v>
      </c>
      <c r="I797" s="51" t="s">
        <v>5134</v>
      </c>
      <c r="K797" s="53">
        <v>3</v>
      </c>
      <c r="L797" s="160">
        <v>18</v>
      </c>
      <c r="M797" s="160" t="s">
        <v>5129</v>
      </c>
      <c r="N797" s="160" t="s">
        <v>5130</v>
      </c>
      <c r="O797" s="161"/>
      <c r="P797" s="161"/>
      <c r="Q797" s="161"/>
      <c r="R797" s="161"/>
      <c r="S797" s="161"/>
      <c r="T797" s="161"/>
      <c r="U797" s="161"/>
      <c r="V797" s="161"/>
      <c r="W797" s="161"/>
      <c r="X797" s="161"/>
      <c r="Y797" s="161"/>
      <c r="Z797" s="161"/>
      <c r="AA797" s="155" t="s">
        <v>5451</v>
      </c>
      <c r="AB797" s="155" t="s">
        <v>5452</v>
      </c>
      <c r="AC797" s="163">
        <v>0</v>
      </c>
      <c r="AD797" s="163">
        <v>0</v>
      </c>
      <c r="AE797" s="163">
        <v>0</v>
      </c>
      <c r="AF797" s="163">
        <v>0</v>
      </c>
      <c r="AG797" s="163">
        <v>0</v>
      </c>
      <c r="AH797" s="163">
        <v>0</v>
      </c>
      <c r="AI797" s="163">
        <v>0</v>
      </c>
      <c r="AJ797" s="163">
        <v>0</v>
      </c>
      <c r="AK797" s="163">
        <v>0</v>
      </c>
      <c r="AL797" s="163">
        <v>0</v>
      </c>
      <c r="AM797" s="163">
        <v>0</v>
      </c>
    </row>
    <row r="798" spans="2:39" x14ac:dyDescent="0.15">
      <c r="B798" s="51" t="s">
        <v>758</v>
      </c>
      <c r="C798" s="51" t="s">
        <v>3335</v>
      </c>
      <c r="D798" s="51" t="s">
        <v>5080</v>
      </c>
      <c r="E798" s="51" t="s">
        <v>5081</v>
      </c>
      <c r="F798" s="51" t="s">
        <v>5082</v>
      </c>
      <c r="G798" s="51" t="s">
        <v>5081</v>
      </c>
      <c r="H798" s="51" t="s">
        <v>5141</v>
      </c>
      <c r="I798" s="51" t="s">
        <v>5142</v>
      </c>
      <c r="K798" s="53">
        <v>3</v>
      </c>
      <c r="L798" s="160">
        <v>2</v>
      </c>
      <c r="M798" s="160" t="s">
        <v>5082</v>
      </c>
      <c r="N798" s="160" t="s">
        <v>5081</v>
      </c>
      <c r="O798" s="161"/>
      <c r="P798" s="161"/>
      <c r="Q798" s="161"/>
      <c r="R798" s="161"/>
      <c r="S798" s="161"/>
      <c r="T798" s="161"/>
      <c r="U798" s="161"/>
      <c r="V798" s="161"/>
      <c r="W798" s="161"/>
      <c r="X798" s="161"/>
      <c r="Y798" s="161"/>
      <c r="Z798" s="161"/>
      <c r="AA798" s="155" t="s">
        <v>758</v>
      </c>
      <c r="AB798" s="155" t="s">
        <v>3335</v>
      </c>
      <c r="AC798" s="163">
        <v>0</v>
      </c>
      <c r="AD798" s="163">
        <v>0</v>
      </c>
      <c r="AE798" s="163">
        <v>0</v>
      </c>
      <c r="AF798" s="163">
        <v>0</v>
      </c>
      <c r="AG798" s="163">
        <v>0</v>
      </c>
      <c r="AH798" s="163">
        <v>1</v>
      </c>
      <c r="AI798" s="163">
        <v>0</v>
      </c>
      <c r="AJ798" s="163">
        <v>1</v>
      </c>
      <c r="AK798" s="163">
        <v>0</v>
      </c>
      <c r="AL798" s="163">
        <v>0</v>
      </c>
      <c r="AM798" s="163">
        <v>0</v>
      </c>
    </row>
    <row r="799" spans="2:39" x14ac:dyDescent="0.15">
      <c r="B799" s="51" t="s">
        <v>616</v>
      </c>
      <c r="C799" s="51" t="s">
        <v>3195</v>
      </c>
      <c r="D799" s="51" t="s">
        <v>5058</v>
      </c>
      <c r="E799" s="51" t="s">
        <v>5059</v>
      </c>
      <c r="F799" s="51" t="s">
        <v>5150</v>
      </c>
      <c r="G799" s="51" t="s">
        <v>5151</v>
      </c>
      <c r="H799" s="51" t="s">
        <v>5152</v>
      </c>
      <c r="I799" s="51" t="s">
        <v>5151</v>
      </c>
      <c r="K799" s="53">
        <v>3</v>
      </c>
      <c r="L799" s="160">
        <v>21</v>
      </c>
      <c r="M799" s="160" t="s">
        <v>5150</v>
      </c>
      <c r="N799" s="160" t="s">
        <v>5151</v>
      </c>
      <c r="O799" s="161"/>
      <c r="P799" s="161"/>
      <c r="Q799" s="161"/>
      <c r="R799" s="161"/>
      <c r="S799" s="161"/>
      <c r="T799" s="161"/>
      <c r="U799" s="161"/>
      <c r="V799" s="161"/>
      <c r="W799" s="161"/>
      <c r="X799" s="161"/>
      <c r="Y799" s="161"/>
      <c r="Z799" s="161"/>
      <c r="AA799" s="155" t="s">
        <v>616</v>
      </c>
      <c r="AB799" s="155" t="s">
        <v>3195</v>
      </c>
      <c r="AC799" s="163">
        <v>0</v>
      </c>
      <c r="AD799" s="163">
        <v>0</v>
      </c>
      <c r="AE799" s="163">
        <v>0</v>
      </c>
      <c r="AF799" s="163">
        <v>0</v>
      </c>
      <c r="AG799" s="163">
        <v>0</v>
      </c>
      <c r="AH799" s="163">
        <v>0</v>
      </c>
      <c r="AI799" s="163">
        <v>0</v>
      </c>
      <c r="AJ799" s="163">
        <v>0</v>
      </c>
      <c r="AK799" s="163">
        <v>0</v>
      </c>
      <c r="AL799" s="163">
        <v>0</v>
      </c>
      <c r="AM799" s="163">
        <v>0</v>
      </c>
    </row>
    <row r="800" spans="2:39" x14ac:dyDescent="0.15">
      <c r="B800" s="51" t="s">
        <v>632</v>
      </c>
      <c r="C800" s="51" t="s">
        <v>3211</v>
      </c>
      <c r="D800" s="51" t="s">
        <v>5044</v>
      </c>
      <c r="E800" s="51" t="s">
        <v>5045</v>
      </c>
      <c r="F800" s="51" t="s">
        <v>5046</v>
      </c>
      <c r="G800" s="51" t="s">
        <v>5045</v>
      </c>
      <c r="H800" s="51" t="s">
        <v>5047</v>
      </c>
      <c r="I800" s="51" t="s">
        <v>5048</v>
      </c>
      <c r="K800" s="53">
        <v>3</v>
      </c>
      <c r="L800" s="160">
        <v>5</v>
      </c>
      <c r="M800" s="160" t="s">
        <v>5047</v>
      </c>
      <c r="N800" s="160" t="s">
        <v>5048</v>
      </c>
      <c r="O800" s="161"/>
      <c r="P800" s="161"/>
      <c r="Q800" s="161"/>
      <c r="R800" s="161"/>
      <c r="S800" s="161"/>
      <c r="T800" s="161"/>
      <c r="U800" s="161"/>
      <c r="V800" s="161"/>
      <c r="W800" s="161"/>
      <c r="X800" s="161"/>
      <c r="Y800" s="161"/>
      <c r="Z800" s="161"/>
      <c r="AA800" s="155" t="s">
        <v>632</v>
      </c>
      <c r="AB800" s="155" t="s">
        <v>3211</v>
      </c>
      <c r="AC800" s="163">
        <v>0</v>
      </c>
      <c r="AD800" s="163">
        <v>0</v>
      </c>
      <c r="AE800" s="163">
        <v>0</v>
      </c>
      <c r="AF800" s="163">
        <v>0</v>
      </c>
      <c r="AG800" s="163">
        <v>0</v>
      </c>
      <c r="AH800" s="163">
        <v>0</v>
      </c>
      <c r="AI800" s="163">
        <v>0</v>
      </c>
      <c r="AJ800" s="163">
        <v>1</v>
      </c>
      <c r="AK800" s="163">
        <v>0</v>
      </c>
      <c r="AL800" s="163">
        <v>0</v>
      </c>
      <c r="AM800" s="163">
        <v>0</v>
      </c>
    </row>
    <row r="801" spans="2:39" x14ac:dyDescent="0.15">
      <c r="B801" s="51" t="s">
        <v>792</v>
      </c>
      <c r="C801" s="51" t="s">
        <v>3368</v>
      </c>
      <c r="D801" s="51" t="s">
        <v>5074</v>
      </c>
      <c r="E801" s="51" t="s">
        <v>5075</v>
      </c>
      <c r="F801" s="51" t="s">
        <v>5076</v>
      </c>
      <c r="G801" s="51" t="s">
        <v>5077</v>
      </c>
      <c r="H801" s="51" t="s">
        <v>5101</v>
      </c>
      <c r="I801" s="51" t="s">
        <v>5102</v>
      </c>
      <c r="K801" s="53">
        <v>3</v>
      </c>
      <c r="L801" s="160">
        <v>6</v>
      </c>
      <c r="M801" s="160" t="s">
        <v>5101</v>
      </c>
      <c r="N801" s="160" t="s">
        <v>5102</v>
      </c>
      <c r="O801" s="161"/>
      <c r="P801" s="161"/>
      <c r="Q801" s="161"/>
      <c r="R801" s="161"/>
      <c r="S801" s="161"/>
      <c r="T801" s="161"/>
      <c r="U801" s="161"/>
      <c r="V801" s="161"/>
      <c r="W801" s="161"/>
      <c r="X801" s="161"/>
      <c r="Y801" s="161"/>
      <c r="Z801" s="161"/>
      <c r="AA801" s="155" t="s">
        <v>792</v>
      </c>
      <c r="AB801" s="155" t="s">
        <v>3368</v>
      </c>
      <c r="AC801" s="163">
        <v>0</v>
      </c>
      <c r="AD801" s="163">
        <v>0</v>
      </c>
      <c r="AE801" s="163">
        <v>0</v>
      </c>
      <c r="AF801" s="163">
        <v>0</v>
      </c>
      <c r="AG801" s="163">
        <v>0</v>
      </c>
      <c r="AH801" s="163">
        <v>0</v>
      </c>
      <c r="AI801" s="163">
        <v>0</v>
      </c>
      <c r="AJ801" s="163">
        <v>0</v>
      </c>
      <c r="AK801" s="163">
        <v>0</v>
      </c>
      <c r="AL801" s="163">
        <v>0</v>
      </c>
      <c r="AM801" s="163">
        <v>0</v>
      </c>
    </row>
    <row r="802" spans="2:39" x14ac:dyDescent="0.15">
      <c r="B802" s="51" t="s">
        <v>573</v>
      </c>
      <c r="C802" s="51" t="s">
        <v>3153</v>
      </c>
      <c r="D802" s="51" t="s">
        <v>5026</v>
      </c>
      <c r="E802" s="51" t="s">
        <v>5027</v>
      </c>
      <c r="F802" s="51" t="s">
        <v>5040</v>
      </c>
      <c r="G802" s="51" t="s">
        <v>5041</v>
      </c>
      <c r="H802" s="51" t="s">
        <v>5042</v>
      </c>
      <c r="I802" s="51" t="s">
        <v>5043</v>
      </c>
      <c r="K802" s="53">
        <v>3</v>
      </c>
      <c r="L802" s="160">
        <v>25</v>
      </c>
      <c r="M802" s="160" t="s">
        <v>5040</v>
      </c>
      <c r="N802" s="160" t="s">
        <v>5041</v>
      </c>
      <c r="O802" s="161"/>
      <c r="P802" s="161"/>
      <c r="Q802" s="161"/>
      <c r="R802" s="161"/>
      <c r="S802" s="161"/>
      <c r="T802" s="161"/>
      <c r="U802" s="161"/>
      <c r="V802" s="161"/>
      <c r="W802" s="161"/>
      <c r="X802" s="161"/>
      <c r="Y802" s="161"/>
      <c r="Z802" s="161"/>
      <c r="AA802" s="155" t="s">
        <v>573</v>
      </c>
      <c r="AB802" s="155" t="s">
        <v>3153</v>
      </c>
      <c r="AC802" s="163">
        <v>0</v>
      </c>
      <c r="AD802" s="163">
        <v>0</v>
      </c>
      <c r="AE802" s="163">
        <v>0</v>
      </c>
      <c r="AF802" s="163">
        <v>0</v>
      </c>
      <c r="AG802" s="163">
        <v>0</v>
      </c>
      <c r="AH802" s="163">
        <v>0</v>
      </c>
      <c r="AI802" s="163">
        <v>0</v>
      </c>
      <c r="AJ802" s="163">
        <v>0</v>
      </c>
      <c r="AK802" s="163">
        <v>0</v>
      </c>
      <c r="AL802" s="163">
        <v>0</v>
      </c>
      <c r="AM802" s="163">
        <v>0</v>
      </c>
    </row>
    <row r="803" spans="2:39" x14ac:dyDescent="0.15">
      <c r="B803" s="51" t="s">
        <v>691</v>
      </c>
      <c r="C803" s="51" t="s">
        <v>3268</v>
      </c>
      <c r="D803" s="51" t="s">
        <v>5032</v>
      </c>
      <c r="E803" s="51" t="s">
        <v>5033</v>
      </c>
      <c r="F803" s="51" t="s">
        <v>5097</v>
      </c>
      <c r="G803" s="51" t="s">
        <v>5098</v>
      </c>
      <c r="H803" s="51" t="s">
        <v>5164</v>
      </c>
      <c r="I803" s="51" t="s">
        <v>5165</v>
      </c>
      <c r="K803" s="53">
        <v>3</v>
      </c>
      <c r="L803" s="160">
        <v>15</v>
      </c>
      <c r="M803" s="160" t="s">
        <v>5097</v>
      </c>
      <c r="N803" s="160" t="s">
        <v>5098</v>
      </c>
      <c r="O803" s="161"/>
      <c r="P803" s="161"/>
      <c r="Q803" s="161"/>
      <c r="R803" s="161"/>
      <c r="S803" s="161"/>
      <c r="T803" s="161"/>
      <c r="U803" s="161"/>
      <c r="V803" s="161"/>
      <c r="W803" s="161"/>
      <c r="X803" s="161"/>
      <c r="Y803" s="161"/>
      <c r="Z803" s="161"/>
      <c r="AA803" s="155" t="s">
        <v>691</v>
      </c>
      <c r="AB803" s="155" t="s">
        <v>3268</v>
      </c>
      <c r="AC803" s="163">
        <v>0</v>
      </c>
      <c r="AD803" s="163">
        <v>0</v>
      </c>
      <c r="AE803" s="163">
        <v>0</v>
      </c>
      <c r="AF803" s="163">
        <v>0</v>
      </c>
      <c r="AG803" s="163">
        <v>0</v>
      </c>
      <c r="AH803" s="163">
        <v>0</v>
      </c>
      <c r="AI803" s="163">
        <v>0</v>
      </c>
      <c r="AJ803" s="163">
        <v>0</v>
      </c>
      <c r="AK803" s="163">
        <v>0</v>
      </c>
      <c r="AL803" s="163">
        <v>0</v>
      </c>
      <c r="AM803" s="163">
        <v>0</v>
      </c>
    </row>
    <row r="804" spans="2:39" x14ac:dyDescent="0.15">
      <c r="B804" s="51" t="s">
        <v>746</v>
      </c>
      <c r="C804" s="51" t="s">
        <v>3323</v>
      </c>
      <c r="D804" s="51" t="s">
        <v>5044</v>
      </c>
      <c r="E804" s="51" t="s">
        <v>5045</v>
      </c>
      <c r="F804" s="51" t="s">
        <v>5046</v>
      </c>
      <c r="G804" s="51" t="s">
        <v>5045</v>
      </c>
      <c r="H804" s="51" t="s">
        <v>5067</v>
      </c>
      <c r="I804" s="51" t="s">
        <v>5068</v>
      </c>
      <c r="K804" s="53">
        <v>3</v>
      </c>
      <c r="L804" s="160">
        <v>3</v>
      </c>
      <c r="M804" s="160" t="s">
        <v>5067</v>
      </c>
      <c r="N804" s="160" t="s">
        <v>5068</v>
      </c>
      <c r="O804" s="161"/>
      <c r="P804" s="161"/>
      <c r="Q804" s="161"/>
      <c r="R804" s="161"/>
      <c r="S804" s="161"/>
      <c r="T804" s="161"/>
      <c r="U804" s="161"/>
      <c r="V804" s="161"/>
      <c r="W804" s="161"/>
      <c r="X804" s="161"/>
      <c r="Y804" s="161"/>
      <c r="Z804" s="161"/>
      <c r="AA804" s="155" t="s">
        <v>746</v>
      </c>
      <c r="AB804" s="155" t="s">
        <v>3323</v>
      </c>
      <c r="AC804" s="163">
        <v>0</v>
      </c>
      <c r="AD804" s="163">
        <v>0</v>
      </c>
      <c r="AE804" s="163">
        <v>0</v>
      </c>
      <c r="AF804" s="163">
        <v>0</v>
      </c>
      <c r="AG804" s="163">
        <v>0</v>
      </c>
      <c r="AH804" s="163">
        <v>0</v>
      </c>
      <c r="AI804" s="163">
        <v>0</v>
      </c>
      <c r="AJ804" s="163">
        <v>0</v>
      </c>
      <c r="AK804" s="163">
        <v>0</v>
      </c>
      <c r="AL804" s="163">
        <v>0</v>
      </c>
      <c r="AM804" s="163">
        <v>0</v>
      </c>
    </row>
    <row r="805" spans="2:39" x14ac:dyDescent="0.15">
      <c r="B805" s="51" t="s">
        <v>649</v>
      </c>
      <c r="C805" s="51" t="s">
        <v>3228</v>
      </c>
      <c r="D805" s="51" t="s">
        <v>5026</v>
      </c>
      <c r="E805" s="51" t="s">
        <v>5027</v>
      </c>
      <c r="F805" s="51" t="s">
        <v>5028</v>
      </c>
      <c r="G805" s="51" t="s">
        <v>5029</v>
      </c>
      <c r="H805" s="51" t="s">
        <v>5197</v>
      </c>
      <c r="I805" s="51" t="s">
        <v>5198</v>
      </c>
      <c r="K805" s="53">
        <v>3</v>
      </c>
      <c r="L805" s="160">
        <v>24</v>
      </c>
      <c r="M805" s="160" t="s">
        <v>5028</v>
      </c>
      <c r="N805" s="160" t="s">
        <v>5029</v>
      </c>
      <c r="O805" s="161"/>
      <c r="P805" s="161"/>
      <c r="Q805" s="161"/>
      <c r="R805" s="161"/>
      <c r="S805" s="161"/>
      <c r="T805" s="161"/>
      <c r="U805" s="161"/>
      <c r="V805" s="161"/>
      <c r="W805" s="161"/>
      <c r="X805" s="161"/>
      <c r="Y805" s="161"/>
      <c r="Z805" s="161"/>
      <c r="AA805" s="155" t="s">
        <v>649</v>
      </c>
      <c r="AB805" s="155" t="s">
        <v>3228</v>
      </c>
      <c r="AC805" s="163">
        <v>0</v>
      </c>
      <c r="AD805" s="163">
        <v>0</v>
      </c>
      <c r="AE805" s="163">
        <v>0</v>
      </c>
      <c r="AF805" s="163">
        <v>0</v>
      </c>
      <c r="AG805" s="163">
        <v>0</v>
      </c>
      <c r="AH805" s="163">
        <v>0</v>
      </c>
      <c r="AI805" s="163">
        <v>0</v>
      </c>
      <c r="AJ805" s="163">
        <v>0</v>
      </c>
      <c r="AK805" s="163">
        <v>0</v>
      </c>
      <c r="AL805" s="163">
        <v>0</v>
      </c>
      <c r="AM805" s="163">
        <v>0</v>
      </c>
    </row>
    <row r="806" spans="2:39" x14ac:dyDescent="0.15">
      <c r="B806" s="51" t="s">
        <v>920</v>
      </c>
      <c r="C806" s="51" t="s">
        <v>3496</v>
      </c>
      <c r="D806" s="51" t="s">
        <v>5032</v>
      </c>
      <c r="E806" s="51" t="s">
        <v>5033</v>
      </c>
      <c r="F806" s="51" t="s">
        <v>5121</v>
      </c>
      <c r="G806" s="51" t="s">
        <v>5122</v>
      </c>
      <c r="H806" s="51" t="s">
        <v>5172</v>
      </c>
      <c r="I806" s="51" t="s">
        <v>5173</v>
      </c>
      <c r="K806" s="53">
        <v>3</v>
      </c>
      <c r="L806" s="160">
        <v>12</v>
      </c>
      <c r="M806" s="160" t="s">
        <v>5121</v>
      </c>
      <c r="N806" s="160" t="s">
        <v>5122</v>
      </c>
      <c r="O806" s="161"/>
      <c r="P806" s="161"/>
      <c r="Q806" s="161"/>
      <c r="R806" s="161"/>
      <c r="S806" s="161"/>
      <c r="T806" s="161"/>
      <c r="U806" s="161"/>
      <c r="V806" s="161"/>
      <c r="W806" s="161"/>
      <c r="X806" s="161"/>
      <c r="Y806" s="161"/>
      <c r="Z806" s="161"/>
      <c r="AA806" s="155" t="s">
        <v>920</v>
      </c>
      <c r="AB806" s="155" t="s">
        <v>3496</v>
      </c>
      <c r="AC806" s="163">
        <v>0</v>
      </c>
      <c r="AD806" s="163">
        <v>0</v>
      </c>
      <c r="AE806" s="163">
        <v>0</v>
      </c>
      <c r="AF806" s="163">
        <v>0</v>
      </c>
      <c r="AG806" s="163">
        <v>0</v>
      </c>
      <c r="AH806" s="163">
        <v>0</v>
      </c>
      <c r="AI806" s="163">
        <v>0</v>
      </c>
      <c r="AJ806" s="163">
        <v>0</v>
      </c>
      <c r="AK806" s="163">
        <v>0</v>
      </c>
      <c r="AL806" s="163">
        <v>0</v>
      </c>
      <c r="AM806" s="163">
        <v>0</v>
      </c>
    </row>
    <row r="807" spans="2:39" x14ac:dyDescent="0.15">
      <c r="B807" s="51" t="s">
        <v>824</v>
      </c>
      <c r="C807" s="51" t="s">
        <v>3400</v>
      </c>
      <c r="D807" s="51" t="s">
        <v>5044</v>
      </c>
      <c r="E807" s="51" t="s">
        <v>5045</v>
      </c>
      <c r="F807" s="51" t="s">
        <v>5046</v>
      </c>
      <c r="G807" s="51" t="s">
        <v>5045</v>
      </c>
      <c r="H807" s="51" t="s">
        <v>5183</v>
      </c>
      <c r="I807" s="51" t="s">
        <v>5184</v>
      </c>
      <c r="K807" s="53">
        <v>3</v>
      </c>
      <c r="L807" s="160" t="s">
        <v>5356</v>
      </c>
      <c r="M807" s="160" t="s">
        <v>5356</v>
      </c>
      <c r="N807" s="160" t="s">
        <v>5356</v>
      </c>
      <c r="O807" s="161"/>
      <c r="P807" s="161"/>
      <c r="Q807" s="161"/>
      <c r="R807" s="161"/>
      <c r="S807" s="161"/>
      <c r="T807" s="161"/>
      <c r="U807" s="161"/>
      <c r="V807" s="161"/>
      <c r="W807" s="161"/>
      <c r="X807" s="161"/>
      <c r="Y807" s="161"/>
      <c r="Z807" s="161"/>
      <c r="AA807" s="155" t="s">
        <v>824</v>
      </c>
      <c r="AB807" s="155" t="s">
        <v>3400</v>
      </c>
      <c r="AC807" s="163">
        <v>0</v>
      </c>
      <c r="AD807" s="163">
        <v>0</v>
      </c>
      <c r="AE807" s="163">
        <v>0</v>
      </c>
      <c r="AF807" s="163">
        <v>0</v>
      </c>
      <c r="AG807" s="163">
        <v>0</v>
      </c>
      <c r="AH807" s="163">
        <v>0</v>
      </c>
      <c r="AI807" s="163">
        <v>0</v>
      </c>
      <c r="AJ807" s="163">
        <v>0</v>
      </c>
      <c r="AK807" s="163">
        <v>0</v>
      </c>
      <c r="AL807" s="163">
        <v>0</v>
      </c>
      <c r="AM807" s="163">
        <v>0</v>
      </c>
    </row>
    <row r="808" spans="2:39" x14ac:dyDescent="0.15">
      <c r="B808" s="51" t="s">
        <v>708</v>
      </c>
      <c r="C808" s="51" t="s">
        <v>3285</v>
      </c>
      <c r="D808" s="51" t="s">
        <v>5032</v>
      </c>
      <c r="E808" s="51" t="s">
        <v>5033</v>
      </c>
      <c r="F808" s="51" t="s">
        <v>5034</v>
      </c>
      <c r="G808" s="51" t="s">
        <v>5035</v>
      </c>
      <c r="H808" s="51" t="s">
        <v>5036</v>
      </c>
      <c r="I808" s="51" t="s">
        <v>5037</v>
      </c>
      <c r="K808" s="53">
        <v>3</v>
      </c>
      <c r="L808" s="160">
        <v>11</v>
      </c>
      <c r="M808" s="160" t="s">
        <v>5034</v>
      </c>
      <c r="N808" s="160" t="s">
        <v>5035</v>
      </c>
      <c r="O808" s="161"/>
      <c r="P808" s="161"/>
      <c r="Q808" s="161"/>
      <c r="R808" s="161"/>
      <c r="S808" s="161"/>
      <c r="T808" s="161"/>
      <c r="U808" s="161"/>
      <c r="V808" s="161"/>
      <c r="W808" s="161"/>
      <c r="X808" s="161"/>
      <c r="Y808" s="161"/>
      <c r="Z808" s="161"/>
      <c r="AA808" s="155" t="s">
        <v>708</v>
      </c>
      <c r="AB808" s="155" t="s">
        <v>3285</v>
      </c>
      <c r="AC808" s="163">
        <v>0</v>
      </c>
      <c r="AD808" s="163">
        <v>0</v>
      </c>
      <c r="AE808" s="163">
        <v>0</v>
      </c>
      <c r="AF808" s="163">
        <v>0</v>
      </c>
      <c r="AG808" s="163">
        <v>0</v>
      </c>
      <c r="AH808" s="163">
        <v>0</v>
      </c>
      <c r="AI808" s="163">
        <v>0</v>
      </c>
      <c r="AJ808" s="163">
        <v>0</v>
      </c>
      <c r="AK808" s="163">
        <v>0</v>
      </c>
      <c r="AL808" s="163">
        <v>0</v>
      </c>
      <c r="AM808" s="163">
        <v>0</v>
      </c>
    </row>
    <row r="809" spans="2:39" x14ac:dyDescent="0.15">
      <c r="B809" s="51" t="s">
        <v>1155</v>
      </c>
      <c r="C809" s="51" t="s">
        <v>5453</v>
      </c>
      <c r="D809" s="51" t="s">
        <v>5026</v>
      </c>
      <c r="E809" s="51" t="s">
        <v>5027</v>
      </c>
      <c r="F809" s="51" t="s">
        <v>5040</v>
      </c>
      <c r="G809" s="51" t="s">
        <v>5041</v>
      </c>
      <c r="H809" s="51" t="s">
        <v>5042</v>
      </c>
      <c r="I809" s="51" t="s">
        <v>5043</v>
      </c>
      <c r="K809" s="53">
        <v>3</v>
      </c>
      <c r="L809" s="160">
        <v>25</v>
      </c>
      <c r="M809" s="160" t="s">
        <v>5040</v>
      </c>
      <c r="N809" s="160" t="s">
        <v>5041</v>
      </c>
      <c r="O809" s="161"/>
      <c r="P809" s="161"/>
      <c r="Q809" s="161"/>
      <c r="R809" s="161"/>
      <c r="S809" s="161"/>
      <c r="T809" s="161"/>
      <c r="U809" s="161"/>
      <c r="V809" s="161"/>
      <c r="W809" s="161"/>
      <c r="X809" s="161"/>
      <c r="Y809" s="161"/>
      <c r="Z809" s="161"/>
      <c r="AA809" s="155" t="s">
        <v>1155</v>
      </c>
      <c r="AB809" s="155" t="s">
        <v>5453</v>
      </c>
      <c r="AC809" s="163">
        <v>0</v>
      </c>
      <c r="AD809" s="163">
        <v>0</v>
      </c>
      <c r="AE809" s="163">
        <v>0</v>
      </c>
      <c r="AF809" s="163">
        <v>0</v>
      </c>
      <c r="AG809" s="163">
        <v>0</v>
      </c>
      <c r="AH809" s="163">
        <v>0</v>
      </c>
      <c r="AI809" s="163">
        <v>0</v>
      </c>
      <c r="AJ809" s="163">
        <v>0</v>
      </c>
      <c r="AK809" s="163">
        <v>0</v>
      </c>
      <c r="AL809" s="163">
        <v>0</v>
      </c>
      <c r="AM809" s="163">
        <v>0</v>
      </c>
    </row>
    <row r="810" spans="2:39" x14ac:dyDescent="0.15">
      <c r="B810" s="51" t="s">
        <v>603</v>
      </c>
      <c r="C810" s="51" t="s">
        <v>3183</v>
      </c>
      <c r="D810" s="51" t="s">
        <v>5032</v>
      </c>
      <c r="E810" s="51" t="s">
        <v>5033</v>
      </c>
      <c r="F810" s="51" t="s">
        <v>5034</v>
      </c>
      <c r="G810" s="51" t="s">
        <v>5035</v>
      </c>
      <c r="H810" s="51" t="s">
        <v>5038</v>
      </c>
      <c r="I810" s="51" t="s">
        <v>5039</v>
      </c>
      <c r="K810" s="53">
        <v>3</v>
      </c>
      <c r="L810" s="160">
        <v>11</v>
      </c>
      <c r="M810" s="160" t="s">
        <v>5034</v>
      </c>
      <c r="N810" s="160" t="s">
        <v>5035</v>
      </c>
      <c r="O810" s="161"/>
      <c r="P810" s="161"/>
      <c r="Q810" s="161"/>
      <c r="R810" s="161"/>
      <c r="S810" s="161"/>
      <c r="T810" s="161"/>
      <c r="U810" s="161"/>
      <c r="V810" s="161"/>
      <c r="W810" s="161"/>
      <c r="X810" s="161"/>
      <c r="Y810" s="161"/>
      <c r="Z810" s="161"/>
      <c r="AA810" s="155" t="s">
        <v>603</v>
      </c>
      <c r="AB810" s="155" t="s">
        <v>3183</v>
      </c>
      <c r="AC810" s="163">
        <v>0</v>
      </c>
      <c r="AD810" s="163">
        <v>0</v>
      </c>
      <c r="AE810" s="163">
        <v>0</v>
      </c>
      <c r="AF810" s="163">
        <v>0</v>
      </c>
      <c r="AG810" s="163">
        <v>0</v>
      </c>
      <c r="AH810" s="163">
        <v>0</v>
      </c>
      <c r="AI810" s="163">
        <v>0</v>
      </c>
      <c r="AJ810" s="163">
        <v>0</v>
      </c>
      <c r="AK810" s="163">
        <v>0</v>
      </c>
      <c r="AL810" s="163">
        <v>0</v>
      </c>
      <c r="AM810" s="163">
        <v>0</v>
      </c>
    </row>
    <row r="811" spans="2:39" x14ac:dyDescent="0.15">
      <c r="B811" s="51" t="s">
        <v>676</v>
      </c>
      <c r="C811" s="51" t="s">
        <v>3254</v>
      </c>
      <c r="D811" s="51" t="s">
        <v>5129</v>
      </c>
      <c r="E811" s="51" t="s">
        <v>5130</v>
      </c>
      <c r="F811" s="51" t="s">
        <v>5178</v>
      </c>
      <c r="G811" s="51" t="s">
        <v>5179</v>
      </c>
      <c r="H811" s="51" t="s">
        <v>5180</v>
      </c>
      <c r="I811" s="51" t="s">
        <v>5179</v>
      </c>
      <c r="K811" s="53">
        <v>3</v>
      </c>
      <c r="L811" s="160">
        <v>18</v>
      </c>
      <c r="M811" s="160" t="s">
        <v>5129</v>
      </c>
      <c r="N811" s="160" t="s">
        <v>5130</v>
      </c>
      <c r="O811" s="161"/>
      <c r="P811" s="161"/>
      <c r="Q811" s="161"/>
      <c r="R811" s="161"/>
      <c r="S811" s="161"/>
      <c r="T811" s="161"/>
      <c r="U811" s="161"/>
      <c r="V811" s="161"/>
      <c r="W811" s="161"/>
      <c r="X811" s="161"/>
      <c r="Y811" s="161"/>
      <c r="Z811" s="161"/>
      <c r="AA811" s="155" t="s">
        <v>676</v>
      </c>
      <c r="AB811" s="155" t="s">
        <v>3254</v>
      </c>
      <c r="AC811" s="163">
        <v>0</v>
      </c>
      <c r="AD811" s="163">
        <v>0</v>
      </c>
      <c r="AE811" s="163">
        <v>0</v>
      </c>
      <c r="AF811" s="163">
        <v>0</v>
      </c>
      <c r="AG811" s="163">
        <v>0</v>
      </c>
      <c r="AH811" s="163">
        <v>0</v>
      </c>
      <c r="AI811" s="163">
        <v>0</v>
      </c>
      <c r="AJ811" s="163">
        <v>0</v>
      </c>
      <c r="AK811" s="163">
        <v>0</v>
      </c>
      <c r="AL811" s="163">
        <v>0</v>
      </c>
      <c r="AM811" s="163">
        <v>0</v>
      </c>
    </row>
    <row r="812" spans="2:39" x14ac:dyDescent="0.15">
      <c r="B812" s="51" t="s">
        <v>838</v>
      </c>
      <c r="C812" s="51" t="s">
        <v>3414</v>
      </c>
      <c r="D812" s="51" t="s">
        <v>5032</v>
      </c>
      <c r="E812" s="51" t="s">
        <v>5033</v>
      </c>
      <c r="F812" s="51" t="s">
        <v>5121</v>
      </c>
      <c r="G812" s="51" t="s">
        <v>5122</v>
      </c>
      <c r="H812" s="51" t="s">
        <v>5123</v>
      </c>
      <c r="I812" s="51" t="s">
        <v>5124</v>
      </c>
      <c r="K812" s="53">
        <v>3</v>
      </c>
      <c r="L812" s="160">
        <v>12</v>
      </c>
      <c r="M812" s="160" t="s">
        <v>5121</v>
      </c>
      <c r="N812" s="160" t="s">
        <v>5122</v>
      </c>
      <c r="O812" s="161"/>
      <c r="P812" s="161"/>
      <c r="Q812" s="161"/>
      <c r="R812" s="161"/>
      <c r="S812" s="161"/>
      <c r="T812" s="161"/>
      <c r="U812" s="161"/>
      <c r="V812" s="161"/>
      <c r="W812" s="161"/>
      <c r="X812" s="161"/>
      <c r="Y812" s="161"/>
      <c r="Z812" s="161"/>
      <c r="AA812" s="155" t="s">
        <v>838</v>
      </c>
      <c r="AB812" s="155" t="s">
        <v>3414</v>
      </c>
      <c r="AC812" s="163">
        <v>0</v>
      </c>
      <c r="AD812" s="163">
        <v>0</v>
      </c>
      <c r="AE812" s="163">
        <v>0</v>
      </c>
      <c r="AF812" s="163">
        <v>0</v>
      </c>
      <c r="AG812" s="163">
        <v>0</v>
      </c>
      <c r="AH812" s="163">
        <v>0</v>
      </c>
      <c r="AI812" s="163">
        <v>0</v>
      </c>
      <c r="AJ812" s="163">
        <v>0</v>
      </c>
      <c r="AK812" s="163">
        <v>0</v>
      </c>
      <c r="AL812" s="163">
        <v>0</v>
      </c>
      <c r="AM812" s="163">
        <v>0</v>
      </c>
    </row>
    <row r="813" spans="2:39" x14ac:dyDescent="0.15">
      <c r="B813" s="51" t="s">
        <v>659</v>
      </c>
      <c r="C813" s="51" t="s">
        <v>3237</v>
      </c>
      <c r="D813" s="51" t="s">
        <v>5032</v>
      </c>
      <c r="E813" s="51" t="s">
        <v>5033</v>
      </c>
      <c r="F813" s="51" t="s">
        <v>5155</v>
      </c>
      <c r="G813" s="51" t="s">
        <v>5156</v>
      </c>
      <c r="H813" s="51" t="s">
        <v>5157</v>
      </c>
      <c r="I813" s="51" t="s">
        <v>5156</v>
      </c>
      <c r="K813" s="53">
        <v>3</v>
      </c>
      <c r="L813" s="160">
        <v>14</v>
      </c>
      <c r="M813" s="160" t="s">
        <v>5157</v>
      </c>
      <c r="N813" s="160" t="s">
        <v>5156</v>
      </c>
      <c r="O813" s="161"/>
      <c r="P813" s="161"/>
      <c r="Q813" s="161"/>
      <c r="R813" s="161"/>
      <c r="S813" s="161"/>
      <c r="T813" s="161"/>
      <c r="U813" s="161"/>
      <c r="V813" s="161"/>
      <c r="W813" s="161"/>
      <c r="X813" s="161"/>
      <c r="Y813" s="161"/>
      <c r="Z813" s="161"/>
      <c r="AA813" s="155" t="s">
        <v>659</v>
      </c>
      <c r="AB813" s="155" t="s">
        <v>3237</v>
      </c>
      <c r="AC813" s="163">
        <v>0</v>
      </c>
      <c r="AD813" s="163">
        <v>0</v>
      </c>
      <c r="AE813" s="163">
        <v>0</v>
      </c>
      <c r="AF813" s="163">
        <v>1</v>
      </c>
      <c r="AG813" s="163">
        <v>1</v>
      </c>
      <c r="AH813" s="163">
        <v>1</v>
      </c>
      <c r="AI813" s="163">
        <v>1</v>
      </c>
      <c r="AJ813" s="163">
        <v>0</v>
      </c>
      <c r="AK813" s="163">
        <v>0</v>
      </c>
      <c r="AL813" s="163">
        <v>0</v>
      </c>
      <c r="AM813" s="163">
        <v>0</v>
      </c>
    </row>
    <row r="814" spans="2:39" x14ac:dyDescent="0.15">
      <c r="B814" s="51" t="s">
        <v>779</v>
      </c>
      <c r="C814" s="51" t="s">
        <v>3356</v>
      </c>
      <c r="D814" s="51" t="s">
        <v>5032</v>
      </c>
      <c r="E814" s="51" t="s">
        <v>5033</v>
      </c>
      <c r="F814" s="51" t="s">
        <v>5121</v>
      </c>
      <c r="G814" s="51" t="s">
        <v>5122</v>
      </c>
      <c r="H814" s="51" t="s">
        <v>5172</v>
      </c>
      <c r="I814" s="51" t="s">
        <v>5173</v>
      </c>
      <c r="K814" s="53">
        <v>3</v>
      </c>
      <c r="L814" s="160">
        <v>12</v>
      </c>
      <c r="M814" s="160" t="s">
        <v>5121</v>
      </c>
      <c r="N814" s="160" t="s">
        <v>5122</v>
      </c>
      <c r="O814" s="161"/>
      <c r="P814" s="161"/>
      <c r="Q814" s="161"/>
      <c r="R814" s="161"/>
      <c r="S814" s="161"/>
      <c r="T814" s="161"/>
      <c r="U814" s="161"/>
      <c r="V814" s="161"/>
      <c r="W814" s="161"/>
      <c r="X814" s="161"/>
      <c r="Y814" s="161"/>
      <c r="Z814" s="161"/>
      <c r="AA814" s="155" t="s">
        <v>779</v>
      </c>
      <c r="AB814" s="155" t="s">
        <v>3356</v>
      </c>
      <c r="AC814" s="163">
        <v>0</v>
      </c>
      <c r="AD814" s="163">
        <v>0</v>
      </c>
      <c r="AE814" s="163">
        <v>0</v>
      </c>
      <c r="AF814" s="163">
        <v>0</v>
      </c>
      <c r="AG814" s="163">
        <v>0</v>
      </c>
      <c r="AH814" s="163">
        <v>0</v>
      </c>
      <c r="AI814" s="163">
        <v>0</v>
      </c>
      <c r="AJ814" s="163">
        <v>0</v>
      </c>
      <c r="AK814" s="163">
        <v>0</v>
      </c>
      <c r="AL814" s="163">
        <v>0</v>
      </c>
      <c r="AM814" s="163">
        <v>0</v>
      </c>
    </row>
    <row r="815" spans="2:39" x14ac:dyDescent="0.15">
      <c r="B815" s="51" t="s">
        <v>327</v>
      </c>
      <c r="C815" s="51" t="s">
        <v>2914</v>
      </c>
      <c r="D815" s="51" t="s">
        <v>5026</v>
      </c>
      <c r="E815" s="51" t="s">
        <v>5027</v>
      </c>
      <c r="F815" s="51" t="s">
        <v>5085</v>
      </c>
      <c r="G815" s="51" t="s">
        <v>5086</v>
      </c>
      <c r="H815" s="51" t="s">
        <v>5087</v>
      </c>
      <c r="I815" s="51" t="s">
        <v>5088</v>
      </c>
      <c r="K815" s="53">
        <v>3</v>
      </c>
      <c r="L815" s="160">
        <v>26</v>
      </c>
      <c r="M815" s="160" t="s">
        <v>5085</v>
      </c>
      <c r="N815" s="160" t="s">
        <v>5086</v>
      </c>
      <c r="O815" s="161"/>
      <c r="P815" s="161"/>
      <c r="Q815" s="161"/>
      <c r="R815" s="161"/>
      <c r="S815" s="161"/>
      <c r="T815" s="161"/>
      <c r="U815" s="161"/>
      <c r="V815" s="161"/>
      <c r="W815" s="161"/>
      <c r="X815" s="161"/>
      <c r="Y815" s="161"/>
      <c r="Z815" s="161"/>
      <c r="AA815" s="155" t="s">
        <v>327</v>
      </c>
      <c r="AB815" s="155" t="s">
        <v>2914</v>
      </c>
      <c r="AC815" s="163">
        <v>0</v>
      </c>
      <c r="AD815" s="163">
        <v>0</v>
      </c>
      <c r="AE815" s="163">
        <v>0</v>
      </c>
      <c r="AF815" s="163">
        <v>0</v>
      </c>
      <c r="AG815" s="163">
        <v>0</v>
      </c>
      <c r="AH815" s="163">
        <v>0</v>
      </c>
      <c r="AI815" s="163">
        <v>0</v>
      </c>
      <c r="AJ815" s="163">
        <v>0</v>
      </c>
      <c r="AK815" s="163">
        <v>0</v>
      </c>
      <c r="AL815" s="163">
        <v>0</v>
      </c>
      <c r="AM815" s="163">
        <v>0</v>
      </c>
    </row>
    <row r="816" spans="2:39" x14ac:dyDescent="0.15">
      <c r="B816" s="51" t="s">
        <v>630</v>
      </c>
      <c r="C816" s="51" t="s">
        <v>3209</v>
      </c>
      <c r="D816" s="51" t="s">
        <v>5032</v>
      </c>
      <c r="E816" s="51" t="s">
        <v>5033</v>
      </c>
      <c r="F816" s="51" t="s">
        <v>5034</v>
      </c>
      <c r="G816" s="51" t="s">
        <v>5035</v>
      </c>
      <c r="H816" s="51" t="s">
        <v>5038</v>
      </c>
      <c r="I816" s="51" t="s">
        <v>5039</v>
      </c>
      <c r="K816" s="53">
        <v>3</v>
      </c>
      <c r="L816" s="160">
        <v>11</v>
      </c>
      <c r="M816" s="160" t="s">
        <v>5034</v>
      </c>
      <c r="N816" s="160" t="s">
        <v>5035</v>
      </c>
      <c r="O816" s="161"/>
      <c r="P816" s="161"/>
      <c r="Q816" s="161"/>
      <c r="R816" s="161"/>
      <c r="S816" s="161"/>
      <c r="T816" s="161"/>
      <c r="U816" s="161"/>
      <c r="V816" s="161"/>
      <c r="W816" s="161"/>
      <c r="X816" s="161"/>
      <c r="Y816" s="161"/>
      <c r="Z816" s="161"/>
      <c r="AA816" s="155" t="s">
        <v>630</v>
      </c>
      <c r="AB816" s="155" t="s">
        <v>3209</v>
      </c>
      <c r="AC816" s="163">
        <v>0</v>
      </c>
      <c r="AD816" s="163">
        <v>0</v>
      </c>
      <c r="AE816" s="163">
        <v>0</v>
      </c>
      <c r="AF816" s="163">
        <v>0</v>
      </c>
      <c r="AG816" s="163">
        <v>0</v>
      </c>
      <c r="AH816" s="163">
        <v>0</v>
      </c>
      <c r="AI816" s="163">
        <v>0</v>
      </c>
      <c r="AJ816" s="163">
        <v>0</v>
      </c>
      <c r="AK816" s="163">
        <v>0</v>
      </c>
      <c r="AL816" s="163">
        <v>0</v>
      </c>
      <c r="AM816" s="163">
        <v>0</v>
      </c>
    </row>
    <row r="817" spans="2:39" x14ac:dyDescent="0.15">
      <c r="B817" s="51" t="s">
        <v>1186</v>
      </c>
      <c r="C817" s="51" t="s">
        <v>3757</v>
      </c>
      <c r="D817" s="51" t="s">
        <v>5032</v>
      </c>
      <c r="E817" s="51" t="s">
        <v>5033</v>
      </c>
      <c r="F817" s="51" t="s">
        <v>5097</v>
      </c>
      <c r="G817" s="51" t="s">
        <v>5098</v>
      </c>
      <c r="H817" s="51" t="s">
        <v>5164</v>
      </c>
      <c r="I817" s="51" t="s">
        <v>5165</v>
      </c>
      <c r="K817" s="53">
        <v>3</v>
      </c>
      <c r="L817" s="160">
        <v>15</v>
      </c>
      <c r="M817" s="160" t="s">
        <v>5097</v>
      </c>
      <c r="N817" s="160" t="s">
        <v>5098</v>
      </c>
      <c r="O817" s="161"/>
      <c r="P817" s="161"/>
      <c r="Q817" s="161"/>
      <c r="R817" s="161"/>
      <c r="S817" s="161"/>
      <c r="T817" s="161"/>
      <c r="U817" s="161"/>
      <c r="V817" s="161"/>
      <c r="W817" s="161"/>
      <c r="X817" s="161"/>
      <c r="Y817" s="161"/>
      <c r="Z817" s="161"/>
      <c r="AA817" s="155" t="s">
        <v>1186</v>
      </c>
      <c r="AB817" s="155" t="s">
        <v>3757</v>
      </c>
      <c r="AC817" s="163">
        <v>0</v>
      </c>
      <c r="AD817" s="163">
        <v>0</v>
      </c>
      <c r="AE817" s="163">
        <v>0</v>
      </c>
      <c r="AF817" s="163">
        <v>0</v>
      </c>
      <c r="AG817" s="163">
        <v>0</v>
      </c>
      <c r="AH817" s="163">
        <v>0</v>
      </c>
      <c r="AI817" s="163">
        <v>0</v>
      </c>
      <c r="AJ817" s="163">
        <v>0</v>
      </c>
      <c r="AK817" s="163">
        <v>0</v>
      </c>
      <c r="AL817" s="163">
        <v>0</v>
      </c>
      <c r="AM817" s="163">
        <v>0</v>
      </c>
    </row>
    <row r="818" spans="2:39" x14ac:dyDescent="0.15">
      <c r="B818" s="51" t="s">
        <v>666</v>
      </c>
      <c r="C818" s="51" t="s">
        <v>3244</v>
      </c>
      <c r="D818" s="51" t="s">
        <v>5026</v>
      </c>
      <c r="E818" s="51" t="s">
        <v>5027</v>
      </c>
      <c r="F818" s="51" t="s">
        <v>5040</v>
      </c>
      <c r="G818" s="51" t="s">
        <v>5041</v>
      </c>
      <c r="H818" s="51" t="s">
        <v>5042</v>
      </c>
      <c r="I818" s="51" t="s">
        <v>5043</v>
      </c>
      <c r="K818" s="53">
        <v>3</v>
      </c>
      <c r="L818" s="160">
        <v>25</v>
      </c>
      <c r="M818" s="160" t="s">
        <v>5040</v>
      </c>
      <c r="N818" s="160" t="s">
        <v>5041</v>
      </c>
      <c r="O818" s="161"/>
      <c r="P818" s="161"/>
      <c r="Q818" s="161"/>
      <c r="R818" s="161"/>
      <c r="S818" s="161"/>
      <c r="T818" s="161"/>
      <c r="U818" s="161"/>
      <c r="V818" s="161"/>
      <c r="W818" s="161"/>
      <c r="X818" s="161"/>
      <c r="Y818" s="161"/>
      <c r="Z818" s="161"/>
      <c r="AA818" s="155" t="s">
        <v>666</v>
      </c>
      <c r="AB818" s="155" t="s">
        <v>3244</v>
      </c>
      <c r="AC818" s="163">
        <v>0</v>
      </c>
      <c r="AD818" s="163">
        <v>0</v>
      </c>
      <c r="AE818" s="163">
        <v>0</v>
      </c>
      <c r="AF818" s="163">
        <v>0</v>
      </c>
      <c r="AG818" s="163">
        <v>0</v>
      </c>
      <c r="AH818" s="163">
        <v>0</v>
      </c>
      <c r="AI818" s="163">
        <v>0</v>
      </c>
      <c r="AJ818" s="163">
        <v>0</v>
      </c>
      <c r="AK818" s="163">
        <v>0</v>
      </c>
      <c r="AL818" s="163">
        <v>0</v>
      </c>
      <c r="AM818" s="163">
        <v>0</v>
      </c>
    </row>
    <row r="819" spans="2:39" x14ac:dyDescent="0.15">
      <c r="B819" s="51" t="s">
        <v>728</v>
      </c>
      <c r="C819" s="51" t="s">
        <v>3305</v>
      </c>
      <c r="D819" s="51" t="s">
        <v>5058</v>
      </c>
      <c r="E819" s="51" t="s">
        <v>5059</v>
      </c>
      <c r="F819" s="51" t="s">
        <v>5188</v>
      </c>
      <c r="G819" s="51" t="s">
        <v>5189</v>
      </c>
      <c r="H819" s="51" t="s">
        <v>5190</v>
      </c>
      <c r="I819" s="51" t="s">
        <v>5189</v>
      </c>
      <c r="K819" s="53">
        <v>3</v>
      </c>
      <c r="L819" s="160" t="s">
        <v>5356</v>
      </c>
      <c r="M819" s="160" t="s">
        <v>5356</v>
      </c>
      <c r="N819" s="160" t="s">
        <v>5356</v>
      </c>
      <c r="O819" s="161"/>
      <c r="P819" s="161"/>
      <c r="Q819" s="161"/>
      <c r="R819" s="161"/>
      <c r="S819" s="161"/>
      <c r="T819" s="161"/>
      <c r="U819" s="161"/>
      <c r="V819" s="161"/>
      <c r="W819" s="161"/>
      <c r="X819" s="161"/>
      <c r="Y819" s="161"/>
      <c r="Z819" s="161"/>
      <c r="AA819" s="155" t="s">
        <v>728</v>
      </c>
      <c r="AB819" s="155" t="s">
        <v>3305</v>
      </c>
      <c r="AC819" s="163">
        <v>0</v>
      </c>
      <c r="AD819" s="163">
        <v>0</v>
      </c>
      <c r="AE819" s="163">
        <v>0</v>
      </c>
      <c r="AF819" s="163">
        <v>0</v>
      </c>
      <c r="AG819" s="163">
        <v>0</v>
      </c>
      <c r="AH819" s="163">
        <v>0</v>
      </c>
      <c r="AI819" s="163">
        <v>0</v>
      </c>
      <c r="AJ819" s="163">
        <v>0</v>
      </c>
      <c r="AK819" s="163">
        <v>0</v>
      </c>
      <c r="AL819" s="163">
        <v>0</v>
      </c>
      <c r="AM819" s="163">
        <v>0</v>
      </c>
    </row>
    <row r="820" spans="2:39" x14ac:dyDescent="0.15">
      <c r="B820" s="51" t="s">
        <v>685</v>
      </c>
      <c r="C820" s="51" t="s">
        <v>3262</v>
      </c>
      <c r="D820" s="51" t="s">
        <v>5074</v>
      </c>
      <c r="E820" s="51" t="s">
        <v>5075</v>
      </c>
      <c r="F820" s="51" t="s">
        <v>5076</v>
      </c>
      <c r="G820" s="51" t="s">
        <v>5077</v>
      </c>
      <c r="H820" s="51" t="s">
        <v>5153</v>
      </c>
      <c r="I820" s="51" t="s">
        <v>5154</v>
      </c>
      <c r="K820" s="53">
        <v>3</v>
      </c>
      <c r="L820" s="160">
        <v>7</v>
      </c>
      <c r="M820" s="160" t="s">
        <v>5153</v>
      </c>
      <c r="N820" s="160" t="s">
        <v>5154</v>
      </c>
      <c r="O820" s="161"/>
      <c r="P820" s="161"/>
      <c r="Q820" s="161"/>
      <c r="R820" s="161"/>
      <c r="S820" s="161"/>
      <c r="T820" s="161"/>
      <c r="U820" s="161"/>
      <c r="V820" s="161"/>
      <c r="W820" s="161"/>
      <c r="X820" s="161"/>
      <c r="Y820" s="161"/>
      <c r="Z820" s="161"/>
      <c r="AA820" s="155" t="s">
        <v>685</v>
      </c>
      <c r="AB820" s="155" t="s">
        <v>3262</v>
      </c>
      <c r="AC820" s="163">
        <v>0</v>
      </c>
      <c r="AD820" s="163">
        <v>0</v>
      </c>
      <c r="AE820" s="163">
        <v>0</v>
      </c>
      <c r="AF820" s="163">
        <v>0</v>
      </c>
      <c r="AG820" s="163">
        <v>0</v>
      </c>
      <c r="AH820" s="163">
        <v>0</v>
      </c>
      <c r="AI820" s="163">
        <v>0</v>
      </c>
      <c r="AJ820" s="163">
        <v>0</v>
      </c>
      <c r="AK820" s="163">
        <v>0</v>
      </c>
      <c r="AL820" s="163">
        <v>0</v>
      </c>
      <c r="AM820" s="163">
        <v>0</v>
      </c>
    </row>
    <row r="821" spans="2:39" x14ac:dyDescent="0.15">
      <c r="B821" s="51" t="s">
        <v>688</v>
      </c>
      <c r="C821" s="51" t="s">
        <v>3265</v>
      </c>
      <c r="D821" s="51" t="s">
        <v>5026</v>
      </c>
      <c r="E821" s="51" t="s">
        <v>5027</v>
      </c>
      <c r="F821" s="51" t="s">
        <v>5028</v>
      </c>
      <c r="G821" s="51" t="s">
        <v>5029</v>
      </c>
      <c r="H821" s="51" t="s">
        <v>5115</v>
      </c>
      <c r="I821" s="51" t="s">
        <v>5116</v>
      </c>
      <c r="K821" s="53">
        <v>3</v>
      </c>
      <c r="L821" s="160">
        <v>24</v>
      </c>
      <c r="M821" s="160" t="s">
        <v>5028</v>
      </c>
      <c r="N821" s="160" t="s">
        <v>5029</v>
      </c>
      <c r="O821" s="161"/>
      <c r="P821" s="161"/>
      <c r="Q821" s="161"/>
      <c r="R821" s="161"/>
      <c r="S821" s="161"/>
      <c r="T821" s="161"/>
      <c r="U821" s="161"/>
      <c r="V821" s="161"/>
      <c r="W821" s="161"/>
      <c r="X821" s="161"/>
      <c r="Y821" s="161"/>
      <c r="Z821" s="161"/>
      <c r="AA821" s="155" t="s">
        <v>688</v>
      </c>
      <c r="AB821" s="155" t="s">
        <v>3265</v>
      </c>
      <c r="AC821" s="163">
        <v>0</v>
      </c>
      <c r="AD821" s="163">
        <v>0</v>
      </c>
      <c r="AE821" s="163">
        <v>0</v>
      </c>
      <c r="AF821" s="163">
        <v>0</v>
      </c>
      <c r="AG821" s="163">
        <v>0</v>
      </c>
      <c r="AH821" s="163">
        <v>0</v>
      </c>
      <c r="AI821" s="163">
        <v>0</v>
      </c>
      <c r="AJ821" s="163">
        <v>0</v>
      </c>
      <c r="AK821" s="163">
        <v>0</v>
      </c>
      <c r="AL821" s="163">
        <v>0</v>
      </c>
      <c r="AM821" s="163">
        <v>0</v>
      </c>
    </row>
    <row r="822" spans="2:39" x14ac:dyDescent="0.15">
      <c r="B822" s="51" t="s">
        <v>936</v>
      </c>
      <c r="C822" s="51" t="s">
        <v>3512</v>
      </c>
      <c r="D822" s="51" t="s">
        <v>5026</v>
      </c>
      <c r="E822" s="51" t="s">
        <v>5027</v>
      </c>
      <c r="F822" s="51" t="s">
        <v>5028</v>
      </c>
      <c r="G822" s="51" t="s">
        <v>5029</v>
      </c>
      <c r="H822" s="51" t="s">
        <v>5115</v>
      </c>
      <c r="I822" s="51" t="s">
        <v>5116</v>
      </c>
      <c r="K822" s="53">
        <v>3</v>
      </c>
      <c r="L822" s="160">
        <v>24</v>
      </c>
      <c r="M822" s="160" t="s">
        <v>5028</v>
      </c>
      <c r="N822" s="160" t="s">
        <v>5029</v>
      </c>
      <c r="O822" s="161"/>
      <c r="P822" s="161"/>
      <c r="Q822" s="161"/>
      <c r="R822" s="161"/>
      <c r="S822" s="161"/>
      <c r="T822" s="161"/>
      <c r="U822" s="161"/>
      <c r="V822" s="161"/>
      <c r="W822" s="161"/>
      <c r="X822" s="161"/>
      <c r="Y822" s="161"/>
      <c r="Z822" s="161"/>
      <c r="AA822" s="155" t="s">
        <v>936</v>
      </c>
      <c r="AB822" s="155" t="s">
        <v>3512</v>
      </c>
      <c r="AC822" s="163">
        <v>0</v>
      </c>
      <c r="AD822" s="163">
        <v>0</v>
      </c>
      <c r="AE822" s="163">
        <v>0</v>
      </c>
      <c r="AF822" s="163">
        <v>0</v>
      </c>
      <c r="AG822" s="163">
        <v>0</v>
      </c>
      <c r="AH822" s="163">
        <v>0</v>
      </c>
      <c r="AI822" s="163">
        <v>0</v>
      </c>
      <c r="AJ822" s="163">
        <v>0</v>
      </c>
      <c r="AK822" s="163">
        <v>0</v>
      </c>
      <c r="AL822" s="163">
        <v>0</v>
      </c>
      <c r="AM822" s="163">
        <v>0</v>
      </c>
    </row>
    <row r="823" spans="2:39" x14ac:dyDescent="0.15">
      <c r="B823" s="51" t="s">
        <v>810</v>
      </c>
      <c r="C823" s="51" t="s">
        <v>3386</v>
      </c>
      <c r="D823" s="51" t="s">
        <v>5026</v>
      </c>
      <c r="E823" s="51" t="s">
        <v>5027</v>
      </c>
      <c r="F823" s="51" t="s">
        <v>5085</v>
      </c>
      <c r="G823" s="51" t="s">
        <v>5086</v>
      </c>
      <c r="H823" s="51" t="s">
        <v>5087</v>
      </c>
      <c r="I823" s="51" t="s">
        <v>5088</v>
      </c>
      <c r="K823" s="53">
        <v>3</v>
      </c>
      <c r="L823" s="160">
        <v>26</v>
      </c>
      <c r="M823" s="160" t="s">
        <v>5085</v>
      </c>
      <c r="N823" s="160" t="s">
        <v>5086</v>
      </c>
      <c r="O823" s="161"/>
      <c r="P823" s="161"/>
      <c r="Q823" s="161"/>
      <c r="R823" s="161"/>
      <c r="S823" s="161"/>
      <c r="T823" s="161"/>
      <c r="U823" s="161"/>
      <c r="V823" s="161"/>
      <c r="W823" s="161"/>
      <c r="X823" s="161"/>
      <c r="Y823" s="161"/>
      <c r="Z823" s="161"/>
      <c r="AA823" s="155" t="s">
        <v>810</v>
      </c>
      <c r="AB823" s="155" t="s">
        <v>3386</v>
      </c>
      <c r="AC823" s="163">
        <v>0</v>
      </c>
      <c r="AD823" s="163">
        <v>1</v>
      </c>
      <c r="AE823" s="163">
        <v>0</v>
      </c>
      <c r="AF823" s="163">
        <v>0</v>
      </c>
      <c r="AG823" s="163">
        <v>0</v>
      </c>
      <c r="AH823" s="163">
        <v>0</v>
      </c>
      <c r="AI823" s="163">
        <v>0</v>
      </c>
      <c r="AJ823" s="163">
        <v>0</v>
      </c>
      <c r="AK823" s="163">
        <v>0</v>
      </c>
      <c r="AL823" s="163">
        <v>0</v>
      </c>
      <c r="AM823" s="163">
        <v>0</v>
      </c>
    </row>
    <row r="824" spans="2:39" x14ac:dyDescent="0.15">
      <c r="B824" s="51" t="s">
        <v>1112</v>
      </c>
      <c r="C824" s="51" t="s">
        <v>3685</v>
      </c>
      <c r="D824" s="51" t="s">
        <v>5032</v>
      </c>
      <c r="E824" s="51" t="s">
        <v>5033</v>
      </c>
      <c r="F824" s="51" t="s">
        <v>5121</v>
      </c>
      <c r="G824" s="51" t="s">
        <v>5122</v>
      </c>
      <c r="H824" s="51" t="s">
        <v>5172</v>
      </c>
      <c r="I824" s="51" t="s">
        <v>5173</v>
      </c>
      <c r="K824" s="53">
        <v>3</v>
      </c>
      <c r="L824" s="160">
        <v>12</v>
      </c>
      <c r="M824" s="160" t="s">
        <v>5121</v>
      </c>
      <c r="N824" s="160" t="s">
        <v>5122</v>
      </c>
      <c r="O824" s="161"/>
      <c r="P824" s="161"/>
      <c r="Q824" s="161"/>
      <c r="R824" s="161"/>
      <c r="S824" s="161"/>
      <c r="T824" s="161"/>
      <c r="U824" s="161"/>
      <c r="V824" s="161"/>
      <c r="W824" s="161"/>
      <c r="X824" s="161"/>
      <c r="Y824" s="161"/>
      <c r="Z824" s="161"/>
      <c r="AA824" s="155" t="s">
        <v>1112</v>
      </c>
      <c r="AB824" s="155" t="s">
        <v>3685</v>
      </c>
      <c r="AC824" s="163">
        <v>0</v>
      </c>
      <c r="AD824" s="163">
        <v>0</v>
      </c>
      <c r="AE824" s="163">
        <v>0</v>
      </c>
      <c r="AF824" s="163">
        <v>0</v>
      </c>
      <c r="AG824" s="163">
        <v>0</v>
      </c>
      <c r="AH824" s="163">
        <v>0</v>
      </c>
      <c r="AI824" s="163">
        <v>0</v>
      </c>
      <c r="AJ824" s="163">
        <v>0</v>
      </c>
      <c r="AK824" s="163">
        <v>0</v>
      </c>
      <c r="AL824" s="163">
        <v>0</v>
      </c>
      <c r="AM824" s="163">
        <v>0</v>
      </c>
    </row>
    <row r="825" spans="2:39" x14ac:dyDescent="0.15">
      <c r="B825" s="51" t="s">
        <v>595</v>
      </c>
      <c r="C825" s="51" t="s">
        <v>3175</v>
      </c>
      <c r="D825" s="51" t="s">
        <v>5044</v>
      </c>
      <c r="E825" s="51" t="s">
        <v>5045</v>
      </c>
      <c r="F825" s="51" t="s">
        <v>5046</v>
      </c>
      <c r="G825" s="51" t="s">
        <v>5045</v>
      </c>
      <c r="H825" s="51" t="s">
        <v>5195</v>
      </c>
      <c r="I825" s="51" t="s">
        <v>5196</v>
      </c>
      <c r="K825" s="53">
        <v>3</v>
      </c>
      <c r="L825" s="160" t="s">
        <v>5356</v>
      </c>
      <c r="M825" s="160" t="s">
        <v>5356</v>
      </c>
      <c r="N825" s="160" t="s">
        <v>5356</v>
      </c>
      <c r="O825" s="161"/>
      <c r="P825" s="161"/>
      <c r="Q825" s="161"/>
      <c r="R825" s="161"/>
      <c r="S825" s="161"/>
      <c r="T825" s="161"/>
      <c r="U825" s="161"/>
      <c r="V825" s="161"/>
      <c r="W825" s="161"/>
      <c r="X825" s="161"/>
      <c r="Y825" s="161"/>
      <c r="Z825" s="161"/>
      <c r="AA825" s="155" t="s">
        <v>595</v>
      </c>
      <c r="AB825" s="155" t="s">
        <v>3175</v>
      </c>
      <c r="AC825" s="163">
        <v>0</v>
      </c>
      <c r="AD825" s="163">
        <v>0</v>
      </c>
      <c r="AE825" s="163">
        <v>0</v>
      </c>
      <c r="AF825" s="163">
        <v>0</v>
      </c>
      <c r="AG825" s="163">
        <v>0</v>
      </c>
      <c r="AH825" s="163">
        <v>0</v>
      </c>
      <c r="AI825" s="163">
        <v>0</v>
      </c>
      <c r="AJ825" s="163">
        <v>0</v>
      </c>
      <c r="AK825" s="163">
        <v>0</v>
      </c>
      <c r="AL825" s="163">
        <v>0</v>
      </c>
      <c r="AM825" s="163">
        <v>0</v>
      </c>
    </row>
    <row r="826" spans="2:39" x14ac:dyDescent="0.15">
      <c r="B826" s="51" t="s">
        <v>1540</v>
      </c>
      <c r="C826" s="51" t="s">
        <v>4102</v>
      </c>
      <c r="D826" s="51" t="s">
        <v>5089</v>
      </c>
      <c r="E826" s="51" t="s">
        <v>5090</v>
      </c>
      <c r="F826" s="51" t="s">
        <v>5107</v>
      </c>
      <c r="G826" s="51" t="s">
        <v>5108</v>
      </c>
      <c r="H826" s="51" t="s">
        <v>5111</v>
      </c>
      <c r="I826" s="51" t="s">
        <v>5112</v>
      </c>
      <c r="K826" s="53">
        <v>3</v>
      </c>
      <c r="L826" s="160">
        <v>17</v>
      </c>
      <c r="M826" s="160" t="s">
        <v>5107</v>
      </c>
      <c r="N826" s="160" t="s">
        <v>5108</v>
      </c>
      <c r="O826" s="161"/>
      <c r="P826" s="161"/>
      <c r="Q826" s="161"/>
      <c r="R826" s="161"/>
      <c r="S826" s="161"/>
      <c r="T826" s="161"/>
      <c r="U826" s="161"/>
      <c r="V826" s="161"/>
      <c r="W826" s="161"/>
      <c r="X826" s="161"/>
      <c r="Y826" s="161"/>
      <c r="Z826" s="161"/>
      <c r="AA826" s="155" t="s">
        <v>1540</v>
      </c>
      <c r="AB826" s="155" t="s">
        <v>4102</v>
      </c>
      <c r="AC826" s="163">
        <v>0</v>
      </c>
      <c r="AD826" s="163">
        <v>0</v>
      </c>
      <c r="AE826" s="163">
        <v>0</v>
      </c>
      <c r="AF826" s="163">
        <v>0</v>
      </c>
      <c r="AG826" s="163">
        <v>0</v>
      </c>
      <c r="AH826" s="163">
        <v>0</v>
      </c>
      <c r="AI826" s="163">
        <v>0</v>
      </c>
      <c r="AJ826" s="163">
        <v>0</v>
      </c>
      <c r="AK826" s="163">
        <v>0</v>
      </c>
      <c r="AL826" s="163">
        <v>0</v>
      </c>
      <c r="AM826" s="163">
        <v>0</v>
      </c>
    </row>
    <row r="827" spans="2:39" x14ac:dyDescent="0.15">
      <c r="B827" s="51" t="s">
        <v>608</v>
      </c>
      <c r="C827" s="51" t="s">
        <v>3188</v>
      </c>
      <c r="D827" s="51" t="s">
        <v>5074</v>
      </c>
      <c r="E827" s="51" t="s">
        <v>5075</v>
      </c>
      <c r="F827" s="51" t="s">
        <v>5147</v>
      </c>
      <c r="G827" s="51" t="s">
        <v>5148</v>
      </c>
      <c r="H827" s="51" t="s">
        <v>5149</v>
      </c>
      <c r="I827" s="51" t="s">
        <v>5148</v>
      </c>
      <c r="K827" s="53">
        <v>3</v>
      </c>
      <c r="L827" s="160" t="s">
        <v>5356</v>
      </c>
      <c r="M827" s="160" t="s">
        <v>5356</v>
      </c>
      <c r="N827" s="160" t="s">
        <v>5356</v>
      </c>
      <c r="O827" s="161"/>
      <c r="P827" s="161"/>
      <c r="Q827" s="161"/>
      <c r="R827" s="161"/>
      <c r="S827" s="161"/>
      <c r="T827" s="161"/>
      <c r="U827" s="161"/>
      <c r="V827" s="161"/>
      <c r="W827" s="161"/>
      <c r="X827" s="161"/>
      <c r="Y827" s="161"/>
      <c r="Z827" s="161"/>
      <c r="AA827" s="155" t="s">
        <v>608</v>
      </c>
      <c r="AB827" s="155" t="s">
        <v>3188</v>
      </c>
      <c r="AC827" s="163">
        <v>0</v>
      </c>
      <c r="AD827" s="163">
        <v>0</v>
      </c>
      <c r="AE827" s="163">
        <v>0</v>
      </c>
      <c r="AF827" s="163">
        <v>0</v>
      </c>
      <c r="AG827" s="163">
        <v>0</v>
      </c>
      <c r="AH827" s="163">
        <v>0</v>
      </c>
      <c r="AI827" s="163">
        <v>0</v>
      </c>
      <c r="AJ827" s="163">
        <v>0</v>
      </c>
      <c r="AK827" s="163">
        <v>0</v>
      </c>
      <c r="AL827" s="163">
        <v>0</v>
      </c>
      <c r="AM827" s="163">
        <v>0</v>
      </c>
    </row>
    <row r="828" spans="2:39" x14ac:dyDescent="0.15">
      <c r="B828" s="51" t="s">
        <v>629</v>
      </c>
      <c r="C828" s="51" t="s">
        <v>3208</v>
      </c>
      <c r="D828" s="51" t="s">
        <v>5074</v>
      </c>
      <c r="E828" s="51" t="s">
        <v>5075</v>
      </c>
      <c r="F828" s="51" t="s">
        <v>5147</v>
      </c>
      <c r="G828" s="51" t="s">
        <v>5148</v>
      </c>
      <c r="H828" s="51" t="s">
        <v>5149</v>
      </c>
      <c r="I828" s="51" t="s">
        <v>5148</v>
      </c>
      <c r="K828" s="53">
        <v>3</v>
      </c>
      <c r="L828" s="160" t="s">
        <v>5356</v>
      </c>
      <c r="M828" s="160" t="s">
        <v>5356</v>
      </c>
      <c r="N828" s="160" t="s">
        <v>5356</v>
      </c>
      <c r="O828" s="161"/>
      <c r="P828" s="161"/>
      <c r="Q828" s="161"/>
      <c r="R828" s="161"/>
      <c r="S828" s="161"/>
      <c r="T828" s="161"/>
      <c r="U828" s="161"/>
      <c r="V828" s="161"/>
      <c r="W828" s="161"/>
      <c r="X828" s="161"/>
      <c r="Y828" s="161"/>
      <c r="Z828" s="161"/>
      <c r="AA828" s="155" t="s">
        <v>629</v>
      </c>
      <c r="AB828" s="155" t="s">
        <v>3208</v>
      </c>
      <c r="AC828" s="163">
        <v>0</v>
      </c>
      <c r="AD828" s="163">
        <v>0</v>
      </c>
      <c r="AE828" s="163">
        <v>0</v>
      </c>
      <c r="AF828" s="163">
        <v>0</v>
      </c>
      <c r="AG828" s="163">
        <v>0</v>
      </c>
      <c r="AH828" s="163">
        <v>0</v>
      </c>
      <c r="AI828" s="163">
        <v>0</v>
      </c>
      <c r="AJ828" s="163">
        <v>0</v>
      </c>
      <c r="AK828" s="163">
        <v>0</v>
      </c>
      <c r="AL828" s="163">
        <v>0</v>
      </c>
      <c r="AM828" s="163">
        <v>0</v>
      </c>
    </row>
    <row r="829" spans="2:39" x14ac:dyDescent="0.15">
      <c r="B829" s="51" t="s">
        <v>655</v>
      </c>
      <c r="C829" s="51" t="s">
        <v>3233</v>
      </c>
      <c r="D829" s="51" t="s">
        <v>5074</v>
      </c>
      <c r="E829" s="51" t="s">
        <v>5075</v>
      </c>
      <c r="F829" s="51" t="s">
        <v>5076</v>
      </c>
      <c r="G829" s="51" t="s">
        <v>5077</v>
      </c>
      <c r="H829" s="51" t="s">
        <v>5153</v>
      </c>
      <c r="I829" s="51" t="s">
        <v>5154</v>
      </c>
      <c r="K829" s="53">
        <v>3</v>
      </c>
      <c r="L829" s="160">
        <v>7</v>
      </c>
      <c r="M829" s="160" t="s">
        <v>5153</v>
      </c>
      <c r="N829" s="160" t="s">
        <v>5154</v>
      </c>
      <c r="O829" s="161"/>
      <c r="P829" s="161"/>
      <c r="Q829" s="161"/>
      <c r="R829" s="161"/>
      <c r="S829" s="161"/>
      <c r="T829" s="161"/>
      <c r="U829" s="161"/>
      <c r="V829" s="161"/>
      <c r="W829" s="161"/>
      <c r="X829" s="161"/>
      <c r="Y829" s="161"/>
      <c r="Z829" s="161"/>
      <c r="AA829" s="155" t="s">
        <v>655</v>
      </c>
      <c r="AB829" s="155" t="s">
        <v>3233</v>
      </c>
      <c r="AC829" s="163">
        <v>0</v>
      </c>
      <c r="AD829" s="163">
        <v>0</v>
      </c>
      <c r="AE829" s="163">
        <v>0</v>
      </c>
      <c r="AF829" s="163">
        <v>0</v>
      </c>
      <c r="AG829" s="163">
        <v>0</v>
      </c>
      <c r="AH829" s="163">
        <v>0</v>
      </c>
      <c r="AI829" s="163">
        <v>0</v>
      </c>
      <c r="AJ829" s="163">
        <v>0</v>
      </c>
      <c r="AK829" s="163">
        <v>0</v>
      </c>
      <c r="AL829" s="163">
        <v>0</v>
      </c>
      <c r="AM829" s="163">
        <v>0</v>
      </c>
    </row>
    <row r="830" spans="2:39" x14ac:dyDescent="0.15">
      <c r="B830" s="51" t="s">
        <v>864</v>
      </c>
      <c r="C830" s="51" t="s">
        <v>3440</v>
      </c>
      <c r="D830" s="51" t="s">
        <v>5032</v>
      </c>
      <c r="E830" s="51" t="s">
        <v>5033</v>
      </c>
      <c r="F830" s="51" t="s">
        <v>5121</v>
      </c>
      <c r="G830" s="51" t="s">
        <v>5122</v>
      </c>
      <c r="H830" s="51" t="s">
        <v>5172</v>
      </c>
      <c r="I830" s="51" t="s">
        <v>5173</v>
      </c>
      <c r="K830" s="53">
        <v>3</v>
      </c>
      <c r="L830" s="160">
        <v>12</v>
      </c>
      <c r="M830" s="160" t="s">
        <v>5121</v>
      </c>
      <c r="N830" s="160" t="s">
        <v>5122</v>
      </c>
      <c r="O830" s="161"/>
      <c r="P830" s="161"/>
      <c r="Q830" s="161"/>
      <c r="R830" s="161"/>
      <c r="S830" s="161"/>
      <c r="T830" s="161"/>
      <c r="U830" s="161"/>
      <c r="V830" s="161"/>
      <c r="W830" s="161"/>
      <c r="X830" s="161"/>
      <c r="Y830" s="161"/>
      <c r="Z830" s="161"/>
      <c r="AA830" s="155" t="s">
        <v>864</v>
      </c>
      <c r="AB830" s="155" t="s">
        <v>3440</v>
      </c>
      <c r="AC830" s="163">
        <v>0</v>
      </c>
      <c r="AD830" s="163">
        <v>0</v>
      </c>
      <c r="AE830" s="163">
        <v>0</v>
      </c>
      <c r="AF830" s="163">
        <v>0</v>
      </c>
      <c r="AG830" s="163">
        <v>0</v>
      </c>
      <c r="AH830" s="163">
        <v>0</v>
      </c>
      <c r="AI830" s="163">
        <v>0</v>
      </c>
      <c r="AJ830" s="163">
        <v>0</v>
      </c>
      <c r="AK830" s="163">
        <v>0</v>
      </c>
      <c r="AL830" s="163">
        <v>0</v>
      </c>
      <c r="AM830" s="163">
        <v>0</v>
      </c>
    </row>
    <row r="831" spans="2:39" x14ac:dyDescent="0.15">
      <c r="B831" s="51" t="s">
        <v>860</v>
      </c>
      <c r="C831" s="51" t="s">
        <v>3436</v>
      </c>
      <c r="D831" s="51" t="s">
        <v>5032</v>
      </c>
      <c r="E831" s="51" t="s">
        <v>5033</v>
      </c>
      <c r="F831" s="51" t="s">
        <v>5117</v>
      </c>
      <c r="G831" s="51" t="s">
        <v>5118</v>
      </c>
      <c r="H831" s="51" t="s">
        <v>5191</v>
      </c>
      <c r="I831" s="51" t="s">
        <v>5192</v>
      </c>
      <c r="K831" s="53">
        <v>3</v>
      </c>
      <c r="L831" s="160" t="s">
        <v>5356</v>
      </c>
      <c r="M831" s="160" t="s">
        <v>5356</v>
      </c>
      <c r="N831" s="160" t="s">
        <v>5356</v>
      </c>
      <c r="O831" s="161"/>
      <c r="P831" s="161"/>
      <c r="Q831" s="161"/>
      <c r="R831" s="161"/>
      <c r="S831" s="161"/>
      <c r="T831" s="161"/>
      <c r="U831" s="161"/>
      <c r="V831" s="161"/>
      <c r="W831" s="161"/>
      <c r="X831" s="161"/>
      <c r="Y831" s="161"/>
      <c r="Z831" s="161"/>
      <c r="AA831" s="155" t="s">
        <v>860</v>
      </c>
      <c r="AB831" s="155" t="s">
        <v>3436</v>
      </c>
      <c r="AC831" s="163">
        <v>0</v>
      </c>
      <c r="AD831" s="163">
        <v>0</v>
      </c>
      <c r="AE831" s="163">
        <v>0</v>
      </c>
      <c r="AF831" s="163">
        <v>0</v>
      </c>
      <c r="AG831" s="163">
        <v>0</v>
      </c>
      <c r="AH831" s="163">
        <v>0</v>
      </c>
      <c r="AI831" s="163">
        <v>0</v>
      </c>
      <c r="AJ831" s="163">
        <v>0</v>
      </c>
      <c r="AK831" s="163">
        <v>0</v>
      </c>
      <c r="AL831" s="163">
        <v>0</v>
      </c>
      <c r="AM831" s="163">
        <v>0</v>
      </c>
    </row>
    <row r="832" spans="2:39" x14ac:dyDescent="0.15">
      <c r="B832" s="51" t="s">
        <v>1259</v>
      </c>
      <c r="C832" s="51" t="s">
        <v>3827</v>
      </c>
      <c r="D832" s="51" t="s">
        <v>5074</v>
      </c>
      <c r="E832" s="51" t="s">
        <v>5075</v>
      </c>
      <c r="F832" s="51" t="s">
        <v>5076</v>
      </c>
      <c r="G832" s="51" t="s">
        <v>5077</v>
      </c>
      <c r="H832" s="51" t="s">
        <v>5127</v>
      </c>
      <c r="I832" s="51" t="s">
        <v>5128</v>
      </c>
      <c r="K832" s="53">
        <v>1</v>
      </c>
      <c r="L832" s="160">
        <v>4</v>
      </c>
      <c r="M832" s="160" t="s">
        <v>5127</v>
      </c>
      <c r="N832" s="160" t="s">
        <v>5326</v>
      </c>
      <c r="O832" s="161"/>
      <c r="P832" s="161"/>
      <c r="Q832" s="161"/>
      <c r="R832" s="161"/>
      <c r="S832" s="161"/>
      <c r="T832" s="161"/>
      <c r="U832" s="161"/>
      <c r="V832" s="161"/>
      <c r="W832" s="161"/>
      <c r="X832" s="161"/>
      <c r="Y832" s="161"/>
      <c r="Z832" s="161"/>
      <c r="AA832" s="155" t="s">
        <v>1259</v>
      </c>
      <c r="AB832" s="155" t="s">
        <v>3827</v>
      </c>
      <c r="AC832" s="163">
        <v>0</v>
      </c>
      <c r="AD832" s="163">
        <v>0</v>
      </c>
      <c r="AE832" s="163">
        <v>0</v>
      </c>
      <c r="AF832" s="163">
        <v>0</v>
      </c>
      <c r="AG832" s="163">
        <v>0</v>
      </c>
      <c r="AH832" s="163">
        <v>0</v>
      </c>
      <c r="AI832" s="163">
        <v>0</v>
      </c>
      <c r="AJ832" s="163">
        <v>0</v>
      </c>
      <c r="AK832" s="163">
        <v>0</v>
      </c>
      <c r="AL832" s="163">
        <v>0</v>
      </c>
      <c r="AM832" s="163">
        <v>0</v>
      </c>
    </row>
    <row r="833" spans="2:39" x14ac:dyDescent="0.15">
      <c r="B833" s="51" t="s">
        <v>684</v>
      </c>
      <c r="C833" s="51" t="s">
        <v>3261</v>
      </c>
      <c r="D833" s="51" t="s">
        <v>5026</v>
      </c>
      <c r="E833" s="51" t="s">
        <v>5027</v>
      </c>
      <c r="F833" s="51" t="s">
        <v>5040</v>
      </c>
      <c r="G833" s="51" t="s">
        <v>5041</v>
      </c>
      <c r="H833" s="51" t="s">
        <v>5042</v>
      </c>
      <c r="I833" s="51" t="s">
        <v>5043</v>
      </c>
      <c r="K833" s="53">
        <v>3</v>
      </c>
      <c r="L833" s="160">
        <v>25</v>
      </c>
      <c r="M833" s="160" t="s">
        <v>5040</v>
      </c>
      <c r="N833" s="160" t="s">
        <v>5041</v>
      </c>
      <c r="O833" s="161"/>
      <c r="P833" s="161"/>
      <c r="Q833" s="161"/>
      <c r="R833" s="161"/>
      <c r="S833" s="161"/>
      <c r="T833" s="161"/>
      <c r="U833" s="161"/>
      <c r="V833" s="161"/>
      <c r="W833" s="161"/>
      <c r="X833" s="161"/>
      <c r="Y833" s="161"/>
      <c r="Z833" s="161"/>
      <c r="AA833" s="155" t="s">
        <v>684</v>
      </c>
      <c r="AB833" s="155" t="s">
        <v>3261</v>
      </c>
      <c r="AC833" s="163">
        <v>0</v>
      </c>
      <c r="AD833" s="163">
        <v>0</v>
      </c>
      <c r="AE833" s="163">
        <v>0</v>
      </c>
      <c r="AF833" s="163">
        <v>0</v>
      </c>
      <c r="AG833" s="163">
        <v>0</v>
      </c>
      <c r="AH833" s="163">
        <v>0</v>
      </c>
      <c r="AI833" s="163">
        <v>0</v>
      </c>
      <c r="AJ833" s="163">
        <v>0</v>
      </c>
      <c r="AK833" s="163">
        <v>0</v>
      </c>
      <c r="AL833" s="163">
        <v>0</v>
      </c>
      <c r="AM833" s="163">
        <v>0</v>
      </c>
    </row>
    <row r="834" spans="2:39" x14ac:dyDescent="0.15">
      <c r="B834" s="51" t="s">
        <v>1195</v>
      </c>
      <c r="C834" s="51" t="s">
        <v>3766</v>
      </c>
      <c r="D834" s="51" t="s">
        <v>5089</v>
      </c>
      <c r="E834" s="51" t="s">
        <v>5090</v>
      </c>
      <c r="F834" s="51" t="s">
        <v>5091</v>
      </c>
      <c r="G834" s="51" t="s">
        <v>5092</v>
      </c>
      <c r="H834" s="51" t="s">
        <v>5135</v>
      </c>
      <c r="I834" s="51" t="s">
        <v>5136</v>
      </c>
      <c r="K834" s="53">
        <v>3</v>
      </c>
      <c r="L834" s="160">
        <v>16</v>
      </c>
      <c r="M834" s="160" t="s">
        <v>5091</v>
      </c>
      <c r="N834" s="160" t="s">
        <v>5092</v>
      </c>
      <c r="O834" s="161"/>
      <c r="P834" s="161"/>
      <c r="Q834" s="161"/>
      <c r="R834" s="161"/>
      <c r="S834" s="161"/>
      <c r="T834" s="161"/>
      <c r="U834" s="161"/>
      <c r="V834" s="161"/>
      <c r="W834" s="161"/>
      <c r="X834" s="161"/>
      <c r="Y834" s="161"/>
      <c r="Z834" s="161"/>
      <c r="AA834" s="155" t="s">
        <v>1195</v>
      </c>
      <c r="AB834" s="155" t="s">
        <v>3766</v>
      </c>
      <c r="AC834" s="163">
        <v>0</v>
      </c>
      <c r="AD834" s="163">
        <v>0</v>
      </c>
      <c r="AE834" s="163">
        <v>0</v>
      </c>
      <c r="AF834" s="163">
        <v>0</v>
      </c>
      <c r="AG834" s="163">
        <v>0</v>
      </c>
      <c r="AH834" s="163">
        <v>0</v>
      </c>
      <c r="AI834" s="163">
        <v>0</v>
      </c>
      <c r="AJ834" s="163">
        <v>0</v>
      </c>
      <c r="AK834" s="163">
        <v>0</v>
      </c>
      <c r="AL834" s="163">
        <v>0</v>
      </c>
      <c r="AM834" s="163">
        <v>0</v>
      </c>
    </row>
    <row r="835" spans="2:39" x14ac:dyDescent="0.15">
      <c r="B835" s="51" t="s">
        <v>825</v>
      </c>
      <c r="C835" s="51" t="s">
        <v>3401</v>
      </c>
      <c r="D835" s="51" t="s">
        <v>5026</v>
      </c>
      <c r="E835" s="51" t="s">
        <v>5027</v>
      </c>
      <c r="F835" s="51" t="s">
        <v>5028</v>
      </c>
      <c r="G835" s="51" t="s">
        <v>5029</v>
      </c>
      <c r="H835" s="51" t="s">
        <v>5205</v>
      </c>
      <c r="I835" s="51" t="s">
        <v>5206</v>
      </c>
      <c r="K835" s="53">
        <v>3</v>
      </c>
      <c r="L835" s="160">
        <v>24</v>
      </c>
      <c r="M835" s="160" t="s">
        <v>5028</v>
      </c>
      <c r="N835" s="160" t="s">
        <v>5029</v>
      </c>
      <c r="O835" s="161"/>
      <c r="P835" s="161"/>
      <c r="Q835" s="161"/>
      <c r="R835" s="161"/>
      <c r="S835" s="161"/>
      <c r="T835" s="161"/>
      <c r="U835" s="161"/>
      <c r="V835" s="161"/>
      <c r="W835" s="161"/>
      <c r="X835" s="161"/>
      <c r="Y835" s="161"/>
      <c r="Z835" s="161"/>
      <c r="AA835" s="155" t="s">
        <v>825</v>
      </c>
      <c r="AB835" s="155" t="s">
        <v>3401</v>
      </c>
      <c r="AC835" s="163">
        <v>0</v>
      </c>
      <c r="AD835" s="163">
        <v>0</v>
      </c>
      <c r="AE835" s="163">
        <v>0</v>
      </c>
      <c r="AF835" s="163">
        <v>0</v>
      </c>
      <c r="AG835" s="163">
        <v>0</v>
      </c>
      <c r="AH835" s="163">
        <v>0</v>
      </c>
      <c r="AI835" s="163">
        <v>0</v>
      </c>
      <c r="AJ835" s="163">
        <v>0</v>
      </c>
      <c r="AK835" s="163">
        <v>0</v>
      </c>
      <c r="AL835" s="163">
        <v>0</v>
      </c>
      <c r="AM835" s="163">
        <v>1</v>
      </c>
    </row>
    <row r="836" spans="2:39" x14ac:dyDescent="0.15">
      <c r="B836" s="51" t="s">
        <v>1120</v>
      </c>
      <c r="C836" s="51" t="s">
        <v>3693</v>
      </c>
      <c r="D836" s="51" t="s">
        <v>5032</v>
      </c>
      <c r="E836" s="51" t="s">
        <v>5033</v>
      </c>
      <c r="F836" s="51" t="s">
        <v>5121</v>
      </c>
      <c r="G836" s="51" t="s">
        <v>5122</v>
      </c>
      <c r="H836" s="51" t="s">
        <v>5172</v>
      </c>
      <c r="I836" s="51" t="s">
        <v>5173</v>
      </c>
      <c r="K836" s="53">
        <v>3</v>
      </c>
      <c r="L836" s="160">
        <v>12</v>
      </c>
      <c r="M836" s="160" t="s">
        <v>5121</v>
      </c>
      <c r="N836" s="160" t="s">
        <v>5122</v>
      </c>
      <c r="O836" s="161"/>
      <c r="P836" s="161"/>
      <c r="Q836" s="161"/>
      <c r="R836" s="161"/>
      <c r="S836" s="161"/>
      <c r="T836" s="161"/>
      <c r="U836" s="161"/>
      <c r="V836" s="161"/>
      <c r="W836" s="161"/>
      <c r="X836" s="161"/>
      <c r="Y836" s="161"/>
      <c r="Z836" s="161"/>
      <c r="AA836" s="155" t="s">
        <v>1120</v>
      </c>
      <c r="AB836" s="155" t="s">
        <v>3693</v>
      </c>
      <c r="AC836" s="163">
        <v>0</v>
      </c>
      <c r="AD836" s="163">
        <v>0</v>
      </c>
      <c r="AE836" s="163">
        <v>0</v>
      </c>
      <c r="AF836" s="163">
        <v>0</v>
      </c>
      <c r="AG836" s="163">
        <v>0</v>
      </c>
      <c r="AH836" s="163">
        <v>0</v>
      </c>
      <c r="AI836" s="163">
        <v>0</v>
      </c>
      <c r="AJ836" s="163">
        <v>0</v>
      </c>
      <c r="AK836" s="163">
        <v>0</v>
      </c>
      <c r="AL836" s="163">
        <v>0</v>
      </c>
      <c r="AM836" s="163">
        <v>0</v>
      </c>
    </row>
    <row r="837" spans="2:39" x14ac:dyDescent="0.15">
      <c r="B837" s="51" t="s">
        <v>967</v>
      </c>
      <c r="C837" s="51" t="s">
        <v>3542</v>
      </c>
      <c r="D837" s="51" t="s">
        <v>5026</v>
      </c>
      <c r="E837" s="51" t="s">
        <v>5027</v>
      </c>
      <c r="F837" s="51" t="s">
        <v>5054</v>
      </c>
      <c r="G837" s="51" t="s">
        <v>5055</v>
      </c>
      <c r="H837" s="51" t="s">
        <v>5137</v>
      </c>
      <c r="I837" s="51" t="s">
        <v>5138</v>
      </c>
      <c r="K837" s="53">
        <v>3</v>
      </c>
      <c r="L837" s="160">
        <v>23</v>
      </c>
      <c r="M837" s="160" t="s">
        <v>5137</v>
      </c>
      <c r="N837" s="160" t="s">
        <v>5138</v>
      </c>
      <c r="O837" s="161"/>
      <c r="P837" s="161"/>
      <c r="Q837" s="161"/>
      <c r="R837" s="161"/>
      <c r="S837" s="161"/>
      <c r="T837" s="161"/>
      <c r="U837" s="161"/>
      <c r="V837" s="161"/>
      <c r="W837" s="161"/>
      <c r="X837" s="161"/>
      <c r="Y837" s="161"/>
      <c r="Z837" s="161"/>
      <c r="AA837" s="155" t="s">
        <v>967</v>
      </c>
      <c r="AB837" s="155" t="s">
        <v>3542</v>
      </c>
      <c r="AC837" s="163">
        <v>0</v>
      </c>
      <c r="AD837" s="163">
        <v>0</v>
      </c>
      <c r="AE837" s="163">
        <v>0</v>
      </c>
      <c r="AF837" s="163">
        <v>0</v>
      </c>
      <c r="AG837" s="163">
        <v>0</v>
      </c>
      <c r="AH837" s="163">
        <v>0</v>
      </c>
      <c r="AI837" s="163">
        <v>0</v>
      </c>
      <c r="AJ837" s="163">
        <v>0</v>
      </c>
      <c r="AK837" s="163">
        <v>0</v>
      </c>
      <c r="AL837" s="163">
        <v>0</v>
      </c>
      <c r="AM837" s="163">
        <v>0</v>
      </c>
    </row>
    <row r="838" spans="2:39" x14ac:dyDescent="0.15">
      <c r="B838" s="51" t="s">
        <v>646</v>
      </c>
      <c r="C838" s="51" t="s">
        <v>3225</v>
      </c>
      <c r="D838" s="51" t="s">
        <v>5032</v>
      </c>
      <c r="E838" s="51" t="s">
        <v>5033</v>
      </c>
      <c r="F838" s="51" t="s">
        <v>5034</v>
      </c>
      <c r="G838" s="51" t="s">
        <v>5035</v>
      </c>
      <c r="H838" s="51" t="s">
        <v>5038</v>
      </c>
      <c r="I838" s="51" t="s">
        <v>5039</v>
      </c>
      <c r="K838" s="53">
        <v>3</v>
      </c>
      <c r="L838" s="160">
        <v>11</v>
      </c>
      <c r="M838" s="160" t="s">
        <v>5034</v>
      </c>
      <c r="N838" s="160" t="s">
        <v>5035</v>
      </c>
      <c r="O838" s="161"/>
      <c r="P838" s="161"/>
      <c r="Q838" s="161"/>
      <c r="R838" s="161"/>
      <c r="S838" s="161"/>
      <c r="T838" s="161"/>
      <c r="U838" s="161"/>
      <c r="V838" s="161"/>
      <c r="W838" s="161"/>
      <c r="X838" s="161"/>
      <c r="Y838" s="161"/>
      <c r="Z838" s="161"/>
      <c r="AA838" s="155" t="s">
        <v>646</v>
      </c>
      <c r="AB838" s="155" t="s">
        <v>3225</v>
      </c>
      <c r="AC838" s="163">
        <v>0</v>
      </c>
      <c r="AD838" s="163">
        <v>0</v>
      </c>
      <c r="AE838" s="163">
        <v>0</v>
      </c>
      <c r="AF838" s="163">
        <v>0</v>
      </c>
      <c r="AG838" s="163">
        <v>0</v>
      </c>
      <c r="AH838" s="163">
        <v>0</v>
      </c>
      <c r="AI838" s="163">
        <v>0</v>
      </c>
      <c r="AJ838" s="163">
        <v>0</v>
      </c>
      <c r="AK838" s="163">
        <v>0</v>
      </c>
      <c r="AL838" s="163">
        <v>0</v>
      </c>
      <c r="AM838" s="163">
        <v>0</v>
      </c>
    </row>
    <row r="839" spans="2:39" x14ac:dyDescent="0.15">
      <c r="B839" s="51" t="s">
        <v>635</v>
      </c>
      <c r="C839" s="51" t="s">
        <v>3214</v>
      </c>
      <c r="D839" s="51" t="s">
        <v>5026</v>
      </c>
      <c r="E839" s="51" t="s">
        <v>5027</v>
      </c>
      <c r="F839" s="51" t="s">
        <v>5028</v>
      </c>
      <c r="G839" s="51" t="s">
        <v>5029</v>
      </c>
      <c r="H839" s="51" t="s">
        <v>5030</v>
      </c>
      <c r="I839" s="51" t="s">
        <v>5031</v>
      </c>
      <c r="K839" s="53">
        <v>3</v>
      </c>
      <c r="L839" s="160">
        <v>24</v>
      </c>
      <c r="M839" s="160" t="s">
        <v>5028</v>
      </c>
      <c r="N839" s="160" t="s">
        <v>5029</v>
      </c>
      <c r="O839" s="161"/>
      <c r="P839" s="161"/>
      <c r="Q839" s="161"/>
      <c r="R839" s="161"/>
      <c r="S839" s="161"/>
      <c r="T839" s="161"/>
      <c r="U839" s="161"/>
      <c r="V839" s="161"/>
      <c r="W839" s="161"/>
      <c r="X839" s="161"/>
      <c r="Y839" s="161"/>
      <c r="Z839" s="161"/>
      <c r="AA839" s="155" t="s">
        <v>635</v>
      </c>
      <c r="AB839" s="155" t="s">
        <v>3214</v>
      </c>
      <c r="AC839" s="163">
        <v>0</v>
      </c>
      <c r="AD839" s="163">
        <v>0</v>
      </c>
      <c r="AE839" s="163">
        <v>0</v>
      </c>
      <c r="AF839" s="163">
        <v>0</v>
      </c>
      <c r="AG839" s="163">
        <v>0</v>
      </c>
      <c r="AH839" s="163">
        <v>0</v>
      </c>
      <c r="AI839" s="163">
        <v>0</v>
      </c>
      <c r="AJ839" s="163">
        <v>0</v>
      </c>
      <c r="AK839" s="163">
        <v>0</v>
      </c>
      <c r="AL839" s="163">
        <v>0</v>
      </c>
      <c r="AM839" s="163">
        <v>0</v>
      </c>
    </row>
    <row r="840" spans="2:39" x14ac:dyDescent="0.15">
      <c r="B840" s="51" t="s">
        <v>673</v>
      </c>
      <c r="C840" s="51" t="s">
        <v>3251</v>
      </c>
      <c r="D840" s="51" t="s">
        <v>5026</v>
      </c>
      <c r="E840" s="51" t="s">
        <v>5027</v>
      </c>
      <c r="F840" s="51" t="s">
        <v>5028</v>
      </c>
      <c r="G840" s="51" t="s">
        <v>5029</v>
      </c>
      <c r="H840" s="51" t="s">
        <v>5030</v>
      </c>
      <c r="I840" s="51" t="s">
        <v>5031</v>
      </c>
      <c r="K840" s="53">
        <v>3</v>
      </c>
      <c r="L840" s="160">
        <v>24</v>
      </c>
      <c r="M840" s="160" t="s">
        <v>5028</v>
      </c>
      <c r="N840" s="160" t="s">
        <v>5029</v>
      </c>
      <c r="O840" s="161"/>
      <c r="P840" s="161"/>
      <c r="Q840" s="161"/>
      <c r="R840" s="161"/>
      <c r="S840" s="161"/>
      <c r="T840" s="161"/>
      <c r="U840" s="161"/>
      <c r="V840" s="161"/>
      <c r="W840" s="161"/>
      <c r="X840" s="161"/>
      <c r="Y840" s="161"/>
      <c r="Z840" s="161"/>
      <c r="AA840" s="155" t="s">
        <v>673</v>
      </c>
      <c r="AB840" s="155" t="s">
        <v>3251</v>
      </c>
      <c r="AC840" s="163">
        <v>0</v>
      </c>
      <c r="AD840" s="163">
        <v>0</v>
      </c>
      <c r="AE840" s="163">
        <v>0</v>
      </c>
      <c r="AF840" s="163">
        <v>0</v>
      </c>
      <c r="AG840" s="163">
        <v>0</v>
      </c>
      <c r="AH840" s="163">
        <v>0</v>
      </c>
      <c r="AI840" s="163">
        <v>0</v>
      </c>
      <c r="AJ840" s="163">
        <v>0</v>
      </c>
      <c r="AK840" s="163">
        <v>0</v>
      </c>
      <c r="AL840" s="163">
        <v>0</v>
      </c>
      <c r="AM840" s="163">
        <v>0</v>
      </c>
    </row>
    <row r="841" spans="2:39" x14ac:dyDescent="0.15">
      <c r="B841" s="51" t="s">
        <v>552</v>
      </c>
      <c r="C841" s="51" t="s">
        <v>3132</v>
      </c>
      <c r="D841" s="51" t="s">
        <v>5129</v>
      </c>
      <c r="E841" s="51" t="s">
        <v>5130</v>
      </c>
      <c r="F841" s="51" t="s">
        <v>5131</v>
      </c>
      <c r="G841" s="51" t="s">
        <v>5132</v>
      </c>
      <c r="H841" s="51" t="s">
        <v>5133</v>
      </c>
      <c r="I841" s="51" t="s">
        <v>5134</v>
      </c>
      <c r="K841" s="53">
        <v>3</v>
      </c>
      <c r="L841" s="160">
        <v>18</v>
      </c>
      <c r="M841" s="160" t="s">
        <v>5129</v>
      </c>
      <c r="N841" s="160" t="s">
        <v>5130</v>
      </c>
      <c r="O841" s="161"/>
      <c r="P841" s="161"/>
      <c r="Q841" s="161"/>
      <c r="R841" s="161"/>
      <c r="S841" s="161"/>
      <c r="T841" s="161"/>
      <c r="U841" s="161"/>
      <c r="V841" s="161"/>
      <c r="W841" s="161"/>
      <c r="X841" s="161"/>
      <c r="Y841" s="161"/>
      <c r="Z841" s="161"/>
      <c r="AA841" s="155" t="s">
        <v>552</v>
      </c>
      <c r="AB841" s="155" t="s">
        <v>3132</v>
      </c>
      <c r="AC841" s="163">
        <v>0</v>
      </c>
      <c r="AD841" s="163">
        <v>0</v>
      </c>
      <c r="AE841" s="163">
        <v>0</v>
      </c>
      <c r="AF841" s="163">
        <v>0</v>
      </c>
      <c r="AG841" s="163">
        <v>0</v>
      </c>
      <c r="AH841" s="163">
        <v>0</v>
      </c>
      <c r="AI841" s="163">
        <v>0</v>
      </c>
      <c r="AJ841" s="163">
        <v>0</v>
      </c>
      <c r="AK841" s="163">
        <v>0</v>
      </c>
      <c r="AL841" s="163">
        <v>0</v>
      </c>
      <c r="AM841" s="163">
        <v>0</v>
      </c>
    </row>
    <row r="842" spans="2:39" x14ac:dyDescent="0.15">
      <c r="B842" s="51" t="s">
        <v>698</v>
      </c>
      <c r="C842" s="51" t="s">
        <v>3275</v>
      </c>
      <c r="D842" s="51" t="s">
        <v>5089</v>
      </c>
      <c r="E842" s="51" t="s">
        <v>5090</v>
      </c>
      <c r="F842" s="51" t="s">
        <v>5091</v>
      </c>
      <c r="G842" s="51" t="s">
        <v>5092</v>
      </c>
      <c r="H842" s="51" t="s">
        <v>5135</v>
      </c>
      <c r="I842" s="51" t="s">
        <v>5136</v>
      </c>
      <c r="K842" s="53">
        <v>3</v>
      </c>
      <c r="L842" s="160">
        <v>16</v>
      </c>
      <c r="M842" s="160" t="s">
        <v>5091</v>
      </c>
      <c r="N842" s="160" t="s">
        <v>5092</v>
      </c>
      <c r="O842" s="161"/>
      <c r="P842" s="161"/>
      <c r="Q842" s="161"/>
      <c r="R842" s="161"/>
      <c r="S842" s="161"/>
      <c r="T842" s="161"/>
      <c r="U842" s="161"/>
      <c r="V842" s="161"/>
      <c r="W842" s="161"/>
      <c r="X842" s="161"/>
      <c r="Y842" s="161"/>
      <c r="Z842" s="161"/>
      <c r="AA842" s="155" t="s">
        <v>698</v>
      </c>
      <c r="AB842" s="155" t="s">
        <v>3275</v>
      </c>
      <c r="AC842" s="163">
        <v>0</v>
      </c>
      <c r="AD842" s="163">
        <v>0</v>
      </c>
      <c r="AE842" s="163">
        <v>0</v>
      </c>
      <c r="AF842" s="163">
        <v>0</v>
      </c>
      <c r="AG842" s="163">
        <v>0</v>
      </c>
      <c r="AH842" s="163">
        <v>0</v>
      </c>
      <c r="AI842" s="163">
        <v>0</v>
      </c>
      <c r="AJ842" s="163">
        <v>0</v>
      </c>
      <c r="AK842" s="163">
        <v>0</v>
      </c>
      <c r="AL842" s="163">
        <v>0</v>
      </c>
      <c r="AM842" s="163">
        <v>0</v>
      </c>
    </row>
    <row r="843" spans="2:39" x14ac:dyDescent="0.15">
      <c r="B843" s="51" t="s">
        <v>1632</v>
      </c>
      <c r="C843" s="51" t="s">
        <v>4189</v>
      </c>
      <c r="D843" s="51" t="s">
        <v>5074</v>
      </c>
      <c r="E843" s="51" t="s">
        <v>5075</v>
      </c>
      <c r="F843" s="51" t="s">
        <v>5147</v>
      </c>
      <c r="G843" s="51" t="s">
        <v>5148</v>
      </c>
      <c r="H843" s="51" t="s">
        <v>5149</v>
      </c>
      <c r="I843" s="51" t="s">
        <v>5148</v>
      </c>
      <c r="K843" s="53">
        <v>3</v>
      </c>
      <c r="L843" s="160" t="s">
        <v>5356</v>
      </c>
      <c r="M843" s="160" t="s">
        <v>5356</v>
      </c>
      <c r="N843" s="160" t="s">
        <v>5356</v>
      </c>
      <c r="O843" s="161"/>
      <c r="P843" s="161"/>
      <c r="Q843" s="161"/>
      <c r="R843" s="161"/>
      <c r="S843" s="161"/>
      <c r="T843" s="161"/>
      <c r="U843" s="161"/>
      <c r="V843" s="161"/>
      <c r="W843" s="161"/>
      <c r="X843" s="161"/>
      <c r="Y843" s="161"/>
      <c r="Z843" s="161"/>
      <c r="AA843" s="155" t="s">
        <v>1632</v>
      </c>
      <c r="AB843" s="155" t="s">
        <v>4189</v>
      </c>
      <c r="AC843" s="163">
        <v>0</v>
      </c>
      <c r="AD843" s="163">
        <v>0</v>
      </c>
      <c r="AE843" s="163">
        <v>0</v>
      </c>
      <c r="AF843" s="163">
        <v>0</v>
      </c>
      <c r="AG843" s="163">
        <v>0</v>
      </c>
      <c r="AH843" s="163">
        <v>0</v>
      </c>
      <c r="AI843" s="163">
        <v>0</v>
      </c>
      <c r="AJ843" s="163">
        <v>0</v>
      </c>
      <c r="AK843" s="163">
        <v>0</v>
      </c>
      <c r="AL843" s="163">
        <v>0</v>
      </c>
      <c r="AM843" s="163">
        <v>0</v>
      </c>
    </row>
    <row r="844" spans="2:39" x14ac:dyDescent="0.15">
      <c r="B844" s="51" t="s">
        <v>965</v>
      </c>
      <c r="C844" s="51" t="s">
        <v>3540</v>
      </c>
      <c r="D844" s="51" t="s">
        <v>5044</v>
      </c>
      <c r="E844" s="51" t="s">
        <v>5045</v>
      </c>
      <c r="F844" s="51" t="s">
        <v>5046</v>
      </c>
      <c r="G844" s="51" t="s">
        <v>5045</v>
      </c>
      <c r="H844" s="51" t="s">
        <v>5067</v>
      </c>
      <c r="I844" s="51" t="s">
        <v>5068</v>
      </c>
      <c r="K844" s="53">
        <v>3</v>
      </c>
      <c r="L844" s="160">
        <v>3</v>
      </c>
      <c r="M844" s="160" t="s">
        <v>5067</v>
      </c>
      <c r="N844" s="160" t="s">
        <v>5068</v>
      </c>
      <c r="O844" s="161"/>
      <c r="P844" s="161"/>
      <c r="Q844" s="161"/>
      <c r="R844" s="161"/>
      <c r="S844" s="161"/>
      <c r="T844" s="161"/>
      <c r="U844" s="161"/>
      <c r="V844" s="161"/>
      <c r="W844" s="161"/>
      <c r="X844" s="161"/>
      <c r="Y844" s="161"/>
      <c r="Z844" s="161"/>
      <c r="AA844" s="155" t="s">
        <v>965</v>
      </c>
      <c r="AB844" s="155" t="s">
        <v>3540</v>
      </c>
      <c r="AC844" s="163">
        <v>0</v>
      </c>
      <c r="AD844" s="163">
        <v>0</v>
      </c>
      <c r="AE844" s="163">
        <v>0</v>
      </c>
      <c r="AF844" s="163">
        <v>0</v>
      </c>
      <c r="AG844" s="163">
        <v>0</v>
      </c>
      <c r="AH844" s="163">
        <v>0</v>
      </c>
      <c r="AI844" s="163">
        <v>0</v>
      </c>
      <c r="AJ844" s="163">
        <v>0</v>
      </c>
      <c r="AK844" s="163">
        <v>0</v>
      </c>
      <c r="AL844" s="163">
        <v>0</v>
      </c>
      <c r="AM844" s="163">
        <v>0</v>
      </c>
    </row>
    <row r="845" spans="2:39" x14ac:dyDescent="0.15">
      <c r="B845" s="51" t="s">
        <v>448</v>
      </c>
      <c r="C845" s="51" t="s">
        <v>3030</v>
      </c>
      <c r="D845" s="51" t="s">
        <v>5044</v>
      </c>
      <c r="E845" s="51" t="s">
        <v>5045</v>
      </c>
      <c r="F845" s="51" t="s">
        <v>5046</v>
      </c>
      <c r="G845" s="51" t="s">
        <v>5045</v>
      </c>
      <c r="H845" s="51" t="s">
        <v>5047</v>
      </c>
      <c r="I845" s="51" t="s">
        <v>5048</v>
      </c>
      <c r="K845" s="53">
        <v>3</v>
      </c>
      <c r="L845" s="160">
        <v>5</v>
      </c>
      <c r="M845" s="160" t="s">
        <v>5047</v>
      </c>
      <c r="N845" s="160" t="s">
        <v>5048</v>
      </c>
      <c r="O845" s="161"/>
      <c r="P845" s="161"/>
      <c r="Q845" s="161"/>
      <c r="R845" s="161"/>
      <c r="S845" s="161"/>
      <c r="T845" s="161"/>
      <c r="U845" s="161"/>
      <c r="V845" s="161"/>
      <c r="W845" s="161"/>
      <c r="X845" s="161"/>
      <c r="Y845" s="161"/>
      <c r="Z845" s="161"/>
      <c r="AA845" s="155" t="s">
        <v>448</v>
      </c>
      <c r="AB845" s="155" t="s">
        <v>3030</v>
      </c>
      <c r="AC845" s="163">
        <v>0</v>
      </c>
      <c r="AD845" s="163">
        <v>0</v>
      </c>
      <c r="AE845" s="163">
        <v>0</v>
      </c>
      <c r="AF845" s="163">
        <v>0</v>
      </c>
      <c r="AG845" s="163">
        <v>0</v>
      </c>
      <c r="AH845" s="163">
        <v>0</v>
      </c>
      <c r="AI845" s="163">
        <v>0</v>
      </c>
      <c r="AJ845" s="163">
        <v>0</v>
      </c>
      <c r="AK845" s="163">
        <v>1</v>
      </c>
      <c r="AL845" s="163">
        <v>0</v>
      </c>
      <c r="AM845" s="163">
        <v>0</v>
      </c>
    </row>
    <row r="846" spans="2:39" x14ac:dyDescent="0.15">
      <c r="B846" s="51" t="s">
        <v>837</v>
      </c>
      <c r="C846" s="51" t="s">
        <v>3413</v>
      </c>
      <c r="D846" s="51" t="s">
        <v>5026</v>
      </c>
      <c r="E846" s="51" t="s">
        <v>5027</v>
      </c>
      <c r="F846" s="51" t="s">
        <v>5040</v>
      </c>
      <c r="G846" s="51" t="s">
        <v>5041</v>
      </c>
      <c r="H846" s="51" t="s">
        <v>5042</v>
      </c>
      <c r="I846" s="51" t="s">
        <v>5043</v>
      </c>
      <c r="K846" s="53">
        <v>3</v>
      </c>
      <c r="L846" s="160">
        <v>25</v>
      </c>
      <c r="M846" s="160" t="s">
        <v>5040</v>
      </c>
      <c r="N846" s="160" t="s">
        <v>5041</v>
      </c>
      <c r="O846" s="161"/>
      <c r="P846" s="161"/>
      <c r="Q846" s="161"/>
      <c r="R846" s="161"/>
      <c r="S846" s="161"/>
      <c r="T846" s="161"/>
      <c r="U846" s="161"/>
      <c r="V846" s="161"/>
      <c r="W846" s="161"/>
      <c r="X846" s="161"/>
      <c r="Y846" s="161"/>
      <c r="Z846" s="161"/>
      <c r="AA846" s="155" t="s">
        <v>837</v>
      </c>
      <c r="AB846" s="155" t="s">
        <v>3413</v>
      </c>
      <c r="AC846" s="163">
        <v>0</v>
      </c>
      <c r="AD846" s="163">
        <v>0</v>
      </c>
      <c r="AE846" s="163">
        <v>0</v>
      </c>
      <c r="AF846" s="163">
        <v>0</v>
      </c>
      <c r="AG846" s="163">
        <v>0</v>
      </c>
      <c r="AH846" s="163">
        <v>0</v>
      </c>
      <c r="AI846" s="163">
        <v>0</v>
      </c>
      <c r="AJ846" s="163">
        <v>0</v>
      </c>
      <c r="AK846" s="163">
        <v>0</v>
      </c>
      <c r="AL846" s="163">
        <v>0</v>
      </c>
      <c r="AM846" s="163">
        <v>0</v>
      </c>
    </row>
    <row r="847" spans="2:39" x14ac:dyDescent="0.15">
      <c r="B847" s="51" t="s">
        <v>1194</v>
      </c>
      <c r="C847" s="51" t="s">
        <v>3765</v>
      </c>
      <c r="D847" s="51" t="s">
        <v>5026</v>
      </c>
      <c r="E847" s="51" t="s">
        <v>5027</v>
      </c>
      <c r="F847" s="51" t="s">
        <v>5085</v>
      </c>
      <c r="G847" s="51" t="s">
        <v>5086</v>
      </c>
      <c r="H847" s="51" t="s">
        <v>5087</v>
      </c>
      <c r="I847" s="51" t="s">
        <v>5088</v>
      </c>
      <c r="K847" s="53">
        <v>3</v>
      </c>
      <c r="L847" s="160">
        <v>26</v>
      </c>
      <c r="M847" s="160" t="s">
        <v>5085</v>
      </c>
      <c r="N847" s="160" t="s">
        <v>5086</v>
      </c>
      <c r="O847" s="161"/>
      <c r="P847" s="161"/>
      <c r="Q847" s="161"/>
      <c r="R847" s="161"/>
      <c r="S847" s="161"/>
      <c r="T847" s="161"/>
      <c r="U847" s="161"/>
      <c r="V847" s="161"/>
      <c r="W847" s="161"/>
      <c r="X847" s="161"/>
      <c r="Y847" s="161"/>
      <c r="Z847" s="161"/>
      <c r="AA847" s="155" t="s">
        <v>1194</v>
      </c>
      <c r="AB847" s="155" t="s">
        <v>3765</v>
      </c>
      <c r="AC847" s="163">
        <v>0</v>
      </c>
      <c r="AD847" s="163">
        <v>0</v>
      </c>
      <c r="AE847" s="163">
        <v>0</v>
      </c>
      <c r="AF847" s="163">
        <v>0</v>
      </c>
      <c r="AG847" s="163">
        <v>0</v>
      </c>
      <c r="AH847" s="163">
        <v>0</v>
      </c>
      <c r="AI847" s="163">
        <v>0</v>
      </c>
      <c r="AJ847" s="163">
        <v>0</v>
      </c>
      <c r="AK847" s="163">
        <v>0</v>
      </c>
      <c r="AL847" s="163">
        <v>0</v>
      </c>
      <c r="AM847" s="163">
        <v>0</v>
      </c>
    </row>
    <row r="848" spans="2:39" x14ac:dyDescent="0.15">
      <c r="B848" s="51" t="s">
        <v>643</v>
      </c>
      <c r="C848" s="51" t="s">
        <v>3222</v>
      </c>
      <c r="D848" s="51" t="s">
        <v>5026</v>
      </c>
      <c r="E848" s="51" t="s">
        <v>5027</v>
      </c>
      <c r="F848" s="51" t="s">
        <v>5028</v>
      </c>
      <c r="G848" s="51" t="s">
        <v>5029</v>
      </c>
      <c r="H848" s="51" t="s">
        <v>5205</v>
      </c>
      <c r="I848" s="51" t="s">
        <v>5206</v>
      </c>
      <c r="K848" s="53">
        <v>3</v>
      </c>
      <c r="L848" s="160">
        <v>24</v>
      </c>
      <c r="M848" s="160" t="s">
        <v>5028</v>
      </c>
      <c r="N848" s="160" t="s">
        <v>5029</v>
      </c>
      <c r="O848" s="161"/>
      <c r="P848" s="161"/>
      <c r="Q848" s="161"/>
      <c r="R848" s="161"/>
      <c r="S848" s="161"/>
      <c r="T848" s="161"/>
      <c r="U848" s="161"/>
      <c r="V848" s="161"/>
      <c r="W848" s="161"/>
      <c r="X848" s="161"/>
      <c r="Y848" s="161"/>
      <c r="Z848" s="161"/>
      <c r="AA848" s="155" t="s">
        <v>643</v>
      </c>
      <c r="AB848" s="155" t="s">
        <v>3222</v>
      </c>
      <c r="AC848" s="163">
        <v>0</v>
      </c>
      <c r="AD848" s="163">
        <v>0</v>
      </c>
      <c r="AE848" s="163">
        <v>0</v>
      </c>
      <c r="AF848" s="163">
        <v>0</v>
      </c>
      <c r="AG848" s="163">
        <v>0</v>
      </c>
      <c r="AH848" s="163">
        <v>0</v>
      </c>
      <c r="AI848" s="163">
        <v>0</v>
      </c>
      <c r="AJ848" s="163">
        <v>0</v>
      </c>
      <c r="AK848" s="163">
        <v>0</v>
      </c>
      <c r="AL848" s="163">
        <v>0</v>
      </c>
      <c r="AM848" s="163">
        <v>0</v>
      </c>
    </row>
    <row r="849" spans="2:39" x14ac:dyDescent="0.15">
      <c r="B849" s="51" t="s">
        <v>725</v>
      </c>
      <c r="C849" s="51" t="s">
        <v>3302</v>
      </c>
      <c r="D849" s="51" t="s">
        <v>5026</v>
      </c>
      <c r="E849" s="51" t="s">
        <v>5027</v>
      </c>
      <c r="F849" s="51" t="s">
        <v>5028</v>
      </c>
      <c r="G849" s="51" t="s">
        <v>5029</v>
      </c>
      <c r="H849" s="51" t="s">
        <v>5030</v>
      </c>
      <c r="I849" s="51" t="s">
        <v>5031</v>
      </c>
      <c r="K849" s="53">
        <v>3</v>
      </c>
      <c r="L849" s="160">
        <v>24</v>
      </c>
      <c r="M849" s="160" t="s">
        <v>5028</v>
      </c>
      <c r="N849" s="160" t="s">
        <v>5029</v>
      </c>
      <c r="O849" s="161"/>
      <c r="P849" s="161"/>
      <c r="Q849" s="161"/>
      <c r="R849" s="161"/>
      <c r="S849" s="161"/>
      <c r="T849" s="161"/>
      <c r="U849" s="161"/>
      <c r="V849" s="161"/>
      <c r="W849" s="161"/>
      <c r="X849" s="161"/>
      <c r="Y849" s="161"/>
      <c r="Z849" s="161"/>
      <c r="AA849" s="155" t="s">
        <v>725</v>
      </c>
      <c r="AB849" s="155" t="s">
        <v>3302</v>
      </c>
      <c r="AC849" s="163">
        <v>0</v>
      </c>
      <c r="AD849" s="163">
        <v>0</v>
      </c>
      <c r="AE849" s="163">
        <v>0</v>
      </c>
      <c r="AF849" s="163">
        <v>0</v>
      </c>
      <c r="AG849" s="163">
        <v>0</v>
      </c>
      <c r="AH849" s="163">
        <v>0</v>
      </c>
      <c r="AI849" s="163">
        <v>0</v>
      </c>
      <c r="AJ849" s="163">
        <v>0</v>
      </c>
      <c r="AK849" s="163">
        <v>0</v>
      </c>
      <c r="AL849" s="163">
        <v>0</v>
      </c>
      <c r="AM849" s="163">
        <v>0</v>
      </c>
    </row>
    <row r="850" spans="2:39" x14ac:dyDescent="0.15">
      <c r="B850" s="51" t="s">
        <v>770</v>
      </c>
      <c r="C850" s="51" t="s">
        <v>3347</v>
      </c>
      <c r="D850" s="51" t="s">
        <v>5089</v>
      </c>
      <c r="E850" s="51" t="s">
        <v>5090</v>
      </c>
      <c r="F850" s="51" t="s">
        <v>5091</v>
      </c>
      <c r="G850" s="51" t="s">
        <v>5092</v>
      </c>
      <c r="H850" s="51" t="s">
        <v>5170</v>
      </c>
      <c r="I850" s="51" t="s">
        <v>5171</v>
      </c>
      <c r="K850" s="53">
        <v>3</v>
      </c>
      <c r="L850" s="160">
        <v>16</v>
      </c>
      <c r="M850" s="160" t="s">
        <v>5091</v>
      </c>
      <c r="N850" s="160" t="s">
        <v>5092</v>
      </c>
      <c r="O850" s="161"/>
      <c r="P850" s="161"/>
      <c r="Q850" s="161"/>
      <c r="R850" s="161"/>
      <c r="S850" s="161"/>
      <c r="T850" s="161"/>
      <c r="U850" s="161"/>
      <c r="V850" s="161"/>
      <c r="W850" s="161"/>
      <c r="X850" s="161"/>
      <c r="Y850" s="161"/>
      <c r="Z850" s="161"/>
      <c r="AA850" s="155" t="s">
        <v>770</v>
      </c>
      <c r="AB850" s="155" t="s">
        <v>3347</v>
      </c>
      <c r="AC850" s="163">
        <v>1</v>
      </c>
      <c r="AD850" s="163">
        <v>1</v>
      </c>
      <c r="AE850" s="163">
        <v>0</v>
      </c>
      <c r="AF850" s="163">
        <v>0</v>
      </c>
      <c r="AG850" s="163">
        <v>0</v>
      </c>
      <c r="AH850" s="163">
        <v>0</v>
      </c>
      <c r="AI850" s="163">
        <v>1</v>
      </c>
      <c r="AJ850" s="163">
        <v>1</v>
      </c>
      <c r="AK850" s="163">
        <v>0</v>
      </c>
      <c r="AL850" s="163">
        <v>0</v>
      </c>
      <c r="AM850" s="163">
        <v>0</v>
      </c>
    </row>
    <row r="851" spans="2:39" x14ac:dyDescent="0.15">
      <c r="B851" s="51" t="s">
        <v>610</v>
      </c>
      <c r="C851" s="51" t="s">
        <v>3190</v>
      </c>
      <c r="D851" s="51" t="s">
        <v>5026</v>
      </c>
      <c r="E851" s="51" t="s">
        <v>5027</v>
      </c>
      <c r="F851" s="51" t="s">
        <v>5028</v>
      </c>
      <c r="G851" s="51" t="s">
        <v>5029</v>
      </c>
      <c r="H851" s="51" t="s">
        <v>5115</v>
      </c>
      <c r="I851" s="51" t="s">
        <v>5116</v>
      </c>
      <c r="K851" s="53">
        <v>3</v>
      </c>
      <c r="L851" s="160">
        <v>24</v>
      </c>
      <c r="M851" s="160" t="s">
        <v>5028</v>
      </c>
      <c r="N851" s="160" t="s">
        <v>5029</v>
      </c>
      <c r="O851" s="161"/>
      <c r="P851" s="161"/>
      <c r="Q851" s="161"/>
      <c r="R851" s="161"/>
      <c r="S851" s="161"/>
      <c r="T851" s="161"/>
      <c r="U851" s="161"/>
      <c r="V851" s="161"/>
      <c r="W851" s="161"/>
      <c r="X851" s="161"/>
      <c r="Y851" s="161"/>
      <c r="Z851" s="161"/>
      <c r="AA851" s="155" t="s">
        <v>610</v>
      </c>
      <c r="AB851" s="155" t="s">
        <v>3190</v>
      </c>
      <c r="AC851" s="163">
        <v>0</v>
      </c>
      <c r="AD851" s="163">
        <v>0</v>
      </c>
      <c r="AE851" s="163">
        <v>0</v>
      </c>
      <c r="AF851" s="163">
        <v>0</v>
      </c>
      <c r="AG851" s="163">
        <v>0</v>
      </c>
      <c r="AH851" s="163">
        <v>0</v>
      </c>
      <c r="AI851" s="163">
        <v>0</v>
      </c>
      <c r="AJ851" s="163">
        <v>0</v>
      </c>
      <c r="AK851" s="163">
        <v>0</v>
      </c>
      <c r="AL851" s="163">
        <v>0</v>
      </c>
      <c r="AM851" s="163">
        <v>0</v>
      </c>
    </row>
    <row r="852" spans="2:39" x14ac:dyDescent="0.15">
      <c r="B852" s="51" t="s">
        <v>653</v>
      </c>
      <c r="C852" s="51" t="s">
        <v>5454</v>
      </c>
      <c r="D852" s="51" t="s">
        <v>5074</v>
      </c>
      <c r="E852" s="51" t="s">
        <v>5075</v>
      </c>
      <c r="F852" s="51" t="s">
        <v>5103</v>
      </c>
      <c r="G852" s="51" t="s">
        <v>5104</v>
      </c>
      <c r="H852" s="51" t="s">
        <v>5105</v>
      </c>
      <c r="I852" s="51" t="s">
        <v>5106</v>
      </c>
      <c r="K852" s="53">
        <v>3</v>
      </c>
      <c r="L852" s="160">
        <v>10</v>
      </c>
      <c r="M852" s="160" t="s">
        <v>5103</v>
      </c>
      <c r="N852" s="160" t="s">
        <v>5104</v>
      </c>
      <c r="O852" s="161"/>
      <c r="P852" s="161"/>
      <c r="Q852" s="161"/>
      <c r="R852" s="161"/>
      <c r="S852" s="161"/>
      <c r="T852" s="161"/>
      <c r="U852" s="161"/>
      <c r="V852" s="161"/>
      <c r="W852" s="161"/>
      <c r="X852" s="161"/>
      <c r="Y852" s="161"/>
      <c r="Z852" s="161"/>
      <c r="AA852" s="155" t="s">
        <v>653</v>
      </c>
      <c r="AB852" s="155" t="s">
        <v>5454</v>
      </c>
      <c r="AC852" s="163">
        <v>0</v>
      </c>
      <c r="AD852" s="163">
        <v>0</v>
      </c>
      <c r="AE852" s="163">
        <v>0</v>
      </c>
      <c r="AF852" s="163">
        <v>0</v>
      </c>
      <c r="AG852" s="163">
        <v>0</v>
      </c>
      <c r="AH852" s="163">
        <v>0</v>
      </c>
      <c r="AI852" s="163">
        <v>0</v>
      </c>
      <c r="AJ852" s="163">
        <v>0</v>
      </c>
      <c r="AK852" s="163">
        <v>0</v>
      </c>
      <c r="AL852" s="163">
        <v>0</v>
      </c>
      <c r="AM852" s="163">
        <v>0</v>
      </c>
    </row>
    <row r="853" spans="2:39" x14ac:dyDescent="0.15">
      <c r="B853" s="51" t="s">
        <v>1019</v>
      </c>
      <c r="C853" s="51" t="s">
        <v>3594</v>
      </c>
      <c r="D853" s="51" t="s">
        <v>5026</v>
      </c>
      <c r="E853" s="51" t="s">
        <v>5027</v>
      </c>
      <c r="F853" s="51" t="s">
        <v>5028</v>
      </c>
      <c r="G853" s="51" t="s">
        <v>5029</v>
      </c>
      <c r="H853" s="51" t="s">
        <v>5030</v>
      </c>
      <c r="I853" s="51" t="s">
        <v>5031</v>
      </c>
      <c r="K853" s="53">
        <v>3</v>
      </c>
      <c r="L853" s="160">
        <v>24</v>
      </c>
      <c r="M853" s="160" t="s">
        <v>5028</v>
      </c>
      <c r="N853" s="160" t="s">
        <v>5029</v>
      </c>
      <c r="O853" s="161"/>
      <c r="P853" s="161"/>
      <c r="Q853" s="161"/>
      <c r="R853" s="161"/>
      <c r="S853" s="161"/>
      <c r="T853" s="161"/>
      <c r="U853" s="161"/>
      <c r="V853" s="161"/>
      <c r="W853" s="161"/>
      <c r="X853" s="161"/>
      <c r="Y853" s="161"/>
      <c r="Z853" s="161"/>
      <c r="AA853" s="155" t="s">
        <v>1019</v>
      </c>
      <c r="AB853" s="155" t="s">
        <v>3594</v>
      </c>
      <c r="AC853" s="163">
        <v>0</v>
      </c>
      <c r="AD853" s="163">
        <v>0</v>
      </c>
      <c r="AE853" s="163">
        <v>0</v>
      </c>
      <c r="AF853" s="163">
        <v>0</v>
      </c>
      <c r="AG853" s="163">
        <v>0</v>
      </c>
      <c r="AH853" s="163">
        <v>0</v>
      </c>
      <c r="AI853" s="163">
        <v>0</v>
      </c>
      <c r="AJ853" s="163">
        <v>0</v>
      </c>
      <c r="AK853" s="163">
        <v>0</v>
      </c>
      <c r="AL853" s="163">
        <v>0</v>
      </c>
      <c r="AM853" s="163">
        <v>0</v>
      </c>
    </row>
    <row r="854" spans="2:39" x14ac:dyDescent="0.15">
      <c r="B854" s="51" t="s">
        <v>854</v>
      </c>
      <c r="C854" s="51" t="s">
        <v>3430</v>
      </c>
      <c r="D854" s="51" t="s">
        <v>5129</v>
      </c>
      <c r="E854" s="51" t="s">
        <v>5130</v>
      </c>
      <c r="F854" s="51" t="s">
        <v>5178</v>
      </c>
      <c r="G854" s="51" t="s">
        <v>5179</v>
      </c>
      <c r="H854" s="51" t="s">
        <v>5180</v>
      </c>
      <c r="I854" s="51" t="s">
        <v>5179</v>
      </c>
      <c r="K854" s="53">
        <v>3</v>
      </c>
      <c r="L854" s="160">
        <v>18</v>
      </c>
      <c r="M854" s="160" t="s">
        <v>5129</v>
      </c>
      <c r="N854" s="160" t="s">
        <v>5130</v>
      </c>
      <c r="O854" s="161"/>
      <c r="P854" s="161"/>
      <c r="Q854" s="161"/>
      <c r="R854" s="161"/>
      <c r="S854" s="161"/>
      <c r="T854" s="161"/>
      <c r="U854" s="161"/>
      <c r="V854" s="161"/>
      <c r="W854" s="161"/>
      <c r="X854" s="161"/>
      <c r="Y854" s="161"/>
      <c r="Z854" s="161"/>
      <c r="AA854" s="155" t="s">
        <v>854</v>
      </c>
      <c r="AB854" s="155" t="s">
        <v>3430</v>
      </c>
      <c r="AC854" s="163">
        <v>0</v>
      </c>
      <c r="AD854" s="163">
        <v>0</v>
      </c>
      <c r="AE854" s="163">
        <v>0</v>
      </c>
      <c r="AF854" s="163">
        <v>0</v>
      </c>
      <c r="AG854" s="163">
        <v>0</v>
      </c>
      <c r="AH854" s="163">
        <v>0</v>
      </c>
      <c r="AI854" s="163">
        <v>0</v>
      </c>
      <c r="AJ854" s="163">
        <v>0</v>
      </c>
      <c r="AK854" s="163">
        <v>0</v>
      </c>
      <c r="AL854" s="163">
        <v>0</v>
      </c>
      <c r="AM854" s="163">
        <v>0</v>
      </c>
    </row>
    <row r="855" spans="2:39" x14ac:dyDescent="0.15">
      <c r="B855" s="51" t="s">
        <v>793</v>
      </c>
      <c r="C855" s="51" t="s">
        <v>3369</v>
      </c>
      <c r="D855" s="51" t="s">
        <v>5026</v>
      </c>
      <c r="E855" s="51" t="s">
        <v>5027</v>
      </c>
      <c r="F855" s="51" t="s">
        <v>5028</v>
      </c>
      <c r="G855" s="51" t="s">
        <v>5029</v>
      </c>
      <c r="H855" s="51" t="s">
        <v>5115</v>
      </c>
      <c r="I855" s="51" t="s">
        <v>5116</v>
      </c>
      <c r="K855" s="53">
        <v>3</v>
      </c>
      <c r="L855" s="160">
        <v>24</v>
      </c>
      <c r="M855" s="160" t="s">
        <v>5028</v>
      </c>
      <c r="N855" s="160" t="s">
        <v>5029</v>
      </c>
      <c r="O855" s="161"/>
      <c r="P855" s="161"/>
      <c r="Q855" s="161"/>
      <c r="R855" s="161"/>
      <c r="S855" s="161"/>
      <c r="T855" s="161"/>
      <c r="U855" s="161"/>
      <c r="V855" s="161"/>
      <c r="W855" s="161"/>
      <c r="X855" s="161"/>
      <c r="Y855" s="161"/>
      <c r="Z855" s="161"/>
      <c r="AA855" s="155" t="s">
        <v>793</v>
      </c>
      <c r="AB855" s="155" t="s">
        <v>3369</v>
      </c>
      <c r="AC855" s="163">
        <v>0</v>
      </c>
      <c r="AD855" s="163">
        <v>0</v>
      </c>
      <c r="AE855" s="163">
        <v>0</v>
      </c>
      <c r="AF855" s="163">
        <v>0</v>
      </c>
      <c r="AG855" s="163">
        <v>0</v>
      </c>
      <c r="AH855" s="163">
        <v>0</v>
      </c>
      <c r="AI855" s="163">
        <v>0</v>
      </c>
      <c r="AJ855" s="163">
        <v>0</v>
      </c>
      <c r="AK855" s="163">
        <v>0</v>
      </c>
      <c r="AL855" s="163">
        <v>0</v>
      </c>
      <c r="AM855" s="163">
        <v>0</v>
      </c>
    </row>
    <row r="856" spans="2:39" x14ac:dyDescent="0.15">
      <c r="B856" s="51" t="s">
        <v>949</v>
      </c>
      <c r="C856" s="51" t="s">
        <v>3525</v>
      </c>
      <c r="D856" s="51" t="s">
        <v>5044</v>
      </c>
      <c r="E856" s="51" t="s">
        <v>5045</v>
      </c>
      <c r="F856" s="51" t="s">
        <v>5046</v>
      </c>
      <c r="G856" s="51" t="s">
        <v>5045</v>
      </c>
      <c r="H856" s="51" t="s">
        <v>5067</v>
      </c>
      <c r="I856" s="51" t="s">
        <v>5068</v>
      </c>
      <c r="K856" s="53">
        <v>3</v>
      </c>
      <c r="L856" s="160">
        <v>3</v>
      </c>
      <c r="M856" s="160" t="s">
        <v>5067</v>
      </c>
      <c r="N856" s="160" t="s">
        <v>5068</v>
      </c>
      <c r="O856" s="161"/>
      <c r="P856" s="161"/>
      <c r="Q856" s="161"/>
      <c r="R856" s="161"/>
      <c r="S856" s="161"/>
      <c r="T856" s="161"/>
      <c r="U856" s="161"/>
      <c r="V856" s="161"/>
      <c r="W856" s="161"/>
      <c r="X856" s="161"/>
      <c r="Y856" s="161"/>
      <c r="Z856" s="161"/>
      <c r="AA856" s="155" t="s">
        <v>949</v>
      </c>
      <c r="AB856" s="155" t="s">
        <v>3525</v>
      </c>
      <c r="AC856" s="163">
        <v>0</v>
      </c>
      <c r="AD856" s="163">
        <v>0</v>
      </c>
      <c r="AE856" s="163">
        <v>0</v>
      </c>
      <c r="AF856" s="163">
        <v>0</v>
      </c>
      <c r="AG856" s="163">
        <v>0</v>
      </c>
      <c r="AH856" s="163">
        <v>0</v>
      </c>
      <c r="AI856" s="163">
        <v>0</v>
      </c>
      <c r="AJ856" s="163">
        <v>0</v>
      </c>
      <c r="AK856" s="163">
        <v>0</v>
      </c>
      <c r="AL856" s="163">
        <v>0</v>
      </c>
      <c r="AM856" s="163">
        <v>0</v>
      </c>
    </row>
    <row r="857" spans="2:39" x14ac:dyDescent="0.15">
      <c r="B857" s="51" t="s">
        <v>764</v>
      </c>
      <c r="C857" s="51" t="s">
        <v>3341</v>
      </c>
      <c r="D857" s="51" t="s">
        <v>5044</v>
      </c>
      <c r="E857" s="51" t="s">
        <v>5045</v>
      </c>
      <c r="F857" s="51" t="s">
        <v>5046</v>
      </c>
      <c r="G857" s="51" t="s">
        <v>5045</v>
      </c>
      <c r="H857" s="51" t="s">
        <v>5195</v>
      </c>
      <c r="I857" s="51" t="s">
        <v>5196</v>
      </c>
      <c r="K857" s="53">
        <v>3</v>
      </c>
      <c r="L857" s="160" t="s">
        <v>5356</v>
      </c>
      <c r="M857" s="160" t="s">
        <v>5356</v>
      </c>
      <c r="N857" s="160" t="s">
        <v>5356</v>
      </c>
      <c r="O857" s="161"/>
      <c r="P857" s="161"/>
      <c r="Q857" s="161"/>
      <c r="R857" s="161"/>
      <c r="S857" s="161"/>
      <c r="T857" s="161"/>
      <c r="U857" s="161"/>
      <c r="V857" s="161"/>
      <c r="W857" s="161"/>
      <c r="X857" s="161"/>
      <c r="Y857" s="161"/>
      <c r="Z857" s="161"/>
      <c r="AA857" s="155" t="s">
        <v>764</v>
      </c>
      <c r="AB857" s="155" t="s">
        <v>3341</v>
      </c>
      <c r="AC857" s="163">
        <v>0</v>
      </c>
      <c r="AD857" s="163">
        <v>0</v>
      </c>
      <c r="AE857" s="163">
        <v>0</v>
      </c>
      <c r="AF857" s="163">
        <v>0</v>
      </c>
      <c r="AG857" s="163">
        <v>0</v>
      </c>
      <c r="AH857" s="163">
        <v>0</v>
      </c>
      <c r="AI857" s="163">
        <v>0</v>
      </c>
      <c r="AJ857" s="163">
        <v>0</v>
      </c>
      <c r="AK857" s="163">
        <v>0</v>
      </c>
      <c r="AL857" s="163">
        <v>0</v>
      </c>
      <c r="AM857" s="163">
        <v>0</v>
      </c>
    </row>
    <row r="858" spans="2:39" x14ac:dyDescent="0.15">
      <c r="B858" s="51" t="s">
        <v>925</v>
      </c>
      <c r="C858" s="51" t="s">
        <v>3501</v>
      </c>
      <c r="D858" s="51" t="s">
        <v>5032</v>
      </c>
      <c r="E858" s="51" t="s">
        <v>5033</v>
      </c>
      <c r="F858" s="51" t="s">
        <v>5034</v>
      </c>
      <c r="G858" s="51" t="s">
        <v>5035</v>
      </c>
      <c r="H858" s="51" t="s">
        <v>5038</v>
      </c>
      <c r="I858" s="51" t="s">
        <v>5039</v>
      </c>
      <c r="K858" s="53">
        <v>3</v>
      </c>
      <c r="L858" s="160">
        <v>11</v>
      </c>
      <c r="M858" s="160" t="s">
        <v>5034</v>
      </c>
      <c r="N858" s="160" t="s">
        <v>5035</v>
      </c>
      <c r="O858" s="161"/>
      <c r="P858" s="161"/>
      <c r="Q858" s="161"/>
      <c r="R858" s="161"/>
      <c r="S858" s="161"/>
      <c r="T858" s="161"/>
      <c r="U858" s="161"/>
      <c r="V858" s="161"/>
      <c r="W858" s="161"/>
      <c r="X858" s="161"/>
      <c r="Y858" s="161"/>
      <c r="Z858" s="161"/>
      <c r="AA858" s="155" t="s">
        <v>925</v>
      </c>
      <c r="AB858" s="155" t="s">
        <v>3501</v>
      </c>
      <c r="AC858" s="163">
        <v>0</v>
      </c>
      <c r="AD858" s="163">
        <v>0</v>
      </c>
      <c r="AE858" s="163">
        <v>0</v>
      </c>
      <c r="AF858" s="163">
        <v>0</v>
      </c>
      <c r="AG858" s="163">
        <v>0</v>
      </c>
      <c r="AH858" s="163">
        <v>0</v>
      </c>
      <c r="AI858" s="163">
        <v>0</v>
      </c>
      <c r="AJ858" s="163">
        <v>0</v>
      </c>
      <c r="AK858" s="163">
        <v>0</v>
      </c>
      <c r="AL858" s="163">
        <v>0</v>
      </c>
      <c r="AM858" s="163">
        <v>0</v>
      </c>
    </row>
    <row r="859" spans="2:39" x14ac:dyDescent="0.15">
      <c r="B859" s="51" t="s">
        <v>797</v>
      </c>
      <c r="C859" s="51" t="s">
        <v>3373</v>
      </c>
      <c r="D859" s="51" t="s">
        <v>5044</v>
      </c>
      <c r="E859" s="51" t="s">
        <v>5045</v>
      </c>
      <c r="F859" s="51" t="s">
        <v>5046</v>
      </c>
      <c r="G859" s="51" t="s">
        <v>5045</v>
      </c>
      <c r="H859" s="51" t="s">
        <v>5067</v>
      </c>
      <c r="I859" s="51" t="s">
        <v>5068</v>
      </c>
      <c r="K859" s="53">
        <v>3</v>
      </c>
      <c r="L859" s="160">
        <v>3</v>
      </c>
      <c r="M859" s="160" t="s">
        <v>5067</v>
      </c>
      <c r="N859" s="160" t="s">
        <v>5068</v>
      </c>
      <c r="O859" s="161"/>
      <c r="P859" s="161"/>
      <c r="Q859" s="161"/>
      <c r="R859" s="161"/>
      <c r="S859" s="161"/>
      <c r="T859" s="161"/>
      <c r="U859" s="161"/>
      <c r="V859" s="161"/>
      <c r="W859" s="161"/>
      <c r="X859" s="161"/>
      <c r="Y859" s="161"/>
      <c r="Z859" s="161"/>
      <c r="AA859" s="155" t="s">
        <v>797</v>
      </c>
      <c r="AB859" s="155" t="s">
        <v>3373</v>
      </c>
      <c r="AC859" s="163">
        <v>0</v>
      </c>
      <c r="AD859" s="163">
        <v>0</v>
      </c>
      <c r="AE859" s="163">
        <v>0</v>
      </c>
      <c r="AF859" s="163">
        <v>0</v>
      </c>
      <c r="AG859" s="163">
        <v>0</v>
      </c>
      <c r="AH859" s="163">
        <v>0</v>
      </c>
      <c r="AI859" s="163">
        <v>0</v>
      </c>
      <c r="AJ859" s="163">
        <v>0</v>
      </c>
      <c r="AK859" s="163">
        <v>0</v>
      </c>
      <c r="AL859" s="163">
        <v>0</v>
      </c>
      <c r="AM859" s="163">
        <v>0</v>
      </c>
    </row>
    <row r="860" spans="2:39" x14ac:dyDescent="0.15">
      <c r="B860" s="51" t="s">
        <v>640</v>
      </c>
      <c r="C860" s="51" t="s">
        <v>3219</v>
      </c>
      <c r="D860" s="51" t="s">
        <v>5026</v>
      </c>
      <c r="E860" s="51" t="s">
        <v>5027</v>
      </c>
      <c r="F860" s="51" t="s">
        <v>5040</v>
      </c>
      <c r="G860" s="51" t="s">
        <v>5041</v>
      </c>
      <c r="H860" s="51" t="s">
        <v>5042</v>
      </c>
      <c r="I860" s="51" t="s">
        <v>5043</v>
      </c>
      <c r="K860" s="53">
        <v>3</v>
      </c>
      <c r="L860" s="160">
        <v>25</v>
      </c>
      <c r="M860" s="160" t="s">
        <v>5040</v>
      </c>
      <c r="N860" s="160" t="s">
        <v>5041</v>
      </c>
      <c r="O860" s="161"/>
      <c r="P860" s="161"/>
      <c r="Q860" s="161"/>
      <c r="R860" s="161"/>
      <c r="S860" s="161"/>
      <c r="T860" s="161"/>
      <c r="U860" s="161"/>
      <c r="V860" s="161"/>
      <c r="W860" s="161"/>
      <c r="X860" s="161"/>
      <c r="Y860" s="161"/>
      <c r="Z860" s="161"/>
      <c r="AA860" s="155" t="s">
        <v>640</v>
      </c>
      <c r="AB860" s="155" t="s">
        <v>3219</v>
      </c>
      <c r="AC860" s="163">
        <v>0</v>
      </c>
      <c r="AD860" s="163">
        <v>0</v>
      </c>
      <c r="AE860" s="163">
        <v>0</v>
      </c>
      <c r="AF860" s="163">
        <v>0</v>
      </c>
      <c r="AG860" s="163">
        <v>0</v>
      </c>
      <c r="AH860" s="163">
        <v>0</v>
      </c>
      <c r="AI860" s="163">
        <v>0</v>
      </c>
      <c r="AJ860" s="163">
        <v>0</v>
      </c>
      <c r="AK860" s="163">
        <v>0</v>
      </c>
      <c r="AL860" s="163">
        <v>0</v>
      </c>
      <c r="AM860" s="163">
        <v>0</v>
      </c>
    </row>
    <row r="861" spans="2:39" x14ac:dyDescent="0.15">
      <c r="B861" s="51" t="s">
        <v>645</v>
      </c>
      <c r="C861" s="51" t="s">
        <v>3224</v>
      </c>
      <c r="D861" s="51" t="s">
        <v>5074</v>
      </c>
      <c r="E861" s="51" t="s">
        <v>5075</v>
      </c>
      <c r="F861" s="51" t="s">
        <v>5076</v>
      </c>
      <c r="G861" s="51" t="s">
        <v>5077</v>
      </c>
      <c r="H861" s="51" t="s">
        <v>5153</v>
      </c>
      <c r="I861" s="51" t="s">
        <v>5154</v>
      </c>
      <c r="K861" s="53">
        <v>3</v>
      </c>
      <c r="L861" s="160">
        <v>7</v>
      </c>
      <c r="M861" s="160" t="s">
        <v>5153</v>
      </c>
      <c r="N861" s="160" t="s">
        <v>5154</v>
      </c>
      <c r="O861" s="161"/>
      <c r="P861" s="161"/>
      <c r="Q861" s="161"/>
      <c r="R861" s="161"/>
      <c r="S861" s="161"/>
      <c r="T861" s="161"/>
      <c r="U861" s="161"/>
      <c r="V861" s="161"/>
      <c r="W861" s="161"/>
      <c r="X861" s="161"/>
      <c r="Y861" s="161"/>
      <c r="Z861" s="161"/>
      <c r="AA861" s="155" t="s">
        <v>645</v>
      </c>
      <c r="AB861" s="155" t="s">
        <v>3224</v>
      </c>
      <c r="AC861" s="163">
        <v>0</v>
      </c>
      <c r="AD861" s="163">
        <v>0</v>
      </c>
      <c r="AE861" s="163">
        <v>0</v>
      </c>
      <c r="AF861" s="163">
        <v>0</v>
      </c>
      <c r="AG861" s="163">
        <v>0</v>
      </c>
      <c r="AH861" s="163">
        <v>0</v>
      </c>
      <c r="AI861" s="163">
        <v>0</v>
      </c>
      <c r="AJ861" s="163">
        <v>0</v>
      </c>
      <c r="AK861" s="163">
        <v>0</v>
      </c>
      <c r="AL861" s="163">
        <v>0</v>
      </c>
      <c r="AM861" s="163">
        <v>0</v>
      </c>
    </row>
    <row r="862" spans="2:39" x14ac:dyDescent="0.15">
      <c r="B862" s="51" t="s">
        <v>818</v>
      </c>
      <c r="C862" s="51" t="s">
        <v>3394</v>
      </c>
      <c r="D862" s="51" t="s">
        <v>5074</v>
      </c>
      <c r="E862" s="51" t="s">
        <v>5075</v>
      </c>
      <c r="F862" s="51" t="s">
        <v>5076</v>
      </c>
      <c r="G862" s="51" t="s">
        <v>5077</v>
      </c>
      <c r="H862" s="51" t="s">
        <v>5153</v>
      </c>
      <c r="I862" s="51" t="s">
        <v>5154</v>
      </c>
      <c r="K862" s="53">
        <v>3</v>
      </c>
      <c r="L862" s="160">
        <v>7</v>
      </c>
      <c r="M862" s="160" t="s">
        <v>5153</v>
      </c>
      <c r="N862" s="160" t="s">
        <v>5154</v>
      </c>
      <c r="O862" s="161"/>
      <c r="P862" s="161"/>
      <c r="Q862" s="161"/>
      <c r="R862" s="161"/>
      <c r="S862" s="161"/>
      <c r="T862" s="161"/>
      <c r="U862" s="161"/>
      <c r="V862" s="161"/>
      <c r="W862" s="161"/>
      <c r="X862" s="161"/>
      <c r="Y862" s="161"/>
      <c r="Z862" s="161"/>
      <c r="AA862" s="155" t="s">
        <v>818</v>
      </c>
      <c r="AB862" s="155" t="s">
        <v>3394</v>
      </c>
      <c r="AC862" s="163">
        <v>0</v>
      </c>
      <c r="AD862" s="163">
        <v>0</v>
      </c>
      <c r="AE862" s="163">
        <v>0</v>
      </c>
      <c r="AF862" s="163">
        <v>0</v>
      </c>
      <c r="AG862" s="163">
        <v>0</v>
      </c>
      <c r="AH862" s="163">
        <v>0</v>
      </c>
      <c r="AI862" s="163">
        <v>0</v>
      </c>
      <c r="AJ862" s="163">
        <v>0</v>
      </c>
      <c r="AK862" s="163">
        <v>0</v>
      </c>
      <c r="AL862" s="163">
        <v>0</v>
      </c>
      <c r="AM862" s="163">
        <v>0</v>
      </c>
    </row>
    <row r="863" spans="2:39" x14ac:dyDescent="0.15">
      <c r="B863" s="51" t="s">
        <v>721</v>
      </c>
      <c r="C863" s="51" t="s">
        <v>3298</v>
      </c>
      <c r="D863" s="51" t="s">
        <v>5074</v>
      </c>
      <c r="E863" s="51" t="s">
        <v>5075</v>
      </c>
      <c r="F863" s="51" t="s">
        <v>5076</v>
      </c>
      <c r="G863" s="51" t="s">
        <v>5077</v>
      </c>
      <c r="H863" s="51" t="s">
        <v>5095</v>
      </c>
      <c r="I863" s="51" t="s">
        <v>5096</v>
      </c>
      <c r="K863" s="53">
        <v>3</v>
      </c>
      <c r="L863" s="160" t="s">
        <v>5356</v>
      </c>
      <c r="M863" s="160" t="s">
        <v>5356</v>
      </c>
      <c r="N863" s="160" t="s">
        <v>5356</v>
      </c>
      <c r="O863" s="161"/>
      <c r="P863" s="161"/>
      <c r="Q863" s="161"/>
      <c r="R863" s="161"/>
      <c r="S863" s="161"/>
      <c r="T863" s="161"/>
      <c r="U863" s="161"/>
      <c r="V863" s="161"/>
      <c r="W863" s="161"/>
      <c r="X863" s="161"/>
      <c r="Y863" s="161"/>
      <c r="Z863" s="161"/>
      <c r="AA863" s="155" t="s">
        <v>721</v>
      </c>
      <c r="AB863" s="155" t="s">
        <v>3298</v>
      </c>
      <c r="AC863" s="163">
        <v>1</v>
      </c>
      <c r="AD863" s="163">
        <v>1</v>
      </c>
      <c r="AE863" s="163">
        <v>0</v>
      </c>
      <c r="AF863" s="163">
        <v>0</v>
      </c>
      <c r="AG863" s="163">
        <v>0</v>
      </c>
      <c r="AH863" s="163">
        <v>0</v>
      </c>
      <c r="AI863" s="163">
        <v>0</v>
      </c>
      <c r="AJ863" s="163">
        <v>0</v>
      </c>
      <c r="AK863" s="163">
        <v>0</v>
      </c>
      <c r="AL863" s="163">
        <v>0</v>
      </c>
      <c r="AM863" s="163">
        <v>0</v>
      </c>
    </row>
    <row r="864" spans="2:39" x14ac:dyDescent="0.15">
      <c r="B864" s="51" t="s">
        <v>744</v>
      </c>
      <c r="C864" s="51" t="s">
        <v>3321</v>
      </c>
      <c r="D864" s="51" t="s">
        <v>5032</v>
      </c>
      <c r="E864" s="51" t="s">
        <v>5033</v>
      </c>
      <c r="F864" s="51" t="s">
        <v>5117</v>
      </c>
      <c r="G864" s="51" t="s">
        <v>5118</v>
      </c>
      <c r="H864" s="51" t="s">
        <v>5191</v>
      </c>
      <c r="I864" s="51" t="s">
        <v>5192</v>
      </c>
      <c r="K864" s="53">
        <v>3</v>
      </c>
      <c r="L864" s="160" t="s">
        <v>5356</v>
      </c>
      <c r="M864" s="160" t="s">
        <v>5356</v>
      </c>
      <c r="N864" s="160" t="s">
        <v>5356</v>
      </c>
      <c r="O864" s="161"/>
      <c r="P864" s="161"/>
      <c r="Q864" s="161"/>
      <c r="R864" s="161"/>
      <c r="S864" s="161"/>
      <c r="T864" s="161"/>
      <c r="U864" s="161"/>
      <c r="V864" s="161"/>
      <c r="W864" s="161"/>
      <c r="X864" s="161"/>
      <c r="Y864" s="161"/>
      <c r="Z864" s="161"/>
      <c r="AA864" s="155" t="s">
        <v>744</v>
      </c>
      <c r="AB864" s="155" t="s">
        <v>3321</v>
      </c>
      <c r="AC864" s="163">
        <v>0</v>
      </c>
      <c r="AD864" s="163">
        <v>0</v>
      </c>
      <c r="AE864" s="163">
        <v>0</v>
      </c>
      <c r="AF864" s="163">
        <v>0</v>
      </c>
      <c r="AG864" s="163">
        <v>0</v>
      </c>
      <c r="AH864" s="163">
        <v>0</v>
      </c>
      <c r="AI864" s="163">
        <v>0</v>
      </c>
      <c r="AJ864" s="163">
        <v>0</v>
      </c>
      <c r="AK864" s="163">
        <v>0</v>
      </c>
      <c r="AL864" s="163">
        <v>0</v>
      </c>
      <c r="AM864" s="163">
        <v>0</v>
      </c>
    </row>
    <row r="865" spans="2:39" x14ac:dyDescent="0.15">
      <c r="B865" s="51" t="s">
        <v>677</v>
      </c>
      <c r="C865" s="51" t="s">
        <v>3255</v>
      </c>
      <c r="D865" s="51" t="s">
        <v>5032</v>
      </c>
      <c r="E865" s="51" t="s">
        <v>5033</v>
      </c>
      <c r="F865" s="51" t="s">
        <v>5155</v>
      </c>
      <c r="G865" s="51" t="s">
        <v>5156</v>
      </c>
      <c r="H865" s="51" t="s">
        <v>5157</v>
      </c>
      <c r="I865" s="51" t="s">
        <v>5156</v>
      </c>
      <c r="K865" s="53">
        <v>3</v>
      </c>
      <c r="L865" s="160">
        <v>14</v>
      </c>
      <c r="M865" s="160" t="s">
        <v>5157</v>
      </c>
      <c r="N865" s="160" t="s">
        <v>5156</v>
      </c>
      <c r="O865" s="161"/>
      <c r="P865" s="161"/>
      <c r="Q865" s="161"/>
      <c r="R865" s="161"/>
      <c r="S865" s="161"/>
      <c r="T865" s="161"/>
      <c r="U865" s="161"/>
      <c r="V865" s="161"/>
      <c r="W865" s="161"/>
      <c r="X865" s="161"/>
      <c r="Y865" s="161"/>
      <c r="Z865" s="161"/>
      <c r="AA865" s="155" t="s">
        <v>677</v>
      </c>
      <c r="AB865" s="155" t="s">
        <v>3255</v>
      </c>
      <c r="AC865" s="163">
        <v>0</v>
      </c>
      <c r="AD865" s="163">
        <v>0</v>
      </c>
      <c r="AE865" s="163">
        <v>0</v>
      </c>
      <c r="AF865" s="163">
        <v>0</v>
      </c>
      <c r="AG865" s="163">
        <v>0</v>
      </c>
      <c r="AH865" s="163">
        <v>0</v>
      </c>
      <c r="AI865" s="163">
        <v>0</v>
      </c>
      <c r="AJ865" s="163">
        <v>0</v>
      </c>
      <c r="AK865" s="163">
        <v>0</v>
      </c>
      <c r="AL865" s="163">
        <v>0</v>
      </c>
      <c r="AM865" s="163">
        <v>0</v>
      </c>
    </row>
    <row r="866" spans="2:39" x14ac:dyDescent="0.15">
      <c r="B866" s="51" t="s">
        <v>921</v>
      </c>
      <c r="C866" s="51" t="s">
        <v>3497</v>
      </c>
      <c r="D866" s="51" t="s">
        <v>5129</v>
      </c>
      <c r="E866" s="51" t="s">
        <v>5130</v>
      </c>
      <c r="F866" s="51" t="s">
        <v>5131</v>
      </c>
      <c r="G866" s="51" t="s">
        <v>5132</v>
      </c>
      <c r="H866" s="51" t="s">
        <v>5166</v>
      </c>
      <c r="I866" s="51" t="s">
        <v>5167</v>
      </c>
      <c r="K866" s="53">
        <v>3</v>
      </c>
      <c r="L866" s="160">
        <v>18</v>
      </c>
      <c r="M866" s="160" t="s">
        <v>5129</v>
      </c>
      <c r="N866" s="160" t="s">
        <v>5130</v>
      </c>
      <c r="O866" s="161"/>
      <c r="P866" s="161"/>
      <c r="Q866" s="161"/>
      <c r="R866" s="161"/>
      <c r="S866" s="161"/>
      <c r="T866" s="161"/>
      <c r="U866" s="161"/>
      <c r="V866" s="161"/>
      <c r="W866" s="161"/>
      <c r="X866" s="161"/>
      <c r="Y866" s="161"/>
      <c r="Z866" s="161"/>
      <c r="AA866" s="155" t="s">
        <v>921</v>
      </c>
      <c r="AB866" s="155" t="s">
        <v>3497</v>
      </c>
      <c r="AC866" s="163">
        <v>0</v>
      </c>
      <c r="AD866" s="163">
        <v>0</v>
      </c>
      <c r="AE866" s="163">
        <v>0</v>
      </c>
      <c r="AF866" s="163">
        <v>0</v>
      </c>
      <c r="AG866" s="163">
        <v>0</v>
      </c>
      <c r="AH866" s="163">
        <v>0</v>
      </c>
      <c r="AI866" s="163">
        <v>0</v>
      </c>
      <c r="AJ866" s="163">
        <v>0</v>
      </c>
      <c r="AK866" s="163">
        <v>0</v>
      </c>
      <c r="AL866" s="163">
        <v>0</v>
      </c>
      <c r="AM866" s="163">
        <v>0</v>
      </c>
    </row>
    <row r="867" spans="2:39" x14ac:dyDescent="0.15">
      <c r="B867" s="51" t="s">
        <v>918</v>
      </c>
      <c r="C867" s="51" t="s">
        <v>3494</v>
      </c>
      <c r="D867" s="51" t="s">
        <v>5032</v>
      </c>
      <c r="E867" s="51" t="s">
        <v>5033</v>
      </c>
      <c r="F867" s="51" t="s">
        <v>5097</v>
      </c>
      <c r="G867" s="51" t="s">
        <v>5098</v>
      </c>
      <c r="H867" s="51" t="s">
        <v>5164</v>
      </c>
      <c r="I867" s="51" t="s">
        <v>5165</v>
      </c>
      <c r="K867" s="53">
        <v>3</v>
      </c>
      <c r="L867" s="160">
        <v>15</v>
      </c>
      <c r="M867" s="160" t="s">
        <v>5097</v>
      </c>
      <c r="N867" s="160" t="s">
        <v>5098</v>
      </c>
      <c r="O867" s="161"/>
      <c r="P867" s="161"/>
      <c r="Q867" s="161"/>
      <c r="R867" s="161"/>
      <c r="S867" s="161"/>
      <c r="T867" s="161"/>
      <c r="U867" s="161"/>
      <c r="V867" s="161"/>
      <c r="W867" s="161"/>
      <c r="X867" s="161"/>
      <c r="Y867" s="161"/>
      <c r="Z867" s="161"/>
      <c r="AA867" s="155" t="s">
        <v>918</v>
      </c>
      <c r="AB867" s="155" t="s">
        <v>3494</v>
      </c>
      <c r="AC867" s="163">
        <v>0</v>
      </c>
      <c r="AD867" s="163">
        <v>0</v>
      </c>
      <c r="AE867" s="163">
        <v>0</v>
      </c>
      <c r="AF867" s="163">
        <v>0</v>
      </c>
      <c r="AG867" s="163">
        <v>0</v>
      </c>
      <c r="AH867" s="163">
        <v>0</v>
      </c>
      <c r="AI867" s="163">
        <v>0</v>
      </c>
      <c r="AJ867" s="163">
        <v>0</v>
      </c>
      <c r="AK867" s="163">
        <v>0</v>
      </c>
      <c r="AL867" s="163">
        <v>0</v>
      </c>
      <c r="AM867" s="163">
        <v>0</v>
      </c>
    </row>
    <row r="868" spans="2:39" x14ac:dyDescent="0.15">
      <c r="B868" s="51" t="s">
        <v>757</v>
      </c>
      <c r="C868" s="51" t="s">
        <v>3334</v>
      </c>
      <c r="D868" s="51" t="s">
        <v>5026</v>
      </c>
      <c r="E868" s="51" t="s">
        <v>5027</v>
      </c>
      <c r="F868" s="51" t="s">
        <v>5085</v>
      </c>
      <c r="G868" s="51" t="s">
        <v>5086</v>
      </c>
      <c r="H868" s="51" t="s">
        <v>5087</v>
      </c>
      <c r="I868" s="51" t="s">
        <v>5088</v>
      </c>
      <c r="K868" s="53">
        <v>3</v>
      </c>
      <c r="L868" s="160">
        <v>26</v>
      </c>
      <c r="M868" s="160" t="s">
        <v>5085</v>
      </c>
      <c r="N868" s="160" t="s">
        <v>5086</v>
      </c>
      <c r="O868" s="161"/>
      <c r="P868" s="161"/>
      <c r="Q868" s="161"/>
      <c r="R868" s="161"/>
      <c r="S868" s="161"/>
      <c r="T868" s="161"/>
      <c r="U868" s="161"/>
      <c r="V868" s="161"/>
      <c r="W868" s="161"/>
      <c r="X868" s="161"/>
      <c r="Y868" s="161"/>
      <c r="Z868" s="161"/>
      <c r="AA868" s="155" t="s">
        <v>757</v>
      </c>
      <c r="AB868" s="155" t="s">
        <v>3334</v>
      </c>
      <c r="AC868" s="163">
        <v>0</v>
      </c>
      <c r="AD868" s="163">
        <v>1</v>
      </c>
      <c r="AE868" s="163">
        <v>1</v>
      </c>
      <c r="AF868" s="163">
        <v>1</v>
      </c>
      <c r="AG868" s="163">
        <v>0</v>
      </c>
      <c r="AH868" s="163">
        <v>1</v>
      </c>
      <c r="AI868" s="163">
        <v>0</v>
      </c>
      <c r="AJ868" s="163">
        <v>0</v>
      </c>
      <c r="AK868" s="163">
        <v>0</v>
      </c>
      <c r="AL868" s="163">
        <v>0</v>
      </c>
      <c r="AM868" s="163">
        <v>0</v>
      </c>
    </row>
    <row r="869" spans="2:39" x14ac:dyDescent="0.15">
      <c r="B869" s="51" t="s">
        <v>894</v>
      </c>
      <c r="C869" s="51" t="s">
        <v>3470</v>
      </c>
      <c r="D869" s="51" t="s">
        <v>5026</v>
      </c>
      <c r="E869" s="51" t="s">
        <v>5027</v>
      </c>
      <c r="F869" s="51" t="s">
        <v>5054</v>
      </c>
      <c r="G869" s="51" t="s">
        <v>5055</v>
      </c>
      <c r="H869" s="51" t="s">
        <v>5056</v>
      </c>
      <c r="I869" s="51" t="s">
        <v>5057</v>
      </c>
      <c r="K869" s="53">
        <v>2</v>
      </c>
      <c r="L869" s="160">
        <v>22</v>
      </c>
      <c r="M869" s="160" t="s">
        <v>5056</v>
      </c>
      <c r="N869" s="160" t="s">
        <v>5194</v>
      </c>
      <c r="O869" s="161"/>
      <c r="P869" s="161"/>
      <c r="Q869" s="161"/>
      <c r="R869" s="161"/>
      <c r="S869" s="161"/>
      <c r="T869" s="161"/>
      <c r="U869" s="161"/>
      <c r="V869" s="161"/>
      <c r="W869" s="161"/>
      <c r="X869" s="161"/>
      <c r="Y869" s="161"/>
      <c r="Z869" s="161"/>
      <c r="AA869" s="155" t="s">
        <v>894</v>
      </c>
      <c r="AB869" s="155" t="s">
        <v>3470</v>
      </c>
      <c r="AC869" s="163">
        <v>0</v>
      </c>
      <c r="AD869" s="163">
        <v>0</v>
      </c>
      <c r="AE869" s="163">
        <v>0</v>
      </c>
      <c r="AF869" s="163">
        <v>0</v>
      </c>
      <c r="AG869" s="163">
        <v>0</v>
      </c>
      <c r="AH869" s="163">
        <v>0</v>
      </c>
      <c r="AI869" s="163">
        <v>0</v>
      </c>
      <c r="AJ869" s="163">
        <v>0</v>
      </c>
      <c r="AK869" s="163">
        <v>0</v>
      </c>
      <c r="AL869" s="163">
        <v>0</v>
      </c>
      <c r="AM869" s="163">
        <v>0</v>
      </c>
    </row>
    <row r="870" spans="2:39" x14ac:dyDescent="0.15">
      <c r="B870" s="51" t="s">
        <v>5455</v>
      </c>
      <c r="C870" s="51" t="s">
        <v>5456</v>
      </c>
      <c r="D870" s="51" t="s">
        <v>5026</v>
      </c>
      <c r="E870" s="51" t="s">
        <v>5027</v>
      </c>
      <c r="F870" s="51" t="s">
        <v>5040</v>
      </c>
      <c r="G870" s="51" t="s">
        <v>5041</v>
      </c>
      <c r="H870" s="51" t="s">
        <v>5042</v>
      </c>
      <c r="I870" s="51" t="s">
        <v>5043</v>
      </c>
      <c r="K870" s="53">
        <v>3</v>
      </c>
      <c r="L870" s="160">
        <v>25</v>
      </c>
      <c r="M870" s="160" t="s">
        <v>5040</v>
      </c>
      <c r="N870" s="160" t="s">
        <v>5041</v>
      </c>
      <c r="O870" s="161"/>
      <c r="P870" s="161"/>
      <c r="Q870" s="161"/>
      <c r="R870" s="161"/>
      <c r="S870" s="161"/>
      <c r="T870" s="161"/>
      <c r="U870" s="161"/>
      <c r="V870" s="161"/>
      <c r="W870" s="161"/>
      <c r="X870" s="161"/>
      <c r="Y870" s="161"/>
      <c r="Z870" s="161"/>
      <c r="AA870" s="155" t="s">
        <v>5455</v>
      </c>
      <c r="AB870" s="155" t="s">
        <v>5456</v>
      </c>
      <c r="AC870" s="163">
        <v>0</v>
      </c>
      <c r="AD870" s="163">
        <v>0</v>
      </c>
      <c r="AE870" s="163">
        <v>0</v>
      </c>
      <c r="AF870" s="163">
        <v>0</v>
      </c>
      <c r="AG870" s="163">
        <v>0</v>
      </c>
      <c r="AH870" s="163">
        <v>0</v>
      </c>
      <c r="AI870" s="163">
        <v>0</v>
      </c>
      <c r="AJ870" s="163">
        <v>0</v>
      </c>
      <c r="AK870" s="163">
        <v>0</v>
      </c>
      <c r="AL870" s="163">
        <v>0</v>
      </c>
      <c r="AM870" s="163">
        <v>0</v>
      </c>
    </row>
    <row r="871" spans="2:39" x14ac:dyDescent="0.15">
      <c r="B871" s="51" t="s">
        <v>648</v>
      </c>
      <c r="C871" s="51" t="s">
        <v>3227</v>
      </c>
      <c r="D871" s="51" t="s">
        <v>5080</v>
      </c>
      <c r="E871" s="51" t="s">
        <v>5081</v>
      </c>
      <c r="F871" s="51" t="s">
        <v>5082</v>
      </c>
      <c r="G871" s="51" t="s">
        <v>5081</v>
      </c>
      <c r="H871" s="51" t="s">
        <v>5141</v>
      </c>
      <c r="I871" s="51" t="s">
        <v>5142</v>
      </c>
      <c r="K871" s="53">
        <v>3</v>
      </c>
      <c r="L871" s="160">
        <v>2</v>
      </c>
      <c r="M871" s="160" t="s">
        <v>5082</v>
      </c>
      <c r="N871" s="160" t="s">
        <v>5081</v>
      </c>
      <c r="O871" s="161"/>
      <c r="P871" s="161"/>
      <c r="Q871" s="161"/>
      <c r="R871" s="161"/>
      <c r="S871" s="161"/>
      <c r="T871" s="161"/>
      <c r="U871" s="161"/>
      <c r="V871" s="161"/>
      <c r="W871" s="161"/>
      <c r="X871" s="161"/>
      <c r="Y871" s="161"/>
      <c r="Z871" s="161"/>
      <c r="AA871" s="155" t="s">
        <v>648</v>
      </c>
      <c r="AB871" s="155" t="s">
        <v>3227</v>
      </c>
      <c r="AC871" s="163">
        <v>0</v>
      </c>
      <c r="AD871" s="163">
        <v>0</v>
      </c>
      <c r="AE871" s="163">
        <v>0</v>
      </c>
      <c r="AF871" s="163">
        <v>0</v>
      </c>
      <c r="AG871" s="163">
        <v>0</v>
      </c>
      <c r="AH871" s="163">
        <v>0</v>
      </c>
      <c r="AI871" s="163">
        <v>1</v>
      </c>
      <c r="AJ871" s="163">
        <v>0</v>
      </c>
      <c r="AK871" s="163">
        <v>0</v>
      </c>
      <c r="AL871" s="163">
        <v>0</v>
      </c>
      <c r="AM871" s="163">
        <v>0</v>
      </c>
    </row>
    <row r="872" spans="2:39" x14ac:dyDescent="0.15">
      <c r="B872" s="51" t="s">
        <v>804</v>
      </c>
      <c r="C872" s="51" t="s">
        <v>3380</v>
      </c>
      <c r="D872" s="51" t="s">
        <v>5044</v>
      </c>
      <c r="E872" s="51" t="s">
        <v>5045</v>
      </c>
      <c r="F872" s="51" t="s">
        <v>5046</v>
      </c>
      <c r="G872" s="51" t="s">
        <v>5045</v>
      </c>
      <c r="H872" s="51" t="s">
        <v>5067</v>
      </c>
      <c r="I872" s="51" t="s">
        <v>5068</v>
      </c>
      <c r="K872" s="53">
        <v>3</v>
      </c>
      <c r="L872" s="160">
        <v>3</v>
      </c>
      <c r="M872" s="160" t="s">
        <v>5067</v>
      </c>
      <c r="N872" s="160" t="s">
        <v>5068</v>
      </c>
      <c r="O872" s="161"/>
      <c r="P872" s="161"/>
      <c r="Q872" s="161"/>
      <c r="R872" s="161"/>
      <c r="S872" s="161"/>
      <c r="T872" s="161"/>
      <c r="U872" s="161"/>
      <c r="V872" s="161"/>
      <c r="W872" s="161"/>
      <c r="X872" s="161"/>
      <c r="Y872" s="161"/>
      <c r="Z872" s="161"/>
      <c r="AA872" s="155" t="s">
        <v>804</v>
      </c>
      <c r="AB872" s="155" t="s">
        <v>3380</v>
      </c>
      <c r="AC872" s="163">
        <v>0</v>
      </c>
      <c r="AD872" s="163">
        <v>0</v>
      </c>
      <c r="AE872" s="163">
        <v>0</v>
      </c>
      <c r="AF872" s="163">
        <v>0</v>
      </c>
      <c r="AG872" s="163">
        <v>0</v>
      </c>
      <c r="AH872" s="163">
        <v>0</v>
      </c>
      <c r="AI872" s="163">
        <v>0</v>
      </c>
      <c r="AJ872" s="163">
        <v>0</v>
      </c>
      <c r="AK872" s="163">
        <v>0</v>
      </c>
      <c r="AL872" s="163">
        <v>0</v>
      </c>
      <c r="AM872" s="163">
        <v>0</v>
      </c>
    </row>
    <row r="873" spans="2:39" x14ac:dyDescent="0.15">
      <c r="B873" s="51" t="s">
        <v>955</v>
      </c>
      <c r="C873" s="51" t="s">
        <v>3531</v>
      </c>
      <c r="D873" s="51" t="s">
        <v>5032</v>
      </c>
      <c r="E873" s="51" t="s">
        <v>5033</v>
      </c>
      <c r="F873" s="51" t="s">
        <v>5121</v>
      </c>
      <c r="G873" s="51" t="s">
        <v>5122</v>
      </c>
      <c r="H873" s="51" t="s">
        <v>5123</v>
      </c>
      <c r="I873" s="51" t="s">
        <v>5124</v>
      </c>
      <c r="K873" s="53">
        <v>3</v>
      </c>
      <c r="L873" s="160">
        <v>12</v>
      </c>
      <c r="M873" s="160" t="s">
        <v>5121</v>
      </c>
      <c r="N873" s="160" t="s">
        <v>5122</v>
      </c>
      <c r="O873" s="161"/>
      <c r="P873" s="161"/>
      <c r="Q873" s="161"/>
      <c r="R873" s="161"/>
      <c r="S873" s="161"/>
      <c r="T873" s="161"/>
      <c r="U873" s="161"/>
      <c r="V873" s="161"/>
      <c r="W873" s="161"/>
      <c r="X873" s="161"/>
      <c r="Y873" s="161"/>
      <c r="Z873" s="161"/>
      <c r="AA873" s="155" t="s">
        <v>955</v>
      </c>
      <c r="AB873" s="155" t="s">
        <v>3531</v>
      </c>
      <c r="AC873" s="163">
        <v>0</v>
      </c>
      <c r="AD873" s="163">
        <v>0</v>
      </c>
      <c r="AE873" s="163">
        <v>0</v>
      </c>
      <c r="AF873" s="163">
        <v>0</v>
      </c>
      <c r="AG873" s="163">
        <v>0</v>
      </c>
      <c r="AH873" s="163">
        <v>0</v>
      </c>
      <c r="AI873" s="163">
        <v>0</v>
      </c>
      <c r="AJ873" s="163">
        <v>0</v>
      </c>
      <c r="AK873" s="163">
        <v>0</v>
      </c>
      <c r="AL873" s="163">
        <v>0</v>
      </c>
      <c r="AM873" s="163">
        <v>0</v>
      </c>
    </row>
    <row r="874" spans="2:39" x14ac:dyDescent="0.15">
      <c r="B874" s="51" t="s">
        <v>714</v>
      </c>
      <c r="C874" s="51" t="s">
        <v>3291</v>
      </c>
      <c r="D874" s="51" t="s">
        <v>5026</v>
      </c>
      <c r="E874" s="51" t="s">
        <v>5027</v>
      </c>
      <c r="F874" s="51" t="s">
        <v>5054</v>
      </c>
      <c r="G874" s="51" t="s">
        <v>5055</v>
      </c>
      <c r="H874" s="51" t="s">
        <v>5113</v>
      </c>
      <c r="I874" s="51" t="s">
        <v>5114</v>
      </c>
      <c r="K874" s="53">
        <v>2</v>
      </c>
      <c r="L874" s="160" t="s">
        <v>5356</v>
      </c>
      <c r="M874" s="160" t="s">
        <v>5056</v>
      </c>
      <c r="N874" s="160" t="s">
        <v>5194</v>
      </c>
      <c r="O874" s="161"/>
      <c r="P874" s="161"/>
      <c r="Q874" s="161"/>
      <c r="R874" s="161"/>
      <c r="S874" s="161"/>
      <c r="T874" s="161"/>
      <c r="U874" s="161"/>
      <c r="V874" s="161"/>
      <c r="W874" s="161"/>
      <c r="X874" s="161"/>
      <c r="Y874" s="161"/>
      <c r="Z874" s="161"/>
      <c r="AA874" s="155" t="s">
        <v>714</v>
      </c>
      <c r="AB874" s="155" t="s">
        <v>3291</v>
      </c>
      <c r="AC874" s="163">
        <v>0</v>
      </c>
      <c r="AD874" s="163">
        <v>0</v>
      </c>
      <c r="AE874" s="163">
        <v>0</v>
      </c>
      <c r="AF874" s="163">
        <v>0</v>
      </c>
      <c r="AG874" s="163">
        <v>0</v>
      </c>
      <c r="AH874" s="163">
        <v>0</v>
      </c>
      <c r="AI874" s="163">
        <v>0</v>
      </c>
      <c r="AJ874" s="163">
        <v>0</v>
      </c>
      <c r="AK874" s="163">
        <v>0</v>
      </c>
      <c r="AL874" s="163">
        <v>0</v>
      </c>
      <c r="AM874" s="163">
        <v>0</v>
      </c>
    </row>
    <row r="875" spans="2:39" x14ac:dyDescent="0.15">
      <c r="B875" s="51" t="s">
        <v>874</v>
      </c>
      <c r="C875" s="51" t="s">
        <v>3450</v>
      </c>
      <c r="D875" s="51" t="s">
        <v>5074</v>
      </c>
      <c r="E875" s="51" t="s">
        <v>5075</v>
      </c>
      <c r="F875" s="51" t="s">
        <v>5103</v>
      </c>
      <c r="G875" s="51" t="s">
        <v>5104</v>
      </c>
      <c r="H875" s="51" t="s">
        <v>5105</v>
      </c>
      <c r="I875" s="51" t="s">
        <v>5106</v>
      </c>
      <c r="K875" s="53">
        <v>3</v>
      </c>
      <c r="L875" s="160">
        <v>10</v>
      </c>
      <c r="M875" s="160" t="s">
        <v>5103</v>
      </c>
      <c r="N875" s="160" t="s">
        <v>5104</v>
      </c>
      <c r="O875" s="161"/>
      <c r="P875" s="161"/>
      <c r="Q875" s="161"/>
      <c r="R875" s="161"/>
      <c r="S875" s="161"/>
      <c r="T875" s="161"/>
      <c r="U875" s="161"/>
      <c r="V875" s="161"/>
      <c r="W875" s="161"/>
      <c r="X875" s="161"/>
      <c r="Y875" s="161"/>
      <c r="Z875" s="161"/>
      <c r="AA875" s="155" t="s">
        <v>874</v>
      </c>
      <c r="AB875" s="155" t="s">
        <v>3450</v>
      </c>
      <c r="AC875" s="163">
        <v>0</v>
      </c>
      <c r="AD875" s="163">
        <v>0</v>
      </c>
      <c r="AE875" s="163">
        <v>0</v>
      </c>
      <c r="AF875" s="163">
        <v>0</v>
      </c>
      <c r="AG875" s="163">
        <v>0</v>
      </c>
      <c r="AH875" s="163">
        <v>0</v>
      </c>
      <c r="AI875" s="163">
        <v>0</v>
      </c>
      <c r="AJ875" s="163">
        <v>0</v>
      </c>
      <c r="AK875" s="163">
        <v>0</v>
      </c>
      <c r="AL875" s="163">
        <v>0</v>
      </c>
      <c r="AM875" s="163">
        <v>0</v>
      </c>
    </row>
    <row r="876" spans="2:39" x14ac:dyDescent="0.15">
      <c r="B876" s="51" t="s">
        <v>800</v>
      </c>
      <c r="C876" s="51" t="s">
        <v>3376</v>
      </c>
      <c r="D876" s="51" t="s">
        <v>5044</v>
      </c>
      <c r="E876" s="51" t="s">
        <v>5045</v>
      </c>
      <c r="F876" s="51" t="s">
        <v>5046</v>
      </c>
      <c r="G876" s="51" t="s">
        <v>5045</v>
      </c>
      <c r="H876" s="51" t="s">
        <v>5067</v>
      </c>
      <c r="I876" s="51" t="s">
        <v>5068</v>
      </c>
      <c r="K876" s="53">
        <v>3</v>
      </c>
      <c r="L876" s="160">
        <v>3</v>
      </c>
      <c r="M876" s="160" t="s">
        <v>5067</v>
      </c>
      <c r="N876" s="160" t="s">
        <v>5068</v>
      </c>
      <c r="O876" s="161"/>
      <c r="P876" s="161"/>
      <c r="Q876" s="161"/>
      <c r="R876" s="161"/>
      <c r="S876" s="161"/>
      <c r="T876" s="161"/>
      <c r="U876" s="161"/>
      <c r="V876" s="161"/>
      <c r="W876" s="161"/>
      <c r="X876" s="161"/>
      <c r="Y876" s="161"/>
      <c r="Z876" s="161"/>
      <c r="AA876" s="155" t="s">
        <v>800</v>
      </c>
      <c r="AB876" s="155" t="s">
        <v>3376</v>
      </c>
      <c r="AC876" s="163">
        <v>0</v>
      </c>
      <c r="AD876" s="163">
        <v>0</v>
      </c>
      <c r="AE876" s="163">
        <v>0</v>
      </c>
      <c r="AF876" s="163">
        <v>0</v>
      </c>
      <c r="AG876" s="163">
        <v>0</v>
      </c>
      <c r="AH876" s="163">
        <v>0</v>
      </c>
      <c r="AI876" s="163">
        <v>0</v>
      </c>
      <c r="AJ876" s="163">
        <v>0</v>
      </c>
      <c r="AK876" s="163">
        <v>0</v>
      </c>
      <c r="AL876" s="163">
        <v>0</v>
      </c>
      <c r="AM876" s="163">
        <v>0</v>
      </c>
    </row>
    <row r="877" spans="2:39" x14ac:dyDescent="0.15">
      <c r="B877" s="51" t="s">
        <v>769</v>
      </c>
      <c r="C877" s="51" t="s">
        <v>3346</v>
      </c>
      <c r="D877" s="51" t="s">
        <v>5129</v>
      </c>
      <c r="E877" s="51" t="s">
        <v>5130</v>
      </c>
      <c r="F877" s="51" t="s">
        <v>5178</v>
      </c>
      <c r="G877" s="51" t="s">
        <v>5179</v>
      </c>
      <c r="H877" s="51" t="s">
        <v>5180</v>
      </c>
      <c r="I877" s="51" t="s">
        <v>5179</v>
      </c>
      <c r="K877" s="53">
        <v>3</v>
      </c>
      <c r="L877" s="160">
        <v>18</v>
      </c>
      <c r="M877" s="160" t="s">
        <v>5129</v>
      </c>
      <c r="N877" s="160" t="s">
        <v>5130</v>
      </c>
      <c r="O877" s="161"/>
      <c r="P877" s="161"/>
      <c r="Q877" s="161"/>
      <c r="R877" s="161"/>
      <c r="S877" s="161"/>
      <c r="T877" s="161"/>
      <c r="U877" s="161"/>
      <c r="V877" s="161"/>
      <c r="W877" s="161"/>
      <c r="X877" s="161"/>
      <c r="Y877" s="161"/>
      <c r="Z877" s="161"/>
      <c r="AA877" s="155" t="s">
        <v>769</v>
      </c>
      <c r="AB877" s="155" t="s">
        <v>3346</v>
      </c>
      <c r="AC877" s="163">
        <v>0</v>
      </c>
      <c r="AD877" s="163">
        <v>0</v>
      </c>
      <c r="AE877" s="163">
        <v>0</v>
      </c>
      <c r="AF877" s="163">
        <v>0</v>
      </c>
      <c r="AG877" s="163">
        <v>0</v>
      </c>
      <c r="AH877" s="163">
        <v>0</v>
      </c>
      <c r="AI877" s="163">
        <v>0</v>
      </c>
      <c r="AJ877" s="163">
        <v>0</v>
      </c>
      <c r="AK877" s="163">
        <v>0</v>
      </c>
      <c r="AL877" s="163">
        <v>0</v>
      </c>
      <c r="AM877" s="163">
        <v>0</v>
      </c>
    </row>
    <row r="878" spans="2:39" x14ac:dyDescent="0.15">
      <c r="B878" s="51" t="s">
        <v>726</v>
      </c>
      <c r="C878" s="51" t="s">
        <v>3303</v>
      </c>
      <c r="D878" s="51" t="s">
        <v>5026</v>
      </c>
      <c r="E878" s="51" t="s">
        <v>5027</v>
      </c>
      <c r="F878" s="51" t="s">
        <v>5085</v>
      </c>
      <c r="G878" s="51" t="s">
        <v>5086</v>
      </c>
      <c r="H878" s="51" t="s">
        <v>5087</v>
      </c>
      <c r="I878" s="51" t="s">
        <v>5088</v>
      </c>
      <c r="K878" s="53">
        <v>3</v>
      </c>
      <c r="L878" s="160">
        <v>26</v>
      </c>
      <c r="M878" s="160" t="s">
        <v>5085</v>
      </c>
      <c r="N878" s="160" t="s">
        <v>5086</v>
      </c>
      <c r="O878" s="161"/>
      <c r="P878" s="161"/>
      <c r="Q878" s="161"/>
      <c r="R878" s="161"/>
      <c r="S878" s="161"/>
      <c r="T878" s="161"/>
      <c r="U878" s="161"/>
      <c r="V878" s="161"/>
      <c r="W878" s="161"/>
      <c r="X878" s="161"/>
      <c r="Y878" s="161"/>
      <c r="Z878" s="161"/>
      <c r="AA878" s="155" t="s">
        <v>726</v>
      </c>
      <c r="AB878" s="155" t="s">
        <v>3303</v>
      </c>
      <c r="AC878" s="163">
        <v>0</v>
      </c>
      <c r="AD878" s="163">
        <v>0</v>
      </c>
      <c r="AE878" s="163">
        <v>0</v>
      </c>
      <c r="AF878" s="163">
        <v>0</v>
      </c>
      <c r="AG878" s="163">
        <v>0</v>
      </c>
      <c r="AH878" s="163">
        <v>0</v>
      </c>
      <c r="AI878" s="163">
        <v>0</v>
      </c>
      <c r="AJ878" s="163">
        <v>0</v>
      </c>
      <c r="AK878" s="163">
        <v>0</v>
      </c>
      <c r="AL878" s="163">
        <v>0</v>
      </c>
      <c r="AM878" s="163">
        <v>0</v>
      </c>
    </row>
    <row r="879" spans="2:39" x14ac:dyDescent="0.15">
      <c r="B879" s="51" t="s">
        <v>969</v>
      </c>
      <c r="C879" s="51" t="s">
        <v>3544</v>
      </c>
      <c r="D879" s="51" t="s">
        <v>5129</v>
      </c>
      <c r="E879" s="51" t="s">
        <v>5130</v>
      </c>
      <c r="F879" s="51" t="s">
        <v>5131</v>
      </c>
      <c r="G879" s="51" t="s">
        <v>5132</v>
      </c>
      <c r="H879" s="51" t="s">
        <v>5166</v>
      </c>
      <c r="I879" s="51" t="s">
        <v>5167</v>
      </c>
      <c r="K879" s="53">
        <v>3</v>
      </c>
      <c r="L879" s="160">
        <v>18</v>
      </c>
      <c r="M879" s="160" t="s">
        <v>5129</v>
      </c>
      <c r="N879" s="160" t="s">
        <v>5130</v>
      </c>
      <c r="O879" s="161"/>
      <c r="P879" s="161"/>
      <c r="Q879" s="161"/>
      <c r="R879" s="161"/>
      <c r="S879" s="161"/>
      <c r="T879" s="161"/>
      <c r="U879" s="161"/>
      <c r="V879" s="161"/>
      <c r="W879" s="161"/>
      <c r="X879" s="161"/>
      <c r="Y879" s="161"/>
      <c r="Z879" s="161"/>
      <c r="AA879" s="155" t="s">
        <v>969</v>
      </c>
      <c r="AB879" s="155" t="s">
        <v>3544</v>
      </c>
      <c r="AC879" s="163">
        <v>0</v>
      </c>
      <c r="AD879" s="163">
        <v>0</v>
      </c>
      <c r="AE879" s="163">
        <v>0</v>
      </c>
      <c r="AF879" s="163">
        <v>0</v>
      </c>
      <c r="AG879" s="163">
        <v>0</v>
      </c>
      <c r="AH879" s="163">
        <v>0</v>
      </c>
      <c r="AI879" s="163">
        <v>0</v>
      </c>
      <c r="AJ879" s="163">
        <v>0</v>
      </c>
      <c r="AK879" s="163">
        <v>0</v>
      </c>
      <c r="AL879" s="163">
        <v>0</v>
      </c>
      <c r="AM879" s="163">
        <v>0</v>
      </c>
    </row>
    <row r="880" spans="2:39" x14ac:dyDescent="0.15">
      <c r="B880" s="51" t="s">
        <v>615</v>
      </c>
      <c r="C880" s="51" t="s">
        <v>3194</v>
      </c>
      <c r="D880" s="51" t="s">
        <v>5026</v>
      </c>
      <c r="E880" s="51" t="s">
        <v>5027</v>
      </c>
      <c r="F880" s="51" t="s">
        <v>5054</v>
      </c>
      <c r="G880" s="51" t="s">
        <v>5055</v>
      </c>
      <c r="H880" s="51" t="s">
        <v>5193</v>
      </c>
      <c r="I880" s="51" t="s">
        <v>5194</v>
      </c>
      <c r="K880" s="53">
        <v>2</v>
      </c>
      <c r="L880" s="160" t="s">
        <v>5356</v>
      </c>
      <c r="M880" s="160" t="s">
        <v>5056</v>
      </c>
      <c r="N880" s="160" t="s">
        <v>5194</v>
      </c>
      <c r="O880" s="161"/>
      <c r="P880" s="161"/>
      <c r="Q880" s="161"/>
      <c r="R880" s="161"/>
      <c r="S880" s="161"/>
      <c r="T880" s="161"/>
      <c r="U880" s="161"/>
      <c r="V880" s="161"/>
      <c r="W880" s="161"/>
      <c r="X880" s="161"/>
      <c r="Y880" s="161"/>
      <c r="Z880" s="161"/>
      <c r="AA880" s="155" t="s">
        <v>615</v>
      </c>
      <c r="AB880" s="155" t="s">
        <v>3194</v>
      </c>
      <c r="AC880" s="163">
        <v>0</v>
      </c>
      <c r="AD880" s="163">
        <v>0</v>
      </c>
      <c r="AE880" s="163">
        <v>0</v>
      </c>
      <c r="AF880" s="163">
        <v>0</v>
      </c>
      <c r="AG880" s="163">
        <v>0</v>
      </c>
      <c r="AH880" s="163">
        <v>0</v>
      </c>
      <c r="AI880" s="163">
        <v>0</v>
      </c>
      <c r="AJ880" s="163">
        <v>0</v>
      </c>
      <c r="AK880" s="163">
        <v>1</v>
      </c>
      <c r="AL880" s="163">
        <v>0</v>
      </c>
      <c r="AM880" s="163">
        <v>0</v>
      </c>
    </row>
    <row r="881" spans="2:39" x14ac:dyDescent="0.15">
      <c r="B881" s="51" t="s">
        <v>1148</v>
      </c>
      <c r="C881" s="51" t="s">
        <v>3720</v>
      </c>
      <c r="D881" s="51" t="s">
        <v>5074</v>
      </c>
      <c r="E881" s="51" t="s">
        <v>5075</v>
      </c>
      <c r="F881" s="51" t="s">
        <v>5103</v>
      </c>
      <c r="G881" s="51" t="s">
        <v>5104</v>
      </c>
      <c r="H881" s="51" t="s">
        <v>5105</v>
      </c>
      <c r="I881" s="51" t="s">
        <v>5106</v>
      </c>
      <c r="K881" s="53">
        <v>3</v>
      </c>
      <c r="L881" s="160">
        <v>10</v>
      </c>
      <c r="M881" s="160" t="s">
        <v>5103</v>
      </c>
      <c r="N881" s="160" t="s">
        <v>5104</v>
      </c>
      <c r="O881" s="161"/>
      <c r="P881" s="161"/>
      <c r="Q881" s="161"/>
      <c r="R881" s="161"/>
      <c r="S881" s="161"/>
      <c r="T881" s="161"/>
      <c r="U881" s="161"/>
      <c r="V881" s="161"/>
      <c r="W881" s="161"/>
      <c r="X881" s="161"/>
      <c r="Y881" s="161"/>
      <c r="Z881" s="161"/>
      <c r="AA881" s="155" t="s">
        <v>1148</v>
      </c>
      <c r="AB881" s="155" t="s">
        <v>3720</v>
      </c>
      <c r="AC881" s="163">
        <v>0</v>
      </c>
      <c r="AD881" s="163">
        <v>0</v>
      </c>
      <c r="AE881" s="163">
        <v>0</v>
      </c>
      <c r="AF881" s="163">
        <v>0</v>
      </c>
      <c r="AG881" s="163">
        <v>0</v>
      </c>
      <c r="AH881" s="163">
        <v>0</v>
      </c>
      <c r="AI881" s="163">
        <v>0</v>
      </c>
      <c r="AJ881" s="163">
        <v>0</v>
      </c>
      <c r="AK881" s="163">
        <v>0</v>
      </c>
      <c r="AL881" s="163">
        <v>0</v>
      </c>
      <c r="AM881" s="163">
        <v>0</v>
      </c>
    </row>
    <row r="882" spans="2:39" x14ac:dyDescent="0.15">
      <c r="B882" s="51" t="s">
        <v>833</v>
      </c>
      <c r="C882" s="51" t="s">
        <v>3409</v>
      </c>
      <c r="D882" s="51" t="s">
        <v>5026</v>
      </c>
      <c r="E882" s="51" t="s">
        <v>5027</v>
      </c>
      <c r="F882" s="51" t="s">
        <v>5028</v>
      </c>
      <c r="G882" s="51" t="s">
        <v>5029</v>
      </c>
      <c r="H882" s="51" t="s">
        <v>5205</v>
      </c>
      <c r="I882" s="51" t="s">
        <v>5206</v>
      </c>
      <c r="K882" s="53">
        <v>3</v>
      </c>
      <c r="L882" s="160">
        <v>24</v>
      </c>
      <c r="M882" s="160" t="s">
        <v>5028</v>
      </c>
      <c r="N882" s="160" t="s">
        <v>5029</v>
      </c>
      <c r="O882" s="161"/>
      <c r="P882" s="161"/>
      <c r="Q882" s="161"/>
      <c r="R882" s="161"/>
      <c r="S882" s="161"/>
      <c r="T882" s="161"/>
      <c r="U882" s="161"/>
      <c r="V882" s="161"/>
      <c r="W882" s="161"/>
      <c r="X882" s="161"/>
      <c r="Y882" s="161"/>
      <c r="Z882" s="161"/>
      <c r="AA882" s="155" t="s">
        <v>833</v>
      </c>
      <c r="AB882" s="155" t="s">
        <v>3409</v>
      </c>
      <c r="AC882" s="163">
        <v>0</v>
      </c>
      <c r="AD882" s="163">
        <v>0</v>
      </c>
      <c r="AE882" s="163">
        <v>0</v>
      </c>
      <c r="AF882" s="163">
        <v>0</v>
      </c>
      <c r="AG882" s="163">
        <v>0</v>
      </c>
      <c r="AH882" s="163">
        <v>0</v>
      </c>
      <c r="AI882" s="163">
        <v>0</v>
      </c>
      <c r="AJ882" s="163">
        <v>0</v>
      </c>
      <c r="AK882" s="163">
        <v>0</v>
      </c>
      <c r="AL882" s="163">
        <v>0</v>
      </c>
      <c r="AM882" s="163">
        <v>0</v>
      </c>
    </row>
    <row r="883" spans="2:39" x14ac:dyDescent="0.15">
      <c r="B883" s="51" t="s">
        <v>5457</v>
      </c>
      <c r="C883" s="51" t="s">
        <v>5458</v>
      </c>
      <c r="D883" s="51" t="s">
        <v>5129</v>
      </c>
      <c r="E883" s="51" t="s">
        <v>5130</v>
      </c>
      <c r="F883" s="51" t="s">
        <v>5178</v>
      </c>
      <c r="G883" s="51" t="s">
        <v>5179</v>
      </c>
      <c r="H883" s="51" t="s">
        <v>5180</v>
      </c>
      <c r="I883" s="51" t="s">
        <v>5179</v>
      </c>
      <c r="K883" s="53">
        <v>3</v>
      </c>
      <c r="L883" s="160">
        <v>18</v>
      </c>
      <c r="M883" s="160" t="s">
        <v>5129</v>
      </c>
      <c r="N883" s="160" t="s">
        <v>5130</v>
      </c>
      <c r="O883" s="161"/>
      <c r="P883" s="161"/>
      <c r="Q883" s="161"/>
      <c r="R883" s="161"/>
      <c r="S883" s="161"/>
      <c r="T883" s="161"/>
      <c r="U883" s="161"/>
      <c r="V883" s="161"/>
      <c r="W883" s="161"/>
      <c r="X883" s="161"/>
      <c r="Y883" s="161"/>
      <c r="Z883" s="161"/>
      <c r="AA883" s="155" t="s">
        <v>5457</v>
      </c>
      <c r="AB883" s="155" t="s">
        <v>5458</v>
      </c>
      <c r="AC883" s="163">
        <v>0</v>
      </c>
      <c r="AD883" s="163">
        <v>0</v>
      </c>
      <c r="AE883" s="163">
        <v>0</v>
      </c>
      <c r="AF883" s="163">
        <v>0</v>
      </c>
      <c r="AG883" s="163">
        <v>0</v>
      </c>
      <c r="AH883" s="163">
        <v>0</v>
      </c>
      <c r="AI883" s="163">
        <v>0</v>
      </c>
      <c r="AJ883" s="163">
        <v>0</v>
      </c>
      <c r="AK883" s="163">
        <v>0</v>
      </c>
      <c r="AL883" s="163">
        <v>0</v>
      </c>
      <c r="AM883" s="163">
        <v>0</v>
      </c>
    </row>
    <row r="884" spans="2:39" x14ac:dyDescent="0.15">
      <c r="B884" s="51" t="s">
        <v>836</v>
      </c>
      <c r="C884" s="51" t="s">
        <v>3412</v>
      </c>
      <c r="D884" s="51" t="s">
        <v>5074</v>
      </c>
      <c r="E884" s="51" t="s">
        <v>5075</v>
      </c>
      <c r="F884" s="51" t="s">
        <v>5076</v>
      </c>
      <c r="G884" s="51" t="s">
        <v>5077</v>
      </c>
      <c r="H884" s="51" t="s">
        <v>5158</v>
      </c>
      <c r="I884" s="51" t="s">
        <v>5159</v>
      </c>
      <c r="K884" s="53">
        <v>3</v>
      </c>
      <c r="L884" s="160" t="s">
        <v>5356</v>
      </c>
      <c r="M884" s="160" t="s">
        <v>5356</v>
      </c>
      <c r="N884" s="160" t="s">
        <v>5356</v>
      </c>
      <c r="O884" s="161"/>
      <c r="P884" s="161"/>
      <c r="Q884" s="161"/>
      <c r="R884" s="161"/>
      <c r="S884" s="161"/>
      <c r="T884" s="161"/>
      <c r="U884" s="161"/>
      <c r="V884" s="161"/>
      <c r="W884" s="161"/>
      <c r="X884" s="161"/>
      <c r="Y884" s="161"/>
      <c r="Z884" s="161"/>
      <c r="AA884" s="155" t="s">
        <v>836</v>
      </c>
      <c r="AB884" s="155" t="s">
        <v>3412</v>
      </c>
      <c r="AC884" s="163">
        <v>0</v>
      </c>
      <c r="AD884" s="163">
        <v>0</v>
      </c>
      <c r="AE884" s="163">
        <v>0</v>
      </c>
      <c r="AF884" s="163">
        <v>0</v>
      </c>
      <c r="AG884" s="163">
        <v>0</v>
      </c>
      <c r="AH884" s="163">
        <v>0</v>
      </c>
      <c r="AI884" s="163">
        <v>0</v>
      </c>
      <c r="AJ884" s="163">
        <v>0</v>
      </c>
      <c r="AK884" s="163">
        <v>0</v>
      </c>
      <c r="AL884" s="163">
        <v>0</v>
      </c>
      <c r="AM884" s="163">
        <v>0</v>
      </c>
    </row>
    <row r="885" spans="2:39" x14ac:dyDescent="0.15">
      <c r="B885" s="51" t="s">
        <v>834</v>
      </c>
      <c r="C885" s="51" t="s">
        <v>3410</v>
      </c>
      <c r="D885" s="51" t="s">
        <v>5089</v>
      </c>
      <c r="E885" s="51" t="s">
        <v>5090</v>
      </c>
      <c r="F885" s="51" t="s">
        <v>5107</v>
      </c>
      <c r="G885" s="51" t="s">
        <v>5108</v>
      </c>
      <c r="H885" s="51" t="s">
        <v>5109</v>
      </c>
      <c r="I885" s="51" t="s">
        <v>5110</v>
      </c>
      <c r="K885" s="53">
        <v>3</v>
      </c>
      <c r="L885" s="160">
        <v>17</v>
      </c>
      <c r="M885" s="160" t="s">
        <v>5107</v>
      </c>
      <c r="N885" s="160" t="s">
        <v>5108</v>
      </c>
      <c r="O885" s="161"/>
      <c r="P885" s="161"/>
      <c r="Q885" s="161"/>
      <c r="R885" s="161"/>
      <c r="S885" s="161"/>
      <c r="T885" s="161"/>
      <c r="U885" s="161"/>
      <c r="V885" s="161"/>
      <c r="W885" s="161"/>
      <c r="X885" s="161"/>
      <c r="Y885" s="161"/>
      <c r="Z885" s="161"/>
      <c r="AA885" s="155" t="s">
        <v>834</v>
      </c>
      <c r="AB885" s="155" t="s">
        <v>3410</v>
      </c>
      <c r="AC885" s="163">
        <v>0</v>
      </c>
      <c r="AD885" s="163">
        <v>0</v>
      </c>
      <c r="AE885" s="163">
        <v>0</v>
      </c>
      <c r="AF885" s="163">
        <v>0</v>
      </c>
      <c r="AG885" s="163">
        <v>0</v>
      </c>
      <c r="AH885" s="163">
        <v>0</v>
      </c>
      <c r="AI885" s="163">
        <v>0</v>
      </c>
      <c r="AJ885" s="163">
        <v>0</v>
      </c>
      <c r="AK885" s="163">
        <v>0</v>
      </c>
      <c r="AL885" s="163">
        <v>0</v>
      </c>
      <c r="AM885" s="163">
        <v>0</v>
      </c>
    </row>
    <row r="886" spans="2:39" x14ac:dyDescent="0.15">
      <c r="B886" s="51" t="s">
        <v>1215</v>
      </c>
      <c r="C886" s="51" t="s">
        <v>3786</v>
      </c>
      <c r="D886" s="51" t="s">
        <v>5026</v>
      </c>
      <c r="E886" s="51" t="s">
        <v>5027</v>
      </c>
      <c r="F886" s="51" t="s">
        <v>5040</v>
      </c>
      <c r="G886" s="51" t="s">
        <v>5041</v>
      </c>
      <c r="H886" s="51" t="s">
        <v>5042</v>
      </c>
      <c r="I886" s="51" t="s">
        <v>5043</v>
      </c>
      <c r="K886" s="53">
        <v>3</v>
      </c>
      <c r="L886" s="160">
        <v>25</v>
      </c>
      <c r="M886" s="160" t="s">
        <v>5040</v>
      </c>
      <c r="N886" s="160" t="s">
        <v>5041</v>
      </c>
      <c r="O886" s="161"/>
      <c r="P886" s="161"/>
      <c r="Q886" s="161"/>
      <c r="R886" s="161"/>
      <c r="S886" s="161"/>
      <c r="T886" s="161"/>
      <c r="U886" s="161"/>
      <c r="V886" s="161"/>
      <c r="W886" s="161"/>
      <c r="X886" s="161"/>
      <c r="Y886" s="161"/>
      <c r="Z886" s="161"/>
      <c r="AA886" s="155" t="s">
        <v>1215</v>
      </c>
      <c r="AB886" s="155" t="s">
        <v>3786</v>
      </c>
      <c r="AC886" s="163">
        <v>0</v>
      </c>
      <c r="AD886" s="163">
        <v>0</v>
      </c>
      <c r="AE886" s="163">
        <v>0</v>
      </c>
      <c r="AF886" s="163">
        <v>0</v>
      </c>
      <c r="AG886" s="163">
        <v>0</v>
      </c>
      <c r="AH886" s="163">
        <v>0</v>
      </c>
      <c r="AI886" s="163">
        <v>0</v>
      </c>
      <c r="AJ886" s="163">
        <v>0</v>
      </c>
      <c r="AK886" s="163">
        <v>0</v>
      </c>
      <c r="AL886" s="163">
        <v>0</v>
      </c>
      <c r="AM886" s="163">
        <v>0</v>
      </c>
    </row>
    <row r="887" spans="2:39" x14ac:dyDescent="0.15">
      <c r="B887" s="51" t="s">
        <v>1227</v>
      </c>
      <c r="C887" s="51" t="s">
        <v>3797</v>
      </c>
      <c r="D887" s="51" t="s">
        <v>5089</v>
      </c>
      <c r="E887" s="51" t="s">
        <v>5090</v>
      </c>
      <c r="F887" s="51" t="s">
        <v>5091</v>
      </c>
      <c r="G887" s="51" t="s">
        <v>5092</v>
      </c>
      <c r="H887" s="51" t="s">
        <v>5170</v>
      </c>
      <c r="I887" s="51" t="s">
        <v>5171</v>
      </c>
      <c r="K887" s="53">
        <v>3</v>
      </c>
      <c r="L887" s="160">
        <v>16</v>
      </c>
      <c r="M887" s="160" t="s">
        <v>5091</v>
      </c>
      <c r="N887" s="160" t="s">
        <v>5092</v>
      </c>
      <c r="O887" s="161"/>
      <c r="P887" s="161"/>
      <c r="Q887" s="161"/>
      <c r="R887" s="161"/>
      <c r="S887" s="161"/>
      <c r="T887" s="161"/>
      <c r="U887" s="161"/>
      <c r="V887" s="161"/>
      <c r="W887" s="161"/>
      <c r="X887" s="161"/>
      <c r="Y887" s="161"/>
      <c r="Z887" s="161"/>
      <c r="AA887" s="155" t="s">
        <v>1227</v>
      </c>
      <c r="AB887" s="155" t="s">
        <v>3797</v>
      </c>
      <c r="AC887" s="163">
        <v>0</v>
      </c>
      <c r="AD887" s="163">
        <v>0</v>
      </c>
      <c r="AE887" s="163">
        <v>0</v>
      </c>
      <c r="AF887" s="163">
        <v>0</v>
      </c>
      <c r="AG887" s="163">
        <v>0</v>
      </c>
      <c r="AH887" s="163">
        <v>0</v>
      </c>
      <c r="AI887" s="163">
        <v>0</v>
      </c>
      <c r="AJ887" s="163">
        <v>0</v>
      </c>
      <c r="AK887" s="163">
        <v>0</v>
      </c>
      <c r="AL887" s="163">
        <v>0</v>
      </c>
      <c r="AM887" s="163">
        <v>0</v>
      </c>
    </row>
    <row r="888" spans="2:39" x14ac:dyDescent="0.15">
      <c r="B888" s="51" t="s">
        <v>574</v>
      </c>
      <c r="C888" s="51" t="s">
        <v>3154</v>
      </c>
      <c r="D888" s="51" t="s">
        <v>5032</v>
      </c>
      <c r="E888" s="51" t="s">
        <v>5033</v>
      </c>
      <c r="F888" s="51" t="s">
        <v>5034</v>
      </c>
      <c r="G888" s="51" t="s">
        <v>5035</v>
      </c>
      <c r="H888" s="51" t="s">
        <v>5038</v>
      </c>
      <c r="I888" s="51" t="s">
        <v>5039</v>
      </c>
      <c r="K888" s="53">
        <v>3</v>
      </c>
      <c r="L888" s="160">
        <v>11</v>
      </c>
      <c r="M888" s="160" t="s">
        <v>5034</v>
      </c>
      <c r="N888" s="160" t="s">
        <v>5035</v>
      </c>
      <c r="O888" s="161"/>
      <c r="P888" s="161"/>
      <c r="Q888" s="161"/>
      <c r="R888" s="161"/>
      <c r="S888" s="161"/>
      <c r="T888" s="161"/>
      <c r="U888" s="161"/>
      <c r="V888" s="161"/>
      <c r="W888" s="161"/>
      <c r="X888" s="161"/>
      <c r="Y888" s="161"/>
      <c r="Z888" s="161"/>
      <c r="AA888" s="155" t="s">
        <v>574</v>
      </c>
      <c r="AB888" s="155" t="s">
        <v>3154</v>
      </c>
      <c r="AC888" s="163">
        <v>0</v>
      </c>
      <c r="AD888" s="163">
        <v>0</v>
      </c>
      <c r="AE888" s="163">
        <v>0</v>
      </c>
      <c r="AF888" s="163">
        <v>0</v>
      </c>
      <c r="AG888" s="163">
        <v>0</v>
      </c>
      <c r="AH888" s="163">
        <v>0</v>
      </c>
      <c r="AI888" s="163">
        <v>0</v>
      </c>
      <c r="AJ888" s="163">
        <v>0</v>
      </c>
      <c r="AK888" s="163">
        <v>0</v>
      </c>
      <c r="AL888" s="163">
        <v>0</v>
      </c>
      <c r="AM888" s="163">
        <v>0</v>
      </c>
    </row>
    <row r="889" spans="2:39" x14ac:dyDescent="0.15">
      <c r="B889" s="51" t="s">
        <v>621</v>
      </c>
      <c r="C889" s="51" t="s">
        <v>3200</v>
      </c>
      <c r="D889" s="51" t="s">
        <v>5026</v>
      </c>
      <c r="E889" s="51" t="s">
        <v>5027</v>
      </c>
      <c r="F889" s="51" t="s">
        <v>5028</v>
      </c>
      <c r="G889" s="51" t="s">
        <v>5029</v>
      </c>
      <c r="H889" s="51" t="s">
        <v>5115</v>
      </c>
      <c r="I889" s="51" t="s">
        <v>5116</v>
      </c>
      <c r="K889" s="53">
        <v>3</v>
      </c>
      <c r="L889" s="160">
        <v>24</v>
      </c>
      <c r="M889" s="160" t="s">
        <v>5028</v>
      </c>
      <c r="N889" s="160" t="s">
        <v>5029</v>
      </c>
      <c r="O889" s="161"/>
      <c r="P889" s="161"/>
      <c r="Q889" s="161"/>
      <c r="R889" s="161"/>
      <c r="S889" s="161"/>
      <c r="T889" s="161"/>
      <c r="U889" s="161"/>
      <c r="V889" s="161"/>
      <c r="W889" s="161"/>
      <c r="X889" s="161"/>
      <c r="Y889" s="161"/>
      <c r="Z889" s="161"/>
      <c r="AA889" s="155" t="s">
        <v>621</v>
      </c>
      <c r="AB889" s="155" t="s">
        <v>3200</v>
      </c>
      <c r="AC889" s="163">
        <v>0</v>
      </c>
      <c r="AD889" s="163">
        <v>1</v>
      </c>
      <c r="AE889" s="163">
        <v>0</v>
      </c>
      <c r="AF889" s="163">
        <v>0</v>
      </c>
      <c r="AG889" s="163">
        <v>0</v>
      </c>
      <c r="AH889" s="163">
        <v>0</v>
      </c>
      <c r="AI889" s="163">
        <v>0</v>
      </c>
      <c r="AJ889" s="163">
        <v>0</v>
      </c>
      <c r="AK889" s="163">
        <v>0</v>
      </c>
      <c r="AL889" s="163">
        <v>0</v>
      </c>
      <c r="AM889" s="163">
        <v>0</v>
      </c>
    </row>
    <row r="890" spans="2:39" x14ac:dyDescent="0.15">
      <c r="B890" s="51" t="s">
        <v>1229</v>
      </c>
      <c r="C890" s="51" t="s">
        <v>3799</v>
      </c>
      <c r="D890" s="51" t="s">
        <v>5032</v>
      </c>
      <c r="E890" s="51" t="s">
        <v>5033</v>
      </c>
      <c r="F890" s="51" t="s">
        <v>5155</v>
      </c>
      <c r="G890" s="51" t="s">
        <v>5156</v>
      </c>
      <c r="H890" s="51" t="s">
        <v>5157</v>
      </c>
      <c r="I890" s="51" t="s">
        <v>5156</v>
      </c>
      <c r="K890" s="53">
        <v>3</v>
      </c>
      <c r="L890" s="160">
        <v>14</v>
      </c>
      <c r="M890" s="160" t="s">
        <v>5157</v>
      </c>
      <c r="N890" s="160" t="s">
        <v>5156</v>
      </c>
      <c r="O890" s="161"/>
      <c r="P890" s="161"/>
      <c r="Q890" s="161"/>
      <c r="R890" s="161"/>
      <c r="S890" s="161"/>
      <c r="T890" s="161"/>
      <c r="U890" s="161"/>
      <c r="V890" s="161"/>
      <c r="W890" s="161"/>
      <c r="X890" s="161"/>
      <c r="Y890" s="161"/>
      <c r="Z890" s="161"/>
      <c r="AA890" s="155" t="s">
        <v>1229</v>
      </c>
      <c r="AB890" s="155" t="s">
        <v>3799</v>
      </c>
      <c r="AC890" s="163">
        <v>0</v>
      </c>
      <c r="AD890" s="163">
        <v>0</v>
      </c>
      <c r="AE890" s="163">
        <v>0</v>
      </c>
      <c r="AF890" s="163">
        <v>0</v>
      </c>
      <c r="AG890" s="163">
        <v>0</v>
      </c>
      <c r="AH890" s="163">
        <v>0</v>
      </c>
      <c r="AI890" s="163">
        <v>0</v>
      </c>
      <c r="AJ890" s="163">
        <v>0</v>
      </c>
      <c r="AK890" s="163">
        <v>0</v>
      </c>
      <c r="AL890" s="163">
        <v>0</v>
      </c>
      <c r="AM890" s="163">
        <v>0</v>
      </c>
    </row>
    <row r="891" spans="2:39" x14ac:dyDescent="0.15">
      <c r="B891" s="51" t="s">
        <v>751</v>
      </c>
      <c r="C891" s="51" t="s">
        <v>3328</v>
      </c>
      <c r="D891" s="51" t="s">
        <v>5026</v>
      </c>
      <c r="E891" s="51" t="s">
        <v>5027</v>
      </c>
      <c r="F891" s="51" t="s">
        <v>5028</v>
      </c>
      <c r="G891" s="51" t="s">
        <v>5029</v>
      </c>
      <c r="H891" s="51" t="s">
        <v>5030</v>
      </c>
      <c r="I891" s="51" t="s">
        <v>5031</v>
      </c>
      <c r="K891" s="53">
        <v>3</v>
      </c>
      <c r="L891" s="160">
        <v>24</v>
      </c>
      <c r="M891" s="160" t="s">
        <v>5028</v>
      </c>
      <c r="N891" s="160" t="s">
        <v>5029</v>
      </c>
      <c r="O891" s="161"/>
      <c r="P891" s="161"/>
      <c r="Q891" s="161"/>
      <c r="R891" s="161"/>
      <c r="S891" s="161"/>
      <c r="T891" s="161"/>
      <c r="U891" s="161"/>
      <c r="V891" s="161"/>
      <c r="W891" s="161"/>
      <c r="X891" s="161"/>
      <c r="Y891" s="161"/>
      <c r="Z891" s="161"/>
      <c r="AA891" s="155" t="s">
        <v>751</v>
      </c>
      <c r="AB891" s="155" t="s">
        <v>3328</v>
      </c>
      <c r="AC891" s="163">
        <v>0</v>
      </c>
      <c r="AD891" s="163">
        <v>0</v>
      </c>
      <c r="AE891" s="163">
        <v>0</v>
      </c>
      <c r="AF891" s="163">
        <v>0</v>
      </c>
      <c r="AG891" s="163">
        <v>0</v>
      </c>
      <c r="AH891" s="163">
        <v>0</v>
      </c>
      <c r="AI891" s="163">
        <v>0</v>
      </c>
      <c r="AJ891" s="163">
        <v>0</v>
      </c>
      <c r="AK891" s="163">
        <v>0</v>
      </c>
      <c r="AL891" s="163">
        <v>0</v>
      </c>
      <c r="AM891" s="163">
        <v>0</v>
      </c>
    </row>
    <row r="892" spans="2:39" x14ac:dyDescent="0.15">
      <c r="B892" s="51" t="s">
        <v>735</v>
      </c>
      <c r="C892" s="51" t="s">
        <v>3312</v>
      </c>
      <c r="D892" s="51" t="s">
        <v>5032</v>
      </c>
      <c r="E892" s="51" t="s">
        <v>5033</v>
      </c>
      <c r="F892" s="51" t="s">
        <v>5121</v>
      </c>
      <c r="G892" s="51" t="s">
        <v>5122</v>
      </c>
      <c r="H892" s="51" t="s">
        <v>5172</v>
      </c>
      <c r="I892" s="51" t="s">
        <v>5173</v>
      </c>
      <c r="K892" s="53">
        <v>3</v>
      </c>
      <c r="L892" s="160">
        <v>12</v>
      </c>
      <c r="M892" s="160" t="s">
        <v>5121</v>
      </c>
      <c r="N892" s="160" t="s">
        <v>5122</v>
      </c>
      <c r="O892" s="161"/>
      <c r="P892" s="161"/>
      <c r="Q892" s="161"/>
      <c r="R892" s="161"/>
      <c r="S892" s="161"/>
      <c r="T892" s="161"/>
      <c r="U892" s="161"/>
      <c r="V892" s="161"/>
      <c r="W892" s="161"/>
      <c r="X892" s="161"/>
      <c r="Y892" s="161"/>
      <c r="Z892" s="161"/>
      <c r="AA892" s="155" t="s">
        <v>735</v>
      </c>
      <c r="AB892" s="155" t="s">
        <v>3312</v>
      </c>
      <c r="AC892" s="163">
        <v>0</v>
      </c>
      <c r="AD892" s="163">
        <v>0</v>
      </c>
      <c r="AE892" s="163">
        <v>0</v>
      </c>
      <c r="AF892" s="163">
        <v>0</v>
      </c>
      <c r="AG892" s="163">
        <v>0</v>
      </c>
      <c r="AH892" s="163">
        <v>0</v>
      </c>
      <c r="AI892" s="163">
        <v>0</v>
      </c>
      <c r="AJ892" s="163">
        <v>0</v>
      </c>
      <c r="AK892" s="163">
        <v>0</v>
      </c>
      <c r="AL892" s="163">
        <v>0</v>
      </c>
      <c r="AM892" s="163">
        <v>0</v>
      </c>
    </row>
    <row r="893" spans="2:39" x14ac:dyDescent="0.15">
      <c r="B893" s="51" t="s">
        <v>853</v>
      </c>
      <c r="C893" s="51" t="s">
        <v>3429</v>
      </c>
      <c r="D893" s="51" t="s">
        <v>5044</v>
      </c>
      <c r="E893" s="51" t="s">
        <v>5045</v>
      </c>
      <c r="F893" s="51" t="s">
        <v>5046</v>
      </c>
      <c r="G893" s="51" t="s">
        <v>5045</v>
      </c>
      <c r="H893" s="51" t="s">
        <v>5195</v>
      </c>
      <c r="I893" s="51" t="s">
        <v>5196</v>
      </c>
      <c r="K893" s="53">
        <v>3</v>
      </c>
      <c r="L893" s="160" t="s">
        <v>5356</v>
      </c>
      <c r="M893" s="160" t="s">
        <v>5356</v>
      </c>
      <c r="N893" s="160" t="s">
        <v>5356</v>
      </c>
      <c r="O893" s="161"/>
      <c r="P893" s="161"/>
      <c r="Q893" s="161"/>
      <c r="R893" s="161"/>
      <c r="S893" s="161"/>
      <c r="T893" s="161"/>
      <c r="U893" s="161"/>
      <c r="V893" s="161"/>
      <c r="W893" s="161"/>
      <c r="X893" s="161"/>
      <c r="Y893" s="161"/>
      <c r="Z893" s="161"/>
      <c r="AA893" s="155" t="s">
        <v>853</v>
      </c>
      <c r="AB893" s="155" t="s">
        <v>3429</v>
      </c>
      <c r="AC893" s="163">
        <v>0</v>
      </c>
      <c r="AD893" s="163">
        <v>0</v>
      </c>
      <c r="AE893" s="163">
        <v>0</v>
      </c>
      <c r="AF893" s="163">
        <v>0</v>
      </c>
      <c r="AG893" s="163">
        <v>0</v>
      </c>
      <c r="AH893" s="163">
        <v>0</v>
      </c>
      <c r="AI893" s="163">
        <v>0</v>
      </c>
      <c r="AJ893" s="163">
        <v>0</v>
      </c>
      <c r="AK893" s="163">
        <v>0</v>
      </c>
      <c r="AL893" s="163">
        <v>0</v>
      </c>
      <c r="AM893" s="163">
        <v>0</v>
      </c>
    </row>
    <row r="894" spans="2:39" x14ac:dyDescent="0.15">
      <c r="B894" s="51" t="s">
        <v>831</v>
      </c>
      <c r="C894" s="51" t="s">
        <v>3407</v>
      </c>
      <c r="D894" s="51" t="s">
        <v>5129</v>
      </c>
      <c r="E894" s="51" t="s">
        <v>5130</v>
      </c>
      <c r="F894" s="51" t="s">
        <v>5131</v>
      </c>
      <c r="G894" s="51" t="s">
        <v>5132</v>
      </c>
      <c r="H894" s="51" t="s">
        <v>5166</v>
      </c>
      <c r="I894" s="51" t="s">
        <v>5167</v>
      </c>
      <c r="K894" s="53">
        <v>3</v>
      </c>
      <c r="L894" s="160">
        <v>18</v>
      </c>
      <c r="M894" s="160" t="s">
        <v>5129</v>
      </c>
      <c r="N894" s="160" t="s">
        <v>5130</v>
      </c>
      <c r="O894" s="161"/>
      <c r="P894" s="161"/>
      <c r="Q894" s="161"/>
      <c r="R894" s="161"/>
      <c r="S894" s="161"/>
      <c r="T894" s="161"/>
      <c r="U894" s="161"/>
      <c r="V894" s="161"/>
      <c r="W894" s="161"/>
      <c r="X894" s="161"/>
      <c r="Y894" s="161"/>
      <c r="Z894" s="161"/>
      <c r="AA894" s="155" t="s">
        <v>831</v>
      </c>
      <c r="AB894" s="155" t="s">
        <v>3407</v>
      </c>
      <c r="AC894" s="163">
        <v>0</v>
      </c>
      <c r="AD894" s="163">
        <v>0</v>
      </c>
      <c r="AE894" s="163">
        <v>0</v>
      </c>
      <c r="AF894" s="163">
        <v>0</v>
      </c>
      <c r="AG894" s="163">
        <v>0</v>
      </c>
      <c r="AH894" s="163">
        <v>0</v>
      </c>
      <c r="AI894" s="163">
        <v>0</v>
      </c>
      <c r="AJ894" s="163">
        <v>0</v>
      </c>
      <c r="AK894" s="163">
        <v>0</v>
      </c>
      <c r="AL894" s="163">
        <v>0</v>
      </c>
      <c r="AM894" s="163">
        <v>0</v>
      </c>
    </row>
    <row r="895" spans="2:39" x14ac:dyDescent="0.15">
      <c r="B895" s="51" t="s">
        <v>944</v>
      </c>
      <c r="C895" s="51" t="s">
        <v>3520</v>
      </c>
      <c r="D895" s="51" t="s">
        <v>5129</v>
      </c>
      <c r="E895" s="51" t="s">
        <v>5130</v>
      </c>
      <c r="F895" s="51" t="s">
        <v>5131</v>
      </c>
      <c r="G895" s="51" t="s">
        <v>5132</v>
      </c>
      <c r="H895" s="51" t="s">
        <v>5166</v>
      </c>
      <c r="I895" s="51" t="s">
        <v>5167</v>
      </c>
      <c r="K895" s="53">
        <v>3</v>
      </c>
      <c r="L895" s="160">
        <v>18</v>
      </c>
      <c r="M895" s="160" t="s">
        <v>5129</v>
      </c>
      <c r="N895" s="160" t="s">
        <v>5130</v>
      </c>
      <c r="O895" s="161"/>
      <c r="P895" s="161"/>
      <c r="Q895" s="161"/>
      <c r="R895" s="161"/>
      <c r="S895" s="161"/>
      <c r="T895" s="161"/>
      <c r="U895" s="161"/>
      <c r="V895" s="161"/>
      <c r="W895" s="161"/>
      <c r="X895" s="161"/>
      <c r="Y895" s="161"/>
      <c r="Z895" s="161"/>
      <c r="AA895" s="155" t="s">
        <v>944</v>
      </c>
      <c r="AB895" s="155" t="s">
        <v>3520</v>
      </c>
      <c r="AC895" s="163">
        <v>0</v>
      </c>
      <c r="AD895" s="163">
        <v>0</v>
      </c>
      <c r="AE895" s="163">
        <v>0</v>
      </c>
      <c r="AF895" s="163">
        <v>0</v>
      </c>
      <c r="AG895" s="163">
        <v>0</v>
      </c>
      <c r="AH895" s="163">
        <v>0</v>
      </c>
      <c r="AI895" s="163">
        <v>0</v>
      </c>
      <c r="AJ895" s="163">
        <v>0</v>
      </c>
      <c r="AK895" s="163">
        <v>0</v>
      </c>
      <c r="AL895" s="163">
        <v>0</v>
      </c>
      <c r="AM895" s="163">
        <v>0</v>
      </c>
    </row>
    <row r="896" spans="2:39" x14ac:dyDescent="0.15">
      <c r="B896" s="51" t="s">
        <v>1211</v>
      </c>
      <c r="C896" s="51" t="s">
        <v>3782</v>
      </c>
      <c r="D896" s="51" t="s">
        <v>5129</v>
      </c>
      <c r="E896" s="51" t="s">
        <v>5130</v>
      </c>
      <c r="F896" s="51" t="s">
        <v>5131</v>
      </c>
      <c r="G896" s="51" t="s">
        <v>5132</v>
      </c>
      <c r="H896" s="51" t="s">
        <v>5133</v>
      </c>
      <c r="I896" s="51" t="s">
        <v>5134</v>
      </c>
      <c r="K896" s="53">
        <v>3</v>
      </c>
      <c r="L896" s="160">
        <v>18</v>
      </c>
      <c r="M896" s="160" t="s">
        <v>5129</v>
      </c>
      <c r="N896" s="160" t="s">
        <v>5130</v>
      </c>
      <c r="O896" s="161"/>
      <c r="P896" s="161"/>
      <c r="Q896" s="161"/>
      <c r="R896" s="161"/>
      <c r="S896" s="161"/>
      <c r="T896" s="161"/>
      <c r="U896" s="161"/>
      <c r="V896" s="161"/>
      <c r="W896" s="161"/>
      <c r="X896" s="161"/>
      <c r="Y896" s="161"/>
      <c r="Z896" s="161"/>
      <c r="AA896" s="155" t="s">
        <v>1211</v>
      </c>
      <c r="AB896" s="155" t="s">
        <v>3782</v>
      </c>
      <c r="AC896" s="163">
        <v>0</v>
      </c>
      <c r="AD896" s="163">
        <v>0</v>
      </c>
      <c r="AE896" s="163">
        <v>0</v>
      </c>
      <c r="AF896" s="163">
        <v>0</v>
      </c>
      <c r="AG896" s="163">
        <v>0</v>
      </c>
      <c r="AH896" s="163">
        <v>0</v>
      </c>
      <c r="AI896" s="163">
        <v>0</v>
      </c>
      <c r="AJ896" s="163">
        <v>0</v>
      </c>
      <c r="AK896" s="163">
        <v>0</v>
      </c>
      <c r="AL896" s="163">
        <v>0</v>
      </c>
      <c r="AM896" s="163">
        <v>0</v>
      </c>
    </row>
    <row r="897" spans="2:39" x14ac:dyDescent="0.15">
      <c r="B897" s="51" t="s">
        <v>722</v>
      </c>
      <c r="C897" s="51" t="s">
        <v>3299</v>
      </c>
      <c r="D897" s="51" t="s">
        <v>5074</v>
      </c>
      <c r="E897" s="51" t="s">
        <v>5075</v>
      </c>
      <c r="F897" s="51" t="s">
        <v>5076</v>
      </c>
      <c r="G897" s="51" t="s">
        <v>5077</v>
      </c>
      <c r="H897" s="51" t="s">
        <v>5158</v>
      </c>
      <c r="I897" s="51" t="s">
        <v>5159</v>
      </c>
      <c r="K897" s="53">
        <v>3</v>
      </c>
      <c r="L897" s="160" t="s">
        <v>5356</v>
      </c>
      <c r="M897" s="160" t="s">
        <v>5356</v>
      </c>
      <c r="N897" s="160" t="s">
        <v>5356</v>
      </c>
      <c r="O897" s="161"/>
      <c r="P897" s="161"/>
      <c r="Q897" s="161"/>
      <c r="R897" s="161"/>
      <c r="S897" s="161"/>
      <c r="T897" s="161"/>
      <c r="U897" s="161"/>
      <c r="V897" s="161"/>
      <c r="W897" s="161"/>
      <c r="X897" s="161"/>
      <c r="Y897" s="161"/>
      <c r="Z897" s="161"/>
      <c r="AA897" s="155" t="s">
        <v>722</v>
      </c>
      <c r="AB897" s="155" t="s">
        <v>3299</v>
      </c>
      <c r="AC897" s="163">
        <v>0</v>
      </c>
      <c r="AD897" s="163">
        <v>0</v>
      </c>
      <c r="AE897" s="163">
        <v>0</v>
      </c>
      <c r="AF897" s="163">
        <v>0</v>
      </c>
      <c r="AG897" s="163">
        <v>0</v>
      </c>
      <c r="AH897" s="163">
        <v>0</v>
      </c>
      <c r="AI897" s="163">
        <v>0</v>
      </c>
      <c r="AJ897" s="163">
        <v>0</v>
      </c>
      <c r="AK897" s="163">
        <v>0</v>
      </c>
      <c r="AL897" s="163">
        <v>0</v>
      </c>
      <c r="AM897" s="163">
        <v>0</v>
      </c>
    </row>
    <row r="898" spans="2:39" x14ac:dyDescent="0.15">
      <c r="B898" s="51" t="s">
        <v>772</v>
      </c>
      <c r="C898" s="51" t="s">
        <v>3349</v>
      </c>
      <c r="D898" s="51" t="s">
        <v>5074</v>
      </c>
      <c r="E898" s="51" t="s">
        <v>5075</v>
      </c>
      <c r="F898" s="51" t="s">
        <v>5076</v>
      </c>
      <c r="G898" s="51" t="s">
        <v>5077</v>
      </c>
      <c r="H898" s="51" t="s">
        <v>5095</v>
      </c>
      <c r="I898" s="51" t="s">
        <v>5096</v>
      </c>
      <c r="K898" s="53">
        <v>3</v>
      </c>
      <c r="L898" s="160" t="s">
        <v>5356</v>
      </c>
      <c r="M898" s="160" t="s">
        <v>5356</v>
      </c>
      <c r="N898" s="160" t="s">
        <v>5356</v>
      </c>
      <c r="O898" s="161"/>
      <c r="P898" s="161"/>
      <c r="Q898" s="161"/>
      <c r="R898" s="161"/>
      <c r="S898" s="161"/>
      <c r="T898" s="161"/>
      <c r="U898" s="161"/>
      <c r="V898" s="161"/>
      <c r="W898" s="161"/>
      <c r="X898" s="161"/>
      <c r="Y898" s="161"/>
      <c r="Z898" s="161"/>
      <c r="AA898" s="155" t="s">
        <v>772</v>
      </c>
      <c r="AB898" s="155" t="s">
        <v>3349</v>
      </c>
      <c r="AC898" s="163">
        <v>0</v>
      </c>
      <c r="AD898" s="163">
        <v>0</v>
      </c>
      <c r="AE898" s="163">
        <v>0</v>
      </c>
      <c r="AF898" s="163">
        <v>0</v>
      </c>
      <c r="AG898" s="163">
        <v>0</v>
      </c>
      <c r="AH898" s="163">
        <v>0</v>
      </c>
      <c r="AI898" s="163">
        <v>0</v>
      </c>
      <c r="AJ898" s="163">
        <v>0</v>
      </c>
      <c r="AK898" s="163">
        <v>0</v>
      </c>
      <c r="AL898" s="163">
        <v>0</v>
      </c>
      <c r="AM898" s="163">
        <v>0</v>
      </c>
    </row>
    <row r="899" spans="2:39" x14ac:dyDescent="0.15">
      <c r="B899" s="51" t="s">
        <v>784</v>
      </c>
      <c r="C899" s="51" t="s">
        <v>5211</v>
      </c>
      <c r="D899" s="51" t="s">
        <v>5089</v>
      </c>
      <c r="E899" s="51" t="s">
        <v>5090</v>
      </c>
      <c r="F899" s="51" t="s">
        <v>5091</v>
      </c>
      <c r="G899" s="51" t="s">
        <v>5092</v>
      </c>
      <c r="H899" s="51" t="s">
        <v>5135</v>
      </c>
      <c r="I899" s="51" t="s">
        <v>5136</v>
      </c>
      <c r="K899" s="53">
        <v>3</v>
      </c>
      <c r="L899" s="160">
        <v>16</v>
      </c>
      <c r="M899" s="160" t="s">
        <v>5091</v>
      </c>
      <c r="N899" s="160" t="s">
        <v>5092</v>
      </c>
      <c r="O899" s="161"/>
      <c r="P899" s="161"/>
      <c r="Q899" s="161"/>
      <c r="R899" s="161"/>
      <c r="S899" s="161"/>
      <c r="T899" s="161"/>
      <c r="U899" s="161"/>
      <c r="V899" s="161"/>
      <c r="W899" s="161"/>
      <c r="X899" s="161"/>
      <c r="Y899" s="161"/>
      <c r="Z899" s="161"/>
      <c r="AA899" s="155" t="s">
        <v>784</v>
      </c>
      <c r="AB899" s="155" t="s">
        <v>5211</v>
      </c>
      <c r="AC899" s="163">
        <v>0</v>
      </c>
      <c r="AD899" s="163">
        <v>0</v>
      </c>
      <c r="AE899" s="163">
        <v>0</v>
      </c>
      <c r="AF899" s="163">
        <v>0</v>
      </c>
      <c r="AG899" s="163">
        <v>0</v>
      </c>
      <c r="AH899" s="163">
        <v>0</v>
      </c>
      <c r="AI899" s="163">
        <v>0</v>
      </c>
      <c r="AJ899" s="163">
        <v>0</v>
      </c>
      <c r="AK899" s="163">
        <v>0</v>
      </c>
      <c r="AL899" s="163">
        <v>0</v>
      </c>
      <c r="AM899" s="163">
        <v>0</v>
      </c>
    </row>
    <row r="900" spans="2:39" x14ac:dyDescent="0.15">
      <c r="B900" s="51" t="s">
        <v>791</v>
      </c>
      <c r="C900" s="51" t="s">
        <v>3367</v>
      </c>
      <c r="D900" s="51" t="s">
        <v>5032</v>
      </c>
      <c r="E900" s="51" t="s">
        <v>5033</v>
      </c>
      <c r="F900" s="51" t="s">
        <v>5034</v>
      </c>
      <c r="G900" s="51" t="s">
        <v>5035</v>
      </c>
      <c r="H900" s="51" t="s">
        <v>5036</v>
      </c>
      <c r="I900" s="51" t="s">
        <v>5037</v>
      </c>
      <c r="K900" s="53">
        <v>3</v>
      </c>
      <c r="L900" s="160">
        <v>11</v>
      </c>
      <c r="M900" s="160" t="s">
        <v>5034</v>
      </c>
      <c r="N900" s="160" t="s">
        <v>5035</v>
      </c>
      <c r="O900" s="161"/>
      <c r="P900" s="161"/>
      <c r="Q900" s="161"/>
      <c r="R900" s="161"/>
      <c r="S900" s="161"/>
      <c r="T900" s="161"/>
      <c r="U900" s="161"/>
      <c r="V900" s="161"/>
      <c r="W900" s="161"/>
      <c r="X900" s="161"/>
      <c r="Y900" s="161"/>
      <c r="Z900" s="161"/>
      <c r="AA900" s="155" t="s">
        <v>791</v>
      </c>
      <c r="AB900" s="155" t="s">
        <v>3367</v>
      </c>
      <c r="AC900" s="163">
        <v>0</v>
      </c>
      <c r="AD900" s="163">
        <v>0</v>
      </c>
      <c r="AE900" s="163">
        <v>0</v>
      </c>
      <c r="AF900" s="163">
        <v>0</v>
      </c>
      <c r="AG900" s="163">
        <v>0</v>
      </c>
      <c r="AH900" s="163">
        <v>0</v>
      </c>
      <c r="AI900" s="163">
        <v>0</v>
      </c>
      <c r="AJ900" s="163">
        <v>0</v>
      </c>
      <c r="AK900" s="163">
        <v>0</v>
      </c>
      <c r="AL900" s="163">
        <v>0</v>
      </c>
      <c r="AM900" s="163">
        <v>0</v>
      </c>
    </row>
    <row r="901" spans="2:39" x14ac:dyDescent="0.15">
      <c r="B901" s="51" t="s">
        <v>989</v>
      </c>
      <c r="C901" s="51" t="s">
        <v>3564</v>
      </c>
      <c r="D901" s="51" t="s">
        <v>5032</v>
      </c>
      <c r="E901" s="51" t="s">
        <v>5033</v>
      </c>
      <c r="F901" s="51" t="s">
        <v>5034</v>
      </c>
      <c r="G901" s="51" t="s">
        <v>5035</v>
      </c>
      <c r="H901" s="51" t="s">
        <v>5038</v>
      </c>
      <c r="I901" s="51" t="s">
        <v>5039</v>
      </c>
      <c r="K901" s="53">
        <v>3</v>
      </c>
      <c r="L901" s="160">
        <v>11</v>
      </c>
      <c r="M901" s="160" t="s">
        <v>5034</v>
      </c>
      <c r="N901" s="160" t="s">
        <v>5035</v>
      </c>
      <c r="O901" s="161"/>
      <c r="P901" s="161"/>
      <c r="Q901" s="161"/>
      <c r="R901" s="161"/>
      <c r="S901" s="161"/>
      <c r="T901" s="161"/>
      <c r="U901" s="161"/>
      <c r="V901" s="161"/>
      <c r="W901" s="161"/>
      <c r="X901" s="161"/>
      <c r="Y901" s="161"/>
      <c r="Z901" s="161"/>
      <c r="AA901" s="155" t="s">
        <v>989</v>
      </c>
      <c r="AB901" s="155" t="s">
        <v>3564</v>
      </c>
      <c r="AC901" s="163">
        <v>0</v>
      </c>
      <c r="AD901" s="163">
        <v>0</v>
      </c>
      <c r="AE901" s="163">
        <v>0</v>
      </c>
      <c r="AF901" s="163">
        <v>0</v>
      </c>
      <c r="AG901" s="163">
        <v>0</v>
      </c>
      <c r="AH901" s="163">
        <v>0</v>
      </c>
      <c r="AI901" s="163">
        <v>0</v>
      </c>
      <c r="AJ901" s="163">
        <v>0</v>
      </c>
      <c r="AK901" s="163">
        <v>0</v>
      </c>
      <c r="AL901" s="163">
        <v>0</v>
      </c>
      <c r="AM901" s="163">
        <v>0</v>
      </c>
    </row>
    <row r="902" spans="2:39" x14ac:dyDescent="0.15">
      <c r="B902" s="51" t="s">
        <v>599</v>
      </c>
      <c r="C902" s="51" t="s">
        <v>3179</v>
      </c>
      <c r="D902" s="51" t="s">
        <v>5044</v>
      </c>
      <c r="E902" s="51" t="s">
        <v>5045</v>
      </c>
      <c r="F902" s="51" t="s">
        <v>5046</v>
      </c>
      <c r="G902" s="51" t="s">
        <v>5045</v>
      </c>
      <c r="H902" s="51" t="s">
        <v>5047</v>
      </c>
      <c r="I902" s="51" t="s">
        <v>5048</v>
      </c>
      <c r="K902" s="53">
        <v>3</v>
      </c>
      <c r="L902" s="160">
        <v>5</v>
      </c>
      <c r="M902" s="160" t="s">
        <v>5047</v>
      </c>
      <c r="N902" s="160" t="s">
        <v>5048</v>
      </c>
      <c r="O902" s="161"/>
      <c r="P902" s="161"/>
      <c r="Q902" s="161"/>
      <c r="R902" s="161"/>
      <c r="S902" s="161"/>
      <c r="T902" s="161"/>
      <c r="U902" s="161"/>
      <c r="V902" s="161"/>
      <c r="W902" s="161"/>
      <c r="X902" s="161"/>
      <c r="Y902" s="161"/>
      <c r="Z902" s="161"/>
      <c r="AA902" s="155" t="s">
        <v>599</v>
      </c>
      <c r="AB902" s="155" t="s">
        <v>3179</v>
      </c>
      <c r="AC902" s="163">
        <v>1</v>
      </c>
      <c r="AD902" s="163">
        <v>1</v>
      </c>
      <c r="AE902" s="163">
        <v>1</v>
      </c>
      <c r="AF902" s="163">
        <v>0</v>
      </c>
      <c r="AG902" s="163">
        <v>1</v>
      </c>
      <c r="AH902" s="163">
        <v>0</v>
      </c>
      <c r="AI902" s="163">
        <v>0</v>
      </c>
      <c r="AJ902" s="163">
        <v>0</v>
      </c>
      <c r="AK902" s="163">
        <v>0</v>
      </c>
      <c r="AL902" s="163">
        <v>0</v>
      </c>
      <c r="AM902" s="163">
        <v>0</v>
      </c>
    </row>
    <row r="903" spans="2:39" x14ac:dyDescent="0.15">
      <c r="B903" s="51" t="s">
        <v>890</v>
      </c>
      <c r="C903" s="51" t="s">
        <v>3466</v>
      </c>
      <c r="D903" s="51" t="s">
        <v>5044</v>
      </c>
      <c r="E903" s="51" t="s">
        <v>5045</v>
      </c>
      <c r="F903" s="51" t="s">
        <v>5046</v>
      </c>
      <c r="G903" s="51" t="s">
        <v>5045</v>
      </c>
      <c r="H903" s="51" t="s">
        <v>5067</v>
      </c>
      <c r="I903" s="51" t="s">
        <v>5068</v>
      </c>
      <c r="K903" s="53">
        <v>3</v>
      </c>
      <c r="L903" s="160">
        <v>3</v>
      </c>
      <c r="M903" s="160" t="s">
        <v>5067</v>
      </c>
      <c r="N903" s="160" t="s">
        <v>5068</v>
      </c>
      <c r="O903" s="161"/>
      <c r="P903" s="161"/>
      <c r="Q903" s="161"/>
      <c r="R903" s="161"/>
      <c r="S903" s="161"/>
      <c r="T903" s="161"/>
      <c r="U903" s="161"/>
      <c r="V903" s="161"/>
      <c r="W903" s="161"/>
      <c r="X903" s="161"/>
      <c r="Y903" s="161"/>
      <c r="Z903" s="161"/>
      <c r="AA903" s="155" t="s">
        <v>890</v>
      </c>
      <c r="AB903" s="155" t="s">
        <v>3466</v>
      </c>
      <c r="AC903" s="163">
        <v>0</v>
      </c>
      <c r="AD903" s="163">
        <v>0</v>
      </c>
      <c r="AE903" s="163">
        <v>0</v>
      </c>
      <c r="AF903" s="163">
        <v>0</v>
      </c>
      <c r="AG903" s="163">
        <v>0</v>
      </c>
      <c r="AH903" s="163">
        <v>0</v>
      </c>
      <c r="AI903" s="163">
        <v>0</v>
      </c>
      <c r="AJ903" s="163">
        <v>0</v>
      </c>
      <c r="AK903" s="163">
        <v>0</v>
      </c>
      <c r="AL903" s="163">
        <v>0</v>
      </c>
      <c r="AM903" s="163">
        <v>0</v>
      </c>
    </row>
    <row r="904" spans="2:39" x14ac:dyDescent="0.15">
      <c r="B904" s="51" t="s">
        <v>627</v>
      </c>
      <c r="C904" s="51" t="s">
        <v>3206</v>
      </c>
      <c r="D904" s="51" t="s">
        <v>5074</v>
      </c>
      <c r="E904" s="51" t="s">
        <v>5075</v>
      </c>
      <c r="F904" s="51" t="s">
        <v>5076</v>
      </c>
      <c r="G904" s="51" t="s">
        <v>5077</v>
      </c>
      <c r="H904" s="51" t="s">
        <v>5153</v>
      </c>
      <c r="I904" s="51" t="s">
        <v>5154</v>
      </c>
      <c r="K904" s="53">
        <v>3</v>
      </c>
      <c r="L904" s="160">
        <v>7</v>
      </c>
      <c r="M904" s="160" t="s">
        <v>5153</v>
      </c>
      <c r="N904" s="160" t="s">
        <v>5154</v>
      </c>
      <c r="O904" s="161"/>
      <c r="P904" s="161"/>
      <c r="Q904" s="161"/>
      <c r="R904" s="161"/>
      <c r="S904" s="161"/>
      <c r="T904" s="161"/>
      <c r="U904" s="161"/>
      <c r="V904" s="161"/>
      <c r="W904" s="161"/>
      <c r="X904" s="161"/>
      <c r="Y904" s="161"/>
      <c r="Z904" s="161"/>
      <c r="AA904" s="155" t="s">
        <v>627</v>
      </c>
      <c r="AB904" s="155" t="s">
        <v>3206</v>
      </c>
      <c r="AC904" s="163">
        <v>0</v>
      </c>
      <c r="AD904" s="163">
        <v>0</v>
      </c>
      <c r="AE904" s="163">
        <v>0</v>
      </c>
      <c r="AF904" s="163">
        <v>0</v>
      </c>
      <c r="AG904" s="163">
        <v>0</v>
      </c>
      <c r="AH904" s="163">
        <v>0</v>
      </c>
      <c r="AI904" s="163">
        <v>0</v>
      </c>
      <c r="AJ904" s="163">
        <v>0</v>
      </c>
      <c r="AK904" s="163">
        <v>0</v>
      </c>
      <c r="AL904" s="163">
        <v>0</v>
      </c>
      <c r="AM904" s="163">
        <v>0</v>
      </c>
    </row>
    <row r="905" spans="2:39" x14ac:dyDescent="0.15">
      <c r="B905" s="51" t="s">
        <v>755</v>
      </c>
      <c r="C905" s="51" t="s">
        <v>3332</v>
      </c>
      <c r="D905" s="51" t="s">
        <v>5074</v>
      </c>
      <c r="E905" s="51" t="s">
        <v>5075</v>
      </c>
      <c r="F905" s="51" t="s">
        <v>5103</v>
      </c>
      <c r="G905" s="51" t="s">
        <v>5104</v>
      </c>
      <c r="H905" s="51" t="s">
        <v>5160</v>
      </c>
      <c r="I905" s="51" t="s">
        <v>5161</v>
      </c>
      <c r="K905" s="53">
        <v>3</v>
      </c>
      <c r="L905" s="160">
        <v>10</v>
      </c>
      <c r="M905" s="160" t="s">
        <v>5103</v>
      </c>
      <c r="N905" s="160" t="s">
        <v>5104</v>
      </c>
      <c r="O905" s="161"/>
      <c r="P905" s="161"/>
      <c r="Q905" s="161"/>
      <c r="R905" s="161"/>
      <c r="S905" s="161"/>
      <c r="T905" s="161"/>
      <c r="U905" s="161"/>
      <c r="V905" s="161"/>
      <c r="W905" s="161"/>
      <c r="X905" s="161"/>
      <c r="Y905" s="161"/>
      <c r="Z905" s="161"/>
      <c r="AA905" s="155" t="s">
        <v>755</v>
      </c>
      <c r="AB905" s="155" t="s">
        <v>3332</v>
      </c>
      <c r="AC905" s="163">
        <v>0</v>
      </c>
      <c r="AD905" s="163">
        <v>0</v>
      </c>
      <c r="AE905" s="163">
        <v>0</v>
      </c>
      <c r="AF905" s="163">
        <v>0</v>
      </c>
      <c r="AG905" s="163">
        <v>0</v>
      </c>
      <c r="AH905" s="163">
        <v>0</v>
      </c>
      <c r="AI905" s="163">
        <v>0</v>
      </c>
      <c r="AJ905" s="163">
        <v>0</v>
      </c>
      <c r="AK905" s="163">
        <v>0</v>
      </c>
      <c r="AL905" s="163">
        <v>0</v>
      </c>
      <c r="AM905" s="163">
        <v>0</v>
      </c>
    </row>
    <row r="906" spans="2:39" x14ac:dyDescent="0.15">
      <c r="B906" s="51" t="s">
        <v>1727</v>
      </c>
      <c r="C906" s="51" t="s">
        <v>4275</v>
      </c>
      <c r="D906" s="51" t="s">
        <v>5032</v>
      </c>
      <c r="E906" s="51" t="s">
        <v>5033</v>
      </c>
      <c r="F906" s="51" t="s">
        <v>5121</v>
      </c>
      <c r="G906" s="51" t="s">
        <v>5122</v>
      </c>
      <c r="H906" s="51" t="s">
        <v>5172</v>
      </c>
      <c r="I906" s="51" t="s">
        <v>5173</v>
      </c>
      <c r="K906" s="53">
        <v>3</v>
      </c>
      <c r="L906" s="160">
        <v>12</v>
      </c>
      <c r="M906" s="160" t="s">
        <v>5121</v>
      </c>
      <c r="N906" s="160" t="s">
        <v>5122</v>
      </c>
      <c r="O906" s="161"/>
      <c r="P906" s="161"/>
      <c r="Q906" s="161"/>
      <c r="R906" s="161"/>
      <c r="S906" s="161"/>
      <c r="T906" s="161"/>
      <c r="U906" s="161"/>
      <c r="V906" s="161"/>
      <c r="W906" s="161"/>
      <c r="X906" s="161"/>
      <c r="Y906" s="161"/>
      <c r="Z906" s="161"/>
      <c r="AA906" s="155" t="s">
        <v>1727</v>
      </c>
      <c r="AB906" s="155" t="s">
        <v>4275</v>
      </c>
      <c r="AC906" s="163">
        <v>0</v>
      </c>
      <c r="AD906" s="163">
        <v>0</v>
      </c>
      <c r="AE906" s="163">
        <v>0</v>
      </c>
      <c r="AF906" s="163">
        <v>0</v>
      </c>
      <c r="AG906" s="163">
        <v>0</v>
      </c>
      <c r="AH906" s="163">
        <v>0</v>
      </c>
      <c r="AI906" s="163">
        <v>0</v>
      </c>
      <c r="AJ906" s="163">
        <v>0</v>
      </c>
      <c r="AK906" s="163">
        <v>0</v>
      </c>
      <c r="AL906" s="163">
        <v>0</v>
      </c>
      <c r="AM906" s="163">
        <v>0</v>
      </c>
    </row>
    <row r="907" spans="2:39" x14ac:dyDescent="0.15">
      <c r="B907" s="51" t="s">
        <v>822</v>
      </c>
      <c r="C907" s="51" t="s">
        <v>3398</v>
      </c>
      <c r="D907" s="51" t="s">
        <v>5032</v>
      </c>
      <c r="E907" s="51" t="s">
        <v>5033</v>
      </c>
      <c r="F907" s="51" t="s">
        <v>5034</v>
      </c>
      <c r="G907" s="51" t="s">
        <v>5035</v>
      </c>
      <c r="H907" s="51" t="s">
        <v>5038</v>
      </c>
      <c r="I907" s="51" t="s">
        <v>5039</v>
      </c>
      <c r="K907" s="53">
        <v>3</v>
      </c>
      <c r="L907" s="160">
        <v>11</v>
      </c>
      <c r="M907" s="160" t="s">
        <v>5034</v>
      </c>
      <c r="N907" s="160" t="s">
        <v>5035</v>
      </c>
      <c r="O907" s="161"/>
      <c r="P907" s="161"/>
      <c r="Q907" s="161"/>
      <c r="R907" s="161"/>
      <c r="S907" s="161"/>
      <c r="T907" s="161"/>
      <c r="U907" s="161"/>
      <c r="V907" s="161"/>
      <c r="W907" s="161"/>
      <c r="X907" s="161"/>
      <c r="Y907" s="161"/>
      <c r="Z907" s="161"/>
      <c r="AA907" s="155" t="s">
        <v>822</v>
      </c>
      <c r="AB907" s="155" t="s">
        <v>3398</v>
      </c>
      <c r="AC907" s="163">
        <v>0</v>
      </c>
      <c r="AD907" s="163">
        <v>0</v>
      </c>
      <c r="AE907" s="163">
        <v>0</v>
      </c>
      <c r="AF907" s="163">
        <v>0</v>
      </c>
      <c r="AG907" s="163">
        <v>0</v>
      </c>
      <c r="AH907" s="163">
        <v>0</v>
      </c>
      <c r="AI907" s="163">
        <v>0</v>
      </c>
      <c r="AJ907" s="163">
        <v>0</v>
      </c>
      <c r="AK907" s="163">
        <v>0</v>
      </c>
      <c r="AL907" s="163">
        <v>0</v>
      </c>
      <c r="AM907" s="163">
        <v>0</v>
      </c>
    </row>
    <row r="908" spans="2:39" x14ac:dyDescent="0.15">
      <c r="B908" s="51" t="s">
        <v>877</v>
      </c>
      <c r="C908" s="51" t="s">
        <v>3453</v>
      </c>
      <c r="D908" s="51" t="s">
        <v>5080</v>
      </c>
      <c r="E908" s="51" t="s">
        <v>5081</v>
      </c>
      <c r="F908" s="51" t="s">
        <v>5082</v>
      </c>
      <c r="G908" s="51" t="s">
        <v>5081</v>
      </c>
      <c r="H908" s="51" t="s">
        <v>5141</v>
      </c>
      <c r="I908" s="51" t="s">
        <v>5142</v>
      </c>
      <c r="K908" s="53">
        <v>3</v>
      </c>
      <c r="L908" s="160">
        <v>2</v>
      </c>
      <c r="M908" s="160" t="s">
        <v>5082</v>
      </c>
      <c r="N908" s="160" t="s">
        <v>5081</v>
      </c>
      <c r="O908" s="161"/>
      <c r="P908" s="161"/>
      <c r="Q908" s="161"/>
      <c r="R908" s="161"/>
      <c r="S908" s="161"/>
      <c r="T908" s="161"/>
      <c r="U908" s="161"/>
      <c r="V908" s="161"/>
      <c r="W908" s="161"/>
      <c r="X908" s="161"/>
      <c r="Y908" s="161"/>
      <c r="Z908" s="161"/>
      <c r="AA908" s="155" t="s">
        <v>877</v>
      </c>
      <c r="AB908" s="155" t="s">
        <v>3453</v>
      </c>
      <c r="AC908" s="163">
        <v>0</v>
      </c>
      <c r="AD908" s="163">
        <v>0</v>
      </c>
      <c r="AE908" s="163">
        <v>0</v>
      </c>
      <c r="AF908" s="163">
        <v>0</v>
      </c>
      <c r="AG908" s="163">
        <v>0</v>
      </c>
      <c r="AH908" s="163">
        <v>0</v>
      </c>
      <c r="AI908" s="163">
        <v>0</v>
      </c>
      <c r="AJ908" s="163">
        <v>0</v>
      </c>
      <c r="AK908" s="163">
        <v>0</v>
      </c>
      <c r="AL908" s="163">
        <v>0</v>
      </c>
      <c r="AM908" s="163">
        <v>0</v>
      </c>
    </row>
    <row r="909" spans="2:39" x14ac:dyDescent="0.15">
      <c r="B909" s="51" t="s">
        <v>787</v>
      </c>
      <c r="C909" s="51" t="s">
        <v>3363</v>
      </c>
      <c r="D909" s="51" t="s">
        <v>5129</v>
      </c>
      <c r="E909" s="51" t="s">
        <v>5130</v>
      </c>
      <c r="F909" s="51" t="s">
        <v>5131</v>
      </c>
      <c r="G909" s="51" t="s">
        <v>5132</v>
      </c>
      <c r="H909" s="51" t="s">
        <v>5166</v>
      </c>
      <c r="I909" s="51" t="s">
        <v>5167</v>
      </c>
      <c r="K909" s="53">
        <v>3</v>
      </c>
      <c r="L909" s="160">
        <v>18</v>
      </c>
      <c r="M909" s="160" t="s">
        <v>5129</v>
      </c>
      <c r="N909" s="160" t="s">
        <v>5130</v>
      </c>
      <c r="O909" s="161"/>
      <c r="P909" s="161"/>
      <c r="Q909" s="161"/>
      <c r="R909" s="161"/>
      <c r="S909" s="161"/>
      <c r="T909" s="161"/>
      <c r="U909" s="161"/>
      <c r="V909" s="161"/>
      <c r="W909" s="161"/>
      <c r="X909" s="161"/>
      <c r="Y909" s="161"/>
      <c r="Z909" s="161"/>
      <c r="AA909" s="155" t="s">
        <v>787</v>
      </c>
      <c r="AB909" s="155" t="s">
        <v>3363</v>
      </c>
      <c r="AC909" s="163">
        <v>0</v>
      </c>
      <c r="AD909" s="163">
        <v>0</v>
      </c>
      <c r="AE909" s="163">
        <v>0</v>
      </c>
      <c r="AF909" s="163">
        <v>0</v>
      </c>
      <c r="AG909" s="163">
        <v>0</v>
      </c>
      <c r="AH909" s="163">
        <v>0</v>
      </c>
      <c r="AI909" s="163">
        <v>0</v>
      </c>
      <c r="AJ909" s="163">
        <v>0</v>
      </c>
      <c r="AK909" s="163">
        <v>0</v>
      </c>
      <c r="AL909" s="163">
        <v>0</v>
      </c>
      <c r="AM909" s="163">
        <v>0</v>
      </c>
    </row>
    <row r="910" spans="2:39" x14ac:dyDescent="0.15">
      <c r="B910" s="51" t="s">
        <v>903</v>
      </c>
      <c r="C910" s="51" t="s">
        <v>3479</v>
      </c>
      <c r="D910" s="51" t="s">
        <v>5032</v>
      </c>
      <c r="E910" s="51" t="s">
        <v>5033</v>
      </c>
      <c r="F910" s="51" t="s">
        <v>5117</v>
      </c>
      <c r="G910" s="51" t="s">
        <v>5118</v>
      </c>
      <c r="H910" s="51" t="s">
        <v>5191</v>
      </c>
      <c r="I910" s="51" t="s">
        <v>5192</v>
      </c>
      <c r="K910" s="53">
        <v>3</v>
      </c>
      <c r="L910" s="160" t="s">
        <v>5356</v>
      </c>
      <c r="M910" s="160" t="s">
        <v>5356</v>
      </c>
      <c r="N910" s="160" t="s">
        <v>5356</v>
      </c>
      <c r="O910" s="161"/>
      <c r="P910" s="161"/>
      <c r="Q910" s="161"/>
      <c r="R910" s="161"/>
      <c r="S910" s="161"/>
      <c r="T910" s="161"/>
      <c r="U910" s="161"/>
      <c r="V910" s="161"/>
      <c r="W910" s="161"/>
      <c r="X910" s="161"/>
      <c r="Y910" s="161"/>
      <c r="Z910" s="161"/>
      <c r="AA910" s="155" t="s">
        <v>903</v>
      </c>
      <c r="AB910" s="155" t="s">
        <v>3479</v>
      </c>
      <c r="AC910" s="163">
        <v>0</v>
      </c>
      <c r="AD910" s="163">
        <v>0</v>
      </c>
      <c r="AE910" s="163">
        <v>0</v>
      </c>
      <c r="AF910" s="163">
        <v>0</v>
      </c>
      <c r="AG910" s="163">
        <v>0</v>
      </c>
      <c r="AH910" s="163">
        <v>1</v>
      </c>
      <c r="AI910" s="163">
        <v>0</v>
      </c>
      <c r="AJ910" s="163">
        <v>0</v>
      </c>
      <c r="AK910" s="163">
        <v>0</v>
      </c>
      <c r="AL910" s="163">
        <v>0</v>
      </c>
      <c r="AM910" s="163">
        <v>0</v>
      </c>
    </row>
    <row r="911" spans="2:39" x14ac:dyDescent="0.15">
      <c r="B911" s="51" t="s">
        <v>882</v>
      </c>
      <c r="C911" s="51" t="s">
        <v>3458</v>
      </c>
      <c r="D911" s="51" t="s">
        <v>5026</v>
      </c>
      <c r="E911" s="51" t="s">
        <v>5027</v>
      </c>
      <c r="F911" s="51" t="s">
        <v>5054</v>
      </c>
      <c r="G911" s="51" t="s">
        <v>5055</v>
      </c>
      <c r="H911" s="51" t="s">
        <v>5137</v>
      </c>
      <c r="I911" s="51" t="s">
        <v>5138</v>
      </c>
      <c r="K911" s="53">
        <v>3</v>
      </c>
      <c r="L911" s="160">
        <v>23</v>
      </c>
      <c r="M911" s="160" t="s">
        <v>5137</v>
      </c>
      <c r="N911" s="160" t="s">
        <v>5138</v>
      </c>
      <c r="O911" s="161"/>
      <c r="P911" s="161"/>
      <c r="Q911" s="161"/>
      <c r="R911" s="161"/>
      <c r="S911" s="161"/>
      <c r="T911" s="161"/>
      <c r="U911" s="161"/>
      <c r="V911" s="161"/>
      <c r="W911" s="161"/>
      <c r="X911" s="161"/>
      <c r="Y911" s="161"/>
      <c r="Z911" s="161"/>
      <c r="AA911" s="155" t="s">
        <v>882</v>
      </c>
      <c r="AB911" s="155" t="s">
        <v>3458</v>
      </c>
      <c r="AC911" s="163">
        <v>0</v>
      </c>
      <c r="AD911" s="163">
        <v>0</v>
      </c>
      <c r="AE911" s="163">
        <v>0</v>
      </c>
      <c r="AF911" s="163">
        <v>0</v>
      </c>
      <c r="AG911" s="163">
        <v>0</v>
      </c>
      <c r="AH911" s="163">
        <v>0</v>
      </c>
      <c r="AI911" s="163">
        <v>0</v>
      </c>
      <c r="AJ911" s="163">
        <v>0</v>
      </c>
      <c r="AK911" s="163">
        <v>0</v>
      </c>
      <c r="AL911" s="163">
        <v>0</v>
      </c>
      <c r="AM911" s="163">
        <v>0</v>
      </c>
    </row>
    <row r="912" spans="2:39" x14ac:dyDescent="0.15">
      <c r="B912" s="51" t="s">
        <v>683</v>
      </c>
      <c r="C912" s="51" t="s">
        <v>3260</v>
      </c>
      <c r="D912" s="51" t="s">
        <v>5026</v>
      </c>
      <c r="E912" s="51" t="s">
        <v>5027</v>
      </c>
      <c r="F912" s="51" t="s">
        <v>5054</v>
      </c>
      <c r="G912" s="51" t="s">
        <v>5055</v>
      </c>
      <c r="H912" s="51" t="s">
        <v>5193</v>
      </c>
      <c r="I912" s="51" t="s">
        <v>5194</v>
      </c>
      <c r="K912" s="53">
        <v>2</v>
      </c>
      <c r="L912" s="160" t="s">
        <v>5356</v>
      </c>
      <c r="M912" s="160" t="s">
        <v>5056</v>
      </c>
      <c r="N912" s="160" t="s">
        <v>5194</v>
      </c>
      <c r="O912" s="161"/>
      <c r="P912" s="161"/>
      <c r="Q912" s="161"/>
      <c r="R912" s="161"/>
      <c r="S912" s="161"/>
      <c r="T912" s="161"/>
      <c r="U912" s="161"/>
      <c r="V912" s="161"/>
      <c r="W912" s="161"/>
      <c r="X912" s="161"/>
      <c r="Y912" s="161"/>
      <c r="Z912" s="161"/>
      <c r="AA912" s="155" t="s">
        <v>683</v>
      </c>
      <c r="AB912" s="155" t="s">
        <v>3260</v>
      </c>
      <c r="AC912" s="163">
        <v>0</v>
      </c>
      <c r="AD912" s="163">
        <v>0</v>
      </c>
      <c r="AE912" s="163">
        <v>0</v>
      </c>
      <c r="AF912" s="163">
        <v>0</v>
      </c>
      <c r="AG912" s="163">
        <v>0</v>
      </c>
      <c r="AH912" s="163">
        <v>0</v>
      </c>
      <c r="AI912" s="163">
        <v>0</v>
      </c>
      <c r="AJ912" s="163">
        <v>0</v>
      </c>
      <c r="AK912" s="163">
        <v>0</v>
      </c>
      <c r="AL912" s="163">
        <v>0</v>
      </c>
      <c r="AM912" s="163">
        <v>0</v>
      </c>
    </row>
    <row r="913" spans="2:39" x14ac:dyDescent="0.15">
      <c r="B913" s="51" t="s">
        <v>1035</v>
      </c>
      <c r="C913" s="51" t="s">
        <v>3609</v>
      </c>
      <c r="D913" s="51" t="s">
        <v>5044</v>
      </c>
      <c r="E913" s="51" t="s">
        <v>5045</v>
      </c>
      <c r="F913" s="51" t="s">
        <v>5046</v>
      </c>
      <c r="G913" s="51" t="s">
        <v>5045</v>
      </c>
      <c r="H913" s="51" t="s">
        <v>5047</v>
      </c>
      <c r="I913" s="51" t="s">
        <v>5048</v>
      </c>
      <c r="K913" s="53">
        <v>3</v>
      </c>
      <c r="L913" s="160">
        <v>5</v>
      </c>
      <c r="M913" s="160" t="s">
        <v>5047</v>
      </c>
      <c r="N913" s="160" t="s">
        <v>5048</v>
      </c>
      <c r="O913" s="161"/>
      <c r="P913" s="161"/>
      <c r="Q913" s="161"/>
      <c r="R913" s="161"/>
      <c r="S913" s="161"/>
      <c r="T913" s="161"/>
      <c r="U913" s="161"/>
      <c r="V913" s="161"/>
      <c r="W913" s="161"/>
      <c r="X913" s="161"/>
      <c r="Y913" s="161"/>
      <c r="Z913" s="161"/>
      <c r="AA913" s="155" t="s">
        <v>1035</v>
      </c>
      <c r="AB913" s="155" t="s">
        <v>3609</v>
      </c>
      <c r="AC913" s="163">
        <v>0</v>
      </c>
      <c r="AD913" s="163">
        <v>0</v>
      </c>
      <c r="AE913" s="163">
        <v>0</v>
      </c>
      <c r="AF913" s="163">
        <v>0</v>
      </c>
      <c r="AG913" s="163">
        <v>0</v>
      </c>
      <c r="AH913" s="163">
        <v>0</v>
      </c>
      <c r="AI913" s="163">
        <v>0</v>
      </c>
      <c r="AJ913" s="163">
        <v>0</v>
      </c>
      <c r="AK913" s="163">
        <v>0</v>
      </c>
      <c r="AL913" s="163">
        <v>0</v>
      </c>
      <c r="AM913" s="163">
        <v>0</v>
      </c>
    </row>
    <row r="914" spans="2:39" x14ac:dyDescent="0.15">
      <c r="B914" s="51" t="s">
        <v>913</v>
      </c>
      <c r="C914" s="51" t="s">
        <v>3489</v>
      </c>
      <c r="D914" s="51" t="s">
        <v>5026</v>
      </c>
      <c r="E914" s="51" t="s">
        <v>5027</v>
      </c>
      <c r="F914" s="51" t="s">
        <v>5028</v>
      </c>
      <c r="G914" s="51" t="s">
        <v>5029</v>
      </c>
      <c r="H914" s="51" t="s">
        <v>5115</v>
      </c>
      <c r="I914" s="51" t="s">
        <v>5116</v>
      </c>
      <c r="K914" s="53">
        <v>3</v>
      </c>
      <c r="L914" s="160">
        <v>24</v>
      </c>
      <c r="M914" s="160" t="s">
        <v>5028</v>
      </c>
      <c r="N914" s="160" t="s">
        <v>5029</v>
      </c>
      <c r="O914" s="161"/>
      <c r="P914" s="161"/>
      <c r="Q914" s="161"/>
      <c r="R914" s="161"/>
      <c r="S914" s="161"/>
      <c r="T914" s="161"/>
      <c r="U914" s="161"/>
      <c r="V914" s="161"/>
      <c r="W914" s="161"/>
      <c r="X914" s="161"/>
      <c r="Y914" s="161"/>
      <c r="Z914" s="161"/>
      <c r="AA914" s="155" t="s">
        <v>913</v>
      </c>
      <c r="AB914" s="155" t="s">
        <v>3489</v>
      </c>
      <c r="AC914" s="163">
        <v>0</v>
      </c>
      <c r="AD914" s="163">
        <v>0</v>
      </c>
      <c r="AE914" s="163">
        <v>0</v>
      </c>
      <c r="AF914" s="163">
        <v>0</v>
      </c>
      <c r="AG914" s="163">
        <v>1</v>
      </c>
      <c r="AH914" s="163">
        <v>0</v>
      </c>
      <c r="AI914" s="163">
        <v>0</v>
      </c>
      <c r="AJ914" s="163">
        <v>0</v>
      </c>
      <c r="AK914" s="163">
        <v>0</v>
      </c>
      <c r="AL914" s="163">
        <v>0</v>
      </c>
      <c r="AM914" s="163">
        <v>0</v>
      </c>
    </row>
    <row r="915" spans="2:39" x14ac:dyDescent="0.15">
      <c r="B915" s="51" t="s">
        <v>1092</v>
      </c>
      <c r="C915" s="51" t="s">
        <v>3665</v>
      </c>
      <c r="D915" s="51" t="s">
        <v>5044</v>
      </c>
      <c r="E915" s="51" t="s">
        <v>5045</v>
      </c>
      <c r="F915" s="51" t="s">
        <v>5046</v>
      </c>
      <c r="G915" s="51" t="s">
        <v>5045</v>
      </c>
      <c r="H915" s="51" t="s">
        <v>5067</v>
      </c>
      <c r="I915" s="51" t="s">
        <v>5068</v>
      </c>
      <c r="K915" s="53">
        <v>3</v>
      </c>
      <c r="L915" s="160">
        <v>3</v>
      </c>
      <c r="M915" s="160" t="s">
        <v>5067</v>
      </c>
      <c r="N915" s="160" t="s">
        <v>5068</v>
      </c>
      <c r="O915" s="161"/>
      <c r="P915" s="161"/>
      <c r="Q915" s="161"/>
      <c r="R915" s="161"/>
      <c r="S915" s="161"/>
      <c r="T915" s="161"/>
      <c r="U915" s="161"/>
      <c r="V915" s="161"/>
      <c r="W915" s="161"/>
      <c r="X915" s="161"/>
      <c r="Y915" s="161"/>
      <c r="Z915" s="161"/>
      <c r="AA915" s="155" t="s">
        <v>1092</v>
      </c>
      <c r="AB915" s="155" t="s">
        <v>3665</v>
      </c>
      <c r="AC915" s="163">
        <v>0</v>
      </c>
      <c r="AD915" s="163">
        <v>0</v>
      </c>
      <c r="AE915" s="163">
        <v>0</v>
      </c>
      <c r="AF915" s="163">
        <v>0</v>
      </c>
      <c r="AG915" s="163">
        <v>0</v>
      </c>
      <c r="AH915" s="163">
        <v>0</v>
      </c>
      <c r="AI915" s="163">
        <v>0</v>
      </c>
      <c r="AJ915" s="163">
        <v>0</v>
      </c>
      <c r="AK915" s="163">
        <v>0</v>
      </c>
      <c r="AL915" s="163">
        <v>0</v>
      </c>
      <c r="AM915" s="163">
        <v>0</v>
      </c>
    </row>
    <row r="916" spans="2:39" x14ac:dyDescent="0.15">
      <c r="B916" s="51" t="s">
        <v>813</v>
      </c>
      <c r="C916" s="51" t="s">
        <v>3389</v>
      </c>
      <c r="D916" s="51" t="s">
        <v>5089</v>
      </c>
      <c r="E916" s="51" t="s">
        <v>5090</v>
      </c>
      <c r="F916" s="51" t="s">
        <v>5107</v>
      </c>
      <c r="G916" s="51" t="s">
        <v>5108</v>
      </c>
      <c r="H916" s="51" t="s">
        <v>5109</v>
      </c>
      <c r="I916" s="51" t="s">
        <v>5110</v>
      </c>
      <c r="K916" s="53">
        <v>3</v>
      </c>
      <c r="L916" s="160">
        <v>17</v>
      </c>
      <c r="M916" s="160" t="s">
        <v>5107</v>
      </c>
      <c r="N916" s="160" t="s">
        <v>5108</v>
      </c>
      <c r="O916" s="161"/>
      <c r="P916" s="161"/>
      <c r="Q916" s="161"/>
      <c r="R916" s="161"/>
      <c r="S916" s="161"/>
      <c r="T916" s="161"/>
      <c r="U916" s="161"/>
      <c r="V916" s="161"/>
      <c r="W916" s="161"/>
      <c r="X916" s="161"/>
      <c r="Y916" s="161"/>
      <c r="Z916" s="161"/>
      <c r="AA916" s="155" t="s">
        <v>813</v>
      </c>
      <c r="AB916" s="155" t="s">
        <v>3389</v>
      </c>
      <c r="AC916" s="163">
        <v>0</v>
      </c>
      <c r="AD916" s="163">
        <v>0</v>
      </c>
      <c r="AE916" s="163">
        <v>0</v>
      </c>
      <c r="AF916" s="163">
        <v>0</v>
      </c>
      <c r="AG916" s="163">
        <v>0</v>
      </c>
      <c r="AH916" s="163">
        <v>0</v>
      </c>
      <c r="AI916" s="163">
        <v>0</v>
      </c>
      <c r="AJ916" s="163">
        <v>0</v>
      </c>
      <c r="AK916" s="163">
        <v>0</v>
      </c>
      <c r="AL916" s="163">
        <v>0</v>
      </c>
      <c r="AM916" s="163">
        <v>0</v>
      </c>
    </row>
    <row r="917" spans="2:39" x14ac:dyDescent="0.15">
      <c r="B917" s="51" t="s">
        <v>862</v>
      </c>
      <c r="C917" s="51" t="s">
        <v>3438</v>
      </c>
      <c r="D917" s="51" t="s">
        <v>5089</v>
      </c>
      <c r="E917" s="51" t="s">
        <v>5090</v>
      </c>
      <c r="F917" s="51" t="s">
        <v>5091</v>
      </c>
      <c r="G917" s="51" t="s">
        <v>5092</v>
      </c>
      <c r="H917" s="51" t="s">
        <v>5135</v>
      </c>
      <c r="I917" s="51" t="s">
        <v>5136</v>
      </c>
      <c r="K917" s="53">
        <v>3</v>
      </c>
      <c r="L917" s="160">
        <v>16</v>
      </c>
      <c r="M917" s="160" t="s">
        <v>5091</v>
      </c>
      <c r="N917" s="160" t="s">
        <v>5092</v>
      </c>
      <c r="O917" s="161"/>
      <c r="P917" s="161"/>
      <c r="Q917" s="161"/>
      <c r="R917" s="161"/>
      <c r="S917" s="161"/>
      <c r="T917" s="161"/>
      <c r="U917" s="161"/>
      <c r="V917" s="161"/>
      <c r="W917" s="161"/>
      <c r="X917" s="161"/>
      <c r="Y917" s="161"/>
      <c r="Z917" s="161"/>
      <c r="AA917" s="155" t="s">
        <v>862</v>
      </c>
      <c r="AB917" s="155" t="s">
        <v>3438</v>
      </c>
      <c r="AC917" s="163">
        <v>0</v>
      </c>
      <c r="AD917" s="163">
        <v>0</v>
      </c>
      <c r="AE917" s="163">
        <v>0</v>
      </c>
      <c r="AF917" s="163">
        <v>0</v>
      </c>
      <c r="AG917" s="163">
        <v>0</v>
      </c>
      <c r="AH917" s="163">
        <v>0</v>
      </c>
      <c r="AI917" s="163">
        <v>0</v>
      </c>
      <c r="AJ917" s="163">
        <v>0</v>
      </c>
      <c r="AK917" s="163">
        <v>0</v>
      </c>
      <c r="AL917" s="163">
        <v>0</v>
      </c>
      <c r="AM917" s="163">
        <v>0</v>
      </c>
    </row>
    <row r="918" spans="2:39" x14ac:dyDescent="0.15">
      <c r="B918" s="51" t="s">
        <v>954</v>
      </c>
      <c r="C918" s="51" t="s">
        <v>3530</v>
      </c>
      <c r="D918" s="51" t="s">
        <v>5026</v>
      </c>
      <c r="E918" s="51" t="s">
        <v>5027</v>
      </c>
      <c r="F918" s="51" t="s">
        <v>5040</v>
      </c>
      <c r="G918" s="51" t="s">
        <v>5041</v>
      </c>
      <c r="H918" s="51" t="s">
        <v>5042</v>
      </c>
      <c r="I918" s="51" t="s">
        <v>5043</v>
      </c>
      <c r="K918" s="53">
        <v>3</v>
      </c>
      <c r="L918" s="160">
        <v>25</v>
      </c>
      <c r="M918" s="160" t="s">
        <v>5040</v>
      </c>
      <c r="N918" s="160" t="s">
        <v>5041</v>
      </c>
      <c r="O918" s="161"/>
      <c r="P918" s="161"/>
      <c r="Q918" s="161"/>
      <c r="R918" s="161"/>
      <c r="S918" s="161"/>
      <c r="T918" s="161"/>
      <c r="U918" s="161"/>
      <c r="V918" s="161"/>
      <c r="W918" s="161"/>
      <c r="X918" s="161"/>
      <c r="Y918" s="161"/>
      <c r="Z918" s="161"/>
      <c r="AA918" s="155" t="s">
        <v>954</v>
      </c>
      <c r="AB918" s="155" t="s">
        <v>3530</v>
      </c>
      <c r="AC918" s="163">
        <v>0</v>
      </c>
      <c r="AD918" s="163">
        <v>0</v>
      </c>
      <c r="AE918" s="163">
        <v>0</v>
      </c>
      <c r="AF918" s="163">
        <v>0</v>
      </c>
      <c r="AG918" s="163">
        <v>0</v>
      </c>
      <c r="AH918" s="163">
        <v>0</v>
      </c>
      <c r="AI918" s="163">
        <v>0</v>
      </c>
      <c r="AJ918" s="163">
        <v>0</v>
      </c>
      <c r="AK918" s="163">
        <v>0</v>
      </c>
      <c r="AL918" s="163">
        <v>0</v>
      </c>
      <c r="AM918" s="163">
        <v>0</v>
      </c>
    </row>
    <row r="919" spans="2:39" x14ac:dyDescent="0.15">
      <c r="B919" s="51" t="s">
        <v>871</v>
      </c>
      <c r="C919" s="51" t="s">
        <v>3447</v>
      </c>
      <c r="D919" s="51" t="s">
        <v>5026</v>
      </c>
      <c r="E919" s="51" t="s">
        <v>5027</v>
      </c>
      <c r="F919" s="51" t="s">
        <v>5054</v>
      </c>
      <c r="G919" s="51" t="s">
        <v>5055</v>
      </c>
      <c r="H919" s="51" t="s">
        <v>5113</v>
      </c>
      <c r="I919" s="51" t="s">
        <v>5114</v>
      </c>
      <c r="K919" s="53">
        <v>2</v>
      </c>
      <c r="L919" s="160" t="s">
        <v>5356</v>
      </c>
      <c r="M919" s="160" t="s">
        <v>5056</v>
      </c>
      <c r="N919" s="160" t="s">
        <v>5194</v>
      </c>
      <c r="O919" s="161"/>
      <c r="P919" s="161"/>
      <c r="Q919" s="161"/>
      <c r="R919" s="161"/>
      <c r="S919" s="161"/>
      <c r="T919" s="161"/>
      <c r="U919" s="161"/>
      <c r="V919" s="161"/>
      <c r="W919" s="161"/>
      <c r="X919" s="161"/>
      <c r="Y919" s="161"/>
      <c r="Z919" s="161"/>
      <c r="AA919" s="155" t="s">
        <v>871</v>
      </c>
      <c r="AB919" s="155" t="s">
        <v>3447</v>
      </c>
      <c r="AC919" s="163">
        <v>0</v>
      </c>
      <c r="AD919" s="163">
        <v>0</v>
      </c>
      <c r="AE919" s="163">
        <v>0</v>
      </c>
      <c r="AF919" s="163">
        <v>0</v>
      </c>
      <c r="AG919" s="163">
        <v>0</v>
      </c>
      <c r="AH919" s="163">
        <v>0</v>
      </c>
      <c r="AI919" s="163">
        <v>0</v>
      </c>
      <c r="AJ919" s="163">
        <v>0</v>
      </c>
      <c r="AK919" s="163">
        <v>0</v>
      </c>
      <c r="AL919" s="163">
        <v>0</v>
      </c>
      <c r="AM919" s="163">
        <v>0</v>
      </c>
    </row>
    <row r="920" spans="2:39" x14ac:dyDescent="0.15">
      <c r="B920" s="51" t="s">
        <v>829</v>
      </c>
      <c r="C920" s="51" t="s">
        <v>3405</v>
      </c>
      <c r="D920" s="51" t="s">
        <v>5032</v>
      </c>
      <c r="E920" s="51" t="s">
        <v>5033</v>
      </c>
      <c r="F920" s="51" t="s">
        <v>5155</v>
      </c>
      <c r="G920" s="51" t="s">
        <v>5156</v>
      </c>
      <c r="H920" s="51" t="s">
        <v>5157</v>
      </c>
      <c r="I920" s="51" t="s">
        <v>5156</v>
      </c>
      <c r="K920" s="53">
        <v>3</v>
      </c>
      <c r="L920" s="160">
        <v>14</v>
      </c>
      <c r="M920" s="160" t="s">
        <v>5157</v>
      </c>
      <c r="N920" s="160" t="s">
        <v>5156</v>
      </c>
      <c r="O920" s="161"/>
      <c r="P920" s="161"/>
      <c r="Q920" s="161"/>
      <c r="R920" s="161"/>
      <c r="S920" s="161"/>
      <c r="T920" s="161"/>
      <c r="U920" s="161"/>
      <c r="V920" s="161"/>
      <c r="W920" s="161"/>
      <c r="X920" s="161"/>
      <c r="Y920" s="161"/>
      <c r="Z920" s="161"/>
      <c r="AA920" s="155" t="s">
        <v>829</v>
      </c>
      <c r="AB920" s="155" t="s">
        <v>3405</v>
      </c>
      <c r="AC920" s="163">
        <v>0</v>
      </c>
      <c r="AD920" s="163">
        <v>0</v>
      </c>
      <c r="AE920" s="163">
        <v>0</v>
      </c>
      <c r="AF920" s="163">
        <v>0</v>
      </c>
      <c r="AG920" s="163">
        <v>0</v>
      </c>
      <c r="AH920" s="163">
        <v>0</v>
      </c>
      <c r="AI920" s="163">
        <v>0</v>
      </c>
      <c r="AJ920" s="163">
        <v>0</v>
      </c>
      <c r="AK920" s="163">
        <v>0</v>
      </c>
      <c r="AL920" s="163">
        <v>0</v>
      </c>
      <c r="AM920" s="163">
        <v>0</v>
      </c>
    </row>
    <row r="921" spans="2:39" x14ac:dyDescent="0.15">
      <c r="B921" s="51" t="s">
        <v>581</v>
      </c>
      <c r="C921" s="51" t="s">
        <v>3161</v>
      </c>
      <c r="D921" s="51" t="s">
        <v>5026</v>
      </c>
      <c r="E921" s="51" t="s">
        <v>5027</v>
      </c>
      <c r="F921" s="51" t="s">
        <v>5085</v>
      </c>
      <c r="G921" s="51" t="s">
        <v>5086</v>
      </c>
      <c r="H921" s="51" t="s">
        <v>5087</v>
      </c>
      <c r="I921" s="51" t="s">
        <v>5088</v>
      </c>
      <c r="K921" s="53">
        <v>3</v>
      </c>
      <c r="L921" s="160">
        <v>26</v>
      </c>
      <c r="M921" s="160" t="s">
        <v>5085</v>
      </c>
      <c r="N921" s="160" t="s">
        <v>5086</v>
      </c>
      <c r="O921" s="161"/>
      <c r="P921" s="161"/>
      <c r="Q921" s="161"/>
      <c r="R921" s="161"/>
      <c r="S921" s="161"/>
      <c r="T921" s="161"/>
      <c r="U921" s="161"/>
      <c r="V921" s="161"/>
      <c r="W921" s="161"/>
      <c r="X921" s="161"/>
      <c r="Y921" s="161"/>
      <c r="Z921" s="161"/>
      <c r="AA921" s="155" t="s">
        <v>581</v>
      </c>
      <c r="AB921" s="155" t="s">
        <v>3161</v>
      </c>
      <c r="AC921" s="163">
        <v>0</v>
      </c>
      <c r="AD921" s="163">
        <v>1</v>
      </c>
      <c r="AE921" s="163">
        <v>0</v>
      </c>
      <c r="AF921" s="163">
        <v>0</v>
      </c>
      <c r="AG921" s="163">
        <v>0</v>
      </c>
      <c r="AH921" s="163">
        <v>0</v>
      </c>
      <c r="AI921" s="163">
        <v>1</v>
      </c>
      <c r="AJ921" s="163">
        <v>0</v>
      </c>
      <c r="AK921" s="163">
        <v>0</v>
      </c>
      <c r="AL921" s="163">
        <v>0</v>
      </c>
      <c r="AM921" s="163">
        <v>0</v>
      </c>
    </row>
    <row r="922" spans="2:39" x14ac:dyDescent="0.15">
      <c r="B922" s="51" t="s">
        <v>929</v>
      </c>
      <c r="C922" s="51" t="s">
        <v>3505</v>
      </c>
      <c r="D922" s="51" t="s">
        <v>5058</v>
      </c>
      <c r="E922" s="51" t="s">
        <v>5059</v>
      </c>
      <c r="F922" s="51" t="s">
        <v>5150</v>
      </c>
      <c r="G922" s="51" t="s">
        <v>5151</v>
      </c>
      <c r="H922" s="51" t="s">
        <v>5152</v>
      </c>
      <c r="I922" s="51" t="s">
        <v>5151</v>
      </c>
      <c r="K922" s="53">
        <v>3</v>
      </c>
      <c r="L922" s="160">
        <v>21</v>
      </c>
      <c r="M922" s="160" t="s">
        <v>5150</v>
      </c>
      <c r="N922" s="160" t="s">
        <v>5151</v>
      </c>
      <c r="O922" s="161"/>
      <c r="P922" s="161"/>
      <c r="Q922" s="161"/>
      <c r="R922" s="161"/>
      <c r="S922" s="161"/>
      <c r="T922" s="161"/>
      <c r="U922" s="161"/>
      <c r="V922" s="161"/>
      <c r="W922" s="161"/>
      <c r="X922" s="161"/>
      <c r="Y922" s="161"/>
      <c r="Z922" s="161"/>
      <c r="AA922" s="155" t="s">
        <v>929</v>
      </c>
      <c r="AB922" s="155" t="s">
        <v>3505</v>
      </c>
      <c r="AC922" s="163">
        <v>0</v>
      </c>
      <c r="AD922" s="163">
        <v>0</v>
      </c>
      <c r="AE922" s="163">
        <v>0</v>
      </c>
      <c r="AF922" s="163">
        <v>0</v>
      </c>
      <c r="AG922" s="163">
        <v>0</v>
      </c>
      <c r="AH922" s="163">
        <v>0</v>
      </c>
      <c r="AI922" s="163">
        <v>0</v>
      </c>
      <c r="AJ922" s="163">
        <v>0</v>
      </c>
      <c r="AK922" s="163">
        <v>0</v>
      </c>
      <c r="AL922" s="163">
        <v>0</v>
      </c>
      <c r="AM922" s="163">
        <v>0</v>
      </c>
    </row>
    <row r="923" spans="2:39" x14ac:dyDescent="0.15">
      <c r="B923" s="51" t="s">
        <v>865</v>
      </c>
      <c r="C923" s="51" t="s">
        <v>3441</v>
      </c>
      <c r="D923" s="51" t="s">
        <v>5074</v>
      </c>
      <c r="E923" s="51" t="s">
        <v>5075</v>
      </c>
      <c r="F923" s="51" t="s">
        <v>5076</v>
      </c>
      <c r="G923" s="51" t="s">
        <v>5077</v>
      </c>
      <c r="H923" s="51" t="s">
        <v>5158</v>
      </c>
      <c r="I923" s="51" t="s">
        <v>5159</v>
      </c>
      <c r="K923" s="53">
        <v>3</v>
      </c>
      <c r="L923" s="160" t="s">
        <v>5356</v>
      </c>
      <c r="M923" s="160" t="s">
        <v>5356</v>
      </c>
      <c r="N923" s="160" t="s">
        <v>5356</v>
      </c>
      <c r="O923" s="161"/>
      <c r="P923" s="161"/>
      <c r="Q923" s="161"/>
      <c r="R923" s="161"/>
      <c r="S923" s="161"/>
      <c r="T923" s="161"/>
      <c r="U923" s="161"/>
      <c r="V923" s="161"/>
      <c r="W923" s="161"/>
      <c r="X923" s="161"/>
      <c r="Y923" s="161"/>
      <c r="Z923" s="161"/>
      <c r="AA923" s="155" t="s">
        <v>865</v>
      </c>
      <c r="AB923" s="155" t="s">
        <v>3441</v>
      </c>
      <c r="AC923" s="163">
        <v>0</v>
      </c>
      <c r="AD923" s="163">
        <v>0</v>
      </c>
      <c r="AE923" s="163">
        <v>0</v>
      </c>
      <c r="AF923" s="163">
        <v>0</v>
      </c>
      <c r="AG923" s="163">
        <v>0</v>
      </c>
      <c r="AH923" s="163">
        <v>0</v>
      </c>
      <c r="AI923" s="163">
        <v>0</v>
      </c>
      <c r="AJ923" s="163">
        <v>0</v>
      </c>
      <c r="AK923" s="163">
        <v>0</v>
      </c>
      <c r="AL923" s="163">
        <v>0</v>
      </c>
      <c r="AM923" s="163">
        <v>0</v>
      </c>
    </row>
    <row r="924" spans="2:39" x14ac:dyDescent="0.15">
      <c r="B924" s="51" t="s">
        <v>774</v>
      </c>
      <c r="C924" s="51" t="s">
        <v>3351</v>
      </c>
      <c r="D924" s="51" t="s">
        <v>5044</v>
      </c>
      <c r="E924" s="51" t="s">
        <v>5045</v>
      </c>
      <c r="F924" s="51" t="s">
        <v>5046</v>
      </c>
      <c r="G924" s="51" t="s">
        <v>5045</v>
      </c>
      <c r="H924" s="51" t="s">
        <v>5047</v>
      </c>
      <c r="I924" s="51" t="s">
        <v>5048</v>
      </c>
      <c r="K924" s="53">
        <v>3</v>
      </c>
      <c r="L924" s="160">
        <v>5</v>
      </c>
      <c r="M924" s="160" t="s">
        <v>5047</v>
      </c>
      <c r="N924" s="160" t="s">
        <v>5048</v>
      </c>
      <c r="O924" s="161"/>
      <c r="P924" s="161"/>
      <c r="Q924" s="161"/>
      <c r="R924" s="161"/>
      <c r="S924" s="161"/>
      <c r="T924" s="161"/>
      <c r="U924" s="161"/>
      <c r="V924" s="161"/>
      <c r="W924" s="161"/>
      <c r="X924" s="161"/>
      <c r="Y924" s="161"/>
      <c r="Z924" s="161"/>
      <c r="AA924" s="155" t="s">
        <v>774</v>
      </c>
      <c r="AB924" s="155" t="s">
        <v>3351</v>
      </c>
      <c r="AC924" s="163">
        <v>0</v>
      </c>
      <c r="AD924" s="163">
        <v>0</v>
      </c>
      <c r="AE924" s="163">
        <v>0</v>
      </c>
      <c r="AF924" s="163">
        <v>0</v>
      </c>
      <c r="AG924" s="163">
        <v>0</v>
      </c>
      <c r="AH924" s="163">
        <v>0</v>
      </c>
      <c r="AI924" s="163">
        <v>0</v>
      </c>
      <c r="AJ924" s="163">
        <v>0</v>
      </c>
      <c r="AK924" s="163">
        <v>0</v>
      </c>
      <c r="AL924" s="163">
        <v>0</v>
      </c>
      <c r="AM924" s="163">
        <v>0</v>
      </c>
    </row>
    <row r="925" spans="2:39" x14ac:dyDescent="0.15">
      <c r="B925" s="51" t="s">
        <v>1190</v>
      </c>
      <c r="C925" s="51" t="s">
        <v>3761</v>
      </c>
      <c r="D925" s="51" t="s">
        <v>5074</v>
      </c>
      <c r="E925" s="51" t="s">
        <v>5075</v>
      </c>
      <c r="F925" s="51" t="s">
        <v>5076</v>
      </c>
      <c r="G925" s="51" t="s">
        <v>5077</v>
      </c>
      <c r="H925" s="51" t="s">
        <v>5101</v>
      </c>
      <c r="I925" s="51" t="s">
        <v>5102</v>
      </c>
      <c r="K925" s="53">
        <v>3</v>
      </c>
      <c r="L925" s="160">
        <v>6</v>
      </c>
      <c r="M925" s="160" t="s">
        <v>5101</v>
      </c>
      <c r="N925" s="160" t="s">
        <v>5102</v>
      </c>
      <c r="O925" s="161"/>
      <c r="P925" s="161"/>
      <c r="Q925" s="161"/>
      <c r="R925" s="161"/>
      <c r="S925" s="161"/>
      <c r="T925" s="161"/>
      <c r="U925" s="161"/>
      <c r="V925" s="161"/>
      <c r="W925" s="161"/>
      <c r="X925" s="161"/>
      <c r="Y925" s="161"/>
      <c r="Z925" s="161"/>
      <c r="AA925" s="155" t="s">
        <v>1190</v>
      </c>
      <c r="AB925" s="155" t="s">
        <v>3761</v>
      </c>
      <c r="AC925" s="163">
        <v>0</v>
      </c>
      <c r="AD925" s="163">
        <v>0</v>
      </c>
      <c r="AE925" s="163">
        <v>0</v>
      </c>
      <c r="AF925" s="163">
        <v>0</v>
      </c>
      <c r="AG925" s="163">
        <v>0</v>
      </c>
      <c r="AH925" s="163">
        <v>0</v>
      </c>
      <c r="AI925" s="163">
        <v>0</v>
      </c>
      <c r="AJ925" s="163">
        <v>0</v>
      </c>
      <c r="AK925" s="163">
        <v>0</v>
      </c>
      <c r="AL925" s="163">
        <v>0</v>
      </c>
      <c r="AM925" s="163">
        <v>0</v>
      </c>
    </row>
    <row r="926" spans="2:39" x14ac:dyDescent="0.15">
      <c r="B926" s="51" t="s">
        <v>905</v>
      </c>
      <c r="C926" s="51" t="s">
        <v>3481</v>
      </c>
      <c r="D926" s="51" t="s">
        <v>5049</v>
      </c>
      <c r="E926" s="51" t="s">
        <v>5050</v>
      </c>
      <c r="F926" s="51" t="s">
        <v>5051</v>
      </c>
      <c r="G926" s="51" t="s">
        <v>5050</v>
      </c>
      <c r="H926" s="51" t="s">
        <v>5052</v>
      </c>
      <c r="I926" s="51" t="s">
        <v>5053</v>
      </c>
      <c r="K926" s="53">
        <v>3</v>
      </c>
      <c r="L926" s="160">
        <v>28</v>
      </c>
      <c r="M926" s="160" t="s">
        <v>5051</v>
      </c>
      <c r="N926" s="160" t="s">
        <v>5050</v>
      </c>
      <c r="O926" s="161"/>
      <c r="P926" s="161"/>
      <c r="Q926" s="161"/>
      <c r="R926" s="161"/>
      <c r="S926" s="161"/>
      <c r="T926" s="161"/>
      <c r="U926" s="161"/>
      <c r="V926" s="161"/>
      <c r="W926" s="161"/>
      <c r="X926" s="161"/>
      <c r="Y926" s="161"/>
      <c r="Z926" s="161"/>
      <c r="AA926" s="155" t="s">
        <v>905</v>
      </c>
      <c r="AB926" s="155" t="s">
        <v>3481</v>
      </c>
      <c r="AC926" s="163">
        <v>0</v>
      </c>
      <c r="AD926" s="163">
        <v>0</v>
      </c>
      <c r="AE926" s="163">
        <v>0</v>
      </c>
      <c r="AF926" s="163">
        <v>0</v>
      </c>
      <c r="AG926" s="163">
        <v>0</v>
      </c>
      <c r="AH926" s="163">
        <v>0</v>
      </c>
      <c r="AI926" s="163">
        <v>0</v>
      </c>
      <c r="AJ926" s="163">
        <v>0</v>
      </c>
      <c r="AK926" s="163">
        <v>0</v>
      </c>
      <c r="AL926" s="163">
        <v>0</v>
      </c>
      <c r="AM926" s="163">
        <v>0</v>
      </c>
    </row>
    <row r="927" spans="2:39" x14ac:dyDescent="0.15">
      <c r="B927" s="51" t="s">
        <v>5459</v>
      </c>
      <c r="C927" s="51" t="s">
        <v>5460</v>
      </c>
      <c r="D927" s="51" t="s">
        <v>5026</v>
      </c>
      <c r="E927" s="51" t="s">
        <v>5027</v>
      </c>
      <c r="F927" s="51" t="s">
        <v>5040</v>
      </c>
      <c r="G927" s="51" t="s">
        <v>5041</v>
      </c>
      <c r="H927" s="51" t="s">
        <v>5042</v>
      </c>
      <c r="I927" s="51" t="s">
        <v>5043</v>
      </c>
      <c r="K927" s="53">
        <v>3</v>
      </c>
      <c r="L927" s="160">
        <v>25</v>
      </c>
      <c r="M927" s="160" t="s">
        <v>5040</v>
      </c>
      <c r="N927" s="160" t="s">
        <v>5041</v>
      </c>
      <c r="O927" s="161"/>
      <c r="P927" s="161"/>
      <c r="Q927" s="161"/>
      <c r="R927" s="161"/>
      <c r="S927" s="161"/>
      <c r="T927" s="161"/>
      <c r="U927" s="161"/>
      <c r="V927" s="161"/>
      <c r="W927" s="161"/>
      <c r="X927" s="161"/>
      <c r="Y927" s="161"/>
      <c r="Z927" s="161"/>
      <c r="AA927" s="155" t="s">
        <v>5459</v>
      </c>
      <c r="AB927" s="155" t="s">
        <v>5460</v>
      </c>
      <c r="AC927" s="163">
        <v>0</v>
      </c>
      <c r="AD927" s="163">
        <v>0</v>
      </c>
      <c r="AE927" s="163">
        <v>0</v>
      </c>
      <c r="AF927" s="163">
        <v>0</v>
      </c>
      <c r="AG927" s="163">
        <v>0</v>
      </c>
      <c r="AH927" s="163">
        <v>0</v>
      </c>
      <c r="AI927" s="163">
        <v>0</v>
      </c>
      <c r="AJ927" s="163">
        <v>0</v>
      </c>
      <c r="AK927" s="163">
        <v>0</v>
      </c>
      <c r="AL927" s="163">
        <v>0</v>
      </c>
      <c r="AM927" s="163">
        <v>0</v>
      </c>
    </row>
    <row r="928" spans="2:39" x14ac:dyDescent="0.15">
      <c r="B928" s="51" t="s">
        <v>765</v>
      </c>
      <c r="C928" s="51" t="s">
        <v>3342</v>
      </c>
      <c r="D928" s="51" t="s">
        <v>5044</v>
      </c>
      <c r="E928" s="51" t="s">
        <v>5045</v>
      </c>
      <c r="F928" s="51" t="s">
        <v>5046</v>
      </c>
      <c r="G928" s="51" t="s">
        <v>5045</v>
      </c>
      <c r="H928" s="51" t="s">
        <v>5195</v>
      </c>
      <c r="I928" s="51" t="s">
        <v>5196</v>
      </c>
      <c r="K928" s="53">
        <v>3</v>
      </c>
      <c r="L928" s="160" t="s">
        <v>5356</v>
      </c>
      <c r="M928" s="160" t="s">
        <v>5356</v>
      </c>
      <c r="N928" s="160" t="s">
        <v>5356</v>
      </c>
      <c r="O928" s="161"/>
      <c r="P928" s="161"/>
      <c r="Q928" s="161"/>
      <c r="R928" s="161"/>
      <c r="S928" s="161"/>
      <c r="T928" s="161"/>
      <c r="U928" s="161"/>
      <c r="V928" s="161"/>
      <c r="W928" s="161"/>
      <c r="X928" s="161"/>
      <c r="Y928" s="161"/>
      <c r="Z928" s="161"/>
      <c r="AA928" s="155" t="s">
        <v>765</v>
      </c>
      <c r="AB928" s="155" t="s">
        <v>3342</v>
      </c>
      <c r="AC928" s="163">
        <v>1</v>
      </c>
      <c r="AD928" s="163">
        <v>1</v>
      </c>
      <c r="AE928" s="163">
        <v>1</v>
      </c>
      <c r="AF928" s="163">
        <v>1</v>
      </c>
      <c r="AG928" s="163">
        <v>1</v>
      </c>
      <c r="AH928" s="163">
        <v>1</v>
      </c>
      <c r="AI928" s="163">
        <v>0</v>
      </c>
      <c r="AJ928" s="163">
        <v>0</v>
      </c>
      <c r="AK928" s="163">
        <v>0</v>
      </c>
      <c r="AL928" s="163">
        <v>0</v>
      </c>
      <c r="AM928" s="163">
        <v>0</v>
      </c>
    </row>
    <row r="929" spans="2:39" x14ac:dyDescent="0.15">
      <c r="B929" s="51" t="s">
        <v>1018</v>
      </c>
      <c r="C929" s="51" t="s">
        <v>3593</v>
      </c>
      <c r="D929" s="51" t="s">
        <v>5089</v>
      </c>
      <c r="E929" s="51" t="s">
        <v>5090</v>
      </c>
      <c r="F929" s="51" t="s">
        <v>5091</v>
      </c>
      <c r="G929" s="51" t="s">
        <v>5092</v>
      </c>
      <c r="H929" s="51" t="s">
        <v>5170</v>
      </c>
      <c r="I929" s="51" t="s">
        <v>5171</v>
      </c>
      <c r="K929" s="53">
        <v>3</v>
      </c>
      <c r="L929" s="160">
        <v>16</v>
      </c>
      <c r="M929" s="160" t="s">
        <v>5091</v>
      </c>
      <c r="N929" s="160" t="s">
        <v>5092</v>
      </c>
      <c r="O929" s="161"/>
      <c r="P929" s="161"/>
      <c r="Q929" s="161"/>
      <c r="R929" s="161"/>
      <c r="S929" s="161"/>
      <c r="T929" s="161"/>
      <c r="U929" s="161"/>
      <c r="V929" s="161"/>
      <c r="W929" s="161"/>
      <c r="X929" s="161"/>
      <c r="Y929" s="161"/>
      <c r="Z929" s="161"/>
      <c r="AA929" s="155" t="s">
        <v>1018</v>
      </c>
      <c r="AB929" s="155" t="s">
        <v>3593</v>
      </c>
      <c r="AC929" s="163">
        <v>0</v>
      </c>
      <c r="AD929" s="163">
        <v>0</v>
      </c>
      <c r="AE929" s="163">
        <v>0</v>
      </c>
      <c r="AF929" s="163">
        <v>0</v>
      </c>
      <c r="AG929" s="163">
        <v>0</v>
      </c>
      <c r="AH929" s="163">
        <v>0</v>
      </c>
      <c r="AI929" s="163">
        <v>0</v>
      </c>
      <c r="AJ929" s="163">
        <v>0</v>
      </c>
      <c r="AK929" s="163">
        <v>0</v>
      </c>
      <c r="AL929" s="163">
        <v>0</v>
      </c>
      <c r="AM929" s="163">
        <v>0</v>
      </c>
    </row>
    <row r="930" spans="2:39" x14ac:dyDescent="0.15">
      <c r="B930" s="51" t="s">
        <v>569</v>
      </c>
      <c r="C930" s="51" t="s">
        <v>3149</v>
      </c>
      <c r="D930" s="51" t="s">
        <v>5026</v>
      </c>
      <c r="E930" s="51" t="s">
        <v>5027</v>
      </c>
      <c r="F930" s="51" t="s">
        <v>5085</v>
      </c>
      <c r="G930" s="51" t="s">
        <v>5086</v>
      </c>
      <c r="H930" s="51" t="s">
        <v>5087</v>
      </c>
      <c r="I930" s="51" t="s">
        <v>5088</v>
      </c>
      <c r="K930" s="53">
        <v>3</v>
      </c>
      <c r="L930" s="160">
        <v>26</v>
      </c>
      <c r="M930" s="160" t="s">
        <v>5085</v>
      </c>
      <c r="N930" s="160" t="s">
        <v>5086</v>
      </c>
      <c r="O930" s="161"/>
      <c r="P930" s="161"/>
      <c r="Q930" s="161"/>
      <c r="R930" s="161"/>
      <c r="S930" s="161"/>
      <c r="T930" s="161"/>
      <c r="U930" s="161"/>
      <c r="V930" s="161"/>
      <c r="W930" s="161"/>
      <c r="X930" s="161"/>
      <c r="Y930" s="161"/>
      <c r="Z930" s="161"/>
      <c r="AA930" s="155" t="s">
        <v>569</v>
      </c>
      <c r="AB930" s="155" t="s">
        <v>3149</v>
      </c>
      <c r="AC930" s="163">
        <v>0</v>
      </c>
      <c r="AD930" s="163">
        <v>0</v>
      </c>
      <c r="AE930" s="163">
        <v>0</v>
      </c>
      <c r="AF930" s="163">
        <v>0</v>
      </c>
      <c r="AG930" s="163">
        <v>0</v>
      </c>
      <c r="AH930" s="163">
        <v>0</v>
      </c>
      <c r="AI930" s="163">
        <v>0</v>
      </c>
      <c r="AJ930" s="163">
        <v>0</v>
      </c>
      <c r="AK930" s="163">
        <v>0</v>
      </c>
      <c r="AL930" s="163">
        <v>0</v>
      </c>
      <c r="AM930" s="163">
        <v>0</v>
      </c>
    </row>
    <row r="931" spans="2:39" x14ac:dyDescent="0.15">
      <c r="B931" s="51" t="s">
        <v>742</v>
      </c>
      <c r="C931" s="51" t="s">
        <v>3319</v>
      </c>
      <c r="D931" s="51" t="s">
        <v>5074</v>
      </c>
      <c r="E931" s="51" t="s">
        <v>5075</v>
      </c>
      <c r="F931" s="51" t="s">
        <v>5076</v>
      </c>
      <c r="G931" s="51" t="s">
        <v>5077</v>
      </c>
      <c r="H931" s="51" t="s">
        <v>5101</v>
      </c>
      <c r="I931" s="51" t="s">
        <v>5102</v>
      </c>
      <c r="K931" s="53">
        <v>3</v>
      </c>
      <c r="L931" s="160">
        <v>6</v>
      </c>
      <c r="M931" s="160" t="s">
        <v>5101</v>
      </c>
      <c r="N931" s="160" t="s">
        <v>5102</v>
      </c>
      <c r="O931" s="161"/>
      <c r="P931" s="161"/>
      <c r="Q931" s="161"/>
      <c r="R931" s="161"/>
      <c r="S931" s="161"/>
      <c r="T931" s="161"/>
      <c r="U931" s="161"/>
      <c r="V931" s="161"/>
      <c r="W931" s="161"/>
      <c r="X931" s="161"/>
      <c r="Y931" s="161"/>
      <c r="Z931" s="161"/>
      <c r="AA931" s="155" t="s">
        <v>742</v>
      </c>
      <c r="AB931" s="155" t="s">
        <v>3319</v>
      </c>
      <c r="AC931" s="163">
        <v>1</v>
      </c>
      <c r="AD931" s="163">
        <v>1</v>
      </c>
      <c r="AE931" s="163">
        <v>1</v>
      </c>
      <c r="AF931" s="163">
        <v>1</v>
      </c>
      <c r="AG931" s="163">
        <v>1</v>
      </c>
      <c r="AH931" s="163">
        <v>1</v>
      </c>
      <c r="AI931" s="163">
        <v>1</v>
      </c>
      <c r="AJ931" s="163">
        <v>0</v>
      </c>
      <c r="AK931" s="163">
        <v>0</v>
      </c>
      <c r="AL931" s="163">
        <v>0</v>
      </c>
      <c r="AM931" s="163">
        <v>0</v>
      </c>
    </row>
    <row r="932" spans="2:39" x14ac:dyDescent="0.15">
      <c r="B932" s="51" t="s">
        <v>710</v>
      </c>
      <c r="C932" s="51" t="s">
        <v>3287</v>
      </c>
      <c r="D932" s="51" t="s">
        <v>5026</v>
      </c>
      <c r="E932" s="51" t="s">
        <v>5027</v>
      </c>
      <c r="F932" s="51" t="s">
        <v>5054</v>
      </c>
      <c r="G932" s="51" t="s">
        <v>5055</v>
      </c>
      <c r="H932" s="51" t="s">
        <v>5056</v>
      </c>
      <c r="I932" s="51" t="s">
        <v>5057</v>
      </c>
      <c r="K932" s="53">
        <v>2</v>
      </c>
      <c r="L932" s="160">
        <v>22</v>
      </c>
      <c r="M932" s="160" t="s">
        <v>5056</v>
      </c>
      <c r="N932" s="160" t="s">
        <v>5194</v>
      </c>
      <c r="O932" s="161"/>
      <c r="P932" s="161"/>
      <c r="Q932" s="161"/>
      <c r="R932" s="161"/>
      <c r="S932" s="161"/>
      <c r="T932" s="161"/>
      <c r="U932" s="161"/>
      <c r="V932" s="161"/>
      <c r="W932" s="161"/>
      <c r="X932" s="161"/>
      <c r="Y932" s="161"/>
      <c r="Z932" s="161"/>
      <c r="AA932" s="155" t="s">
        <v>710</v>
      </c>
      <c r="AB932" s="155" t="s">
        <v>3287</v>
      </c>
      <c r="AC932" s="163">
        <v>0</v>
      </c>
      <c r="AD932" s="163">
        <v>0</v>
      </c>
      <c r="AE932" s="163">
        <v>0</v>
      </c>
      <c r="AF932" s="163">
        <v>0</v>
      </c>
      <c r="AG932" s="163">
        <v>0</v>
      </c>
      <c r="AH932" s="163">
        <v>0</v>
      </c>
      <c r="AI932" s="163">
        <v>0</v>
      </c>
      <c r="AJ932" s="163">
        <v>0</v>
      </c>
      <c r="AK932" s="163">
        <v>0</v>
      </c>
      <c r="AL932" s="163">
        <v>0</v>
      </c>
      <c r="AM932" s="163">
        <v>0</v>
      </c>
    </row>
    <row r="933" spans="2:39" x14ac:dyDescent="0.15">
      <c r="B933" s="51" t="s">
        <v>530</v>
      </c>
      <c r="C933" s="51" t="s">
        <v>3111</v>
      </c>
      <c r="D933" s="51" t="s">
        <v>5026</v>
      </c>
      <c r="E933" s="51" t="s">
        <v>5027</v>
      </c>
      <c r="F933" s="51" t="s">
        <v>5028</v>
      </c>
      <c r="G933" s="51" t="s">
        <v>5029</v>
      </c>
      <c r="H933" s="51" t="s">
        <v>5197</v>
      </c>
      <c r="I933" s="51" t="s">
        <v>5198</v>
      </c>
      <c r="K933" s="53">
        <v>3</v>
      </c>
      <c r="L933" s="160">
        <v>24</v>
      </c>
      <c r="M933" s="160" t="s">
        <v>5028</v>
      </c>
      <c r="N933" s="160" t="s">
        <v>5029</v>
      </c>
      <c r="O933" s="161"/>
      <c r="P933" s="161"/>
      <c r="Q933" s="161"/>
      <c r="R933" s="161"/>
      <c r="S933" s="161"/>
      <c r="T933" s="161"/>
      <c r="U933" s="161"/>
      <c r="V933" s="161"/>
      <c r="W933" s="161"/>
      <c r="X933" s="161"/>
      <c r="Y933" s="161"/>
      <c r="Z933" s="161"/>
      <c r="AA933" s="155" t="s">
        <v>530</v>
      </c>
      <c r="AB933" s="155" t="s">
        <v>3111</v>
      </c>
      <c r="AC933" s="163">
        <v>0</v>
      </c>
      <c r="AD933" s="163">
        <v>0</v>
      </c>
      <c r="AE933" s="163">
        <v>0</v>
      </c>
      <c r="AF933" s="163">
        <v>0</v>
      </c>
      <c r="AG933" s="163">
        <v>0</v>
      </c>
      <c r="AH933" s="163">
        <v>0</v>
      </c>
      <c r="AI933" s="163">
        <v>0</v>
      </c>
      <c r="AJ933" s="163">
        <v>0</v>
      </c>
      <c r="AK933" s="163">
        <v>0</v>
      </c>
      <c r="AL933" s="163">
        <v>0</v>
      </c>
      <c r="AM933" s="163">
        <v>0</v>
      </c>
    </row>
    <row r="934" spans="2:39" x14ac:dyDescent="0.15">
      <c r="B934" s="51" t="s">
        <v>889</v>
      </c>
      <c r="C934" s="51" t="s">
        <v>3465</v>
      </c>
      <c r="D934" s="51" t="s">
        <v>5044</v>
      </c>
      <c r="E934" s="51" t="s">
        <v>5045</v>
      </c>
      <c r="F934" s="51" t="s">
        <v>5046</v>
      </c>
      <c r="G934" s="51" t="s">
        <v>5045</v>
      </c>
      <c r="H934" s="51" t="s">
        <v>5047</v>
      </c>
      <c r="I934" s="51" t="s">
        <v>5048</v>
      </c>
      <c r="K934" s="53">
        <v>3</v>
      </c>
      <c r="L934" s="160">
        <v>5</v>
      </c>
      <c r="M934" s="160" t="s">
        <v>5047</v>
      </c>
      <c r="N934" s="160" t="s">
        <v>5048</v>
      </c>
      <c r="O934" s="161"/>
      <c r="P934" s="161"/>
      <c r="Q934" s="161"/>
      <c r="R934" s="161"/>
      <c r="S934" s="161"/>
      <c r="T934" s="161"/>
      <c r="U934" s="161"/>
      <c r="V934" s="161"/>
      <c r="W934" s="161"/>
      <c r="X934" s="161"/>
      <c r="Y934" s="161"/>
      <c r="Z934" s="161"/>
      <c r="AA934" s="155" t="s">
        <v>889</v>
      </c>
      <c r="AB934" s="155" t="s">
        <v>3465</v>
      </c>
      <c r="AC934" s="163">
        <v>0</v>
      </c>
      <c r="AD934" s="163">
        <v>0</v>
      </c>
      <c r="AE934" s="163">
        <v>0</v>
      </c>
      <c r="AF934" s="163">
        <v>0</v>
      </c>
      <c r="AG934" s="163">
        <v>0</v>
      </c>
      <c r="AH934" s="163">
        <v>0</v>
      </c>
      <c r="AI934" s="163">
        <v>0</v>
      </c>
      <c r="AJ934" s="163">
        <v>0</v>
      </c>
      <c r="AK934" s="163">
        <v>0</v>
      </c>
      <c r="AL934" s="163">
        <v>0</v>
      </c>
      <c r="AM934" s="163">
        <v>0</v>
      </c>
    </row>
    <row r="935" spans="2:39" x14ac:dyDescent="0.15">
      <c r="B935" s="51" t="s">
        <v>1188</v>
      </c>
      <c r="C935" s="51" t="s">
        <v>3759</v>
      </c>
      <c r="D935" s="51" t="s">
        <v>5074</v>
      </c>
      <c r="E935" s="51" t="s">
        <v>5075</v>
      </c>
      <c r="F935" s="51" t="s">
        <v>5076</v>
      </c>
      <c r="G935" s="51" t="s">
        <v>5077</v>
      </c>
      <c r="H935" s="51" t="s">
        <v>5127</v>
      </c>
      <c r="I935" s="51" t="s">
        <v>5128</v>
      </c>
      <c r="K935" s="53">
        <v>1</v>
      </c>
      <c r="L935" s="160">
        <v>4</v>
      </c>
      <c r="M935" s="160" t="s">
        <v>5127</v>
      </c>
      <c r="N935" s="160" t="s">
        <v>5326</v>
      </c>
      <c r="O935" s="161"/>
      <c r="P935" s="161"/>
      <c r="Q935" s="161"/>
      <c r="R935" s="161"/>
      <c r="S935" s="161"/>
      <c r="T935" s="161"/>
      <c r="U935" s="161"/>
      <c r="V935" s="161"/>
      <c r="W935" s="161"/>
      <c r="X935" s="161"/>
      <c r="Y935" s="161"/>
      <c r="Z935" s="161"/>
      <c r="AA935" s="155" t="s">
        <v>1188</v>
      </c>
      <c r="AB935" s="155" t="s">
        <v>3759</v>
      </c>
      <c r="AC935" s="163">
        <v>0</v>
      </c>
      <c r="AD935" s="163">
        <v>0</v>
      </c>
      <c r="AE935" s="163">
        <v>0</v>
      </c>
      <c r="AF935" s="163">
        <v>0</v>
      </c>
      <c r="AG935" s="163">
        <v>0</v>
      </c>
      <c r="AH935" s="163">
        <v>0</v>
      </c>
      <c r="AI935" s="163">
        <v>0</v>
      </c>
      <c r="AJ935" s="163">
        <v>0</v>
      </c>
      <c r="AK935" s="163">
        <v>0</v>
      </c>
      <c r="AL935" s="163">
        <v>0</v>
      </c>
      <c r="AM935" s="163">
        <v>0</v>
      </c>
    </row>
    <row r="936" spans="2:39" x14ac:dyDescent="0.15">
      <c r="B936" s="51" t="s">
        <v>619</v>
      </c>
      <c r="C936" s="51" t="s">
        <v>3198</v>
      </c>
      <c r="D936" s="51" t="s">
        <v>5026</v>
      </c>
      <c r="E936" s="51" t="s">
        <v>5027</v>
      </c>
      <c r="F936" s="51" t="s">
        <v>5054</v>
      </c>
      <c r="G936" s="51" t="s">
        <v>5055</v>
      </c>
      <c r="H936" s="51" t="s">
        <v>5113</v>
      </c>
      <c r="I936" s="51" t="s">
        <v>5114</v>
      </c>
      <c r="K936" s="53">
        <v>2</v>
      </c>
      <c r="L936" s="160" t="s">
        <v>5356</v>
      </c>
      <c r="M936" s="160" t="s">
        <v>5056</v>
      </c>
      <c r="N936" s="160" t="s">
        <v>5194</v>
      </c>
      <c r="O936" s="161"/>
      <c r="P936" s="161"/>
      <c r="Q936" s="161"/>
      <c r="R936" s="161"/>
      <c r="S936" s="161"/>
      <c r="T936" s="161"/>
      <c r="U936" s="161"/>
      <c r="V936" s="161"/>
      <c r="W936" s="161"/>
      <c r="X936" s="161"/>
      <c r="Y936" s="161"/>
      <c r="Z936" s="161"/>
      <c r="AA936" s="155" t="s">
        <v>619</v>
      </c>
      <c r="AB936" s="155" t="s">
        <v>3198</v>
      </c>
      <c r="AC936" s="163">
        <v>0</v>
      </c>
      <c r="AD936" s="163">
        <v>0</v>
      </c>
      <c r="AE936" s="163">
        <v>0</v>
      </c>
      <c r="AF936" s="163">
        <v>0</v>
      </c>
      <c r="AG936" s="163">
        <v>0</v>
      </c>
      <c r="AH936" s="163">
        <v>0</v>
      </c>
      <c r="AI936" s="163">
        <v>0</v>
      </c>
      <c r="AJ936" s="163">
        <v>0</v>
      </c>
      <c r="AK936" s="163">
        <v>0</v>
      </c>
      <c r="AL936" s="163">
        <v>0</v>
      </c>
      <c r="AM936" s="163">
        <v>0</v>
      </c>
    </row>
    <row r="937" spans="2:39" x14ac:dyDescent="0.15">
      <c r="B937" s="51" t="s">
        <v>885</v>
      </c>
      <c r="C937" s="51" t="s">
        <v>3461</v>
      </c>
      <c r="D937" s="51" t="s">
        <v>5089</v>
      </c>
      <c r="E937" s="51" t="s">
        <v>5090</v>
      </c>
      <c r="F937" s="51" t="s">
        <v>5091</v>
      </c>
      <c r="G937" s="51" t="s">
        <v>5092</v>
      </c>
      <c r="H937" s="51" t="s">
        <v>5135</v>
      </c>
      <c r="I937" s="51" t="s">
        <v>5136</v>
      </c>
      <c r="K937" s="53">
        <v>3</v>
      </c>
      <c r="L937" s="160">
        <v>16</v>
      </c>
      <c r="M937" s="160" t="s">
        <v>5091</v>
      </c>
      <c r="N937" s="160" t="s">
        <v>5092</v>
      </c>
      <c r="O937" s="161"/>
      <c r="P937" s="161"/>
      <c r="Q937" s="161"/>
      <c r="R937" s="161"/>
      <c r="S937" s="161"/>
      <c r="T937" s="161"/>
      <c r="U937" s="161"/>
      <c r="V937" s="161"/>
      <c r="W937" s="161"/>
      <c r="X937" s="161"/>
      <c r="Y937" s="161"/>
      <c r="Z937" s="161"/>
      <c r="AA937" s="155" t="s">
        <v>885</v>
      </c>
      <c r="AB937" s="155" t="s">
        <v>3461</v>
      </c>
      <c r="AC937" s="163">
        <v>0</v>
      </c>
      <c r="AD937" s="163">
        <v>0</v>
      </c>
      <c r="AE937" s="163">
        <v>0</v>
      </c>
      <c r="AF937" s="163">
        <v>0</v>
      </c>
      <c r="AG937" s="163">
        <v>0</v>
      </c>
      <c r="AH937" s="163">
        <v>0</v>
      </c>
      <c r="AI937" s="163">
        <v>0</v>
      </c>
      <c r="AJ937" s="163">
        <v>0</v>
      </c>
      <c r="AK937" s="163">
        <v>0</v>
      </c>
      <c r="AL937" s="163">
        <v>0</v>
      </c>
      <c r="AM937" s="163">
        <v>0</v>
      </c>
    </row>
    <row r="938" spans="2:39" x14ac:dyDescent="0.15">
      <c r="B938" s="51" t="s">
        <v>904</v>
      </c>
      <c r="C938" s="51" t="s">
        <v>3480</v>
      </c>
      <c r="D938" s="51" t="s">
        <v>5026</v>
      </c>
      <c r="E938" s="51" t="s">
        <v>5027</v>
      </c>
      <c r="F938" s="51" t="s">
        <v>5028</v>
      </c>
      <c r="G938" s="51" t="s">
        <v>5029</v>
      </c>
      <c r="H938" s="51" t="s">
        <v>5115</v>
      </c>
      <c r="I938" s="51" t="s">
        <v>5116</v>
      </c>
      <c r="K938" s="53">
        <v>3</v>
      </c>
      <c r="L938" s="160">
        <v>24</v>
      </c>
      <c r="M938" s="160" t="s">
        <v>5028</v>
      </c>
      <c r="N938" s="160" t="s">
        <v>5029</v>
      </c>
      <c r="O938" s="161"/>
      <c r="P938" s="161"/>
      <c r="Q938" s="161"/>
      <c r="R938" s="161"/>
      <c r="S938" s="161"/>
      <c r="T938" s="161"/>
      <c r="U938" s="161"/>
      <c r="V938" s="161"/>
      <c r="W938" s="161"/>
      <c r="X938" s="161"/>
      <c r="Y938" s="161"/>
      <c r="Z938" s="161"/>
      <c r="AA938" s="155" t="s">
        <v>904</v>
      </c>
      <c r="AB938" s="155" t="s">
        <v>3480</v>
      </c>
      <c r="AC938" s="163">
        <v>0</v>
      </c>
      <c r="AD938" s="163">
        <v>0</v>
      </c>
      <c r="AE938" s="163">
        <v>0</v>
      </c>
      <c r="AF938" s="163">
        <v>0</v>
      </c>
      <c r="AG938" s="163">
        <v>0</v>
      </c>
      <c r="AH938" s="163">
        <v>0</v>
      </c>
      <c r="AI938" s="163">
        <v>0</v>
      </c>
      <c r="AJ938" s="163">
        <v>0</v>
      </c>
      <c r="AK938" s="163">
        <v>0</v>
      </c>
      <c r="AL938" s="163">
        <v>0</v>
      </c>
      <c r="AM938" s="163">
        <v>0</v>
      </c>
    </row>
    <row r="939" spans="2:39" x14ac:dyDescent="0.15">
      <c r="B939" s="51" t="s">
        <v>1056</v>
      </c>
      <c r="C939" s="51" t="s">
        <v>3629</v>
      </c>
      <c r="D939" s="51" t="s">
        <v>5032</v>
      </c>
      <c r="E939" s="51" t="s">
        <v>5033</v>
      </c>
      <c r="F939" s="51" t="s">
        <v>5117</v>
      </c>
      <c r="G939" s="51" t="s">
        <v>5118</v>
      </c>
      <c r="H939" s="51" t="s">
        <v>5191</v>
      </c>
      <c r="I939" s="51" t="s">
        <v>5192</v>
      </c>
      <c r="K939" s="53">
        <v>3</v>
      </c>
      <c r="L939" s="160" t="s">
        <v>5356</v>
      </c>
      <c r="M939" s="160" t="s">
        <v>5356</v>
      </c>
      <c r="N939" s="160" t="s">
        <v>5356</v>
      </c>
      <c r="O939" s="161"/>
      <c r="P939" s="161"/>
      <c r="Q939" s="161"/>
      <c r="R939" s="161"/>
      <c r="S939" s="161"/>
      <c r="T939" s="161"/>
      <c r="U939" s="161"/>
      <c r="V939" s="161"/>
      <c r="W939" s="161"/>
      <c r="X939" s="161"/>
      <c r="Y939" s="161"/>
      <c r="Z939" s="161"/>
      <c r="AA939" s="155" t="s">
        <v>1056</v>
      </c>
      <c r="AB939" s="155" t="s">
        <v>3629</v>
      </c>
      <c r="AC939" s="163">
        <v>0</v>
      </c>
      <c r="AD939" s="163">
        <v>0</v>
      </c>
      <c r="AE939" s="163">
        <v>0</v>
      </c>
      <c r="AF939" s="163">
        <v>0</v>
      </c>
      <c r="AG939" s="163">
        <v>0</v>
      </c>
      <c r="AH939" s="163">
        <v>0</v>
      </c>
      <c r="AI939" s="163">
        <v>0</v>
      </c>
      <c r="AJ939" s="163">
        <v>0</v>
      </c>
      <c r="AK939" s="163">
        <v>0</v>
      </c>
      <c r="AL939" s="163">
        <v>0</v>
      </c>
      <c r="AM939" s="163">
        <v>0</v>
      </c>
    </row>
    <row r="940" spans="2:39" x14ac:dyDescent="0.15">
      <c r="B940" s="51" t="s">
        <v>916</v>
      </c>
      <c r="C940" s="51" t="s">
        <v>3492</v>
      </c>
      <c r="D940" s="51" t="s">
        <v>5032</v>
      </c>
      <c r="E940" s="51" t="s">
        <v>5033</v>
      </c>
      <c r="F940" s="51" t="s">
        <v>5034</v>
      </c>
      <c r="G940" s="51" t="s">
        <v>5035</v>
      </c>
      <c r="H940" s="51" t="s">
        <v>5038</v>
      </c>
      <c r="I940" s="51" t="s">
        <v>5039</v>
      </c>
      <c r="K940" s="53">
        <v>3</v>
      </c>
      <c r="L940" s="160">
        <v>11</v>
      </c>
      <c r="M940" s="160" t="s">
        <v>5034</v>
      </c>
      <c r="N940" s="160" t="s">
        <v>5035</v>
      </c>
      <c r="O940" s="161"/>
      <c r="P940" s="161"/>
      <c r="Q940" s="161"/>
      <c r="R940" s="161"/>
      <c r="S940" s="161"/>
      <c r="T940" s="161"/>
      <c r="U940" s="161"/>
      <c r="V940" s="161"/>
      <c r="W940" s="161"/>
      <c r="X940" s="161"/>
      <c r="Y940" s="161"/>
      <c r="Z940" s="161"/>
      <c r="AA940" s="155" t="s">
        <v>916</v>
      </c>
      <c r="AB940" s="155" t="s">
        <v>3492</v>
      </c>
      <c r="AC940" s="163">
        <v>0</v>
      </c>
      <c r="AD940" s="163">
        <v>0</v>
      </c>
      <c r="AE940" s="163">
        <v>0</v>
      </c>
      <c r="AF940" s="163">
        <v>0</v>
      </c>
      <c r="AG940" s="163">
        <v>0</v>
      </c>
      <c r="AH940" s="163">
        <v>0</v>
      </c>
      <c r="AI940" s="163">
        <v>0</v>
      </c>
      <c r="AJ940" s="163">
        <v>0</v>
      </c>
      <c r="AK940" s="163">
        <v>0</v>
      </c>
      <c r="AL940" s="163">
        <v>0</v>
      </c>
      <c r="AM940" s="163">
        <v>0</v>
      </c>
    </row>
    <row r="941" spans="2:39" x14ac:dyDescent="0.15">
      <c r="B941" s="51" t="s">
        <v>856</v>
      </c>
      <c r="C941" s="51" t="s">
        <v>3432</v>
      </c>
      <c r="D941" s="51" t="s">
        <v>5074</v>
      </c>
      <c r="E941" s="51" t="s">
        <v>5075</v>
      </c>
      <c r="F941" s="51" t="s">
        <v>5076</v>
      </c>
      <c r="G941" s="51" t="s">
        <v>5077</v>
      </c>
      <c r="H941" s="51" t="s">
        <v>5101</v>
      </c>
      <c r="I941" s="51" t="s">
        <v>5102</v>
      </c>
      <c r="K941" s="53">
        <v>3</v>
      </c>
      <c r="L941" s="160">
        <v>6</v>
      </c>
      <c r="M941" s="160" t="s">
        <v>5101</v>
      </c>
      <c r="N941" s="160" t="s">
        <v>5102</v>
      </c>
      <c r="O941" s="161"/>
      <c r="P941" s="161"/>
      <c r="Q941" s="161"/>
      <c r="R941" s="161"/>
      <c r="S941" s="161"/>
      <c r="T941" s="161"/>
      <c r="U941" s="161"/>
      <c r="V941" s="161"/>
      <c r="W941" s="161"/>
      <c r="X941" s="161"/>
      <c r="Y941" s="161"/>
      <c r="Z941" s="161"/>
      <c r="AA941" s="155" t="s">
        <v>856</v>
      </c>
      <c r="AB941" s="155" t="s">
        <v>3432</v>
      </c>
      <c r="AC941" s="163">
        <v>0</v>
      </c>
      <c r="AD941" s="163">
        <v>0</v>
      </c>
      <c r="AE941" s="163">
        <v>0</v>
      </c>
      <c r="AF941" s="163">
        <v>0</v>
      </c>
      <c r="AG941" s="163">
        <v>0</v>
      </c>
      <c r="AH941" s="163">
        <v>0</v>
      </c>
      <c r="AI941" s="163">
        <v>0</v>
      </c>
      <c r="AJ941" s="163">
        <v>0</v>
      </c>
      <c r="AK941" s="163">
        <v>0</v>
      </c>
      <c r="AL941" s="163">
        <v>0</v>
      </c>
      <c r="AM941" s="163">
        <v>0</v>
      </c>
    </row>
    <row r="942" spans="2:39" x14ac:dyDescent="0.15">
      <c r="B942" s="51" t="s">
        <v>807</v>
      </c>
      <c r="C942" s="51" t="s">
        <v>3383</v>
      </c>
      <c r="D942" s="51" t="s">
        <v>5129</v>
      </c>
      <c r="E942" s="51" t="s">
        <v>5130</v>
      </c>
      <c r="F942" s="51" t="s">
        <v>5131</v>
      </c>
      <c r="G942" s="51" t="s">
        <v>5132</v>
      </c>
      <c r="H942" s="51" t="s">
        <v>5166</v>
      </c>
      <c r="I942" s="51" t="s">
        <v>5167</v>
      </c>
      <c r="K942" s="53">
        <v>3</v>
      </c>
      <c r="L942" s="160">
        <v>18</v>
      </c>
      <c r="M942" s="160" t="s">
        <v>5129</v>
      </c>
      <c r="N942" s="160" t="s">
        <v>5130</v>
      </c>
      <c r="O942" s="161"/>
      <c r="P942" s="161"/>
      <c r="Q942" s="161"/>
      <c r="R942" s="161"/>
      <c r="S942" s="161"/>
      <c r="T942" s="161"/>
      <c r="U942" s="161"/>
      <c r="V942" s="161"/>
      <c r="W942" s="161"/>
      <c r="X942" s="161"/>
      <c r="Y942" s="161"/>
      <c r="Z942" s="161"/>
      <c r="AA942" s="155" t="s">
        <v>807</v>
      </c>
      <c r="AB942" s="155" t="s">
        <v>3383</v>
      </c>
      <c r="AC942" s="163">
        <v>0</v>
      </c>
      <c r="AD942" s="163">
        <v>0</v>
      </c>
      <c r="AE942" s="163">
        <v>0</v>
      </c>
      <c r="AF942" s="163">
        <v>0</v>
      </c>
      <c r="AG942" s="163">
        <v>0</v>
      </c>
      <c r="AH942" s="163">
        <v>0</v>
      </c>
      <c r="AI942" s="163">
        <v>0</v>
      </c>
      <c r="AJ942" s="163">
        <v>0</v>
      </c>
      <c r="AK942" s="163">
        <v>1</v>
      </c>
      <c r="AL942" s="163">
        <v>0</v>
      </c>
      <c r="AM942" s="163">
        <v>0</v>
      </c>
    </row>
    <row r="943" spans="2:39" x14ac:dyDescent="0.15">
      <c r="B943" s="51" t="s">
        <v>802</v>
      </c>
      <c r="C943" s="51" t="s">
        <v>3378</v>
      </c>
      <c r="D943" s="51" t="s">
        <v>5089</v>
      </c>
      <c r="E943" s="51" t="s">
        <v>5090</v>
      </c>
      <c r="F943" s="51" t="s">
        <v>5091</v>
      </c>
      <c r="G943" s="51" t="s">
        <v>5092</v>
      </c>
      <c r="H943" s="51" t="s">
        <v>5135</v>
      </c>
      <c r="I943" s="51" t="s">
        <v>5136</v>
      </c>
      <c r="K943" s="53">
        <v>3</v>
      </c>
      <c r="L943" s="160">
        <v>16</v>
      </c>
      <c r="M943" s="160" t="s">
        <v>5091</v>
      </c>
      <c r="N943" s="160" t="s">
        <v>5092</v>
      </c>
      <c r="O943" s="161"/>
      <c r="P943" s="161"/>
      <c r="Q943" s="161"/>
      <c r="R943" s="161"/>
      <c r="S943" s="161"/>
      <c r="T943" s="161"/>
      <c r="U943" s="161"/>
      <c r="V943" s="161"/>
      <c r="W943" s="161"/>
      <c r="X943" s="161"/>
      <c r="Y943" s="161"/>
      <c r="Z943" s="161"/>
      <c r="AA943" s="155" t="s">
        <v>802</v>
      </c>
      <c r="AB943" s="155" t="s">
        <v>3378</v>
      </c>
      <c r="AC943" s="163">
        <v>0</v>
      </c>
      <c r="AD943" s="163">
        <v>0</v>
      </c>
      <c r="AE943" s="163">
        <v>0</v>
      </c>
      <c r="AF943" s="163">
        <v>0</v>
      </c>
      <c r="AG943" s="163">
        <v>0</v>
      </c>
      <c r="AH943" s="163">
        <v>0</v>
      </c>
      <c r="AI943" s="163">
        <v>0</v>
      </c>
      <c r="AJ943" s="163">
        <v>0</v>
      </c>
      <c r="AK943" s="163">
        <v>0</v>
      </c>
      <c r="AL943" s="163">
        <v>0</v>
      </c>
      <c r="AM943" s="163">
        <v>0</v>
      </c>
    </row>
    <row r="944" spans="2:39" x14ac:dyDescent="0.15">
      <c r="B944" s="51" t="s">
        <v>618</v>
      </c>
      <c r="C944" s="51" t="s">
        <v>3197</v>
      </c>
      <c r="D944" s="51" t="s">
        <v>5044</v>
      </c>
      <c r="E944" s="51" t="s">
        <v>5045</v>
      </c>
      <c r="F944" s="51" t="s">
        <v>5046</v>
      </c>
      <c r="G944" s="51" t="s">
        <v>5045</v>
      </c>
      <c r="H944" s="51" t="s">
        <v>5047</v>
      </c>
      <c r="I944" s="51" t="s">
        <v>5048</v>
      </c>
      <c r="K944" s="53">
        <v>3</v>
      </c>
      <c r="L944" s="160">
        <v>5</v>
      </c>
      <c r="M944" s="160" t="s">
        <v>5047</v>
      </c>
      <c r="N944" s="160" t="s">
        <v>5048</v>
      </c>
      <c r="O944" s="161"/>
      <c r="P944" s="161"/>
      <c r="Q944" s="161"/>
      <c r="R944" s="161"/>
      <c r="S944" s="161"/>
      <c r="T944" s="161"/>
      <c r="U944" s="161"/>
      <c r="V944" s="161"/>
      <c r="W944" s="161"/>
      <c r="X944" s="161"/>
      <c r="Y944" s="161"/>
      <c r="Z944" s="161"/>
      <c r="AA944" s="155" t="s">
        <v>618</v>
      </c>
      <c r="AB944" s="155" t="s">
        <v>3197</v>
      </c>
      <c r="AC944" s="163">
        <v>0</v>
      </c>
      <c r="AD944" s="163">
        <v>0</v>
      </c>
      <c r="AE944" s="163">
        <v>0</v>
      </c>
      <c r="AF944" s="163">
        <v>0</v>
      </c>
      <c r="AG944" s="163">
        <v>0</v>
      </c>
      <c r="AH944" s="163">
        <v>0</v>
      </c>
      <c r="AI944" s="163">
        <v>0</v>
      </c>
      <c r="AJ944" s="163">
        <v>0</v>
      </c>
      <c r="AK944" s="163">
        <v>0</v>
      </c>
      <c r="AL944" s="163">
        <v>0</v>
      </c>
      <c r="AM944" s="163">
        <v>0</v>
      </c>
    </row>
    <row r="945" spans="2:39" x14ac:dyDescent="0.15">
      <c r="B945" s="51" t="s">
        <v>952</v>
      </c>
      <c r="C945" s="51" t="s">
        <v>3528</v>
      </c>
      <c r="D945" s="51" t="s">
        <v>5026</v>
      </c>
      <c r="E945" s="51" t="s">
        <v>5027</v>
      </c>
      <c r="F945" s="51" t="s">
        <v>5054</v>
      </c>
      <c r="G945" s="51" t="s">
        <v>5055</v>
      </c>
      <c r="H945" s="51" t="s">
        <v>5137</v>
      </c>
      <c r="I945" s="51" t="s">
        <v>5138</v>
      </c>
      <c r="K945" s="53">
        <v>3</v>
      </c>
      <c r="L945" s="160">
        <v>23</v>
      </c>
      <c r="M945" s="160" t="s">
        <v>5137</v>
      </c>
      <c r="N945" s="160" t="s">
        <v>5138</v>
      </c>
      <c r="O945" s="161"/>
      <c r="P945" s="161"/>
      <c r="Q945" s="161"/>
      <c r="R945" s="161"/>
      <c r="S945" s="161"/>
      <c r="T945" s="161"/>
      <c r="U945" s="161"/>
      <c r="V945" s="161"/>
      <c r="W945" s="161"/>
      <c r="X945" s="161"/>
      <c r="Y945" s="161"/>
      <c r="Z945" s="161"/>
      <c r="AA945" s="155" t="s">
        <v>952</v>
      </c>
      <c r="AB945" s="155" t="s">
        <v>3528</v>
      </c>
      <c r="AC945" s="163">
        <v>0</v>
      </c>
      <c r="AD945" s="163">
        <v>0</v>
      </c>
      <c r="AE945" s="163">
        <v>0</v>
      </c>
      <c r="AF945" s="163">
        <v>1</v>
      </c>
      <c r="AG945" s="163">
        <v>0</v>
      </c>
      <c r="AH945" s="163">
        <v>0</v>
      </c>
      <c r="AI945" s="163">
        <v>0</v>
      </c>
      <c r="AJ945" s="163">
        <v>0</v>
      </c>
      <c r="AK945" s="163">
        <v>0</v>
      </c>
      <c r="AL945" s="163">
        <v>0</v>
      </c>
      <c r="AM945" s="163">
        <v>0</v>
      </c>
    </row>
    <row r="946" spans="2:39" x14ac:dyDescent="0.15">
      <c r="B946" s="51" t="s">
        <v>943</v>
      </c>
      <c r="C946" s="51" t="s">
        <v>3519</v>
      </c>
      <c r="D946" s="51" t="s">
        <v>5044</v>
      </c>
      <c r="E946" s="51" t="s">
        <v>5045</v>
      </c>
      <c r="F946" s="51" t="s">
        <v>5046</v>
      </c>
      <c r="G946" s="51" t="s">
        <v>5045</v>
      </c>
      <c r="H946" s="51" t="s">
        <v>5183</v>
      </c>
      <c r="I946" s="51" t="s">
        <v>5184</v>
      </c>
      <c r="K946" s="53">
        <v>3</v>
      </c>
      <c r="L946" s="160" t="s">
        <v>5356</v>
      </c>
      <c r="M946" s="160" t="s">
        <v>5356</v>
      </c>
      <c r="N946" s="160" t="s">
        <v>5356</v>
      </c>
      <c r="O946" s="161"/>
      <c r="P946" s="161"/>
      <c r="Q946" s="161"/>
      <c r="R946" s="161"/>
      <c r="S946" s="161"/>
      <c r="T946" s="161"/>
      <c r="U946" s="161"/>
      <c r="V946" s="161"/>
      <c r="W946" s="161"/>
      <c r="X946" s="161"/>
      <c r="Y946" s="161"/>
      <c r="Z946" s="161"/>
      <c r="AA946" s="155" t="s">
        <v>943</v>
      </c>
      <c r="AB946" s="155" t="s">
        <v>3519</v>
      </c>
      <c r="AC946" s="163">
        <v>0</v>
      </c>
      <c r="AD946" s="163">
        <v>0</v>
      </c>
      <c r="AE946" s="163">
        <v>0</v>
      </c>
      <c r="AF946" s="163">
        <v>0</v>
      </c>
      <c r="AG946" s="163">
        <v>0</v>
      </c>
      <c r="AH946" s="163">
        <v>0</v>
      </c>
      <c r="AI946" s="163">
        <v>0</v>
      </c>
      <c r="AJ946" s="163">
        <v>0</v>
      </c>
      <c r="AK946" s="163">
        <v>0</v>
      </c>
      <c r="AL946" s="163">
        <v>0</v>
      </c>
      <c r="AM946" s="163">
        <v>0</v>
      </c>
    </row>
    <row r="947" spans="2:39" x14ac:dyDescent="0.15">
      <c r="B947" s="51" t="s">
        <v>1090</v>
      </c>
      <c r="C947" s="51" t="s">
        <v>3663</v>
      </c>
      <c r="D947" s="51" t="s">
        <v>5129</v>
      </c>
      <c r="E947" s="51" t="s">
        <v>5130</v>
      </c>
      <c r="F947" s="51" t="s">
        <v>5178</v>
      </c>
      <c r="G947" s="51" t="s">
        <v>5179</v>
      </c>
      <c r="H947" s="51" t="s">
        <v>5180</v>
      </c>
      <c r="I947" s="51" t="s">
        <v>5179</v>
      </c>
      <c r="K947" s="53">
        <v>3</v>
      </c>
      <c r="L947" s="160">
        <v>18</v>
      </c>
      <c r="M947" s="160" t="s">
        <v>5129</v>
      </c>
      <c r="N947" s="160" t="s">
        <v>5130</v>
      </c>
      <c r="O947" s="161"/>
      <c r="P947" s="161"/>
      <c r="Q947" s="161"/>
      <c r="R947" s="161"/>
      <c r="S947" s="161"/>
      <c r="T947" s="161"/>
      <c r="U947" s="161"/>
      <c r="V947" s="161"/>
      <c r="W947" s="161"/>
      <c r="X947" s="161"/>
      <c r="Y947" s="161"/>
      <c r="Z947" s="161"/>
      <c r="AA947" s="155" t="s">
        <v>1090</v>
      </c>
      <c r="AB947" s="155" t="s">
        <v>3663</v>
      </c>
      <c r="AC947" s="163">
        <v>0</v>
      </c>
      <c r="AD947" s="163">
        <v>0</v>
      </c>
      <c r="AE947" s="163">
        <v>0</v>
      </c>
      <c r="AF947" s="163">
        <v>0</v>
      </c>
      <c r="AG947" s="163">
        <v>0</v>
      </c>
      <c r="AH947" s="163">
        <v>0</v>
      </c>
      <c r="AI947" s="163">
        <v>0</v>
      </c>
      <c r="AJ947" s="163">
        <v>0</v>
      </c>
      <c r="AK947" s="163">
        <v>0</v>
      </c>
      <c r="AL947" s="163">
        <v>0</v>
      </c>
      <c r="AM947" s="163">
        <v>0</v>
      </c>
    </row>
    <row r="948" spans="2:39" x14ac:dyDescent="0.15">
      <c r="B948" s="51" t="s">
        <v>1641</v>
      </c>
      <c r="C948" s="51" t="s">
        <v>4198</v>
      </c>
      <c r="D948" s="51" t="s">
        <v>5026</v>
      </c>
      <c r="E948" s="51" t="s">
        <v>5027</v>
      </c>
      <c r="F948" s="51" t="s">
        <v>5028</v>
      </c>
      <c r="G948" s="51" t="s">
        <v>5029</v>
      </c>
      <c r="H948" s="51" t="s">
        <v>5207</v>
      </c>
      <c r="I948" s="51" t="s">
        <v>5208</v>
      </c>
      <c r="K948" s="53">
        <v>3</v>
      </c>
      <c r="L948" s="160">
        <v>24</v>
      </c>
      <c r="M948" s="160" t="s">
        <v>5028</v>
      </c>
      <c r="N948" s="160" t="s">
        <v>5029</v>
      </c>
      <c r="O948" s="161"/>
      <c r="P948" s="161"/>
      <c r="Q948" s="161"/>
      <c r="R948" s="161"/>
      <c r="S948" s="161"/>
      <c r="T948" s="161"/>
      <c r="U948" s="161"/>
      <c r="V948" s="161"/>
      <c r="W948" s="161"/>
      <c r="X948" s="161"/>
      <c r="Y948" s="161"/>
      <c r="Z948" s="161"/>
      <c r="AA948" s="155" t="s">
        <v>1641</v>
      </c>
      <c r="AB948" s="155" t="s">
        <v>4198</v>
      </c>
      <c r="AC948" s="163">
        <v>0</v>
      </c>
      <c r="AD948" s="163">
        <v>0</v>
      </c>
      <c r="AE948" s="163">
        <v>0</v>
      </c>
      <c r="AF948" s="163">
        <v>0</v>
      </c>
      <c r="AG948" s="163">
        <v>0</v>
      </c>
      <c r="AH948" s="163">
        <v>0</v>
      </c>
      <c r="AI948" s="163">
        <v>0</v>
      </c>
      <c r="AJ948" s="163">
        <v>0</v>
      </c>
      <c r="AK948" s="163">
        <v>0</v>
      </c>
      <c r="AL948" s="163">
        <v>0</v>
      </c>
      <c r="AM948" s="163">
        <v>0</v>
      </c>
    </row>
    <row r="949" spans="2:39" x14ac:dyDescent="0.15">
      <c r="B949" s="51" t="s">
        <v>841</v>
      </c>
      <c r="C949" s="51" t="s">
        <v>3417</v>
      </c>
      <c r="D949" s="51" t="s">
        <v>5074</v>
      </c>
      <c r="E949" s="51" t="s">
        <v>5075</v>
      </c>
      <c r="F949" s="51" t="s">
        <v>5076</v>
      </c>
      <c r="G949" s="51" t="s">
        <v>5077</v>
      </c>
      <c r="H949" s="51" t="s">
        <v>5153</v>
      </c>
      <c r="I949" s="51" t="s">
        <v>5154</v>
      </c>
      <c r="K949" s="53">
        <v>3</v>
      </c>
      <c r="L949" s="160">
        <v>7</v>
      </c>
      <c r="M949" s="160" t="s">
        <v>5153</v>
      </c>
      <c r="N949" s="160" t="s">
        <v>5154</v>
      </c>
      <c r="O949" s="161"/>
      <c r="P949" s="161"/>
      <c r="Q949" s="161"/>
      <c r="R949" s="161"/>
      <c r="S949" s="161"/>
      <c r="T949" s="161"/>
      <c r="U949" s="161"/>
      <c r="V949" s="161"/>
      <c r="W949" s="161"/>
      <c r="X949" s="161"/>
      <c r="Y949" s="161"/>
      <c r="Z949" s="161"/>
      <c r="AA949" s="155" t="s">
        <v>841</v>
      </c>
      <c r="AB949" s="155" t="s">
        <v>3417</v>
      </c>
      <c r="AC949" s="163">
        <v>0</v>
      </c>
      <c r="AD949" s="163">
        <v>0</v>
      </c>
      <c r="AE949" s="163">
        <v>0</v>
      </c>
      <c r="AF949" s="163">
        <v>0</v>
      </c>
      <c r="AG949" s="163">
        <v>0</v>
      </c>
      <c r="AH949" s="163">
        <v>0</v>
      </c>
      <c r="AI949" s="163">
        <v>0</v>
      </c>
      <c r="AJ949" s="163">
        <v>0</v>
      </c>
      <c r="AK949" s="163">
        <v>0</v>
      </c>
      <c r="AL949" s="163">
        <v>0</v>
      </c>
      <c r="AM949" s="163">
        <v>0</v>
      </c>
    </row>
    <row r="950" spans="2:39" x14ac:dyDescent="0.15">
      <c r="B950" s="51" t="s">
        <v>846</v>
      </c>
      <c r="C950" s="51" t="s">
        <v>3422</v>
      </c>
      <c r="D950" s="51" t="s">
        <v>5129</v>
      </c>
      <c r="E950" s="51" t="s">
        <v>5130</v>
      </c>
      <c r="F950" s="51" t="s">
        <v>5131</v>
      </c>
      <c r="G950" s="51" t="s">
        <v>5132</v>
      </c>
      <c r="H950" s="51" t="s">
        <v>5166</v>
      </c>
      <c r="I950" s="51" t="s">
        <v>5167</v>
      </c>
      <c r="K950" s="53">
        <v>3</v>
      </c>
      <c r="L950" s="160">
        <v>18</v>
      </c>
      <c r="M950" s="160" t="s">
        <v>5129</v>
      </c>
      <c r="N950" s="160" t="s">
        <v>5130</v>
      </c>
      <c r="O950" s="161"/>
      <c r="P950" s="161"/>
      <c r="Q950" s="161"/>
      <c r="R950" s="161"/>
      <c r="S950" s="161"/>
      <c r="T950" s="161"/>
      <c r="U950" s="161"/>
      <c r="V950" s="161"/>
      <c r="W950" s="161"/>
      <c r="X950" s="161"/>
      <c r="Y950" s="161"/>
      <c r="Z950" s="161"/>
      <c r="AA950" s="155" t="s">
        <v>846</v>
      </c>
      <c r="AB950" s="155" t="s">
        <v>3422</v>
      </c>
      <c r="AC950" s="163">
        <v>0</v>
      </c>
      <c r="AD950" s="163">
        <v>0</v>
      </c>
      <c r="AE950" s="163">
        <v>0</v>
      </c>
      <c r="AF950" s="163">
        <v>0</v>
      </c>
      <c r="AG950" s="163">
        <v>0</v>
      </c>
      <c r="AH950" s="163">
        <v>0</v>
      </c>
      <c r="AI950" s="163">
        <v>0</v>
      </c>
      <c r="AJ950" s="163">
        <v>0</v>
      </c>
      <c r="AK950" s="163">
        <v>0</v>
      </c>
      <c r="AL950" s="163">
        <v>0</v>
      </c>
      <c r="AM950" s="163">
        <v>0</v>
      </c>
    </row>
    <row r="951" spans="2:39" x14ac:dyDescent="0.15">
      <c r="B951" s="51" t="s">
        <v>562</v>
      </c>
      <c r="C951" s="51" t="s">
        <v>3142</v>
      </c>
      <c r="D951" s="51" t="s">
        <v>5026</v>
      </c>
      <c r="E951" s="51" t="s">
        <v>5027</v>
      </c>
      <c r="F951" s="51" t="s">
        <v>5028</v>
      </c>
      <c r="G951" s="51" t="s">
        <v>5029</v>
      </c>
      <c r="H951" s="51" t="s">
        <v>5030</v>
      </c>
      <c r="I951" s="51" t="s">
        <v>5031</v>
      </c>
      <c r="K951" s="53">
        <v>3</v>
      </c>
      <c r="L951" s="160">
        <v>24</v>
      </c>
      <c r="M951" s="160" t="s">
        <v>5028</v>
      </c>
      <c r="N951" s="160" t="s">
        <v>5029</v>
      </c>
      <c r="O951" s="161"/>
      <c r="P951" s="161"/>
      <c r="Q951" s="161"/>
      <c r="R951" s="161"/>
      <c r="S951" s="161"/>
      <c r="T951" s="161"/>
      <c r="U951" s="161"/>
      <c r="V951" s="161"/>
      <c r="W951" s="161"/>
      <c r="X951" s="161"/>
      <c r="Y951" s="161"/>
      <c r="Z951" s="161"/>
      <c r="AA951" s="155" t="s">
        <v>562</v>
      </c>
      <c r="AB951" s="155" t="s">
        <v>3142</v>
      </c>
      <c r="AC951" s="163">
        <v>0</v>
      </c>
      <c r="AD951" s="163">
        <v>0</v>
      </c>
      <c r="AE951" s="163">
        <v>0</v>
      </c>
      <c r="AF951" s="163">
        <v>0</v>
      </c>
      <c r="AG951" s="163">
        <v>0</v>
      </c>
      <c r="AH951" s="163">
        <v>0</v>
      </c>
      <c r="AI951" s="163">
        <v>1</v>
      </c>
      <c r="AJ951" s="163">
        <v>1</v>
      </c>
      <c r="AK951" s="163">
        <v>1</v>
      </c>
      <c r="AL951" s="163">
        <v>0</v>
      </c>
      <c r="AM951" s="163">
        <v>0</v>
      </c>
    </row>
    <row r="952" spans="2:39" x14ac:dyDescent="0.15">
      <c r="B952" s="51" t="s">
        <v>977</v>
      </c>
      <c r="C952" s="51" t="s">
        <v>3552</v>
      </c>
      <c r="D952" s="51" t="s">
        <v>5026</v>
      </c>
      <c r="E952" s="51" t="s">
        <v>5027</v>
      </c>
      <c r="F952" s="51" t="s">
        <v>5040</v>
      </c>
      <c r="G952" s="51" t="s">
        <v>5041</v>
      </c>
      <c r="H952" s="51" t="s">
        <v>5042</v>
      </c>
      <c r="I952" s="51" t="s">
        <v>5043</v>
      </c>
      <c r="K952" s="53">
        <v>3</v>
      </c>
      <c r="L952" s="160">
        <v>25</v>
      </c>
      <c r="M952" s="160" t="s">
        <v>5040</v>
      </c>
      <c r="N952" s="160" t="s">
        <v>5041</v>
      </c>
      <c r="O952" s="161"/>
      <c r="P952" s="161"/>
      <c r="Q952" s="161"/>
      <c r="R952" s="161"/>
      <c r="S952" s="161"/>
      <c r="T952" s="161"/>
      <c r="U952" s="161"/>
      <c r="V952" s="161"/>
      <c r="W952" s="161"/>
      <c r="X952" s="161"/>
      <c r="Y952" s="161"/>
      <c r="Z952" s="161"/>
      <c r="AA952" s="155" t="s">
        <v>977</v>
      </c>
      <c r="AB952" s="155" t="s">
        <v>3552</v>
      </c>
      <c r="AC952" s="163">
        <v>0</v>
      </c>
      <c r="AD952" s="163">
        <v>0</v>
      </c>
      <c r="AE952" s="163">
        <v>0</v>
      </c>
      <c r="AF952" s="163">
        <v>0</v>
      </c>
      <c r="AG952" s="163">
        <v>0</v>
      </c>
      <c r="AH952" s="163">
        <v>0</v>
      </c>
      <c r="AI952" s="163">
        <v>0</v>
      </c>
      <c r="AJ952" s="163">
        <v>0</v>
      </c>
      <c r="AK952" s="163">
        <v>0</v>
      </c>
      <c r="AL952" s="163">
        <v>0</v>
      </c>
      <c r="AM952" s="163">
        <v>0</v>
      </c>
    </row>
    <row r="953" spans="2:39" x14ac:dyDescent="0.15">
      <c r="B953" s="51" t="s">
        <v>1077</v>
      </c>
      <c r="C953" s="51" t="s">
        <v>3650</v>
      </c>
      <c r="D953" s="51" t="s">
        <v>5058</v>
      </c>
      <c r="E953" s="51" t="s">
        <v>5059</v>
      </c>
      <c r="F953" s="51" t="s">
        <v>5143</v>
      </c>
      <c r="G953" s="51" t="s">
        <v>5144</v>
      </c>
      <c r="H953" s="51" t="s">
        <v>5209</v>
      </c>
      <c r="I953" s="51" t="s">
        <v>5210</v>
      </c>
      <c r="K953" s="53">
        <v>3</v>
      </c>
      <c r="L953" s="160" t="s">
        <v>5356</v>
      </c>
      <c r="M953" s="160" t="s">
        <v>5356</v>
      </c>
      <c r="N953" s="160" t="s">
        <v>5356</v>
      </c>
      <c r="O953" s="161"/>
      <c r="P953" s="161"/>
      <c r="Q953" s="161"/>
      <c r="R953" s="161"/>
      <c r="S953" s="161"/>
      <c r="T953" s="161"/>
      <c r="U953" s="161"/>
      <c r="V953" s="161"/>
      <c r="W953" s="161"/>
      <c r="X953" s="161"/>
      <c r="Y953" s="161"/>
      <c r="Z953" s="161"/>
      <c r="AA953" s="155" t="s">
        <v>1077</v>
      </c>
      <c r="AB953" s="155" t="s">
        <v>3650</v>
      </c>
      <c r="AC953" s="163">
        <v>0</v>
      </c>
      <c r="AD953" s="163">
        <v>0</v>
      </c>
      <c r="AE953" s="163">
        <v>0</v>
      </c>
      <c r="AF953" s="163">
        <v>0</v>
      </c>
      <c r="AG953" s="163">
        <v>0</v>
      </c>
      <c r="AH953" s="163">
        <v>0</v>
      </c>
      <c r="AI953" s="163">
        <v>0</v>
      </c>
      <c r="AJ953" s="163">
        <v>0</v>
      </c>
      <c r="AK953" s="163">
        <v>0</v>
      </c>
      <c r="AL953" s="163">
        <v>0</v>
      </c>
      <c r="AM953" s="163">
        <v>0</v>
      </c>
    </row>
    <row r="954" spans="2:39" x14ac:dyDescent="0.15">
      <c r="B954" s="51" t="s">
        <v>1063</v>
      </c>
      <c r="C954" s="51" t="s">
        <v>3636</v>
      </c>
      <c r="D954" s="51" t="s">
        <v>5044</v>
      </c>
      <c r="E954" s="51" t="s">
        <v>5045</v>
      </c>
      <c r="F954" s="51" t="s">
        <v>5046</v>
      </c>
      <c r="G954" s="51" t="s">
        <v>5045</v>
      </c>
      <c r="H954" s="51" t="s">
        <v>5183</v>
      </c>
      <c r="I954" s="51" t="s">
        <v>5184</v>
      </c>
      <c r="K954" s="53">
        <v>3</v>
      </c>
      <c r="L954" s="160" t="s">
        <v>5356</v>
      </c>
      <c r="M954" s="160" t="s">
        <v>5356</v>
      </c>
      <c r="N954" s="160" t="s">
        <v>5356</v>
      </c>
      <c r="O954" s="161"/>
      <c r="P954" s="161"/>
      <c r="Q954" s="161"/>
      <c r="R954" s="161"/>
      <c r="S954" s="161"/>
      <c r="T954" s="161"/>
      <c r="U954" s="161"/>
      <c r="V954" s="161"/>
      <c r="W954" s="161"/>
      <c r="X954" s="161"/>
      <c r="Y954" s="161"/>
      <c r="Z954" s="161"/>
      <c r="AA954" s="155" t="s">
        <v>1063</v>
      </c>
      <c r="AB954" s="155" t="s">
        <v>3636</v>
      </c>
      <c r="AC954" s="163">
        <v>0</v>
      </c>
      <c r="AD954" s="163">
        <v>0</v>
      </c>
      <c r="AE954" s="163">
        <v>0</v>
      </c>
      <c r="AF954" s="163">
        <v>0</v>
      </c>
      <c r="AG954" s="163">
        <v>0</v>
      </c>
      <c r="AH954" s="163">
        <v>0</v>
      </c>
      <c r="AI954" s="163">
        <v>0</v>
      </c>
      <c r="AJ954" s="163">
        <v>0</v>
      </c>
      <c r="AK954" s="163">
        <v>0</v>
      </c>
      <c r="AL954" s="163">
        <v>0</v>
      </c>
      <c r="AM954" s="163">
        <v>0</v>
      </c>
    </row>
    <row r="955" spans="2:39" x14ac:dyDescent="0.15">
      <c r="B955" s="51" t="s">
        <v>749</v>
      </c>
      <c r="C955" s="51" t="s">
        <v>3326</v>
      </c>
      <c r="D955" s="51" t="s">
        <v>5026</v>
      </c>
      <c r="E955" s="51" t="s">
        <v>5027</v>
      </c>
      <c r="F955" s="51" t="s">
        <v>5028</v>
      </c>
      <c r="G955" s="51" t="s">
        <v>5029</v>
      </c>
      <c r="H955" s="51" t="s">
        <v>5030</v>
      </c>
      <c r="I955" s="51" t="s">
        <v>5031</v>
      </c>
      <c r="K955" s="53">
        <v>3</v>
      </c>
      <c r="L955" s="160">
        <v>24</v>
      </c>
      <c r="M955" s="160" t="s">
        <v>5028</v>
      </c>
      <c r="N955" s="160" t="s">
        <v>5029</v>
      </c>
      <c r="O955" s="161"/>
      <c r="P955" s="161"/>
      <c r="Q955" s="161"/>
      <c r="R955" s="161"/>
      <c r="S955" s="161"/>
      <c r="T955" s="161"/>
      <c r="U955" s="161"/>
      <c r="V955" s="161"/>
      <c r="W955" s="161"/>
      <c r="X955" s="161"/>
      <c r="Y955" s="161"/>
      <c r="Z955" s="161"/>
      <c r="AA955" s="155" t="s">
        <v>749</v>
      </c>
      <c r="AB955" s="155" t="s">
        <v>3326</v>
      </c>
      <c r="AC955" s="163">
        <v>0</v>
      </c>
      <c r="AD955" s="163">
        <v>0</v>
      </c>
      <c r="AE955" s="163">
        <v>0</v>
      </c>
      <c r="AF955" s="163">
        <v>0</v>
      </c>
      <c r="AG955" s="163">
        <v>0</v>
      </c>
      <c r="AH955" s="163">
        <v>0</v>
      </c>
      <c r="AI955" s="163">
        <v>0</v>
      </c>
      <c r="AJ955" s="163">
        <v>0</v>
      </c>
      <c r="AK955" s="163">
        <v>0</v>
      </c>
      <c r="AL955" s="163">
        <v>0</v>
      </c>
      <c r="AM955" s="163">
        <v>0</v>
      </c>
    </row>
    <row r="956" spans="2:39" x14ac:dyDescent="0.15">
      <c r="B956" s="51" t="s">
        <v>978</v>
      </c>
      <c r="C956" s="51" t="s">
        <v>3553</v>
      </c>
      <c r="D956" s="51" t="s">
        <v>5044</v>
      </c>
      <c r="E956" s="51" t="s">
        <v>5045</v>
      </c>
      <c r="F956" s="51" t="s">
        <v>5046</v>
      </c>
      <c r="G956" s="51" t="s">
        <v>5045</v>
      </c>
      <c r="H956" s="51" t="s">
        <v>5195</v>
      </c>
      <c r="I956" s="51" t="s">
        <v>5196</v>
      </c>
      <c r="K956" s="53">
        <v>3</v>
      </c>
      <c r="L956" s="160" t="s">
        <v>5356</v>
      </c>
      <c r="M956" s="160" t="s">
        <v>5356</v>
      </c>
      <c r="N956" s="160" t="s">
        <v>5356</v>
      </c>
      <c r="O956" s="161"/>
      <c r="P956" s="161"/>
      <c r="Q956" s="161"/>
      <c r="R956" s="161"/>
      <c r="S956" s="161"/>
      <c r="T956" s="161"/>
      <c r="U956" s="161"/>
      <c r="V956" s="161"/>
      <c r="W956" s="161"/>
      <c r="X956" s="161"/>
      <c r="Y956" s="161"/>
      <c r="Z956" s="161"/>
      <c r="AA956" s="155" t="s">
        <v>978</v>
      </c>
      <c r="AB956" s="155" t="s">
        <v>3553</v>
      </c>
      <c r="AC956" s="163">
        <v>0</v>
      </c>
      <c r="AD956" s="163">
        <v>0</v>
      </c>
      <c r="AE956" s="163">
        <v>0</v>
      </c>
      <c r="AF956" s="163">
        <v>0</v>
      </c>
      <c r="AG956" s="163">
        <v>0</v>
      </c>
      <c r="AH956" s="163">
        <v>0</v>
      </c>
      <c r="AI956" s="163">
        <v>0</v>
      </c>
      <c r="AJ956" s="163">
        <v>0</v>
      </c>
      <c r="AK956" s="163">
        <v>0</v>
      </c>
      <c r="AL956" s="163">
        <v>0</v>
      </c>
      <c r="AM956" s="163">
        <v>0</v>
      </c>
    </row>
    <row r="957" spans="2:39" x14ac:dyDescent="0.15">
      <c r="B957" s="51" t="s">
        <v>855</v>
      </c>
      <c r="C957" s="51" t="s">
        <v>3431</v>
      </c>
      <c r="D957" s="51" t="s">
        <v>5032</v>
      </c>
      <c r="E957" s="51" t="s">
        <v>5033</v>
      </c>
      <c r="F957" s="51" t="s">
        <v>5034</v>
      </c>
      <c r="G957" s="51" t="s">
        <v>5035</v>
      </c>
      <c r="H957" s="51" t="s">
        <v>5038</v>
      </c>
      <c r="I957" s="51" t="s">
        <v>5039</v>
      </c>
      <c r="K957" s="53">
        <v>3</v>
      </c>
      <c r="L957" s="160">
        <v>11</v>
      </c>
      <c r="M957" s="160" t="s">
        <v>5034</v>
      </c>
      <c r="N957" s="160" t="s">
        <v>5035</v>
      </c>
      <c r="O957" s="161"/>
      <c r="P957" s="161"/>
      <c r="Q957" s="161"/>
      <c r="R957" s="161"/>
      <c r="S957" s="161"/>
      <c r="T957" s="161"/>
      <c r="U957" s="161"/>
      <c r="V957" s="161"/>
      <c r="W957" s="161"/>
      <c r="X957" s="161"/>
      <c r="Y957" s="161"/>
      <c r="Z957" s="161"/>
      <c r="AA957" s="155" t="s">
        <v>855</v>
      </c>
      <c r="AB957" s="155" t="s">
        <v>3431</v>
      </c>
      <c r="AC957" s="163">
        <v>0</v>
      </c>
      <c r="AD957" s="163">
        <v>0</v>
      </c>
      <c r="AE957" s="163">
        <v>0</v>
      </c>
      <c r="AF957" s="163">
        <v>0</v>
      </c>
      <c r="AG957" s="163">
        <v>0</v>
      </c>
      <c r="AH957" s="163">
        <v>0</v>
      </c>
      <c r="AI957" s="163">
        <v>0</v>
      </c>
      <c r="AJ957" s="163">
        <v>0</v>
      </c>
      <c r="AK957" s="163">
        <v>0</v>
      </c>
      <c r="AL957" s="163">
        <v>0</v>
      </c>
      <c r="AM957" s="163">
        <v>0</v>
      </c>
    </row>
    <row r="958" spans="2:39" x14ac:dyDescent="0.15">
      <c r="B958" s="51" t="s">
        <v>789</v>
      </c>
      <c r="C958" s="51" t="s">
        <v>3365</v>
      </c>
      <c r="D958" s="51" t="s">
        <v>5129</v>
      </c>
      <c r="E958" s="51" t="s">
        <v>5130</v>
      </c>
      <c r="F958" s="51" t="s">
        <v>5131</v>
      </c>
      <c r="G958" s="51" t="s">
        <v>5132</v>
      </c>
      <c r="H958" s="51" t="s">
        <v>5166</v>
      </c>
      <c r="I958" s="51" t="s">
        <v>5167</v>
      </c>
      <c r="K958" s="53">
        <v>3</v>
      </c>
      <c r="L958" s="160">
        <v>18</v>
      </c>
      <c r="M958" s="160" t="s">
        <v>5129</v>
      </c>
      <c r="N958" s="160" t="s">
        <v>5130</v>
      </c>
      <c r="O958" s="161"/>
      <c r="P958" s="161"/>
      <c r="Q958" s="161"/>
      <c r="R958" s="161"/>
      <c r="S958" s="161"/>
      <c r="T958" s="161"/>
      <c r="U958" s="161"/>
      <c r="V958" s="161"/>
      <c r="W958" s="161"/>
      <c r="X958" s="161"/>
      <c r="Y958" s="161"/>
      <c r="Z958" s="161"/>
      <c r="AA958" s="155" t="s">
        <v>789</v>
      </c>
      <c r="AB958" s="155" t="s">
        <v>3365</v>
      </c>
      <c r="AC958" s="163">
        <v>0</v>
      </c>
      <c r="AD958" s="163">
        <v>0</v>
      </c>
      <c r="AE958" s="163">
        <v>0</v>
      </c>
      <c r="AF958" s="163">
        <v>0</v>
      </c>
      <c r="AG958" s="163">
        <v>0</v>
      </c>
      <c r="AH958" s="163">
        <v>0</v>
      </c>
      <c r="AI958" s="163">
        <v>0</v>
      </c>
      <c r="AJ958" s="163">
        <v>0</v>
      </c>
      <c r="AK958" s="163">
        <v>0</v>
      </c>
      <c r="AL958" s="163">
        <v>0</v>
      </c>
      <c r="AM958" s="163">
        <v>0</v>
      </c>
    </row>
    <row r="959" spans="2:39" x14ac:dyDescent="0.15">
      <c r="B959" s="51" t="s">
        <v>545</v>
      </c>
      <c r="C959" s="51" t="s">
        <v>3125</v>
      </c>
      <c r="D959" s="51" t="s">
        <v>5026</v>
      </c>
      <c r="E959" s="51" t="s">
        <v>5027</v>
      </c>
      <c r="F959" s="51" t="s">
        <v>5085</v>
      </c>
      <c r="G959" s="51" t="s">
        <v>5086</v>
      </c>
      <c r="H959" s="51" t="s">
        <v>5087</v>
      </c>
      <c r="I959" s="51" t="s">
        <v>5088</v>
      </c>
      <c r="K959" s="53">
        <v>3</v>
      </c>
      <c r="L959" s="160">
        <v>26</v>
      </c>
      <c r="M959" s="160" t="s">
        <v>5085</v>
      </c>
      <c r="N959" s="160" t="s">
        <v>5086</v>
      </c>
      <c r="O959" s="161"/>
      <c r="P959" s="161"/>
      <c r="Q959" s="161"/>
      <c r="R959" s="161"/>
      <c r="S959" s="161"/>
      <c r="T959" s="161"/>
      <c r="U959" s="161"/>
      <c r="V959" s="161"/>
      <c r="W959" s="161"/>
      <c r="X959" s="161"/>
      <c r="Y959" s="161"/>
      <c r="Z959" s="161"/>
      <c r="AA959" s="155" t="s">
        <v>545</v>
      </c>
      <c r="AB959" s="155" t="s">
        <v>3125</v>
      </c>
      <c r="AC959" s="163">
        <v>0</v>
      </c>
      <c r="AD959" s="163">
        <v>0</v>
      </c>
      <c r="AE959" s="163">
        <v>0</v>
      </c>
      <c r="AF959" s="163">
        <v>0</v>
      </c>
      <c r="AG959" s="163">
        <v>0</v>
      </c>
      <c r="AH959" s="163">
        <v>0</v>
      </c>
      <c r="AI959" s="163">
        <v>0</v>
      </c>
      <c r="AJ959" s="163">
        <v>0</v>
      </c>
      <c r="AK959" s="163">
        <v>0</v>
      </c>
      <c r="AL959" s="163">
        <v>0</v>
      </c>
      <c r="AM959" s="163">
        <v>0</v>
      </c>
    </row>
    <row r="960" spans="2:39" x14ac:dyDescent="0.15">
      <c r="B960" s="51" t="s">
        <v>1028</v>
      </c>
      <c r="C960" s="51" t="s">
        <v>3602</v>
      </c>
      <c r="D960" s="51" t="s">
        <v>5032</v>
      </c>
      <c r="E960" s="51" t="s">
        <v>5033</v>
      </c>
      <c r="F960" s="51" t="s">
        <v>5117</v>
      </c>
      <c r="G960" s="51" t="s">
        <v>5118</v>
      </c>
      <c r="H960" s="51" t="s">
        <v>5119</v>
      </c>
      <c r="I960" s="51" t="s">
        <v>5120</v>
      </c>
      <c r="K960" s="53">
        <v>3</v>
      </c>
      <c r="L960" s="160">
        <v>13</v>
      </c>
      <c r="M960" s="160" t="s">
        <v>5119</v>
      </c>
      <c r="N960" s="160" t="s">
        <v>5120</v>
      </c>
      <c r="O960" s="161"/>
      <c r="P960" s="161"/>
      <c r="Q960" s="161"/>
      <c r="R960" s="161"/>
      <c r="S960" s="161"/>
      <c r="T960" s="161"/>
      <c r="U960" s="161"/>
      <c r="V960" s="161"/>
      <c r="W960" s="161"/>
      <c r="X960" s="161"/>
      <c r="Y960" s="161"/>
      <c r="Z960" s="161"/>
      <c r="AA960" s="155" t="s">
        <v>1028</v>
      </c>
      <c r="AB960" s="155" t="s">
        <v>3602</v>
      </c>
      <c r="AC960" s="163">
        <v>0</v>
      </c>
      <c r="AD960" s="163">
        <v>0</v>
      </c>
      <c r="AE960" s="163">
        <v>0</v>
      </c>
      <c r="AF960" s="163">
        <v>0</v>
      </c>
      <c r="AG960" s="163">
        <v>0</v>
      </c>
      <c r="AH960" s="163">
        <v>0</v>
      </c>
      <c r="AI960" s="163">
        <v>0</v>
      </c>
      <c r="AJ960" s="163">
        <v>0</v>
      </c>
      <c r="AK960" s="163">
        <v>0</v>
      </c>
      <c r="AL960" s="163">
        <v>0</v>
      </c>
      <c r="AM960" s="163">
        <v>0</v>
      </c>
    </row>
    <row r="961" spans="2:39" x14ac:dyDescent="0.15">
      <c r="B961" s="51" t="s">
        <v>873</v>
      </c>
      <c r="C961" s="51" t="s">
        <v>3449</v>
      </c>
      <c r="D961" s="51" t="s">
        <v>5044</v>
      </c>
      <c r="E961" s="51" t="s">
        <v>5045</v>
      </c>
      <c r="F961" s="51" t="s">
        <v>5046</v>
      </c>
      <c r="G961" s="51" t="s">
        <v>5045</v>
      </c>
      <c r="H961" s="51" t="s">
        <v>5195</v>
      </c>
      <c r="I961" s="51" t="s">
        <v>5196</v>
      </c>
      <c r="K961" s="53">
        <v>3</v>
      </c>
      <c r="L961" s="160" t="s">
        <v>5356</v>
      </c>
      <c r="M961" s="160" t="s">
        <v>5356</v>
      </c>
      <c r="N961" s="160" t="s">
        <v>5356</v>
      </c>
      <c r="O961" s="161"/>
      <c r="P961" s="161"/>
      <c r="Q961" s="161"/>
      <c r="R961" s="161"/>
      <c r="S961" s="161"/>
      <c r="T961" s="161"/>
      <c r="U961" s="161"/>
      <c r="V961" s="161"/>
      <c r="W961" s="161"/>
      <c r="X961" s="161"/>
      <c r="Y961" s="161"/>
      <c r="Z961" s="161"/>
      <c r="AA961" s="155" t="s">
        <v>873</v>
      </c>
      <c r="AB961" s="155" t="s">
        <v>3449</v>
      </c>
      <c r="AC961" s="163">
        <v>0</v>
      </c>
      <c r="AD961" s="163">
        <v>0</v>
      </c>
      <c r="AE961" s="163">
        <v>0</v>
      </c>
      <c r="AF961" s="163">
        <v>0</v>
      </c>
      <c r="AG961" s="163">
        <v>0</v>
      </c>
      <c r="AH961" s="163">
        <v>0</v>
      </c>
      <c r="AI961" s="163">
        <v>0</v>
      </c>
      <c r="AJ961" s="163">
        <v>0</v>
      </c>
      <c r="AK961" s="163">
        <v>0</v>
      </c>
      <c r="AL961" s="163">
        <v>0</v>
      </c>
      <c r="AM961" s="163">
        <v>0</v>
      </c>
    </row>
    <row r="962" spans="2:39" x14ac:dyDescent="0.15">
      <c r="B962" s="51" t="s">
        <v>986</v>
      </c>
      <c r="C962" s="51" t="s">
        <v>3561</v>
      </c>
      <c r="D962" s="51" t="s">
        <v>5044</v>
      </c>
      <c r="E962" s="51" t="s">
        <v>5045</v>
      </c>
      <c r="F962" s="51" t="s">
        <v>5046</v>
      </c>
      <c r="G962" s="51" t="s">
        <v>5045</v>
      </c>
      <c r="H962" s="51" t="s">
        <v>5183</v>
      </c>
      <c r="I962" s="51" t="s">
        <v>5184</v>
      </c>
      <c r="K962" s="53">
        <v>3</v>
      </c>
      <c r="L962" s="160" t="s">
        <v>5356</v>
      </c>
      <c r="M962" s="160" t="s">
        <v>5356</v>
      </c>
      <c r="N962" s="160" t="s">
        <v>5356</v>
      </c>
      <c r="O962" s="161"/>
      <c r="P962" s="161"/>
      <c r="Q962" s="161"/>
      <c r="R962" s="161"/>
      <c r="S962" s="161"/>
      <c r="T962" s="161"/>
      <c r="U962" s="161"/>
      <c r="V962" s="161"/>
      <c r="W962" s="161"/>
      <c r="X962" s="161"/>
      <c r="Y962" s="161"/>
      <c r="Z962" s="161"/>
      <c r="AA962" s="155" t="s">
        <v>986</v>
      </c>
      <c r="AB962" s="155" t="s">
        <v>3561</v>
      </c>
      <c r="AC962" s="163">
        <v>0</v>
      </c>
      <c r="AD962" s="163">
        <v>0</v>
      </c>
      <c r="AE962" s="163">
        <v>0</v>
      </c>
      <c r="AF962" s="163">
        <v>0</v>
      </c>
      <c r="AG962" s="163">
        <v>0</v>
      </c>
      <c r="AH962" s="163">
        <v>0</v>
      </c>
      <c r="AI962" s="163">
        <v>0</v>
      </c>
      <c r="AJ962" s="163">
        <v>0</v>
      </c>
      <c r="AK962" s="163">
        <v>0</v>
      </c>
      <c r="AL962" s="163">
        <v>0</v>
      </c>
      <c r="AM962" s="163">
        <v>0</v>
      </c>
    </row>
    <row r="963" spans="2:39" x14ac:dyDescent="0.15">
      <c r="B963" s="51" t="s">
        <v>887</v>
      </c>
      <c r="C963" s="51" t="s">
        <v>3463</v>
      </c>
      <c r="D963" s="51" t="s">
        <v>5032</v>
      </c>
      <c r="E963" s="51" t="s">
        <v>5033</v>
      </c>
      <c r="F963" s="51" t="s">
        <v>5034</v>
      </c>
      <c r="G963" s="51" t="s">
        <v>5035</v>
      </c>
      <c r="H963" s="51" t="s">
        <v>5038</v>
      </c>
      <c r="I963" s="51" t="s">
        <v>5039</v>
      </c>
      <c r="K963" s="53">
        <v>3</v>
      </c>
      <c r="L963" s="160">
        <v>11</v>
      </c>
      <c r="M963" s="160" t="s">
        <v>5034</v>
      </c>
      <c r="N963" s="160" t="s">
        <v>5035</v>
      </c>
      <c r="O963" s="161"/>
      <c r="P963" s="161"/>
      <c r="Q963" s="161"/>
      <c r="R963" s="161"/>
      <c r="S963" s="161"/>
      <c r="T963" s="161"/>
      <c r="U963" s="161"/>
      <c r="V963" s="161"/>
      <c r="W963" s="161"/>
      <c r="X963" s="161"/>
      <c r="Y963" s="161"/>
      <c r="Z963" s="161"/>
      <c r="AA963" s="155" t="s">
        <v>887</v>
      </c>
      <c r="AB963" s="155" t="s">
        <v>3463</v>
      </c>
      <c r="AC963" s="163">
        <v>0</v>
      </c>
      <c r="AD963" s="163">
        <v>0</v>
      </c>
      <c r="AE963" s="163">
        <v>0</v>
      </c>
      <c r="AF963" s="163">
        <v>0</v>
      </c>
      <c r="AG963" s="163">
        <v>0</v>
      </c>
      <c r="AH963" s="163">
        <v>0</v>
      </c>
      <c r="AI963" s="163">
        <v>0</v>
      </c>
      <c r="AJ963" s="163">
        <v>0</v>
      </c>
      <c r="AK963" s="163">
        <v>0</v>
      </c>
      <c r="AL963" s="163">
        <v>0</v>
      </c>
      <c r="AM963" s="163">
        <v>0</v>
      </c>
    </row>
    <row r="964" spans="2:39" x14ac:dyDescent="0.15">
      <c r="B964" s="51" t="s">
        <v>820</v>
      </c>
      <c r="C964" s="51" t="s">
        <v>3396</v>
      </c>
      <c r="D964" s="51" t="s">
        <v>5074</v>
      </c>
      <c r="E964" s="51" t="s">
        <v>5075</v>
      </c>
      <c r="F964" s="51" t="s">
        <v>5076</v>
      </c>
      <c r="G964" s="51" t="s">
        <v>5077</v>
      </c>
      <c r="H964" s="51" t="s">
        <v>5153</v>
      </c>
      <c r="I964" s="51" t="s">
        <v>5154</v>
      </c>
      <c r="K964" s="53">
        <v>3</v>
      </c>
      <c r="L964" s="160">
        <v>7</v>
      </c>
      <c r="M964" s="160" t="s">
        <v>5153</v>
      </c>
      <c r="N964" s="160" t="s">
        <v>5154</v>
      </c>
      <c r="O964" s="161"/>
      <c r="P964" s="161"/>
      <c r="Q964" s="161"/>
      <c r="R964" s="161"/>
      <c r="S964" s="161"/>
      <c r="T964" s="161"/>
      <c r="U964" s="161"/>
      <c r="V964" s="161"/>
      <c r="W964" s="161"/>
      <c r="X964" s="161"/>
      <c r="Y964" s="161"/>
      <c r="Z964" s="161"/>
      <c r="AA964" s="155" t="s">
        <v>820</v>
      </c>
      <c r="AB964" s="155" t="s">
        <v>3396</v>
      </c>
      <c r="AC964" s="163">
        <v>0</v>
      </c>
      <c r="AD964" s="163">
        <v>0</v>
      </c>
      <c r="AE964" s="163">
        <v>0</v>
      </c>
      <c r="AF964" s="163">
        <v>0</v>
      </c>
      <c r="AG964" s="163">
        <v>0</v>
      </c>
      <c r="AH964" s="163">
        <v>0</v>
      </c>
      <c r="AI964" s="163">
        <v>0</v>
      </c>
      <c r="AJ964" s="163">
        <v>0</v>
      </c>
      <c r="AK964" s="163">
        <v>0</v>
      </c>
      <c r="AL964" s="163">
        <v>0</v>
      </c>
      <c r="AM964" s="163">
        <v>0</v>
      </c>
    </row>
    <row r="965" spans="2:39" x14ac:dyDescent="0.15">
      <c r="B965" s="51" t="s">
        <v>945</v>
      </c>
      <c r="C965" s="51" t="s">
        <v>3521</v>
      </c>
      <c r="D965" s="51" t="s">
        <v>5044</v>
      </c>
      <c r="E965" s="51" t="s">
        <v>5045</v>
      </c>
      <c r="F965" s="51" t="s">
        <v>5046</v>
      </c>
      <c r="G965" s="51" t="s">
        <v>5045</v>
      </c>
      <c r="H965" s="51" t="s">
        <v>5067</v>
      </c>
      <c r="I965" s="51" t="s">
        <v>5068</v>
      </c>
      <c r="K965" s="53">
        <v>3</v>
      </c>
      <c r="L965" s="160">
        <v>3</v>
      </c>
      <c r="M965" s="160" t="s">
        <v>5067</v>
      </c>
      <c r="N965" s="160" t="s">
        <v>5068</v>
      </c>
      <c r="O965" s="161"/>
      <c r="P965" s="161"/>
      <c r="Q965" s="161"/>
      <c r="R965" s="161"/>
      <c r="S965" s="161"/>
      <c r="T965" s="161"/>
      <c r="U965" s="161"/>
      <c r="V965" s="161"/>
      <c r="W965" s="161"/>
      <c r="X965" s="161"/>
      <c r="Y965" s="161"/>
      <c r="Z965" s="161"/>
      <c r="AA965" s="155" t="s">
        <v>945</v>
      </c>
      <c r="AB965" s="155" t="s">
        <v>3521</v>
      </c>
      <c r="AC965" s="163">
        <v>0</v>
      </c>
      <c r="AD965" s="163">
        <v>0</v>
      </c>
      <c r="AE965" s="163">
        <v>0</v>
      </c>
      <c r="AF965" s="163">
        <v>0</v>
      </c>
      <c r="AG965" s="163">
        <v>0</v>
      </c>
      <c r="AH965" s="163">
        <v>0</v>
      </c>
      <c r="AI965" s="163">
        <v>0</v>
      </c>
      <c r="AJ965" s="163">
        <v>0</v>
      </c>
      <c r="AK965" s="163">
        <v>0</v>
      </c>
      <c r="AL965" s="163">
        <v>0</v>
      </c>
      <c r="AM965" s="163">
        <v>0</v>
      </c>
    </row>
    <row r="966" spans="2:39" x14ac:dyDescent="0.15">
      <c r="B966" s="51" t="s">
        <v>5461</v>
      </c>
      <c r="C966" s="51" t="s">
        <v>5462</v>
      </c>
      <c r="D966" s="51" t="s">
        <v>5032</v>
      </c>
      <c r="E966" s="51" t="s">
        <v>5033</v>
      </c>
      <c r="F966" s="51" t="s">
        <v>5034</v>
      </c>
      <c r="G966" s="51" t="s">
        <v>5035</v>
      </c>
      <c r="H966" s="51" t="s">
        <v>5038</v>
      </c>
      <c r="I966" s="51" t="s">
        <v>5039</v>
      </c>
      <c r="K966" s="53">
        <v>3</v>
      </c>
      <c r="L966" s="160">
        <v>11</v>
      </c>
      <c r="M966" s="160" t="s">
        <v>5034</v>
      </c>
      <c r="N966" s="160" t="s">
        <v>5035</v>
      </c>
      <c r="O966" s="161"/>
      <c r="P966" s="161"/>
      <c r="Q966" s="161"/>
      <c r="R966" s="161"/>
      <c r="S966" s="161"/>
      <c r="T966" s="161"/>
      <c r="U966" s="161"/>
      <c r="V966" s="161"/>
      <c r="W966" s="161"/>
      <c r="X966" s="161"/>
      <c r="Y966" s="161"/>
      <c r="Z966" s="161"/>
      <c r="AA966" s="155" t="s">
        <v>5461</v>
      </c>
      <c r="AB966" s="155" t="s">
        <v>5462</v>
      </c>
      <c r="AC966" s="163">
        <v>0</v>
      </c>
      <c r="AD966" s="163">
        <v>0</v>
      </c>
      <c r="AE966" s="163">
        <v>0</v>
      </c>
      <c r="AF966" s="163">
        <v>0</v>
      </c>
      <c r="AG966" s="163">
        <v>0</v>
      </c>
      <c r="AH966" s="163">
        <v>0</v>
      </c>
      <c r="AI966" s="163">
        <v>0</v>
      </c>
      <c r="AJ966" s="163">
        <v>0</v>
      </c>
      <c r="AK966" s="163">
        <v>0</v>
      </c>
      <c r="AL966" s="163">
        <v>0</v>
      </c>
      <c r="AM966" s="163">
        <v>0</v>
      </c>
    </row>
    <row r="967" spans="2:39" x14ac:dyDescent="0.15">
      <c r="B967" s="51" t="s">
        <v>919</v>
      </c>
      <c r="C967" s="51" t="s">
        <v>3495</v>
      </c>
      <c r="D967" s="51" t="s">
        <v>5044</v>
      </c>
      <c r="E967" s="51" t="s">
        <v>5045</v>
      </c>
      <c r="F967" s="51" t="s">
        <v>5046</v>
      </c>
      <c r="G967" s="51" t="s">
        <v>5045</v>
      </c>
      <c r="H967" s="51" t="s">
        <v>5067</v>
      </c>
      <c r="I967" s="51" t="s">
        <v>5068</v>
      </c>
      <c r="K967" s="53">
        <v>3</v>
      </c>
      <c r="L967" s="160">
        <v>3</v>
      </c>
      <c r="M967" s="160" t="s">
        <v>5067</v>
      </c>
      <c r="N967" s="160" t="s">
        <v>5068</v>
      </c>
      <c r="O967" s="161"/>
      <c r="P967" s="161"/>
      <c r="Q967" s="161"/>
      <c r="R967" s="161"/>
      <c r="S967" s="161"/>
      <c r="T967" s="161"/>
      <c r="U967" s="161"/>
      <c r="V967" s="161"/>
      <c r="W967" s="161"/>
      <c r="X967" s="161"/>
      <c r="Y967" s="161"/>
      <c r="Z967" s="161"/>
      <c r="AA967" s="155" t="s">
        <v>919</v>
      </c>
      <c r="AB967" s="155" t="s">
        <v>3495</v>
      </c>
      <c r="AC967" s="163">
        <v>0</v>
      </c>
      <c r="AD967" s="163">
        <v>0</v>
      </c>
      <c r="AE967" s="163">
        <v>0</v>
      </c>
      <c r="AF967" s="163">
        <v>0</v>
      </c>
      <c r="AG967" s="163">
        <v>0</v>
      </c>
      <c r="AH967" s="163">
        <v>0</v>
      </c>
      <c r="AI967" s="163">
        <v>0</v>
      </c>
      <c r="AJ967" s="163">
        <v>0</v>
      </c>
      <c r="AK967" s="163">
        <v>0</v>
      </c>
      <c r="AL967" s="163">
        <v>0</v>
      </c>
      <c r="AM967" s="163">
        <v>0</v>
      </c>
    </row>
    <row r="968" spans="2:39" x14ac:dyDescent="0.15">
      <c r="B968" s="51" t="s">
        <v>1038</v>
      </c>
      <c r="C968" s="51" t="s">
        <v>3611</v>
      </c>
      <c r="D968" s="51" t="s">
        <v>5089</v>
      </c>
      <c r="E968" s="51" t="s">
        <v>5090</v>
      </c>
      <c r="F968" s="51" t="s">
        <v>5107</v>
      </c>
      <c r="G968" s="51" t="s">
        <v>5108</v>
      </c>
      <c r="H968" s="51" t="s">
        <v>5111</v>
      </c>
      <c r="I968" s="51" t="s">
        <v>5112</v>
      </c>
      <c r="K968" s="53">
        <v>3</v>
      </c>
      <c r="L968" s="160">
        <v>17</v>
      </c>
      <c r="M968" s="160" t="s">
        <v>5107</v>
      </c>
      <c r="N968" s="160" t="s">
        <v>5108</v>
      </c>
      <c r="O968" s="161"/>
      <c r="P968" s="161"/>
      <c r="Q968" s="161"/>
      <c r="R968" s="161"/>
      <c r="S968" s="161"/>
      <c r="T968" s="161"/>
      <c r="U968" s="161"/>
      <c r="V968" s="161"/>
      <c r="W968" s="161"/>
      <c r="X968" s="161"/>
      <c r="Y968" s="161"/>
      <c r="Z968" s="161"/>
      <c r="AA968" s="155" t="s">
        <v>1038</v>
      </c>
      <c r="AB968" s="155" t="s">
        <v>3611</v>
      </c>
      <c r="AC968" s="163">
        <v>0</v>
      </c>
      <c r="AD968" s="163">
        <v>0</v>
      </c>
      <c r="AE968" s="163">
        <v>0</v>
      </c>
      <c r="AF968" s="163">
        <v>0</v>
      </c>
      <c r="AG968" s="163">
        <v>0</v>
      </c>
      <c r="AH968" s="163">
        <v>0</v>
      </c>
      <c r="AI968" s="163">
        <v>0</v>
      </c>
      <c r="AJ968" s="163">
        <v>0</v>
      </c>
      <c r="AK968" s="163">
        <v>0</v>
      </c>
      <c r="AL968" s="163">
        <v>0</v>
      </c>
      <c r="AM968" s="163">
        <v>0</v>
      </c>
    </row>
    <row r="969" spans="2:39" x14ac:dyDescent="0.15">
      <c r="B969" s="51" t="s">
        <v>760</v>
      </c>
      <c r="C969" s="51" t="s">
        <v>3337</v>
      </c>
      <c r="D969" s="51" t="s">
        <v>5026</v>
      </c>
      <c r="E969" s="51" t="s">
        <v>5027</v>
      </c>
      <c r="F969" s="51" t="s">
        <v>5028</v>
      </c>
      <c r="G969" s="51" t="s">
        <v>5029</v>
      </c>
      <c r="H969" s="51" t="s">
        <v>5030</v>
      </c>
      <c r="I969" s="51" t="s">
        <v>5031</v>
      </c>
      <c r="K969" s="53">
        <v>3</v>
      </c>
      <c r="L969" s="160">
        <v>24</v>
      </c>
      <c r="M969" s="160" t="s">
        <v>5028</v>
      </c>
      <c r="N969" s="160" t="s">
        <v>5029</v>
      </c>
      <c r="O969" s="161"/>
      <c r="P969" s="161"/>
      <c r="Q969" s="161"/>
      <c r="R969" s="161"/>
      <c r="S969" s="161"/>
      <c r="T969" s="161"/>
      <c r="U969" s="161"/>
      <c r="V969" s="161"/>
      <c r="W969" s="161"/>
      <c r="X969" s="161"/>
      <c r="Y969" s="161"/>
      <c r="Z969" s="161"/>
      <c r="AA969" s="155" t="s">
        <v>760</v>
      </c>
      <c r="AB969" s="155" t="s">
        <v>3337</v>
      </c>
      <c r="AC969" s="163">
        <v>0</v>
      </c>
      <c r="AD969" s="163">
        <v>0</v>
      </c>
      <c r="AE969" s="163">
        <v>0</v>
      </c>
      <c r="AF969" s="163">
        <v>0</v>
      </c>
      <c r="AG969" s="163">
        <v>0</v>
      </c>
      <c r="AH969" s="163">
        <v>1</v>
      </c>
      <c r="AI969" s="163">
        <v>1</v>
      </c>
      <c r="AJ969" s="163">
        <v>1</v>
      </c>
      <c r="AK969" s="163">
        <v>1</v>
      </c>
      <c r="AL969" s="163">
        <v>0</v>
      </c>
      <c r="AM969" s="163">
        <v>0</v>
      </c>
    </row>
    <row r="970" spans="2:39" x14ac:dyDescent="0.15">
      <c r="B970" s="51" t="s">
        <v>713</v>
      </c>
      <c r="C970" s="51" t="s">
        <v>3290</v>
      </c>
      <c r="D970" s="51" t="s">
        <v>5044</v>
      </c>
      <c r="E970" s="51" t="s">
        <v>5045</v>
      </c>
      <c r="F970" s="51" t="s">
        <v>5046</v>
      </c>
      <c r="G970" s="51" t="s">
        <v>5045</v>
      </c>
      <c r="H970" s="51" t="s">
        <v>5067</v>
      </c>
      <c r="I970" s="51" t="s">
        <v>5068</v>
      </c>
      <c r="K970" s="53">
        <v>3</v>
      </c>
      <c r="L970" s="160">
        <v>3</v>
      </c>
      <c r="M970" s="160" t="s">
        <v>5067</v>
      </c>
      <c r="N970" s="160" t="s">
        <v>5068</v>
      </c>
      <c r="O970" s="161"/>
      <c r="P970" s="161"/>
      <c r="Q970" s="161"/>
      <c r="R970" s="161"/>
      <c r="S970" s="161"/>
      <c r="T970" s="161"/>
      <c r="U970" s="161"/>
      <c r="V970" s="161"/>
      <c r="W970" s="161"/>
      <c r="X970" s="161"/>
      <c r="Y970" s="161"/>
      <c r="Z970" s="161"/>
      <c r="AA970" s="155" t="s">
        <v>713</v>
      </c>
      <c r="AB970" s="155" t="s">
        <v>3290</v>
      </c>
      <c r="AC970" s="163">
        <v>0</v>
      </c>
      <c r="AD970" s="163">
        <v>0</v>
      </c>
      <c r="AE970" s="163">
        <v>0</v>
      </c>
      <c r="AF970" s="163">
        <v>0</v>
      </c>
      <c r="AG970" s="163">
        <v>0</v>
      </c>
      <c r="AH970" s="163">
        <v>0</v>
      </c>
      <c r="AI970" s="163">
        <v>0</v>
      </c>
      <c r="AJ970" s="163">
        <v>0</v>
      </c>
      <c r="AK970" s="163">
        <v>0</v>
      </c>
      <c r="AL970" s="163">
        <v>0</v>
      </c>
      <c r="AM970" s="163">
        <v>0</v>
      </c>
    </row>
    <row r="971" spans="2:39" x14ac:dyDescent="0.15">
      <c r="B971" s="51" t="s">
        <v>799</v>
      </c>
      <c r="C971" s="51" t="s">
        <v>3375</v>
      </c>
      <c r="D971" s="51" t="s">
        <v>5044</v>
      </c>
      <c r="E971" s="51" t="s">
        <v>5045</v>
      </c>
      <c r="F971" s="51" t="s">
        <v>5046</v>
      </c>
      <c r="G971" s="51" t="s">
        <v>5045</v>
      </c>
      <c r="H971" s="51" t="s">
        <v>5067</v>
      </c>
      <c r="I971" s="51" t="s">
        <v>5068</v>
      </c>
      <c r="K971" s="53">
        <v>3</v>
      </c>
      <c r="L971" s="160">
        <v>3</v>
      </c>
      <c r="M971" s="160" t="s">
        <v>5067</v>
      </c>
      <c r="N971" s="160" t="s">
        <v>5068</v>
      </c>
      <c r="O971" s="161"/>
      <c r="P971" s="161"/>
      <c r="Q971" s="161"/>
      <c r="R971" s="161"/>
      <c r="S971" s="161"/>
      <c r="T971" s="161"/>
      <c r="U971" s="161"/>
      <c r="V971" s="161"/>
      <c r="W971" s="161"/>
      <c r="X971" s="161"/>
      <c r="Y971" s="161"/>
      <c r="Z971" s="161"/>
      <c r="AA971" s="155" t="s">
        <v>799</v>
      </c>
      <c r="AB971" s="155" t="s">
        <v>3375</v>
      </c>
      <c r="AC971" s="163">
        <v>0</v>
      </c>
      <c r="AD971" s="163">
        <v>0</v>
      </c>
      <c r="AE971" s="163">
        <v>0</v>
      </c>
      <c r="AF971" s="163">
        <v>0</v>
      </c>
      <c r="AG971" s="163">
        <v>0</v>
      </c>
      <c r="AH971" s="163">
        <v>0</v>
      </c>
      <c r="AI971" s="163">
        <v>0</v>
      </c>
      <c r="AJ971" s="163">
        <v>0</v>
      </c>
      <c r="AK971" s="163">
        <v>0</v>
      </c>
      <c r="AL971" s="163">
        <v>0</v>
      </c>
      <c r="AM971" s="163">
        <v>0</v>
      </c>
    </row>
    <row r="972" spans="2:39" x14ac:dyDescent="0.15">
      <c r="B972" s="51" t="s">
        <v>984</v>
      </c>
      <c r="C972" s="51" t="s">
        <v>3559</v>
      </c>
      <c r="D972" s="51" t="s">
        <v>5032</v>
      </c>
      <c r="E972" s="51" t="s">
        <v>5033</v>
      </c>
      <c r="F972" s="51" t="s">
        <v>5034</v>
      </c>
      <c r="G972" s="51" t="s">
        <v>5035</v>
      </c>
      <c r="H972" s="51" t="s">
        <v>5038</v>
      </c>
      <c r="I972" s="51" t="s">
        <v>5039</v>
      </c>
      <c r="K972" s="53">
        <v>3</v>
      </c>
      <c r="L972" s="160">
        <v>11</v>
      </c>
      <c r="M972" s="160" t="s">
        <v>5034</v>
      </c>
      <c r="N972" s="160" t="s">
        <v>5035</v>
      </c>
      <c r="O972" s="161"/>
      <c r="P972" s="161"/>
      <c r="Q972" s="161"/>
      <c r="R972" s="161"/>
      <c r="S972" s="161"/>
      <c r="T972" s="161"/>
      <c r="U972" s="161"/>
      <c r="V972" s="161"/>
      <c r="W972" s="161"/>
      <c r="X972" s="161"/>
      <c r="Y972" s="161"/>
      <c r="Z972" s="161"/>
      <c r="AA972" s="155" t="s">
        <v>984</v>
      </c>
      <c r="AB972" s="155" t="s">
        <v>3559</v>
      </c>
      <c r="AC972" s="163">
        <v>0</v>
      </c>
      <c r="AD972" s="163">
        <v>0</v>
      </c>
      <c r="AE972" s="163">
        <v>0</v>
      </c>
      <c r="AF972" s="163">
        <v>0</v>
      </c>
      <c r="AG972" s="163">
        <v>0</v>
      </c>
      <c r="AH972" s="163">
        <v>0</v>
      </c>
      <c r="AI972" s="163">
        <v>0</v>
      </c>
      <c r="AJ972" s="163">
        <v>0</v>
      </c>
      <c r="AK972" s="163">
        <v>0</v>
      </c>
      <c r="AL972" s="163">
        <v>0</v>
      </c>
      <c r="AM972" s="163">
        <v>0</v>
      </c>
    </row>
    <row r="973" spans="2:39" x14ac:dyDescent="0.15">
      <c r="B973" s="51" t="s">
        <v>703</v>
      </c>
      <c r="C973" s="51" t="s">
        <v>3280</v>
      </c>
      <c r="D973" s="51" t="s">
        <v>5026</v>
      </c>
      <c r="E973" s="51" t="s">
        <v>5027</v>
      </c>
      <c r="F973" s="51" t="s">
        <v>5028</v>
      </c>
      <c r="G973" s="51" t="s">
        <v>5029</v>
      </c>
      <c r="H973" s="51" t="s">
        <v>5030</v>
      </c>
      <c r="I973" s="51" t="s">
        <v>5031</v>
      </c>
      <c r="K973" s="53">
        <v>3</v>
      </c>
      <c r="L973" s="160">
        <v>24</v>
      </c>
      <c r="M973" s="160" t="s">
        <v>5028</v>
      </c>
      <c r="N973" s="160" t="s">
        <v>5029</v>
      </c>
      <c r="O973" s="161"/>
      <c r="P973" s="161"/>
      <c r="Q973" s="161"/>
      <c r="R973" s="161"/>
      <c r="S973" s="161"/>
      <c r="T973" s="161"/>
      <c r="U973" s="161"/>
      <c r="V973" s="161"/>
      <c r="W973" s="161"/>
      <c r="X973" s="161"/>
      <c r="Y973" s="161"/>
      <c r="Z973" s="161"/>
      <c r="AA973" s="155" t="s">
        <v>703</v>
      </c>
      <c r="AB973" s="155" t="s">
        <v>3280</v>
      </c>
      <c r="AC973" s="163">
        <v>0</v>
      </c>
      <c r="AD973" s="163">
        <v>0</v>
      </c>
      <c r="AE973" s="163">
        <v>0</v>
      </c>
      <c r="AF973" s="163">
        <v>0</v>
      </c>
      <c r="AG973" s="163">
        <v>0</v>
      </c>
      <c r="AH973" s="163">
        <v>0</v>
      </c>
      <c r="AI973" s="163">
        <v>0</v>
      </c>
      <c r="AJ973" s="163">
        <v>0</v>
      </c>
      <c r="AK973" s="163">
        <v>0</v>
      </c>
      <c r="AL973" s="163">
        <v>0</v>
      </c>
      <c r="AM973" s="163">
        <v>0</v>
      </c>
    </row>
    <row r="974" spans="2:39" x14ac:dyDescent="0.15">
      <c r="B974" s="51" t="s">
        <v>830</v>
      </c>
      <c r="C974" s="51" t="s">
        <v>3406</v>
      </c>
      <c r="D974" s="51" t="s">
        <v>5026</v>
      </c>
      <c r="E974" s="51" t="s">
        <v>5027</v>
      </c>
      <c r="F974" s="51" t="s">
        <v>5028</v>
      </c>
      <c r="G974" s="51" t="s">
        <v>5029</v>
      </c>
      <c r="H974" s="51" t="s">
        <v>5115</v>
      </c>
      <c r="I974" s="51" t="s">
        <v>5116</v>
      </c>
      <c r="K974" s="53">
        <v>3</v>
      </c>
      <c r="L974" s="160">
        <v>24</v>
      </c>
      <c r="M974" s="160" t="s">
        <v>5028</v>
      </c>
      <c r="N974" s="160" t="s">
        <v>5029</v>
      </c>
      <c r="O974" s="161"/>
      <c r="P974" s="161"/>
      <c r="Q974" s="161"/>
      <c r="R974" s="161"/>
      <c r="S974" s="161"/>
      <c r="T974" s="161"/>
      <c r="U974" s="161"/>
      <c r="V974" s="161"/>
      <c r="W974" s="161"/>
      <c r="X974" s="161"/>
      <c r="Y974" s="161"/>
      <c r="Z974" s="161"/>
      <c r="AA974" s="155" t="s">
        <v>830</v>
      </c>
      <c r="AB974" s="155" t="s">
        <v>3406</v>
      </c>
      <c r="AC974" s="163">
        <v>0</v>
      </c>
      <c r="AD974" s="163">
        <v>0</v>
      </c>
      <c r="AE974" s="163">
        <v>0</v>
      </c>
      <c r="AF974" s="163">
        <v>0</v>
      </c>
      <c r="AG974" s="163">
        <v>0</v>
      </c>
      <c r="AH974" s="163">
        <v>0</v>
      </c>
      <c r="AI974" s="163">
        <v>1</v>
      </c>
      <c r="AJ974" s="163">
        <v>1</v>
      </c>
      <c r="AK974" s="163">
        <v>0</v>
      </c>
      <c r="AL974" s="163">
        <v>0</v>
      </c>
      <c r="AM974" s="163">
        <v>0</v>
      </c>
    </row>
    <row r="975" spans="2:39" x14ac:dyDescent="0.15">
      <c r="B975" s="51" t="s">
        <v>879</v>
      </c>
      <c r="C975" s="51" t="s">
        <v>3455</v>
      </c>
      <c r="D975" s="51" t="s">
        <v>5032</v>
      </c>
      <c r="E975" s="51" t="s">
        <v>5033</v>
      </c>
      <c r="F975" s="51" t="s">
        <v>5034</v>
      </c>
      <c r="G975" s="51" t="s">
        <v>5035</v>
      </c>
      <c r="H975" s="51" t="s">
        <v>5038</v>
      </c>
      <c r="I975" s="51" t="s">
        <v>5039</v>
      </c>
      <c r="K975" s="53">
        <v>3</v>
      </c>
      <c r="L975" s="160">
        <v>11</v>
      </c>
      <c r="M975" s="160" t="s">
        <v>5034</v>
      </c>
      <c r="N975" s="160" t="s">
        <v>5035</v>
      </c>
      <c r="O975" s="161"/>
      <c r="P975" s="161"/>
      <c r="Q975" s="161"/>
      <c r="R975" s="161"/>
      <c r="S975" s="161"/>
      <c r="T975" s="161"/>
      <c r="U975" s="161"/>
      <c r="V975" s="161"/>
      <c r="W975" s="161"/>
      <c r="X975" s="161"/>
      <c r="Y975" s="161"/>
      <c r="Z975" s="161"/>
      <c r="AA975" s="155" t="s">
        <v>879</v>
      </c>
      <c r="AB975" s="155" t="s">
        <v>3455</v>
      </c>
      <c r="AC975" s="163">
        <v>0</v>
      </c>
      <c r="AD975" s="163">
        <v>0</v>
      </c>
      <c r="AE975" s="163">
        <v>0</v>
      </c>
      <c r="AF975" s="163">
        <v>0</v>
      </c>
      <c r="AG975" s="163">
        <v>0</v>
      </c>
      <c r="AH975" s="163">
        <v>0</v>
      </c>
      <c r="AI975" s="163">
        <v>0</v>
      </c>
      <c r="AJ975" s="163">
        <v>0</v>
      </c>
      <c r="AK975" s="163">
        <v>0</v>
      </c>
      <c r="AL975" s="163">
        <v>0</v>
      </c>
      <c r="AM975" s="163">
        <v>0</v>
      </c>
    </row>
    <row r="976" spans="2:39" x14ac:dyDescent="0.15">
      <c r="B976" s="51" t="s">
        <v>961</v>
      </c>
      <c r="C976" s="51" t="s">
        <v>3536</v>
      </c>
      <c r="D976" s="51" t="s">
        <v>5129</v>
      </c>
      <c r="E976" s="51" t="s">
        <v>5130</v>
      </c>
      <c r="F976" s="51" t="s">
        <v>5178</v>
      </c>
      <c r="G976" s="51" t="s">
        <v>5179</v>
      </c>
      <c r="H976" s="51" t="s">
        <v>5180</v>
      </c>
      <c r="I976" s="51" t="s">
        <v>5179</v>
      </c>
      <c r="K976" s="53">
        <v>3</v>
      </c>
      <c r="L976" s="160">
        <v>18</v>
      </c>
      <c r="M976" s="160" t="s">
        <v>5129</v>
      </c>
      <c r="N976" s="160" t="s">
        <v>5130</v>
      </c>
      <c r="O976" s="161"/>
      <c r="P976" s="161"/>
      <c r="Q976" s="161"/>
      <c r="R976" s="161"/>
      <c r="S976" s="161"/>
      <c r="T976" s="161"/>
      <c r="U976" s="161"/>
      <c r="V976" s="161"/>
      <c r="W976" s="161"/>
      <c r="X976" s="161"/>
      <c r="Y976" s="161"/>
      <c r="Z976" s="161"/>
      <c r="AA976" s="155" t="s">
        <v>961</v>
      </c>
      <c r="AB976" s="155" t="s">
        <v>3536</v>
      </c>
      <c r="AC976" s="163">
        <v>0</v>
      </c>
      <c r="AD976" s="163">
        <v>0</v>
      </c>
      <c r="AE976" s="163">
        <v>0</v>
      </c>
      <c r="AF976" s="163">
        <v>0</v>
      </c>
      <c r="AG976" s="163">
        <v>0</v>
      </c>
      <c r="AH976" s="163">
        <v>0</v>
      </c>
      <c r="AI976" s="163">
        <v>0</v>
      </c>
      <c r="AJ976" s="163">
        <v>0</v>
      </c>
      <c r="AK976" s="163">
        <v>0</v>
      </c>
      <c r="AL976" s="163">
        <v>0</v>
      </c>
      <c r="AM976" s="163">
        <v>0</v>
      </c>
    </row>
    <row r="977" spans="2:39" x14ac:dyDescent="0.15">
      <c r="B977" s="51" t="s">
        <v>914</v>
      </c>
      <c r="C977" s="51" t="s">
        <v>3490</v>
      </c>
      <c r="D977" s="51" t="s">
        <v>5032</v>
      </c>
      <c r="E977" s="51" t="s">
        <v>5033</v>
      </c>
      <c r="F977" s="51" t="s">
        <v>5034</v>
      </c>
      <c r="G977" s="51" t="s">
        <v>5035</v>
      </c>
      <c r="H977" s="51" t="s">
        <v>5038</v>
      </c>
      <c r="I977" s="51" t="s">
        <v>5039</v>
      </c>
      <c r="K977" s="53">
        <v>3</v>
      </c>
      <c r="L977" s="160">
        <v>11</v>
      </c>
      <c r="M977" s="160" t="s">
        <v>5034</v>
      </c>
      <c r="N977" s="160" t="s">
        <v>5035</v>
      </c>
      <c r="O977" s="161"/>
      <c r="P977" s="161"/>
      <c r="Q977" s="161"/>
      <c r="R977" s="161"/>
      <c r="S977" s="161"/>
      <c r="T977" s="161"/>
      <c r="U977" s="161"/>
      <c r="V977" s="161"/>
      <c r="W977" s="161"/>
      <c r="X977" s="161"/>
      <c r="Y977" s="161"/>
      <c r="Z977" s="161"/>
      <c r="AA977" s="155" t="s">
        <v>914</v>
      </c>
      <c r="AB977" s="155" t="s">
        <v>3490</v>
      </c>
      <c r="AC977" s="163">
        <v>0</v>
      </c>
      <c r="AD977" s="163">
        <v>0</v>
      </c>
      <c r="AE977" s="163">
        <v>0</v>
      </c>
      <c r="AF977" s="163">
        <v>0</v>
      </c>
      <c r="AG977" s="163">
        <v>0</v>
      </c>
      <c r="AH977" s="163">
        <v>0</v>
      </c>
      <c r="AI977" s="163">
        <v>0</v>
      </c>
      <c r="AJ977" s="163">
        <v>0</v>
      </c>
      <c r="AK977" s="163">
        <v>0</v>
      </c>
      <c r="AL977" s="163">
        <v>0</v>
      </c>
      <c r="AM977" s="163">
        <v>0</v>
      </c>
    </row>
    <row r="978" spans="2:39" x14ac:dyDescent="0.15">
      <c r="B978" s="51" t="s">
        <v>942</v>
      </c>
      <c r="C978" s="51" t="s">
        <v>3518</v>
      </c>
      <c r="D978" s="51" t="s">
        <v>5026</v>
      </c>
      <c r="E978" s="51" t="s">
        <v>5027</v>
      </c>
      <c r="F978" s="51" t="s">
        <v>5085</v>
      </c>
      <c r="G978" s="51" t="s">
        <v>5086</v>
      </c>
      <c r="H978" s="51" t="s">
        <v>5087</v>
      </c>
      <c r="I978" s="51" t="s">
        <v>5088</v>
      </c>
      <c r="K978" s="53">
        <v>3</v>
      </c>
      <c r="L978" s="160">
        <v>26</v>
      </c>
      <c r="M978" s="160" t="s">
        <v>5085</v>
      </c>
      <c r="N978" s="160" t="s">
        <v>5086</v>
      </c>
      <c r="O978" s="161"/>
      <c r="P978" s="161"/>
      <c r="Q978" s="161"/>
      <c r="R978" s="161"/>
      <c r="S978" s="161"/>
      <c r="T978" s="161"/>
      <c r="U978" s="161"/>
      <c r="V978" s="161"/>
      <c r="W978" s="161"/>
      <c r="X978" s="161"/>
      <c r="Y978" s="161"/>
      <c r="Z978" s="161"/>
      <c r="AA978" s="155" t="s">
        <v>942</v>
      </c>
      <c r="AB978" s="155" t="s">
        <v>3518</v>
      </c>
      <c r="AC978" s="163">
        <v>0</v>
      </c>
      <c r="AD978" s="163">
        <v>0</v>
      </c>
      <c r="AE978" s="163">
        <v>0</v>
      </c>
      <c r="AF978" s="163">
        <v>0</v>
      </c>
      <c r="AG978" s="163">
        <v>0</v>
      </c>
      <c r="AH978" s="163">
        <v>0</v>
      </c>
      <c r="AI978" s="163">
        <v>0</v>
      </c>
      <c r="AJ978" s="163">
        <v>0</v>
      </c>
      <c r="AK978" s="163">
        <v>0</v>
      </c>
      <c r="AL978" s="163">
        <v>0</v>
      </c>
      <c r="AM978" s="163">
        <v>0</v>
      </c>
    </row>
    <row r="979" spans="2:39" x14ac:dyDescent="0.15">
      <c r="B979" s="51" t="s">
        <v>733</v>
      </c>
      <c r="C979" s="51" t="s">
        <v>3310</v>
      </c>
      <c r="D979" s="51" t="s">
        <v>5026</v>
      </c>
      <c r="E979" s="51" t="s">
        <v>5027</v>
      </c>
      <c r="F979" s="51" t="s">
        <v>5040</v>
      </c>
      <c r="G979" s="51" t="s">
        <v>5041</v>
      </c>
      <c r="H979" s="51" t="s">
        <v>5042</v>
      </c>
      <c r="I979" s="51" t="s">
        <v>5043</v>
      </c>
      <c r="K979" s="53">
        <v>3</v>
      </c>
      <c r="L979" s="160">
        <v>25</v>
      </c>
      <c r="M979" s="160" t="s">
        <v>5040</v>
      </c>
      <c r="N979" s="160" t="s">
        <v>5041</v>
      </c>
      <c r="O979" s="161"/>
      <c r="P979" s="161"/>
      <c r="Q979" s="161"/>
      <c r="R979" s="161"/>
      <c r="S979" s="161"/>
      <c r="T979" s="161"/>
      <c r="U979" s="161"/>
      <c r="V979" s="161"/>
      <c r="W979" s="161"/>
      <c r="X979" s="161"/>
      <c r="Y979" s="161"/>
      <c r="Z979" s="161"/>
      <c r="AA979" s="155" t="s">
        <v>733</v>
      </c>
      <c r="AB979" s="155" t="s">
        <v>3310</v>
      </c>
      <c r="AC979" s="163">
        <v>0</v>
      </c>
      <c r="AD979" s="163">
        <v>0</v>
      </c>
      <c r="AE979" s="163">
        <v>0</v>
      </c>
      <c r="AF979" s="163">
        <v>0</v>
      </c>
      <c r="AG979" s="163">
        <v>0</v>
      </c>
      <c r="AH979" s="163">
        <v>0</v>
      </c>
      <c r="AI979" s="163">
        <v>0</v>
      </c>
      <c r="AJ979" s="163">
        <v>0</v>
      </c>
      <c r="AK979" s="163">
        <v>0</v>
      </c>
      <c r="AL979" s="163">
        <v>0</v>
      </c>
      <c r="AM979" s="163">
        <v>0</v>
      </c>
    </row>
    <row r="980" spans="2:39" x14ac:dyDescent="0.15">
      <c r="B980" s="51" t="s">
        <v>1122</v>
      </c>
      <c r="C980" s="51" t="s">
        <v>3695</v>
      </c>
      <c r="D980" s="51" t="s">
        <v>5044</v>
      </c>
      <c r="E980" s="51" t="s">
        <v>5045</v>
      </c>
      <c r="F980" s="51" t="s">
        <v>5046</v>
      </c>
      <c r="G980" s="51" t="s">
        <v>5045</v>
      </c>
      <c r="H980" s="51" t="s">
        <v>5047</v>
      </c>
      <c r="I980" s="51" t="s">
        <v>5048</v>
      </c>
      <c r="K980" s="53">
        <v>3</v>
      </c>
      <c r="L980" s="160">
        <v>5</v>
      </c>
      <c r="M980" s="160" t="s">
        <v>5047</v>
      </c>
      <c r="N980" s="160" t="s">
        <v>5048</v>
      </c>
      <c r="O980" s="161"/>
      <c r="P980" s="161"/>
      <c r="Q980" s="161"/>
      <c r="R980" s="161"/>
      <c r="S980" s="161"/>
      <c r="T980" s="161"/>
      <c r="U980" s="161"/>
      <c r="V980" s="161"/>
      <c r="W980" s="161"/>
      <c r="X980" s="161"/>
      <c r="Y980" s="161"/>
      <c r="Z980" s="161"/>
      <c r="AA980" s="155" t="s">
        <v>1122</v>
      </c>
      <c r="AB980" s="155" t="s">
        <v>3695</v>
      </c>
      <c r="AC980" s="163">
        <v>0</v>
      </c>
      <c r="AD980" s="163">
        <v>0</v>
      </c>
      <c r="AE980" s="163">
        <v>0</v>
      </c>
      <c r="AF980" s="163">
        <v>0</v>
      </c>
      <c r="AG980" s="163">
        <v>0</v>
      </c>
      <c r="AH980" s="163">
        <v>0</v>
      </c>
      <c r="AI980" s="163">
        <v>0</v>
      </c>
      <c r="AJ980" s="163">
        <v>0</v>
      </c>
      <c r="AK980" s="163">
        <v>0</v>
      </c>
      <c r="AL980" s="163">
        <v>0</v>
      </c>
      <c r="AM980" s="163">
        <v>0</v>
      </c>
    </row>
    <row r="981" spans="2:39" x14ac:dyDescent="0.15">
      <c r="B981" s="51" t="s">
        <v>1268</v>
      </c>
      <c r="C981" s="51" t="s">
        <v>3836</v>
      </c>
      <c r="D981" s="51" t="s">
        <v>5044</v>
      </c>
      <c r="E981" s="51" t="s">
        <v>5045</v>
      </c>
      <c r="F981" s="51" t="s">
        <v>5046</v>
      </c>
      <c r="G981" s="51" t="s">
        <v>5045</v>
      </c>
      <c r="H981" s="51" t="s">
        <v>5067</v>
      </c>
      <c r="I981" s="51" t="s">
        <v>5068</v>
      </c>
      <c r="K981" s="53">
        <v>3</v>
      </c>
      <c r="L981" s="160">
        <v>3</v>
      </c>
      <c r="M981" s="160" t="s">
        <v>5067</v>
      </c>
      <c r="N981" s="160" t="s">
        <v>5068</v>
      </c>
      <c r="O981" s="161"/>
      <c r="P981" s="161"/>
      <c r="Q981" s="161"/>
      <c r="R981" s="161"/>
      <c r="S981" s="161"/>
      <c r="T981" s="161"/>
      <c r="U981" s="161"/>
      <c r="V981" s="161"/>
      <c r="W981" s="161"/>
      <c r="X981" s="161"/>
      <c r="Y981" s="161"/>
      <c r="Z981" s="161"/>
      <c r="AA981" s="155" t="s">
        <v>1268</v>
      </c>
      <c r="AB981" s="155" t="s">
        <v>3836</v>
      </c>
      <c r="AC981" s="163">
        <v>0</v>
      </c>
      <c r="AD981" s="163">
        <v>0</v>
      </c>
      <c r="AE981" s="163">
        <v>0</v>
      </c>
      <c r="AF981" s="163">
        <v>0</v>
      </c>
      <c r="AG981" s="163">
        <v>0</v>
      </c>
      <c r="AH981" s="163">
        <v>0</v>
      </c>
      <c r="AI981" s="163">
        <v>0</v>
      </c>
      <c r="AJ981" s="163">
        <v>0</v>
      </c>
      <c r="AK981" s="163">
        <v>0</v>
      </c>
      <c r="AL981" s="163">
        <v>0</v>
      </c>
      <c r="AM981" s="163">
        <v>0</v>
      </c>
    </row>
    <row r="982" spans="2:39" x14ac:dyDescent="0.15">
      <c r="B982" s="51" t="s">
        <v>847</v>
      </c>
      <c r="C982" s="51" t="s">
        <v>3423</v>
      </c>
      <c r="D982" s="51" t="s">
        <v>5069</v>
      </c>
      <c r="E982" s="51" t="s">
        <v>5070</v>
      </c>
      <c r="F982" s="51" t="s">
        <v>5071</v>
      </c>
      <c r="G982" s="51" t="s">
        <v>5070</v>
      </c>
      <c r="H982" s="51" t="s">
        <v>5072</v>
      </c>
      <c r="I982" s="51" t="s">
        <v>5073</v>
      </c>
      <c r="K982" s="53">
        <v>3</v>
      </c>
      <c r="L982" s="160">
        <v>27</v>
      </c>
      <c r="M982" s="160" t="s">
        <v>5071</v>
      </c>
      <c r="N982" s="160" t="s">
        <v>5070</v>
      </c>
      <c r="O982" s="161"/>
      <c r="P982" s="161"/>
      <c r="Q982" s="161"/>
      <c r="R982" s="161"/>
      <c r="S982" s="161"/>
      <c r="T982" s="161"/>
      <c r="U982" s="161"/>
      <c r="V982" s="161"/>
      <c r="W982" s="161"/>
      <c r="X982" s="161"/>
      <c r="Y982" s="161"/>
      <c r="Z982" s="161"/>
      <c r="AA982" s="155" t="s">
        <v>847</v>
      </c>
      <c r="AB982" s="155" t="s">
        <v>3423</v>
      </c>
      <c r="AC982" s="163">
        <v>0</v>
      </c>
      <c r="AD982" s="163">
        <v>0</v>
      </c>
      <c r="AE982" s="163">
        <v>0</v>
      </c>
      <c r="AF982" s="163">
        <v>0</v>
      </c>
      <c r="AG982" s="163">
        <v>0</v>
      </c>
      <c r="AH982" s="163">
        <v>0</v>
      </c>
      <c r="AI982" s="163">
        <v>0</v>
      </c>
      <c r="AJ982" s="163">
        <v>0</v>
      </c>
      <c r="AK982" s="163">
        <v>0</v>
      </c>
      <c r="AL982" s="163">
        <v>0</v>
      </c>
      <c r="AM982" s="163">
        <v>0</v>
      </c>
    </row>
    <row r="983" spans="2:39" x14ac:dyDescent="0.15">
      <c r="B983" s="51" t="s">
        <v>948</v>
      </c>
      <c r="C983" s="51" t="s">
        <v>3524</v>
      </c>
      <c r="D983" s="51" t="s">
        <v>5080</v>
      </c>
      <c r="E983" s="51" t="s">
        <v>5081</v>
      </c>
      <c r="F983" s="51" t="s">
        <v>5082</v>
      </c>
      <c r="G983" s="51" t="s">
        <v>5081</v>
      </c>
      <c r="H983" s="51" t="s">
        <v>5141</v>
      </c>
      <c r="I983" s="51" t="s">
        <v>5142</v>
      </c>
      <c r="K983" s="53">
        <v>3</v>
      </c>
      <c r="L983" s="160">
        <v>2</v>
      </c>
      <c r="M983" s="160" t="s">
        <v>5082</v>
      </c>
      <c r="N983" s="160" t="s">
        <v>5081</v>
      </c>
      <c r="O983" s="161"/>
      <c r="P983" s="161"/>
      <c r="Q983" s="161"/>
      <c r="R983" s="161"/>
      <c r="S983" s="161"/>
      <c r="T983" s="161"/>
      <c r="U983" s="161"/>
      <c r="V983" s="161"/>
      <c r="W983" s="161"/>
      <c r="X983" s="161"/>
      <c r="Y983" s="161"/>
      <c r="Z983" s="161"/>
      <c r="AA983" s="155" t="s">
        <v>948</v>
      </c>
      <c r="AB983" s="155" t="s">
        <v>3524</v>
      </c>
      <c r="AC983" s="163">
        <v>1</v>
      </c>
      <c r="AD983" s="163">
        <v>1</v>
      </c>
      <c r="AE983" s="163">
        <v>0</v>
      </c>
      <c r="AF983" s="163">
        <v>0</v>
      </c>
      <c r="AG983" s="163">
        <v>0</v>
      </c>
      <c r="AH983" s="163">
        <v>0</v>
      </c>
      <c r="AI983" s="163">
        <v>0</v>
      </c>
      <c r="AJ983" s="163">
        <v>0</v>
      </c>
      <c r="AK983" s="163">
        <v>0</v>
      </c>
      <c r="AL983" s="163">
        <v>0</v>
      </c>
      <c r="AM983" s="163">
        <v>0</v>
      </c>
    </row>
    <row r="984" spans="2:39" x14ac:dyDescent="0.15">
      <c r="B984" s="51" t="s">
        <v>880</v>
      </c>
      <c r="C984" s="51" t="s">
        <v>3456</v>
      </c>
      <c r="D984" s="51" t="s">
        <v>5044</v>
      </c>
      <c r="E984" s="51" t="s">
        <v>5045</v>
      </c>
      <c r="F984" s="51" t="s">
        <v>5046</v>
      </c>
      <c r="G984" s="51" t="s">
        <v>5045</v>
      </c>
      <c r="H984" s="51" t="s">
        <v>5181</v>
      </c>
      <c r="I984" s="51" t="s">
        <v>5182</v>
      </c>
      <c r="K984" s="53">
        <v>1</v>
      </c>
      <c r="L984" s="160" t="s">
        <v>5356</v>
      </c>
      <c r="M984" s="160" t="s">
        <v>5127</v>
      </c>
      <c r="N984" s="160" t="s">
        <v>5326</v>
      </c>
      <c r="O984" s="161"/>
      <c r="P984" s="161"/>
      <c r="Q984" s="161"/>
      <c r="R984" s="161"/>
      <c r="S984" s="161"/>
      <c r="T984" s="161"/>
      <c r="U984" s="161"/>
      <c r="V984" s="161"/>
      <c r="W984" s="161"/>
      <c r="X984" s="161"/>
      <c r="Y984" s="161"/>
      <c r="Z984" s="161"/>
      <c r="AA984" s="155" t="s">
        <v>880</v>
      </c>
      <c r="AB984" s="155" t="s">
        <v>3456</v>
      </c>
      <c r="AC984" s="163">
        <v>0</v>
      </c>
      <c r="AD984" s="163">
        <v>0</v>
      </c>
      <c r="AE984" s="163">
        <v>0</v>
      </c>
      <c r="AF984" s="163">
        <v>0</v>
      </c>
      <c r="AG984" s="163">
        <v>0</v>
      </c>
      <c r="AH984" s="163">
        <v>0</v>
      </c>
      <c r="AI984" s="163">
        <v>0</v>
      </c>
      <c r="AJ984" s="163">
        <v>0</v>
      </c>
      <c r="AK984" s="163">
        <v>0</v>
      </c>
      <c r="AL984" s="163">
        <v>0</v>
      </c>
      <c r="AM984" s="163">
        <v>0</v>
      </c>
    </row>
    <row r="985" spans="2:39" x14ac:dyDescent="0.15">
      <c r="B985" s="51" t="s">
        <v>803</v>
      </c>
      <c r="C985" s="51" t="s">
        <v>3379</v>
      </c>
      <c r="D985" s="51" t="s">
        <v>5074</v>
      </c>
      <c r="E985" s="51" t="s">
        <v>5075</v>
      </c>
      <c r="F985" s="51" t="s">
        <v>5147</v>
      </c>
      <c r="G985" s="51" t="s">
        <v>5148</v>
      </c>
      <c r="H985" s="51" t="s">
        <v>5149</v>
      </c>
      <c r="I985" s="51" t="s">
        <v>5148</v>
      </c>
      <c r="K985" s="53">
        <v>3</v>
      </c>
      <c r="L985" s="160" t="s">
        <v>5356</v>
      </c>
      <c r="M985" s="160" t="s">
        <v>5356</v>
      </c>
      <c r="N985" s="160" t="s">
        <v>5356</v>
      </c>
      <c r="O985" s="161"/>
      <c r="P985" s="161"/>
      <c r="Q985" s="161"/>
      <c r="R985" s="161"/>
      <c r="S985" s="161"/>
      <c r="T985" s="161"/>
      <c r="U985" s="161"/>
      <c r="V985" s="161"/>
      <c r="W985" s="161"/>
      <c r="X985" s="161"/>
      <c r="Y985" s="161"/>
      <c r="Z985" s="161"/>
      <c r="AA985" s="155" t="s">
        <v>803</v>
      </c>
      <c r="AB985" s="155" t="s">
        <v>3379</v>
      </c>
      <c r="AC985" s="163">
        <v>0</v>
      </c>
      <c r="AD985" s="163">
        <v>0</v>
      </c>
      <c r="AE985" s="163">
        <v>0</v>
      </c>
      <c r="AF985" s="163">
        <v>0</v>
      </c>
      <c r="AG985" s="163">
        <v>0</v>
      </c>
      <c r="AH985" s="163">
        <v>0</v>
      </c>
      <c r="AI985" s="163">
        <v>0</v>
      </c>
      <c r="AJ985" s="163">
        <v>0</v>
      </c>
      <c r="AK985" s="163">
        <v>0</v>
      </c>
      <c r="AL985" s="163">
        <v>0</v>
      </c>
      <c r="AM985" s="163">
        <v>0</v>
      </c>
    </row>
    <row r="986" spans="2:39" x14ac:dyDescent="0.15">
      <c r="B986" s="51" t="s">
        <v>1184</v>
      </c>
      <c r="C986" s="51" t="s">
        <v>3755</v>
      </c>
      <c r="D986" s="51" t="s">
        <v>5032</v>
      </c>
      <c r="E986" s="51" t="s">
        <v>5033</v>
      </c>
      <c r="F986" s="51" t="s">
        <v>5034</v>
      </c>
      <c r="G986" s="51" t="s">
        <v>5035</v>
      </c>
      <c r="H986" s="51" t="s">
        <v>5038</v>
      </c>
      <c r="I986" s="51" t="s">
        <v>5039</v>
      </c>
      <c r="K986" s="53">
        <v>3</v>
      </c>
      <c r="L986" s="160">
        <v>11</v>
      </c>
      <c r="M986" s="160" t="s">
        <v>5034</v>
      </c>
      <c r="N986" s="160" t="s">
        <v>5035</v>
      </c>
      <c r="O986" s="161"/>
      <c r="P986" s="161"/>
      <c r="Q986" s="161"/>
      <c r="R986" s="161"/>
      <c r="S986" s="161"/>
      <c r="T986" s="161"/>
      <c r="U986" s="161"/>
      <c r="V986" s="161"/>
      <c r="W986" s="161"/>
      <c r="X986" s="161"/>
      <c r="Y986" s="161"/>
      <c r="Z986" s="161"/>
      <c r="AA986" s="155" t="s">
        <v>1184</v>
      </c>
      <c r="AB986" s="155" t="s">
        <v>3755</v>
      </c>
      <c r="AC986" s="163">
        <v>0</v>
      </c>
      <c r="AD986" s="163">
        <v>0</v>
      </c>
      <c r="AE986" s="163">
        <v>0</v>
      </c>
      <c r="AF986" s="163">
        <v>0</v>
      </c>
      <c r="AG986" s="163">
        <v>0</v>
      </c>
      <c r="AH986" s="163">
        <v>0</v>
      </c>
      <c r="AI986" s="163">
        <v>0</v>
      </c>
      <c r="AJ986" s="163">
        <v>0</v>
      </c>
      <c r="AK986" s="163">
        <v>0</v>
      </c>
      <c r="AL986" s="163">
        <v>0</v>
      </c>
      <c r="AM986" s="163">
        <v>0</v>
      </c>
    </row>
    <row r="987" spans="2:39" x14ac:dyDescent="0.15">
      <c r="B987" s="51" t="s">
        <v>927</v>
      </c>
      <c r="C987" s="51" t="s">
        <v>3503</v>
      </c>
      <c r="D987" s="51" t="s">
        <v>5044</v>
      </c>
      <c r="E987" s="51" t="s">
        <v>5045</v>
      </c>
      <c r="F987" s="51" t="s">
        <v>5046</v>
      </c>
      <c r="G987" s="51" t="s">
        <v>5045</v>
      </c>
      <c r="H987" s="51" t="s">
        <v>5067</v>
      </c>
      <c r="I987" s="51" t="s">
        <v>5068</v>
      </c>
      <c r="K987" s="53">
        <v>3</v>
      </c>
      <c r="L987" s="160">
        <v>3</v>
      </c>
      <c r="M987" s="160" t="s">
        <v>5067</v>
      </c>
      <c r="N987" s="160" t="s">
        <v>5068</v>
      </c>
      <c r="O987" s="161"/>
      <c r="P987" s="161"/>
      <c r="Q987" s="161"/>
      <c r="R987" s="161"/>
      <c r="S987" s="161"/>
      <c r="T987" s="161"/>
      <c r="U987" s="161"/>
      <c r="V987" s="161"/>
      <c r="W987" s="161"/>
      <c r="X987" s="161"/>
      <c r="Y987" s="161"/>
      <c r="Z987" s="161"/>
      <c r="AA987" s="155" t="s">
        <v>927</v>
      </c>
      <c r="AB987" s="155" t="s">
        <v>3503</v>
      </c>
      <c r="AC987" s="163">
        <v>0</v>
      </c>
      <c r="AD987" s="163">
        <v>0</v>
      </c>
      <c r="AE987" s="163">
        <v>0</v>
      </c>
      <c r="AF987" s="163">
        <v>0</v>
      </c>
      <c r="AG987" s="163">
        <v>0</v>
      </c>
      <c r="AH987" s="163">
        <v>0</v>
      </c>
      <c r="AI987" s="163">
        <v>0</v>
      </c>
      <c r="AJ987" s="163">
        <v>0</v>
      </c>
      <c r="AK987" s="163">
        <v>0</v>
      </c>
      <c r="AL987" s="163">
        <v>0</v>
      </c>
      <c r="AM987" s="163">
        <v>0</v>
      </c>
    </row>
    <row r="988" spans="2:39" x14ac:dyDescent="0.15">
      <c r="B988" s="51" t="s">
        <v>844</v>
      </c>
      <c r="C988" s="51" t="s">
        <v>3420</v>
      </c>
      <c r="D988" s="51" t="s">
        <v>5026</v>
      </c>
      <c r="E988" s="51" t="s">
        <v>5027</v>
      </c>
      <c r="F988" s="51" t="s">
        <v>5085</v>
      </c>
      <c r="G988" s="51" t="s">
        <v>5086</v>
      </c>
      <c r="H988" s="51" t="s">
        <v>5087</v>
      </c>
      <c r="I988" s="51" t="s">
        <v>5088</v>
      </c>
      <c r="K988" s="53">
        <v>3</v>
      </c>
      <c r="L988" s="160">
        <v>26</v>
      </c>
      <c r="M988" s="160" t="s">
        <v>5085</v>
      </c>
      <c r="N988" s="160" t="s">
        <v>5086</v>
      </c>
      <c r="O988" s="161"/>
      <c r="P988" s="161"/>
      <c r="Q988" s="161"/>
      <c r="R988" s="161"/>
      <c r="S988" s="161"/>
      <c r="T988" s="161"/>
      <c r="U988" s="161"/>
      <c r="V988" s="161"/>
      <c r="W988" s="161"/>
      <c r="X988" s="161"/>
      <c r="Y988" s="161"/>
      <c r="Z988" s="161"/>
      <c r="AA988" s="155" t="s">
        <v>844</v>
      </c>
      <c r="AB988" s="155" t="s">
        <v>3420</v>
      </c>
      <c r="AC988" s="163">
        <v>0</v>
      </c>
      <c r="AD988" s="163">
        <v>0</v>
      </c>
      <c r="AE988" s="163">
        <v>0</v>
      </c>
      <c r="AF988" s="163">
        <v>0</v>
      </c>
      <c r="AG988" s="163">
        <v>0</v>
      </c>
      <c r="AH988" s="163">
        <v>1</v>
      </c>
      <c r="AI988" s="163">
        <v>0</v>
      </c>
      <c r="AJ988" s="163">
        <v>0</v>
      </c>
      <c r="AK988" s="163">
        <v>0</v>
      </c>
      <c r="AL988" s="163">
        <v>0</v>
      </c>
      <c r="AM988" s="163">
        <v>0</v>
      </c>
    </row>
    <row r="989" spans="2:39" x14ac:dyDescent="0.15">
      <c r="B989" s="51" t="s">
        <v>1180</v>
      </c>
      <c r="C989" s="51" t="s">
        <v>3751</v>
      </c>
      <c r="D989" s="51" t="s">
        <v>5026</v>
      </c>
      <c r="E989" s="51" t="s">
        <v>5027</v>
      </c>
      <c r="F989" s="51" t="s">
        <v>5085</v>
      </c>
      <c r="G989" s="51" t="s">
        <v>5086</v>
      </c>
      <c r="H989" s="51" t="s">
        <v>5087</v>
      </c>
      <c r="I989" s="51" t="s">
        <v>5088</v>
      </c>
      <c r="K989" s="53">
        <v>3</v>
      </c>
      <c r="L989" s="160">
        <v>26</v>
      </c>
      <c r="M989" s="160" t="s">
        <v>5085</v>
      </c>
      <c r="N989" s="160" t="s">
        <v>5086</v>
      </c>
      <c r="O989" s="161"/>
      <c r="P989" s="161"/>
      <c r="Q989" s="161"/>
      <c r="R989" s="161"/>
      <c r="S989" s="161"/>
      <c r="T989" s="161"/>
      <c r="U989" s="161"/>
      <c r="V989" s="161"/>
      <c r="W989" s="161"/>
      <c r="X989" s="161"/>
      <c r="Y989" s="161"/>
      <c r="Z989" s="161"/>
      <c r="AA989" s="155" t="s">
        <v>1180</v>
      </c>
      <c r="AB989" s="155" t="s">
        <v>3751</v>
      </c>
      <c r="AC989" s="163">
        <v>0</v>
      </c>
      <c r="AD989" s="163">
        <v>0</v>
      </c>
      <c r="AE989" s="163">
        <v>0</v>
      </c>
      <c r="AF989" s="163">
        <v>0</v>
      </c>
      <c r="AG989" s="163">
        <v>0</v>
      </c>
      <c r="AH989" s="163">
        <v>0</v>
      </c>
      <c r="AI989" s="163">
        <v>0</v>
      </c>
      <c r="AJ989" s="163">
        <v>0</v>
      </c>
      <c r="AK989" s="163">
        <v>0</v>
      </c>
      <c r="AL989" s="163">
        <v>0</v>
      </c>
      <c r="AM989" s="163">
        <v>0</v>
      </c>
    </row>
    <row r="990" spans="2:39" x14ac:dyDescent="0.15">
      <c r="B990" s="51" t="s">
        <v>878</v>
      </c>
      <c r="C990" s="51" t="s">
        <v>3454</v>
      </c>
      <c r="D990" s="51" t="s">
        <v>5026</v>
      </c>
      <c r="E990" s="51" t="s">
        <v>5027</v>
      </c>
      <c r="F990" s="51" t="s">
        <v>5028</v>
      </c>
      <c r="G990" s="51" t="s">
        <v>5029</v>
      </c>
      <c r="H990" s="51" t="s">
        <v>5030</v>
      </c>
      <c r="I990" s="51" t="s">
        <v>5031</v>
      </c>
      <c r="K990" s="53">
        <v>3</v>
      </c>
      <c r="L990" s="160">
        <v>24</v>
      </c>
      <c r="M990" s="160" t="s">
        <v>5028</v>
      </c>
      <c r="N990" s="160" t="s">
        <v>5029</v>
      </c>
      <c r="O990" s="161"/>
      <c r="P990" s="161"/>
      <c r="Q990" s="161"/>
      <c r="R990" s="161"/>
      <c r="S990" s="161"/>
      <c r="T990" s="161"/>
      <c r="U990" s="161"/>
      <c r="V990" s="161"/>
      <c r="W990" s="161"/>
      <c r="X990" s="161"/>
      <c r="Y990" s="161"/>
      <c r="Z990" s="161"/>
      <c r="AA990" s="155" t="s">
        <v>878</v>
      </c>
      <c r="AB990" s="155" t="s">
        <v>3454</v>
      </c>
      <c r="AC990" s="163">
        <v>0</v>
      </c>
      <c r="AD990" s="163">
        <v>0</v>
      </c>
      <c r="AE990" s="163">
        <v>0</v>
      </c>
      <c r="AF990" s="163">
        <v>0</v>
      </c>
      <c r="AG990" s="163">
        <v>0</v>
      </c>
      <c r="AH990" s="163">
        <v>0</v>
      </c>
      <c r="AI990" s="163">
        <v>0</v>
      </c>
      <c r="AJ990" s="163">
        <v>0</v>
      </c>
      <c r="AK990" s="163">
        <v>0</v>
      </c>
      <c r="AL990" s="163">
        <v>0</v>
      </c>
      <c r="AM990" s="163">
        <v>0</v>
      </c>
    </row>
    <row r="991" spans="2:39" x14ac:dyDescent="0.15">
      <c r="B991" s="51" t="s">
        <v>817</v>
      </c>
      <c r="C991" s="51" t="s">
        <v>3393</v>
      </c>
      <c r="D991" s="51" t="s">
        <v>5044</v>
      </c>
      <c r="E991" s="51" t="s">
        <v>5045</v>
      </c>
      <c r="F991" s="51" t="s">
        <v>5046</v>
      </c>
      <c r="G991" s="51" t="s">
        <v>5045</v>
      </c>
      <c r="H991" s="51" t="s">
        <v>5047</v>
      </c>
      <c r="I991" s="51" t="s">
        <v>5048</v>
      </c>
      <c r="K991" s="53">
        <v>3</v>
      </c>
      <c r="L991" s="160">
        <v>5</v>
      </c>
      <c r="M991" s="160" t="s">
        <v>5047</v>
      </c>
      <c r="N991" s="160" t="s">
        <v>5048</v>
      </c>
      <c r="O991" s="161"/>
      <c r="P991" s="161"/>
      <c r="Q991" s="161"/>
      <c r="R991" s="161"/>
      <c r="S991" s="161"/>
      <c r="T991" s="161"/>
      <c r="U991" s="161"/>
      <c r="V991" s="161"/>
      <c r="W991" s="161"/>
      <c r="X991" s="161"/>
      <c r="Y991" s="161"/>
      <c r="Z991" s="161"/>
      <c r="AA991" s="155" t="s">
        <v>817</v>
      </c>
      <c r="AB991" s="155" t="s">
        <v>3393</v>
      </c>
      <c r="AC991" s="163">
        <v>0</v>
      </c>
      <c r="AD991" s="163">
        <v>0</v>
      </c>
      <c r="AE991" s="163">
        <v>0</v>
      </c>
      <c r="AF991" s="163">
        <v>0</v>
      </c>
      <c r="AG991" s="163">
        <v>0</v>
      </c>
      <c r="AH991" s="163">
        <v>0</v>
      </c>
      <c r="AI991" s="163">
        <v>0</v>
      </c>
      <c r="AJ991" s="163">
        <v>0</v>
      </c>
      <c r="AK991" s="163">
        <v>0</v>
      </c>
      <c r="AL991" s="163">
        <v>0</v>
      </c>
      <c r="AM991" s="163">
        <v>0</v>
      </c>
    </row>
    <row r="992" spans="2:39" x14ac:dyDescent="0.15">
      <c r="B992" s="51" t="s">
        <v>1661</v>
      </c>
      <c r="C992" s="51" t="s">
        <v>4214</v>
      </c>
      <c r="D992" s="51" t="s">
        <v>5089</v>
      </c>
      <c r="E992" s="51" t="s">
        <v>5090</v>
      </c>
      <c r="F992" s="51" t="s">
        <v>5107</v>
      </c>
      <c r="G992" s="51" t="s">
        <v>5108</v>
      </c>
      <c r="H992" s="51" t="s">
        <v>5111</v>
      </c>
      <c r="I992" s="51" t="s">
        <v>5112</v>
      </c>
      <c r="K992" s="53">
        <v>3</v>
      </c>
      <c r="L992" s="160">
        <v>17</v>
      </c>
      <c r="M992" s="160" t="s">
        <v>5107</v>
      </c>
      <c r="N992" s="160" t="s">
        <v>5108</v>
      </c>
      <c r="O992" s="161"/>
      <c r="P992" s="161"/>
      <c r="Q992" s="161"/>
      <c r="R992" s="161"/>
      <c r="S992" s="161"/>
      <c r="T992" s="161"/>
      <c r="U992" s="161"/>
      <c r="V992" s="161"/>
      <c r="W992" s="161"/>
      <c r="X992" s="161"/>
      <c r="Y992" s="161"/>
      <c r="Z992" s="161"/>
      <c r="AA992" s="155" t="s">
        <v>1661</v>
      </c>
      <c r="AB992" s="155" t="s">
        <v>4214</v>
      </c>
      <c r="AC992" s="163">
        <v>0</v>
      </c>
      <c r="AD992" s="163">
        <v>0</v>
      </c>
      <c r="AE992" s="163">
        <v>0</v>
      </c>
      <c r="AF992" s="163">
        <v>0</v>
      </c>
      <c r="AG992" s="163">
        <v>0</v>
      </c>
      <c r="AH992" s="163">
        <v>0</v>
      </c>
      <c r="AI992" s="163">
        <v>0</v>
      </c>
      <c r="AJ992" s="163">
        <v>0</v>
      </c>
      <c r="AK992" s="163">
        <v>0</v>
      </c>
      <c r="AL992" s="163">
        <v>0</v>
      </c>
      <c r="AM992" s="163">
        <v>0</v>
      </c>
    </row>
    <row r="993" spans="2:39" x14ac:dyDescent="0.15">
      <c r="B993" s="51" t="s">
        <v>1087</v>
      </c>
      <c r="C993" s="51" t="s">
        <v>3660</v>
      </c>
      <c r="D993" s="51" t="s">
        <v>5026</v>
      </c>
      <c r="E993" s="51" t="s">
        <v>5027</v>
      </c>
      <c r="F993" s="51" t="s">
        <v>5028</v>
      </c>
      <c r="G993" s="51" t="s">
        <v>5029</v>
      </c>
      <c r="H993" s="51" t="s">
        <v>5197</v>
      </c>
      <c r="I993" s="51" t="s">
        <v>5198</v>
      </c>
      <c r="K993" s="53">
        <v>3</v>
      </c>
      <c r="L993" s="160">
        <v>24</v>
      </c>
      <c r="M993" s="160" t="s">
        <v>5028</v>
      </c>
      <c r="N993" s="160" t="s">
        <v>5029</v>
      </c>
      <c r="O993" s="161"/>
      <c r="P993" s="161"/>
      <c r="Q993" s="161"/>
      <c r="R993" s="161"/>
      <c r="S993" s="161"/>
      <c r="T993" s="161"/>
      <c r="U993" s="161"/>
      <c r="V993" s="161"/>
      <c r="W993" s="161"/>
      <c r="X993" s="161"/>
      <c r="Y993" s="161"/>
      <c r="Z993" s="161"/>
      <c r="AA993" s="155" t="s">
        <v>1087</v>
      </c>
      <c r="AB993" s="155" t="s">
        <v>3660</v>
      </c>
      <c r="AC993" s="163">
        <v>0</v>
      </c>
      <c r="AD993" s="163">
        <v>0</v>
      </c>
      <c r="AE993" s="163">
        <v>0</v>
      </c>
      <c r="AF993" s="163">
        <v>0</v>
      </c>
      <c r="AG993" s="163">
        <v>0</v>
      </c>
      <c r="AH993" s="163">
        <v>0</v>
      </c>
      <c r="AI993" s="163">
        <v>0</v>
      </c>
      <c r="AJ993" s="163">
        <v>0</v>
      </c>
      <c r="AK993" s="163">
        <v>0</v>
      </c>
      <c r="AL993" s="163">
        <v>0</v>
      </c>
      <c r="AM993" s="163">
        <v>0</v>
      </c>
    </row>
    <row r="994" spans="2:39" x14ac:dyDescent="0.15">
      <c r="B994" s="51" t="s">
        <v>532</v>
      </c>
      <c r="C994" s="51" t="s">
        <v>3113</v>
      </c>
      <c r="D994" s="51" t="s">
        <v>5026</v>
      </c>
      <c r="E994" s="51" t="s">
        <v>5027</v>
      </c>
      <c r="F994" s="51" t="s">
        <v>5028</v>
      </c>
      <c r="G994" s="51" t="s">
        <v>5029</v>
      </c>
      <c r="H994" s="51" t="s">
        <v>5030</v>
      </c>
      <c r="I994" s="51" t="s">
        <v>5031</v>
      </c>
      <c r="K994" s="53">
        <v>3</v>
      </c>
      <c r="L994" s="160">
        <v>24</v>
      </c>
      <c r="M994" s="160" t="s">
        <v>5028</v>
      </c>
      <c r="N994" s="160" t="s">
        <v>5029</v>
      </c>
      <c r="O994" s="161"/>
      <c r="P994" s="161"/>
      <c r="Q994" s="161"/>
      <c r="R994" s="161"/>
      <c r="S994" s="161"/>
      <c r="T994" s="161"/>
      <c r="U994" s="161"/>
      <c r="V994" s="161"/>
      <c r="W994" s="161"/>
      <c r="X994" s="161"/>
      <c r="Y994" s="161"/>
      <c r="Z994" s="161"/>
      <c r="AA994" s="155" t="s">
        <v>532</v>
      </c>
      <c r="AB994" s="155" t="s">
        <v>3113</v>
      </c>
      <c r="AC994" s="163">
        <v>0</v>
      </c>
      <c r="AD994" s="163">
        <v>0</v>
      </c>
      <c r="AE994" s="163">
        <v>0</v>
      </c>
      <c r="AF994" s="163">
        <v>0</v>
      </c>
      <c r="AG994" s="163">
        <v>0</v>
      </c>
      <c r="AH994" s="163">
        <v>0</v>
      </c>
      <c r="AI994" s="163">
        <v>0</v>
      </c>
      <c r="AJ994" s="163">
        <v>0</v>
      </c>
      <c r="AK994" s="163">
        <v>1</v>
      </c>
      <c r="AL994" s="163">
        <v>1</v>
      </c>
      <c r="AM994" s="163">
        <v>0</v>
      </c>
    </row>
    <row r="995" spans="2:39" x14ac:dyDescent="0.15">
      <c r="B995" s="51" t="s">
        <v>991</v>
      </c>
      <c r="C995" s="51" t="s">
        <v>3566</v>
      </c>
      <c r="D995" s="51" t="s">
        <v>5026</v>
      </c>
      <c r="E995" s="51" t="s">
        <v>5027</v>
      </c>
      <c r="F995" s="51" t="s">
        <v>5054</v>
      </c>
      <c r="G995" s="51" t="s">
        <v>5055</v>
      </c>
      <c r="H995" s="51" t="s">
        <v>5113</v>
      </c>
      <c r="I995" s="51" t="s">
        <v>5114</v>
      </c>
      <c r="K995" s="53">
        <v>2</v>
      </c>
      <c r="L995" s="160" t="s">
        <v>5356</v>
      </c>
      <c r="M995" s="160" t="s">
        <v>5056</v>
      </c>
      <c r="N995" s="160" t="s">
        <v>5194</v>
      </c>
      <c r="O995" s="161"/>
      <c r="P995" s="161"/>
      <c r="Q995" s="161"/>
      <c r="R995" s="161"/>
      <c r="S995" s="161"/>
      <c r="T995" s="161"/>
      <c r="U995" s="161"/>
      <c r="V995" s="161"/>
      <c r="W995" s="161"/>
      <c r="X995" s="161"/>
      <c r="Y995" s="161"/>
      <c r="Z995" s="161"/>
      <c r="AA995" s="155" t="s">
        <v>991</v>
      </c>
      <c r="AB995" s="155" t="s">
        <v>3566</v>
      </c>
      <c r="AC995" s="163">
        <v>0</v>
      </c>
      <c r="AD995" s="163">
        <v>0</v>
      </c>
      <c r="AE995" s="163">
        <v>0</v>
      </c>
      <c r="AF995" s="163">
        <v>0</v>
      </c>
      <c r="AG995" s="163">
        <v>0</v>
      </c>
      <c r="AH995" s="163">
        <v>0</v>
      </c>
      <c r="AI995" s="163">
        <v>0</v>
      </c>
      <c r="AJ995" s="163">
        <v>0</v>
      </c>
      <c r="AK995" s="163">
        <v>0</v>
      </c>
      <c r="AL995" s="163">
        <v>0</v>
      </c>
      <c r="AM995" s="163">
        <v>0</v>
      </c>
    </row>
    <row r="996" spans="2:39" x14ac:dyDescent="0.15">
      <c r="B996" s="51" t="s">
        <v>1149</v>
      </c>
      <c r="C996" s="51" t="s">
        <v>3721</v>
      </c>
      <c r="D996" s="51" t="s">
        <v>5032</v>
      </c>
      <c r="E996" s="51" t="s">
        <v>5033</v>
      </c>
      <c r="F996" s="51" t="s">
        <v>5121</v>
      </c>
      <c r="G996" s="51" t="s">
        <v>5122</v>
      </c>
      <c r="H996" s="51" t="s">
        <v>5172</v>
      </c>
      <c r="I996" s="51" t="s">
        <v>5173</v>
      </c>
      <c r="K996" s="53">
        <v>3</v>
      </c>
      <c r="L996" s="160">
        <v>12</v>
      </c>
      <c r="M996" s="160" t="s">
        <v>5121</v>
      </c>
      <c r="N996" s="160" t="s">
        <v>5122</v>
      </c>
      <c r="O996" s="161"/>
      <c r="P996" s="161"/>
      <c r="Q996" s="161"/>
      <c r="R996" s="161"/>
      <c r="S996" s="161"/>
      <c r="T996" s="161"/>
      <c r="U996" s="161"/>
      <c r="V996" s="161"/>
      <c r="W996" s="161"/>
      <c r="X996" s="161"/>
      <c r="Y996" s="161"/>
      <c r="Z996" s="161"/>
      <c r="AA996" s="155" t="s">
        <v>1149</v>
      </c>
      <c r="AB996" s="155" t="s">
        <v>3721</v>
      </c>
      <c r="AC996" s="163">
        <v>0</v>
      </c>
      <c r="AD996" s="163">
        <v>0</v>
      </c>
      <c r="AE996" s="163">
        <v>0</v>
      </c>
      <c r="AF996" s="163">
        <v>0</v>
      </c>
      <c r="AG996" s="163">
        <v>0</v>
      </c>
      <c r="AH996" s="163">
        <v>0</v>
      </c>
      <c r="AI996" s="163">
        <v>0</v>
      </c>
      <c r="AJ996" s="163">
        <v>0</v>
      </c>
      <c r="AK996" s="163">
        <v>0</v>
      </c>
      <c r="AL996" s="163">
        <v>0</v>
      </c>
      <c r="AM996" s="163">
        <v>0</v>
      </c>
    </row>
    <row r="997" spans="2:39" x14ac:dyDescent="0.15">
      <c r="B997" s="51" t="s">
        <v>848</v>
      </c>
      <c r="C997" s="51" t="s">
        <v>3424</v>
      </c>
      <c r="D997" s="51" t="s">
        <v>5026</v>
      </c>
      <c r="E997" s="51" t="s">
        <v>5027</v>
      </c>
      <c r="F997" s="51" t="s">
        <v>5054</v>
      </c>
      <c r="G997" s="51" t="s">
        <v>5055</v>
      </c>
      <c r="H997" s="51" t="s">
        <v>5193</v>
      </c>
      <c r="I997" s="51" t="s">
        <v>5194</v>
      </c>
      <c r="K997" s="53">
        <v>2</v>
      </c>
      <c r="L997" s="160" t="s">
        <v>5356</v>
      </c>
      <c r="M997" s="160" t="s">
        <v>5056</v>
      </c>
      <c r="N997" s="160" t="s">
        <v>5194</v>
      </c>
      <c r="O997" s="161"/>
      <c r="P997" s="161"/>
      <c r="Q997" s="161"/>
      <c r="R997" s="161"/>
      <c r="S997" s="161"/>
      <c r="T997" s="161"/>
      <c r="U997" s="161"/>
      <c r="V997" s="161"/>
      <c r="W997" s="161"/>
      <c r="X997" s="161"/>
      <c r="Y997" s="161"/>
      <c r="Z997" s="161"/>
      <c r="AA997" s="155" t="s">
        <v>848</v>
      </c>
      <c r="AB997" s="155" t="s">
        <v>3424</v>
      </c>
      <c r="AC997" s="163">
        <v>0</v>
      </c>
      <c r="AD997" s="163">
        <v>0</v>
      </c>
      <c r="AE997" s="163">
        <v>0</v>
      </c>
      <c r="AF997" s="163">
        <v>0</v>
      </c>
      <c r="AG997" s="163">
        <v>0</v>
      </c>
      <c r="AH997" s="163">
        <v>0</v>
      </c>
      <c r="AI997" s="163">
        <v>0</v>
      </c>
      <c r="AJ997" s="163">
        <v>0</v>
      </c>
      <c r="AK997" s="163">
        <v>0</v>
      </c>
      <c r="AL997" s="163">
        <v>0</v>
      </c>
      <c r="AM997" s="163">
        <v>0</v>
      </c>
    </row>
    <row r="998" spans="2:39" x14ac:dyDescent="0.15">
      <c r="B998" s="51" t="s">
        <v>909</v>
      </c>
      <c r="C998" s="51" t="s">
        <v>3485</v>
      </c>
      <c r="D998" s="51" t="s">
        <v>5026</v>
      </c>
      <c r="E998" s="51" t="s">
        <v>5027</v>
      </c>
      <c r="F998" s="51" t="s">
        <v>5054</v>
      </c>
      <c r="G998" s="51" t="s">
        <v>5055</v>
      </c>
      <c r="H998" s="51" t="s">
        <v>5056</v>
      </c>
      <c r="I998" s="51" t="s">
        <v>5057</v>
      </c>
      <c r="K998" s="53">
        <v>2</v>
      </c>
      <c r="L998" s="160">
        <v>22</v>
      </c>
      <c r="M998" s="160" t="s">
        <v>5056</v>
      </c>
      <c r="N998" s="160" t="s">
        <v>5194</v>
      </c>
      <c r="O998" s="161"/>
      <c r="P998" s="161"/>
      <c r="Q998" s="161"/>
      <c r="R998" s="161"/>
      <c r="S998" s="161"/>
      <c r="T998" s="161"/>
      <c r="U998" s="161"/>
      <c r="V998" s="161"/>
      <c r="W998" s="161"/>
      <c r="X998" s="161"/>
      <c r="Y998" s="161"/>
      <c r="Z998" s="161"/>
      <c r="AA998" s="155" t="s">
        <v>909</v>
      </c>
      <c r="AB998" s="155" t="s">
        <v>3485</v>
      </c>
      <c r="AC998" s="163">
        <v>0</v>
      </c>
      <c r="AD998" s="163">
        <v>0</v>
      </c>
      <c r="AE998" s="163">
        <v>0</v>
      </c>
      <c r="AF998" s="163">
        <v>0</v>
      </c>
      <c r="AG998" s="163">
        <v>0</v>
      </c>
      <c r="AH998" s="163">
        <v>0</v>
      </c>
      <c r="AI998" s="163">
        <v>0</v>
      </c>
      <c r="AJ998" s="163">
        <v>0</v>
      </c>
      <c r="AK998" s="163">
        <v>0</v>
      </c>
      <c r="AL998" s="163">
        <v>0</v>
      </c>
      <c r="AM998" s="163">
        <v>0</v>
      </c>
    </row>
    <row r="999" spans="2:39" x14ac:dyDescent="0.15">
      <c r="B999" s="51" t="s">
        <v>811</v>
      </c>
      <c r="C999" s="51" t="s">
        <v>3387</v>
      </c>
      <c r="D999" s="51" t="s">
        <v>5032</v>
      </c>
      <c r="E999" s="51" t="s">
        <v>5033</v>
      </c>
      <c r="F999" s="51" t="s">
        <v>5121</v>
      </c>
      <c r="G999" s="51" t="s">
        <v>5122</v>
      </c>
      <c r="H999" s="51" t="s">
        <v>5123</v>
      </c>
      <c r="I999" s="51" t="s">
        <v>5124</v>
      </c>
      <c r="K999" s="53">
        <v>3</v>
      </c>
      <c r="L999" s="160">
        <v>12</v>
      </c>
      <c r="M999" s="160" t="s">
        <v>5121</v>
      </c>
      <c r="N999" s="160" t="s">
        <v>5122</v>
      </c>
      <c r="O999" s="161"/>
      <c r="P999" s="161"/>
      <c r="Q999" s="161"/>
      <c r="R999" s="161"/>
      <c r="S999" s="161"/>
      <c r="T999" s="161"/>
      <c r="U999" s="161"/>
      <c r="V999" s="161"/>
      <c r="W999" s="161"/>
      <c r="X999" s="161"/>
      <c r="Y999" s="161"/>
      <c r="Z999" s="161"/>
      <c r="AA999" s="155" t="s">
        <v>811</v>
      </c>
      <c r="AB999" s="155" t="s">
        <v>3387</v>
      </c>
      <c r="AC999" s="163">
        <v>0</v>
      </c>
      <c r="AD999" s="163">
        <v>0</v>
      </c>
      <c r="AE999" s="163">
        <v>0</v>
      </c>
      <c r="AF999" s="163">
        <v>0</v>
      </c>
      <c r="AG999" s="163">
        <v>0</v>
      </c>
      <c r="AH999" s="163">
        <v>0</v>
      </c>
      <c r="AI999" s="163">
        <v>0</v>
      </c>
      <c r="AJ999" s="163">
        <v>0</v>
      </c>
      <c r="AK999" s="163">
        <v>0</v>
      </c>
      <c r="AL999" s="163">
        <v>0</v>
      </c>
      <c r="AM999" s="163">
        <v>0</v>
      </c>
    </row>
    <row r="1000" spans="2:39" x14ac:dyDescent="0.15">
      <c r="B1000" s="51" t="s">
        <v>1267</v>
      </c>
      <c r="C1000" s="51" t="s">
        <v>3835</v>
      </c>
      <c r="D1000" s="51" t="s">
        <v>5032</v>
      </c>
      <c r="E1000" s="51" t="s">
        <v>5033</v>
      </c>
      <c r="F1000" s="51" t="s">
        <v>5121</v>
      </c>
      <c r="G1000" s="51" t="s">
        <v>5122</v>
      </c>
      <c r="H1000" s="51" t="s">
        <v>5172</v>
      </c>
      <c r="I1000" s="51" t="s">
        <v>5173</v>
      </c>
      <c r="K1000" s="53">
        <v>3</v>
      </c>
      <c r="L1000" s="160">
        <v>12</v>
      </c>
      <c r="M1000" s="160" t="s">
        <v>5121</v>
      </c>
      <c r="N1000" s="160" t="s">
        <v>5122</v>
      </c>
      <c r="O1000" s="161"/>
      <c r="P1000" s="161"/>
      <c r="Q1000" s="161"/>
      <c r="R1000" s="161"/>
      <c r="S1000" s="161"/>
      <c r="T1000" s="161"/>
      <c r="U1000" s="161"/>
      <c r="V1000" s="161"/>
      <c r="W1000" s="161"/>
      <c r="X1000" s="161"/>
      <c r="Y1000" s="161"/>
      <c r="Z1000" s="161"/>
      <c r="AA1000" s="155" t="s">
        <v>1267</v>
      </c>
      <c r="AB1000" s="155" t="s">
        <v>3835</v>
      </c>
      <c r="AC1000" s="163">
        <v>0</v>
      </c>
      <c r="AD1000" s="163">
        <v>0</v>
      </c>
      <c r="AE1000" s="163">
        <v>0</v>
      </c>
      <c r="AF1000" s="163">
        <v>0</v>
      </c>
      <c r="AG1000" s="163">
        <v>0</v>
      </c>
      <c r="AH1000" s="163">
        <v>0</v>
      </c>
      <c r="AI1000" s="163">
        <v>0</v>
      </c>
      <c r="AJ1000" s="163">
        <v>0</v>
      </c>
      <c r="AK1000" s="163">
        <v>0</v>
      </c>
      <c r="AL1000" s="163">
        <v>0</v>
      </c>
      <c r="AM1000" s="163">
        <v>0</v>
      </c>
    </row>
    <row r="1001" spans="2:39" x14ac:dyDescent="0.15">
      <c r="B1001" s="51" t="s">
        <v>968</v>
      </c>
      <c r="C1001" s="51" t="s">
        <v>3543</v>
      </c>
      <c r="D1001" s="51" t="s">
        <v>5026</v>
      </c>
      <c r="E1001" s="51" t="s">
        <v>5027</v>
      </c>
      <c r="F1001" s="51" t="s">
        <v>5085</v>
      </c>
      <c r="G1001" s="51" t="s">
        <v>5086</v>
      </c>
      <c r="H1001" s="51" t="s">
        <v>5087</v>
      </c>
      <c r="I1001" s="51" t="s">
        <v>5088</v>
      </c>
      <c r="K1001" s="53">
        <v>3</v>
      </c>
      <c r="L1001" s="160">
        <v>26</v>
      </c>
      <c r="M1001" s="160" t="s">
        <v>5085</v>
      </c>
      <c r="N1001" s="160" t="s">
        <v>5086</v>
      </c>
      <c r="O1001" s="161"/>
      <c r="P1001" s="161"/>
      <c r="Q1001" s="161"/>
      <c r="R1001" s="161"/>
      <c r="S1001" s="161"/>
      <c r="T1001" s="161"/>
      <c r="U1001" s="161"/>
      <c r="V1001" s="161"/>
      <c r="W1001" s="161"/>
      <c r="X1001" s="161"/>
      <c r="Y1001" s="161"/>
      <c r="Z1001" s="161"/>
      <c r="AA1001" s="155" t="s">
        <v>968</v>
      </c>
      <c r="AB1001" s="155" t="s">
        <v>3543</v>
      </c>
      <c r="AC1001" s="163">
        <v>1</v>
      </c>
      <c r="AD1001" s="163">
        <v>1</v>
      </c>
      <c r="AE1001" s="163">
        <v>1</v>
      </c>
      <c r="AF1001" s="163">
        <v>0</v>
      </c>
      <c r="AG1001" s="163">
        <v>0</v>
      </c>
      <c r="AH1001" s="163">
        <v>0</v>
      </c>
      <c r="AI1001" s="163">
        <v>0</v>
      </c>
      <c r="AJ1001" s="163">
        <v>0</v>
      </c>
      <c r="AK1001" s="163">
        <v>0</v>
      </c>
      <c r="AL1001" s="163">
        <v>0</v>
      </c>
      <c r="AM1001" s="163">
        <v>0</v>
      </c>
    </row>
    <row r="1002" spans="2:39" x14ac:dyDescent="0.15">
      <c r="B1002" s="51" t="s">
        <v>835</v>
      </c>
      <c r="C1002" s="51" t="s">
        <v>3411</v>
      </c>
      <c r="D1002" s="51" t="s">
        <v>5026</v>
      </c>
      <c r="E1002" s="51" t="s">
        <v>5027</v>
      </c>
      <c r="F1002" s="51" t="s">
        <v>5054</v>
      </c>
      <c r="G1002" s="51" t="s">
        <v>5055</v>
      </c>
      <c r="H1002" s="51" t="s">
        <v>5193</v>
      </c>
      <c r="I1002" s="51" t="s">
        <v>5194</v>
      </c>
      <c r="K1002" s="53">
        <v>2</v>
      </c>
      <c r="L1002" s="160" t="s">
        <v>5356</v>
      </c>
      <c r="M1002" s="160" t="s">
        <v>5056</v>
      </c>
      <c r="N1002" s="160" t="s">
        <v>5194</v>
      </c>
      <c r="O1002" s="161"/>
      <c r="P1002" s="161"/>
      <c r="Q1002" s="161"/>
      <c r="R1002" s="161"/>
      <c r="S1002" s="161"/>
      <c r="T1002" s="161"/>
      <c r="U1002" s="161"/>
      <c r="V1002" s="161"/>
      <c r="W1002" s="161"/>
      <c r="X1002" s="161"/>
      <c r="Y1002" s="161"/>
      <c r="Z1002" s="161"/>
      <c r="AA1002" s="155" t="s">
        <v>835</v>
      </c>
      <c r="AB1002" s="155" t="s">
        <v>3411</v>
      </c>
      <c r="AC1002" s="163">
        <v>0</v>
      </c>
      <c r="AD1002" s="163">
        <v>0</v>
      </c>
      <c r="AE1002" s="163">
        <v>0</v>
      </c>
      <c r="AF1002" s="163">
        <v>0</v>
      </c>
      <c r="AG1002" s="163">
        <v>0</v>
      </c>
      <c r="AH1002" s="163">
        <v>0</v>
      </c>
      <c r="AI1002" s="163">
        <v>0</v>
      </c>
      <c r="AJ1002" s="163">
        <v>0</v>
      </c>
      <c r="AK1002" s="163">
        <v>0</v>
      </c>
      <c r="AL1002" s="163">
        <v>0</v>
      </c>
      <c r="AM1002" s="163">
        <v>0</v>
      </c>
    </row>
    <row r="1003" spans="2:39" x14ac:dyDescent="0.15">
      <c r="B1003" s="51" t="s">
        <v>1054</v>
      </c>
      <c r="C1003" s="51" t="s">
        <v>3627</v>
      </c>
      <c r="D1003" s="51" t="s">
        <v>5044</v>
      </c>
      <c r="E1003" s="51" t="s">
        <v>5045</v>
      </c>
      <c r="F1003" s="51" t="s">
        <v>5046</v>
      </c>
      <c r="G1003" s="51" t="s">
        <v>5045</v>
      </c>
      <c r="H1003" s="51" t="s">
        <v>5067</v>
      </c>
      <c r="I1003" s="51" t="s">
        <v>5068</v>
      </c>
      <c r="K1003" s="53">
        <v>3</v>
      </c>
      <c r="L1003" s="160">
        <v>3</v>
      </c>
      <c r="M1003" s="160" t="s">
        <v>5067</v>
      </c>
      <c r="N1003" s="160" t="s">
        <v>5068</v>
      </c>
      <c r="O1003" s="161"/>
      <c r="P1003" s="161"/>
      <c r="Q1003" s="161"/>
      <c r="R1003" s="161"/>
      <c r="S1003" s="161"/>
      <c r="T1003" s="161"/>
      <c r="U1003" s="161"/>
      <c r="V1003" s="161"/>
      <c r="W1003" s="161"/>
      <c r="X1003" s="161"/>
      <c r="Y1003" s="161"/>
      <c r="Z1003" s="161"/>
      <c r="AA1003" s="155" t="s">
        <v>1054</v>
      </c>
      <c r="AB1003" s="155" t="s">
        <v>3627</v>
      </c>
      <c r="AC1003" s="163">
        <v>0</v>
      </c>
      <c r="AD1003" s="163">
        <v>0</v>
      </c>
      <c r="AE1003" s="163">
        <v>0</v>
      </c>
      <c r="AF1003" s="163">
        <v>0</v>
      </c>
      <c r="AG1003" s="163">
        <v>0</v>
      </c>
      <c r="AH1003" s="163">
        <v>0</v>
      </c>
      <c r="AI1003" s="163">
        <v>0</v>
      </c>
      <c r="AJ1003" s="163">
        <v>0</v>
      </c>
      <c r="AK1003" s="163">
        <v>0</v>
      </c>
      <c r="AL1003" s="163">
        <v>0</v>
      </c>
      <c r="AM1003" s="163">
        <v>0</v>
      </c>
    </row>
    <row r="1004" spans="2:39" x14ac:dyDescent="0.15">
      <c r="B1004" s="51" t="s">
        <v>1102</v>
      </c>
      <c r="C1004" s="51" t="s">
        <v>3675</v>
      </c>
      <c r="D1004" s="51" t="s">
        <v>5044</v>
      </c>
      <c r="E1004" s="51" t="s">
        <v>5045</v>
      </c>
      <c r="F1004" s="51" t="s">
        <v>5046</v>
      </c>
      <c r="G1004" s="51" t="s">
        <v>5045</v>
      </c>
      <c r="H1004" s="51" t="s">
        <v>5047</v>
      </c>
      <c r="I1004" s="51" t="s">
        <v>5048</v>
      </c>
      <c r="K1004" s="53">
        <v>3</v>
      </c>
      <c r="L1004" s="160">
        <v>5</v>
      </c>
      <c r="M1004" s="160" t="s">
        <v>5047</v>
      </c>
      <c r="N1004" s="160" t="s">
        <v>5048</v>
      </c>
      <c r="O1004" s="161"/>
      <c r="P1004" s="161"/>
      <c r="Q1004" s="161"/>
      <c r="R1004" s="161"/>
      <c r="S1004" s="161"/>
      <c r="T1004" s="161"/>
      <c r="U1004" s="161"/>
      <c r="V1004" s="161"/>
      <c r="W1004" s="161"/>
      <c r="X1004" s="161"/>
      <c r="Y1004" s="161"/>
      <c r="Z1004" s="161"/>
      <c r="AA1004" s="155" t="s">
        <v>1102</v>
      </c>
      <c r="AB1004" s="155" t="s">
        <v>3675</v>
      </c>
      <c r="AC1004" s="163">
        <v>0</v>
      </c>
      <c r="AD1004" s="163">
        <v>0</v>
      </c>
      <c r="AE1004" s="163">
        <v>0</v>
      </c>
      <c r="AF1004" s="163">
        <v>0</v>
      </c>
      <c r="AG1004" s="163">
        <v>0</v>
      </c>
      <c r="AH1004" s="163">
        <v>0</v>
      </c>
      <c r="AI1004" s="163">
        <v>0</v>
      </c>
      <c r="AJ1004" s="163">
        <v>0</v>
      </c>
      <c r="AK1004" s="163">
        <v>0</v>
      </c>
      <c r="AL1004" s="163">
        <v>0</v>
      </c>
      <c r="AM1004" s="163">
        <v>0</v>
      </c>
    </row>
    <row r="1005" spans="2:39" x14ac:dyDescent="0.15">
      <c r="B1005" s="51" t="s">
        <v>5463</v>
      </c>
      <c r="C1005" s="51" t="s">
        <v>5464</v>
      </c>
      <c r="D1005" s="51" t="s">
        <v>5044</v>
      </c>
      <c r="E1005" s="51" t="s">
        <v>5045</v>
      </c>
      <c r="F1005" s="51" t="s">
        <v>5046</v>
      </c>
      <c r="G1005" s="51" t="s">
        <v>5045</v>
      </c>
      <c r="H1005" s="51" t="s">
        <v>5047</v>
      </c>
      <c r="I1005" s="51" t="s">
        <v>5048</v>
      </c>
      <c r="K1005" s="53">
        <v>3</v>
      </c>
      <c r="L1005" s="160">
        <v>5</v>
      </c>
      <c r="M1005" s="160" t="s">
        <v>5047</v>
      </c>
      <c r="N1005" s="160" t="s">
        <v>5048</v>
      </c>
      <c r="O1005" s="161"/>
      <c r="P1005" s="161"/>
      <c r="Q1005" s="161"/>
      <c r="R1005" s="161"/>
      <c r="S1005" s="161"/>
      <c r="T1005" s="161"/>
      <c r="U1005" s="161"/>
      <c r="V1005" s="161"/>
      <c r="W1005" s="161"/>
      <c r="X1005" s="161"/>
      <c r="Y1005" s="161"/>
      <c r="Z1005" s="161"/>
      <c r="AA1005" s="155" t="s">
        <v>5463</v>
      </c>
      <c r="AB1005" s="155" t="s">
        <v>5464</v>
      </c>
      <c r="AC1005" s="163">
        <v>0</v>
      </c>
      <c r="AD1005" s="163">
        <v>0</v>
      </c>
      <c r="AE1005" s="163">
        <v>0</v>
      </c>
      <c r="AF1005" s="163">
        <v>0</v>
      </c>
      <c r="AG1005" s="163">
        <v>0</v>
      </c>
      <c r="AH1005" s="163">
        <v>0</v>
      </c>
      <c r="AI1005" s="163">
        <v>0</v>
      </c>
      <c r="AJ1005" s="163">
        <v>0</v>
      </c>
      <c r="AK1005" s="163">
        <v>0</v>
      </c>
      <c r="AL1005" s="163">
        <v>0</v>
      </c>
      <c r="AM1005" s="163">
        <v>0</v>
      </c>
    </row>
    <row r="1006" spans="2:39" x14ac:dyDescent="0.15">
      <c r="B1006" s="51" t="s">
        <v>778</v>
      </c>
      <c r="C1006" s="51" t="s">
        <v>3355</v>
      </c>
      <c r="D1006" s="51" t="s">
        <v>5032</v>
      </c>
      <c r="E1006" s="51" t="s">
        <v>5033</v>
      </c>
      <c r="F1006" s="51" t="s">
        <v>5034</v>
      </c>
      <c r="G1006" s="51" t="s">
        <v>5035</v>
      </c>
      <c r="H1006" s="51" t="s">
        <v>5038</v>
      </c>
      <c r="I1006" s="51" t="s">
        <v>5039</v>
      </c>
      <c r="K1006" s="53">
        <v>3</v>
      </c>
      <c r="L1006" s="160">
        <v>11</v>
      </c>
      <c r="M1006" s="160" t="s">
        <v>5034</v>
      </c>
      <c r="N1006" s="160" t="s">
        <v>5035</v>
      </c>
      <c r="O1006" s="161"/>
      <c r="P1006" s="161"/>
      <c r="Q1006" s="161"/>
      <c r="R1006" s="161"/>
      <c r="S1006" s="161"/>
      <c r="T1006" s="161"/>
      <c r="U1006" s="161"/>
      <c r="V1006" s="161"/>
      <c r="W1006" s="161"/>
      <c r="X1006" s="161"/>
      <c r="Y1006" s="161"/>
      <c r="Z1006" s="161"/>
      <c r="AA1006" s="155" t="s">
        <v>778</v>
      </c>
      <c r="AB1006" s="155" t="s">
        <v>3355</v>
      </c>
      <c r="AC1006" s="163">
        <v>0</v>
      </c>
      <c r="AD1006" s="163">
        <v>0</v>
      </c>
      <c r="AE1006" s="163">
        <v>0</v>
      </c>
      <c r="AF1006" s="163">
        <v>0</v>
      </c>
      <c r="AG1006" s="163">
        <v>0</v>
      </c>
      <c r="AH1006" s="163">
        <v>0</v>
      </c>
      <c r="AI1006" s="163">
        <v>0</v>
      </c>
      <c r="AJ1006" s="163">
        <v>0</v>
      </c>
      <c r="AK1006" s="163">
        <v>0</v>
      </c>
      <c r="AL1006" s="163">
        <v>0</v>
      </c>
      <c r="AM1006" s="163">
        <v>0</v>
      </c>
    </row>
    <row r="1007" spans="2:39" x14ac:dyDescent="0.15">
      <c r="B1007" s="51" t="s">
        <v>1052</v>
      </c>
      <c r="C1007" s="51" t="s">
        <v>3625</v>
      </c>
      <c r="D1007" s="51" t="s">
        <v>5044</v>
      </c>
      <c r="E1007" s="51" t="s">
        <v>5045</v>
      </c>
      <c r="F1007" s="51" t="s">
        <v>5046</v>
      </c>
      <c r="G1007" s="51" t="s">
        <v>5045</v>
      </c>
      <c r="H1007" s="51" t="s">
        <v>5047</v>
      </c>
      <c r="I1007" s="51" t="s">
        <v>5048</v>
      </c>
      <c r="K1007" s="53">
        <v>3</v>
      </c>
      <c r="L1007" s="160">
        <v>5</v>
      </c>
      <c r="M1007" s="160" t="s">
        <v>5047</v>
      </c>
      <c r="N1007" s="160" t="s">
        <v>5048</v>
      </c>
      <c r="O1007" s="161"/>
      <c r="P1007" s="161"/>
      <c r="Q1007" s="161"/>
      <c r="R1007" s="161"/>
      <c r="S1007" s="161"/>
      <c r="T1007" s="161"/>
      <c r="U1007" s="161"/>
      <c r="V1007" s="161"/>
      <c r="W1007" s="161"/>
      <c r="X1007" s="161"/>
      <c r="Y1007" s="161"/>
      <c r="Z1007" s="161"/>
      <c r="AA1007" s="155" t="s">
        <v>1052</v>
      </c>
      <c r="AB1007" s="155" t="s">
        <v>3625</v>
      </c>
      <c r="AC1007" s="163">
        <v>0</v>
      </c>
      <c r="AD1007" s="163">
        <v>0</v>
      </c>
      <c r="AE1007" s="163">
        <v>0</v>
      </c>
      <c r="AF1007" s="163">
        <v>0</v>
      </c>
      <c r="AG1007" s="163">
        <v>0</v>
      </c>
      <c r="AH1007" s="163">
        <v>0</v>
      </c>
      <c r="AI1007" s="163">
        <v>0</v>
      </c>
      <c r="AJ1007" s="163">
        <v>0</v>
      </c>
      <c r="AK1007" s="163">
        <v>0</v>
      </c>
      <c r="AL1007" s="163">
        <v>0</v>
      </c>
      <c r="AM1007" s="163">
        <v>0</v>
      </c>
    </row>
    <row r="1008" spans="2:39" x14ac:dyDescent="0.15">
      <c r="B1008" s="51" t="s">
        <v>1708</v>
      </c>
      <c r="C1008" s="51" t="s">
        <v>4259</v>
      </c>
      <c r="D1008" s="51" t="s">
        <v>5032</v>
      </c>
      <c r="E1008" s="51" t="s">
        <v>5033</v>
      </c>
      <c r="F1008" s="51" t="s">
        <v>5117</v>
      </c>
      <c r="G1008" s="51" t="s">
        <v>5118</v>
      </c>
      <c r="H1008" s="51" t="s">
        <v>5191</v>
      </c>
      <c r="I1008" s="51" t="s">
        <v>5192</v>
      </c>
      <c r="K1008" s="53">
        <v>3</v>
      </c>
      <c r="L1008" s="160" t="s">
        <v>5356</v>
      </c>
      <c r="M1008" s="160" t="s">
        <v>5356</v>
      </c>
      <c r="N1008" s="160" t="s">
        <v>5356</v>
      </c>
      <c r="O1008" s="161"/>
      <c r="P1008" s="161"/>
      <c r="Q1008" s="161"/>
      <c r="R1008" s="161"/>
      <c r="S1008" s="161"/>
      <c r="T1008" s="161"/>
      <c r="U1008" s="161"/>
      <c r="V1008" s="161"/>
      <c r="W1008" s="161"/>
      <c r="X1008" s="161"/>
      <c r="Y1008" s="161"/>
      <c r="Z1008" s="161"/>
      <c r="AA1008" s="155" t="s">
        <v>1708</v>
      </c>
      <c r="AB1008" s="155" t="s">
        <v>4259</v>
      </c>
      <c r="AC1008" s="163">
        <v>0</v>
      </c>
      <c r="AD1008" s="163">
        <v>0</v>
      </c>
      <c r="AE1008" s="163">
        <v>0</v>
      </c>
      <c r="AF1008" s="163">
        <v>0</v>
      </c>
      <c r="AG1008" s="163">
        <v>0</v>
      </c>
      <c r="AH1008" s="163">
        <v>0</v>
      </c>
      <c r="AI1008" s="163">
        <v>0</v>
      </c>
      <c r="AJ1008" s="163">
        <v>0</v>
      </c>
      <c r="AK1008" s="163">
        <v>0</v>
      </c>
      <c r="AL1008" s="163">
        <v>0</v>
      </c>
      <c r="AM1008" s="163">
        <v>0</v>
      </c>
    </row>
    <row r="1009" spans="2:39" x14ac:dyDescent="0.15">
      <c r="B1009" s="51" t="s">
        <v>1055</v>
      </c>
      <c r="C1009" s="51" t="s">
        <v>3628</v>
      </c>
      <c r="D1009" s="51" t="s">
        <v>5129</v>
      </c>
      <c r="E1009" s="51" t="s">
        <v>5130</v>
      </c>
      <c r="F1009" s="51" t="s">
        <v>5178</v>
      </c>
      <c r="G1009" s="51" t="s">
        <v>5179</v>
      </c>
      <c r="H1009" s="51" t="s">
        <v>5180</v>
      </c>
      <c r="I1009" s="51" t="s">
        <v>5179</v>
      </c>
      <c r="K1009" s="53">
        <v>3</v>
      </c>
      <c r="L1009" s="160">
        <v>18</v>
      </c>
      <c r="M1009" s="160" t="s">
        <v>5129</v>
      </c>
      <c r="N1009" s="160" t="s">
        <v>5130</v>
      </c>
      <c r="O1009" s="161"/>
      <c r="P1009" s="161"/>
      <c r="Q1009" s="161"/>
      <c r="R1009" s="161"/>
      <c r="S1009" s="161"/>
      <c r="T1009" s="161"/>
      <c r="U1009" s="161"/>
      <c r="V1009" s="161"/>
      <c r="W1009" s="161"/>
      <c r="X1009" s="161"/>
      <c r="Y1009" s="161"/>
      <c r="Z1009" s="161"/>
      <c r="AA1009" s="155" t="s">
        <v>1055</v>
      </c>
      <c r="AB1009" s="155" t="s">
        <v>3628</v>
      </c>
      <c r="AC1009" s="163">
        <v>0</v>
      </c>
      <c r="AD1009" s="163">
        <v>0</v>
      </c>
      <c r="AE1009" s="163">
        <v>0</v>
      </c>
      <c r="AF1009" s="163">
        <v>0</v>
      </c>
      <c r="AG1009" s="163">
        <v>0</v>
      </c>
      <c r="AH1009" s="163">
        <v>0</v>
      </c>
      <c r="AI1009" s="163">
        <v>0</v>
      </c>
      <c r="AJ1009" s="163">
        <v>0</v>
      </c>
      <c r="AK1009" s="163">
        <v>0</v>
      </c>
      <c r="AL1009" s="163">
        <v>0</v>
      </c>
      <c r="AM1009" s="163">
        <v>0</v>
      </c>
    </row>
    <row r="1010" spans="2:39" x14ac:dyDescent="0.15">
      <c r="B1010" s="51" t="s">
        <v>869</v>
      </c>
      <c r="C1010" s="51" t="s">
        <v>3445</v>
      </c>
      <c r="D1010" s="51" t="s">
        <v>5044</v>
      </c>
      <c r="E1010" s="51" t="s">
        <v>5045</v>
      </c>
      <c r="F1010" s="51" t="s">
        <v>5046</v>
      </c>
      <c r="G1010" s="51" t="s">
        <v>5045</v>
      </c>
      <c r="H1010" s="51" t="s">
        <v>5067</v>
      </c>
      <c r="I1010" s="51" t="s">
        <v>5068</v>
      </c>
      <c r="K1010" s="53">
        <v>3</v>
      </c>
      <c r="L1010" s="160">
        <v>3</v>
      </c>
      <c r="M1010" s="160" t="s">
        <v>5067</v>
      </c>
      <c r="N1010" s="160" t="s">
        <v>5068</v>
      </c>
      <c r="O1010" s="161"/>
      <c r="P1010" s="161"/>
      <c r="Q1010" s="161"/>
      <c r="R1010" s="161"/>
      <c r="S1010" s="161"/>
      <c r="T1010" s="161"/>
      <c r="U1010" s="161"/>
      <c r="V1010" s="161"/>
      <c r="W1010" s="161"/>
      <c r="X1010" s="161"/>
      <c r="Y1010" s="161"/>
      <c r="Z1010" s="161"/>
      <c r="AA1010" s="155" t="s">
        <v>869</v>
      </c>
      <c r="AB1010" s="155" t="s">
        <v>3445</v>
      </c>
      <c r="AC1010" s="163">
        <v>0</v>
      </c>
      <c r="AD1010" s="163">
        <v>0</v>
      </c>
      <c r="AE1010" s="163">
        <v>0</v>
      </c>
      <c r="AF1010" s="163">
        <v>0</v>
      </c>
      <c r="AG1010" s="163">
        <v>0</v>
      </c>
      <c r="AH1010" s="163">
        <v>0</v>
      </c>
      <c r="AI1010" s="163">
        <v>0</v>
      </c>
      <c r="AJ1010" s="163">
        <v>0</v>
      </c>
      <c r="AK1010" s="163">
        <v>0</v>
      </c>
      <c r="AL1010" s="163">
        <v>0</v>
      </c>
      <c r="AM1010" s="163">
        <v>0</v>
      </c>
    </row>
    <row r="1011" spans="2:39" x14ac:dyDescent="0.15">
      <c r="B1011" s="51" t="s">
        <v>1009</v>
      </c>
      <c r="C1011" s="51" t="s">
        <v>3584</v>
      </c>
      <c r="D1011" s="51" t="s">
        <v>5026</v>
      </c>
      <c r="E1011" s="51" t="s">
        <v>5027</v>
      </c>
      <c r="F1011" s="51" t="s">
        <v>5028</v>
      </c>
      <c r="G1011" s="51" t="s">
        <v>5029</v>
      </c>
      <c r="H1011" s="51" t="s">
        <v>5199</v>
      </c>
      <c r="I1011" s="51" t="s">
        <v>5200</v>
      </c>
      <c r="K1011" s="53">
        <v>3</v>
      </c>
      <c r="L1011" s="160">
        <v>24</v>
      </c>
      <c r="M1011" s="160" t="s">
        <v>5028</v>
      </c>
      <c r="N1011" s="160" t="s">
        <v>5029</v>
      </c>
      <c r="O1011" s="161"/>
      <c r="P1011" s="161"/>
      <c r="Q1011" s="161"/>
      <c r="R1011" s="161"/>
      <c r="S1011" s="161"/>
      <c r="T1011" s="161"/>
      <c r="U1011" s="161"/>
      <c r="V1011" s="161"/>
      <c r="W1011" s="161"/>
      <c r="X1011" s="161"/>
      <c r="Y1011" s="161"/>
      <c r="Z1011" s="161"/>
      <c r="AA1011" s="155" t="s">
        <v>1009</v>
      </c>
      <c r="AB1011" s="155" t="s">
        <v>3584</v>
      </c>
      <c r="AC1011" s="163">
        <v>0</v>
      </c>
      <c r="AD1011" s="163">
        <v>0</v>
      </c>
      <c r="AE1011" s="163">
        <v>0</v>
      </c>
      <c r="AF1011" s="163">
        <v>0</v>
      </c>
      <c r="AG1011" s="163">
        <v>0</v>
      </c>
      <c r="AH1011" s="163">
        <v>0</v>
      </c>
      <c r="AI1011" s="163">
        <v>0</v>
      </c>
      <c r="AJ1011" s="163">
        <v>0</v>
      </c>
      <c r="AK1011" s="163">
        <v>0</v>
      </c>
      <c r="AL1011" s="163">
        <v>0</v>
      </c>
      <c r="AM1011" s="163">
        <v>0</v>
      </c>
    </row>
    <row r="1012" spans="2:39" x14ac:dyDescent="0.15">
      <c r="B1012" s="51" t="s">
        <v>1492</v>
      </c>
      <c r="C1012" s="51" t="s">
        <v>4057</v>
      </c>
      <c r="D1012" s="51" t="s">
        <v>5032</v>
      </c>
      <c r="E1012" s="51" t="s">
        <v>5033</v>
      </c>
      <c r="F1012" s="51" t="s">
        <v>5121</v>
      </c>
      <c r="G1012" s="51" t="s">
        <v>5122</v>
      </c>
      <c r="H1012" s="51" t="s">
        <v>5172</v>
      </c>
      <c r="I1012" s="51" t="s">
        <v>5173</v>
      </c>
      <c r="K1012" s="53">
        <v>3</v>
      </c>
      <c r="L1012" s="160">
        <v>12</v>
      </c>
      <c r="M1012" s="160" t="s">
        <v>5121</v>
      </c>
      <c r="N1012" s="160" t="s">
        <v>5122</v>
      </c>
      <c r="O1012" s="161"/>
      <c r="P1012" s="161"/>
      <c r="Q1012" s="161"/>
      <c r="R1012" s="161"/>
      <c r="S1012" s="161"/>
      <c r="T1012" s="161"/>
      <c r="U1012" s="161"/>
      <c r="V1012" s="161"/>
      <c r="W1012" s="161"/>
      <c r="X1012" s="161"/>
      <c r="Y1012" s="161"/>
      <c r="Z1012" s="161"/>
      <c r="AA1012" s="155" t="s">
        <v>1492</v>
      </c>
      <c r="AB1012" s="155" t="s">
        <v>4057</v>
      </c>
      <c r="AC1012" s="163">
        <v>0</v>
      </c>
      <c r="AD1012" s="163">
        <v>0</v>
      </c>
      <c r="AE1012" s="163">
        <v>0</v>
      </c>
      <c r="AF1012" s="163">
        <v>0</v>
      </c>
      <c r="AG1012" s="163">
        <v>0</v>
      </c>
      <c r="AH1012" s="163">
        <v>0</v>
      </c>
      <c r="AI1012" s="163">
        <v>0</v>
      </c>
      <c r="AJ1012" s="163">
        <v>0</v>
      </c>
      <c r="AK1012" s="163">
        <v>0</v>
      </c>
      <c r="AL1012" s="163">
        <v>0</v>
      </c>
      <c r="AM1012" s="163">
        <v>0</v>
      </c>
    </row>
    <row r="1013" spans="2:39" x14ac:dyDescent="0.15">
      <c r="B1013" s="51" t="s">
        <v>1116</v>
      </c>
      <c r="C1013" s="51" t="s">
        <v>3689</v>
      </c>
      <c r="D1013" s="51" t="s">
        <v>5058</v>
      </c>
      <c r="E1013" s="51" t="s">
        <v>5059</v>
      </c>
      <c r="F1013" s="51" t="s">
        <v>5143</v>
      </c>
      <c r="G1013" s="51" t="s">
        <v>5144</v>
      </c>
      <c r="H1013" s="51" t="s">
        <v>5209</v>
      </c>
      <c r="I1013" s="51" t="s">
        <v>5210</v>
      </c>
      <c r="K1013" s="53">
        <v>3</v>
      </c>
      <c r="L1013" s="160" t="s">
        <v>5356</v>
      </c>
      <c r="M1013" s="160" t="s">
        <v>5356</v>
      </c>
      <c r="N1013" s="160" t="s">
        <v>5356</v>
      </c>
      <c r="O1013" s="161"/>
      <c r="P1013" s="161"/>
      <c r="Q1013" s="161"/>
      <c r="R1013" s="161"/>
      <c r="S1013" s="161"/>
      <c r="T1013" s="161"/>
      <c r="U1013" s="161"/>
      <c r="V1013" s="161"/>
      <c r="W1013" s="161"/>
      <c r="X1013" s="161"/>
      <c r="Y1013" s="161"/>
      <c r="Z1013" s="161"/>
      <c r="AA1013" s="155" t="s">
        <v>1116</v>
      </c>
      <c r="AB1013" s="155" t="s">
        <v>3689</v>
      </c>
      <c r="AC1013" s="163">
        <v>0</v>
      </c>
      <c r="AD1013" s="163">
        <v>0</v>
      </c>
      <c r="AE1013" s="163">
        <v>0</v>
      </c>
      <c r="AF1013" s="163">
        <v>0</v>
      </c>
      <c r="AG1013" s="163">
        <v>0</v>
      </c>
      <c r="AH1013" s="163">
        <v>0</v>
      </c>
      <c r="AI1013" s="163">
        <v>0</v>
      </c>
      <c r="AJ1013" s="163">
        <v>0</v>
      </c>
      <c r="AK1013" s="163">
        <v>0</v>
      </c>
      <c r="AL1013" s="163">
        <v>0</v>
      </c>
      <c r="AM1013" s="163">
        <v>0</v>
      </c>
    </row>
    <row r="1014" spans="2:39" x14ac:dyDescent="0.15">
      <c r="B1014" s="51" t="s">
        <v>998</v>
      </c>
      <c r="C1014" s="51" t="s">
        <v>3573</v>
      </c>
      <c r="D1014" s="51" t="s">
        <v>5089</v>
      </c>
      <c r="E1014" s="51" t="s">
        <v>5090</v>
      </c>
      <c r="F1014" s="51" t="s">
        <v>5107</v>
      </c>
      <c r="G1014" s="51" t="s">
        <v>5108</v>
      </c>
      <c r="H1014" s="51" t="s">
        <v>5109</v>
      </c>
      <c r="I1014" s="51" t="s">
        <v>5110</v>
      </c>
      <c r="K1014" s="53">
        <v>3</v>
      </c>
      <c r="L1014" s="160">
        <v>17</v>
      </c>
      <c r="M1014" s="160" t="s">
        <v>5107</v>
      </c>
      <c r="N1014" s="160" t="s">
        <v>5108</v>
      </c>
      <c r="O1014" s="161"/>
      <c r="P1014" s="161"/>
      <c r="Q1014" s="161"/>
      <c r="R1014" s="161"/>
      <c r="S1014" s="161"/>
      <c r="T1014" s="161"/>
      <c r="U1014" s="161"/>
      <c r="V1014" s="161"/>
      <c r="W1014" s="161"/>
      <c r="X1014" s="161"/>
      <c r="Y1014" s="161"/>
      <c r="Z1014" s="161"/>
      <c r="AA1014" s="155" t="s">
        <v>998</v>
      </c>
      <c r="AB1014" s="155" t="s">
        <v>3573</v>
      </c>
      <c r="AC1014" s="163">
        <v>0</v>
      </c>
      <c r="AD1014" s="163">
        <v>0</v>
      </c>
      <c r="AE1014" s="163">
        <v>0</v>
      </c>
      <c r="AF1014" s="163">
        <v>0</v>
      </c>
      <c r="AG1014" s="163">
        <v>0</v>
      </c>
      <c r="AH1014" s="163">
        <v>0</v>
      </c>
      <c r="AI1014" s="163">
        <v>0</v>
      </c>
      <c r="AJ1014" s="163">
        <v>0</v>
      </c>
      <c r="AK1014" s="163">
        <v>0</v>
      </c>
      <c r="AL1014" s="163">
        <v>0</v>
      </c>
      <c r="AM1014" s="163">
        <v>0</v>
      </c>
    </row>
    <row r="1015" spans="2:39" x14ac:dyDescent="0.15">
      <c r="B1015" s="51" t="s">
        <v>1006</v>
      </c>
      <c r="C1015" s="51" t="s">
        <v>3581</v>
      </c>
      <c r="D1015" s="51" t="s">
        <v>5026</v>
      </c>
      <c r="E1015" s="51" t="s">
        <v>5027</v>
      </c>
      <c r="F1015" s="51" t="s">
        <v>5054</v>
      </c>
      <c r="G1015" s="51" t="s">
        <v>5055</v>
      </c>
      <c r="H1015" s="51" t="s">
        <v>5113</v>
      </c>
      <c r="I1015" s="51" t="s">
        <v>5114</v>
      </c>
      <c r="K1015" s="53">
        <v>2</v>
      </c>
      <c r="L1015" s="160" t="s">
        <v>5356</v>
      </c>
      <c r="M1015" s="160" t="s">
        <v>5056</v>
      </c>
      <c r="N1015" s="160" t="s">
        <v>5194</v>
      </c>
      <c r="O1015" s="161"/>
      <c r="P1015" s="161"/>
      <c r="Q1015" s="161"/>
      <c r="R1015" s="161"/>
      <c r="S1015" s="161"/>
      <c r="T1015" s="161"/>
      <c r="U1015" s="161"/>
      <c r="V1015" s="161"/>
      <c r="W1015" s="161"/>
      <c r="X1015" s="161"/>
      <c r="Y1015" s="161"/>
      <c r="Z1015" s="161"/>
      <c r="AA1015" s="155" t="s">
        <v>1006</v>
      </c>
      <c r="AB1015" s="155" t="s">
        <v>3581</v>
      </c>
      <c r="AC1015" s="163">
        <v>0</v>
      </c>
      <c r="AD1015" s="163">
        <v>0</v>
      </c>
      <c r="AE1015" s="163">
        <v>0</v>
      </c>
      <c r="AF1015" s="163">
        <v>0</v>
      </c>
      <c r="AG1015" s="163">
        <v>0</v>
      </c>
      <c r="AH1015" s="163">
        <v>0</v>
      </c>
      <c r="AI1015" s="163">
        <v>0</v>
      </c>
      <c r="AJ1015" s="163">
        <v>0</v>
      </c>
      <c r="AK1015" s="163">
        <v>0</v>
      </c>
      <c r="AL1015" s="163">
        <v>0</v>
      </c>
      <c r="AM1015" s="163">
        <v>0</v>
      </c>
    </row>
    <row r="1016" spans="2:39" x14ac:dyDescent="0.15">
      <c r="B1016" s="51" t="s">
        <v>1164</v>
      </c>
      <c r="C1016" s="51" t="s">
        <v>3735</v>
      </c>
      <c r="D1016" s="51" t="s">
        <v>5080</v>
      </c>
      <c r="E1016" s="51" t="s">
        <v>5081</v>
      </c>
      <c r="F1016" s="51" t="s">
        <v>5082</v>
      </c>
      <c r="G1016" s="51" t="s">
        <v>5081</v>
      </c>
      <c r="H1016" s="51" t="s">
        <v>5083</v>
      </c>
      <c r="I1016" s="51" t="s">
        <v>5084</v>
      </c>
      <c r="K1016" s="53">
        <v>3</v>
      </c>
      <c r="L1016" s="160">
        <v>2</v>
      </c>
      <c r="M1016" s="160" t="s">
        <v>5082</v>
      </c>
      <c r="N1016" s="160" t="s">
        <v>5081</v>
      </c>
      <c r="O1016" s="161"/>
      <c r="P1016" s="161"/>
      <c r="Q1016" s="161"/>
      <c r="R1016" s="161"/>
      <c r="S1016" s="161"/>
      <c r="T1016" s="161"/>
      <c r="U1016" s="161"/>
      <c r="V1016" s="161"/>
      <c r="W1016" s="161"/>
      <c r="X1016" s="161"/>
      <c r="Y1016" s="161"/>
      <c r="Z1016" s="161"/>
      <c r="AA1016" s="155" t="s">
        <v>1164</v>
      </c>
      <c r="AB1016" s="155" t="s">
        <v>3735</v>
      </c>
      <c r="AC1016" s="163">
        <v>0</v>
      </c>
      <c r="AD1016" s="163">
        <v>0</v>
      </c>
      <c r="AE1016" s="163">
        <v>0</v>
      </c>
      <c r="AF1016" s="163">
        <v>0</v>
      </c>
      <c r="AG1016" s="163">
        <v>0</v>
      </c>
      <c r="AH1016" s="163">
        <v>0</v>
      </c>
      <c r="AI1016" s="163">
        <v>0</v>
      </c>
      <c r="AJ1016" s="163">
        <v>0</v>
      </c>
      <c r="AK1016" s="163">
        <v>0</v>
      </c>
      <c r="AL1016" s="163">
        <v>0</v>
      </c>
      <c r="AM1016" s="163">
        <v>0</v>
      </c>
    </row>
    <row r="1017" spans="2:39" x14ac:dyDescent="0.15">
      <c r="B1017" s="51" t="s">
        <v>1332</v>
      </c>
      <c r="C1017" s="51" t="s">
        <v>3899</v>
      </c>
      <c r="D1017" s="51" t="s">
        <v>5058</v>
      </c>
      <c r="E1017" s="51" t="s">
        <v>5059</v>
      </c>
      <c r="F1017" s="51" t="s">
        <v>5060</v>
      </c>
      <c r="G1017" s="51" t="s">
        <v>5061</v>
      </c>
      <c r="H1017" s="51" t="s">
        <v>5203</v>
      </c>
      <c r="I1017" s="51" t="s">
        <v>5204</v>
      </c>
      <c r="K1017" s="53">
        <v>3</v>
      </c>
      <c r="L1017" s="160">
        <v>19</v>
      </c>
      <c r="M1017" s="160" t="s">
        <v>5060</v>
      </c>
      <c r="N1017" s="160" t="s">
        <v>5061</v>
      </c>
      <c r="O1017" s="161"/>
      <c r="P1017" s="161"/>
      <c r="Q1017" s="161"/>
      <c r="R1017" s="161"/>
      <c r="S1017" s="161"/>
      <c r="T1017" s="161"/>
      <c r="U1017" s="161"/>
      <c r="V1017" s="161"/>
      <c r="W1017" s="161"/>
      <c r="X1017" s="161"/>
      <c r="Y1017" s="161"/>
      <c r="Z1017" s="161"/>
      <c r="AA1017" s="155" t="s">
        <v>1332</v>
      </c>
      <c r="AB1017" s="155" t="s">
        <v>3899</v>
      </c>
      <c r="AC1017" s="163">
        <v>0</v>
      </c>
      <c r="AD1017" s="163">
        <v>0</v>
      </c>
      <c r="AE1017" s="163">
        <v>0</v>
      </c>
      <c r="AF1017" s="163">
        <v>0</v>
      </c>
      <c r="AG1017" s="163">
        <v>0</v>
      </c>
      <c r="AH1017" s="163">
        <v>0</v>
      </c>
      <c r="AI1017" s="163">
        <v>0</v>
      </c>
      <c r="AJ1017" s="163">
        <v>0</v>
      </c>
      <c r="AK1017" s="163">
        <v>0</v>
      </c>
      <c r="AL1017" s="163">
        <v>0</v>
      </c>
      <c r="AM1017" s="163">
        <v>0</v>
      </c>
    </row>
    <row r="1018" spans="2:39" x14ac:dyDescent="0.15">
      <c r="B1018" s="51" t="s">
        <v>815</v>
      </c>
      <c r="C1018" s="51" t="s">
        <v>3391</v>
      </c>
      <c r="D1018" s="51" t="s">
        <v>5026</v>
      </c>
      <c r="E1018" s="51" t="s">
        <v>5027</v>
      </c>
      <c r="F1018" s="51" t="s">
        <v>5028</v>
      </c>
      <c r="G1018" s="51" t="s">
        <v>5029</v>
      </c>
      <c r="H1018" s="51" t="s">
        <v>5205</v>
      </c>
      <c r="I1018" s="51" t="s">
        <v>5206</v>
      </c>
      <c r="K1018" s="53">
        <v>3</v>
      </c>
      <c r="L1018" s="160">
        <v>24</v>
      </c>
      <c r="M1018" s="160" t="s">
        <v>5028</v>
      </c>
      <c r="N1018" s="160" t="s">
        <v>5029</v>
      </c>
      <c r="O1018" s="161"/>
      <c r="P1018" s="161"/>
      <c r="Q1018" s="161"/>
      <c r="R1018" s="161"/>
      <c r="S1018" s="161"/>
      <c r="T1018" s="161"/>
      <c r="U1018" s="161"/>
      <c r="V1018" s="161"/>
      <c r="W1018" s="161"/>
      <c r="X1018" s="161"/>
      <c r="Y1018" s="161"/>
      <c r="Z1018" s="161"/>
      <c r="AA1018" s="155" t="s">
        <v>815</v>
      </c>
      <c r="AB1018" s="155" t="s">
        <v>3391</v>
      </c>
      <c r="AC1018" s="163">
        <v>0</v>
      </c>
      <c r="AD1018" s="163">
        <v>0</v>
      </c>
      <c r="AE1018" s="163">
        <v>0</v>
      </c>
      <c r="AF1018" s="163">
        <v>0</v>
      </c>
      <c r="AG1018" s="163">
        <v>0</v>
      </c>
      <c r="AH1018" s="163">
        <v>0</v>
      </c>
      <c r="AI1018" s="163">
        <v>0</v>
      </c>
      <c r="AJ1018" s="163">
        <v>0</v>
      </c>
      <c r="AK1018" s="163">
        <v>0</v>
      </c>
      <c r="AL1018" s="163">
        <v>0</v>
      </c>
      <c r="AM1018" s="163">
        <v>0</v>
      </c>
    </row>
    <row r="1019" spans="2:39" x14ac:dyDescent="0.15">
      <c r="B1019" s="51" t="s">
        <v>1316</v>
      </c>
      <c r="C1019" s="51" t="s">
        <v>3884</v>
      </c>
      <c r="D1019" s="51" t="s">
        <v>5074</v>
      </c>
      <c r="E1019" s="51" t="s">
        <v>5075</v>
      </c>
      <c r="F1019" s="51" t="s">
        <v>5076</v>
      </c>
      <c r="G1019" s="51" t="s">
        <v>5077</v>
      </c>
      <c r="H1019" s="51" t="s">
        <v>5127</v>
      </c>
      <c r="I1019" s="51" t="s">
        <v>5128</v>
      </c>
      <c r="K1019" s="53">
        <v>1</v>
      </c>
      <c r="L1019" s="160">
        <v>4</v>
      </c>
      <c r="M1019" s="160" t="s">
        <v>5127</v>
      </c>
      <c r="N1019" s="160" t="s">
        <v>5326</v>
      </c>
      <c r="O1019" s="161"/>
      <c r="P1019" s="161"/>
      <c r="Q1019" s="161"/>
      <c r="R1019" s="161"/>
      <c r="S1019" s="161"/>
      <c r="T1019" s="161"/>
      <c r="U1019" s="161"/>
      <c r="V1019" s="161"/>
      <c r="W1019" s="161"/>
      <c r="X1019" s="161"/>
      <c r="Y1019" s="161"/>
      <c r="Z1019" s="161"/>
      <c r="AA1019" s="155" t="s">
        <v>1316</v>
      </c>
      <c r="AB1019" s="155" t="s">
        <v>3884</v>
      </c>
      <c r="AC1019" s="163">
        <v>0</v>
      </c>
      <c r="AD1019" s="163">
        <v>0</v>
      </c>
      <c r="AE1019" s="163">
        <v>0</v>
      </c>
      <c r="AF1019" s="163">
        <v>0</v>
      </c>
      <c r="AG1019" s="163">
        <v>0</v>
      </c>
      <c r="AH1019" s="163">
        <v>0</v>
      </c>
      <c r="AI1019" s="163">
        <v>0</v>
      </c>
      <c r="AJ1019" s="163">
        <v>0</v>
      </c>
      <c r="AK1019" s="163">
        <v>0</v>
      </c>
      <c r="AL1019" s="163">
        <v>0</v>
      </c>
      <c r="AM1019" s="163">
        <v>0</v>
      </c>
    </row>
    <row r="1020" spans="2:39" x14ac:dyDescent="0.15">
      <c r="B1020" s="51" t="s">
        <v>1495</v>
      </c>
      <c r="C1020" s="51" t="s">
        <v>4060</v>
      </c>
      <c r="D1020" s="51" t="s">
        <v>5129</v>
      </c>
      <c r="E1020" s="51" t="s">
        <v>5130</v>
      </c>
      <c r="F1020" s="51" t="s">
        <v>5131</v>
      </c>
      <c r="G1020" s="51" t="s">
        <v>5132</v>
      </c>
      <c r="H1020" s="51" t="s">
        <v>5166</v>
      </c>
      <c r="I1020" s="51" t="s">
        <v>5167</v>
      </c>
      <c r="K1020" s="53">
        <v>3</v>
      </c>
      <c r="L1020" s="160">
        <v>18</v>
      </c>
      <c r="M1020" s="160" t="s">
        <v>5129</v>
      </c>
      <c r="N1020" s="160" t="s">
        <v>5130</v>
      </c>
      <c r="O1020" s="161"/>
      <c r="P1020" s="161"/>
      <c r="Q1020" s="161"/>
      <c r="R1020" s="161"/>
      <c r="S1020" s="161"/>
      <c r="T1020" s="161"/>
      <c r="U1020" s="161"/>
      <c r="V1020" s="161"/>
      <c r="W1020" s="161"/>
      <c r="X1020" s="161"/>
      <c r="Y1020" s="161"/>
      <c r="Z1020" s="161"/>
      <c r="AA1020" s="155" t="s">
        <v>1495</v>
      </c>
      <c r="AB1020" s="155" t="s">
        <v>4060</v>
      </c>
      <c r="AC1020" s="163">
        <v>0</v>
      </c>
      <c r="AD1020" s="163">
        <v>0</v>
      </c>
      <c r="AE1020" s="163">
        <v>0</v>
      </c>
      <c r="AF1020" s="163">
        <v>0</v>
      </c>
      <c r="AG1020" s="163">
        <v>0</v>
      </c>
      <c r="AH1020" s="163">
        <v>0</v>
      </c>
      <c r="AI1020" s="163">
        <v>0</v>
      </c>
      <c r="AJ1020" s="163">
        <v>0</v>
      </c>
      <c r="AK1020" s="163">
        <v>0</v>
      </c>
      <c r="AL1020" s="163">
        <v>0</v>
      </c>
      <c r="AM1020" s="163">
        <v>0</v>
      </c>
    </row>
    <row r="1021" spans="2:39" x14ac:dyDescent="0.15">
      <c r="B1021" s="51" t="s">
        <v>1047</v>
      </c>
      <c r="C1021" s="51" t="s">
        <v>3620</v>
      </c>
      <c r="D1021" s="51" t="s">
        <v>5026</v>
      </c>
      <c r="E1021" s="51" t="s">
        <v>5027</v>
      </c>
      <c r="F1021" s="51" t="s">
        <v>5040</v>
      </c>
      <c r="G1021" s="51" t="s">
        <v>5041</v>
      </c>
      <c r="H1021" s="51" t="s">
        <v>5042</v>
      </c>
      <c r="I1021" s="51" t="s">
        <v>5043</v>
      </c>
      <c r="K1021" s="53">
        <v>3</v>
      </c>
      <c r="L1021" s="160">
        <v>25</v>
      </c>
      <c r="M1021" s="160" t="s">
        <v>5040</v>
      </c>
      <c r="N1021" s="160" t="s">
        <v>5041</v>
      </c>
      <c r="O1021" s="161"/>
      <c r="P1021" s="161"/>
      <c r="Q1021" s="161"/>
      <c r="R1021" s="161"/>
      <c r="S1021" s="161"/>
      <c r="T1021" s="161"/>
      <c r="U1021" s="161"/>
      <c r="V1021" s="161"/>
      <c r="W1021" s="161"/>
      <c r="X1021" s="161"/>
      <c r="Y1021" s="161"/>
      <c r="Z1021" s="161"/>
      <c r="AA1021" s="155" t="s">
        <v>1047</v>
      </c>
      <c r="AB1021" s="155" t="s">
        <v>3620</v>
      </c>
      <c r="AC1021" s="163">
        <v>0</v>
      </c>
      <c r="AD1021" s="163">
        <v>0</v>
      </c>
      <c r="AE1021" s="163">
        <v>0</v>
      </c>
      <c r="AF1021" s="163">
        <v>1</v>
      </c>
      <c r="AG1021" s="163">
        <v>0</v>
      </c>
      <c r="AH1021" s="163">
        <v>0</v>
      </c>
      <c r="AI1021" s="163">
        <v>0</v>
      </c>
      <c r="AJ1021" s="163">
        <v>0</v>
      </c>
      <c r="AK1021" s="163">
        <v>0</v>
      </c>
      <c r="AL1021" s="163">
        <v>0</v>
      </c>
      <c r="AM1021" s="163">
        <v>0</v>
      </c>
    </row>
    <row r="1022" spans="2:39" x14ac:dyDescent="0.15">
      <c r="B1022" s="51" t="s">
        <v>861</v>
      </c>
      <c r="C1022" s="51" t="s">
        <v>3437</v>
      </c>
      <c r="D1022" s="51" t="s">
        <v>5044</v>
      </c>
      <c r="E1022" s="51" t="s">
        <v>5045</v>
      </c>
      <c r="F1022" s="51" t="s">
        <v>5046</v>
      </c>
      <c r="G1022" s="51" t="s">
        <v>5045</v>
      </c>
      <c r="H1022" s="51" t="s">
        <v>5067</v>
      </c>
      <c r="I1022" s="51" t="s">
        <v>5068</v>
      </c>
      <c r="K1022" s="53">
        <v>3</v>
      </c>
      <c r="L1022" s="160">
        <v>3</v>
      </c>
      <c r="M1022" s="160" t="s">
        <v>5067</v>
      </c>
      <c r="N1022" s="160" t="s">
        <v>5068</v>
      </c>
      <c r="O1022" s="161"/>
      <c r="P1022" s="161"/>
      <c r="Q1022" s="161"/>
      <c r="R1022" s="161"/>
      <c r="S1022" s="161"/>
      <c r="T1022" s="161"/>
      <c r="U1022" s="161"/>
      <c r="V1022" s="161"/>
      <c r="W1022" s="161"/>
      <c r="X1022" s="161"/>
      <c r="Y1022" s="161"/>
      <c r="Z1022" s="161"/>
      <c r="AA1022" s="155" t="s">
        <v>861</v>
      </c>
      <c r="AB1022" s="155" t="s">
        <v>3437</v>
      </c>
      <c r="AC1022" s="163">
        <v>0</v>
      </c>
      <c r="AD1022" s="163">
        <v>0</v>
      </c>
      <c r="AE1022" s="163">
        <v>0</v>
      </c>
      <c r="AF1022" s="163">
        <v>0</v>
      </c>
      <c r="AG1022" s="163">
        <v>0</v>
      </c>
      <c r="AH1022" s="163">
        <v>0</v>
      </c>
      <c r="AI1022" s="163">
        <v>0</v>
      </c>
      <c r="AJ1022" s="163">
        <v>0</v>
      </c>
      <c r="AK1022" s="163">
        <v>0</v>
      </c>
      <c r="AL1022" s="163">
        <v>0</v>
      </c>
      <c r="AM1022" s="163">
        <v>0</v>
      </c>
    </row>
    <row r="1023" spans="2:39" x14ac:dyDescent="0.15">
      <c r="B1023" s="51" t="s">
        <v>990</v>
      </c>
      <c r="C1023" s="51" t="s">
        <v>3565</v>
      </c>
      <c r="D1023" s="51" t="s">
        <v>5044</v>
      </c>
      <c r="E1023" s="51" t="s">
        <v>5045</v>
      </c>
      <c r="F1023" s="51" t="s">
        <v>5046</v>
      </c>
      <c r="G1023" s="51" t="s">
        <v>5045</v>
      </c>
      <c r="H1023" s="51" t="s">
        <v>5067</v>
      </c>
      <c r="I1023" s="51" t="s">
        <v>5068</v>
      </c>
      <c r="K1023" s="53">
        <v>3</v>
      </c>
      <c r="L1023" s="160">
        <v>3</v>
      </c>
      <c r="M1023" s="160" t="s">
        <v>5067</v>
      </c>
      <c r="N1023" s="160" t="s">
        <v>5068</v>
      </c>
      <c r="O1023" s="161"/>
      <c r="P1023" s="161"/>
      <c r="Q1023" s="161"/>
      <c r="R1023" s="161"/>
      <c r="S1023" s="161"/>
      <c r="T1023" s="161"/>
      <c r="U1023" s="161"/>
      <c r="V1023" s="161"/>
      <c r="W1023" s="161"/>
      <c r="X1023" s="161"/>
      <c r="Y1023" s="161"/>
      <c r="Z1023" s="161"/>
      <c r="AA1023" s="155" t="s">
        <v>990</v>
      </c>
      <c r="AB1023" s="155" t="s">
        <v>3565</v>
      </c>
      <c r="AC1023" s="163">
        <v>0</v>
      </c>
      <c r="AD1023" s="163">
        <v>0</v>
      </c>
      <c r="AE1023" s="163">
        <v>0</v>
      </c>
      <c r="AF1023" s="163">
        <v>0</v>
      </c>
      <c r="AG1023" s="163">
        <v>0</v>
      </c>
      <c r="AH1023" s="163">
        <v>0</v>
      </c>
      <c r="AI1023" s="163">
        <v>0</v>
      </c>
      <c r="AJ1023" s="163">
        <v>0</v>
      </c>
      <c r="AK1023" s="163">
        <v>0</v>
      </c>
      <c r="AL1023" s="163">
        <v>0</v>
      </c>
      <c r="AM1023" s="163">
        <v>0</v>
      </c>
    </row>
    <row r="1024" spans="2:39" x14ac:dyDescent="0.15">
      <c r="B1024" s="51" t="s">
        <v>987</v>
      </c>
      <c r="C1024" s="51" t="s">
        <v>3562</v>
      </c>
      <c r="D1024" s="51" t="s">
        <v>5129</v>
      </c>
      <c r="E1024" s="51" t="s">
        <v>5130</v>
      </c>
      <c r="F1024" s="51" t="s">
        <v>5131</v>
      </c>
      <c r="G1024" s="51" t="s">
        <v>5132</v>
      </c>
      <c r="H1024" s="51" t="s">
        <v>5166</v>
      </c>
      <c r="I1024" s="51" t="s">
        <v>5167</v>
      </c>
      <c r="K1024" s="53">
        <v>3</v>
      </c>
      <c r="L1024" s="160">
        <v>18</v>
      </c>
      <c r="M1024" s="160" t="s">
        <v>5129</v>
      </c>
      <c r="N1024" s="160" t="s">
        <v>5130</v>
      </c>
      <c r="O1024" s="161"/>
      <c r="P1024" s="161"/>
      <c r="Q1024" s="161"/>
      <c r="R1024" s="161"/>
      <c r="S1024" s="161"/>
      <c r="T1024" s="161"/>
      <c r="U1024" s="161"/>
      <c r="V1024" s="161"/>
      <c r="W1024" s="161"/>
      <c r="X1024" s="161"/>
      <c r="Y1024" s="161"/>
      <c r="Z1024" s="161"/>
      <c r="AA1024" s="155" t="s">
        <v>987</v>
      </c>
      <c r="AB1024" s="155" t="s">
        <v>3562</v>
      </c>
      <c r="AC1024" s="163">
        <v>0</v>
      </c>
      <c r="AD1024" s="163">
        <v>0</v>
      </c>
      <c r="AE1024" s="163">
        <v>0</v>
      </c>
      <c r="AF1024" s="163">
        <v>0</v>
      </c>
      <c r="AG1024" s="163">
        <v>0</v>
      </c>
      <c r="AH1024" s="163">
        <v>0</v>
      </c>
      <c r="AI1024" s="163">
        <v>0</v>
      </c>
      <c r="AJ1024" s="163">
        <v>0</v>
      </c>
      <c r="AK1024" s="163">
        <v>0</v>
      </c>
      <c r="AL1024" s="163">
        <v>0</v>
      </c>
      <c r="AM1024" s="163">
        <v>0</v>
      </c>
    </row>
    <row r="1025" spans="2:39" x14ac:dyDescent="0.15">
      <c r="B1025" s="51" t="s">
        <v>995</v>
      </c>
      <c r="C1025" s="51" t="s">
        <v>3570</v>
      </c>
      <c r="D1025" s="51" t="s">
        <v>5026</v>
      </c>
      <c r="E1025" s="51" t="s">
        <v>5027</v>
      </c>
      <c r="F1025" s="51" t="s">
        <v>5085</v>
      </c>
      <c r="G1025" s="51" t="s">
        <v>5086</v>
      </c>
      <c r="H1025" s="51" t="s">
        <v>5087</v>
      </c>
      <c r="I1025" s="51" t="s">
        <v>5088</v>
      </c>
      <c r="K1025" s="53">
        <v>3</v>
      </c>
      <c r="L1025" s="160">
        <v>26</v>
      </c>
      <c r="M1025" s="160" t="s">
        <v>5085</v>
      </c>
      <c r="N1025" s="160" t="s">
        <v>5086</v>
      </c>
      <c r="O1025" s="161"/>
      <c r="P1025" s="161"/>
      <c r="Q1025" s="161"/>
      <c r="R1025" s="161"/>
      <c r="S1025" s="161"/>
      <c r="T1025" s="161"/>
      <c r="U1025" s="161"/>
      <c r="V1025" s="161"/>
      <c r="W1025" s="161"/>
      <c r="X1025" s="161"/>
      <c r="Y1025" s="161"/>
      <c r="Z1025" s="161"/>
      <c r="AA1025" s="155" t="s">
        <v>995</v>
      </c>
      <c r="AB1025" s="155" t="s">
        <v>3570</v>
      </c>
      <c r="AC1025" s="163">
        <v>0</v>
      </c>
      <c r="AD1025" s="163">
        <v>1</v>
      </c>
      <c r="AE1025" s="163">
        <v>0</v>
      </c>
      <c r="AF1025" s="163">
        <v>0</v>
      </c>
      <c r="AG1025" s="163">
        <v>0</v>
      </c>
      <c r="AH1025" s="163">
        <v>1</v>
      </c>
      <c r="AI1025" s="163">
        <v>0</v>
      </c>
      <c r="AJ1025" s="163">
        <v>0</v>
      </c>
      <c r="AK1025" s="163">
        <v>0</v>
      </c>
      <c r="AL1025" s="163">
        <v>0</v>
      </c>
      <c r="AM1025" s="163">
        <v>0</v>
      </c>
    </row>
    <row r="1026" spans="2:39" x14ac:dyDescent="0.15">
      <c r="B1026" s="51" t="s">
        <v>1181</v>
      </c>
      <c r="C1026" s="51" t="s">
        <v>3752</v>
      </c>
      <c r="D1026" s="51" t="s">
        <v>5026</v>
      </c>
      <c r="E1026" s="51" t="s">
        <v>5027</v>
      </c>
      <c r="F1026" s="51" t="s">
        <v>5028</v>
      </c>
      <c r="G1026" s="51" t="s">
        <v>5029</v>
      </c>
      <c r="H1026" s="51" t="s">
        <v>5115</v>
      </c>
      <c r="I1026" s="51" t="s">
        <v>5116</v>
      </c>
      <c r="K1026" s="53">
        <v>3</v>
      </c>
      <c r="L1026" s="160">
        <v>24</v>
      </c>
      <c r="M1026" s="160" t="s">
        <v>5028</v>
      </c>
      <c r="N1026" s="160" t="s">
        <v>5029</v>
      </c>
      <c r="O1026" s="161"/>
      <c r="P1026" s="161"/>
      <c r="Q1026" s="161"/>
      <c r="R1026" s="161"/>
      <c r="S1026" s="161"/>
      <c r="T1026" s="161"/>
      <c r="U1026" s="161"/>
      <c r="V1026" s="161"/>
      <c r="W1026" s="161"/>
      <c r="X1026" s="161"/>
      <c r="Y1026" s="161"/>
      <c r="Z1026" s="161"/>
      <c r="AA1026" s="155" t="s">
        <v>1181</v>
      </c>
      <c r="AB1026" s="155" t="s">
        <v>3752</v>
      </c>
      <c r="AC1026" s="163">
        <v>0</v>
      </c>
      <c r="AD1026" s="163">
        <v>0</v>
      </c>
      <c r="AE1026" s="163">
        <v>0</v>
      </c>
      <c r="AF1026" s="163">
        <v>0</v>
      </c>
      <c r="AG1026" s="163">
        <v>0</v>
      </c>
      <c r="AH1026" s="163">
        <v>0</v>
      </c>
      <c r="AI1026" s="163">
        <v>0</v>
      </c>
      <c r="AJ1026" s="163">
        <v>0</v>
      </c>
      <c r="AK1026" s="163">
        <v>0</v>
      </c>
      <c r="AL1026" s="163">
        <v>0</v>
      </c>
      <c r="AM1026" s="163">
        <v>0</v>
      </c>
    </row>
    <row r="1027" spans="2:39" x14ac:dyDescent="0.15">
      <c r="B1027" s="51" t="s">
        <v>1109</v>
      </c>
      <c r="C1027" s="51" t="s">
        <v>3682</v>
      </c>
      <c r="D1027" s="51" t="s">
        <v>5074</v>
      </c>
      <c r="E1027" s="51" t="s">
        <v>5075</v>
      </c>
      <c r="F1027" s="51" t="s">
        <v>5076</v>
      </c>
      <c r="G1027" s="51" t="s">
        <v>5077</v>
      </c>
      <c r="H1027" s="51" t="s">
        <v>5127</v>
      </c>
      <c r="I1027" s="51" t="s">
        <v>5128</v>
      </c>
      <c r="K1027" s="53">
        <v>1</v>
      </c>
      <c r="L1027" s="160">
        <v>4</v>
      </c>
      <c r="M1027" s="160" t="s">
        <v>5127</v>
      </c>
      <c r="N1027" s="160" t="s">
        <v>5326</v>
      </c>
      <c r="O1027" s="161"/>
      <c r="P1027" s="161"/>
      <c r="Q1027" s="161"/>
      <c r="R1027" s="161"/>
      <c r="S1027" s="161"/>
      <c r="T1027" s="161"/>
      <c r="U1027" s="161"/>
      <c r="V1027" s="161"/>
      <c r="W1027" s="161"/>
      <c r="X1027" s="161"/>
      <c r="Y1027" s="161"/>
      <c r="Z1027" s="161"/>
      <c r="AA1027" s="155" t="s">
        <v>1109</v>
      </c>
      <c r="AB1027" s="155" t="s">
        <v>3682</v>
      </c>
      <c r="AC1027" s="163">
        <v>0</v>
      </c>
      <c r="AD1027" s="163">
        <v>0</v>
      </c>
      <c r="AE1027" s="163">
        <v>0</v>
      </c>
      <c r="AF1027" s="163">
        <v>0</v>
      </c>
      <c r="AG1027" s="163">
        <v>0</v>
      </c>
      <c r="AH1027" s="163">
        <v>0</v>
      </c>
      <c r="AI1027" s="163">
        <v>0</v>
      </c>
      <c r="AJ1027" s="163">
        <v>0</v>
      </c>
      <c r="AK1027" s="163">
        <v>0</v>
      </c>
      <c r="AL1027" s="163">
        <v>0</v>
      </c>
      <c r="AM1027" s="163">
        <v>0</v>
      </c>
    </row>
    <row r="1028" spans="2:39" x14ac:dyDescent="0.15">
      <c r="B1028" s="51" t="s">
        <v>1203</v>
      </c>
      <c r="C1028" s="51" t="s">
        <v>3774</v>
      </c>
      <c r="D1028" s="51" t="s">
        <v>5074</v>
      </c>
      <c r="E1028" s="51" t="s">
        <v>5075</v>
      </c>
      <c r="F1028" s="51" t="s">
        <v>5103</v>
      </c>
      <c r="G1028" s="51" t="s">
        <v>5104</v>
      </c>
      <c r="H1028" s="51" t="s">
        <v>5105</v>
      </c>
      <c r="I1028" s="51" t="s">
        <v>5106</v>
      </c>
      <c r="K1028" s="53">
        <v>3</v>
      </c>
      <c r="L1028" s="160">
        <v>10</v>
      </c>
      <c r="M1028" s="160" t="s">
        <v>5103</v>
      </c>
      <c r="N1028" s="160" t="s">
        <v>5104</v>
      </c>
      <c r="O1028" s="161"/>
      <c r="P1028" s="161"/>
      <c r="Q1028" s="161"/>
      <c r="R1028" s="161"/>
      <c r="S1028" s="161"/>
      <c r="T1028" s="161"/>
      <c r="U1028" s="161"/>
      <c r="V1028" s="161"/>
      <c r="W1028" s="161"/>
      <c r="X1028" s="161"/>
      <c r="Y1028" s="161"/>
      <c r="Z1028" s="161"/>
      <c r="AA1028" s="155" t="s">
        <v>1203</v>
      </c>
      <c r="AB1028" s="155" t="s">
        <v>3774</v>
      </c>
      <c r="AC1028" s="163">
        <v>0</v>
      </c>
      <c r="AD1028" s="163">
        <v>0</v>
      </c>
      <c r="AE1028" s="163">
        <v>0</v>
      </c>
      <c r="AF1028" s="163">
        <v>0</v>
      </c>
      <c r="AG1028" s="163">
        <v>0</v>
      </c>
      <c r="AH1028" s="163">
        <v>0</v>
      </c>
      <c r="AI1028" s="163">
        <v>0</v>
      </c>
      <c r="AJ1028" s="163">
        <v>0</v>
      </c>
      <c r="AK1028" s="163">
        <v>0</v>
      </c>
      <c r="AL1028" s="163">
        <v>0</v>
      </c>
      <c r="AM1028" s="163">
        <v>0</v>
      </c>
    </row>
    <row r="1029" spans="2:39" x14ac:dyDescent="0.15">
      <c r="B1029" s="51" t="s">
        <v>790</v>
      </c>
      <c r="C1029" s="51" t="s">
        <v>3366</v>
      </c>
      <c r="D1029" s="51" t="s">
        <v>5032</v>
      </c>
      <c r="E1029" s="51" t="s">
        <v>5033</v>
      </c>
      <c r="F1029" s="51" t="s">
        <v>5121</v>
      </c>
      <c r="G1029" s="51" t="s">
        <v>5122</v>
      </c>
      <c r="H1029" s="51" t="s">
        <v>5172</v>
      </c>
      <c r="I1029" s="51" t="s">
        <v>5173</v>
      </c>
      <c r="K1029" s="53">
        <v>3</v>
      </c>
      <c r="L1029" s="160">
        <v>12</v>
      </c>
      <c r="M1029" s="160" t="s">
        <v>5121</v>
      </c>
      <c r="N1029" s="160" t="s">
        <v>5122</v>
      </c>
      <c r="O1029" s="161"/>
      <c r="P1029" s="161"/>
      <c r="Q1029" s="161"/>
      <c r="R1029" s="161"/>
      <c r="S1029" s="161"/>
      <c r="T1029" s="161"/>
      <c r="U1029" s="161"/>
      <c r="V1029" s="161"/>
      <c r="W1029" s="161"/>
      <c r="X1029" s="161"/>
      <c r="Y1029" s="161"/>
      <c r="Z1029" s="161"/>
      <c r="AA1029" s="155" t="s">
        <v>790</v>
      </c>
      <c r="AB1029" s="155" t="s">
        <v>3366</v>
      </c>
      <c r="AC1029" s="163">
        <v>0</v>
      </c>
      <c r="AD1029" s="163">
        <v>0</v>
      </c>
      <c r="AE1029" s="163">
        <v>0</v>
      </c>
      <c r="AF1029" s="163">
        <v>1</v>
      </c>
      <c r="AG1029" s="163">
        <v>0</v>
      </c>
      <c r="AH1029" s="163">
        <v>0</v>
      </c>
      <c r="AI1029" s="163">
        <v>0</v>
      </c>
      <c r="AJ1029" s="163">
        <v>0</v>
      </c>
      <c r="AK1029" s="163">
        <v>0</v>
      </c>
      <c r="AL1029" s="163">
        <v>0</v>
      </c>
      <c r="AM1029" s="163">
        <v>0</v>
      </c>
    </row>
    <row r="1030" spans="2:39" x14ac:dyDescent="0.15">
      <c r="B1030" s="51" t="s">
        <v>1048</v>
      </c>
      <c r="C1030" s="51" t="s">
        <v>3621</v>
      </c>
      <c r="D1030" s="51" t="s">
        <v>5089</v>
      </c>
      <c r="E1030" s="51" t="s">
        <v>5090</v>
      </c>
      <c r="F1030" s="51" t="s">
        <v>5091</v>
      </c>
      <c r="G1030" s="51" t="s">
        <v>5092</v>
      </c>
      <c r="H1030" s="51" t="s">
        <v>5135</v>
      </c>
      <c r="I1030" s="51" t="s">
        <v>5136</v>
      </c>
      <c r="K1030" s="53">
        <v>3</v>
      </c>
      <c r="L1030" s="160">
        <v>16</v>
      </c>
      <c r="M1030" s="160" t="s">
        <v>5091</v>
      </c>
      <c r="N1030" s="160" t="s">
        <v>5092</v>
      </c>
      <c r="O1030" s="161"/>
      <c r="P1030" s="161"/>
      <c r="Q1030" s="161"/>
      <c r="R1030" s="161"/>
      <c r="S1030" s="161"/>
      <c r="T1030" s="161"/>
      <c r="U1030" s="161"/>
      <c r="V1030" s="161"/>
      <c r="W1030" s="161"/>
      <c r="X1030" s="161"/>
      <c r="Y1030" s="161"/>
      <c r="Z1030" s="161"/>
      <c r="AA1030" s="155" t="s">
        <v>1048</v>
      </c>
      <c r="AB1030" s="155" t="s">
        <v>3621</v>
      </c>
      <c r="AC1030" s="163">
        <v>0</v>
      </c>
      <c r="AD1030" s="163">
        <v>0</v>
      </c>
      <c r="AE1030" s="163">
        <v>0</v>
      </c>
      <c r="AF1030" s="163">
        <v>0</v>
      </c>
      <c r="AG1030" s="163">
        <v>0</v>
      </c>
      <c r="AH1030" s="163">
        <v>0</v>
      </c>
      <c r="AI1030" s="163">
        <v>0</v>
      </c>
      <c r="AJ1030" s="163">
        <v>0</v>
      </c>
      <c r="AK1030" s="163">
        <v>0</v>
      </c>
      <c r="AL1030" s="163">
        <v>0</v>
      </c>
      <c r="AM1030" s="163">
        <v>0</v>
      </c>
    </row>
    <row r="1031" spans="2:39" x14ac:dyDescent="0.15">
      <c r="B1031" s="51" t="s">
        <v>911</v>
      </c>
      <c r="C1031" s="51" t="s">
        <v>3487</v>
      </c>
      <c r="D1031" s="51" t="s">
        <v>5044</v>
      </c>
      <c r="E1031" s="51" t="s">
        <v>5045</v>
      </c>
      <c r="F1031" s="51" t="s">
        <v>5046</v>
      </c>
      <c r="G1031" s="51" t="s">
        <v>5045</v>
      </c>
      <c r="H1031" s="51" t="s">
        <v>5047</v>
      </c>
      <c r="I1031" s="51" t="s">
        <v>5048</v>
      </c>
      <c r="K1031" s="53">
        <v>3</v>
      </c>
      <c r="L1031" s="160">
        <v>5</v>
      </c>
      <c r="M1031" s="160" t="s">
        <v>5047</v>
      </c>
      <c r="N1031" s="160" t="s">
        <v>5048</v>
      </c>
      <c r="O1031" s="161"/>
      <c r="P1031" s="161"/>
      <c r="Q1031" s="161"/>
      <c r="R1031" s="161"/>
      <c r="S1031" s="161"/>
      <c r="T1031" s="161"/>
      <c r="U1031" s="161"/>
      <c r="V1031" s="161"/>
      <c r="W1031" s="161"/>
      <c r="X1031" s="161"/>
      <c r="Y1031" s="161"/>
      <c r="Z1031" s="161"/>
      <c r="AA1031" s="155" t="s">
        <v>911</v>
      </c>
      <c r="AB1031" s="155" t="s">
        <v>3487</v>
      </c>
      <c r="AC1031" s="163">
        <v>0</v>
      </c>
      <c r="AD1031" s="163">
        <v>0</v>
      </c>
      <c r="AE1031" s="163">
        <v>0</v>
      </c>
      <c r="AF1031" s="163">
        <v>0</v>
      </c>
      <c r="AG1031" s="163">
        <v>0</v>
      </c>
      <c r="AH1031" s="163">
        <v>0</v>
      </c>
      <c r="AI1031" s="163">
        <v>0</v>
      </c>
      <c r="AJ1031" s="163">
        <v>0</v>
      </c>
      <c r="AK1031" s="163">
        <v>0</v>
      </c>
      <c r="AL1031" s="163">
        <v>0</v>
      </c>
      <c r="AM1031" s="163">
        <v>0</v>
      </c>
    </row>
    <row r="1032" spans="2:39" x14ac:dyDescent="0.15">
      <c r="B1032" s="51" t="s">
        <v>1031</v>
      </c>
      <c r="C1032" s="51" t="s">
        <v>3605</v>
      </c>
      <c r="D1032" s="51" t="s">
        <v>5026</v>
      </c>
      <c r="E1032" s="51" t="s">
        <v>5027</v>
      </c>
      <c r="F1032" s="51" t="s">
        <v>5054</v>
      </c>
      <c r="G1032" s="51" t="s">
        <v>5055</v>
      </c>
      <c r="H1032" s="51" t="s">
        <v>5193</v>
      </c>
      <c r="I1032" s="51" t="s">
        <v>5194</v>
      </c>
      <c r="K1032" s="53">
        <v>2</v>
      </c>
      <c r="L1032" s="160" t="s">
        <v>5356</v>
      </c>
      <c r="M1032" s="160" t="s">
        <v>5056</v>
      </c>
      <c r="N1032" s="160" t="s">
        <v>5194</v>
      </c>
      <c r="O1032" s="161"/>
      <c r="P1032" s="161"/>
      <c r="Q1032" s="161"/>
      <c r="R1032" s="161"/>
      <c r="S1032" s="161"/>
      <c r="T1032" s="161"/>
      <c r="U1032" s="161"/>
      <c r="V1032" s="161"/>
      <c r="W1032" s="161"/>
      <c r="X1032" s="161"/>
      <c r="Y1032" s="161"/>
      <c r="Z1032" s="161"/>
      <c r="AA1032" s="155" t="s">
        <v>1031</v>
      </c>
      <c r="AB1032" s="155" t="s">
        <v>3605</v>
      </c>
      <c r="AC1032" s="163">
        <v>0</v>
      </c>
      <c r="AD1032" s="163">
        <v>0</v>
      </c>
      <c r="AE1032" s="163">
        <v>0</v>
      </c>
      <c r="AF1032" s="163">
        <v>0</v>
      </c>
      <c r="AG1032" s="163">
        <v>0</v>
      </c>
      <c r="AH1032" s="163">
        <v>0</v>
      </c>
      <c r="AI1032" s="163">
        <v>0</v>
      </c>
      <c r="AJ1032" s="163">
        <v>0</v>
      </c>
      <c r="AK1032" s="163">
        <v>0</v>
      </c>
      <c r="AL1032" s="163">
        <v>0</v>
      </c>
      <c r="AM1032" s="163">
        <v>0</v>
      </c>
    </row>
    <row r="1033" spans="2:39" x14ac:dyDescent="0.15">
      <c r="B1033" s="51" t="s">
        <v>827</v>
      </c>
      <c r="C1033" s="51" t="s">
        <v>3403</v>
      </c>
      <c r="D1033" s="51" t="s">
        <v>5026</v>
      </c>
      <c r="E1033" s="51" t="s">
        <v>5027</v>
      </c>
      <c r="F1033" s="51" t="s">
        <v>5028</v>
      </c>
      <c r="G1033" s="51" t="s">
        <v>5029</v>
      </c>
      <c r="H1033" s="51" t="s">
        <v>5115</v>
      </c>
      <c r="I1033" s="51" t="s">
        <v>5116</v>
      </c>
      <c r="K1033" s="53">
        <v>3</v>
      </c>
      <c r="L1033" s="160">
        <v>24</v>
      </c>
      <c r="M1033" s="160" t="s">
        <v>5028</v>
      </c>
      <c r="N1033" s="160" t="s">
        <v>5029</v>
      </c>
      <c r="O1033" s="161"/>
      <c r="P1033" s="161"/>
      <c r="Q1033" s="161"/>
      <c r="R1033" s="161"/>
      <c r="S1033" s="161"/>
      <c r="T1033" s="161"/>
      <c r="U1033" s="161"/>
      <c r="V1033" s="161"/>
      <c r="W1033" s="161"/>
      <c r="X1033" s="161"/>
      <c r="Y1033" s="161"/>
      <c r="Z1033" s="161"/>
      <c r="AA1033" s="155" t="s">
        <v>827</v>
      </c>
      <c r="AB1033" s="155" t="s">
        <v>3403</v>
      </c>
      <c r="AC1033" s="163">
        <v>0</v>
      </c>
      <c r="AD1033" s="163">
        <v>0</v>
      </c>
      <c r="AE1033" s="163">
        <v>0</v>
      </c>
      <c r="AF1033" s="163">
        <v>0</v>
      </c>
      <c r="AG1033" s="163">
        <v>0</v>
      </c>
      <c r="AH1033" s="163">
        <v>0</v>
      </c>
      <c r="AI1033" s="163">
        <v>0</v>
      </c>
      <c r="AJ1033" s="163">
        <v>0</v>
      </c>
      <c r="AK1033" s="163">
        <v>0</v>
      </c>
      <c r="AL1033" s="163">
        <v>0</v>
      </c>
      <c r="AM1033" s="163">
        <v>0</v>
      </c>
    </row>
    <row r="1034" spans="2:39" x14ac:dyDescent="0.15">
      <c r="B1034" s="51" t="s">
        <v>781</v>
      </c>
      <c r="C1034" s="51" t="s">
        <v>3358</v>
      </c>
      <c r="D1034" s="51" t="s">
        <v>5032</v>
      </c>
      <c r="E1034" s="51" t="s">
        <v>5033</v>
      </c>
      <c r="F1034" s="51" t="s">
        <v>5121</v>
      </c>
      <c r="G1034" s="51" t="s">
        <v>5122</v>
      </c>
      <c r="H1034" s="51" t="s">
        <v>5172</v>
      </c>
      <c r="I1034" s="51" t="s">
        <v>5173</v>
      </c>
      <c r="K1034" s="53">
        <v>3</v>
      </c>
      <c r="L1034" s="160">
        <v>12</v>
      </c>
      <c r="M1034" s="160" t="s">
        <v>5121</v>
      </c>
      <c r="N1034" s="160" t="s">
        <v>5122</v>
      </c>
      <c r="O1034" s="161"/>
      <c r="P1034" s="161"/>
      <c r="Q1034" s="161"/>
      <c r="R1034" s="161"/>
      <c r="S1034" s="161"/>
      <c r="T1034" s="161"/>
      <c r="U1034" s="161"/>
      <c r="V1034" s="161"/>
      <c r="W1034" s="161"/>
      <c r="X1034" s="161"/>
      <c r="Y1034" s="161"/>
      <c r="Z1034" s="161"/>
      <c r="AA1034" s="155" t="s">
        <v>781</v>
      </c>
      <c r="AB1034" s="155" t="s">
        <v>3358</v>
      </c>
      <c r="AC1034" s="163">
        <v>0</v>
      </c>
      <c r="AD1034" s="163">
        <v>0</v>
      </c>
      <c r="AE1034" s="163">
        <v>0</v>
      </c>
      <c r="AF1034" s="163">
        <v>0</v>
      </c>
      <c r="AG1034" s="163">
        <v>0</v>
      </c>
      <c r="AH1034" s="163">
        <v>0</v>
      </c>
      <c r="AI1034" s="163">
        <v>0</v>
      </c>
      <c r="AJ1034" s="163">
        <v>0</v>
      </c>
      <c r="AK1034" s="163">
        <v>0</v>
      </c>
      <c r="AL1034" s="163">
        <v>0</v>
      </c>
      <c r="AM1034" s="163">
        <v>0</v>
      </c>
    </row>
    <row r="1035" spans="2:39" x14ac:dyDescent="0.15">
      <c r="B1035" s="51" t="s">
        <v>1240</v>
      </c>
      <c r="C1035" s="51" t="s">
        <v>3809</v>
      </c>
      <c r="D1035" s="51" t="s">
        <v>5026</v>
      </c>
      <c r="E1035" s="51" t="s">
        <v>5027</v>
      </c>
      <c r="F1035" s="51" t="s">
        <v>5040</v>
      </c>
      <c r="G1035" s="51" t="s">
        <v>5041</v>
      </c>
      <c r="H1035" s="51" t="s">
        <v>5042</v>
      </c>
      <c r="I1035" s="51" t="s">
        <v>5043</v>
      </c>
      <c r="K1035" s="53">
        <v>3</v>
      </c>
      <c r="L1035" s="160">
        <v>25</v>
      </c>
      <c r="M1035" s="160" t="s">
        <v>5040</v>
      </c>
      <c r="N1035" s="160" t="s">
        <v>5041</v>
      </c>
      <c r="O1035" s="161"/>
      <c r="P1035" s="161"/>
      <c r="Q1035" s="161"/>
      <c r="R1035" s="161"/>
      <c r="S1035" s="161"/>
      <c r="T1035" s="161"/>
      <c r="U1035" s="161"/>
      <c r="V1035" s="161"/>
      <c r="W1035" s="161"/>
      <c r="X1035" s="161"/>
      <c r="Y1035" s="161"/>
      <c r="Z1035" s="161"/>
      <c r="AA1035" s="155" t="s">
        <v>1240</v>
      </c>
      <c r="AB1035" s="155" t="s">
        <v>3809</v>
      </c>
      <c r="AC1035" s="163">
        <v>0</v>
      </c>
      <c r="AD1035" s="163">
        <v>0</v>
      </c>
      <c r="AE1035" s="163">
        <v>0</v>
      </c>
      <c r="AF1035" s="163">
        <v>0</v>
      </c>
      <c r="AG1035" s="163">
        <v>0</v>
      </c>
      <c r="AH1035" s="163">
        <v>0</v>
      </c>
      <c r="AI1035" s="163">
        <v>0</v>
      </c>
      <c r="AJ1035" s="163">
        <v>0</v>
      </c>
      <c r="AK1035" s="163">
        <v>0</v>
      </c>
      <c r="AL1035" s="163">
        <v>0</v>
      </c>
      <c r="AM1035" s="163">
        <v>0</v>
      </c>
    </row>
    <row r="1036" spans="2:39" x14ac:dyDescent="0.15">
      <c r="B1036" s="51" t="s">
        <v>843</v>
      </c>
      <c r="C1036" s="51" t="s">
        <v>3419</v>
      </c>
      <c r="D1036" s="51" t="s">
        <v>5026</v>
      </c>
      <c r="E1036" s="51" t="s">
        <v>5027</v>
      </c>
      <c r="F1036" s="51" t="s">
        <v>5054</v>
      </c>
      <c r="G1036" s="51" t="s">
        <v>5055</v>
      </c>
      <c r="H1036" s="51" t="s">
        <v>5056</v>
      </c>
      <c r="I1036" s="51" t="s">
        <v>5057</v>
      </c>
      <c r="K1036" s="53">
        <v>2</v>
      </c>
      <c r="L1036" s="160">
        <v>22</v>
      </c>
      <c r="M1036" s="160" t="s">
        <v>5056</v>
      </c>
      <c r="N1036" s="160" t="s">
        <v>5194</v>
      </c>
      <c r="O1036" s="161"/>
      <c r="P1036" s="161"/>
      <c r="Q1036" s="161"/>
      <c r="R1036" s="161"/>
      <c r="S1036" s="161"/>
      <c r="T1036" s="161"/>
      <c r="U1036" s="161"/>
      <c r="V1036" s="161"/>
      <c r="W1036" s="161"/>
      <c r="X1036" s="161"/>
      <c r="Y1036" s="161"/>
      <c r="Z1036" s="161"/>
      <c r="AA1036" s="155" t="s">
        <v>843</v>
      </c>
      <c r="AB1036" s="155" t="s">
        <v>3419</v>
      </c>
      <c r="AC1036" s="163">
        <v>0</v>
      </c>
      <c r="AD1036" s="163">
        <v>0</v>
      </c>
      <c r="AE1036" s="163">
        <v>0</v>
      </c>
      <c r="AF1036" s="163">
        <v>0</v>
      </c>
      <c r="AG1036" s="163">
        <v>0</v>
      </c>
      <c r="AH1036" s="163">
        <v>0</v>
      </c>
      <c r="AI1036" s="163">
        <v>0</v>
      </c>
      <c r="AJ1036" s="163">
        <v>0</v>
      </c>
      <c r="AK1036" s="163">
        <v>0</v>
      </c>
      <c r="AL1036" s="163">
        <v>0</v>
      </c>
      <c r="AM1036" s="163">
        <v>0</v>
      </c>
    </row>
    <row r="1037" spans="2:39" x14ac:dyDescent="0.15">
      <c r="B1037" s="51" t="s">
        <v>1020</v>
      </c>
      <c r="C1037" s="51" t="s">
        <v>3595</v>
      </c>
      <c r="D1037" s="51" t="s">
        <v>5074</v>
      </c>
      <c r="E1037" s="51" t="s">
        <v>5075</v>
      </c>
      <c r="F1037" s="51" t="s">
        <v>5076</v>
      </c>
      <c r="G1037" s="51" t="s">
        <v>5077</v>
      </c>
      <c r="H1037" s="51" t="s">
        <v>5158</v>
      </c>
      <c r="I1037" s="51" t="s">
        <v>5159</v>
      </c>
      <c r="K1037" s="53">
        <v>3</v>
      </c>
      <c r="L1037" s="160" t="s">
        <v>5356</v>
      </c>
      <c r="M1037" s="160" t="s">
        <v>5356</v>
      </c>
      <c r="N1037" s="160" t="s">
        <v>5356</v>
      </c>
      <c r="O1037" s="161"/>
      <c r="P1037" s="161"/>
      <c r="Q1037" s="161"/>
      <c r="R1037" s="161"/>
      <c r="S1037" s="161"/>
      <c r="T1037" s="161"/>
      <c r="U1037" s="161"/>
      <c r="V1037" s="161"/>
      <c r="W1037" s="161"/>
      <c r="X1037" s="161"/>
      <c r="Y1037" s="161"/>
      <c r="Z1037" s="161"/>
      <c r="AA1037" s="155" t="s">
        <v>1020</v>
      </c>
      <c r="AB1037" s="155" t="s">
        <v>3595</v>
      </c>
      <c r="AC1037" s="163">
        <v>0</v>
      </c>
      <c r="AD1037" s="163">
        <v>0</v>
      </c>
      <c r="AE1037" s="163">
        <v>0</v>
      </c>
      <c r="AF1037" s="163">
        <v>0</v>
      </c>
      <c r="AG1037" s="163">
        <v>0</v>
      </c>
      <c r="AH1037" s="163">
        <v>0</v>
      </c>
      <c r="AI1037" s="163">
        <v>0</v>
      </c>
      <c r="AJ1037" s="163">
        <v>0</v>
      </c>
      <c r="AK1037" s="163">
        <v>0</v>
      </c>
      <c r="AL1037" s="163">
        <v>0</v>
      </c>
      <c r="AM1037" s="163">
        <v>0</v>
      </c>
    </row>
    <row r="1038" spans="2:39" x14ac:dyDescent="0.15">
      <c r="B1038" s="51" t="s">
        <v>946</v>
      </c>
      <c r="C1038" s="51" t="s">
        <v>3522</v>
      </c>
      <c r="D1038" s="51" t="s">
        <v>5074</v>
      </c>
      <c r="E1038" s="51" t="s">
        <v>5075</v>
      </c>
      <c r="F1038" s="51" t="s">
        <v>5076</v>
      </c>
      <c r="G1038" s="51" t="s">
        <v>5077</v>
      </c>
      <c r="H1038" s="51" t="s">
        <v>5101</v>
      </c>
      <c r="I1038" s="51" t="s">
        <v>5102</v>
      </c>
      <c r="K1038" s="53">
        <v>3</v>
      </c>
      <c r="L1038" s="160">
        <v>6</v>
      </c>
      <c r="M1038" s="160" t="s">
        <v>5101</v>
      </c>
      <c r="N1038" s="160" t="s">
        <v>5102</v>
      </c>
      <c r="O1038" s="161"/>
      <c r="P1038" s="161"/>
      <c r="Q1038" s="161"/>
      <c r="R1038" s="161"/>
      <c r="S1038" s="161"/>
      <c r="T1038" s="161"/>
      <c r="U1038" s="161"/>
      <c r="V1038" s="161"/>
      <c r="W1038" s="161"/>
      <c r="X1038" s="161"/>
      <c r="Y1038" s="161"/>
      <c r="Z1038" s="161"/>
      <c r="AA1038" s="155" t="s">
        <v>946</v>
      </c>
      <c r="AB1038" s="155" t="s">
        <v>3522</v>
      </c>
      <c r="AC1038" s="163">
        <v>0</v>
      </c>
      <c r="AD1038" s="163">
        <v>0</v>
      </c>
      <c r="AE1038" s="163">
        <v>0</v>
      </c>
      <c r="AF1038" s="163">
        <v>0</v>
      </c>
      <c r="AG1038" s="163">
        <v>0</v>
      </c>
      <c r="AH1038" s="163">
        <v>0</v>
      </c>
      <c r="AI1038" s="163">
        <v>0</v>
      </c>
      <c r="AJ1038" s="163">
        <v>0</v>
      </c>
      <c r="AK1038" s="163">
        <v>0</v>
      </c>
      <c r="AL1038" s="163">
        <v>0</v>
      </c>
      <c r="AM1038" s="163">
        <v>0</v>
      </c>
    </row>
    <row r="1039" spans="2:39" x14ac:dyDescent="0.15">
      <c r="B1039" s="51" t="s">
        <v>736</v>
      </c>
      <c r="C1039" s="51" t="s">
        <v>3313</v>
      </c>
      <c r="D1039" s="51" t="s">
        <v>5080</v>
      </c>
      <c r="E1039" s="51" t="s">
        <v>5081</v>
      </c>
      <c r="F1039" s="51" t="s">
        <v>5082</v>
      </c>
      <c r="G1039" s="51" t="s">
        <v>5081</v>
      </c>
      <c r="H1039" s="51" t="s">
        <v>5141</v>
      </c>
      <c r="I1039" s="51" t="s">
        <v>5142</v>
      </c>
      <c r="K1039" s="53">
        <v>3</v>
      </c>
      <c r="L1039" s="160">
        <v>2</v>
      </c>
      <c r="M1039" s="160" t="s">
        <v>5082</v>
      </c>
      <c r="N1039" s="160" t="s">
        <v>5081</v>
      </c>
      <c r="O1039" s="161"/>
      <c r="P1039" s="161"/>
      <c r="Q1039" s="161"/>
      <c r="R1039" s="161"/>
      <c r="S1039" s="161"/>
      <c r="T1039" s="161"/>
      <c r="U1039" s="161"/>
      <c r="V1039" s="161"/>
      <c r="W1039" s="161"/>
      <c r="X1039" s="161"/>
      <c r="Y1039" s="161"/>
      <c r="Z1039" s="161"/>
      <c r="AA1039" s="155" t="s">
        <v>736</v>
      </c>
      <c r="AB1039" s="155" t="s">
        <v>3313</v>
      </c>
      <c r="AC1039" s="163">
        <v>0</v>
      </c>
      <c r="AD1039" s="163">
        <v>0</v>
      </c>
      <c r="AE1039" s="163">
        <v>0</v>
      </c>
      <c r="AF1039" s="163">
        <v>0</v>
      </c>
      <c r="AG1039" s="163">
        <v>0</v>
      </c>
      <c r="AH1039" s="163">
        <v>0</v>
      </c>
      <c r="AI1039" s="163">
        <v>0</v>
      </c>
      <c r="AJ1039" s="163">
        <v>0</v>
      </c>
      <c r="AK1039" s="163">
        <v>0</v>
      </c>
      <c r="AL1039" s="163">
        <v>0</v>
      </c>
      <c r="AM1039" s="163">
        <v>0</v>
      </c>
    </row>
    <row r="1040" spans="2:39" x14ac:dyDescent="0.15">
      <c r="B1040" s="51" t="s">
        <v>1041</v>
      </c>
      <c r="C1040" s="51" t="s">
        <v>3614</v>
      </c>
      <c r="D1040" s="51" t="s">
        <v>5044</v>
      </c>
      <c r="E1040" s="51" t="s">
        <v>5045</v>
      </c>
      <c r="F1040" s="51" t="s">
        <v>5046</v>
      </c>
      <c r="G1040" s="51" t="s">
        <v>5045</v>
      </c>
      <c r="H1040" s="51" t="s">
        <v>5183</v>
      </c>
      <c r="I1040" s="51" t="s">
        <v>5184</v>
      </c>
      <c r="K1040" s="53">
        <v>3</v>
      </c>
      <c r="L1040" s="160" t="s">
        <v>5356</v>
      </c>
      <c r="M1040" s="160" t="s">
        <v>5356</v>
      </c>
      <c r="N1040" s="160" t="s">
        <v>5356</v>
      </c>
      <c r="O1040" s="161"/>
      <c r="P1040" s="161"/>
      <c r="Q1040" s="161"/>
      <c r="R1040" s="161"/>
      <c r="S1040" s="161"/>
      <c r="T1040" s="161"/>
      <c r="U1040" s="161"/>
      <c r="V1040" s="161"/>
      <c r="W1040" s="161"/>
      <c r="X1040" s="161"/>
      <c r="Y1040" s="161"/>
      <c r="Z1040" s="161"/>
      <c r="AA1040" s="155" t="s">
        <v>1041</v>
      </c>
      <c r="AB1040" s="155" t="s">
        <v>3614</v>
      </c>
      <c r="AC1040" s="163">
        <v>0</v>
      </c>
      <c r="AD1040" s="163">
        <v>0</v>
      </c>
      <c r="AE1040" s="163">
        <v>0</v>
      </c>
      <c r="AF1040" s="163">
        <v>0</v>
      </c>
      <c r="AG1040" s="163">
        <v>0</v>
      </c>
      <c r="AH1040" s="163">
        <v>0</v>
      </c>
      <c r="AI1040" s="163">
        <v>0</v>
      </c>
      <c r="AJ1040" s="163">
        <v>0</v>
      </c>
      <c r="AK1040" s="163">
        <v>0</v>
      </c>
      <c r="AL1040" s="163">
        <v>0</v>
      </c>
      <c r="AM1040" s="163">
        <v>0</v>
      </c>
    </row>
    <row r="1041" spans="2:39" x14ac:dyDescent="0.15">
      <c r="B1041" s="51" t="s">
        <v>900</v>
      </c>
      <c r="C1041" s="51" t="s">
        <v>3476</v>
      </c>
      <c r="D1041" s="51" t="s">
        <v>5044</v>
      </c>
      <c r="E1041" s="51" t="s">
        <v>5045</v>
      </c>
      <c r="F1041" s="51" t="s">
        <v>5046</v>
      </c>
      <c r="G1041" s="51" t="s">
        <v>5045</v>
      </c>
      <c r="H1041" s="51" t="s">
        <v>5067</v>
      </c>
      <c r="I1041" s="51" t="s">
        <v>5068</v>
      </c>
      <c r="K1041" s="53">
        <v>3</v>
      </c>
      <c r="L1041" s="160">
        <v>3</v>
      </c>
      <c r="M1041" s="160" t="s">
        <v>5067</v>
      </c>
      <c r="N1041" s="160" t="s">
        <v>5068</v>
      </c>
      <c r="O1041" s="161"/>
      <c r="P1041" s="161"/>
      <c r="Q1041" s="161"/>
      <c r="R1041" s="161"/>
      <c r="S1041" s="161"/>
      <c r="T1041" s="161"/>
      <c r="U1041" s="161"/>
      <c r="V1041" s="161"/>
      <c r="W1041" s="161"/>
      <c r="X1041" s="161"/>
      <c r="Y1041" s="161"/>
      <c r="Z1041" s="161"/>
      <c r="AA1041" s="155" t="s">
        <v>900</v>
      </c>
      <c r="AB1041" s="155" t="s">
        <v>3476</v>
      </c>
      <c r="AC1041" s="163">
        <v>0</v>
      </c>
      <c r="AD1041" s="163">
        <v>0</v>
      </c>
      <c r="AE1041" s="163">
        <v>0</v>
      </c>
      <c r="AF1041" s="163">
        <v>0</v>
      </c>
      <c r="AG1041" s="163">
        <v>0</v>
      </c>
      <c r="AH1041" s="163">
        <v>0</v>
      </c>
      <c r="AI1041" s="163">
        <v>0</v>
      </c>
      <c r="AJ1041" s="163">
        <v>0</v>
      </c>
      <c r="AK1041" s="163">
        <v>0</v>
      </c>
      <c r="AL1041" s="163">
        <v>0</v>
      </c>
      <c r="AM1041" s="163">
        <v>0</v>
      </c>
    </row>
    <row r="1042" spans="2:39" x14ac:dyDescent="0.15">
      <c r="B1042" s="51" t="s">
        <v>907</v>
      </c>
      <c r="C1042" s="51" t="s">
        <v>3483</v>
      </c>
      <c r="D1042" s="51" t="s">
        <v>5026</v>
      </c>
      <c r="E1042" s="51" t="s">
        <v>5027</v>
      </c>
      <c r="F1042" s="51" t="s">
        <v>5028</v>
      </c>
      <c r="G1042" s="51" t="s">
        <v>5029</v>
      </c>
      <c r="H1042" s="51" t="s">
        <v>5205</v>
      </c>
      <c r="I1042" s="51" t="s">
        <v>5206</v>
      </c>
      <c r="K1042" s="53">
        <v>3</v>
      </c>
      <c r="L1042" s="160">
        <v>24</v>
      </c>
      <c r="M1042" s="160" t="s">
        <v>5028</v>
      </c>
      <c r="N1042" s="160" t="s">
        <v>5029</v>
      </c>
      <c r="O1042" s="161"/>
      <c r="P1042" s="161"/>
      <c r="Q1042" s="161"/>
      <c r="R1042" s="161"/>
      <c r="S1042" s="161"/>
      <c r="T1042" s="161"/>
      <c r="U1042" s="161"/>
      <c r="V1042" s="161"/>
      <c r="W1042" s="161"/>
      <c r="X1042" s="161"/>
      <c r="Y1042" s="161"/>
      <c r="Z1042" s="161"/>
      <c r="AA1042" s="155" t="s">
        <v>907</v>
      </c>
      <c r="AB1042" s="155" t="s">
        <v>3483</v>
      </c>
      <c r="AC1042" s="163">
        <v>0</v>
      </c>
      <c r="AD1042" s="163">
        <v>0</v>
      </c>
      <c r="AE1042" s="163">
        <v>0</v>
      </c>
      <c r="AF1042" s="163">
        <v>0</v>
      </c>
      <c r="AG1042" s="163">
        <v>0</v>
      </c>
      <c r="AH1042" s="163">
        <v>0</v>
      </c>
      <c r="AI1042" s="163">
        <v>0</v>
      </c>
      <c r="AJ1042" s="163">
        <v>1</v>
      </c>
      <c r="AK1042" s="163">
        <v>0</v>
      </c>
      <c r="AL1042" s="163">
        <v>0</v>
      </c>
      <c r="AM1042" s="163">
        <v>0</v>
      </c>
    </row>
    <row r="1043" spans="2:39" x14ac:dyDescent="0.15">
      <c r="B1043" s="51" t="s">
        <v>5465</v>
      </c>
      <c r="C1043" s="51" t="s">
        <v>5466</v>
      </c>
      <c r="D1043" s="51" t="s">
        <v>5026</v>
      </c>
      <c r="E1043" s="51" t="s">
        <v>5027</v>
      </c>
      <c r="F1043" s="51" t="s">
        <v>5054</v>
      </c>
      <c r="G1043" s="51" t="s">
        <v>5055</v>
      </c>
      <c r="H1043" s="51" t="s">
        <v>5193</v>
      </c>
      <c r="I1043" s="51" t="s">
        <v>5194</v>
      </c>
      <c r="K1043" s="53">
        <v>2</v>
      </c>
      <c r="L1043" s="160" t="s">
        <v>5356</v>
      </c>
      <c r="M1043" s="160" t="s">
        <v>5056</v>
      </c>
      <c r="N1043" s="160" t="s">
        <v>5194</v>
      </c>
      <c r="O1043" s="161"/>
      <c r="P1043" s="161"/>
      <c r="Q1043" s="161"/>
      <c r="R1043" s="161"/>
      <c r="S1043" s="161"/>
      <c r="T1043" s="161"/>
      <c r="U1043" s="161"/>
      <c r="V1043" s="161"/>
      <c r="W1043" s="161"/>
      <c r="X1043" s="161"/>
      <c r="Y1043" s="161"/>
      <c r="Z1043" s="161"/>
      <c r="AA1043" s="155" t="s">
        <v>5465</v>
      </c>
      <c r="AB1043" s="155" t="s">
        <v>5466</v>
      </c>
      <c r="AC1043" s="163">
        <v>0</v>
      </c>
      <c r="AD1043" s="163">
        <v>0</v>
      </c>
      <c r="AE1043" s="163">
        <v>0</v>
      </c>
      <c r="AF1043" s="163">
        <v>0</v>
      </c>
      <c r="AG1043" s="163">
        <v>0</v>
      </c>
      <c r="AH1043" s="163">
        <v>0</v>
      </c>
      <c r="AI1043" s="163">
        <v>0</v>
      </c>
      <c r="AJ1043" s="163">
        <v>0</v>
      </c>
      <c r="AK1043" s="163">
        <v>0</v>
      </c>
      <c r="AL1043" s="163">
        <v>0</v>
      </c>
      <c r="AM1043" s="163">
        <v>0</v>
      </c>
    </row>
    <row r="1044" spans="2:39" x14ac:dyDescent="0.15">
      <c r="B1044" s="51" t="s">
        <v>808</v>
      </c>
      <c r="C1044" s="51" t="s">
        <v>3384</v>
      </c>
      <c r="D1044" s="51" t="s">
        <v>5129</v>
      </c>
      <c r="E1044" s="51" t="s">
        <v>5130</v>
      </c>
      <c r="F1044" s="51" t="s">
        <v>5178</v>
      </c>
      <c r="G1044" s="51" t="s">
        <v>5179</v>
      </c>
      <c r="H1044" s="51" t="s">
        <v>5180</v>
      </c>
      <c r="I1044" s="51" t="s">
        <v>5179</v>
      </c>
      <c r="K1044" s="53">
        <v>3</v>
      </c>
      <c r="L1044" s="160">
        <v>18</v>
      </c>
      <c r="M1044" s="160" t="s">
        <v>5129</v>
      </c>
      <c r="N1044" s="160" t="s">
        <v>5130</v>
      </c>
      <c r="O1044" s="161"/>
      <c r="P1044" s="161"/>
      <c r="Q1044" s="161"/>
      <c r="R1044" s="161"/>
      <c r="S1044" s="161"/>
      <c r="T1044" s="161"/>
      <c r="U1044" s="161"/>
      <c r="V1044" s="161"/>
      <c r="W1044" s="161"/>
      <c r="X1044" s="161"/>
      <c r="Y1044" s="161"/>
      <c r="Z1044" s="161"/>
      <c r="AA1044" s="155" t="s">
        <v>808</v>
      </c>
      <c r="AB1044" s="155" t="s">
        <v>3384</v>
      </c>
      <c r="AC1044" s="163">
        <v>0</v>
      </c>
      <c r="AD1044" s="163">
        <v>0</v>
      </c>
      <c r="AE1044" s="163">
        <v>0</v>
      </c>
      <c r="AF1044" s="163">
        <v>0</v>
      </c>
      <c r="AG1044" s="163">
        <v>0</v>
      </c>
      <c r="AH1044" s="163">
        <v>0</v>
      </c>
      <c r="AI1044" s="163">
        <v>0</v>
      </c>
      <c r="AJ1044" s="163">
        <v>0</v>
      </c>
      <c r="AK1044" s="163">
        <v>0</v>
      </c>
      <c r="AL1044" s="163">
        <v>0</v>
      </c>
      <c r="AM1044" s="163">
        <v>0</v>
      </c>
    </row>
    <row r="1045" spans="2:39" x14ac:dyDescent="0.15">
      <c r="B1045" s="51" t="s">
        <v>1224</v>
      </c>
      <c r="C1045" s="51" t="s">
        <v>3794</v>
      </c>
      <c r="D1045" s="51" t="s">
        <v>5032</v>
      </c>
      <c r="E1045" s="51" t="s">
        <v>5033</v>
      </c>
      <c r="F1045" s="51" t="s">
        <v>5121</v>
      </c>
      <c r="G1045" s="51" t="s">
        <v>5122</v>
      </c>
      <c r="H1045" s="51" t="s">
        <v>5172</v>
      </c>
      <c r="I1045" s="51" t="s">
        <v>5173</v>
      </c>
      <c r="K1045" s="53">
        <v>3</v>
      </c>
      <c r="L1045" s="160">
        <v>12</v>
      </c>
      <c r="M1045" s="160" t="s">
        <v>5121</v>
      </c>
      <c r="N1045" s="160" t="s">
        <v>5122</v>
      </c>
      <c r="O1045" s="161"/>
      <c r="P1045" s="161"/>
      <c r="Q1045" s="161"/>
      <c r="R1045" s="161"/>
      <c r="S1045" s="161"/>
      <c r="T1045" s="161"/>
      <c r="U1045" s="161"/>
      <c r="V1045" s="161"/>
      <c r="W1045" s="161"/>
      <c r="X1045" s="161"/>
      <c r="Y1045" s="161"/>
      <c r="Z1045" s="161"/>
      <c r="AA1045" s="155" t="s">
        <v>1224</v>
      </c>
      <c r="AB1045" s="155" t="s">
        <v>3794</v>
      </c>
      <c r="AC1045" s="163">
        <v>0</v>
      </c>
      <c r="AD1045" s="163">
        <v>0</v>
      </c>
      <c r="AE1045" s="163">
        <v>0</v>
      </c>
      <c r="AF1045" s="163">
        <v>0</v>
      </c>
      <c r="AG1045" s="163">
        <v>0</v>
      </c>
      <c r="AH1045" s="163">
        <v>0</v>
      </c>
      <c r="AI1045" s="163">
        <v>0</v>
      </c>
      <c r="AJ1045" s="163">
        <v>0</v>
      </c>
      <c r="AK1045" s="163">
        <v>0</v>
      </c>
      <c r="AL1045" s="163">
        <v>0</v>
      </c>
      <c r="AM1045" s="163">
        <v>0</v>
      </c>
    </row>
    <row r="1046" spans="2:39" x14ac:dyDescent="0.15">
      <c r="B1046" s="51" t="s">
        <v>938</v>
      </c>
      <c r="C1046" s="51" t="s">
        <v>3514</v>
      </c>
      <c r="D1046" s="51" t="s">
        <v>5074</v>
      </c>
      <c r="E1046" s="51" t="s">
        <v>5075</v>
      </c>
      <c r="F1046" s="51" t="s">
        <v>5076</v>
      </c>
      <c r="G1046" s="51" t="s">
        <v>5077</v>
      </c>
      <c r="H1046" s="51" t="s">
        <v>5078</v>
      </c>
      <c r="I1046" s="51" t="s">
        <v>5079</v>
      </c>
      <c r="K1046" s="53">
        <v>3</v>
      </c>
      <c r="L1046" s="160">
        <v>9</v>
      </c>
      <c r="M1046" s="160" t="s">
        <v>5078</v>
      </c>
      <c r="N1046" s="160" t="s">
        <v>5079</v>
      </c>
      <c r="O1046" s="161"/>
      <c r="P1046" s="161"/>
      <c r="Q1046" s="161"/>
      <c r="R1046" s="161"/>
      <c r="S1046" s="161"/>
      <c r="T1046" s="161"/>
      <c r="U1046" s="161"/>
      <c r="V1046" s="161"/>
      <c r="W1046" s="161"/>
      <c r="X1046" s="161"/>
      <c r="Y1046" s="161"/>
      <c r="Z1046" s="161"/>
      <c r="AA1046" s="155" t="s">
        <v>938</v>
      </c>
      <c r="AB1046" s="155" t="s">
        <v>3514</v>
      </c>
      <c r="AC1046" s="163">
        <v>0</v>
      </c>
      <c r="AD1046" s="163">
        <v>0</v>
      </c>
      <c r="AE1046" s="163">
        <v>0</v>
      </c>
      <c r="AF1046" s="163">
        <v>0</v>
      </c>
      <c r="AG1046" s="163">
        <v>0</v>
      </c>
      <c r="AH1046" s="163">
        <v>0</v>
      </c>
      <c r="AI1046" s="163">
        <v>0</v>
      </c>
      <c r="AJ1046" s="163">
        <v>0</v>
      </c>
      <c r="AK1046" s="163">
        <v>0</v>
      </c>
      <c r="AL1046" s="163">
        <v>0</v>
      </c>
      <c r="AM1046" s="163">
        <v>0</v>
      </c>
    </row>
    <row r="1047" spans="2:39" x14ac:dyDescent="0.15">
      <c r="B1047" s="51" t="s">
        <v>923</v>
      </c>
      <c r="C1047" s="51" t="s">
        <v>3499</v>
      </c>
      <c r="D1047" s="51" t="s">
        <v>5032</v>
      </c>
      <c r="E1047" s="51" t="s">
        <v>5033</v>
      </c>
      <c r="F1047" s="51" t="s">
        <v>5034</v>
      </c>
      <c r="G1047" s="51" t="s">
        <v>5035</v>
      </c>
      <c r="H1047" s="51" t="s">
        <v>5038</v>
      </c>
      <c r="I1047" s="51" t="s">
        <v>5039</v>
      </c>
      <c r="K1047" s="53">
        <v>3</v>
      </c>
      <c r="L1047" s="160">
        <v>11</v>
      </c>
      <c r="M1047" s="160" t="s">
        <v>5034</v>
      </c>
      <c r="N1047" s="160" t="s">
        <v>5035</v>
      </c>
      <c r="O1047" s="161"/>
      <c r="P1047" s="161"/>
      <c r="Q1047" s="161"/>
      <c r="R1047" s="161"/>
      <c r="S1047" s="161"/>
      <c r="T1047" s="161"/>
      <c r="U1047" s="161"/>
      <c r="V1047" s="161"/>
      <c r="W1047" s="161"/>
      <c r="X1047" s="161"/>
      <c r="Y1047" s="161"/>
      <c r="Z1047" s="161"/>
      <c r="AA1047" s="155" t="s">
        <v>923</v>
      </c>
      <c r="AB1047" s="155" t="s">
        <v>3499</v>
      </c>
      <c r="AC1047" s="163">
        <v>0</v>
      </c>
      <c r="AD1047" s="163">
        <v>1</v>
      </c>
      <c r="AE1047" s="163">
        <v>0</v>
      </c>
      <c r="AF1047" s="163">
        <v>0</v>
      </c>
      <c r="AG1047" s="163">
        <v>0</v>
      </c>
      <c r="AH1047" s="163">
        <v>0</v>
      </c>
      <c r="AI1047" s="163">
        <v>0</v>
      </c>
      <c r="AJ1047" s="163">
        <v>0</v>
      </c>
      <c r="AK1047" s="163">
        <v>0</v>
      </c>
      <c r="AL1047" s="163">
        <v>0</v>
      </c>
      <c r="AM1047" s="163">
        <v>0</v>
      </c>
    </row>
    <row r="1048" spans="2:39" x14ac:dyDescent="0.15">
      <c r="B1048" s="51" t="s">
        <v>959</v>
      </c>
      <c r="C1048" s="51" t="s">
        <v>5212</v>
      </c>
      <c r="D1048" s="51" t="s">
        <v>5044</v>
      </c>
      <c r="E1048" s="51" t="s">
        <v>5045</v>
      </c>
      <c r="F1048" s="51" t="s">
        <v>5046</v>
      </c>
      <c r="G1048" s="51" t="s">
        <v>5045</v>
      </c>
      <c r="H1048" s="51" t="s">
        <v>5047</v>
      </c>
      <c r="I1048" s="51" t="s">
        <v>5048</v>
      </c>
      <c r="K1048" s="53">
        <v>3</v>
      </c>
      <c r="L1048" s="160">
        <v>5</v>
      </c>
      <c r="M1048" s="160" t="s">
        <v>5047</v>
      </c>
      <c r="N1048" s="160" t="s">
        <v>5048</v>
      </c>
      <c r="O1048" s="161"/>
      <c r="P1048" s="161"/>
      <c r="Q1048" s="161"/>
      <c r="R1048" s="161"/>
      <c r="S1048" s="161"/>
      <c r="T1048" s="161"/>
      <c r="U1048" s="161"/>
      <c r="V1048" s="161"/>
      <c r="W1048" s="161"/>
      <c r="X1048" s="161"/>
      <c r="Y1048" s="161"/>
      <c r="Z1048" s="161"/>
      <c r="AA1048" s="155" t="s">
        <v>959</v>
      </c>
      <c r="AB1048" s="155" t="s">
        <v>5212</v>
      </c>
      <c r="AC1048" s="163">
        <v>0</v>
      </c>
      <c r="AD1048" s="163">
        <v>0</v>
      </c>
      <c r="AE1048" s="163">
        <v>0</v>
      </c>
      <c r="AF1048" s="163">
        <v>0</v>
      </c>
      <c r="AG1048" s="163">
        <v>0</v>
      </c>
      <c r="AH1048" s="163">
        <v>0</v>
      </c>
      <c r="AI1048" s="163">
        <v>0</v>
      </c>
      <c r="AJ1048" s="163">
        <v>0</v>
      </c>
      <c r="AK1048" s="163">
        <v>0</v>
      </c>
      <c r="AL1048" s="163">
        <v>0</v>
      </c>
      <c r="AM1048" s="163">
        <v>0</v>
      </c>
    </row>
    <row r="1049" spans="2:39" x14ac:dyDescent="0.15">
      <c r="B1049" s="51" t="s">
        <v>748</v>
      </c>
      <c r="C1049" s="51" t="s">
        <v>3325</v>
      </c>
      <c r="D1049" s="51" t="s">
        <v>5074</v>
      </c>
      <c r="E1049" s="51" t="s">
        <v>5075</v>
      </c>
      <c r="F1049" s="51" t="s">
        <v>5076</v>
      </c>
      <c r="G1049" s="51" t="s">
        <v>5077</v>
      </c>
      <c r="H1049" s="51" t="s">
        <v>5153</v>
      </c>
      <c r="I1049" s="51" t="s">
        <v>5154</v>
      </c>
      <c r="K1049" s="53">
        <v>3</v>
      </c>
      <c r="L1049" s="160">
        <v>7</v>
      </c>
      <c r="M1049" s="160" t="s">
        <v>5153</v>
      </c>
      <c r="N1049" s="160" t="s">
        <v>5154</v>
      </c>
      <c r="O1049" s="161"/>
      <c r="P1049" s="161"/>
      <c r="Q1049" s="161"/>
      <c r="R1049" s="161"/>
      <c r="S1049" s="161"/>
      <c r="T1049" s="161"/>
      <c r="U1049" s="161"/>
      <c r="V1049" s="161"/>
      <c r="W1049" s="161"/>
      <c r="X1049" s="161"/>
      <c r="Y1049" s="161"/>
      <c r="Z1049" s="161"/>
      <c r="AA1049" s="155" t="s">
        <v>748</v>
      </c>
      <c r="AB1049" s="155" t="s">
        <v>3325</v>
      </c>
      <c r="AC1049" s="163">
        <v>0</v>
      </c>
      <c r="AD1049" s="163">
        <v>0</v>
      </c>
      <c r="AE1049" s="163">
        <v>0</v>
      </c>
      <c r="AF1049" s="163">
        <v>0</v>
      </c>
      <c r="AG1049" s="163">
        <v>0</v>
      </c>
      <c r="AH1049" s="163">
        <v>0</v>
      </c>
      <c r="AI1049" s="163">
        <v>0</v>
      </c>
      <c r="AJ1049" s="163">
        <v>0</v>
      </c>
      <c r="AK1049" s="163">
        <v>0</v>
      </c>
      <c r="AL1049" s="163">
        <v>0</v>
      </c>
      <c r="AM1049" s="163">
        <v>0</v>
      </c>
    </row>
    <row r="1050" spans="2:39" x14ac:dyDescent="0.15">
      <c r="B1050" s="51" t="s">
        <v>966</v>
      </c>
      <c r="C1050" s="51" t="s">
        <v>3541</v>
      </c>
      <c r="D1050" s="51" t="s">
        <v>5026</v>
      </c>
      <c r="E1050" s="51" t="s">
        <v>5027</v>
      </c>
      <c r="F1050" s="51" t="s">
        <v>5054</v>
      </c>
      <c r="G1050" s="51" t="s">
        <v>5055</v>
      </c>
      <c r="H1050" s="51" t="s">
        <v>5113</v>
      </c>
      <c r="I1050" s="51" t="s">
        <v>5114</v>
      </c>
      <c r="K1050" s="53">
        <v>2</v>
      </c>
      <c r="L1050" s="160" t="s">
        <v>5356</v>
      </c>
      <c r="M1050" s="160" t="s">
        <v>5056</v>
      </c>
      <c r="N1050" s="160" t="s">
        <v>5194</v>
      </c>
      <c r="O1050" s="161"/>
      <c r="P1050" s="161"/>
      <c r="Q1050" s="161"/>
      <c r="R1050" s="161"/>
      <c r="S1050" s="161"/>
      <c r="T1050" s="161"/>
      <c r="U1050" s="161"/>
      <c r="V1050" s="161"/>
      <c r="W1050" s="161"/>
      <c r="X1050" s="161"/>
      <c r="Y1050" s="161"/>
      <c r="Z1050" s="161"/>
      <c r="AA1050" s="155" t="s">
        <v>966</v>
      </c>
      <c r="AB1050" s="155" t="s">
        <v>3541</v>
      </c>
      <c r="AC1050" s="163">
        <v>0</v>
      </c>
      <c r="AD1050" s="163">
        <v>0</v>
      </c>
      <c r="AE1050" s="163">
        <v>0</v>
      </c>
      <c r="AF1050" s="163">
        <v>0</v>
      </c>
      <c r="AG1050" s="163">
        <v>0</v>
      </c>
      <c r="AH1050" s="163">
        <v>0</v>
      </c>
      <c r="AI1050" s="163">
        <v>0</v>
      </c>
      <c r="AJ1050" s="163">
        <v>0</v>
      </c>
      <c r="AK1050" s="163">
        <v>0</v>
      </c>
      <c r="AL1050" s="163">
        <v>0</v>
      </c>
      <c r="AM1050" s="163">
        <v>0</v>
      </c>
    </row>
    <row r="1051" spans="2:39" x14ac:dyDescent="0.15">
      <c r="B1051" s="51" t="s">
        <v>1126</v>
      </c>
      <c r="C1051" s="51" t="s">
        <v>3699</v>
      </c>
      <c r="D1051" s="51" t="s">
        <v>5129</v>
      </c>
      <c r="E1051" s="51" t="s">
        <v>5130</v>
      </c>
      <c r="F1051" s="51" t="s">
        <v>5131</v>
      </c>
      <c r="G1051" s="51" t="s">
        <v>5132</v>
      </c>
      <c r="H1051" s="51" t="s">
        <v>5166</v>
      </c>
      <c r="I1051" s="51" t="s">
        <v>5167</v>
      </c>
      <c r="K1051" s="53">
        <v>3</v>
      </c>
      <c r="L1051" s="160">
        <v>18</v>
      </c>
      <c r="M1051" s="160" t="s">
        <v>5129</v>
      </c>
      <c r="N1051" s="160" t="s">
        <v>5130</v>
      </c>
      <c r="O1051" s="161"/>
      <c r="P1051" s="161"/>
      <c r="Q1051" s="161"/>
      <c r="R1051" s="161"/>
      <c r="S1051" s="161"/>
      <c r="T1051" s="161"/>
      <c r="U1051" s="161"/>
      <c r="V1051" s="161"/>
      <c r="W1051" s="161"/>
      <c r="X1051" s="161"/>
      <c r="Y1051" s="161"/>
      <c r="Z1051" s="161"/>
      <c r="AA1051" s="155" t="s">
        <v>1126</v>
      </c>
      <c r="AB1051" s="155" t="s">
        <v>3699</v>
      </c>
      <c r="AC1051" s="163">
        <v>0</v>
      </c>
      <c r="AD1051" s="163">
        <v>0</v>
      </c>
      <c r="AE1051" s="163">
        <v>0</v>
      </c>
      <c r="AF1051" s="163">
        <v>0</v>
      </c>
      <c r="AG1051" s="163">
        <v>0</v>
      </c>
      <c r="AH1051" s="163">
        <v>0</v>
      </c>
      <c r="AI1051" s="163">
        <v>0</v>
      </c>
      <c r="AJ1051" s="163">
        <v>0</v>
      </c>
      <c r="AK1051" s="163">
        <v>0</v>
      </c>
      <c r="AL1051" s="163">
        <v>0</v>
      </c>
      <c r="AM1051" s="163">
        <v>0</v>
      </c>
    </row>
    <row r="1052" spans="2:39" x14ac:dyDescent="0.15">
      <c r="B1052" s="51" t="s">
        <v>1005</v>
      </c>
      <c r="C1052" s="51" t="s">
        <v>3580</v>
      </c>
      <c r="D1052" s="51" t="s">
        <v>5032</v>
      </c>
      <c r="E1052" s="51" t="s">
        <v>5033</v>
      </c>
      <c r="F1052" s="51" t="s">
        <v>5034</v>
      </c>
      <c r="G1052" s="51" t="s">
        <v>5035</v>
      </c>
      <c r="H1052" s="51" t="s">
        <v>5038</v>
      </c>
      <c r="I1052" s="51" t="s">
        <v>5039</v>
      </c>
      <c r="K1052" s="53">
        <v>3</v>
      </c>
      <c r="L1052" s="160">
        <v>11</v>
      </c>
      <c r="M1052" s="160" t="s">
        <v>5034</v>
      </c>
      <c r="N1052" s="160" t="s">
        <v>5035</v>
      </c>
      <c r="O1052" s="161"/>
      <c r="P1052" s="161"/>
      <c r="Q1052" s="161"/>
      <c r="R1052" s="161"/>
      <c r="S1052" s="161"/>
      <c r="T1052" s="161"/>
      <c r="U1052" s="161"/>
      <c r="V1052" s="161"/>
      <c r="W1052" s="161"/>
      <c r="X1052" s="161"/>
      <c r="Y1052" s="161"/>
      <c r="Z1052" s="161"/>
      <c r="AA1052" s="155" t="s">
        <v>1005</v>
      </c>
      <c r="AB1052" s="155" t="s">
        <v>3580</v>
      </c>
      <c r="AC1052" s="163">
        <v>0</v>
      </c>
      <c r="AD1052" s="163">
        <v>0</v>
      </c>
      <c r="AE1052" s="163">
        <v>0</v>
      </c>
      <c r="AF1052" s="163">
        <v>0</v>
      </c>
      <c r="AG1052" s="163">
        <v>0</v>
      </c>
      <c r="AH1052" s="163">
        <v>0</v>
      </c>
      <c r="AI1052" s="163">
        <v>0</v>
      </c>
      <c r="AJ1052" s="163">
        <v>0</v>
      </c>
      <c r="AK1052" s="163">
        <v>0</v>
      </c>
      <c r="AL1052" s="163">
        <v>0</v>
      </c>
      <c r="AM1052" s="163">
        <v>0</v>
      </c>
    </row>
    <row r="1053" spans="2:39" x14ac:dyDescent="0.15">
      <c r="B1053" s="51" t="s">
        <v>908</v>
      </c>
      <c r="C1053" s="51" t="s">
        <v>3484</v>
      </c>
      <c r="D1053" s="51" t="s">
        <v>5080</v>
      </c>
      <c r="E1053" s="51" t="s">
        <v>5081</v>
      </c>
      <c r="F1053" s="51" t="s">
        <v>5082</v>
      </c>
      <c r="G1053" s="51" t="s">
        <v>5081</v>
      </c>
      <c r="H1053" s="51" t="s">
        <v>5141</v>
      </c>
      <c r="I1053" s="51" t="s">
        <v>5142</v>
      </c>
      <c r="K1053" s="53">
        <v>3</v>
      </c>
      <c r="L1053" s="160">
        <v>2</v>
      </c>
      <c r="M1053" s="160" t="s">
        <v>5082</v>
      </c>
      <c r="N1053" s="160" t="s">
        <v>5081</v>
      </c>
      <c r="O1053" s="161"/>
      <c r="P1053" s="161"/>
      <c r="Q1053" s="161"/>
      <c r="R1053" s="161"/>
      <c r="S1053" s="161"/>
      <c r="T1053" s="161"/>
      <c r="U1053" s="161"/>
      <c r="V1053" s="161"/>
      <c r="W1053" s="161"/>
      <c r="X1053" s="161"/>
      <c r="Y1053" s="161"/>
      <c r="Z1053" s="161"/>
      <c r="AA1053" s="155" t="s">
        <v>908</v>
      </c>
      <c r="AB1053" s="155" t="s">
        <v>3484</v>
      </c>
      <c r="AC1053" s="163">
        <v>0</v>
      </c>
      <c r="AD1053" s="163">
        <v>0</v>
      </c>
      <c r="AE1053" s="163">
        <v>0</v>
      </c>
      <c r="AF1053" s="163">
        <v>0</v>
      </c>
      <c r="AG1053" s="163">
        <v>0</v>
      </c>
      <c r="AH1053" s="163">
        <v>0</v>
      </c>
      <c r="AI1053" s="163">
        <v>0</v>
      </c>
      <c r="AJ1053" s="163">
        <v>0</v>
      </c>
      <c r="AK1053" s="163">
        <v>0</v>
      </c>
      <c r="AL1053" s="163">
        <v>0</v>
      </c>
      <c r="AM1053" s="163">
        <v>0</v>
      </c>
    </row>
    <row r="1054" spans="2:39" x14ac:dyDescent="0.15">
      <c r="B1054" s="51" t="s">
        <v>1045</v>
      </c>
      <c r="C1054" s="51" t="s">
        <v>3618</v>
      </c>
      <c r="D1054" s="51" t="s">
        <v>5032</v>
      </c>
      <c r="E1054" s="51" t="s">
        <v>5033</v>
      </c>
      <c r="F1054" s="51" t="s">
        <v>5121</v>
      </c>
      <c r="G1054" s="51" t="s">
        <v>5122</v>
      </c>
      <c r="H1054" s="51" t="s">
        <v>5172</v>
      </c>
      <c r="I1054" s="51" t="s">
        <v>5173</v>
      </c>
      <c r="K1054" s="53">
        <v>3</v>
      </c>
      <c r="L1054" s="160">
        <v>12</v>
      </c>
      <c r="M1054" s="160" t="s">
        <v>5121</v>
      </c>
      <c r="N1054" s="160" t="s">
        <v>5122</v>
      </c>
      <c r="O1054" s="161"/>
      <c r="P1054" s="161"/>
      <c r="Q1054" s="161"/>
      <c r="R1054" s="161"/>
      <c r="S1054" s="161"/>
      <c r="T1054" s="161"/>
      <c r="U1054" s="161"/>
      <c r="V1054" s="161"/>
      <c r="W1054" s="161"/>
      <c r="X1054" s="161"/>
      <c r="Y1054" s="161"/>
      <c r="Z1054" s="161"/>
      <c r="AA1054" s="155" t="s">
        <v>1045</v>
      </c>
      <c r="AB1054" s="155" t="s">
        <v>3618</v>
      </c>
      <c r="AC1054" s="163">
        <v>0</v>
      </c>
      <c r="AD1054" s="163">
        <v>0</v>
      </c>
      <c r="AE1054" s="163">
        <v>0</v>
      </c>
      <c r="AF1054" s="163">
        <v>0</v>
      </c>
      <c r="AG1054" s="163">
        <v>0</v>
      </c>
      <c r="AH1054" s="163">
        <v>0</v>
      </c>
      <c r="AI1054" s="163">
        <v>0</v>
      </c>
      <c r="AJ1054" s="163">
        <v>0</v>
      </c>
      <c r="AK1054" s="163">
        <v>0</v>
      </c>
      <c r="AL1054" s="163">
        <v>0</v>
      </c>
      <c r="AM1054" s="163">
        <v>0</v>
      </c>
    </row>
    <row r="1055" spans="2:39" x14ac:dyDescent="0.15">
      <c r="B1055" s="51" t="s">
        <v>1014</v>
      </c>
      <c r="C1055" s="51" t="s">
        <v>3589</v>
      </c>
      <c r="D1055" s="51" t="s">
        <v>5044</v>
      </c>
      <c r="E1055" s="51" t="s">
        <v>5045</v>
      </c>
      <c r="F1055" s="51" t="s">
        <v>5046</v>
      </c>
      <c r="G1055" s="51" t="s">
        <v>5045</v>
      </c>
      <c r="H1055" s="51" t="s">
        <v>5047</v>
      </c>
      <c r="I1055" s="51" t="s">
        <v>5048</v>
      </c>
      <c r="K1055" s="53">
        <v>3</v>
      </c>
      <c r="L1055" s="160">
        <v>5</v>
      </c>
      <c r="M1055" s="160" t="s">
        <v>5047</v>
      </c>
      <c r="N1055" s="160" t="s">
        <v>5048</v>
      </c>
      <c r="O1055" s="161"/>
      <c r="P1055" s="161"/>
      <c r="Q1055" s="161"/>
      <c r="R1055" s="161"/>
      <c r="S1055" s="161"/>
      <c r="T1055" s="161"/>
      <c r="U1055" s="161"/>
      <c r="V1055" s="161"/>
      <c r="W1055" s="161"/>
      <c r="X1055" s="161"/>
      <c r="Y1055" s="161"/>
      <c r="Z1055" s="161"/>
      <c r="AA1055" s="155" t="s">
        <v>1014</v>
      </c>
      <c r="AB1055" s="155" t="s">
        <v>3589</v>
      </c>
      <c r="AC1055" s="163">
        <v>0</v>
      </c>
      <c r="AD1055" s="163">
        <v>0</v>
      </c>
      <c r="AE1055" s="163">
        <v>0</v>
      </c>
      <c r="AF1055" s="163">
        <v>0</v>
      </c>
      <c r="AG1055" s="163">
        <v>0</v>
      </c>
      <c r="AH1055" s="163">
        <v>0</v>
      </c>
      <c r="AI1055" s="163">
        <v>0</v>
      </c>
      <c r="AJ1055" s="163">
        <v>0</v>
      </c>
      <c r="AK1055" s="163">
        <v>0</v>
      </c>
      <c r="AL1055" s="163">
        <v>0</v>
      </c>
      <c r="AM1055" s="163">
        <v>0</v>
      </c>
    </row>
    <row r="1056" spans="2:39" x14ac:dyDescent="0.15">
      <c r="B1056" s="51" t="s">
        <v>1062</v>
      </c>
      <c r="C1056" s="51" t="s">
        <v>3635</v>
      </c>
      <c r="D1056" s="51" t="s">
        <v>5032</v>
      </c>
      <c r="E1056" s="51" t="s">
        <v>5033</v>
      </c>
      <c r="F1056" s="51" t="s">
        <v>5034</v>
      </c>
      <c r="G1056" s="51" t="s">
        <v>5035</v>
      </c>
      <c r="H1056" s="51" t="s">
        <v>5038</v>
      </c>
      <c r="I1056" s="51" t="s">
        <v>5039</v>
      </c>
      <c r="K1056" s="53">
        <v>3</v>
      </c>
      <c r="L1056" s="160">
        <v>11</v>
      </c>
      <c r="M1056" s="160" t="s">
        <v>5034</v>
      </c>
      <c r="N1056" s="160" t="s">
        <v>5035</v>
      </c>
      <c r="O1056" s="161"/>
      <c r="P1056" s="161"/>
      <c r="Q1056" s="161"/>
      <c r="R1056" s="161"/>
      <c r="S1056" s="161"/>
      <c r="T1056" s="161"/>
      <c r="U1056" s="161"/>
      <c r="V1056" s="161"/>
      <c r="W1056" s="161"/>
      <c r="X1056" s="161"/>
      <c r="Y1056" s="161"/>
      <c r="Z1056" s="161"/>
      <c r="AA1056" s="155" t="s">
        <v>1062</v>
      </c>
      <c r="AB1056" s="155" t="s">
        <v>3635</v>
      </c>
      <c r="AC1056" s="163">
        <v>0</v>
      </c>
      <c r="AD1056" s="163">
        <v>0</v>
      </c>
      <c r="AE1056" s="163">
        <v>0</v>
      </c>
      <c r="AF1056" s="163">
        <v>0</v>
      </c>
      <c r="AG1056" s="163">
        <v>0</v>
      </c>
      <c r="AH1056" s="163">
        <v>0</v>
      </c>
      <c r="AI1056" s="163">
        <v>0</v>
      </c>
      <c r="AJ1056" s="163">
        <v>0</v>
      </c>
      <c r="AK1056" s="163">
        <v>0</v>
      </c>
      <c r="AL1056" s="163">
        <v>0</v>
      </c>
      <c r="AM1056" s="163">
        <v>0</v>
      </c>
    </row>
    <row r="1057" spans="2:39" x14ac:dyDescent="0.15">
      <c r="B1057" s="51" t="s">
        <v>1013</v>
      </c>
      <c r="C1057" s="51" t="s">
        <v>3588</v>
      </c>
      <c r="D1057" s="51" t="s">
        <v>5074</v>
      </c>
      <c r="E1057" s="51" t="s">
        <v>5075</v>
      </c>
      <c r="F1057" s="51" t="s">
        <v>5147</v>
      </c>
      <c r="G1057" s="51" t="s">
        <v>5148</v>
      </c>
      <c r="H1057" s="51" t="s">
        <v>5149</v>
      </c>
      <c r="I1057" s="51" t="s">
        <v>5148</v>
      </c>
      <c r="K1057" s="53">
        <v>3</v>
      </c>
      <c r="L1057" s="160" t="s">
        <v>5356</v>
      </c>
      <c r="M1057" s="160" t="s">
        <v>5356</v>
      </c>
      <c r="N1057" s="160" t="s">
        <v>5356</v>
      </c>
      <c r="O1057" s="161"/>
      <c r="P1057" s="161"/>
      <c r="Q1057" s="161"/>
      <c r="R1057" s="161"/>
      <c r="S1057" s="161"/>
      <c r="T1057" s="161"/>
      <c r="U1057" s="161"/>
      <c r="V1057" s="161"/>
      <c r="W1057" s="161"/>
      <c r="X1057" s="161"/>
      <c r="Y1057" s="161"/>
      <c r="Z1057" s="161"/>
      <c r="AA1057" s="155" t="s">
        <v>1013</v>
      </c>
      <c r="AB1057" s="155" t="s">
        <v>3588</v>
      </c>
      <c r="AC1057" s="163">
        <v>0</v>
      </c>
      <c r="AD1057" s="163">
        <v>0</v>
      </c>
      <c r="AE1057" s="163">
        <v>0</v>
      </c>
      <c r="AF1057" s="163">
        <v>0</v>
      </c>
      <c r="AG1057" s="163">
        <v>0</v>
      </c>
      <c r="AH1057" s="163">
        <v>0</v>
      </c>
      <c r="AI1057" s="163">
        <v>0</v>
      </c>
      <c r="AJ1057" s="163">
        <v>0</v>
      </c>
      <c r="AK1057" s="163">
        <v>0</v>
      </c>
      <c r="AL1057" s="163">
        <v>0</v>
      </c>
      <c r="AM1057" s="163">
        <v>0</v>
      </c>
    </row>
    <row r="1058" spans="2:39" x14ac:dyDescent="0.15">
      <c r="B1058" s="51" t="s">
        <v>537</v>
      </c>
      <c r="C1058" s="51" t="s">
        <v>3118</v>
      </c>
      <c r="D1058" s="51" t="s">
        <v>5026</v>
      </c>
      <c r="E1058" s="51" t="s">
        <v>5027</v>
      </c>
      <c r="F1058" s="51" t="s">
        <v>5040</v>
      </c>
      <c r="G1058" s="51" t="s">
        <v>5041</v>
      </c>
      <c r="H1058" s="51" t="s">
        <v>5042</v>
      </c>
      <c r="I1058" s="51" t="s">
        <v>5043</v>
      </c>
      <c r="K1058" s="53">
        <v>3</v>
      </c>
      <c r="L1058" s="160">
        <v>25</v>
      </c>
      <c r="M1058" s="160" t="s">
        <v>5040</v>
      </c>
      <c r="N1058" s="160" t="s">
        <v>5041</v>
      </c>
      <c r="O1058" s="161"/>
      <c r="P1058" s="161"/>
      <c r="Q1058" s="161"/>
      <c r="R1058" s="161"/>
      <c r="S1058" s="161"/>
      <c r="T1058" s="161"/>
      <c r="U1058" s="161"/>
      <c r="V1058" s="161"/>
      <c r="W1058" s="161"/>
      <c r="X1058" s="161"/>
      <c r="Y1058" s="161"/>
      <c r="Z1058" s="161"/>
      <c r="AA1058" s="155" t="s">
        <v>537</v>
      </c>
      <c r="AB1058" s="155" t="s">
        <v>3118</v>
      </c>
      <c r="AC1058" s="163">
        <v>0</v>
      </c>
      <c r="AD1058" s="163">
        <v>0</v>
      </c>
      <c r="AE1058" s="163">
        <v>0</v>
      </c>
      <c r="AF1058" s="163">
        <v>0</v>
      </c>
      <c r="AG1058" s="163">
        <v>0</v>
      </c>
      <c r="AH1058" s="163">
        <v>0</v>
      </c>
      <c r="AI1058" s="163">
        <v>0</v>
      </c>
      <c r="AJ1058" s="163">
        <v>0</v>
      </c>
      <c r="AK1058" s="163">
        <v>0</v>
      </c>
      <c r="AL1058" s="163">
        <v>0</v>
      </c>
      <c r="AM1058" s="163">
        <v>0</v>
      </c>
    </row>
    <row r="1059" spans="2:39" x14ac:dyDescent="0.15">
      <c r="B1059" s="51" t="s">
        <v>1078</v>
      </c>
      <c r="C1059" s="51" t="s">
        <v>3651</v>
      </c>
      <c r="D1059" s="51" t="s">
        <v>5129</v>
      </c>
      <c r="E1059" s="51" t="s">
        <v>5130</v>
      </c>
      <c r="F1059" s="51" t="s">
        <v>5131</v>
      </c>
      <c r="G1059" s="51" t="s">
        <v>5132</v>
      </c>
      <c r="H1059" s="51" t="s">
        <v>5166</v>
      </c>
      <c r="I1059" s="51" t="s">
        <v>5167</v>
      </c>
      <c r="K1059" s="53">
        <v>3</v>
      </c>
      <c r="L1059" s="160">
        <v>18</v>
      </c>
      <c r="M1059" s="160" t="s">
        <v>5129</v>
      </c>
      <c r="N1059" s="160" t="s">
        <v>5130</v>
      </c>
      <c r="O1059" s="161"/>
      <c r="P1059" s="161"/>
      <c r="Q1059" s="161"/>
      <c r="R1059" s="161"/>
      <c r="S1059" s="161"/>
      <c r="T1059" s="161"/>
      <c r="U1059" s="161"/>
      <c r="V1059" s="161"/>
      <c r="W1059" s="161"/>
      <c r="X1059" s="161"/>
      <c r="Y1059" s="161"/>
      <c r="Z1059" s="161"/>
      <c r="AA1059" s="155" t="s">
        <v>1078</v>
      </c>
      <c r="AB1059" s="155" t="s">
        <v>3651</v>
      </c>
      <c r="AC1059" s="163">
        <v>0</v>
      </c>
      <c r="AD1059" s="163">
        <v>0</v>
      </c>
      <c r="AE1059" s="163">
        <v>0</v>
      </c>
      <c r="AF1059" s="163">
        <v>0</v>
      </c>
      <c r="AG1059" s="163">
        <v>0</v>
      </c>
      <c r="AH1059" s="163">
        <v>0</v>
      </c>
      <c r="AI1059" s="163">
        <v>0</v>
      </c>
      <c r="AJ1059" s="163">
        <v>0</v>
      </c>
      <c r="AK1059" s="163">
        <v>0</v>
      </c>
      <c r="AL1059" s="163">
        <v>0</v>
      </c>
      <c r="AM1059" s="163">
        <v>0</v>
      </c>
    </row>
    <row r="1060" spans="2:39" x14ac:dyDescent="0.15">
      <c r="B1060" s="51" t="s">
        <v>1004</v>
      </c>
      <c r="C1060" s="51" t="s">
        <v>3579</v>
      </c>
      <c r="D1060" s="51" t="s">
        <v>5074</v>
      </c>
      <c r="E1060" s="51" t="s">
        <v>5075</v>
      </c>
      <c r="F1060" s="51" t="s">
        <v>5076</v>
      </c>
      <c r="G1060" s="51" t="s">
        <v>5077</v>
      </c>
      <c r="H1060" s="51" t="s">
        <v>5158</v>
      </c>
      <c r="I1060" s="51" t="s">
        <v>5159</v>
      </c>
      <c r="K1060" s="53">
        <v>3</v>
      </c>
      <c r="L1060" s="160" t="s">
        <v>5356</v>
      </c>
      <c r="M1060" s="160" t="s">
        <v>5356</v>
      </c>
      <c r="N1060" s="160" t="s">
        <v>5356</v>
      </c>
      <c r="O1060" s="161"/>
      <c r="P1060" s="161"/>
      <c r="Q1060" s="161"/>
      <c r="R1060" s="161"/>
      <c r="S1060" s="161"/>
      <c r="T1060" s="161"/>
      <c r="U1060" s="161"/>
      <c r="V1060" s="161"/>
      <c r="W1060" s="161"/>
      <c r="X1060" s="161"/>
      <c r="Y1060" s="161"/>
      <c r="Z1060" s="161"/>
      <c r="AA1060" s="155" t="s">
        <v>1004</v>
      </c>
      <c r="AB1060" s="155" t="s">
        <v>3579</v>
      </c>
      <c r="AC1060" s="163">
        <v>0</v>
      </c>
      <c r="AD1060" s="163">
        <v>0</v>
      </c>
      <c r="AE1060" s="163">
        <v>0</v>
      </c>
      <c r="AF1060" s="163">
        <v>0</v>
      </c>
      <c r="AG1060" s="163">
        <v>0</v>
      </c>
      <c r="AH1060" s="163">
        <v>0</v>
      </c>
      <c r="AI1060" s="163">
        <v>0</v>
      </c>
      <c r="AJ1060" s="163">
        <v>0</v>
      </c>
      <c r="AK1060" s="163">
        <v>0</v>
      </c>
      <c r="AL1060" s="163">
        <v>0</v>
      </c>
      <c r="AM1060" s="163">
        <v>0</v>
      </c>
    </row>
    <row r="1061" spans="2:39" x14ac:dyDescent="0.15">
      <c r="B1061" s="51" t="s">
        <v>1070</v>
      </c>
      <c r="C1061" s="51" t="s">
        <v>3643</v>
      </c>
      <c r="D1061" s="51" t="s">
        <v>5026</v>
      </c>
      <c r="E1061" s="51" t="s">
        <v>5027</v>
      </c>
      <c r="F1061" s="51" t="s">
        <v>5054</v>
      </c>
      <c r="G1061" s="51" t="s">
        <v>5055</v>
      </c>
      <c r="H1061" s="51" t="s">
        <v>5193</v>
      </c>
      <c r="I1061" s="51" t="s">
        <v>5194</v>
      </c>
      <c r="K1061" s="53">
        <v>2</v>
      </c>
      <c r="L1061" s="160" t="s">
        <v>5356</v>
      </c>
      <c r="M1061" s="160" t="s">
        <v>5056</v>
      </c>
      <c r="N1061" s="160" t="s">
        <v>5194</v>
      </c>
      <c r="O1061" s="161"/>
      <c r="P1061" s="161"/>
      <c r="Q1061" s="161"/>
      <c r="R1061" s="161"/>
      <c r="S1061" s="161"/>
      <c r="T1061" s="161"/>
      <c r="U1061" s="161"/>
      <c r="V1061" s="161"/>
      <c r="W1061" s="161"/>
      <c r="X1061" s="161"/>
      <c r="Y1061" s="161"/>
      <c r="Z1061" s="161"/>
      <c r="AA1061" s="155" t="s">
        <v>1070</v>
      </c>
      <c r="AB1061" s="155" t="s">
        <v>3643</v>
      </c>
      <c r="AC1061" s="163">
        <v>0</v>
      </c>
      <c r="AD1061" s="163">
        <v>0</v>
      </c>
      <c r="AE1061" s="163">
        <v>0</v>
      </c>
      <c r="AF1061" s="163">
        <v>0</v>
      </c>
      <c r="AG1061" s="163">
        <v>0</v>
      </c>
      <c r="AH1061" s="163">
        <v>0</v>
      </c>
      <c r="AI1061" s="163">
        <v>0</v>
      </c>
      <c r="AJ1061" s="163">
        <v>0</v>
      </c>
      <c r="AK1061" s="163">
        <v>0</v>
      </c>
      <c r="AL1061" s="163">
        <v>0</v>
      </c>
      <c r="AM1061" s="163">
        <v>0</v>
      </c>
    </row>
    <row r="1062" spans="2:39" x14ac:dyDescent="0.15">
      <c r="B1062" s="51" t="s">
        <v>893</v>
      </c>
      <c r="C1062" s="51" t="s">
        <v>3469</v>
      </c>
      <c r="D1062" s="51" t="s">
        <v>5026</v>
      </c>
      <c r="E1062" s="51" t="s">
        <v>5027</v>
      </c>
      <c r="F1062" s="51" t="s">
        <v>5028</v>
      </c>
      <c r="G1062" s="51" t="s">
        <v>5029</v>
      </c>
      <c r="H1062" s="51" t="s">
        <v>5030</v>
      </c>
      <c r="I1062" s="51" t="s">
        <v>5031</v>
      </c>
      <c r="K1062" s="53">
        <v>3</v>
      </c>
      <c r="L1062" s="160">
        <v>24</v>
      </c>
      <c r="M1062" s="160" t="s">
        <v>5028</v>
      </c>
      <c r="N1062" s="160" t="s">
        <v>5029</v>
      </c>
      <c r="O1062" s="161"/>
      <c r="P1062" s="161"/>
      <c r="Q1062" s="161"/>
      <c r="R1062" s="161"/>
      <c r="S1062" s="161"/>
      <c r="T1062" s="161"/>
      <c r="U1062" s="161"/>
      <c r="V1062" s="161"/>
      <c r="W1062" s="161"/>
      <c r="X1062" s="161"/>
      <c r="Y1062" s="161"/>
      <c r="Z1062" s="161"/>
      <c r="AA1062" s="155" t="s">
        <v>893</v>
      </c>
      <c r="AB1062" s="155" t="s">
        <v>3469</v>
      </c>
      <c r="AC1062" s="163">
        <v>0</v>
      </c>
      <c r="AD1062" s="163">
        <v>0</v>
      </c>
      <c r="AE1062" s="163">
        <v>0</v>
      </c>
      <c r="AF1062" s="163">
        <v>0</v>
      </c>
      <c r="AG1062" s="163">
        <v>0</v>
      </c>
      <c r="AH1062" s="163">
        <v>0</v>
      </c>
      <c r="AI1062" s="163">
        <v>0</v>
      </c>
      <c r="AJ1062" s="163">
        <v>0</v>
      </c>
      <c r="AK1062" s="163">
        <v>0</v>
      </c>
      <c r="AL1062" s="163">
        <v>0</v>
      </c>
      <c r="AM1062" s="163">
        <v>0</v>
      </c>
    </row>
    <row r="1063" spans="2:39" x14ac:dyDescent="0.15">
      <c r="B1063" s="51" t="s">
        <v>1428</v>
      </c>
      <c r="C1063" s="51" t="s">
        <v>5467</v>
      </c>
      <c r="D1063" s="51" t="s">
        <v>5032</v>
      </c>
      <c r="E1063" s="51" t="s">
        <v>5033</v>
      </c>
      <c r="F1063" s="51" t="s">
        <v>5097</v>
      </c>
      <c r="G1063" s="51" t="s">
        <v>5098</v>
      </c>
      <c r="H1063" s="51" t="s">
        <v>5164</v>
      </c>
      <c r="I1063" s="51" t="s">
        <v>5165</v>
      </c>
      <c r="K1063" s="53">
        <v>3</v>
      </c>
      <c r="L1063" s="160">
        <v>15</v>
      </c>
      <c r="M1063" s="160" t="s">
        <v>5097</v>
      </c>
      <c r="N1063" s="160" t="s">
        <v>5098</v>
      </c>
      <c r="O1063" s="161"/>
      <c r="P1063" s="161"/>
      <c r="Q1063" s="161"/>
      <c r="R1063" s="161"/>
      <c r="S1063" s="161"/>
      <c r="T1063" s="161"/>
      <c r="U1063" s="161"/>
      <c r="V1063" s="161"/>
      <c r="W1063" s="161"/>
      <c r="X1063" s="161"/>
      <c r="Y1063" s="161"/>
      <c r="Z1063" s="161"/>
      <c r="AA1063" s="155" t="s">
        <v>1428</v>
      </c>
      <c r="AB1063" s="155" t="s">
        <v>5467</v>
      </c>
      <c r="AC1063" s="163">
        <v>0</v>
      </c>
      <c r="AD1063" s="163">
        <v>0</v>
      </c>
      <c r="AE1063" s="163">
        <v>0</v>
      </c>
      <c r="AF1063" s="163">
        <v>0</v>
      </c>
      <c r="AG1063" s="163">
        <v>0</v>
      </c>
      <c r="AH1063" s="163">
        <v>0</v>
      </c>
      <c r="AI1063" s="163">
        <v>0</v>
      </c>
      <c r="AJ1063" s="163">
        <v>0</v>
      </c>
      <c r="AK1063" s="163">
        <v>0</v>
      </c>
      <c r="AL1063" s="163">
        <v>0</v>
      </c>
      <c r="AM1063" s="163">
        <v>0</v>
      </c>
    </row>
    <row r="1064" spans="2:39" x14ac:dyDescent="0.15">
      <c r="B1064" s="51" t="s">
        <v>828</v>
      </c>
      <c r="C1064" s="51" t="s">
        <v>3404</v>
      </c>
      <c r="D1064" s="51" t="s">
        <v>5044</v>
      </c>
      <c r="E1064" s="51" t="s">
        <v>5045</v>
      </c>
      <c r="F1064" s="51" t="s">
        <v>5046</v>
      </c>
      <c r="G1064" s="51" t="s">
        <v>5045</v>
      </c>
      <c r="H1064" s="51" t="s">
        <v>5047</v>
      </c>
      <c r="I1064" s="51" t="s">
        <v>5048</v>
      </c>
      <c r="K1064" s="53">
        <v>3</v>
      </c>
      <c r="L1064" s="160">
        <v>5</v>
      </c>
      <c r="M1064" s="160" t="s">
        <v>5047</v>
      </c>
      <c r="N1064" s="160" t="s">
        <v>5048</v>
      </c>
      <c r="O1064" s="161"/>
      <c r="P1064" s="161"/>
      <c r="Q1064" s="161"/>
      <c r="R1064" s="161"/>
      <c r="S1064" s="161"/>
      <c r="T1064" s="161"/>
      <c r="U1064" s="161"/>
      <c r="V1064" s="161"/>
      <c r="W1064" s="161"/>
      <c r="X1064" s="161"/>
      <c r="Y1064" s="161"/>
      <c r="Z1064" s="161"/>
      <c r="AA1064" s="155" t="s">
        <v>828</v>
      </c>
      <c r="AB1064" s="155" t="s">
        <v>3404</v>
      </c>
      <c r="AC1064" s="163">
        <v>0</v>
      </c>
      <c r="AD1064" s="163">
        <v>0</v>
      </c>
      <c r="AE1064" s="163">
        <v>0</v>
      </c>
      <c r="AF1064" s="163">
        <v>0</v>
      </c>
      <c r="AG1064" s="163">
        <v>0</v>
      </c>
      <c r="AH1064" s="163">
        <v>0</v>
      </c>
      <c r="AI1064" s="163">
        <v>0</v>
      </c>
      <c r="AJ1064" s="163">
        <v>0</v>
      </c>
      <c r="AK1064" s="163">
        <v>0</v>
      </c>
      <c r="AL1064" s="163">
        <v>0</v>
      </c>
      <c r="AM1064" s="163">
        <v>0</v>
      </c>
    </row>
    <row r="1065" spans="2:39" x14ac:dyDescent="0.15">
      <c r="B1065" s="51" t="s">
        <v>973</v>
      </c>
      <c r="C1065" s="51" t="s">
        <v>3548</v>
      </c>
      <c r="D1065" s="51" t="s">
        <v>5074</v>
      </c>
      <c r="E1065" s="51" t="s">
        <v>5075</v>
      </c>
      <c r="F1065" s="51" t="s">
        <v>5076</v>
      </c>
      <c r="G1065" s="51" t="s">
        <v>5077</v>
      </c>
      <c r="H1065" s="51" t="s">
        <v>5101</v>
      </c>
      <c r="I1065" s="51" t="s">
        <v>5102</v>
      </c>
      <c r="K1065" s="53">
        <v>3</v>
      </c>
      <c r="L1065" s="160">
        <v>6</v>
      </c>
      <c r="M1065" s="160" t="s">
        <v>5101</v>
      </c>
      <c r="N1065" s="160" t="s">
        <v>5102</v>
      </c>
      <c r="O1065" s="161"/>
      <c r="P1065" s="161"/>
      <c r="Q1065" s="161"/>
      <c r="R1065" s="161"/>
      <c r="S1065" s="161"/>
      <c r="T1065" s="161"/>
      <c r="U1065" s="161"/>
      <c r="V1065" s="161"/>
      <c r="W1065" s="161"/>
      <c r="X1065" s="161"/>
      <c r="Y1065" s="161"/>
      <c r="Z1065" s="161"/>
      <c r="AA1065" s="155" t="s">
        <v>973</v>
      </c>
      <c r="AB1065" s="155" t="s">
        <v>3548</v>
      </c>
      <c r="AC1065" s="163">
        <v>0</v>
      </c>
      <c r="AD1065" s="163">
        <v>0</v>
      </c>
      <c r="AE1065" s="163">
        <v>0</v>
      </c>
      <c r="AF1065" s="163">
        <v>0</v>
      </c>
      <c r="AG1065" s="163">
        <v>0</v>
      </c>
      <c r="AH1065" s="163">
        <v>0</v>
      </c>
      <c r="AI1065" s="163">
        <v>0</v>
      </c>
      <c r="AJ1065" s="163">
        <v>0</v>
      </c>
      <c r="AK1065" s="163">
        <v>0</v>
      </c>
      <c r="AL1065" s="163">
        <v>0</v>
      </c>
      <c r="AM1065" s="163">
        <v>0</v>
      </c>
    </row>
    <row r="1066" spans="2:39" x14ac:dyDescent="0.15">
      <c r="B1066" s="51" t="s">
        <v>1652</v>
      </c>
      <c r="C1066" s="51" t="s">
        <v>4207</v>
      </c>
      <c r="D1066" s="51" t="s">
        <v>5044</v>
      </c>
      <c r="E1066" s="51" t="s">
        <v>5045</v>
      </c>
      <c r="F1066" s="51" t="s">
        <v>5046</v>
      </c>
      <c r="G1066" s="51" t="s">
        <v>5045</v>
      </c>
      <c r="H1066" s="51" t="s">
        <v>5183</v>
      </c>
      <c r="I1066" s="51" t="s">
        <v>5184</v>
      </c>
      <c r="K1066" s="53">
        <v>3</v>
      </c>
      <c r="L1066" s="160" t="s">
        <v>5356</v>
      </c>
      <c r="M1066" s="160" t="s">
        <v>5356</v>
      </c>
      <c r="N1066" s="160" t="s">
        <v>5356</v>
      </c>
      <c r="O1066" s="161"/>
      <c r="P1066" s="161"/>
      <c r="Q1066" s="161"/>
      <c r="R1066" s="161"/>
      <c r="S1066" s="161"/>
      <c r="T1066" s="161"/>
      <c r="U1066" s="161"/>
      <c r="V1066" s="161"/>
      <c r="W1066" s="161"/>
      <c r="X1066" s="161"/>
      <c r="Y1066" s="161"/>
      <c r="Z1066" s="161"/>
      <c r="AA1066" s="155" t="s">
        <v>1652</v>
      </c>
      <c r="AB1066" s="155" t="s">
        <v>4207</v>
      </c>
      <c r="AC1066" s="163">
        <v>0</v>
      </c>
      <c r="AD1066" s="163">
        <v>0</v>
      </c>
      <c r="AE1066" s="163">
        <v>0</v>
      </c>
      <c r="AF1066" s="163">
        <v>0</v>
      </c>
      <c r="AG1066" s="163">
        <v>0</v>
      </c>
      <c r="AH1066" s="163">
        <v>0</v>
      </c>
      <c r="AI1066" s="163">
        <v>0</v>
      </c>
      <c r="AJ1066" s="163">
        <v>0</v>
      </c>
      <c r="AK1066" s="163">
        <v>0</v>
      </c>
      <c r="AL1066" s="163">
        <v>0</v>
      </c>
      <c r="AM1066" s="163">
        <v>0</v>
      </c>
    </row>
    <row r="1067" spans="2:39" x14ac:dyDescent="0.15">
      <c r="B1067" s="51" t="s">
        <v>1037</v>
      </c>
      <c r="C1067" s="51" t="s">
        <v>3610</v>
      </c>
      <c r="D1067" s="51" t="s">
        <v>5032</v>
      </c>
      <c r="E1067" s="51" t="s">
        <v>5033</v>
      </c>
      <c r="F1067" s="51" t="s">
        <v>5121</v>
      </c>
      <c r="G1067" s="51" t="s">
        <v>5122</v>
      </c>
      <c r="H1067" s="51" t="s">
        <v>5172</v>
      </c>
      <c r="I1067" s="51" t="s">
        <v>5173</v>
      </c>
      <c r="K1067" s="53">
        <v>3</v>
      </c>
      <c r="L1067" s="160">
        <v>12</v>
      </c>
      <c r="M1067" s="160" t="s">
        <v>5121</v>
      </c>
      <c r="N1067" s="160" t="s">
        <v>5122</v>
      </c>
      <c r="O1067" s="161"/>
      <c r="P1067" s="161"/>
      <c r="Q1067" s="161"/>
      <c r="R1067" s="161"/>
      <c r="S1067" s="161"/>
      <c r="T1067" s="161"/>
      <c r="U1067" s="161"/>
      <c r="V1067" s="161"/>
      <c r="W1067" s="161"/>
      <c r="X1067" s="161"/>
      <c r="Y1067" s="161"/>
      <c r="Z1067" s="161"/>
      <c r="AA1067" s="155" t="s">
        <v>1037</v>
      </c>
      <c r="AB1067" s="155" t="s">
        <v>3610</v>
      </c>
      <c r="AC1067" s="163">
        <v>0</v>
      </c>
      <c r="AD1067" s="163">
        <v>0</v>
      </c>
      <c r="AE1067" s="163">
        <v>0</v>
      </c>
      <c r="AF1067" s="163">
        <v>0</v>
      </c>
      <c r="AG1067" s="163">
        <v>0</v>
      </c>
      <c r="AH1067" s="163">
        <v>0</v>
      </c>
      <c r="AI1067" s="163">
        <v>0</v>
      </c>
      <c r="AJ1067" s="163">
        <v>0</v>
      </c>
      <c r="AK1067" s="163">
        <v>0</v>
      </c>
      <c r="AL1067" s="163">
        <v>0</v>
      </c>
      <c r="AM1067" s="163">
        <v>0</v>
      </c>
    </row>
    <row r="1068" spans="2:39" x14ac:dyDescent="0.15">
      <c r="B1068" s="51" t="s">
        <v>980</v>
      </c>
      <c r="C1068" s="51" t="s">
        <v>3555</v>
      </c>
      <c r="D1068" s="51" t="s">
        <v>5032</v>
      </c>
      <c r="E1068" s="51" t="s">
        <v>5033</v>
      </c>
      <c r="F1068" s="51" t="s">
        <v>5121</v>
      </c>
      <c r="G1068" s="51" t="s">
        <v>5122</v>
      </c>
      <c r="H1068" s="51" t="s">
        <v>5123</v>
      </c>
      <c r="I1068" s="51" t="s">
        <v>5124</v>
      </c>
      <c r="K1068" s="53">
        <v>3</v>
      </c>
      <c r="L1068" s="160">
        <v>12</v>
      </c>
      <c r="M1068" s="160" t="s">
        <v>5121</v>
      </c>
      <c r="N1068" s="160" t="s">
        <v>5122</v>
      </c>
      <c r="O1068" s="161"/>
      <c r="P1068" s="161"/>
      <c r="Q1068" s="161"/>
      <c r="R1068" s="161"/>
      <c r="S1068" s="161"/>
      <c r="T1068" s="161"/>
      <c r="U1068" s="161"/>
      <c r="V1068" s="161"/>
      <c r="W1068" s="161"/>
      <c r="X1068" s="161"/>
      <c r="Y1068" s="161"/>
      <c r="Z1068" s="161"/>
      <c r="AA1068" s="155" t="s">
        <v>980</v>
      </c>
      <c r="AB1068" s="155" t="s">
        <v>3555</v>
      </c>
      <c r="AC1068" s="163">
        <v>0</v>
      </c>
      <c r="AD1068" s="163">
        <v>0</v>
      </c>
      <c r="AE1068" s="163">
        <v>0</v>
      </c>
      <c r="AF1068" s="163">
        <v>0</v>
      </c>
      <c r="AG1068" s="163">
        <v>0</v>
      </c>
      <c r="AH1068" s="163">
        <v>0</v>
      </c>
      <c r="AI1068" s="163">
        <v>0</v>
      </c>
      <c r="AJ1068" s="163">
        <v>0</v>
      </c>
      <c r="AK1068" s="163">
        <v>0</v>
      </c>
      <c r="AL1068" s="163">
        <v>0</v>
      </c>
      <c r="AM1068" s="163">
        <v>0</v>
      </c>
    </row>
    <row r="1069" spans="2:39" x14ac:dyDescent="0.15">
      <c r="B1069" s="51" t="s">
        <v>898</v>
      </c>
      <c r="C1069" s="51" t="s">
        <v>3474</v>
      </c>
      <c r="D1069" s="51" t="s">
        <v>5026</v>
      </c>
      <c r="E1069" s="51" t="s">
        <v>5027</v>
      </c>
      <c r="F1069" s="51" t="s">
        <v>5040</v>
      </c>
      <c r="G1069" s="51" t="s">
        <v>5041</v>
      </c>
      <c r="H1069" s="51" t="s">
        <v>5042</v>
      </c>
      <c r="I1069" s="51" t="s">
        <v>5043</v>
      </c>
      <c r="K1069" s="53">
        <v>3</v>
      </c>
      <c r="L1069" s="160">
        <v>25</v>
      </c>
      <c r="M1069" s="160" t="s">
        <v>5040</v>
      </c>
      <c r="N1069" s="160" t="s">
        <v>5041</v>
      </c>
      <c r="O1069" s="161"/>
      <c r="P1069" s="161"/>
      <c r="Q1069" s="161"/>
      <c r="R1069" s="161"/>
      <c r="S1069" s="161"/>
      <c r="T1069" s="161"/>
      <c r="U1069" s="161"/>
      <c r="V1069" s="161"/>
      <c r="W1069" s="161"/>
      <c r="X1069" s="161"/>
      <c r="Y1069" s="161"/>
      <c r="Z1069" s="161"/>
      <c r="AA1069" s="155" t="s">
        <v>898</v>
      </c>
      <c r="AB1069" s="155" t="s">
        <v>3474</v>
      </c>
      <c r="AC1069" s="163">
        <v>0</v>
      </c>
      <c r="AD1069" s="163">
        <v>0</v>
      </c>
      <c r="AE1069" s="163">
        <v>0</v>
      </c>
      <c r="AF1069" s="163">
        <v>0</v>
      </c>
      <c r="AG1069" s="163">
        <v>0</v>
      </c>
      <c r="AH1069" s="163">
        <v>0</v>
      </c>
      <c r="AI1069" s="163">
        <v>0</v>
      </c>
      <c r="AJ1069" s="163">
        <v>0</v>
      </c>
      <c r="AK1069" s="163">
        <v>0</v>
      </c>
      <c r="AL1069" s="163">
        <v>0</v>
      </c>
      <c r="AM1069" s="163">
        <v>0</v>
      </c>
    </row>
    <row r="1070" spans="2:39" x14ac:dyDescent="0.15">
      <c r="B1070" s="51" t="s">
        <v>940</v>
      </c>
      <c r="C1070" s="51" t="s">
        <v>3516</v>
      </c>
      <c r="D1070" s="51" t="s">
        <v>5074</v>
      </c>
      <c r="E1070" s="51" t="s">
        <v>5075</v>
      </c>
      <c r="F1070" s="51" t="s">
        <v>5076</v>
      </c>
      <c r="G1070" s="51" t="s">
        <v>5077</v>
      </c>
      <c r="H1070" s="51" t="s">
        <v>5153</v>
      </c>
      <c r="I1070" s="51" t="s">
        <v>5154</v>
      </c>
      <c r="K1070" s="53">
        <v>3</v>
      </c>
      <c r="L1070" s="160">
        <v>7</v>
      </c>
      <c r="M1070" s="160" t="s">
        <v>5153</v>
      </c>
      <c r="N1070" s="160" t="s">
        <v>5154</v>
      </c>
      <c r="O1070" s="161"/>
      <c r="P1070" s="161"/>
      <c r="Q1070" s="161"/>
      <c r="R1070" s="161"/>
      <c r="S1070" s="161"/>
      <c r="T1070" s="161"/>
      <c r="U1070" s="161"/>
      <c r="V1070" s="161"/>
      <c r="W1070" s="161"/>
      <c r="X1070" s="161"/>
      <c r="Y1070" s="161"/>
      <c r="Z1070" s="161"/>
      <c r="AA1070" s="155" t="s">
        <v>940</v>
      </c>
      <c r="AB1070" s="155" t="s">
        <v>3516</v>
      </c>
      <c r="AC1070" s="163">
        <v>0</v>
      </c>
      <c r="AD1070" s="163">
        <v>0</v>
      </c>
      <c r="AE1070" s="163">
        <v>0</v>
      </c>
      <c r="AF1070" s="163">
        <v>0</v>
      </c>
      <c r="AG1070" s="163">
        <v>0</v>
      </c>
      <c r="AH1070" s="163">
        <v>0</v>
      </c>
      <c r="AI1070" s="163">
        <v>0</v>
      </c>
      <c r="AJ1070" s="163">
        <v>0</v>
      </c>
      <c r="AK1070" s="163">
        <v>0</v>
      </c>
      <c r="AL1070" s="163">
        <v>0</v>
      </c>
      <c r="AM1070" s="163">
        <v>0</v>
      </c>
    </row>
    <row r="1071" spans="2:39" x14ac:dyDescent="0.15">
      <c r="B1071" s="51" t="s">
        <v>1000</v>
      </c>
      <c r="C1071" s="51" t="s">
        <v>3575</v>
      </c>
      <c r="D1071" s="51" t="s">
        <v>5058</v>
      </c>
      <c r="E1071" s="51" t="s">
        <v>5059</v>
      </c>
      <c r="F1071" s="51" t="s">
        <v>5143</v>
      </c>
      <c r="G1071" s="51" t="s">
        <v>5144</v>
      </c>
      <c r="H1071" s="51" t="s">
        <v>5145</v>
      </c>
      <c r="I1071" s="51" t="s">
        <v>5146</v>
      </c>
      <c r="K1071" s="53">
        <v>3</v>
      </c>
      <c r="L1071" s="160" t="s">
        <v>5356</v>
      </c>
      <c r="M1071" s="160" t="s">
        <v>5356</v>
      </c>
      <c r="N1071" s="160" t="s">
        <v>5356</v>
      </c>
      <c r="O1071" s="161"/>
      <c r="P1071" s="161"/>
      <c r="Q1071" s="161"/>
      <c r="R1071" s="161"/>
      <c r="S1071" s="161"/>
      <c r="T1071" s="161"/>
      <c r="U1071" s="161"/>
      <c r="V1071" s="161"/>
      <c r="W1071" s="161"/>
      <c r="X1071" s="161"/>
      <c r="Y1071" s="161"/>
      <c r="Z1071" s="161"/>
      <c r="AA1071" s="155" t="s">
        <v>1000</v>
      </c>
      <c r="AB1071" s="155" t="s">
        <v>3575</v>
      </c>
      <c r="AC1071" s="163">
        <v>0</v>
      </c>
      <c r="AD1071" s="163">
        <v>0</v>
      </c>
      <c r="AE1071" s="163">
        <v>0</v>
      </c>
      <c r="AF1071" s="163">
        <v>0</v>
      </c>
      <c r="AG1071" s="163">
        <v>0</v>
      </c>
      <c r="AH1071" s="163">
        <v>0</v>
      </c>
      <c r="AI1071" s="163">
        <v>0</v>
      </c>
      <c r="AJ1071" s="163">
        <v>0</v>
      </c>
      <c r="AK1071" s="163">
        <v>0</v>
      </c>
      <c r="AL1071" s="163">
        <v>0</v>
      </c>
      <c r="AM1071" s="163">
        <v>0</v>
      </c>
    </row>
    <row r="1072" spans="2:39" x14ac:dyDescent="0.15">
      <c r="B1072" s="51" t="s">
        <v>976</v>
      </c>
      <c r="C1072" s="51" t="s">
        <v>3551</v>
      </c>
      <c r="D1072" s="51" t="s">
        <v>5074</v>
      </c>
      <c r="E1072" s="51" t="s">
        <v>5075</v>
      </c>
      <c r="F1072" s="51" t="s">
        <v>5147</v>
      </c>
      <c r="G1072" s="51" t="s">
        <v>5148</v>
      </c>
      <c r="H1072" s="51" t="s">
        <v>5149</v>
      </c>
      <c r="I1072" s="51" t="s">
        <v>5148</v>
      </c>
      <c r="K1072" s="53">
        <v>3</v>
      </c>
      <c r="L1072" s="160" t="s">
        <v>5356</v>
      </c>
      <c r="M1072" s="160" t="s">
        <v>5356</v>
      </c>
      <c r="N1072" s="160" t="s">
        <v>5356</v>
      </c>
      <c r="O1072" s="161"/>
      <c r="P1072" s="161"/>
      <c r="Q1072" s="161"/>
      <c r="R1072" s="161"/>
      <c r="S1072" s="161"/>
      <c r="T1072" s="161"/>
      <c r="U1072" s="161"/>
      <c r="V1072" s="161"/>
      <c r="W1072" s="161"/>
      <c r="X1072" s="161"/>
      <c r="Y1072" s="161"/>
      <c r="Z1072" s="161"/>
      <c r="AA1072" s="155" t="s">
        <v>976</v>
      </c>
      <c r="AB1072" s="155" t="s">
        <v>3551</v>
      </c>
      <c r="AC1072" s="163">
        <v>0</v>
      </c>
      <c r="AD1072" s="163">
        <v>0</v>
      </c>
      <c r="AE1072" s="163">
        <v>0</v>
      </c>
      <c r="AF1072" s="163">
        <v>0</v>
      </c>
      <c r="AG1072" s="163">
        <v>0</v>
      </c>
      <c r="AH1072" s="163">
        <v>0</v>
      </c>
      <c r="AI1072" s="163">
        <v>0</v>
      </c>
      <c r="AJ1072" s="163">
        <v>0</v>
      </c>
      <c r="AK1072" s="163">
        <v>0</v>
      </c>
      <c r="AL1072" s="163">
        <v>0</v>
      </c>
      <c r="AM1072" s="163">
        <v>0</v>
      </c>
    </row>
    <row r="1073" spans="2:39" x14ac:dyDescent="0.15">
      <c r="B1073" s="51" t="s">
        <v>738</v>
      </c>
      <c r="C1073" s="51" t="s">
        <v>3315</v>
      </c>
      <c r="D1073" s="51" t="s">
        <v>5026</v>
      </c>
      <c r="E1073" s="51" t="s">
        <v>5027</v>
      </c>
      <c r="F1073" s="51" t="s">
        <v>5040</v>
      </c>
      <c r="G1073" s="51" t="s">
        <v>5041</v>
      </c>
      <c r="H1073" s="51" t="s">
        <v>5042</v>
      </c>
      <c r="I1073" s="51" t="s">
        <v>5043</v>
      </c>
      <c r="K1073" s="53">
        <v>3</v>
      </c>
      <c r="L1073" s="160">
        <v>25</v>
      </c>
      <c r="M1073" s="160" t="s">
        <v>5040</v>
      </c>
      <c r="N1073" s="160" t="s">
        <v>5041</v>
      </c>
      <c r="O1073" s="161"/>
      <c r="P1073" s="161"/>
      <c r="Q1073" s="161"/>
      <c r="R1073" s="161"/>
      <c r="S1073" s="161"/>
      <c r="T1073" s="161"/>
      <c r="U1073" s="161"/>
      <c r="V1073" s="161"/>
      <c r="W1073" s="161"/>
      <c r="X1073" s="161"/>
      <c r="Y1073" s="161"/>
      <c r="Z1073" s="161"/>
      <c r="AA1073" s="155" t="s">
        <v>738</v>
      </c>
      <c r="AB1073" s="155" t="s">
        <v>3315</v>
      </c>
      <c r="AC1073" s="163">
        <v>0</v>
      </c>
      <c r="AD1073" s="163">
        <v>0</v>
      </c>
      <c r="AE1073" s="163">
        <v>0</v>
      </c>
      <c r="AF1073" s="163">
        <v>0</v>
      </c>
      <c r="AG1073" s="163">
        <v>0</v>
      </c>
      <c r="AH1073" s="163">
        <v>0</v>
      </c>
      <c r="AI1073" s="163">
        <v>0</v>
      </c>
      <c r="AJ1073" s="163">
        <v>0</v>
      </c>
      <c r="AK1073" s="163">
        <v>0</v>
      </c>
      <c r="AL1073" s="163">
        <v>0</v>
      </c>
      <c r="AM1073" s="163">
        <v>0</v>
      </c>
    </row>
    <row r="1074" spans="2:39" x14ac:dyDescent="0.15">
      <c r="B1074" s="51" t="s">
        <v>1144</v>
      </c>
      <c r="C1074" s="51" t="s">
        <v>3716</v>
      </c>
      <c r="D1074" s="51" t="s">
        <v>5032</v>
      </c>
      <c r="E1074" s="51" t="s">
        <v>5033</v>
      </c>
      <c r="F1074" s="51" t="s">
        <v>5121</v>
      </c>
      <c r="G1074" s="51" t="s">
        <v>5122</v>
      </c>
      <c r="H1074" s="51" t="s">
        <v>5201</v>
      </c>
      <c r="I1074" s="51" t="s">
        <v>5202</v>
      </c>
      <c r="K1074" s="53">
        <v>3</v>
      </c>
      <c r="L1074" s="160">
        <v>12</v>
      </c>
      <c r="M1074" s="160" t="s">
        <v>5121</v>
      </c>
      <c r="N1074" s="160" t="s">
        <v>5122</v>
      </c>
      <c r="O1074" s="161"/>
      <c r="P1074" s="161"/>
      <c r="Q1074" s="161"/>
      <c r="R1074" s="161"/>
      <c r="S1074" s="161"/>
      <c r="T1074" s="161"/>
      <c r="U1074" s="161"/>
      <c r="V1074" s="161"/>
      <c r="W1074" s="161"/>
      <c r="X1074" s="161"/>
      <c r="Y1074" s="161"/>
      <c r="Z1074" s="161"/>
      <c r="AA1074" s="155" t="s">
        <v>1144</v>
      </c>
      <c r="AB1074" s="155" t="s">
        <v>3716</v>
      </c>
      <c r="AC1074" s="163">
        <v>0</v>
      </c>
      <c r="AD1074" s="163">
        <v>0</v>
      </c>
      <c r="AE1074" s="163">
        <v>0</v>
      </c>
      <c r="AF1074" s="163">
        <v>0</v>
      </c>
      <c r="AG1074" s="163">
        <v>0</v>
      </c>
      <c r="AH1074" s="163">
        <v>0</v>
      </c>
      <c r="AI1074" s="163">
        <v>0</v>
      </c>
      <c r="AJ1074" s="163">
        <v>0</v>
      </c>
      <c r="AK1074" s="163">
        <v>0</v>
      </c>
      <c r="AL1074" s="163">
        <v>0</v>
      </c>
      <c r="AM1074" s="163">
        <v>0</v>
      </c>
    </row>
    <row r="1075" spans="2:39" x14ac:dyDescent="0.15">
      <c r="B1075" s="51" t="s">
        <v>5468</v>
      </c>
      <c r="C1075" s="51" t="s">
        <v>4932</v>
      </c>
      <c r="D1075" s="51" t="s">
        <v>5026</v>
      </c>
      <c r="E1075" s="51" t="s">
        <v>5027</v>
      </c>
      <c r="F1075" s="51" t="s">
        <v>5054</v>
      </c>
      <c r="G1075" s="51" t="s">
        <v>5055</v>
      </c>
      <c r="H1075" s="51" t="s">
        <v>5113</v>
      </c>
      <c r="I1075" s="51" t="s">
        <v>5114</v>
      </c>
      <c r="K1075" s="53">
        <v>2</v>
      </c>
      <c r="L1075" s="160" t="s">
        <v>5356</v>
      </c>
      <c r="M1075" s="160" t="s">
        <v>5056</v>
      </c>
      <c r="N1075" s="160" t="s">
        <v>5194</v>
      </c>
      <c r="O1075" s="161"/>
      <c r="P1075" s="161"/>
      <c r="Q1075" s="161"/>
      <c r="R1075" s="161"/>
      <c r="S1075" s="161"/>
      <c r="T1075" s="161"/>
      <c r="U1075" s="161"/>
      <c r="V1075" s="161"/>
      <c r="W1075" s="161"/>
      <c r="X1075" s="161"/>
      <c r="Y1075" s="161"/>
      <c r="Z1075" s="161"/>
      <c r="AA1075" s="155" t="s">
        <v>5468</v>
      </c>
      <c r="AB1075" s="155" t="s">
        <v>4932</v>
      </c>
      <c r="AC1075" s="163">
        <v>0</v>
      </c>
      <c r="AD1075" s="163">
        <v>0</v>
      </c>
      <c r="AE1075" s="163">
        <v>0</v>
      </c>
      <c r="AF1075" s="163">
        <v>0</v>
      </c>
      <c r="AG1075" s="163">
        <v>0</v>
      </c>
      <c r="AH1075" s="163">
        <v>0</v>
      </c>
      <c r="AI1075" s="163">
        <v>0</v>
      </c>
      <c r="AJ1075" s="163">
        <v>0</v>
      </c>
      <c r="AK1075" s="163">
        <v>0</v>
      </c>
      <c r="AL1075" s="163">
        <v>0</v>
      </c>
      <c r="AM1075" s="163">
        <v>0</v>
      </c>
    </row>
    <row r="1076" spans="2:39" x14ac:dyDescent="0.15">
      <c r="B1076" s="51" t="s">
        <v>1075</v>
      </c>
      <c r="C1076" s="51" t="s">
        <v>3648</v>
      </c>
      <c r="D1076" s="51" t="s">
        <v>5044</v>
      </c>
      <c r="E1076" s="51" t="s">
        <v>5045</v>
      </c>
      <c r="F1076" s="51" t="s">
        <v>5046</v>
      </c>
      <c r="G1076" s="51" t="s">
        <v>5045</v>
      </c>
      <c r="H1076" s="51" t="s">
        <v>5181</v>
      </c>
      <c r="I1076" s="51" t="s">
        <v>5182</v>
      </c>
      <c r="K1076" s="53">
        <v>1</v>
      </c>
      <c r="L1076" s="160" t="s">
        <v>5356</v>
      </c>
      <c r="M1076" s="160" t="s">
        <v>5127</v>
      </c>
      <c r="N1076" s="160" t="s">
        <v>5326</v>
      </c>
      <c r="O1076" s="161"/>
      <c r="P1076" s="161"/>
      <c r="Q1076" s="161"/>
      <c r="R1076" s="161"/>
      <c r="S1076" s="161"/>
      <c r="T1076" s="161"/>
      <c r="U1076" s="161"/>
      <c r="V1076" s="161"/>
      <c r="W1076" s="161"/>
      <c r="X1076" s="161"/>
      <c r="Y1076" s="161"/>
      <c r="Z1076" s="161"/>
      <c r="AA1076" s="155" t="s">
        <v>1075</v>
      </c>
      <c r="AB1076" s="155" t="s">
        <v>3648</v>
      </c>
      <c r="AC1076" s="163">
        <v>0</v>
      </c>
      <c r="AD1076" s="163">
        <v>0</v>
      </c>
      <c r="AE1076" s="163">
        <v>0</v>
      </c>
      <c r="AF1076" s="163">
        <v>0</v>
      </c>
      <c r="AG1076" s="163">
        <v>0</v>
      </c>
      <c r="AH1076" s="163">
        <v>0</v>
      </c>
      <c r="AI1076" s="163">
        <v>0</v>
      </c>
      <c r="AJ1076" s="163">
        <v>0</v>
      </c>
      <c r="AK1076" s="163">
        <v>0</v>
      </c>
      <c r="AL1076" s="163">
        <v>0</v>
      </c>
      <c r="AM1076" s="163">
        <v>0</v>
      </c>
    </row>
    <row r="1077" spans="2:39" x14ac:dyDescent="0.15">
      <c r="B1077" s="51" t="s">
        <v>883</v>
      </c>
      <c r="C1077" s="51" t="s">
        <v>3459</v>
      </c>
      <c r="D1077" s="51" t="s">
        <v>5032</v>
      </c>
      <c r="E1077" s="51" t="s">
        <v>5033</v>
      </c>
      <c r="F1077" s="51" t="s">
        <v>5117</v>
      </c>
      <c r="G1077" s="51" t="s">
        <v>5118</v>
      </c>
      <c r="H1077" s="51" t="s">
        <v>5119</v>
      </c>
      <c r="I1077" s="51" t="s">
        <v>5120</v>
      </c>
      <c r="K1077" s="53">
        <v>3</v>
      </c>
      <c r="L1077" s="160">
        <v>13</v>
      </c>
      <c r="M1077" s="160" t="s">
        <v>5119</v>
      </c>
      <c r="N1077" s="160" t="s">
        <v>5120</v>
      </c>
      <c r="O1077" s="161"/>
      <c r="P1077" s="161"/>
      <c r="Q1077" s="161"/>
      <c r="R1077" s="161"/>
      <c r="S1077" s="161"/>
      <c r="T1077" s="161"/>
      <c r="U1077" s="161"/>
      <c r="V1077" s="161"/>
      <c r="W1077" s="161"/>
      <c r="X1077" s="161"/>
      <c r="Y1077" s="161"/>
      <c r="Z1077" s="161"/>
      <c r="AA1077" s="155" t="s">
        <v>883</v>
      </c>
      <c r="AB1077" s="155" t="s">
        <v>3459</v>
      </c>
      <c r="AC1077" s="163">
        <v>0</v>
      </c>
      <c r="AD1077" s="163">
        <v>0</v>
      </c>
      <c r="AE1077" s="163">
        <v>0</v>
      </c>
      <c r="AF1077" s="163">
        <v>0</v>
      </c>
      <c r="AG1077" s="163">
        <v>0</v>
      </c>
      <c r="AH1077" s="163">
        <v>0</v>
      </c>
      <c r="AI1077" s="163">
        <v>0</v>
      </c>
      <c r="AJ1077" s="163">
        <v>0</v>
      </c>
      <c r="AK1077" s="163">
        <v>0</v>
      </c>
      <c r="AL1077" s="163">
        <v>0</v>
      </c>
      <c r="AM1077" s="163">
        <v>0</v>
      </c>
    </row>
    <row r="1078" spans="2:39" x14ac:dyDescent="0.15">
      <c r="B1078" s="51" t="s">
        <v>413</v>
      </c>
      <c r="C1078" s="51" t="s">
        <v>2995</v>
      </c>
      <c r="D1078" s="51" t="s">
        <v>5026</v>
      </c>
      <c r="E1078" s="51" t="s">
        <v>5027</v>
      </c>
      <c r="F1078" s="51" t="s">
        <v>5085</v>
      </c>
      <c r="G1078" s="51" t="s">
        <v>5086</v>
      </c>
      <c r="H1078" s="51" t="s">
        <v>5087</v>
      </c>
      <c r="I1078" s="51" t="s">
        <v>5088</v>
      </c>
      <c r="K1078" s="53">
        <v>3</v>
      </c>
      <c r="L1078" s="160">
        <v>26</v>
      </c>
      <c r="M1078" s="160" t="s">
        <v>5085</v>
      </c>
      <c r="N1078" s="160" t="s">
        <v>5086</v>
      </c>
      <c r="O1078" s="161"/>
      <c r="P1078" s="161"/>
      <c r="Q1078" s="161"/>
      <c r="R1078" s="161"/>
      <c r="S1078" s="161"/>
      <c r="T1078" s="161"/>
      <c r="U1078" s="161"/>
      <c r="V1078" s="161"/>
      <c r="W1078" s="161"/>
      <c r="X1078" s="161"/>
      <c r="Y1078" s="161"/>
      <c r="Z1078" s="161"/>
      <c r="AA1078" s="155" t="s">
        <v>413</v>
      </c>
      <c r="AB1078" s="155" t="s">
        <v>2995</v>
      </c>
      <c r="AC1078" s="163">
        <v>0</v>
      </c>
      <c r="AD1078" s="163">
        <v>0</v>
      </c>
      <c r="AE1078" s="163">
        <v>0</v>
      </c>
      <c r="AF1078" s="163">
        <v>0</v>
      </c>
      <c r="AG1078" s="163">
        <v>0</v>
      </c>
      <c r="AH1078" s="163">
        <v>0</v>
      </c>
      <c r="AI1078" s="163">
        <v>0</v>
      </c>
      <c r="AJ1078" s="163">
        <v>0</v>
      </c>
      <c r="AK1078" s="163">
        <v>0</v>
      </c>
      <c r="AL1078" s="163">
        <v>0</v>
      </c>
      <c r="AM1078" s="163">
        <v>0</v>
      </c>
    </row>
    <row r="1079" spans="2:39" x14ac:dyDescent="0.15">
      <c r="B1079" s="51" t="s">
        <v>485</v>
      </c>
      <c r="C1079" s="51" t="s">
        <v>3066</v>
      </c>
      <c r="D1079" s="51" t="s">
        <v>5026</v>
      </c>
      <c r="E1079" s="51" t="s">
        <v>5027</v>
      </c>
      <c r="F1079" s="51" t="s">
        <v>5028</v>
      </c>
      <c r="G1079" s="51" t="s">
        <v>5029</v>
      </c>
      <c r="H1079" s="51" t="s">
        <v>5030</v>
      </c>
      <c r="I1079" s="51" t="s">
        <v>5031</v>
      </c>
      <c r="K1079" s="53">
        <v>3</v>
      </c>
      <c r="L1079" s="160">
        <v>24</v>
      </c>
      <c r="M1079" s="160" t="s">
        <v>5028</v>
      </c>
      <c r="N1079" s="160" t="s">
        <v>5029</v>
      </c>
      <c r="O1079" s="161"/>
      <c r="P1079" s="161"/>
      <c r="Q1079" s="161"/>
      <c r="R1079" s="161"/>
      <c r="S1079" s="161"/>
      <c r="T1079" s="161"/>
      <c r="U1079" s="161"/>
      <c r="V1079" s="161"/>
      <c r="W1079" s="161"/>
      <c r="X1079" s="161"/>
      <c r="Y1079" s="161"/>
      <c r="Z1079" s="161"/>
      <c r="AA1079" s="155" t="s">
        <v>485</v>
      </c>
      <c r="AB1079" s="155" t="s">
        <v>3066</v>
      </c>
      <c r="AC1079" s="163">
        <v>0</v>
      </c>
      <c r="AD1079" s="163">
        <v>0</v>
      </c>
      <c r="AE1079" s="163">
        <v>0</v>
      </c>
      <c r="AF1079" s="163">
        <v>0</v>
      </c>
      <c r="AG1079" s="163">
        <v>0</v>
      </c>
      <c r="AH1079" s="163">
        <v>0</v>
      </c>
      <c r="AI1079" s="163">
        <v>0</v>
      </c>
      <c r="AJ1079" s="163">
        <v>0</v>
      </c>
      <c r="AK1079" s="163">
        <v>0</v>
      </c>
      <c r="AL1079" s="163">
        <v>0</v>
      </c>
      <c r="AM1079" s="163">
        <v>0</v>
      </c>
    </row>
    <row r="1080" spans="2:39" x14ac:dyDescent="0.15">
      <c r="B1080" s="51" t="s">
        <v>1079</v>
      </c>
      <c r="C1080" s="51" t="s">
        <v>3652</v>
      </c>
      <c r="D1080" s="51" t="s">
        <v>5074</v>
      </c>
      <c r="E1080" s="51" t="s">
        <v>5075</v>
      </c>
      <c r="F1080" s="51" t="s">
        <v>5076</v>
      </c>
      <c r="G1080" s="51" t="s">
        <v>5077</v>
      </c>
      <c r="H1080" s="51" t="s">
        <v>5153</v>
      </c>
      <c r="I1080" s="51" t="s">
        <v>5154</v>
      </c>
      <c r="K1080" s="53">
        <v>3</v>
      </c>
      <c r="L1080" s="160">
        <v>7</v>
      </c>
      <c r="M1080" s="160" t="s">
        <v>5153</v>
      </c>
      <c r="N1080" s="160" t="s">
        <v>5154</v>
      </c>
      <c r="O1080" s="161"/>
      <c r="P1080" s="161"/>
      <c r="Q1080" s="161"/>
      <c r="R1080" s="161"/>
      <c r="S1080" s="161"/>
      <c r="T1080" s="161"/>
      <c r="U1080" s="161"/>
      <c r="V1080" s="161"/>
      <c r="W1080" s="161"/>
      <c r="X1080" s="161"/>
      <c r="Y1080" s="161"/>
      <c r="Z1080" s="161"/>
      <c r="AA1080" s="155" t="s">
        <v>1079</v>
      </c>
      <c r="AB1080" s="155" t="s">
        <v>3652</v>
      </c>
      <c r="AC1080" s="163">
        <v>0</v>
      </c>
      <c r="AD1080" s="163">
        <v>0</v>
      </c>
      <c r="AE1080" s="163">
        <v>0</v>
      </c>
      <c r="AF1080" s="163">
        <v>0</v>
      </c>
      <c r="AG1080" s="163">
        <v>0</v>
      </c>
      <c r="AH1080" s="163">
        <v>0</v>
      </c>
      <c r="AI1080" s="163">
        <v>0</v>
      </c>
      <c r="AJ1080" s="163">
        <v>0</v>
      </c>
      <c r="AK1080" s="163">
        <v>0</v>
      </c>
      <c r="AL1080" s="163">
        <v>0</v>
      </c>
      <c r="AM1080" s="163">
        <v>0</v>
      </c>
    </row>
    <row r="1081" spans="2:39" x14ac:dyDescent="0.15">
      <c r="B1081" s="51" t="s">
        <v>851</v>
      </c>
      <c r="C1081" s="51" t="s">
        <v>3427</v>
      </c>
      <c r="D1081" s="51" t="s">
        <v>5032</v>
      </c>
      <c r="E1081" s="51" t="s">
        <v>5033</v>
      </c>
      <c r="F1081" s="51" t="s">
        <v>5034</v>
      </c>
      <c r="G1081" s="51" t="s">
        <v>5035</v>
      </c>
      <c r="H1081" s="51" t="s">
        <v>5038</v>
      </c>
      <c r="I1081" s="51" t="s">
        <v>5039</v>
      </c>
      <c r="K1081" s="53">
        <v>3</v>
      </c>
      <c r="L1081" s="160">
        <v>11</v>
      </c>
      <c r="M1081" s="160" t="s">
        <v>5034</v>
      </c>
      <c r="N1081" s="160" t="s">
        <v>5035</v>
      </c>
      <c r="O1081" s="161"/>
      <c r="P1081" s="161"/>
      <c r="Q1081" s="161"/>
      <c r="R1081" s="161"/>
      <c r="S1081" s="161"/>
      <c r="T1081" s="161"/>
      <c r="U1081" s="161"/>
      <c r="V1081" s="161"/>
      <c r="W1081" s="161"/>
      <c r="X1081" s="161"/>
      <c r="Y1081" s="161"/>
      <c r="Z1081" s="161"/>
      <c r="AA1081" s="155" t="s">
        <v>851</v>
      </c>
      <c r="AB1081" s="155" t="s">
        <v>3427</v>
      </c>
      <c r="AC1081" s="163">
        <v>0</v>
      </c>
      <c r="AD1081" s="163">
        <v>0</v>
      </c>
      <c r="AE1081" s="163">
        <v>0</v>
      </c>
      <c r="AF1081" s="163">
        <v>0</v>
      </c>
      <c r="AG1081" s="163">
        <v>0</v>
      </c>
      <c r="AH1081" s="163">
        <v>0</v>
      </c>
      <c r="AI1081" s="163">
        <v>0</v>
      </c>
      <c r="AJ1081" s="163">
        <v>0</v>
      </c>
      <c r="AK1081" s="163">
        <v>0</v>
      </c>
      <c r="AL1081" s="163">
        <v>0</v>
      </c>
      <c r="AM1081" s="163">
        <v>0</v>
      </c>
    </row>
    <row r="1082" spans="2:39" x14ac:dyDescent="0.15">
      <c r="B1082" s="51" t="s">
        <v>974</v>
      </c>
      <c r="C1082" s="51" t="s">
        <v>3549</v>
      </c>
      <c r="D1082" s="51" t="s">
        <v>5044</v>
      </c>
      <c r="E1082" s="51" t="s">
        <v>5045</v>
      </c>
      <c r="F1082" s="51" t="s">
        <v>5046</v>
      </c>
      <c r="G1082" s="51" t="s">
        <v>5045</v>
      </c>
      <c r="H1082" s="51" t="s">
        <v>5047</v>
      </c>
      <c r="I1082" s="51" t="s">
        <v>5048</v>
      </c>
      <c r="K1082" s="53">
        <v>3</v>
      </c>
      <c r="L1082" s="160">
        <v>5</v>
      </c>
      <c r="M1082" s="160" t="s">
        <v>5047</v>
      </c>
      <c r="N1082" s="160" t="s">
        <v>5048</v>
      </c>
      <c r="O1082" s="161"/>
      <c r="P1082" s="161"/>
      <c r="Q1082" s="161"/>
      <c r="R1082" s="161"/>
      <c r="S1082" s="161"/>
      <c r="T1082" s="161"/>
      <c r="U1082" s="161"/>
      <c r="V1082" s="161"/>
      <c r="W1082" s="161"/>
      <c r="X1082" s="161"/>
      <c r="Y1082" s="161"/>
      <c r="Z1082" s="161"/>
      <c r="AA1082" s="155" t="s">
        <v>974</v>
      </c>
      <c r="AB1082" s="155" t="s">
        <v>3549</v>
      </c>
      <c r="AC1082" s="163">
        <v>0</v>
      </c>
      <c r="AD1082" s="163">
        <v>0</v>
      </c>
      <c r="AE1082" s="163">
        <v>0</v>
      </c>
      <c r="AF1082" s="163">
        <v>0</v>
      </c>
      <c r="AG1082" s="163">
        <v>0</v>
      </c>
      <c r="AH1082" s="163">
        <v>0</v>
      </c>
      <c r="AI1082" s="163">
        <v>0</v>
      </c>
      <c r="AJ1082" s="163">
        <v>0</v>
      </c>
      <c r="AK1082" s="163">
        <v>0</v>
      </c>
      <c r="AL1082" s="163">
        <v>0</v>
      </c>
      <c r="AM1082" s="163">
        <v>0</v>
      </c>
    </row>
    <row r="1083" spans="2:39" x14ac:dyDescent="0.15">
      <c r="B1083" s="51" t="s">
        <v>1387</v>
      </c>
      <c r="C1083" s="51" t="s">
        <v>3954</v>
      </c>
      <c r="D1083" s="51" t="s">
        <v>5074</v>
      </c>
      <c r="E1083" s="51" t="s">
        <v>5075</v>
      </c>
      <c r="F1083" s="51" t="s">
        <v>5103</v>
      </c>
      <c r="G1083" s="51" t="s">
        <v>5104</v>
      </c>
      <c r="H1083" s="51" t="s">
        <v>5105</v>
      </c>
      <c r="I1083" s="51" t="s">
        <v>5106</v>
      </c>
      <c r="K1083" s="53">
        <v>3</v>
      </c>
      <c r="L1083" s="160">
        <v>10</v>
      </c>
      <c r="M1083" s="160" t="s">
        <v>5103</v>
      </c>
      <c r="N1083" s="160" t="s">
        <v>5104</v>
      </c>
      <c r="O1083" s="161"/>
      <c r="P1083" s="161"/>
      <c r="Q1083" s="161"/>
      <c r="R1083" s="161"/>
      <c r="S1083" s="161"/>
      <c r="T1083" s="161"/>
      <c r="U1083" s="161"/>
      <c r="V1083" s="161"/>
      <c r="W1083" s="161"/>
      <c r="X1083" s="161"/>
      <c r="Y1083" s="161"/>
      <c r="Z1083" s="161"/>
      <c r="AA1083" s="155" t="s">
        <v>1387</v>
      </c>
      <c r="AB1083" s="155" t="s">
        <v>3954</v>
      </c>
      <c r="AC1083" s="163">
        <v>0</v>
      </c>
      <c r="AD1083" s="163">
        <v>0</v>
      </c>
      <c r="AE1083" s="163">
        <v>0</v>
      </c>
      <c r="AF1083" s="163">
        <v>0</v>
      </c>
      <c r="AG1083" s="163">
        <v>0</v>
      </c>
      <c r="AH1083" s="163">
        <v>0</v>
      </c>
      <c r="AI1083" s="163">
        <v>0</v>
      </c>
      <c r="AJ1083" s="163">
        <v>0</v>
      </c>
      <c r="AK1083" s="163">
        <v>0</v>
      </c>
      <c r="AL1083" s="163">
        <v>0</v>
      </c>
      <c r="AM1083" s="163">
        <v>0</v>
      </c>
    </row>
    <row r="1084" spans="2:39" x14ac:dyDescent="0.15">
      <c r="B1084" s="51" t="s">
        <v>928</v>
      </c>
      <c r="C1084" s="51" t="s">
        <v>3504</v>
      </c>
      <c r="D1084" s="51" t="s">
        <v>5032</v>
      </c>
      <c r="E1084" s="51" t="s">
        <v>5033</v>
      </c>
      <c r="F1084" s="51" t="s">
        <v>5034</v>
      </c>
      <c r="G1084" s="51" t="s">
        <v>5035</v>
      </c>
      <c r="H1084" s="51" t="s">
        <v>5038</v>
      </c>
      <c r="I1084" s="51" t="s">
        <v>5039</v>
      </c>
      <c r="K1084" s="53">
        <v>3</v>
      </c>
      <c r="L1084" s="160">
        <v>11</v>
      </c>
      <c r="M1084" s="160" t="s">
        <v>5034</v>
      </c>
      <c r="N1084" s="160" t="s">
        <v>5035</v>
      </c>
      <c r="O1084" s="161"/>
      <c r="P1084" s="161"/>
      <c r="Q1084" s="161"/>
      <c r="R1084" s="161"/>
      <c r="S1084" s="161"/>
      <c r="T1084" s="161"/>
      <c r="U1084" s="161"/>
      <c r="V1084" s="161"/>
      <c r="W1084" s="161"/>
      <c r="X1084" s="161"/>
      <c r="Y1084" s="161"/>
      <c r="Z1084" s="161"/>
      <c r="AA1084" s="155" t="s">
        <v>928</v>
      </c>
      <c r="AB1084" s="155" t="s">
        <v>3504</v>
      </c>
      <c r="AC1084" s="163">
        <v>0</v>
      </c>
      <c r="AD1084" s="163">
        <v>0</v>
      </c>
      <c r="AE1084" s="163">
        <v>0</v>
      </c>
      <c r="AF1084" s="163">
        <v>0</v>
      </c>
      <c r="AG1084" s="163">
        <v>0</v>
      </c>
      <c r="AH1084" s="163">
        <v>0</v>
      </c>
      <c r="AI1084" s="163">
        <v>0</v>
      </c>
      <c r="AJ1084" s="163">
        <v>0</v>
      </c>
      <c r="AK1084" s="163">
        <v>0</v>
      </c>
      <c r="AL1084" s="163">
        <v>0</v>
      </c>
      <c r="AM1084" s="163">
        <v>0</v>
      </c>
    </row>
    <row r="1085" spans="2:39" x14ac:dyDescent="0.15">
      <c r="B1085" s="51" t="s">
        <v>1333</v>
      </c>
      <c r="C1085" s="51" t="s">
        <v>3900</v>
      </c>
      <c r="D1085" s="51" t="s">
        <v>5080</v>
      </c>
      <c r="E1085" s="51" t="s">
        <v>5081</v>
      </c>
      <c r="F1085" s="51" t="s">
        <v>5082</v>
      </c>
      <c r="G1085" s="51" t="s">
        <v>5081</v>
      </c>
      <c r="H1085" s="51" t="s">
        <v>5141</v>
      </c>
      <c r="I1085" s="51" t="s">
        <v>5142</v>
      </c>
      <c r="K1085" s="53">
        <v>3</v>
      </c>
      <c r="L1085" s="160">
        <v>2</v>
      </c>
      <c r="M1085" s="160" t="s">
        <v>5082</v>
      </c>
      <c r="N1085" s="160" t="s">
        <v>5081</v>
      </c>
      <c r="O1085" s="161"/>
      <c r="P1085" s="161"/>
      <c r="Q1085" s="161"/>
      <c r="R1085" s="161"/>
      <c r="S1085" s="161"/>
      <c r="T1085" s="161"/>
      <c r="U1085" s="161"/>
      <c r="V1085" s="161"/>
      <c r="W1085" s="161"/>
      <c r="X1085" s="161"/>
      <c r="Y1085" s="161"/>
      <c r="Z1085" s="161"/>
      <c r="AA1085" s="155" t="s">
        <v>1333</v>
      </c>
      <c r="AB1085" s="155" t="s">
        <v>3900</v>
      </c>
      <c r="AC1085" s="163">
        <v>0</v>
      </c>
      <c r="AD1085" s="163">
        <v>0</v>
      </c>
      <c r="AE1085" s="163">
        <v>0</v>
      </c>
      <c r="AF1085" s="163">
        <v>0</v>
      </c>
      <c r="AG1085" s="163">
        <v>0</v>
      </c>
      <c r="AH1085" s="163">
        <v>0</v>
      </c>
      <c r="AI1085" s="163">
        <v>0</v>
      </c>
      <c r="AJ1085" s="163">
        <v>0</v>
      </c>
      <c r="AK1085" s="163">
        <v>0</v>
      </c>
      <c r="AL1085" s="163">
        <v>0</v>
      </c>
      <c r="AM1085" s="163">
        <v>0</v>
      </c>
    </row>
    <row r="1086" spans="2:39" x14ac:dyDescent="0.15">
      <c r="B1086" s="51" t="s">
        <v>1213</v>
      </c>
      <c r="C1086" s="51" t="s">
        <v>3784</v>
      </c>
      <c r="D1086" s="51" t="s">
        <v>5032</v>
      </c>
      <c r="E1086" s="51" t="s">
        <v>5033</v>
      </c>
      <c r="F1086" s="51" t="s">
        <v>5121</v>
      </c>
      <c r="G1086" s="51" t="s">
        <v>5122</v>
      </c>
      <c r="H1086" s="51" t="s">
        <v>5172</v>
      </c>
      <c r="I1086" s="51" t="s">
        <v>5173</v>
      </c>
      <c r="K1086" s="53">
        <v>3</v>
      </c>
      <c r="L1086" s="160">
        <v>12</v>
      </c>
      <c r="M1086" s="160" t="s">
        <v>5121</v>
      </c>
      <c r="N1086" s="160" t="s">
        <v>5122</v>
      </c>
      <c r="O1086" s="161"/>
      <c r="P1086" s="161"/>
      <c r="Q1086" s="161"/>
      <c r="R1086" s="161"/>
      <c r="S1086" s="161"/>
      <c r="T1086" s="161"/>
      <c r="U1086" s="161"/>
      <c r="V1086" s="161"/>
      <c r="W1086" s="161"/>
      <c r="X1086" s="161"/>
      <c r="Y1086" s="161"/>
      <c r="Z1086" s="161"/>
      <c r="AA1086" s="155" t="s">
        <v>1213</v>
      </c>
      <c r="AB1086" s="155" t="s">
        <v>3784</v>
      </c>
      <c r="AC1086" s="163">
        <v>0</v>
      </c>
      <c r="AD1086" s="163">
        <v>0</v>
      </c>
      <c r="AE1086" s="163">
        <v>0</v>
      </c>
      <c r="AF1086" s="163">
        <v>0</v>
      </c>
      <c r="AG1086" s="163">
        <v>0</v>
      </c>
      <c r="AH1086" s="163">
        <v>0</v>
      </c>
      <c r="AI1086" s="163">
        <v>0</v>
      </c>
      <c r="AJ1086" s="163">
        <v>0</v>
      </c>
      <c r="AK1086" s="163">
        <v>0</v>
      </c>
      <c r="AL1086" s="163">
        <v>0</v>
      </c>
      <c r="AM1086" s="163">
        <v>0</v>
      </c>
    </row>
    <row r="1087" spans="2:39" x14ac:dyDescent="0.15">
      <c r="B1087" s="51" t="s">
        <v>930</v>
      </c>
      <c r="C1087" s="51" t="s">
        <v>3506</v>
      </c>
      <c r="D1087" s="51" t="s">
        <v>5026</v>
      </c>
      <c r="E1087" s="51" t="s">
        <v>5027</v>
      </c>
      <c r="F1087" s="51" t="s">
        <v>5028</v>
      </c>
      <c r="G1087" s="51" t="s">
        <v>5029</v>
      </c>
      <c r="H1087" s="51" t="s">
        <v>5115</v>
      </c>
      <c r="I1087" s="51" t="s">
        <v>5116</v>
      </c>
      <c r="K1087" s="53">
        <v>3</v>
      </c>
      <c r="L1087" s="160">
        <v>24</v>
      </c>
      <c r="M1087" s="160" t="s">
        <v>5028</v>
      </c>
      <c r="N1087" s="160" t="s">
        <v>5029</v>
      </c>
      <c r="O1087" s="161"/>
      <c r="P1087" s="161"/>
      <c r="Q1087" s="161"/>
      <c r="R1087" s="161"/>
      <c r="S1087" s="161"/>
      <c r="T1087" s="161"/>
      <c r="U1087" s="161"/>
      <c r="V1087" s="161"/>
      <c r="W1087" s="161"/>
      <c r="X1087" s="161"/>
      <c r="Y1087" s="161"/>
      <c r="Z1087" s="161"/>
      <c r="AA1087" s="155" t="s">
        <v>930</v>
      </c>
      <c r="AB1087" s="155" t="s">
        <v>3506</v>
      </c>
      <c r="AC1087" s="163">
        <v>0</v>
      </c>
      <c r="AD1087" s="163">
        <v>0</v>
      </c>
      <c r="AE1087" s="163">
        <v>0</v>
      </c>
      <c r="AF1087" s="163">
        <v>0</v>
      </c>
      <c r="AG1087" s="163">
        <v>0</v>
      </c>
      <c r="AH1087" s="163">
        <v>0</v>
      </c>
      <c r="AI1087" s="163">
        <v>0</v>
      </c>
      <c r="AJ1087" s="163">
        <v>0</v>
      </c>
      <c r="AK1087" s="163">
        <v>0</v>
      </c>
      <c r="AL1087" s="163">
        <v>0</v>
      </c>
      <c r="AM1087" s="163">
        <v>0</v>
      </c>
    </row>
    <row r="1088" spans="2:39" x14ac:dyDescent="0.15">
      <c r="B1088" s="51" t="s">
        <v>1170</v>
      </c>
      <c r="C1088" s="51" t="s">
        <v>3741</v>
      </c>
      <c r="D1088" s="51" t="s">
        <v>5026</v>
      </c>
      <c r="E1088" s="51" t="s">
        <v>5027</v>
      </c>
      <c r="F1088" s="51" t="s">
        <v>5054</v>
      </c>
      <c r="G1088" s="51" t="s">
        <v>5055</v>
      </c>
      <c r="H1088" s="51" t="s">
        <v>5113</v>
      </c>
      <c r="I1088" s="51" t="s">
        <v>5114</v>
      </c>
      <c r="K1088" s="53">
        <v>2</v>
      </c>
      <c r="L1088" s="160" t="s">
        <v>5356</v>
      </c>
      <c r="M1088" s="160" t="s">
        <v>5056</v>
      </c>
      <c r="N1088" s="160" t="s">
        <v>5194</v>
      </c>
      <c r="O1088" s="161"/>
      <c r="P1088" s="161"/>
      <c r="Q1088" s="161"/>
      <c r="R1088" s="161"/>
      <c r="S1088" s="161"/>
      <c r="T1088" s="161"/>
      <c r="U1088" s="161"/>
      <c r="V1088" s="161"/>
      <c r="W1088" s="161"/>
      <c r="X1088" s="161"/>
      <c r="Y1088" s="161"/>
      <c r="Z1088" s="161"/>
      <c r="AA1088" s="155" t="s">
        <v>1170</v>
      </c>
      <c r="AB1088" s="155" t="s">
        <v>3741</v>
      </c>
      <c r="AC1088" s="163">
        <v>0</v>
      </c>
      <c r="AD1088" s="163">
        <v>0</v>
      </c>
      <c r="AE1088" s="163">
        <v>1</v>
      </c>
      <c r="AF1088" s="163">
        <v>1</v>
      </c>
      <c r="AG1088" s="163">
        <v>0</v>
      </c>
      <c r="AH1088" s="163">
        <v>0</v>
      </c>
      <c r="AI1088" s="163">
        <v>0</v>
      </c>
      <c r="AJ1088" s="163">
        <v>0</v>
      </c>
      <c r="AK1088" s="163">
        <v>0</v>
      </c>
      <c r="AL1088" s="163">
        <v>0</v>
      </c>
      <c r="AM1088" s="163">
        <v>0</v>
      </c>
    </row>
    <row r="1089" spans="2:39" x14ac:dyDescent="0.15">
      <c r="B1089" s="51" t="s">
        <v>1011</v>
      </c>
      <c r="C1089" s="51" t="s">
        <v>3586</v>
      </c>
      <c r="D1089" s="51" t="s">
        <v>5026</v>
      </c>
      <c r="E1089" s="51" t="s">
        <v>5027</v>
      </c>
      <c r="F1089" s="51" t="s">
        <v>5054</v>
      </c>
      <c r="G1089" s="51" t="s">
        <v>5055</v>
      </c>
      <c r="H1089" s="51" t="s">
        <v>5056</v>
      </c>
      <c r="I1089" s="51" t="s">
        <v>5057</v>
      </c>
      <c r="K1089" s="53">
        <v>2</v>
      </c>
      <c r="L1089" s="160">
        <v>22</v>
      </c>
      <c r="M1089" s="160" t="s">
        <v>5056</v>
      </c>
      <c r="N1089" s="160" t="s">
        <v>5194</v>
      </c>
      <c r="O1089" s="161"/>
      <c r="P1089" s="161"/>
      <c r="Q1089" s="161"/>
      <c r="R1089" s="161"/>
      <c r="S1089" s="161"/>
      <c r="T1089" s="161"/>
      <c r="U1089" s="161"/>
      <c r="V1089" s="161"/>
      <c r="W1089" s="161"/>
      <c r="X1089" s="161"/>
      <c r="Y1089" s="161"/>
      <c r="Z1089" s="161"/>
      <c r="AA1089" s="155" t="s">
        <v>1011</v>
      </c>
      <c r="AB1089" s="155" t="s">
        <v>3586</v>
      </c>
      <c r="AC1089" s="163">
        <v>0</v>
      </c>
      <c r="AD1089" s="163">
        <v>0</v>
      </c>
      <c r="AE1089" s="163">
        <v>0</v>
      </c>
      <c r="AF1089" s="163">
        <v>0</v>
      </c>
      <c r="AG1089" s="163">
        <v>0</v>
      </c>
      <c r="AH1089" s="163">
        <v>0</v>
      </c>
      <c r="AI1089" s="163">
        <v>0</v>
      </c>
      <c r="AJ1089" s="163">
        <v>0</v>
      </c>
      <c r="AK1089" s="163">
        <v>0</v>
      </c>
      <c r="AL1089" s="163">
        <v>0</v>
      </c>
      <c r="AM1089" s="163">
        <v>0</v>
      </c>
    </row>
    <row r="1090" spans="2:39" x14ac:dyDescent="0.15">
      <c r="B1090" s="51" t="s">
        <v>5469</v>
      </c>
      <c r="C1090" s="51" t="s">
        <v>5470</v>
      </c>
      <c r="D1090" s="51" t="s">
        <v>5026</v>
      </c>
      <c r="E1090" s="51" t="s">
        <v>5027</v>
      </c>
      <c r="F1090" s="51" t="s">
        <v>5028</v>
      </c>
      <c r="G1090" s="51" t="s">
        <v>5029</v>
      </c>
      <c r="H1090" s="51" t="s">
        <v>5205</v>
      </c>
      <c r="I1090" s="51" t="s">
        <v>5206</v>
      </c>
      <c r="K1090" s="53">
        <v>3</v>
      </c>
      <c r="L1090" s="160">
        <v>24</v>
      </c>
      <c r="M1090" s="160" t="s">
        <v>5028</v>
      </c>
      <c r="N1090" s="160" t="s">
        <v>5029</v>
      </c>
      <c r="O1090" s="161"/>
      <c r="P1090" s="161"/>
      <c r="Q1090" s="161"/>
      <c r="R1090" s="161"/>
      <c r="S1090" s="161"/>
      <c r="T1090" s="161"/>
      <c r="U1090" s="161"/>
      <c r="V1090" s="161"/>
      <c r="W1090" s="161"/>
      <c r="X1090" s="161"/>
      <c r="Y1090" s="161"/>
      <c r="Z1090" s="161"/>
      <c r="AA1090" s="155" t="s">
        <v>5469</v>
      </c>
      <c r="AB1090" s="155" t="s">
        <v>5470</v>
      </c>
      <c r="AC1090" s="163">
        <v>0</v>
      </c>
      <c r="AD1090" s="163">
        <v>0</v>
      </c>
      <c r="AE1090" s="163">
        <v>0</v>
      </c>
      <c r="AF1090" s="163">
        <v>0</v>
      </c>
      <c r="AG1090" s="163">
        <v>0</v>
      </c>
      <c r="AH1090" s="163">
        <v>0</v>
      </c>
      <c r="AI1090" s="163">
        <v>0</v>
      </c>
      <c r="AJ1090" s="163">
        <v>0</v>
      </c>
      <c r="AK1090" s="163">
        <v>0</v>
      </c>
      <c r="AL1090" s="163">
        <v>0</v>
      </c>
      <c r="AM1090" s="163">
        <v>0</v>
      </c>
    </row>
    <row r="1091" spans="2:39" x14ac:dyDescent="0.15">
      <c r="B1091" s="51" t="s">
        <v>839</v>
      </c>
      <c r="C1091" s="51" t="s">
        <v>3415</v>
      </c>
      <c r="D1091" s="51" t="s">
        <v>5026</v>
      </c>
      <c r="E1091" s="51" t="s">
        <v>5027</v>
      </c>
      <c r="F1091" s="51" t="s">
        <v>5085</v>
      </c>
      <c r="G1091" s="51" t="s">
        <v>5086</v>
      </c>
      <c r="H1091" s="51" t="s">
        <v>5087</v>
      </c>
      <c r="I1091" s="51" t="s">
        <v>5088</v>
      </c>
      <c r="K1091" s="53">
        <v>3</v>
      </c>
      <c r="L1091" s="160">
        <v>26</v>
      </c>
      <c r="M1091" s="160" t="s">
        <v>5085</v>
      </c>
      <c r="N1091" s="160" t="s">
        <v>5086</v>
      </c>
      <c r="O1091" s="161"/>
      <c r="P1091" s="161"/>
      <c r="Q1091" s="161"/>
      <c r="R1091" s="161"/>
      <c r="S1091" s="161"/>
      <c r="T1091" s="161"/>
      <c r="U1091" s="161"/>
      <c r="V1091" s="161"/>
      <c r="W1091" s="161"/>
      <c r="X1091" s="161"/>
      <c r="Y1091" s="161"/>
      <c r="Z1091" s="161"/>
      <c r="AA1091" s="155" t="s">
        <v>839</v>
      </c>
      <c r="AB1091" s="155" t="s">
        <v>3415</v>
      </c>
      <c r="AC1091" s="163">
        <v>0</v>
      </c>
      <c r="AD1091" s="163">
        <v>0</v>
      </c>
      <c r="AE1091" s="163">
        <v>0</v>
      </c>
      <c r="AF1091" s="163">
        <v>0</v>
      </c>
      <c r="AG1091" s="163">
        <v>0</v>
      </c>
      <c r="AH1091" s="163">
        <v>0</v>
      </c>
      <c r="AI1091" s="163">
        <v>0</v>
      </c>
      <c r="AJ1091" s="163">
        <v>0</v>
      </c>
      <c r="AK1091" s="163">
        <v>0</v>
      </c>
      <c r="AL1091" s="163">
        <v>0</v>
      </c>
      <c r="AM1091" s="163">
        <v>0</v>
      </c>
    </row>
    <row r="1092" spans="2:39" x14ac:dyDescent="0.15">
      <c r="B1092" s="51" t="s">
        <v>1474</v>
      </c>
      <c r="C1092" s="51" t="s">
        <v>4039</v>
      </c>
      <c r="D1092" s="51" t="s">
        <v>5026</v>
      </c>
      <c r="E1092" s="51" t="s">
        <v>5027</v>
      </c>
      <c r="F1092" s="51" t="s">
        <v>5085</v>
      </c>
      <c r="G1092" s="51" t="s">
        <v>5086</v>
      </c>
      <c r="H1092" s="51" t="s">
        <v>5087</v>
      </c>
      <c r="I1092" s="51" t="s">
        <v>5088</v>
      </c>
      <c r="K1092" s="53">
        <v>3</v>
      </c>
      <c r="L1092" s="160">
        <v>26</v>
      </c>
      <c r="M1092" s="160" t="s">
        <v>5085</v>
      </c>
      <c r="N1092" s="160" t="s">
        <v>5086</v>
      </c>
      <c r="O1092" s="161"/>
      <c r="P1092" s="161"/>
      <c r="Q1092" s="161"/>
      <c r="R1092" s="161"/>
      <c r="S1092" s="161"/>
      <c r="T1092" s="161"/>
      <c r="U1092" s="161"/>
      <c r="V1092" s="161"/>
      <c r="W1092" s="161"/>
      <c r="X1092" s="161"/>
      <c r="Y1092" s="161"/>
      <c r="Z1092" s="161"/>
      <c r="AA1092" s="155" t="s">
        <v>1474</v>
      </c>
      <c r="AB1092" s="155" t="s">
        <v>4039</v>
      </c>
      <c r="AC1092" s="163">
        <v>0</v>
      </c>
      <c r="AD1092" s="163">
        <v>0</v>
      </c>
      <c r="AE1092" s="163">
        <v>0</v>
      </c>
      <c r="AF1092" s="163">
        <v>0</v>
      </c>
      <c r="AG1092" s="163">
        <v>0</v>
      </c>
      <c r="AH1092" s="163">
        <v>0</v>
      </c>
      <c r="AI1092" s="163">
        <v>0</v>
      </c>
      <c r="AJ1092" s="163">
        <v>0</v>
      </c>
      <c r="AK1092" s="163">
        <v>0</v>
      </c>
      <c r="AL1092" s="163">
        <v>0</v>
      </c>
      <c r="AM1092" s="163">
        <v>0</v>
      </c>
    </row>
    <row r="1093" spans="2:39" x14ac:dyDescent="0.15">
      <c r="B1093" s="51" t="s">
        <v>892</v>
      </c>
      <c r="C1093" s="51" t="s">
        <v>3468</v>
      </c>
      <c r="D1093" s="51" t="s">
        <v>5044</v>
      </c>
      <c r="E1093" s="51" t="s">
        <v>5045</v>
      </c>
      <c r="F1093" s="51" t="s">
        <v>5046</v>
      </c>
      <c r="G1093" s="51" t="s">
        <v>5045</v>
      </c>
      <c r="H1093" s="51" t="s">
        <v>5047</v>
      </c>
      <c r="I1093" s="51" t="s">
        <v>5048</v>
      </c>
      <c r="K1093" s="53">
        <v>3</v>
      </c>
      <c r="L1093" s="160">
        <v>5</v>
      </c>
      <c r="M1093" s="160" t="s">
        <v>5047</v>
      </c>
      <c r="N1093" s="160" t="s">
        <v>5048</v>
      </c>
      <c r="O1093" s="161"/>
      <c r="P1093" s="161"/>
      <c r="Q1093" s="161"/>
      <c r="R1093" s="161"/>
      <c r="S1093" s="161"/>
      <c r="T1093" s="161"/>
      <c r="U1093" s="161"/>
      <c r="V1093" s="161"/>
      <c r="W1093" s="161"/>
      <c r="X1093" s="161"/>
      <c r="Y1093" s="161"/>
      <c r="Z1093" s="161"/>
      <c r="AA1093" s="155" t="s">
        <v>892</v>
      </c>
      <c r="AB1093" s="155" t="s">
        <v>3468</v>
      </c>
      <c r="AC1093" s="163">
        <v>0</v>
      </c>
      <c r="AD1093" s="163">
        <v>0</v>
      </c>
      <c r="AE1093" s="163">
        <v>0</v>
      </c>
      <c r="AF1093" s="163">
        <v>0</v>
      </c>
      <c r="AG1093" s="163">
        <v>0</v>
      </c>
      <c r="AH1093" s="163">
        <v>0</v>
      </c>
      <c r="AI1093" s="163">
        <v>0</v>
      </c>
      <c r="AJ1093" s="163">
        <v>0</v>
      </c>
      <c r="AK1093" s="163">
        <v>0</v>
      </c>
      <c r="AL1093" s="163">
        <v>0</v>
      </c>
      <c r="AM1093" s="163">
        <v>0</v>
      </c>
    </row>
    <row r="1094" spans="2:39" x14ac:dyDescent="0.15">
      <c r="B1094" s="51" t="s">
        <v>1423</v>
      </c>
      <c r="C1094" s="51" t="s">
        <v>3990</v>
      </c>
      <c r="D1094" s="51" t="s">
        <v>5032</v>
      </c>
      <c r="E1094" s="51" t="s">
        <v>5033</v>
      </c>
      <c r="F1094" s="51" t="s">
        <v>5155</v>
      </c>
      <c r="G1094" s="51" t="s">
        <v>5156</v>
      </c>
      <c r="H1094" s="51" t="s">
        <v>5157</v>
      </c>
      <c r="I1094" s="51" t="s">
        <v>5156</v>
      </c>
      <c r="K1094" s="53">
        <v>3</v>
      </c>
      <c r="L1094" s="160">
        <v>14</v>
      </c>
      <c r="M1094" s="160" t="s">
        <v>5157</v>
      </c>
      <c r="N1094" s="160" t="s">
        <v>5156</v>
      </c>
      <c r="O1094" s="161"/>
      <c r="P1094" s="161"/>
      <c r="Q1094" s="161"/>
      <c r="R1094" s="161"/>
      <c r="S1094" s="161"/>
      <c r="T1094" s="161"/>
      <c r="U1094" s="161"/>
      <c r="V1094" s="161"/>
      <c r="W1094" s="161"/>
      <c r="X1094" s="161"/>
      <c r="Y1094" s="161"/>
      <c r="Z1094" s="161"/>
      <c r="AA1094" s="155" t="s">
        <v>1423</v>
      </c>
      <c r="AB1094" s="155" t="s">
        <v>3990</v>
      </c>
      <c r="AC1094" s="163">
        <v>0</v>
      </c>
      <c r="AD1094" s="163">
        <v>0</v>
      </c>
      <c r="AE1094" s="163">
        <v>0</v>
      </c>
      <c r="AF1094" s="163">
        <v>0</v>
      </c>
      <c r="AG1094" s="163">
        <v>0</v>
      </c>
      <c r="AH1094" s="163">
        <v>0</v>
      </c>
      <c r="AI1094" s="163">
        <v>0</v>
      </c>
      <c r="AJ1094" s="163">
        <v>0</v>
      </c>
      <c r="AK1094" s="163">
        <v>0</v>
      </c>
      <c r="AL1094" s="163">
        <v>0</v>
      </c>
      <c r="AM1094" s="163">
        <v>0</v>
      </c>
    </row>
    <row r="1095" spans="2:39" x14ac:dyDescent="0.15">
      <c r="B1095" s="51" t="s">
        <v>1416</v>
      </c>
      <c r="C1095" s="51" t="s">
        <v>3983</v>
      </c>
      <c r="D1095" s="51" t="s">
        <v>5032</v>
      </c>
      <c r="E1095" s="51" t="s">
        <v>5033</v>
      </c>
      <c r="F1095" s="51" t="s">
        <v>5155</v>
      </c>
      <c r="G1095" s="51" t="s">
        <v>5156</v>
      </c>
      <c r="H1095" s="51" t="s">
        <v>5157</v>
      </c>
      <c r="I1095" s="51" t="s">
        <v>5156</v>
      </c>
      <c r="K1095" s="53">
        <v>3</v>
      </c>
      <c r="L1095" s="160">
        <v>14</v>
      </c>
      <c r="M1095" s="160" t="s">
        <v>5157</v>
      </c>
      <c r="N1095" s="160" t="s">
        <v>5156</v>
      </c>
      <c r="O1095" s="161"/>
      <c r="P1095" s="161"/>
      <c r="Q1095" s="161"/>
      <c r="R1095" s="161"/>
      <c r="S1095" s="161"/>
      <c r="T1095" s="161"/>
      <c r="U1095" s="161"/>
      <c r="V1095" s="161"/>
      <c r="W1095" s="161"/>
      <c r="X1095" s="161"/>
      <c r="Y1095" s="161"/>
      <c r="Z1095" s="161"/>
      <c r="AA1095" s="155" t="s">
        <v>1416</v>
      </c>
      <c r="AB1095" s="155" t="s">
        <v>3983</v>
      </c>
      <c r="AC1095" s="163">
        <v>0</v>
      </c>
      <c r="AD1095" s="163">
        <v>0</v>
      </c>
      <c r="AE1095" s="163">
        <v>0</v>
      </c>
      <c r="AF1095" s="163">
        <v>0</v>
      </c>
      <c r="AG1095" s="163">
        <v>0</v>
      </c>
      <c r="AH1095" s="163">
        <v>0</v>
      </c>
      <c r="AI1095" s="163">
        <v>0</v>
      </c>
      <c r="AJ1095" s="163">
        <v>0</v>
      </c>
      <c r="AK1095" s="163">
        <v>0</v>
      </c>
      <c r="AL1095" s="163">
        <v>0</v>
      </c>
      <c r="AM1095" s="163">
        <v>0</v>
      </c>
    </row>
    <row r="1096" spans="2:39" x14ac:dyDescent="0.15">
      <c r="B1096" s="51" t="s">
        <v>1107</v>
      </c>
      <c r="C1096" s="51" t="s">
        <v>3680</v>
      </c>
      <c r="D1096" s="51" t="s">
        <v>5074</v>
      </c>
      <c r="E1096" s="51" t="s">
        <v>5075</v>
      </c>
      <c r="F1096" s="51" t="s">
        <v>5147</v>
      </c>
      <c r="G1096" s="51" t="s">
        <v>5148</v>
      </c>
      <c r="H1096" s="51" t="s">
        <v>5149</v>
      </c>
      <c r="I1096" s="51" t="s">
        <v>5148</v>
      </c>
      <c r="K1096" s="53">
        <v>3</v>
      </c>
      <c r="L1096" s="160" t="s">
        <v>5356</v>
      </c>
      <c r="M1096" s="160" t="s">
        <v>5356</v>
      </c>
      <c r="N1096" s="160" t="s">
        <v>5356</v>
      </c>
      <c r="O1096" s="161"/>
      <c r="P1096" s="161"/>
      <c r="Q1096" s="161"/>
      <c r="R1096" s="161"/>
      <c r="S1096" s="161"/>
      <c r="T1096" s="161"/>
      <c r="U1096" s="161"/>
      <c r="V1096" s="161"/>
      <c r="W1096" s="161"/>
      <c r="X1096" s="161"/>
      <c r="Y1096" s="161"/>
      <c r="Z1096" s="161"/>
      <c r="AA1096" s="155" t="s">
        <v>1107</v>
      </c>
      <c r="AB1096" s="155" t="s">
        <v>3680</v>
      </c>
      <c r="AC1096" s="163">
        <v>0</v>
      </c>
      <c r="AD1096" s="163">
        <v>0</v>
      </c>
      <c r="AE1096" s="163">
        <v>0</v>
      </c>
      <c r="AF1096" s="163">
        <v>0</v>
      </c>
      <c r="AG1096" s="163">
        <v>0</v>
      </c>
      <c r="AH1096" s="163">
        <v>0</v>
      </c>
      <c r="AI1096" s="163">
        <v>0</v>
      </c>
      <c r="AJ1096" s="163">
        <v>0</v>
      </c>
      <c r="AK1096" s="163">
        <v>0</v>
      </c>
      <c r="AL1096" s="163">
        <v>0</v>
      </c>
      <c r="AM1096" s="163">
        <v>0</v>
      </c>
    </row>
    <row r="1097" spans="2:39" x14ac:dyDescent="0.15">
      <c r="B1097" s="51" t="s">
        <v>1061</v>
      </c>
      <c r="C1097" s="51" t="s">
        <v>3634</v>
      </c>
      <c r="D1097" s="51" t="s">
        <v>5026</v>
      </c>
      <c r="E1097" s="51" t="s">
        <v>5027</v>
      </c>
      <c r="F1097" s="51" t="s">
        <v>5054</v>
      </c>
      <c r="G1097" s="51" t="s">
        <v>5055</v>
      </c>
      <c r="H1097" s="51" t="s">
        <v>5056</v>
      </c>
      <c r="I1097" s="51" t="s">
        <v>5057</v>
      </c>
      <c r="K1097" s="53">
        <v>2</v>
      </c>
      <c r="L1097" s="160">
        <v>22</v>
      </c>
      <c r="M1097" s="160" t="s">
        <v>5056</v>
      </c>
      <c r="N1097" s="160" t="s">
        <v>5194</v>
      </c>
      <c r="O1097" s="161"/>
      <c r="P1097" s="161"/>
      <c r="Q1097" s="161"/>
      <c r="R1097" s="161"/>
      <c r="S1097" s="161"/>
      <c r="T1097" s="161"/>
      <c r="U1097" s="161"/>
      <c r="V1097" s="161"/>
      <c r="W1097" s="161"/>
      <c r="X1097" s="161"/>
      <c r="Y1097" s="161"/>
      <c r="Z1097" s="161"/>
      <c r="AA1097" s="155" t="s">
        <v>1061</v>
      </c>
      <c r="AB1097" s="155" t="s">
        <v>3634</v>
      </c>
      <c r="AC1097" s="163">
        <v>0</v>
      </c>
      <c r="AD1097" s="163">
        <v>0</v>
      </c>
      <c r="AE1097" s="163">
        <v>0</v>
      </c>
      <c r="AF1097" s="163">
        <v>0</v>
      </c>
      <c r="AG1097" s="163">
        <v>0</v>
      </c>
      <c r="AH1097" s="163">
        <v>0</v>
      </c>
      <c r="AI1097" s="163">
        <v>0</v>
      </c>
      <c r="AJ1097" s="163">
        <v>0</v>
      </c>
      <c r="AK1097" s="163">
        <v>0</v>
      </c>
      <c r="AL1097" s="163">
        <v>0</v>
      </c>
      <c r="AM1097" s="163">
        <v>0</v>
      </c>
    </row>
    <row r="1098" spans="2:39" x14ac:dyDescent="0.15">
      <c r="B1098" s="51" t="s">
        <v>863</v>
      </c>
      <c r="C1098" s="51" t="s">
        <v>3439</v>
      </c>
      <c r="D1098" s="51" t="s">
        <v>5032</v>
      </c>
      <c r="E1098" s="51" t="s">
        <v>5033</v>
      </c>
      <c r="F1098" s="51" t="s">
        <v>5034</v>
      </c>
      <c r="G1098" s="51" t="s">
        <v>5035</v>
      </c>
      <c r="H1098" s="51" t="s">
        <v>5038</v>
      </c>
      <c r="I1098" s="51" t="s">
        <v>5039</v>
      </c>
      <c r="K1098" s="53">
        <v>3</v>
      </c>
      <c r="L1098" s="160">
        <v>11</v>
      </c>
      <c r="M1098" s="160" t="s">
        <v>5034</v>
      </c>
      <c r="N1098" s="160" t="s">
        <v>5035</v>
      </c>
      <c r="O1098" s="161"/>
      <c r="P1098" s="161"/>
      <c r="Q1098" s="161"/>
      <c r="R1098" s="161"/>
      <c r="S1098" s="161"/>
      <c r="T1098" s="161"/>
      <c r="U1098" s="161"/>
      <c r="V1098" s="161"/>
      <c r="W1098" s="161"/>
      <c r="X1098" s="161"/>
      <c r="Y1098" s="161"/>
      <c r="Z1098" s="161"/>
      <c r="AA1098" s="155" t="s">
        <v>863</v>
      </c>
      <c r="AB1098" s="155" t="s">
        <v>3439</v>
      </c>
      <c r="AC1098" s="163">
        <v>0</v>
      </c>
      <c r="AD1098" s="163">
        <v>0</v>
      </c>
      <c r="AE1098" s="163">
        <v>0</v>
      </c>
      <c r="AF1098" s="163">
        <v>0</v>
      </c>
      <c r="AG1098" s="163">
        <v>0</v>
      </c>
      <c r="AH1098" s="163">
        <v>0</v>
      </c>
      <c r="AI1098" s="163">
        <v>0</v>
      </c>
      <c r="AJ1098" s="163">
        <v>0</v>
      </c>
      <c r="AK1098" s="163">
        <v>0</v>
      </c>
      <c r="AL1098" s="163">
        <v>0</v>
      </c>
      <c r="AM1098" s="163">
        <v>0</v>
      </c>
    </row>
    <row r="1099" spans="2:39" x14ac:dyDescent="0.15">
      <c r="B1099" s="51" t="s">
        <v>1610</v>
      </c>
      <c r="C1099" s="51" t="s">
        <v>4167</v>
      </c>
      <c r="D1099" s="51" t="s">
        <v>5026</v>
      </c>
      <c r="E1099" s="51" t="s">
        <v>5027</v>
      </c>
      <c r="F1099" s="51" t="s">
        <v>5040</v>
      </c>
      <c r="G1099" s="51" t="s">
        <v>5041</v>
      </c>
      <c r="H1099" s="51" t="s">
        <v>5042</v>
      </c>
      <c r="I1099" s="51" t="s">
        <v>5043</v>
      </c>
      <c r="K1099" s="53">
        <v>3</v>
      </c>
      <c r="L1099" s="160">
        <v>25</v>
      </c>
      <c r="M1099" s="160" t="s">
        <v>5040</v>
      </c>
      <c r="N1099" s="160" t="s">
        <v>5041</v>
      </c>
      <c r="O1099" s="161"/>
      <c r="P1099" s="161"/>
      <c r="Q1099" s="161"/>
      <c r="R1099" s="161"/>
      <c r="S1099" s="161"/>
      <c r="T1099" s="161"/>
      <c r="U1099" s="161"/>
      <c r="V1099" s="161"/>
      <c r="W1099" s="161"/>
      <c r="X1099" s="161"/>
      <c r="Y1099" s="161"/>
      <c r="Z1099" s="161"/>
      <c r="AA1099" s="155" t="s">
        <v>1610</v>
      </c>
      <c r="AB1099" s="155" t="s">
        <v>4167</v>
      </c>
      <c r="AC1099" s="163">
        <v>0</v>
      </c>
      <c r="AD1099" s="163">
        <v>0</v>
      </c>
      <c r="AE1099" s="163">
        <v>0</v>
      </c>
      <c r="AF1099" s="163">
        <v>0</v>
      </c>
      <c r="AG1099" s="163">
        <v>0</v>
      </c>
      <c r="AH1099" s="163">
        <v>0</v>
      </c>
      <c r="AI1099" s="163">
        <v>0</v>
      </c>
      <c r="AJ1099" s="163">
        <v>0</v>
      </c>
      <c r="AK1099" s="163">
        <v>0</v>
      </c>
      <c r="AL1099" s="163">
        <v>0</v>
      </c>
      <c r="AM1099" s="163">
        <v>0</v>
      </c>
    </row>
    <row r="1100" spans="2:39" x14ac:dyDescent="0.15">
      <c r="B1100" s="51" t="s">
        <v>845</v>
      </c>
      <c r="C1100" s="51" t="s">
        <v>3421</v>
      </c>
      <c r="D1100" s="51" t="s">
        <v>5026</v>
      </c>
      <c r="E1100" s="51" t="s">
        <v>5027</v>
      </c>
      <c r="F1100" s="51" t="s">
        <v>5085</v>
      </c>
      <c r="G1100" s="51" t="s">
        <v>5086</v>
      </c>
      <c r="H1100" s="51" t="s">
        <v>5087</v>
      </c>
      <c r="I1100" s="51" t="s">
        <v>5088</v>
      </c>
      <c r="K1100" s="53">
        <v>3</v>
      </c>
      <c r="L1100" s="160">
        <v>26</v>
      </c>
      <c r="M1100" s="160" t="s">
        <v>5085</v>
      </c>
      <c r="N1100" s="160" t="s">
        <v>5086</v>
      </c>
      <c r="O1100" s="161"/>
      <c r="P1100" s="161"/>
      <c r="Q1100" s="161"/>
      <c r="R1100" s="161"/>
      <c r="S1100" s="161"/>
      <c r="T1100" s="161"/>
      <c r="U1100" s="161"/>
      <c r="V1100" s="161"/>
      <c r="W1100" s="161"/>
      <c r="X1100" s="161"/>
      <c r="Y1100" s="161"/>
      <c r="Z1100" s="161"/>
      <c r="AA1100" s="155" t="s">
        <v>845</v>
      </c>
      <c r="AB1100" s="155" t="s">
        <v>3421</v>
      </c>
      <c r="AC1100" s="163">
        <v>0</v>
      </c>
      <c r="AD1100" s="163">
        <v>0</v>
      </c>
      <c r="AE1100" s="163">
        <v>0</v>
      </c>
      <c r="AF1100" s="163">
        <v>0</v>
      </c>
      <c r="AG1100" s="163">
        <v>0</v>
      </c>
      <c r="AH1100" s="163">
        <v>0</v>
      </c>
      <c r="AI1100" s="163">
        <v>0</v>
      </c>
      <c r="AJ1100" s="163">
        <v>0</v>
      </c>
      <c r="AK1100" s="163">
        <v>0</v>
      </c>
      <c r="AL1100" s="163">
        <v>0</v>
      </c>
      <c r="AM1100" s="163">
        <v>0</v>
      </c>
    </row>
    <row r="1101" spans="2:39" x14ac:dyDescent="0.15">
      <c r="B1101" s="51" t="s">
        <v>1066</v>
      </c>
      <c r="C1101" s="51" t="s">
        <v>3639</v>
      </c>
      <c r="D1101" s="51" t="s">
        <v>5069</v>
      </c>
      <c r="E1101" s="51" t="s">
        <v>5070</v>
      </c>
      <c r="F1101" s="51" t="s">
        <v>5071</v>
      </c>
      <c r="G1101" s="51" t="s">
        <v>5070</v>
      </c>
      <c r="H1101" s="51" t="s">
        <v>5176</v>
      </c>
      <c r="I1101" s="51" t="s">
        <v>5177</v>
      </c>
      <c r="K1101" s="53">
        <v>3</v>
      </c>
      <c r="L1101" s="160">
        <v>27</v>
      </c>
      <c r="M1101" s="160" t="s">
        <v>5071</v>
      </c>
      <c r="N1101" s="160" t="s">
        <v>5070</v>
      </c>
      <c r="O1101" s="161"/>
      <c r="P1101" s="161"/>
      <c r="Q1101" s="161"/>
      <c r="R1101" s="161"/>
      <c r="S1101" s="161"/>
      <c r="T1101" s="161"/>
      <c r="U1101" s="161"/>
      <c r="V1101" s="161"/>
      <c r="W1101" s="161"/>
      <c r="X1101" s="161"/>
      <c r="Y1101" s="161"/>
      <c r="Z1101" s="161"/>
      <c r="AA1101" s="155" t="s">
        <v>1066</v>
      </c>
      <c r="AB1101" s="155" t="s">
        <v>3639</v>
      </c>
      <c r="AC1101" s="163">
        <v>0</v>
      </c>
      <c r="AD1101" s="163">
        <v>0</v>
      </c>
      <c r="AE1101" s="163">
        <v>0</v>
      </c>
      <c r="AF1101" s="163">
        <v>0</v>
      </c>
      <c r="AG1101" s="163">
        <v>0</v>
      </c>
      <c r="AH1101" s="163">
        <v>0</v>
      </c>
      <c r="AI1101" s="163">
        <v>0</v>
      </c>
      <c r="AJ1101" s="163">
        <v>0</v>
      </c>
      <c r="AK1101" s="163">
        <v>0</v>
      </c>
      <c r="AL1101" s="163">
        <v>0</v>
      </c>
      <c r="AM1101" s="163">
        <v>0</v>
      </c>
    </row>
    <row r="1102" spans="2:39" x14ac:dyDescent="0.15">
      <c r="B1102" s="51" t="s">
        <v>1485</v>
      </c>
      <c r="C1102" s="51" t="s">
        <v>4050</v>
      </c>
      <c r="D1102" s="51" t="s">
        <v>5074</v>
      </c>
      <c r="E1102" s="51" t="s">
        <v>5075</v>
      </c>
      <c r="F1102" s="51" t="s">
        <v>5147</v>
      </c>
      <c r="G1102" s="51" t="s">
        <v>5148</v>
      </c>
      <c r="H1102" s="51" t="s">
        <v>5149</v>
      </c>
      <c r="I1102" s="51" t="s">
        <v>5148</v>
      </c>
      <c r="K1102" s="53">
        <v>3</v>
      </c>
      <c r="L1102" s="160" t="s">
        <v>5356</v>
      </c>
      <c r="M1102" s="160" t="s">
        <v>5356</v>
      </c>
      <c r="N1102" s="160" t="s">
        <v>5356</v>
      </c>
      <c r="O1102" s="161"/>
      <c r="P1102" s="161"/>
      <c r="Q1102" s="161"/>
      <c r="R1102" s="161"/>
      <c r="S1102" s="161"/>
      <c r="T1102" s="161"/>
      <c r="U1102" s="161"/>
      <c r="V1102" s="161"/>
      <c r="W1102" s="161"/>
      <c r="X1102" s="161"/>
      <c r="Y1102" s="161"/>
      <c r="Z1102" s="161"/>
      <c r="AA1102" s="155" t="s">
        <v>1485</v>
      </c>
      <c r="AB1102" s="155" t="s">
        <v>4050</v>
      </c>
      <c r="AC1102" s="163">
        <v>0</v>
      </c>
      <c r="AD1102" s="163">
        <v>0</v>
      </c>
      <c r="AE1102" s="163">
        <v>0</v>
      </c>
      <c r="AF1102" s="163">
        <v>0</v>
      </c>
      <c r="AG1102" s="163">
        <v>0</v>
      </c>
      <c r="AH1102" s="163">
        <v>0</v>
      </c>
      <c r="AI1102" s="163">
        <v>0</v>
      </c>
      <c r="AJ1102" s="163">
        <v>0</v>
      </c>
      <c r="AK1102" s="163">
        <v>0</v>
      </c>
      <c r="AL1102" s="163">
        <v>0</v>
      </c>
      <c r="AM1102" s="163">
        <v>0</v>
      </c>
    </row>
    <row r="1103" spans="2:39" x14ac:dyDescent="0.15">
      <c r="B1103" s="51" t="s">
        <v>1060</v>
      </c>
      <c r="C1103" s="51" t="s">
        <v>3633</v>
      </c>
      <c r="D1103" s="51" t="s">
        <v>5026</v>
      </c>
      <c r="E1103" s="51" t="s">
        <v>5027</v>
      </c>
      <c r="F1103" s="51" t="s">
        <v>5085</v>
      </c>
      <c r="G1103" s="51" t="s">
        <v>5086</v>
      </c>
      <c r="H1103" s="51" t="s">
        <v>5087</v>
      </c>
      <c r="I1103" s="51" t="s">
        <v>5088</v>
      </c>
      <c r="K1103" s="53">
        <v>3</v>
      </c>
      <c r="L1103" s="160">
        <v>26</v>
      </c>
      <c r="M1103" s="160" t="s">
        <v>5085</v>
      </c>
      <c r="N1103" s="160" t="s">
        <v>5086</v>
      </c>
      <c r="O1103" s="161"/>
      <c r="P1103" s="161"/>
      <c r="Q1103" s="161"/>
      <c r="R1103" s="161"/>
      <c r="S1103" s="161"/>
      <c r="T1103" s="161"/>
      <c r="U1103" s="161"/>
      <c r="V1103" s="161"/>
      <c r="W1103" s="161"/>
      <c r="X1103" s="161"/>
      <c r="Y1103" s="161"/>
      <c r="Z1103" s="161"/>
      <c r="AA1103" s="155" t="s">
        <v>1060</v>
      </c>
      <c r="AB1103" s="155" t="s">
        <v>3633</v>
      </c>
      <c r="AC1103" s="163">
        <v>0</v>
      </c>
      <c r="AD1103" s="163">
        <v>0</v>
      </c>
      <c r="AE1103" s="163">
        <v>0</v>
      </c>
      <c r="AF1103" s="163">
        <v>0</v>
      </c>
      <c r="AG1103" s="163">
        <v>0</v>
      </c>
      <c r="AH1103" s="163">
        <v>0</v>
      </c>
      <c r="AI1103" s="163">
        <v>0</v>
      </c>
      <c r="AJ1103" s="163">
        <v>0</v>
      </c>
      <c r="AK1103" s="163">
        <v>0</v>
      </c>
      <c r="AL1103" s="163">
        <v>0</v>
      </c>
      <c r="AM1103" s="163">
        <v>0</v>
      </c>
    </row>
    <row r="1104" spans="2:39" x14ac:dyDescent="0.15">
      <c r="B1104" s="51" t="s">
        <v>628</v>
      </c>
      <c r="C1104" s="51" t="s">
        <v>3207</v>
      </c>
      <c r="D1104" s="51" t="s">
        <v>5026</v>
      </c>
      <c r="E1104" s="51" t="s">
        <v>5027</v>
      </c>
      <c r="F1104" s="51" t="s">
        <v>5028</v>
      </c>
      <c r="G1104" s="51" t="s">
        <v>5029</v>
      </c>
      <c r="H1104" s="51" t="s">
        <v>5115</v>
      </c>
      <c r="I1104" s="51" t="s">
        <v>5116</v>
      </c>
      <c r="K1104" s="53">
        <v>3</v>
      </c>
      <c r="L1104" s="160">
        <v>24</v>
      </c>
      <c r="M1104" s="160" t="s">
        <v>5028</v>
      </c>
      <c r="N1104" s="160" t="s">
        <v>5029</v>
      </c>
      <c r="O1104" s="161"/>
      <c r="P1104" s="161"/>
      <c r="Q1104" s="161"/>
      <c r="R1104" s="161"/>
      <c r="S1104" s="161"/>
      <c r="T1104" s="161"/>
      <c r="U1104" s="161"/>
      <c r="V1104" s="161"/>
      <c r="W1104" s="161"/>
      <c r="X1104" s="161"/>
      <c r="Y1104" s="161"/>
      <c r="Z1104" s="161"/>
      <c r="AA1104" s="155" t="s">
        <v>628</v>
      </c>
      <c r="AB1104" s="155" t="s">
        <v>3207</v>
      </c>
      <c r="AC1104" s="163">
        <v>0</v>
      </c>
      <c r="AD1104" s="163">
        <v>0</v>
      </c>
      <c r="AE1104" s="163">
        <v>0</v>
      </c>
      <c r="AF1104" s="163">
        <v>0</v>
      </c>
      <c r="AG1104" s="163">
        <v>0</v>
      </c>
      <c r="AH1104" s="163">
        <v>0</v>
      </c>
      <c r="AI1104" s="163">
        <v>0</v>
      </c>
      <c r="AJ1104" s="163">
        <v>0</v>
      </c>
      <c r="AK1104" s="163">
        <v>0</v>
      </c>
      <c r="AL1104" s="163">
        <v>0</v>
      </c>
      <c r="AM1104" s="163">
        <v>0</v>
      </c>
    </row>
    <row r="1105" spans="2:39" x14ac:dyDescent="0.15">
      <c r="B1105" s="51" t="s">
        <v>1588</v>
      </c>
      <c r="C1105" s="51" t="s">
        <v>4147</v>
      </c>
      <c r="D1105" s="51" t="s">
        <v>5129</v>
      </c>
      <c r="E1105" s="51" t="s">
        <v>5130</v>
      </c>
      <c r="F1105" s="51" t="s">
        <v>5178</v>
      </c>
      <c r="G1105" s="51" t="s">
        <v>5179</v>
      </c>
      <c r="H1105" s="51" t="s">
        <v>5180</v>
      </c>
      <c r="I1105" s="51" t="s">
        <v>5179</v>
      </c>
      <c r="K1105" s="53">
        <v>3</v>
      </c>
      <c r="L1105" s="160">
        <v>18</v>
      </c>
      <c r="M1105" s="160" t="s">
        <v>5129</v>
      </c>
      <c r="N1105" s="160" t="s">
        <v>5130</v>
      </c>
      <c r="O1105" s="161"/>
      <c r="P1105" s="161"/>
      <c r="Q1105" s="161"/>
      <c r="R1105" s="161"/>
      <c r="S1105" s="161"/>
      <c r="T1105" s="161"/>
      <c r="U1105" s="161"/>
      <c r="V1105" s="161"/>
      <c r="W1105" s="161"/>
      <c r="X1105" s="161"/>
      <c r="Y1105" s="161"/>
      <c r="Z1105" s="161"/>
      <c r="AA1105" s="155" t="s">
        <v>1588</v>
      </c>
      <c r="AB1105" s="155" t="s">
        <v>4147</v>
      </c>
      <c r="AC1105" s="163">
        <v>0</v>
      </c>
      <c r="AD1105" s="163">
        <v>0</v>
      </c>
      <c r="AE1105" s="163">
        <v>0</v>
      </c>
      <c r="AF1105" s="163">
        <v>0</v>
      </c>
      <c r="AG1105" s="163">
        <v>0</v>
      </c>
      <c r="AH1105" s="163">
        <v>0</v>
      </c>
      <c r="AI1105" s="163">
        <v>0</v>
      </c>
      <c r="AJ1105" s="163">
        <v>0</v>
      </c>
      <c r="AK1105" s="163">
        <v>0</v>
      </c>
      <c r="AL1105" s="163">
        <v>0</v>
      </c>
      <c r="AM1105" s="163">
        <v>0</v>
      </c>
    </row>
    <row r="1106" spans="2:39" x14ac:dyDescent="0.15">
      <c r="B1106" s="51" t="s">
        <v>1007</v>
      </c>
      <c r="C1106" s="51" t="s">
        <v>3582</v>
      </c>
      <c r="D1106" s="51" t="s">
        <v>5044</v>
      </c>
      <c r="E1106" s="51" t="s">
        <v>5045</v>
      </c>
      <c r="F1106" s="51" t="s">
        <v>5046</v>
      </c>
      <c r="G1106" s="51" t="s">
        <v>5045</v>
      </c>
      <c r="H1106" s="51" t="s">
        <v>5181</v>
      </c>
      <c r="I1106" s="51" t="s">
        <v>5182</v>
      </c>
      <c r="K1106" s="53">
        <v>1</v>
      </c>
      <c r="L1106" s="160" t="s">
        <v>5356</v>
      </c>
      <c r="M1106" s="160" t="s">
        <v>5127</v>
      </c>
      <c r="N1106" s="160" t="s">
        <v>5326</v>
      </c>
      <c r="O1106" s="161"/>
      <c r="P1106" s="161"/>
      <c r="Q1106" s="161"/>
      <c r="R1106" s="161"/>
      <c r="S1106" s="161"/>
      <c r="T1106" s="161"/>
      <c r="U1106" s="161"/>
      <c r="V1106" s="161"/>
      <c r="W1106" s="161"/>
      <c r="X1106" s="161"/>
      <c r="Y1106" s="161"/>
      <c r="Z1106" s="161"/>
      <c r="AA1106" s="155" t="s">
        <v>1007</v>
      </c>
      <c r="AB1106" s="155" t="s">
        <v>3582</v>
      </c>
      <c r="AC1106" s="163">
        <v>0</v>
      </c>
      <c r="AD1106" s="163">
        <v>0</v>
      </c>
      <c r="AE1106" s="163">
        <v>0</v>
      </c>
      <c r="AF1106" s="163">
        <v>0</v>
      </c>
      <c r="AG1106" s="163">
        <v>0</v>
      </c>
      <c r="AH1106" s="163">
        <v>0</v>
      </c>
      <c r="AI1106" s="163">
        <v>0</v>
      </c>
      <c r="AJ1106" s="163">
        <v>0</v>
      </c>
      <c r="AK1106" s="163">
        <v>0</v>
      </c>
      <c r="AL1106" s="163">
        <v>0</v>
      </c>
      <c r="AM1106" s="163">
        <v>0</v>
      </c>
    </row>
    <row r="1107" spans="2:39" x14ac:dyDescent="0.15">
      <c r="B1107" s="51" t="s">
        <v>970</v>
      </c>
      <c r="C1107" s="51" t="s">
        <v>3545</v>
      </c>
      <c r="D1107" s="51" t="s">
        <v>5032</v>
      </c>
      <c r="E1107" s="51" t="s">
        <v>5033</v>
      </c>
      <c r="F1107" s="51" t="s">
        <v>5117</v>
      </c>
      <c r="G1107" s="51" t="s">
        <v>5118</v>
      </c>
      <c r="H1107" s="51" t="s">
        <v>5191</v>
      </c>
      <c r="I1107" s="51" t="s">
        <v>5192</v>
      </c>
      <c r="K1107" s="53">
        <v>3</v>
      </c>
      <c r="L1107" s="160" t="s">
        <v>5356</v>
      </c>
      <c r="M1107" s="160" t="s">
        <v>5356</v>
      </c>
      <c r="N1107" s="160" t="s">
        <v>5356</v>
      </c>
      <c r="O1107" s="161"/>
      <c r="P1107" s="161"/>
      <c r="Q1107" s="161"/>
      <c r="R1107" s="161"/>
      <c r="S1107" s="161"/>
      <c r="T1107" s="161"/>
      <c r="U1107" s="161"/>
      <c r="V1107" s="161"/>
      <c r="W1107" s="161"/>
      <c r="X1107" s="161"/>
      <c r="Y1107" s="161"/>
      <c r="Z1107" s="161"/>
      <c r="AA1107" s="155" t="s">
        <v>970</v>
      </c>
      <c r="AB1107" s="155" t="s">
        <v>3545</v>
      </c>
      <c r="AC1107" s="163">
        <v>0</v>
      </c>
      <c r="AD1107" s="163">
        <v>0</v>
      </c>
      <c r="AE1107" s="163">
        <v>0</v>
      </c>
      <c r="AF1107" s="163">
        <v>0</v>
      </c>
      <c r="AG1107" s="163">
        <v>1</v>
      </c>
      <c r="AH1107" s="163">
        <v>1</v>
      </c>
      <c r="AI1107" s="163">
        <v>0</v>
      </c>
      <c r="AJ1107" s="163">
        <v>0</v>
      </c>
      <c r="AK1107" s="163">
        <v>0</v>
      </c>
      <c r="AL1107" s="163">
        <v>0</v>
      </c>
      <c r="AM1107" s="163">
        <v>0</v>
      </c>
    </row>
    <row r="1108" spans="2:39" x14ac:dyDescent="0.15">
      <c r="B1108" s="51" t="s">
        <v>471</v>
      </c>
      <c r="C1108" s="51" t="s">
        <v>3052</v>
      </c>
      <c r="D1108" s="51" t="s">
        <v>5074</v>
      </c>
      <c r="E1108" s="51" t="s">
        <v>5075</v>
      </c>
      <c r="F1108" s="51" t="s">
        <v>5076</v>
      </c>
      <c r="G1108" s="51" t="s">
        <v>5077</v>
      </c>
      <c r="H1108" s="51" t="s">
        <v>5078</v>
      </c>
      <c r="I1108" s="51" t="s">
        <v>5079</v>
      </c>
      <c r="K1108" s="53">
        <v>3</v>
      </c>
      <c r="L1108" s="160">
        <v>9</v>
      </c>
      <c r="M1108" s="160" t="s">
        <v>5078</v>
      </c>
      <c r="N1108" s="160" t="s">
        <v>5079</v>
      </c>
      <c r="O1108" s="161"/>
      <c r="P1108" s="161"/>
      <c r="Q1108" s="161"/>
      <c r="R1108" s="161"/>
      <c r="S1108" s="161"/>
      <c r="T1108" s="161"/>
      <c r="U1108" s="161"/>
      <c r="V1108" s="161"/>
      <c r="W1108" s="161"/>
      <c r="X1108" s="161"/>
      <c r="Y1108" s="161"/>
      <c r="Z1108" s="161"/>
      <c r="AA1108" s="155" t="s">
        <v>471</v>
      </c>
      <c r="AB1108" s="155" t="s">
        <v>3052</v>
      </c>
      <c r="AC1108" s="163">
        <v>0</v>
      </c>
      <c r="AD1108" s="163">
        <v>0</v>
      </c>
      <c r="AE1108" s="163">
        <v>0</v>
      </c>
      <c r="AF1108" s="163">
        <v>0</v>
      </c>
      <c r="AG1108" s="163">
        <v>0</v>
      </c>
      <c r="AH1108" s="163">
        <v>0</v>
      </c>
      <c r="AI1108" s="163">
        <v>0</v>
      </c>
      <c r="AJ1108" s="163">
        <v>0</v>
      </c>
      <c r="AK1108" s="163">
        <v>0</v>
      </c>
      <c r="AL1108" s="163">
        <v>0</v>
      </c>
      <c r="AM1108" s="163">
        <v>0</v>
      </c>
    </row>
    <row r="1109" spans="2:39" x14ac:dyDescent="0.15">
      <c r="B1109" s="51" t="s">
        <v>1023</v>
      </c>
      <c r="C1109" s="51" t="s">
        <v>3597</v>
      </c>
      <c r="D1109" s="51" t="s">
        <v>5032</v>
      </c>
      <c r="E1109" s="51" t="s">
        <v>5033</v>
      </c>
      <c r="F1109" s="51" t="s">
        <v>5034</v>
      </c>
      <c r="G1109" s="51" t="s">
        <v>5035</v>
      </c>
      <c r="H1109" s="51" t="s">
        <v>5038</v>
      </c>
      <c r="I1109" s="51" t="s">
        <v>5039</v>
      </c>
      <c r="K1109" s="53">
        <v>3</v>
      </c>
      <c r="L1109" s="160">
        <v>11</v>
      </c>
      <c r="M1109" s="160" t="s">
        <v>5034</v>
      </c>
      <c r="N1109" s="160" t="s">
        <v>5035</v>
      </c>
      <c r="O1109" s="161"/>
      <c r="P1109" s="161"/>
      <c r="Q1109" s="161"/>
      <c r="R1109" s="161"/>
      <c r="S1109" s="161"/>
      <c r="T1109" s="161"/>
      <c r="U1109" s="161"/>
      <c r="V1109" s="161"/>
      <c r="W1109" s="161"/>
      <c r="X1109" s="161"/>
      <c r="Y1109" s="161"/>
      <c r="Z1109" s="161"/>
      <c r="AA1109" s="155" t="s">
        <v>1023</v>
      </c>
      <c r="AB1109" s="155" t="s">
        <v>3597</v>
      </c>
      <c r="AC1109" s="163">
        <v>0</v>
      </c>
      <c r="AD1109" s="163">
        <v>1</v>
      </c>
      <c r="AE1109" s="163">
        <v>0</v>
      </c>
      <c r="AF1109" s="163">
        <v>0</v>
      </c>
      <c r="AG1109" s="163">
        <v>0</v>
      </c>
      <c r="AH1109" s="163">
        <v>0</v>
      </c>
      <c r="AI1109" s="163">
        <v>0</v>
      </c>
      <c r="AJ1109" s="163">
        <v>0</v>
      </c>
      <c r="AK1109" s="163">
        <v>0</v>
      </c>
      <c r="AL1109" s="163">
        <v>0</v>
      </c>
      <c r="AM1109" s="163">
        <v>0</v>
      </c>
    </row>
    <row r="1110" spans="2:39" x14ac:dyDescent="0.15">
      <c r="B1110" s="51" t="s">
        <v>1046</v>
      </c>
      <c r="C1110" s="51" t="s">
        <v>3619</v>
      </c>
      <c r="D1110" s="51" t="s">
        <v>5026</v>
      </c>
      <c r="E1110" s="51" t="s">
        <v>5027</v>
      </c>
      <c r="F1110" s="51" t="s">
        <v>5028</v>
      </c>
      <c r="G1110" s="51" t="s">
        <v>5029</v>
      </c>
      <c r="H1110" s="51" t="s">
        <v>5115</v>
      </c>
      <c r="I1110" s="51" t="s">
        <v>5116</v>
      </c>
      <c r="K1110" s="53">
        <v>3</v>
      </c>
      <c r="L1110" s="160">
        <v>24</v>
      </c>
      <c r="M1110" s="160" t="s">
        <v>5028</v>
      </c>
      <c r="N1110" s="160" t="s">
        <v>5029</v>
      </c>
      <c r="O1110" s="161"/>
      <c r="P1110" s="161"/>
      <c r="Q1110" s="161"/>
      <c r="R1110" s="161"/>
      <c r="S1110" s="161"/>
      <c r="T1110" s="161"/>
      <c r="U1110" s="161"/>
      <c r="V1110" s="161"/>
      <c r="W1110" s="161"/>
      <c r="X1110" s="161"/>
      <c r="Y1110" s="161"/>
      <c r="Z1110" s="161"/>
      <c r="AA1110" s="155" t="s">
        <v>1046</v>
      </c>
      <c r="AB1110" s="155" t="s">
        <v>3619</v>
      </c>
      <c r="AC1110" s="163">
        <v>0</v>
      </c>
      <c r="AD1110" s="163">
        <v>0</v>
      </c>
      <c r="AE1110" s="163">
        <v>0</v>
      </c>
      <c r="AF1110" s="163">
        <v>0</v>
      </c>
      <c r="AG1110" s="163">
        <v>0</v>
      </c>
      <c r="AH1110" s="163">
        <v>0</v>
      </c>
      <c r="AI1110" s="163">
        <v>0</v>
      </c>
      <c r="AJ1110" s="163">
        <v>0</v>
      </c>
      <c r="AK1110" s="163">
        <v>0</v>
      </c>
      <c r="AL1110" s="163">
        <v>0</v>
      </c>
      <c r="AM1110" s="163">
        <v>0</v>
      </c>
    </row>
    <row r="1111" spans="2:39" x14ac:dyDescent="0.15">
      <c r="B1111" s="51" t="s">
        <v>1086</v>
      </c>
      <c r="C1111" s="51" t="s">
        <v>3659</v>
      </c>
      <c r="D1111" s="51" t="s">
        <v>5044</v>
      </c>
      <c r="E1111" s="51" t="s">
        <v>5045</v>
      </c>
      <c r="F1111" s="51" t="s">
        <v>5046</v>
      </c>
      <c r="G1111" s="51" t="s">
        <v>5045</v>
      </c>
      <c r="H1111" s="51" t="s">
        <v>5067</v>
      </c>
      <c r="I1111" s="51" t="s">
        <v>5068</v>
      </c>
      <c r="K1111" s="53">
        <v>3</v>
      </c>
      <c r="L1111" s="160">
        <v>3</v>
      </c>
      <c r="M1111" s="160" t="s">
        <v>5067</v>
      </c>
      <c r="N1111" s="160" t="s">
        <v>5068</v>
      </c>
      <c r="O1111" s="161"/>
      <c r="P1111" s="161"/>
      <c r="Q1111" s="161"/>
      <c r="R1111" s="161"/>
      <c r="S1111" s="161"/>
      <c r="T1111" s="161"/>
      <c r="U1111" s="161"/>
      <c r="V1111" s="161"/>
      <c r="W1111" s="161"/>
      <c r="X1111" s="161"/>
      <c r="Y1111" s="161"/>
      <c r="Z1111" s="161"/>
      <c r="AA1111" s="155" t="s">
        <v>1086</v>
      </c>
      <c r="AB1111" s="155" t="s">
        <v>3659</v>
      </c>
      <c r="AC1111" s="163">
        <v>0</v>
      </c>
      <c r="AD1111" s="163">
        <v>0</v>
      </c>
      <c r="AE1111" s="163">
        <v>0</v>
      </c>
      <c r="AF1111" s="163">
        <v>0</v>
      </c>
      <c r="AG1111" s="163">
        <v>0</v>
      </c>
      <c r="AH1111" s="163">
        <v>0</v>
      </c>
      <c r="AI1111" s="163">
        <v>0</v>
      </c>
      <c r="AJ1111" s="163">
        <v>0</v>
      </c>
      <c r="AK1111" s="163">
        <v>0</v>
      </c>
      <c r="AL1111" s="163">
        <v>0</v>
      </c>
      <c r="AM1111" s="163">
        <v>0</v>
      </c>
    </row>
    <row r="1112" spans="2:39" x14ac:dyDescent="0.15">
      <c r="B1112" s="51" t="s">
        <v>981</v>
      </c>
      <c r="C1112" s="51" t="s">
        <v>3556</v>
      </c>
      <c r="D1112" s="51" t="s">
        <v>5026</v>
      </c>
      <c r="E1112" s="51" t="s">
        <v>5027</v>
      </c>
      <c r="F1112" s="51" t="s">
        <v>5028</v>
      </c>
      <c r="G1112" s="51" t="s">
        <v>5029</v>
      </c>
      <c r="H1112" s="51" t="s">
        <v>5197</v>
      </c>
      <c r="I1112" s="51" t="s">
        <v>5198</v>
      </c>
      <c r="K1112" s="53">
        <v>3</v>
      </c>
      <c r="L1112" s="160">
        <v>24</v>
      </c>
      <c r="M1112" s="160" t="s">
        <v>5028</v>
      </c>
      <c r="N1112" s="160" t="s">
        <v>5029</v>
      </c>
      <c r="O1112" s="161"/>
      <c r="P1112" s="161"/>
      <c r="Q1112" s="161"/>
      <c r="R1112" s="161"/>
      <c r="S1112" s="161"/>
      <c r="T1112" s="161"/>
      <c r="U1112" s="161"/>
      <c r="V1112" s="161"/>
      <c r="W1112" s="161"/>
      <c r="X1112" s="161"/>
      <c r="Y1112" s="161"/>
      <c r="Z1112" s="161"/>
      <c r="AA1112" s="155" t="s">
        <v>981</v>
      </c>
      <c r="AB1112" s="155" t="s">
        <v>3556</v>
      </c>
      <c r="AC1112" s="163">
        <v>0</v>
      </c>
      <c r="AD1112" s="163">
        <v>0</v>
      </c>
      <c r="AE1112" s="163">
        <v>0</v>
      </c>
      <c r="AF1112" s="163">
        <v>0</v>
      </c>
      <c r="AG1112" s="163">
        <v>0</v>
      </c>
      <c r="AH1112" s="163">
        <v>0</v>
      </c>
      <c r="AI1112" s="163">
        <v>0</v>
      </c>
      <c r="AJ1112" s="163">
        <v>0</v>
      </c>
      <c r="AK1112" s="163">
        <v>0</v>
      </c>
      <c r="AL1112" s="163">
        <v>0</v>
      </c>
      <c r="AM1112" s="163">
        <v>0</v>
      </c>
    </row>
    <row r="1113" spans="2:39" x14ac:dyDescent="0.15">
      <c r="B1113" s="51" t="s">
        <v>1297</v>
      </c>
      <c r="C1113" s="51" t="s">
        <v>3865</v>
      </c>
      <c r="D1113" s="51" t="s">
        <v>5032</v>
      </c>
      <c r="E1113" s="51" t="s">
        <v>5033</v>
      </c>
      <c r="F1113" s="51" t="s">
        <v>5121</v>
      </c>
      <c r="G1113" s="51" t="s">
        <v>5122</v>
      </c>
      <c r="H1113" s="51" t="s">
        <v>5123</v>
      </c>
      <c r="I1113" s="51" t="s">
        <v>5124</v>
      </c>
      <c r="K1113" s="53">
        <v>3</v>
      </c>
      <c r="L1113" s="160">
        <v>12</v>
      </c>
      <c r="M1113" s="160" t="s">
        <v>5121</v>
      </c>
      <c r="N1113" s="160" t="s">
        <v>5122</v>
      </c>
      <c r="O1113" s="161"/>
      <c r="P1113" s="161"/>
      <c r="Q1113" s="161"/>
      <c r="R1113" s="161"/>
      <c r="S1113" s="161"/>
      <c r="T1113" s="161"/>
      <c r="U1113" s="161"/>
      <c r="V1113" s="161"/>
      <c r="W1113" s="161"/>
      <c r="X1113" s="161"/>
      <c r="Y1113" s="161"/>
      <c r="Z1113" s="161"/>
      <c r="AA1113" s="155" t="s">
        <v>1297</v>
      </c>
      <c r="AB1113" s="155" t="s">
        <v>3865</v>
      </c>
      <c r="AC1113" s="163">
        <v>0</v>
      </c>
      <c r="AD1113" s="163">
        <v>0</v>
      </c>
      <c r="AE1113" s="163">
        <v>0</v>
      </c>
      <c r="AF1113" s="163">
        <v>0</v>
      </c>
      <c r="AG1113" s="163">
        <v>0</v>
      </c>
      <c r="AH1113" s="163">
        <v>0</v>
      </c>
      <c r="AI1113" s="163">
        <v>0</v>
      </c>
      <c r="AJ1113" s="163">
        <v>0</v>
      </c>
      <c r="AK1113" s="163">
        <v>0</v>
      </c>
      <c r="AL1113" s="163">
        <v>0</v>
      </c>
      <c r="AM1113" s="163">
        <v>0</v>
      </c>
    </row>
    <row r="1114" spans="2:39" x14ac:dyDescent="0.15">
      <c r="B1114" s="51" t="s">
        <v>1193</v>
      </c>
      <c r="C1114" s="51" t="s">
        <v>3764</v>
      </c>
      <c r="D1114" s="51" t="s">
        <v>5089</v>
      </c>
      <c r="E1114" s="51" t="s">
        <v>5090</v>
      </c>
      <c r="F1114" s="51" t="s">
        <v>5091</v>
      </c>
      <c r="G1114" s="51" t="s">
        <v>5092</v>
      </c>
      <c r="H1114" s="51" t="s">
        <v>5135</v>
      </c>
      <c r="I1114" s="51" t="s">
        <v>5136</v>
      </c>
      <c r="K1114" s="53">
        <v>3</v>
      </c>
      <c r="L1114" s="160">
        <v>16</v>
      </c>
      <c r="M1114" s="160" t="s">
        <v>5091</v>
      </c>
      <c r="N1114" s="160" t="s">
        <v>5092</v>
      </c>
      <c r="O1114" s="161"/>
      <c r="P1114" s="161"/>
      <c r="Q1114" s="161"/>
      <c r="R1114" s="161"/>
      <c r="S1114" s="161"/>
      <c r="T1114" s="161"/>
      <c r="U1114" s="161"/>
      <c r="V1114" s="161"/>
      <c r="W1114" s="161"/>
      <c r="X1114" s="161"/>
      <c r="Y1114" s="161"/>
      <c r="Z1114" s="161"/>
      <c r="AA1114" s="155" t="s">
        <v>1193</v>
      </c>
      <c r="AB1114" s="155" t="s">
        <v>3764</v>
      </c>
      <c r="AC1114" s="163">
        <v>0</v>
      </c>
      <c r="AD1114" s="163">
        <v>0</v>
      </c>
      <c r="AE1114" s="163">
        <v>0</v>
      </c>
      <c r="AF1114" s="163">
        <v>0</v>
      </c>
      <c r="AG1114" s="163">
        <v>0</v>
      </c>
      <c r="AH1114" s="163">
        <v>0</v>
      </c>
      <c r="AI1114" s="163">
        <v>0</v>
      </c>
      <c r="AJ1114" s="163">
        <v>0</v>
      </c>
      <c r="AK1114" s="163">
        <v>0</v>
      </c>
      <c r="AL1114" s="163">
        <v>0</v>
      </c>
      <c r="AM1114" s="163">
        <v>0</v>
      </c>
    </row>
    <row r="1115" spans="2:39" x14ac:dyDescent="0.15">
      <c r="B1115" s="51" t="s">
        <v>5471</v>
      </c>
      <c r="C1115" s="51" t="s">
        <v>5472</v>
      </c>
      <c r="D1115" s="51" t="s">
        <v>5032</v>
      </c>
      <c r="E1115" s="51" t="s">
        <v>5033</v>
      </c>
      <c r="F1115" s="51" t="s">
        <v>5034</v>
      </c>
      <c r="G1115" s="51" t="s">
        <v>5035</v>
      </c>
      <c r="H1115" s="51" t="s">
        <v>5038</v>
      </c>
      <c r="I1115" s="51" t="s">
        <v>5039</v>
      </c>
      <c r="K1115" s="53">
        <v>3</v>
      </c>
      <c r="L1115" s="160">
        <v>11</v>
      </c>
      <c r="M1115" s="160" t="s">
        <v>5034</v>
      </c>
      <c r="N1115" s="160" t="s">
        <v>5035</v>
      </c>
      <c r="O1115" s="161"/>
      <c r="P1115" s="161"/>
      <c r="Q1115" s="161"/>
      <c r="R1115" s="161"/>
      <c r="S1115" s="161"/>
      <c r="T1115" s="161"/>
      <c r="U1115" s="161"/>
      <c r="V1115" s="161"/>
      <c r="W1115" s="161"/>
      <c r="X1115" s="161"/>
      <c r="Y1115" s="161"/>
      <c r="Z1115" s="161"/>
      <c r="AA1115" s="155" t="s">
        <v>5471</v>
      </c>
      <c r="AB1115" s="155" t="s">
        <v>5472</v>
      </c>
      <c r="AC1115" s="163">
        <v>0</v>
      </c>
      <c r="AD1115" s="163">
        <v>0</v>
      </c>
      <c r="AE1115" s="163">
        <v>0</v>
      </c>
      <c r="AF1115" s="163">
        <v>0</v>
      </c>
      <c r="AG1115" s="163">
        <v>0</v>
      </c>
      <c r="AH1115" s="163">
        <v>0</v>
      </c>
      <c r="AI1115" s="163">
        <v>0</v>
      </c>
      <c r="AJ1115" s="163">
        <v>0</v>
      </c>
      <c r="AK1115" s="163">
        <v>0</v>
      </c>
      <c r="AL1115" s="163">
        <v>0</v>
      </c>
      <c r="AM1115" s="163">
        <v>0</v>
      </c>
    </row>
    <row r="1116" spans="2:39" x14ac:dyDescent="0.15">
      <c r="B1116" s="51" t="s">
        <v>1541</v>
      </c>
      <c r="C1116" s="51" t="s">
        <v>4103</v>
      </c>
      <c r="D1116" s="51" t="s">
        <v>5026</v>
      </c>
      <c r="E1116" s="51" t="s">
        <v>5027</v>
      </c>
      <c r="F1116" s="51" t="s">
        <v>5040</v>
      </c>
      <c r="G1116" s="51" t="s">
        <v>5041</v>
      </c>
      <c r="H1116" s="51" t="s">
        <v>5042</v>
      </c>
      <c r="I1116" s="51" t="s">
        <v>5043</v>
      </c>
      <c r="K1116" s="53">
        <v>3</v>
      </c>
      <c r="L1116" s="160">
        <v>25</v>
      </c>
      <c r="M1116" s="160" t="s">
        <v>5040</v>
      </c>
      <c r="N1116" s="160" t="s">
        <v>5041</v>
      </c>
      <c r="O1116" s="161"/>
      <c r="P1116" s="161"/>
      <c r="Q1116" s="161"/>
      <c r="R1116" s="161"/>
      <c r="S1116" s="161"/>
      <c r="T1116" s="161"/>
      <c r="U1116" s="161"/>
      <c r="V1116" s="161"/>
      <c r="W1116" s="161"/>
      <c r="X1116" s="161"/>
      <c r="Y1116" s="161"/>
      <c r="Z1116" s="161"/>
      <c r="AA1116" s="155" t="s">
        <v>1541</v>
      </c>
      <c r="AB1116" s="155" t="s">
        <v>4103</v>
      </c>
      <c r="AC1116" s="163">
        <v>0</v>
      </c>
      <c r="AD1116" s="163">
        <v>0</v>
      </c>
      <c r="AE1116" s="163">
        <v>0</v>
      </c>
      <c r="AF1116" s="163">
        <v>0</v>
      </c>
      <c r="AG1116" s="163">
        <v>0</v>
      </c>
      <c r="AH1116" s="163">
        <v>0</v>
      </c>
      <c r="AI1116" s="163">
        <v>0</v>
      </c>
      <c r="AJ1116" s="163">
        <v>0</v>
      </c>
      <c r="AK1116" s="163">
        <v>0</v>
      </c>
      <c r="AL1116" s="163">
        <v>0</v>
      </c>
      <c r="AM1116" s="163">
        <v>0</v>
      </c>
    </row>
    <row r="1117" spans="2:39" x14ac:dyDescent="0.15">
      <c r="B1117" s="51" t="s">
        <v>1017</v>
      </c>
      <c r="C1117" s="51" t="s">
        <v>3592</v>
      </c>
      <c r="D1117" s="51" t="s">
        <v>5044</v>
      </c>
      <c r="E1117" s="51" t="s">
        <v>5045</v>
      </c>
      <c r="F1117" s="51" t="s">
        <v>5046</v>
      </c>
      <c r="G1117" s="51" t="s">
        <v>5045</v>
      </c>
      <c r="H1117" s="51" t="s">
        <v>5047</v>
      </c>
      <c r="I1117" s="51" t="s">
        <v>5048</v>
      </c>
      <c r="K1117" s="53">
        <v>3</v>
      </c>
      <c r="L1117" s="160">
        <v>5</v>
      </c>
      <c r="M1117" s="160" t="s">
        <v>5047</v>
      </c>
      <c r="N1117" s="160" t="s">
        <v>5048</v>
      </c>
      <c r="O1117" s="161"/>
      <c r="P1117" s="161"/>
      <c r="Q1117" s="161"/>
      <c r="R1117" s="161"/>
      <c r="S1117" s="161"/>
      <c r="T1117" s="161"/>
      <c r="U1117" s="161"/>
      <c r="V1117" s="161"/>
      <c r="W1117" s="161"/>
      <c r="X1117" s="161"/>
      <c r="Y1117" s="161"/>
      <c r="Z1117" s="161"/>
      <c r="AA1117" s="155" t="s">
        <v>1017</v>
      </c>
      <c r="AB1117" s="155" t="s">
        <v>3592</v>
      </c>
      <c r="AC1117" s="163">
        <v>0</v>
      </c>
      <c r="AD1117" s="163">
        <v>0</v>
      </c>
      <c r="AE1117" s="163">
        <v>0</v>
      </c>
      <c r="AF1117" s="163">
        <v>0</v>
      </c>
      <c r="AG1117" s="163">
        <v>0</v>
      </c>
      <c r="AH1117" s="163">
        <v>0</v>
      </c>
      <c r="AI1117" s="163">
        <v>0</v>
      </c>
      <c r="AJ1117" s="163">
        <v>0</v>
      </c>
      <c r="AK1117" s="163">
        <v>0</v>
      </c>
      <c r="AL1117" s="163">
        <v>0</v>
      </c>
      <c r="AM1117" s="163">
        <v>0</v>
      </c>
    </row>
    <row r="1118" spans="2:39" x14ac:dyDescent="0.15">
      <c r="B1118" s="51" t="s">
        <v>1152</v>
      </c>
      <c r="C1118" s="51" t="s">
        <v>3724</v>
      </c>
      <c r="D1118" s="51" t="s">
        <v>5129</v>
      </c>
      <c r="E1118" s="51" t="s">
        <v>5130</v>
      </c>
      <c r="F1118" s="51" t="s">
        <v>5131</v>
      </c>
      <c r="G1118" s="51" t="s">
        <v>5132</v>
      </c>
      <c r="H1118" s="51" t="s">
        <v>5133</v>
      </c>
      <c r="I1118" s="51" t="s">
        <v>5134</v>
      </c>
      <c r="K1118" s="53">
        <v>3</v>
      </c>
      <c r="L1118" s="160">
        <v>18</v>
      </c>
      <c r="M1118" s="160" t="s">
        <v>5129</v>
      </c>
      <c r="N1118" s="160" t="s">
        <v>5130</v>
      </c>
      <c r="O1118" s="161"/>
      <c r="P1118" s="161"/>
      <c r="Q1118" s="161"/>
      <c r="R1118" s="161"/>
      <c r="S1118" s="161"/>
      <c r="T1118" s="161"/>
      <c r="U1118" s="161"/>
      <c r="V1118" s="161"/>
      <c r="W1118" s="161"/>
      <c r="X1118" s="161"/>
      <c r="Y1118" s="161"/>
      <c r="Z1118" s="161"/>
      <c r="AA1118" s="155" t="s">
        <v>1152</v>
      </c>
      <c r="AB1118" s="155" t="s">
        <v>3724</v>
      </c>
      <c r="AC1118" s="163">
        <v>0</v>
      </c>
      <c r="AD1118" s="163">
        <v>0</v>
      </c>
      <c r="AE1118" s="163">
        <v>0</v>
      </c>
      <c r="AF1118" s="163">
        <v>0</v>
      </c>
      <c r="AG1118" s="163">
        <v>0</v>
      </c>
      <c r="AH1118" s="163">
        <v>0</v>
      </c>
      <c r="AI1118" s="163">
        <v>0</v>
      </c>
      <c r="AJ1118" s="163">
        <v>0</v>
      </c>
      <c r="AK1118" s="163">
        <v>0</v>
      </c>
      <c r="AL1118" s="163">
        <v>0</v>
      </c>
      <c r="AM1118" s="163">
        <v>0</v>
      </c>
    </row>
    <row r="1119" spans="2:39" x14ac:dyDescent="0.15">
      <c r="B1119" s="51" t="s">
        <v>1137</v>
      </c>
      <c r="C1119" s="51" t="s">
        <v>3709</v>
      </c>
      <c r="D1119" s="51" t="s">
        <v>5026</v>
      </c>
      <c r="E1119" s="51" t="s">
        <v>5027</v>
      </c>
      <c r="F1119" s="51" t="s">
        <v>5054</v>
      </c>
      <c r="G1119" s="51" t="s">
        <v>5055</v>
      </c>
      <c r="H1119" s="51" t="s">
        <v>5193</v>
      </c>
      <c r="I1119" s="51" t="s">
        <v>5194</v>
      </c>
      <c r="K1119" s="53">
        <v>2</v>
      </c>
      <c r="L1119" s="160" t="s">
        <v>5356</v>
      </c>
      <c r="M1119" s="160" t="s">
        <v>5056</v>
      </c>
      <c r="N1119" s="160" t="s">
        <v>5194</v>
      </c>
      <c r="O1119" s="161"/>
      <c r="P1119" s="161"/>
      <c r="Q1119" s="161"/>
      <c r="R1119" s="161"/>
      <c r="S1119" s="161"/>
      <c r="T1119" s="161"/>
      <c r="U1119" s="161"/>
      <c r="V1119" s="161"/>
      <c r="W1119" s="161"/>
      <c r="X1119" s="161"/>
      <c r="Y1119" s="161"/>
      <c r="Z1119" s="161"/>
      <c r="AA1119" s="155" t="s">
        <v>1137</v>
      </c>
      <c r="AB1119" s="155" t="s">
        <v>3709</v>
      </c>
      <c r="AC1119" s="163">
        <v>0</v>
      </c>
      <c r="AD1119" s="163">
        <v>0</v>
      </c>
      <c r="AE1119" s="163">
        <v>0</v>
      </c>
      <c r="AF1119" s="163">
        <v>0</v>
      </c>
      <c r="AG1119" s="163">
        <v>0</v>
      </c>
      <c r="AH1119" s="163">
        <v>0</v>
      </c>
      <c r="AI1119" s="163">
        <v>0</v>
      </c>
      <c r="AJ1119" s="163">
        <v>0</v>
      </c>
      <c r="AK1119" s="163">
        <v>0</v>
      </c>
      <c r="AL1119" s="163">
        <v>0</v>
      </c>
      <c r="AM1119" s="163">
        <v>0</v>
      </c>
    </row>
    <row r="1120" spans="2:39" x14ac:dyDescent="0.15">
      <c r="B1120" s="51" t="s">
        <v>1254</v>
      </c>
      <c r="C1120" s="51" t="s">
        <v>3822</v>
      </c>
      <c r="D1120" s="51" t="s">
        <v>5058</v>
      </c>
      <c r="E1120" s="51" t="s">
        <v>5059</v>
      </c>
      <c r="F1120" s="51" t="s">
        <v>5150</v>
      </c>
      <c r="G1120" s="51" t="s">
        <v>5151</v>
      </c>
      <c r="H1120" s="51" t="s">
        <v>5152</v>
      </c>
      <c r="I1120" s="51" t="s">
        <v>5151</v>
      </c>
      <c r="K1120" s="53">
        <v>3</v>
      </c>
      <c r="L1120" s="160">
        <v>21</v>
      </c>
      <c r="M1120" s="160" t="s">
        <v>5150</v>
      </c>
      <c r="N1120" s="160" t="s">
        <v>5151</v>
      </c>
      <c r="O1120" s="161"/>
      <c r="P1120" s="161"/>
      <c r="Q1120" s="161"/>
      <c r="R1120" s="161"/>
      <c r="S1120" s="161"/>
      <c r="T1120" s="161"/>
      <c r="U1120" s="161"/>
      <c r="V1120" s="161"/>
      <c r="W1120" s="161"/>
      <c r="X1120" s="161"/>
      <c r="Y1120" s="161"/>
      <c r="Z1120" s="161"/>
      <c r="AA1120" s="155" t="s">
        <v>1254</v>
      </c>
      <c r="AB1120" s="155" t="s">
        <v>3822</v>
      </c>
      <c r="AC1120" s="163">
        <v>0</v>
      </c>
      <c r="AD1120" s="163">
        <v>0</v>
      </c>
      <c r="AE1120" s="163">
        <v>0</v>
      </c>
      <c r="AF1120" s="163">
        <v>0</v>
      </c>
      <c r="AG1120" s="163">
        <v>0</v>
      </c>
      <c r="AH1120" s="163">
        <v>0</v>
      </c>
      <c r="AI1120" s="163">
        <v>0</v>
      </c>
      <c r="AJ1120" s="163">
        <v>0</v>
      </c>
      <c r="AK1120" s="163">
        <v>0</v>
      </c>
      <c r="AL1120" s="163">
        <v>0</v>
      </c>
      <c r="AM1120" s="163">
        <v>0</v>
      </c>
    </row>
    <row r="1121" spans="2:39" x14ac:dyDescent="0.15">
      <c r="B1121" s="51" t="s">
        <v>1515</v>
      </c>
      <c r="C1121" s="51" t="s">
        <v>4079</v>
      </c>
      <c r="D1121" s="51" t="s">
        <v>5032</v>
      </c>
      <c r="E1121" s="51" t="s">
        <v>5033</v>
      </c>
      <c r="F1121" s="51" t="s">
        <v>5121</v>
      </c>
      <c r="G1121" s="51" t="s">
        <v>5122</v>
      </c>
      <c r="H1121" s="51" t="s">
        <v>5172</v>
      </c>
      <c r="I1121" s="51" t="s">
        <v>5173</v>
      </c>
      <c r="K1121" s="53">
        <v>3</v>
      </c>
      <c r="L1121" s="160">
        <v>12</v>
      </c>
      <c r="M1121" s="160" t="s">
        <v>5121</v>
      </c>
      <c r="N1121" s="160" t="s">
        <v>5122</v>
      </c>
      <c r="O1121" s="161"/>
      <c r="P1121" s="161"/>
      <c r="Q1121" s="161"/>
      <c r="R1121" s="161"/>
      <c r="S1121" s="161"/>
      <c r="T1121" s="161"/>
      <c r="U1121" s="161"/>
      <c r="V1121" s="161"/>
      <c r="W1121" s="161"/>
      <c r="X1121" s="161"/>
      <c r="Y1121" s="161"/>
      <c r="Z1121" s="161"/>
      <c r="AA1121" s="155" t="s">
        <v>1515</v>
      </c>
      <c r="AB1121" s="155" t="s">
        <v>4079</v>
      </c>
      <c r="AC1121" s="163">
        <v>0</v>
      </c>
      <c r="AD1121" s="163">
        <v>0</v>
      </c>
      <c r="AE1121" s="163">
        <v>0</v>
      </c>
      <c r="AF1121" s="163">
        <v>0</v>
      </c>
      <c r="AG1121" s="163">
        <v>0</v>
      </c>
      <c r="AH1121" s="163">
        <v>0</v>
      </c>
      <c r="AI1121" s="163">
        <v>0</v>
      </c>
      <c r="AJ1121" s="163">
        <v>0</v>
      </c>
      <c r="AK1121" s="163">
        <v>0</v>
      </c>
      <c r="AL1121" s="163">
        <v>0</v>
      </c>
      <c r="AM1121" s="163">
        <v>0</v>
      </c>
    </row>
    <row r="1122" spans="2:39" x14ac:dyDescent="0.15">
      <c r="B1122" s="51" t="s">
        <v>1093</v>
      </c>
      <c r="C1122" s="51" t="s">
        <v>3666</v>
      </c>
      <c r="D1122" s="51" t="s">
        <v>5074</v>
      </c>
      <c r="E1122" s="51" t="s">
        <v>5075</v>
      </c>
      <c r="F1122" s="51" t="s">
        <v>5076</v>
      </c>
      <c r="G1122" s="51" t="s">
        <v>5077</v>
      </c>
      <c r="H1122" s="51" t="s">
        <v>5127</v>
      </c>
      <c r="I1122" s="51" t="s">
        <v>5128</v>
      </c>
      <c r="K1122" s="53">
        <v>1</v>
      </c>
      <c r="L1122" s="160">
        <v>4</v>
      </c>
      <c r="M1122" s="160" t="s">
        <v>5127</v>
      </c>
      <c r="N1122" s="160" t="s">
        <v>5326</v>
      </c>
      <c r="O1122" s="161"/>
      <c r="P1122" s="161"/>
      <c r="Q1122" s="161"/>
      <c r="R1122" s="161"/>
      <c r="S1122" s="161"/>
      <c r="T1122" s="161"/>
      <c r="U1122" s="161"/>
      <c r="V1122" s="161"/>
      <c r="W1122" s="161"/>
      <c r="X1122" s="161"/>
      <c r="Y1122" s="161"/>
      <c r="Z1122" s="161"/>
      <c r="AA1122" s="155" t="s">
        <v>1093</v>
      </c>
      <c r="AB1122" s="155" t="s">
        <v>3666</v>
      </c>
      <c r="AC1122" s="163">
        <v>0</v>
      </c>
      <c r="AD1122" s="163">
        <v>0</v>
      </c>
      <c r="AE1122" s="163">
        <v>0</v>
      </c>
      <c r="AF1122" s="163">
        <v>0</v>
      </c>
      <c r="AG1122" s="163">
        <v>0</v>
      </c>
      <c r="AH1122" s="163">
        <v>0</v>
      </c>
      <c r="AI1122" s="163">
        <v>0</v>
      </c>
      <c r="AJ1122" s="163">
        <v>0</v>
      </c>
      <c r="AK1122" s="163">
        <v>0</v>
      </c>
      <c r="AL1122" s="163">
        <v>0</v>
      </c>
      <c r="AM1122" s="163">
        <v>0</v>
      </c>
    </row>
    <row r="1123" spans="2:39" x14ac:dyDescent="0.15">
      <c r="B1123" s="51" t="s">
        <v>1366</v>
      </c>
      <c r="C1123" s="51" t="s">
        <v>3933</v>
      </c>
      <c r="D1123" s="51" t="s">
        <v>5026</v>
      </c>
      <c r="E1123" s="51" t="s">
        <v>5027</v>
      </c>
      <c r="F1123" s="51" t="s">
        <v>5040</v>
      </c>
      <c r="G1123" s="51" t="s">
        <v>5041</v>
      </c>
      <c r="H1123" s="51" t="s">
        <v>5042</v>
      </c>
      <c r="I1123" s="51" t="s">
        <v>5043</v>
      </c>
      <c r="K1123" s="53">
        <v>3</v>
      </c>
      <c r="L1123" s="160">
        <v>25</v>
      </c>
      <c r="M1123" s="160" t="s">
        <v>5040</v>
      </c>
      <c r="N1123" s="160" t="s">
        <v>5041</v>
      </c>
      <c r="O1123" s="161"/>
      <c r="P1123" s="161"/>
      <c r="Q1123" s="161"/>
      <c r="R1123" s="161"/>
      <c r="S1123" s="161"/>
      <c r="T1123" s="161"/>
      <c r="U1123" s="161"/>
      <c r="V1123" s="161"/>
      <c r="W1123" s="161"/>
      <c r="X1123" s="161"/>
      <c r="Y1123" s="161"/>
      <c r="Z1123" s="161"/>
      <c r="AA1123" s="155" t="s">
        <v>1366</v>
      </c>
      <c r="AB1123" s="155" t="s">
        <v>3933</v>
      </c>
      <c r="AC1123" s="163">
        <v>0</v>
      </c>
      <c r="AD1123" s="163">
        <v>0</v>
      </c>
      <c r="AE1123" s="163">
        <v>0</v>
      </c>
      <c r="AF1123" s="163">
        <v>0</v>
      </c>
      <c r="AG1123" s="163">
        <v>0</v>
      </c>
      <c r="AH1123" s="163">
        <v>0</v>
      </c>
      <c r="AI1123" s="163">
        <v>0</v>
      </c>
      <c r="AJ1123" s="163">
        <v>0</v>
      </c>
      <c r="AK1123" s="163">
        <v>0</v>
      </c>
      <c r="AL1123" s="163">
        <v>0</v>
      </c>
      <c r="AM1123" s="163">
        <v>0</v>
      </c>
    </row>
    <row r="1124" spans="2:39" x14ac:dyDescent="0.15">
      <c r="B1124" s="51" t="s">
        <v>941</v>
      </c>
      <c r="C1124" s="51" t="s">
        <v>3517</v>
      </c>
      <c r="D1124" s="51" t="s">
        <v>5032</v>
      </c>
      <c r="E1124" s="51" t="s">
        <v>5033</v>
      </c>
      <c r="F1124" s="51" t="s">
        <v>5034</v>
      </c>
      <c r="G1124" s="51" t="s">
        <v>5035</v>
      </c>
      <c r="H1124" s="51" t="s">
        <v>5038</v>
      </c>
      <c r="I1124" s="51" t="s">
        <v>5039</v>
      </c>
      <c r="K1124" s="53">
        <v>3</v>
      </c>
      <c r="L1124" s="160">
        <v>11</v>
      </c>
      <c r="M1124" s="160" t="s">
        <v>5034</v>
      </c>
      <c r="N1124" s="160" t="s">
        <v>5035</v>
      </c>
      <c r="O1124" s="161"/>
      <c r="P1124" s="161"/>
      <c r="Q1124" s="161"/>
      <c r="R1124" s="161"/>
      <c r="S1124" s="161"/>
      <c r="T1124" s="161"/>
      <c r="U1124" s="161"/>
      <c r="V1124" s="161"/>
      <c r="W1124" s="161"/>
      <c r="X1124" s="161"/>
      <c r="Y1124" s="161"/>
      <c r="Z1124" s="161"/>
      <c r="AA1124" s="155" t="s">
        <v>941</v>
      </c>
      <c r="AB1124" s="155" t="s">
        <v>3517</v>
      </c>
      <c r="AC1124" s="163">
        <v>0</v>
      </c>
      <c r="AD1124" s="163">
        <v>0</v>
      </c>
      <c r="AE1124" s="163">
        <v>0</v>
      </c>
      <c r="AF1124" s="163">
        <v>0</v>
      </c>
      <c r="AG1124" s="163">
        <v>0</v>
      </c>
      <c r="AH1124" s="163">
        <v>0</v>
      </c>
      <c r="AI1124" s="163">
        <v>0</v>
      </c>
      <c r="AJ1124" s="163">
        <v>0</v>
      </c>
      <c r="AK1124" s="163">
        <v>0</v>
      </c>
      <c r="AL1124" s="163">
        <v>0</v>
      </c>
      <c r="AM1124" s="163">
        <v>0</v>
      </c>
    </row>
    <row r="1125" spans="2:39" x14ac:dyDescent="0.15">
      <c r="B1125" s="51" t="s">
        <v>1176</v>
      </c>
      <c r="C1125" s="51" t="s">
        <v>3747</v>
      </c>
      <c r="D1125" s="51" t="s">
        <v>5058</v>
      </c>
      <c r="E1125" s="51" t="s">
        <v>5059</v>
      </c>
      <c r="F1125" s="51" t="s">
        <v>5143</v>
      </c>
      <c r="G1125" s="51" t="s">
        <v>5144</v>
      </c>
      <c r="H1125" s="51" t="s">
        <v>5145</v>
      </c>
      <c r="I1125" s="51" t="s">
        <v>5146</v>
      </c>
      <c r="K1125" s="53">
        <v>3</v>
      </c>
      <c r="L1125" s="160" t="s">
        <v>5356</v>
      </c>
      <c r="M1125" s="160" t="s">
        <v>5356</v>
      </c>
      <c r="N1125" s="160" t="s">
        <v>5356</v>
      </c>
      <c r="O1125" s="161"/>
      <c r="P1125" s="161"/>
      <c r="Q1125" s="161"/>
      <c r="R1125" s="161"/>
      <c r="S1125" s="161"/>
      <c r="T1125" s="161"/>
      <c r="U1125" s="161"/>
      <c r="V1125" s="161"/>
      <c r="W1125" s="161"/>
      <c r="X1125" s="161"/>
      <c r="Y1125" s="161"/>
      <c r="Z1125" s="161"/>
      <c r="AA1125" s="155" t="s">
        <v>1176</v>
      </c>
      <c r="AB1125" s="155" t="s">
        <v>3747</v>
      </c>
      <c r="AC1125" s="163">
        <v>0</v>
      </c>
      <c r="AD1125" s="163">
        <v>0</v>
      </c>
      <c r="AE1125" s="163">
        <v>0</v>
      </c>
      <c r="AF1125" s="163">
        <v>0</v>
      </c>
      <c r="AG1125" s="163">
        <v>0</v>
      </c>
      <c r="AH1125" s="163">
        <v>0</v>
      </c>
      <c r="AI1125" s="163">
        <v>0</v>
      </c>
      <c r="AJ1125" s="163">
        <v>0</v>
      </c>
      <c r="AK1125" s="163">
        <v>0</v>
      </c>
      <c r="AL1125" s="163">
        <v>0</v>
      </c>
      <c r="AM1125" s="163">
        <v>0</v>
      </c>
    </row>
    <row r="1126" spans="2:39" x14ac:dyDescent="0.15">
      <c r="B1126" s="51" t="s">
        <v>1057</v>
      </c>
      <c r="C1126" s="51" t="s">
        <v>3630</v>
      </c>
      <c r="D1126" s="51" t="s">
        <v>5026</v>
      </c>
      <c r="E1126" s="51" t="s">
        <v>5027</v>
      </c>
      <c r="F1126" s="51" t="s">
        <v>5028</v>
      </c>
      <c r="G1126" s="51" t="s">
        <v>5029</v>
      </c>
      <c r="H1126" s="51" t="s">
        <v>5199</v>
      </c>
      <c r="I1126" s="51" t="s">
        <v>5200</v>
      </c>
      <c r="K1126" s="53">
        <v>3</v>
      </c>
      <c r="L1126" s="160">
        <v>24</v>
      </c>
      <c r="M1126" s="160" t="s">
        <v>5028</v>
      </c>
      <c r="N1126" s="160" t="s">
        <v>5029</v>
      </c>
      <c r="O1126" s="161"/>
      <c r="P1126" s="161"/>
      <c r="Q1126" s="161"/>
      <c r="R1126" s="161"/>
      <c r="S1126" s="161"/>
      <c r="T1126" s="161"/>
      <c r="U1126" s="161"/>
      <c r="V1126" s="161"/>
      <c r="W1126" s="161"/>
      <c r="X1126" s="161"/>
      <c r="Y1126" s="161"/>
      <c r="Z1126" s="161"/>
      <c r="AA1126" s="155" t="s">
        <v>1057</v>
      </c>
      <c r="AB1126" s="155" t="s">
        <v>3630</v>
      </c>
      <c r="AC1126" s="163">
        <v>0</v>
      </c>
      <c r="AD1126" s="163">
        <v>0</v>
      </c>
      <c r="AE1126" s="163">
        <v>0</v>
      </c>
      <c r="AF1126" s="163">
        <v>0</v>
      </c>
      <c r="AG1126" s="163">
        <v>0</v>
      </c>
      <c r="AH1126" s="163">
        <v>0</v>
      </c>
      <c r="AI1126" s="163">
        <v>0</v>
      </c>
      <c r="AJ1126" s="163">
        <v>0</v>
      </c>
      <c r="AK1126" s="163">
        <v>0</v>
      </c>
      <c r="AL1126" s="163">
        <v>0</v>
      </c>
      <c r="AM1126" s="163">
        <v>0</v>
      </c>
    </row>
    <row r="1127" spans="2:39" x14ac:dyDescent="0.15">
      <c r="B1127" s="51" t="s">
        <v>614</v>
      </c>
      <c r="C1127" s="51" t="s">
        <v>5473</v>
      </c>
      <c r="D1127" s="51" t="s">
        <v>5074</v>
      </c>
      <c r="E1127" s="51" t="s">
        <v>5075</v>
      </c>
      <c r="F1127" s="51" t="s">
        <v>5076</v>
      </c>
      <c r="G1127" s="51" t="s">
        <v>5077</v>
      </c>
      <c r="H1127" s="51" t="s">
        <v>5127</v>
      </c>
      <c r="I1127" s="51" t="s">
        <v>5128</v>
      </c>
      <c r="K1127" s="53">
        <v>1</v>
      </c>
      <c r="L1127" s="160">
        <v>4</v>
      </c>
      <c r="M1127" s="160" t="s">
        <v>5127</v>
      </c>
      <c r="N1127" s="160" t="s">
        <v>5326</v>
      </c>
      <c r="O1127" s="161"/>
      <c r="P1127" s="161"/>
      <c r="Q1127" s="161"/>
      <c r="R1127" s="161"/>
      <c r="S1127" s="161"/>
      <c r="T1127" s="161"/>
      <c r="U1127" s="161"/>
      <c r="V1127" s="161"/>
      <c r="W1127" s="161"/>
      <c r="X1127" s="161"/>
      <c r="Y1127" s="161"/>
      <c r="Z1127" s="161"/>
      <c r="AA1127" s="155" t="s">
        <v>614</v>
      </c>
      <c r="AB1127" s="155" t="s">
        <v>5473</v>
      </c>
      <c r="AC1127" s="163">
        <v>0</v>
      </c>
      <c r="AD1127" s="163">
        <v>0</v>
      </c>
      <c r="AE1127" s="163">
        <v>0</v>
      </c>
      <c r="AF1127" s="163">
        <v>0</v>
      </c>
      <c r="AG1127" s="163">
        <v>0</v>
      </c>
      <c r="AH1127" s="163">
        <v>0</v>
      </c>
      <c r="AI1127" s="163">
        <v>0</v>
      </c>
      <c r="AJ1127" s="163">
        <v>0</v>
      </c>
      <c r="AK1127" s="163">
        <v>0</v>
      </c>
      <c r="AL1127" s="163">
        <v>0</v>
      </c>
      <c r="AM1127" s="163">
        <v>0</v>
      </c>
    </row>
    <row r="1128" spans="2:39" x14ac:dyDescent="0.15">
      <c r="B1128" s="51" t="s">
        <v>1050</v>
      </c>
      <c r="C1128" s="51" t="s">
        <v>3623</v>
      </c>
      <c r="D1128" s="51" t="s">
        <v>5032</v>
      </c>
      <c r="E1128" s="51" t="s">
        <v>5033</v>
      </c>
      <c r="F1128" s="51" t="s">
        <v>5097</v>
      </c>
      <c r="G1128" s="51" t="s">
        <v>5098</v>
      </c>
      <c r="H1128" s="51" t="s">
        <v>5162</v>
      </c>
      <c r="I1128" s="51" t="s">
        <v>5163</v>
      </c>
      <c r="K1128" s="53">
        <v>3</v>
      </c>
      <c r="L1128" s="160">
        <v>15</v>
      </c>
      <c r="M1128" s="160" t="s">
        <v>5097</v>
      </c>
      <c r="N1128" s="160" t="s">
        <v>5098</v>
      </c>
      <c r="O1128" s="161"/>
      <c r="P1128" s="161"/>
      <c r="Q1128" s="161"/>
      <c r="R1128" s="161"/>
      <c r="S1128" s="161"/>
      <c r="T1128" s="161"/>
      <c r="U1128" s="161"/>
      <c r="V1128" s="161"/>
      <c r="W1128" s="161"/>
      <c r="X1128" s="161"/>
      <c r="Y1128" s="161"/>
      <c r="Z1128" s="161"/>
      <c r="AA1128" s="155" t="s">
        <v>1050</v>
      </c>
      <c r="AB1128" s="155" t="s">
        <v>3623</v>
      </c>
      <c r="AC1128" s="163">
        <v>0</v>
      </c>
      <c r="AD1128" s="163">
        <v>0</v>
      </c>
      <c r="AE1128" s="163">
        <v>0</v>
      </c>
      <c r="AF1128" s="163">
        <v>0</v>
      </c>
      <c r="AG1128" s="163">
        <v>0</v>
      </c>
      <c r="AH1128" s="163">
        <v>0</v>
      </c>
      <c r="AI1128" s="163">
        <v>0</v>
      </c>
      <c r="AJ1128" s="163">
        <v>0</v>
      </c>
      <c r="AK1128" s="163">
        <v>0</v>
      </c>
      <c r="AL1128" s="163">
        <v>0</v>
      </c>
      <c r="AM1128" s="163">
        <v>0</v>
      </c>
    </row>
    <row r="1129" spans="2:39" x14ac:dyDescent="0.15">
      <c r="B1129" s="51" t="s">
        <v>1082</v>
      </c>
      <c r="C1129" s="51" t="s">
        <v>3655</v>
      </c>
      <c r="D1129" s="51" t="s">
        <v>5074</v>
      </c>
      <c r="E1129" s="51" t="s">
        <v>5075</v>
      </c>
      <c r="F1129" s="51" t="s">
        <v>5076</v>
      </c>
      <c r="G1129" s="51" t="s">
        <v>5077</v>
      </c>
      <c r="H1129" s="51" t="s">
        <v>5153</v>
      </c>
      <c r="I1129" s="51" t="s">
        <v>5154</v>
      </c>
      <c r="K1129" s="53">
        <v>3</v>
      </c>
      <c r="L1129" s="160">
        <v>7</v>
      </c>
      <c r="M1129" s="160" t="s">
        <v>5153</v>
      </c>
      <c r="N1129" s="160" t="s">
        <v>5154</v>
      </c>
      <c r="O1129" s="161"/>
      <c r="P1129" s="161"/>
      <c r="Q1129" s="161"/>
      <c r="R1129" s="161"/>
      <c r="S1129" s="161"/>
      <c r="T1129" s="161"/>
      <c r="U1129" s="161"/>
      <c r="V1129" s="161"/>
      <c r="W1129" s="161"/>
      <c r="X1129" s="161"/>
      <c r="Y1129" s="161"/>
      <c r="Z1129" s="161"/>
      <c r="AA1129" s="155" t="s">
        <v>1082</v>
      </c>
      <c r="AB1129" s="155" t="s">
        <v>3655</v>
      </c>
      <c r="AC1129" s="163">
        <v>0</v>
      </c>
      <c r="AD1129" s="163">
        <v>0</v>
      </c>
      <c r="AE1129" s="163">
        <v>0</v>
      </c>
      <c r="AF1129" s="163">
        <v>0</v>
      </c>
      <c r="AG1129" s="163">
        <v>0</v>
      </c>
      <c r="AH1129" s="163">
        <v>0</v>
      </c>
      <c r="AI1129" s="163">
        <v>0</v>
      </c>
      <c r="AJ1129" s="163">
        <v>0</v>
      </c>
      <c r="AK1129" s="163">
        <v>0</v>
      </c>
      <c r="AL1129" s="163">
        <v>0</v>
      </c>
      <c r="AM1129" s="163">
        <v>0</v>
      </c>
    </row>
    <row r="1130" spans="2:39" x14ac:dyDescent="0.15">
      <c r="B1130" s="51" t="s">
        <v>953</v>
      </c>
      <c r="C1130" s="51" t="s">
        <v>3529</v>
      </c>
      <c r="D1130" s="51" t="s">
        <v>5026</v>
      </c>
      <c r="E1130" s="51" t="s">
        <v>5027</v>
      </c>
      <c r="F1130" s="51" t="s">
        <v>5085</v>
      </c>
      <c r="G1130" s="51" t="s">
        <v>5086</v>
      </c>
      <c r="H1130" s="51" t="s">
        <v>5087</v>
      </c>
      <c r="I1130" s="51" t="s">
        <v>5088</v>
      </c>
      <c r="K1130" s="53">
        <v>3</v>
      </c>
      <c r="L1130" s="160">
        <v>26</v>
      </c>
      <c r="M1130" s="160" t="s">
        <v>5085</v>
      </c>
      <c r="N1130" s="160" t="s">
        <v>5086</v>
      </c>
      <c r="O1130" s="161"/>
      <c r="P1130" s="161"/>
      <c r="Q1130" s="161"/>
      <c r="R1130" s="161"/>
      <c r="S1130" s="161"/>
      <c r="T1130" s="161"/>
      <c r="U1130" s="161"/>
      <c r="V1130" s="161"/>
      <c r="W1130" s="161"/>
      <c r="X1130" s="161"/>
      <c r="Y1130" s="161"/>
      <c r="Z1130" s="161"/>
      <c r="AA1130" s="155" t="s">
        <v>953</v>
      </c>
      <c r="AB1130" s="155" t="s">
        <v>3529</v>
      </c>
      <c r="AC1130" s="163">
        <v>0</v>
      </c>
      <c r="AD1130" s="163">
        <v>0</v>
      </c>
      <c r="AE1130" s="163">
        <v>0</v>
      </c>
      <c r="AF1130" s="163">
        <v>0</v>
      </c>
      <c r="AG1130" s="163">
        <v>0</v>
      </c>
      <c r="AH1130" s="163">
        <v>0</v>
      </c>
      <c r="AI1130" s="163">
        <v>1</v>
      </c>
      <c r="AJ1130" s="163">
        <v>0</v>
      </c>
      <c r="AK1130" s="163">
        <v>0</v>
      </c>
      <c r="AL1130" s="163">
        <v>0</v>
      </c>
      <c r="AM1130" s="163">
        <v>0</v>
      </c>
    </row>
    <row r="1131" spans="2:39" x14ac:dyDescent="0.15">
      <c r="B1131" s="51" t="s">
        <v>1068</v>
      </c>
      <c r="C1131" s="51" t="s">
        <v>3641</v>
      </c>
      <c r="D1131" s="51" t="s">
        <v>5026</v>
      </c>
      <c r="E1131" s="51" t="s">
        <v>5027</v>
      </c>
      <c r="F1131" s="51" t="s">
        <v>5085</v>
      </c>
      <c r="G1131" s="51" t="s">
        <v>5086</v>
      </c>
      <c r="H1131" s="51" t="s">
        <v>5087</v>
      </c>
      <c r="I1131" s="51" t="s">
        <v>5088</v>
      </c>
      <c r="K1131" s="53">
        <v>3</v>
      </c>
      <c r="L1131" s="160">
        <v>26</v>
      </c>
      <c r="M1131" s="160" t="s">
        <v>5085</v>
      </c>
      <c r="N1131" s="160" t="s">
        <v>5086</v>
      </c>
      <c r="O1131" s="161"/>
      <c r="P1131" s="161"/>
      <c r="Q1131" s="161"/>
      <c r="R1131" s="161"/>
      <c r="S1131" s="161"/>
      <c r="T1131" s="161"/>
      <c r="U1131" s="161"/>
      <c r="V1131" s="161"/>
      <c r="W1131" s="161"/>
      <c r="X1131" s="161"/>
      <c r="Y1131" s="161"/>
      <c r="Z1131" s="161"/>
      <c r="AA1131" s="155" t="s">
        <v>1068</v>
      </c>
      <c r="AB1131" s="155" t="s">
        <v>3641</v>
      </c>
      <c r="AC1131" s="163">
        <v>0</v>
      </c>
      <c r="AD1131" s="163">
        <v>0</v>
      </c>
      <c r="AE1131" s="163">
        <v>0</v>
      </c>
      <c r="AF1131" s="163">
        <v>0</v>
      </c>
      <c r="AG1131" s="163">
        <v>0</v>
      </c>
      <c r="AH1131" s="163">
        <v>0</v>
      </c>
      <c r="AI1131" s="163">
        <v>0</v>
      </c>
      <c r="AJ1131" s="163">
        <v>0</v>
      </c>
      <c r="AK1131" s="163">
        <v>0</v>
      </c>
      <c r="AL1131" s="163">
        <v>0</v>
      </c>
      <c r="AM1131" s="163">
        <v>0</v>
      </c>
    </row>
    <row r="1132" spans="2:39" x14ac:dyDescent="0.15">
      <c r="B1132" s="51" t="s">
        <v>1212</v>
      </c>
      <c r="C1132" s="51" t="s">
        <v>3783</v>
      </c>
      <c r="D1132" s="51" t="s">
        <v>5032</v>
      </c>
      <c r="E1132" s="51" t="s">
        <v>5033</v>
      </c>
      <c r="F1132" s="51" t="s">
        <v>5121</v>
      </c>
      <c r="G1132" s="51" t="s">
        <v>5122</v>
      </c>
      <c r="H1132" s="51" t="s">
        <v>5123</v>
      </c>
      <c r="I1132" s="51" t="s">
        <v>5124</v>
      </c>
      <c r="K1132" s="53">
        <v>3</v>
      </c>
      <c r="L1132" s="160">
        <v>12</v>
      </c>
      <c r="M1132" s="160" t="s">
        <v>5121</v>
      </c>
      <c r="N1132" s="160" t="s">
        <v>5122</v>
      </c>
      <c r="O1132" s="161"/>
      <c r="P1132" s="161"/>
      <c r="Q1132" s="161"/>
      <c r="R1132" s="161"/>
      <c r="S1132" s="161"/>
      <c r="T1132" s="161"/>
      <c r="U1132" s="161"/>
      <c r="V1132" s="161"/>
      <c r="W1132" s="161"/>
      <c r="X1132" s="161"/>
      <c r="Y1132" s="161"/>
      <c r="Z1132" s="161"/>
      <c r="AA1132" s="155" t="s">
        <v>1212</v>
      </c>
      <c r="AB1132" s="155" t="s">
        <v>3783</v>
      </c>
      <c r="AC1132" s="163">
        <v>0</v>
      </c>
      <c r="AD1132" s="163">
        <v>0</v>
      </c>
      <c r="AE1132" s="163">
        <v>0</v>
      </c>
      <c r="AF1132" s="163">
        <v>0</v>
      </c>
      <c r="AG1132" s="163">
        <v>0</v>
      </c>
      <c r="AH1132" s="163">
        <v>0</v>
      </c>
      <c r="AI1132" s="163">
        <v>0</v>
      </c>
      <c r="AJ1132" s="163">
        <v>0</v>
      </c>
      <c r="AK1132" s="163">
        <v>0</v>
      </c>
      <c r="AL1132" s="163">
        <v>0</v>
      </c>
      <c r="AM1132" s="163">
        <v>0</v>
      </c>
    </row>
    <row r="1133" spans="2:39" x14ac:dyDescent="0.15">
      <c r="B1133" s="51" t="s">
        <v>1089</v>
      </c>
      <c r="C1133" s="51" t="s">
        <v>3662</v>
      </c>
      <c r="D1133" s="51" t="s">
        <v>5044</v>
      </c>
      <c r="E1133" s="51" t="s">
        <v>5045</v>
      </c>
      <c r="F1133" s="51" t="s">
        <v>5046</v>
      </c>
      <c r="G1133" s="51" t="s">
        <v>5045</v>
      </c>
      <c r="H1133" s="51" t="s">
        <v>5067</v>
      </c>
      <c r="I1133" s="51" t="s">
        <v>5068</v>
      </c>
      <c r="K1133" s="53">
        <v>3</v>
      </c>
      <c r="L1133" s="160">
        <v>3</v>
      </c>
      <c r="M1133" s="160" t="s">
        <v>5067</v>
      </c>
      <c r="N1133" s="160" t="s">
        <v>5068</v>
      </c>
      <c r="O1133" s="161"/>
      <c r="P1133" s="161"/>
      <c r="Q1133" s="161"/>
      <c r="R1133" s="161"/>
      <c r="S1133" s="161"/>
      <c r="T1133" s="161"/>
      <c r="U1133" s="161"/>
      <c r="V1133" s="161"/>
      <c r="W1133" s="161"/>
      <c r="X1133" s="161"/>
      <c r="Y1133" s="161"/>
      <c r="Z1133" s="161"/>
      <c r="AA1133" s="155" t="s">
        <v>1089</v>
      </c>
      <c r="AB1133" s="155" t="s">
        <v>3662</v>
      </c>
      <c r="AC1133" s="163">
        <v>0</v>
      </c>
      <c r="AD1133" s="163">
        <v>0</v>
      </c>
      <c r="AE1133" s="163">
        <v>0</v>
      </c>
      <c r="AF1133" s="163">
        <v>0</v>
      </c>
      <c r="AG1133" s="163">
        <v>0</v>
      </c>
      <c r="AH1133" s="163">
        <v>0</v>
      </c>
      <c r="AI1133" s="163">
        <v>0</v>
      </c>
      <c r="AJ1133" s="163">
        <v>0</v>
      </c>
      <c r="AK1133" s="163">
        <v>0</v>
      </c>
      <c r="AL1133" s="163">
        <v>0</v>
      </c>
      <c r="AM1133" s="163">
        <v>0</v>
      </c>
    </row>
    <row r="1134" spans="2:39" x14ac:dyDescent="0.15">
      <c r="B1134" s="51" t="s">
        <v>1288</v>
      </c>
      <c r="C1134" s="51" t="s">
        <v>3856</v>
      </c>
      <c r="D1134" s="51" t="s">
        <v>5058</v>
      </c>
      <c r="E1134" s="51" t="s">
        <v>5059</v>
      </c>
      <c r="F1134" s="51" t="s">
        <v>5143</v>
      </c>
      <c r="G1134" s="51" t="s">
        <v>5144</v>
      </c>
      <c r="H1134" s="51" t="s">
        <v>5209</v>
      </c>
      <c r="I1134" s="51" t="s">
        <v>5210</v>
      </c>
      <c r="K1134" s="53">
        <v>3</v>
      </c>
      <c r="L1134" s="160" t="s">
        <v>5356</v>
      </c>
      <c r="M1134" s="160" t="s">
        <v>5356</v>
      </c>
      <c r="N1134" s="160" t="s">
        <v>5356</v>
      </c>
      <c r="O1134" s="161"/>
      <c r="P1134" s="161"/>
      <c r="Q1134" s="161"/>
      <c r="R1134" s="161"/>
      <c r="S1134" s="161"/>
      <c r="T1134" s="161"/>
      <c r="U1134" s="161"/>
      <c r="V1134" s="161"/>
      <c r="W1134" s="161"/>
      <c r="X1134" s="161"/>
      <c r="Y1134" s="161"/>
      <c r="Z1134" s="161"/>
      <c r="AA1134" s="155" t="s">
        <v>1288</v>
      </c>
      <c r="AB1134" s="155" t="s">
        <v>3856</v>
      </c>
      <c r="AC1134" s="163">
        <v>0</v>
      </c>
      <c r="AD1134" s="163">
        <v>0</v>
      </c>
      <c r="AE1134" s="163">
        <v>0</v>
      </c>
      <c r="AF1134" s="163">
        <v>0</v>
      </c>
      <c r="AG1134" s="163">
        <v>0</v>
      </c>
      <c r="AH1134" s="163">
        <v>0</v>
      </c>
      <c r="AI1134" s="163">
        <v>0</v>
      </c>
      <c r="AJ1134" s="163">
        <v>0</v>
      </c>
      <c r="AK1134" s="163">
        <v>0</v>
      </c>
      <c r="AL1134" s="163">
        <v>0</v>
      </c>
      <c r="AM1134" s="163">
        <v>0</v>
      </c>
    </row>
    <row r="1135" spans="2:39" x14ac:dyDescent="0.15">
      <c r="B1135" s="51" t="s">
        <v>895</v>
      </c>
      <c r="C1135" s="51" t="s">
        <v>3471</v>
      </c>
      <c r="D1135" s="51" t="s">
        <v>5080</v>
      </c>
      <c r="E1135" s="51" t="s">
        <v>5081</v>
      </c>
      <c r="F1135" s="51" t="s">
        <v>5082</v>
      </c>
      <c r="G1135" s="51" t="s">
        <v>5081</v>
      </c>
      <c r="H1135" s="51" t="s">
        <v>5141</v>
      </c>
      <c r="I1135" s="51" t="s">
        <v>5142</v>
      </c>
      <c r="K1135" s="53">
        <v>3</v>
      </c>
      <c r="L1135" s="160">
        <v>2</v>
      </c>
      <c r="M1135" s="160" t="s">
        <v>5082</v>
      </c>
      <c r="N1135" s="160" t="s">
        <v>5081</v>
      </c>
      <c r="O1135" s="161"/>
      <c r="P1135" s="161"/>
      <c r="Q1135" s="161"/>
      <c r="R1135" s="161"/>
      <c r="S1135" s="161"/>
      <c r="T1135" s="161"/>
      <c r="U1135" s="161"/>
      <c r="V1135" s="161"/>
      <c r="W1135" s="161"/>
      <c r="X1135" s="161"/>
      <c r="Y1135" s="161"/>
      <c r="Z1135" s="161"/>
      <c r="AA1135" s="155" t="s">
        <v>895</v>
      </c>
      <c r="AB1135" s="155" t="s">
        <v>3471</v>
      </c>
      <c r="AC1135" s="163">
        <v>0</v>
      </c>
      <c r="AD1135" s="163">
        <v>0</v>
      </c>
      <c r="AE1135" s="163">
        <v>0</v>
      </c>
      <c r="AF1135" s="163">
        <v>0</v>
      </c>
      <c r="AG1135" s="163">
        <v>0</v>
      </c>
      <c r="AH1135" s="163">
        <v>0</v>
      </c>
      <c r="AI1135" s="163">
        <v>0</v>
      </c>
      <c r="AJ1135" s="163">
        <v>0</v>
      </c>
      <c r="AK1135" s="163">
        <v>0</v>
      </c>
      <c r="AL1135" s="163">
        <v>0</v>
      </c>
      <c r="AM1135" s="163">
        <v>0</v>
      </c>
    </row>
    <row r="1136" spans="2:39" x14ac:dyDescent="0.15">
      <c r="B1136" s="51" t="s">
        <v>1352</v>
      </c>
      <c r="C1136" s="51" t="s">
        <v>3919</v>
      </c>
      <c r="D1136" s="51" t="s">
        <v>5026</v>
      </c>
      <c r="E1136" s="51" t="s">
        <v>5027</v>
      </c>
      <c r="F1136" s="51" t="s">
        <v>5054</v>
      </c>
      <c r="G1136" s="51" t="s">
        <v>5055</v>
      </c>
      <c r="H1136" s="51" t="s">
        <v>5113</v>
      </c>
      <c r="I1136" s="51" t="s">
        <v>5114</v>
      </c>
      <c r="K1136" s="53">
        <v>2</v>
      </c>
      <c r="L1136" s="160" t="s">
        <v>5356</v>
      </c>
      <c r="M1136" s="160" t="s">
        <v>5056</v>
      </c>
      <c r="N1136" s="160" t="s">
        <v>5194</v>
      </c>
      <c r="O1136" s="161"/>
      <c r="P1136" s="161"/>
      <c r="Q1136" s="161"/>
      <c r="R1136" s="161"/>
      <c r="S1136" s="161"/>
      <c r="T1136" s="161"/>
      <c r="U1136" s="161"/>
      <c r="V1136" s="161"/>
      <c r="W1136" s="161"/>
      <c r="X1136" s="161"/>
      <c r="Y1136" s="161"/>
      <c r="Z1136" s="161"/>
      <c r="AA1136" s="155" t="s">
        <v>1352</v>
      </c>
      <c r="AB1136" s="155" t="s">
        <v>3919</v>
      </c>
      <c r="AC1136" s="163">
        <v>0</v>
      </c>
      <c r="AD1136" s="163">
        <v>0</v>
      </c>
      <c r="AE1136" s="163">
        <v>0</v>
      </c>
      <c r="AF1136" s="163">
        <v>0</v>
      </c>
      <c r="AG1136" s="163">
        <v>0</v>
      </c>
      <c r="AH1136" s="163">
        <v>0</v>
      </c>
      <c r="AI1136" s="163">
        <v>0</v>
      </c>
      <c r="AJ1136" s="163">
        <v>0</v>
      </c>
      <c r="AK1136" s="163">
        <v>0</v>
      </c>
      <c r="AL1136" s="163">
        <v>0</v>
      </c>
      <c r="AM1136" s="163">
        <v>0</v>
      </c>
    </row>
    <row r="1137" spans="2:39" x14ac:dyDescent="0.15">
      <c r="B1137" s="51" t="s">
        <v>985</v>
      </c>
      <c r="C1137" s="51" t="s">
        <v>3560</v>
      </c>
      <c r="D1137" s="51" t="s">
        <v>5032</v>
      </c>
      <c r="E1137" s="51" t="s">
        <v>5033</v>
      </c>
      <c r="F1137" s="51" t="s">
        <v>5034</v>
      </c>
      <c r="G1137" s="51" t="s">
        <v>5035</v>
      </c>
      <c r="H1137" s="51" t="s">
        <v>5038</v>
      </c>
      <c r="I1137" s="51" t="s">
        <v>5039</v>
      </c>
      <c r="K1137" s="53">
        <v>3</v>
      </c>
      <c r="L1137" s="160">
        <v>11</v>
      </c>
      <c r="M1137" s="160" t="s">
        <v>5034</v>
      </c>
      <c r="N1137" s="160" t="s">
        <v>5035</v>
      </c>
      <c r="O1137" s="161"/>
      <c r="P1137" s="161"/>
      <c r="Q1137" s="161"/>
      <c r="R1137" s="161"/>
      <c r="S1137" s="161"/>
      <c r="T1137" s="161"/>
      <c r="U1137" s="161"/>
      <c r="V1137" s="161"/>
      <c r="W1137" s="161"/>
      <c r="X1137" s="161"/>
      <c r="Y1137" s="161"/>
      <c r="Z1137" s="161"/>
      <c r="AA1137" s="155" t="s">
        <v>985</v>
      </c>
      <c r="AB1137" s="155" t="s">
        <v>3560</v>
      </c>
      <c r="AC1137" s="163">
        <v>0</v>
      </c>
      <c r="AD1137" s="163">
        <v>0</v>
      </c>
      <c r="AE1137" s="163">
        <v>0</v>
      </c>
      <c r="AF1137" s="163">
        <v>1</v>
      </c>
      <c r="AG1137" s="163">
        <v>0</v>
      </c>
      <c r="AH1137" s="163">
        <v>0</v>
      </c>
      <c r="AI1137" s="163">
        <v>0</v>
      </c>
      <c r="AJ1137" s="163">
        <v>0</v>
      </c>
      <c r="AK1137" s="163">
        <v>0</v>
      </c>
      <c r="AL1137" s="163">
        <v>0</v>
      </c>
      <c r="AM1137" s="163">
        <v>0</v>
      </c>
    </row>
    <row r="1138" spans="2:39" x14ac:dyDescent="0.15">
      <c r="B1138" s="51" t="s">
        <v>1340</v>
      </c>
      <c r="C1138" s="51" t="s">
        <v>3907</v>
      </c>
      <c r="D1138" s="51" t="s">
        <v>5032</v>
      </c>
      <c r="E1138" s="51" t="s">
        <v>5033</v>
      </c>
      <c r="F1138" s="51" t="s">
        <v>5117</v>
      </c>
      <c r="G1138" s="51" t="s">
        <v>5118</v>
      </c>
      <c r="H1138" s="51" t="s">
        <v>5119</v>
      </c>
      <c r="I1138" s="51" t="s">
        <v>5120</v>
      </c>
      <c r="K1138" s="53">
        <v>3</v>
      </c>
      <c r="L1138" s="160">
        <v>13</v>
      </c>
      <c r="M1138" s="160" t="s">
        <v>5119</v>
      </c>
      <c r="N1138" s="160" t="s">
        <v>5120</v>
      </c>
      <c r="O1138" s="161"/>
      <c r="P1138" s="161"/>
      <c r="Q1138" s="161"/>
      <c r="R1138" s="161"/>
      <c r="S1138" s="161"/>
      <c r="T1138" s="161"/>
      <c r="U1138" s="161"/>
      <c r="V1138" s="161"/>
      <c r="W1138" s="161"/>
      <c r="X1138" s="161"/>
      <c r="Y1138" s="161"/>
      <c r="Z1138" s="161"/>
      <c r="AA1138" s="155" t="s">
        <v>1340</v>
      </c>
      <c r="AB1138" s="155" t="s">
        <v>3907</v>
      </c>
      <c r="AC1138" s="163">
        <v>0</v>
      </c>
      <c r="AD1138" s="163">
        <v>0</v>
      </c>
      <c r="AE1138" s="163">
        <v>0</v>
      </c>
      <c r="AF1138" s="163">
        <v>0</v>
      </c>
      <c r="AG1138" s="163">
        <v>0</v>
      </c>
      <c r="AH1138" s="163">
        <v>0</v>
      </c>
      <c r="AI1138" s="163">
        <v>0</v>
      </c>
      <c r="AJ1138" s="163">
        <v>0</v>
      </c>
      <c r="AK1138" s="163">
        <v>0</v>
      </c>
      <c r="AL1138" s="163">
        <v>0</v>
      </c>
      <c r="AM1138" s="163">
        <v>0</v>
      </c>
    </row>
    <row r="1139" spans="2:39" x14ac:dyDescent="0.15">
      <c r="B1139" s="51" t="s">
        <v>1669</v>
      </c>
      <c r="C1139" s="51" t="s">
        <v>4222</v>
      </c>
      <c r="D1139" s="51" t="s">
        <v>5074</v>
      </c>
      <c r="E1139" s="51" t="s">
        <v>5075</v>
      </c>
      <c r="F1139" s="51" t="s">
        <v>5076</v>
      </c>
      <c r="G1139" s="51" t="s">
        <v>5077</v>
      </c>
      <c r="H1139" s="51" t="s">
        <v>5127</v>
      </c>
      <c r="I1139" s="51" t="s">
        <v>5128</v>
      </c>
      <c r="K1139" s="53">
        <v>1</v>
      </c>
      <c r="L1139" s="160">
        <v>4</v>
      </c>
      <c r="M1139" s="160" t="s">
        <v>5127</v>
      </c>
      <c r="N1139" s="160" t="s">
        <v>5326</v>
      </c>
      <c r="O1139" s="161"/>
      <c r="P1139" s="161"/>
      <c r="Q1139" s="161"/>
      <c r="R1139" s="161"/>
      <c r="S1139" s="161"/>
      <c r="T1139" s="161"/>
      <c r="U1139" s="161"/>
      <c r="V1139" s="161"/>
      <c r="W1139" s="161"/>
      <c r="X1139" s="161"/>
      <c r="Y1139" s="161"/>
      <c r="Z1139" s="161"/>
      <c r="AA1139" s="155" t="s">
        <v>1669</v>
      </c>
      <c r="AB1139" s="155" t="s">
        <v>4222</v>
      </c>
      <c r="AC1139" s="163">
        <v>0</v>
      </c>
      <c r="AD1139" s="163">
        <v>0</v>
      </c>
      <c r="AE1139" s="163">
        <v>0</v>
      </c>
      <c r="AF1139" s="163">
        <v>0</v>
      </c>
      <c r="AG1139" s="163">
        <v>0</v>
      </c>
      <c r="AH1139" s="163">
        <v>0</v>
      </c>
      <c r="AI1139" s="163">
        <v>0</v>
      </c>
      <c r="AJ1139" s="163">
        <v>0</v>
      </c>
      <c r="AK1139" s="163">
        <v>0</v>
      </c>
      <c r="AL1139" s="163">
        <v>0</v>
      </c>
      <c r="AM1139" s="163">
        <v>0</v>
      </c>
    </row>
    <row r="1140" spans="2:39" x14ac:dyDescent="0.15">
      <c r="B1140" s="51" t="s">
        <v>1191</v>
      </c>
      <c r="C1140" s="51" t="s">
        <v>3762</v>
      </c>
      <c r="D1140" s="51" t="s">
        <v>5044</v>
      </c>
      <c r="E1140" s="51" t="s">
        <v>5045</v>
      </c>
      <c r="F1140" s="51" t="s">
        <v>5046</v>
      </c>
      <c r="G1140" s="51" t="s">
        <v>5045</v>
      </c>
      <c r="H1140" s="51" t="s">
        <v>5047</v>
      </c>
      <c r="I1140" s="51" t="s">
        <v>5048</v>
      </c>
      <c r="K1140" s="53">
        <v>3</v>
      </c>
      <c r="L1140" s="160">
        <v>5</v>
      </c>
      <c r="M1140" s="160" t="s">
        <v>5047</v>
      </c>
      <c r="N1140" s="160" t="s">
        <v>5048</v>
      </c>
      <c r="O1140" s="161"/>
      <c r="P1140" s="161"/>
      <c r="Q1140" s="161"/>
      <c r="R1140" s="161"/>
      <c r="S1140" s="161"/>
      <c r="T1140" s="161"/>
      <c r="U1140" s="161"/>
      <c r="V1140" s="161"/>
      <c r="W1140" s="161"/>
      <c r="X1140" s="161"/>
      <c r="Y1140" s="161"/>
      <c r="Z1140" s="161"/>
      <c r="AA1140" s="155" t="s">
        <v>1191</v>
      </c>
      <c r="AB1140" s="155" t="s">
        <v>3762</v>
      </c>
      <c r="AC1140" s="163">
        <v>0</v>
      </c>
      <c r="AD1140" s="163">
        <v>0</v>
      </c>
      <c r="AE1140" s="163">
        <v>0</v>
      </c>
      <c r="AF1140" s="163">
        <v>0</v>
      </c>
      <c r="AG1140" s="163">
        <v>0</v>
      </c>
      <c r="AH1140" s="163">
        <v>0</v>
      </c>
      <c r="AI1140" s="163">
        <v>0</v>
      </c>
      <c r="AJ1140" s="163">
        <v>0</v>
      </c>
      <c r="AK1140" s="163">
        <v>0</v>
      </c>
      <c r="AL1140" s="163">
        <v>0</v>
      </c>
      <c r="AM1140" s="163">
        <v>0</v>
      </c>
    </row>
    <row r="1141" spans="2:39" x14ac:dyDescent="0.15">
      <c r="B1141" s="51" t="s">
        <v>1374</v>
      </c>
      <c r="C1141" s="51" t="s">
        <v>3941</v>
      </c>
      <c r="D1141" s="51" t="s">
        <v>5089</v>
      </c>
      <c r="E1141" s="51" t="s">
        <v>5090</v>
      </c>
      <c r="F1141" s="51" t="s">
        <v>5091</v>
      </c>
      <c r="G1141" s="51" t="s">
        <v>5092</v>
      </c>
      <c r="H1141" s="51" t="s">
        <v>5170</v>
      </c>
      <c r="I1141" s="51" t="s">
        <v>5171</v>
      </c>
      <c r="K1141" s="53">
        <v>3</v>
      </c>
      <c r="L1141" s="160">
        <v>16</v>
      </c>
      <c r="M1141" s="160" t="s">
        <v>5091</v>
      </c>
      <c r="N1141" s="160" t="s">
        <v>5092</v>
      </c>
      <c r="O1141" s="161"/>
      <c r="P1141" s="161"/>
      <c r="Q1141" s="161"/>
      <c r="R1141" s="161"/>
      <c r="S1141" s="161"/>
      <c r="T1141" s="161"/>
      <c r="U1141" s="161"/>
      <c r="V1141" s="161"/>
      <c r="W1141" s="161"/>
      <c r="X1141" s="161"/>
      <c r="Y1141" s="161"/>
      <c r="Z1141" s="161"/>
      <c r="AA1141" s="155" t="s">
        <v>1374</v>
      </c>
      <c r="AB1141" s="155" t="s">
        <v>3941</v>
      </c>
      <c r="AC1141" s="163">
        <v>0</v>
      </c>
      <c r="AD1141" s="163">
        <v>0</v>
      </c>
      <c r="AE1141" s="163">
        <v>0</v>
      </c>
      <c r="AF1141" s="163">
        <v>0</v>
      </c>
      <c r="AG1141" s="163">
        <v>0</v>
      </c>
      <c r="AH1141" s="163">
        <v>0</v>
      </c>
      <c r="AI1141" s="163">
        <v>0</v>
      </c>
      <c r="AJ1141" s="163">
        <v>0</v>
      </c>
      <c r="AK1141" s="163">
        <v>0</v>
      </c>
      <c r="AL1141" s="163">
        <v>0</v>
      </c>
      <c r="AM1141" s="163">
        <v>0</v>
      </c>
    </row>
    <row r="1142" spans="2:39" x14ac:dyDescent="0.15">
      <c r="B1142" s="51" t="s">
        <v>971</v>
      </c>
      <c r="C1142" s="51" t="s">
        <v>3546</v>
      </c>
      <c r="D1142" s="51" t="s">
        <v>5074</v>
      </c>
      <c r="E1142" s="51" t="s">
        <v>5075</v>
      </c>
      <c r="F1142" s="51" t="s">
        <v>5076</v>
      </c>
      <c r="G1142" s="51" t="s">
        <v>5077</v>
      </c>
      <c r="H1142" s="51" t="s">
        <v>5078</v>
      </c>
      <c r="I1142" s="51" t="s">
        <v>5079</v>
      </c>
      <c r="K1142" s="53">
        <v>3</v>
      </c>
      <c r="L1142" s="160">
        <v>9</v>
      </c>
      <c r="M1142" s="160" t="s">
        <v>5078</v>
      </c>
      <c r="N1142" s="160" t="s">
        <v>5079</v>
      </c>
      <c r="O1142" s="161"/>
      <c r="P1142" s="161"/>
      <c r="Q1142" s="161"/>
      <c r="R1142" s="161"/>
      <c r="S1142" s="161"/>
      <c r="T1142" s="161"/>
      <c r="U1142" s="161"/>
      <c r="V1142" s="161"/>
      <c r="W1142" s="161"/>
      <c r="X1142" s="161"/>
      <c r="Y1142" s="161"/>
      <c r="Z1142" s="161"/>
      <c r="AA1142" s="155" t="s">
        <v>971</v>
      </c>
      <c r="AB1142" s="155" t="s">
        <v>3546</v>
      </c>
      <c r="AC1142" s="163">
        <v>0</v>
      </c>
      <c r="AD1142" s="163">
        <v>0</v>
      </c>
      <c r="AE1142" s="163">
        <v>0</v>
      </c>
      <c r="AF1142" s="163">
        <v>0</v>
      </c>
      <c r="AG1142" s="163">
        <v>0</v>
      </c>
      <c r="AH1142" s="163">
        <v>0</v>
      </c>
      <c r="AI1142" s="163">
        <v>0</v>
      </c>
      <c r="AJ1142" s="163">
        <v>0</v>
      </c>
      <c r="AK1142" s="163">
        <v>0</v>
      </c>
      <c r="AL1142" s="163">
        <v>0</v>
      </c>
      <c r="AM1142" s="163">
        <v>0</v>
      </c>
    </row>
    <row r="1143" spans="2:39" x14ac:dyDescent="0.15">
      <c r="B1143" s="51" t="s">
        <v>951</v>
      </c>
      <c r="C1143" s="51" t="s">
        <v>3527</v>
      </c>
      <c r="D1143" s="51" t="s">
        <v>5044</v>
      </c>
      <c r="E1143" s="51" t="s">
        <v>5045</v>
      </c>
      <c r="F1143" s="51" t="s">
        <v>5046</v>
      </c>
      <c r="G1143" s="51" t="s">
        <v>5045</v>
      </c>
      <c r="H1143" s="51" t="s">
        <v>5181</v>
      </c>
      <c r="I1143" s="51" t="s">
        <v>5182</v>
      </c>
      <c r="K1143" s="53">
        <v>1</v>
      </c>
      <c r="L1143" s="160" t="s">
        <v>5356</v>
      </c>
      <c r="M1143" s="160" t="s">
        <v>5127</v>
      </c>
      <c r="N1143" s="160" t="s">
        <v>5326</v>
      </c>
      <c r="O1143" s="161"/>
      <c r="P1143" s="161"/>
      <c r="Q1143" s="161"/>
      <c r="R1143" s="161"/>
      <c r="S1143" s="161"/>
      <c r="T1143" s="161"/>
      <c r="U1143" s="161"/>
      <c r="V1143" s="161"/>
      <c r="W1143" s="161"/>
      <c r="X1143" s="161"/>
      <c r="Y1143" s="161"/>
      <c r="Z1143" s="161"/>
      <c r="AA1143" s="155" t="s">
        <v>951</v>
      </c>
      <c r="AB1143" s="155" t="s">
        <v>3527</v>
      </c>
      <c r="AC1143" s="163">
        <v>0</v>
      </c>
      <c r="AD1143" s="163">
        <v>0</v>
      </c>
      <c r="AE1143" s="163">
        <v>0</v>
      </c>
      <c r="AF1143" s="163">
        <v>0</v>
      </c>
      <c r="AG1143" s="163">
        <v>0</v>
      </c>
      <c r="AH1143" s="163">
        <v>0</v>
      </c>
      <c r="AI1143" s="163">
        <v>0</v>
      </c>
      <c r="AJ1143" s="163">
        <v>0</v>
      </c>
      <c r="AK1143" s="163">
        <v>0</v>
      </c>
      <c r="AL1143" s="163">
        <v>0</v>
      </c>
      <c r="AM1143" s="163">
        <v>0</v>
      </c>
    </row>
    <row r="1144" spans="2:39" x14ac:dyDescent="0.15">
      <c r="B1144" s="51" t="s">
        <v>1620</v>
      </c>
      <c r="C1144" s="51" t="s">
        <v>4177</v>
      </c>
      <c r="D1144" s="51" t="s">
        <v>5032</v>
      </c>
      <c r="E1144" s="51" t="s">
        <v>5033</v>
      </c>
      <c r="F1144" s="51" t="s">
        <v>5121</v>
      </c>
      <c r="G1144" s="51" t="s">
        <v>5122</v>
      </c>
      <c r="H1144" s="51" t="s">
        <v>5172</v>
      </c>
      <c r="I1144" s="51" t="s">
        <v>5173</v>
      </c>
      <c r="K1144" s="53">
        <v>3</v>
      </c>
      <c r="L1144" s="160">
        <v>12</v>
      </c>
      <c r="M1144" s="160" t="s">
        <v>5121</v>
      </c>
      <c r="N1144" s="160" t="s">
        <v>5122</v>
      </c>
      <c r="O1144" s="161"/>
      <c r="P1144" s="161"/>
      <c r="Q1144" s="161"/>
      <c r="R1144" s="161"/>
      <c r="S1144" s="161"/>
      <c r="T1144" s="161"/>
      <c r="U1144" s="161"/>
      <c r="V1144" s="161"/>
      <c r="W1144" s="161"/>
      <c r="X1144" s="161"/>
      <c r="Y1144" s="161"/>
      <c r="Z1144" s="161"/>
      <c r="AA1144" s="155" t="s">
        <v>1620</v>
      </c>
      <c r="AB1144" s="155" t="s">
        <v>4177</v>
      </c>
      <c r="AC1144" s="163">
        <v>0</v>
      </c>
      <c r="AD1144" s="163">
        <v>0</v>
      </c>
      <c r="AE1144" s="163">
        <v>0</v>
      </c>
      <c r="AF1144" s="163">
        <v>0</v>
      </c>
      <c r="AG1144" s="163">
        <v>0</v>
      </c>
      <c r="AH1144" s="163">
        <v>0</v>
      </c>
      <c r="AI1144" s="163">
        <v>0</v>
      </c>
      <c r="AJ1144" s="163">
        <v>0</v>
      </c>
      <c r="AK1144" s="163">
        <v>0</v>
      </c>
      <c r="AL1144" s="163">
        <v>0</v>
      </c>
      <c r="AM1144" s="163">
        <v>0</v>
      </c>
    </row>
    <row r="1145" spans="2:39" x14ac:dyDescent="0.15">
      <c r="B1145" s="51" t="s">
        <v>1177</v>
      </c>
      <c r="C1145" s="51" t="s">
        <v>3748</v>
      </c>
      <c r="D1145" s="51" t="s">
        <v>5032</v>
      </c>
      <c r="E1145" s="51" t="s">
        <v>5033</v>
      </c>
      <c r="F1145" s="51" t="s">
        <v>5155</v>
      </c>
      <c r="G1145" s="51" t="s">
        <v>5156</v>
      </c>
      <c r="H1145" s="51" t="s">
        <v>5157</v>
      </c>
      <c r="I1145" s="51" t="s">
        <v>5156</v>
      </c>
      <c r="K1145" s="53">
        <v>3</v>
      </c>
      <c r="L1145" s="160">
        <v>14</v>
      </c>
      <c r="M1145" s="160" t="s">
        <v>5157</v>
      </c>
      <c r="N1145" s="160" t="s">
        <v>5156</v>
      </c>
      <c r="O1145" s="161"/>
      <c r="P1145" s="161"/>
      <c r="Q1145" s="161"/>
      <c r="R1145" s="161"/>
      <c r="S1145" s="161"/>
      <c r="T1145" s="161"/>
      <c r="U1145" s="161"/>
      <c r="V1145" s="161"/>
      <c r="W1145" s="161"/>
      <c r="X1145" s="161"/>
      <c r="Y1145" s="161"/>
      <c r="Z1145" s="161"/>
      <c r="AA1145" s="155" t="s">
        <v>1177</v>
      </c>
      <c r="AB1145" s="155" t="s">
        <v>3748</v>
      </c>
      <c r="AC1145" s="163">
        <v>0</v>
      </c>
      <c r="AD1145" s="163">
        <v>0</v>
      </c>
      <c r="AE1145" s="163">
        <v>0</v>
      </c>
      <c r="AF1145" s="163">
        <v>0</v>
      </c>
      <c r="AG1145" s="163">
        <v>0</v>
      </c>
      <c r="AH1145" s="163">
        <v>0</v>
      </c>
      <c r="AI1145" s="163">
        <v>0</v>
      </c>
      <c r="AJ1145" s="163">
        <v>0</v>
      </c>
      <c r="AK1145" s="163">
        <v>0</v>
      </c>
      <c r="AL1145" s="163">
        <v>0</v>
      </c>
      <c r="AM1145" s="163">
        <v>0</v>
      </c>
    </row>
    <row r="1146" spans="2:39" x14ac:dyDescent="0.15">
      <c r="B1146" s="51" t="s">
        <v>857</v>
      </c>
      <c r="C1146" s="51" t="s">
        <v>3433</v>
      </c>
      <c r="D1146" s="51" t="s">
        <v>5044</v>
      </c>
      <c r="E1146" s="51" t="s">
        <v>5045</v>
      </c>
      <c r="F1146" s="51" t="s">
        <v>5046</v>
      </c>
      <c r="G1146" s="51" t="s">
        <v>5045</v>
      </c>
      <c r="H1146" s="51" t="s">
        <v>5067</v>
      </c>
      <c r="I1146" s="51" t="s">
        <v>5068</v>
      </c>
      <c r="K1146" s="53">
        <v>3</v>
      </c>
      <c r="L1146" s="160">
        <v>3</v>
      </c>
      <c r="M1146" s="160" t="s">
        <v>5067</v>
      </c>
      <c r="N1146" s="160" t="s">
        <v>5068</v>
      </c>
      <c r="O1146" s="161"/>
      <c r="P1146" s="161"/>
      <c r="Q1146" s="161"/>
      <c r="R1146" s="161"/>
      <c r="S1146" s="161"/>
      <c r="T1146" s="161"/>
      <c r="U1146" s="161"/>
      <c r="V1146" s="161"/>
      <c r="W1146" s="161"/>
      <c r="X1146" s="161"/>
      <c r="Y1146" s="161"/>
      <c r="Z1146" s="161"/>
      <c r="AA1146" s="155" t="s">
        <v>857</v>
      </c>
      <c r="AB1146" s="155" t="s">
        <v>3433</v>
      </c>
      <c r="AC1146" s="163">
        <v>0</v>
      </c>
      <c r="AD1146" s="163">
        <v>0</v>
      </c>
      <c r="AE1146" s="163">
        <v>0</v>
      </c>
      <c r="AF1146" s="163">
        <v>0</v>
      </c>
      <c r="AG1146" s="163">
        <v>0</v>
      </c>
      <c r="AH1146" s="163">
        <v>0</v>
      </c>
      <c r="AI1146" s="163">
        <v>0</v>
      </c>
      <c r="AJ1146" s="163">
        <v>0</v>
      </c>
      <c r="AK1146" s="163">
        <v>0</v>
      </c>
      <c r="AL1146" s="163">
        <v>0</v>
      </c>
      <c r="AM1146" s="163">
        <v>0</v>
      </c>
    </row>
    <row r="1147" spans="2:39" x14ac:dyDescent="0.15">
      <c r="B1147" s="51" t="s">
        <v>1192</v>
      </c>
      <c r="C1147" s="51" t="s">
        <v>3763</v>
      </c>
      <c r="D1147" s="51" t="s">
        <v>5026</v>
      </c>
      <c r="E1147" s="51" t="s">
        <v>5027</v>
      </c>
      <c r="F1147" s="51" t="s">
        <v>5028</v>
      </c>
      <c r="G1147" s="51" t="s">
        <v>5029</v>
      </c>
      <c r="H1147" s="51" t="s">
        <v>5205</v>
      </c>
      <c r="I1147" s="51" t="s">
        <v>5206</v>
      </c>
      <c r="K1147" s="53">
        <v>3</v>
      </c>
      <c r="L1147" s="160">
        <v>24</v>
      </c>
      <c r="M1147" s="160" t="s">
        <v>5028</v>
      </c>
      <c r="N1147" s="160" t="s">
        <v>5029</v>
      </c>
      <c r="O1147" s="161"/>
      <c r="P1147" s="161"/>
      <c r="Q1147" s="161"/>
      <c r="R1147" s="161"/>
      <c r="S1147" s="161"/>
      <c r="T1147" s="161"/>
      <c r="U1147" s="161"/>
      <c r="V1147" s="161"/>
      <c r="W1147" s="161"/>
      <c r="X1147" s="161"/>
      <c r="Y1147" s="161"/>
      <c r="Z1147" s="161"/>
      <c r="AA1147" s="155" t="s">
        <v>1192</v>
      </c>
      <c r="AB1147" s="155" t="s">
        <v>3763</v>
      </c>
      <c r="AC1147" s="163">
        <v>0</v>
      </c>
      <c r="AD1147" s="163">
        <v>0</v>
      </c>
      <c r="AE1147" s="163">
        <v>0</v>
      </c>
      <c r="AF1147" s="163">
        <v>0</v>
      </c>
      <c r="AG1147" s="163">
        <v>0</v>
      </c>
      <c r="AH1147" s="163">
        <v>0</v>
      </c>
      <c r="AI1147" s="163">
        <v>0</v>
      </c>
      <c r="AJ1147" s="163">
        <v>0</v>
      </c>
      <c r="AK1147" s="163">
        <v>0</v>
      </c>
      <c r="AL1147" s="163">
        <v>0</v>
      </c>
      <c r="AM1147" s="163">
        <v>0</v>
      </c>
    </row>
    <row r="1148" spans="2:39" x14ac:dyDescent="0.15">
      <c r="B1148" s="51" t="s">
        <v>1396</v>
      </c>
      <c r="C1148" s="51" t="s">
        <v>3963</v>
      </c>
      <c r="D1148" s="51" t="s">
        <v>5032</v>
      </c>
      <c r="E1148" s="51" t="s">
        <v>5033</v>
      </c>
      <c r="F1148" s="51" t="s">
        <v>5034</v>
      </c>
      <c r="G1148" s="51" t="s">
        <v>5035</v>
      </c>
      <c r="H1148" s="51" t="s">
        <v>5038</v>
      </c>
      <c r="I1148" s="51" t="s">
        <v>5039</v>
      </c>
      <c r="K1148" s="53">
        <v>3</v>
      </c>
      <c r="L1148" s="160">
        <v>11</v>
      </c>
      <c r="M1148" s="160" t="s">
        <v>5034</v>
      </c>
      <c r="N1148" s="160" t="s">
        <v>5035</v>
      </c>
      <c r="O1148" s="161"/>
      <c r="P1148" s="161"/>
      <c r="Q1148" s="161"/>
      <c r="R1148" s="161"/>
      <c r="S1148" s="161"/>
      <c r="T1148" s="161"/>
      <c r="U1148" s="161"/>
      <c r="V1148" s="161"/>
      <c r="W1148" s="161"/>
      <c r="X1148" s="161"/>
      <c r="Y1148" s="161"/>
      <c r="Z1148" s="161"/>
      <c r="AA1148" s="155" t="s">
        <v>1396</v>
      </c>
      <c r="AB1148" s="155" t="s">
        <v>3963</v>
      </c>
      <c r="AC1148" s="163">
        <v>0</v>
      </c>
      <c r="AD1148" s="163">
        <v>0</v>
      </c>
      <c r="AE1148" s="163">
        <v>0</v>
      </c>
      <c r="AF1148" s="163">
        <v>0</v>
      </c>
      <c r="AG1148" s="163">
        <v>0</v>
      </c>
      <c r="AH1148" s="163">
        <v>0</v>
      </c>
      <c r="AI1148" s="163">
        <v>0</v>
      </c>
      <c r="AJ1148" s="163">
        <v>0</v>
      </c>
      <c r="AK1148" s="163">
        <v>0</v>
      </c>
      <c r="AL1148" s="163">
        <v>0</v>
      </c>
      <c r="AM1148" s="163">
        <v>0</v>
      </c>
    </row>
    <row r="1149" spans="2:39" x14ac:dyDescent="0.15">
      <c r="B1149" s="51" t="s">
        <v>1196</v>
      </c>
      <c r="C1149" s="51" t="s">
        <v>3767</v>
      </c>
      <c r="D1149" s="51" t="s">
        <v>5129</v>
      </c>
      <c r="E1149" s="51" t="s">
        <v>5130</v>
      </c>
      <c r="F1149" s="51" t="s">
        <v>5178</v>
      </c>
      <c r="G1149" s="51" t="s">
        <v>5179</v>
      </c>
      <c r="H1149" s="51" t="s">
        <v>5180</v>
      </c>
      <c r="I1149" s="51" t="s">
        <v>5179</v>
      </c>
      <c r="K1149" s="53">
        <v>3</v>
      </c>
      <c r="L1149" s="160">
        <v>18</v>
      </c>
      <c r="M1149" s="160" t="s">
        <v>5129</v>
      </c>
      <c r="N1149" s="160" t="s">
        <v>5130</v>
      </c>
      <c r="O1149" s="161"/>
      <c r="P1149" s="161"/>
      <c r="Q1149" s="161"/>
      <c r="R1149" s="161"/>
      <c r="S1149" s="161"/>
      <c r="T1149" s="161"/>
      <c r="U1149" s="161"/>
      <c r="V1149" s="161"/>
      <c r="W1149" s="161"/>
      <c r="X1149" s="161"/>
      <c r="Y1149" s="161"/>
      <c r="Z1149" s="161"/>
      <c r="AA1149" s="155" t="s">
        <v>1196</v>
      </c>
      <c r="AB1149" s="155" t="s">
        <v>3767</v>
      </c>
      <c r="AC1149" s="163">
        <v>0</v>
      </c>
      <c r="AD1149" s="163">
        <v>0</v>
      </c>
      <c r="AE1149" s="163">
        <v>0</v>
      </c>
      <c r="AF1149" s="163">
        <v>0</v>
      </c>
      <c r="AG1149" s="163">
        <v>0</v>
      </c>
      <c r="AH1149" s="163">
        <v>0</v>
      </c>
      <c r="AI1149" s="163">
        <v>0</v>
      </c>
      <c r="AJ1149" s="163">
        <v>0</v>
      </c>
      <c r="AK1149" s="163">
        <v>0</v>
      </c>
      <c r="AL1149" s="163">
        <v>0</v>
      </c>
      <c r="AM1149" s="163">
        <v>0</v>
      </c>
    </row>
    <row r="1150" spans="2:39" x14ac:dyDescent="0.15">
      <c r="B1150" s="51" t="s">
        <v>912</v>
      </c>
      <c r="C1150" s="51" t="s">
        <v>3488</v>
      </c>
      <c r="D1150" s="51" t="s">
        <v>5074</v>
      </c>
      <c r="E1150" s="51" t="s">
        <v>5075</v>
      </c>
      <c r="F1150" s="51" t="s">
        <v>5076</v>
      </c>
      <c r="G1150" s="51" t="s">
        <v>5077</v>
      </c>
      <c r="H1150" s="51" t="s">
        <v>5101</v>
      </c>
      <c r="I1150" s="51" t="s">
        <v>5102</v>
      </c>
      <c r="K1150" s="53">
        <v>3</v>
      </c>
      <c r="L1150" s="160">
        <v>6</v>
      </c>
      <c r="M1150" s="160" t="s">
        <v>5101</v>
      </c>
      <c r="N1150" s="160" t="s">
        <v>5102</v>
      </c>
      <c r="O1150" s="161"/>
      <c r="P1150" s="161"/>
      <c r="Q1150" s="161"/>
      <c r="R1150" s="161"/>
      <c r="S1150" s="161"/>
      <c r="T1150" s="161"/>
      <c r="U1150" s="161"/>
      <c r="V1150" s="161"/>
      <c r="W1150" s="161"/>
      <c r="X1150" s="161"/>
      <c r="Y1150" s="161"/>
      <c r="Z1150" s="161"/>
      <c r="AA1150" s="155" t="s">
        <v>912</v>
      </c>
      <c r="AB1150" s="155" t="s">
        <v>3488</v>
      </c>
      <c r="AC1150" s="163">
        <v>0</v>
      </c>
      <c r="AD1150" s="163">
        <v>0</v>
      </c>
      <c r="AE1150" s="163">
        <v>0</v>
      </c>
      <c r="AF1150" s="163">
        <v>0</v>
      </c>
      <c r="AG1150" s="163">
        <v>0</v>
      </c>
      <c r="AH1150" s="163">
        <v>1</v>
      </c>
      <c r="AI1150" s="163">
        <v>0</v>
      </c>
      <c r="AJ1150" s="163">
        <v>0</v>
      </c>
      <c r="AK1150" s="163">
        <v>0</v>
      </c>
      <c r="AL1150" s="163">
        <v>0</v>
      </c>
      <c r="AM1150" s="163">
        <v>0</v>
      </c>
    </row>
    <row r="1151" spans="2:39" x14ac:dyDescent="0.15">
      <c r="B1151" s="51" t="s">
        <v>1163</v>
      </c>
      <c r="C1151" s="51" t="s">
        <v>3734</v>
      </c>
      <c r="D1151" s="51" t="s">
        <v>5032</v>
      </c>
      <c r="E1151" s="51" t="s">
        <v>5033</v>
      </c>
      <c r="F1151" s="51" t="s">
        <v>5034</v>
      </c>
      <c r="G1151" s="51" t="s">
        <v>5035</v>
      </c>
      <c r="H1151" s="51" t="s">
        <v>5038</v>
      </c>
      <c r="I1151" s="51" t="s">
        <v>5039</v>
      </c>
      <c r="K1151" s="53">
        <v>3</v>
      </c>
      <c r="L1151" s="160">
        <v>11</v>
      </c>
      <c r="M1151" s="160" t="s">
        <v>5034</v>
      </c>
      <c r="N1151" s="160" t="s">
        <v>5035</v>
      </c>
      <c r="O1151" s="161"/>
      <c r="P1151" s="161"/>
      <c r="Q1151" s="161"/>
      <c r="R1151" s="161"/>
      <c r="S1151" s="161"/>
      <c r="T1151" s="161"/>
      <c r="U1151" s="161"/>
      <c r="V1151" s="161"/>
      <c r="W1151" s="161"/>
      <c r="X1151" s="161"/>
      <c r="Y1151" s="161"/>
      <c r="Z1151" s="161"/>
      <c r="AA1151" s="155" t="s">
        <v>1163</v>
      </c>
      <c r="AB1151" s="155" t="s">
        <v>3734</v>
      </c>
      <c r="AC1151" s="163">
        <v>0</v>
      </c>
      <c r="AD1151" s="163">
        <v>0</v>
      </c>
      <c r="AE1151" s="163">
        <v>0</v>
      </c>
      <c r="AF1151" s="163">
        <v>0</v>
      </c>
      <c r="AG1151" s="163">
        <v>0</v>
      </c>
      <c r="AH1151" s="163">
        <v>0</v>
      </c>
      <c r="AI1151" s="163">
        <v>0</v>
      </c>
      <c r="AJ1151" s="163">
        <v>0</v>
      </c>
      <c r="AK1151" s="163">
        <v>0</v>
      </c>
      <c r="AL1151" s="163">
        <v>0</v>
      </c>
      <c r="AM1151" s="163">
        <v>0</v>
      </c>
    </row>
    <row r="1152" spans="2:39" x14ac:dyDescent="0.15">
      <c r="B1152" s="51" t="s">
        <v>1142</v>
      </c>
      <c r="C1152" s="51" t="s">
        <v>3714</v>
      </c>
      <c r="D1152" s="51" t="s">
        <v>5074</v>
      </c>
      <c r="E1152" s="51" t="s">
        <v>5075</v>
      </c>
      <c r="F1152" s="51" t="s">
        <v>5076</v>
      </c>
      <c r="G1152" s="51" t="s">
        <v>5077</v>
      </c>
      <c r="H1152" s="51" t="s">
        <v>5153</v>
      </c>
      <c r="I1152" s="51" t="s">
        <v>5154</v>
      </c>
      <c r="K1152" s="53">
        <v>3</v>
      </c>
      <c r="L1152" s="160">
        <v>7</v>
      </c>
      <c r="M1152" s="160" t="s">
        <v>5153</v>
      </c>
      <c r="N1152" s="160" t="s">
        <v>5154</v>
      </c>
      <c r="O1152" s="161"/>
      <c r="P1152" s="161"/>
      <c r="Q1152" s="161"/>
      <c r="R1152" s="161"/>
      <c r="S1152" s="161"/>
      <c r="T1152" s="161"/>
      <c r="U1152" s="161"/>
      <c r="V1152" s="161"/>
      <c r="W1152" s="161"/>
      <c r="X1152" s="161"/>
      <c r="Y1152" s="161"/>
      <c r="Z1152" s="161"/>
      <c r="AA1152" s="155" t="s">
        <v>1142</v>
      </c>
      <c r="AB1152" s="155" t="s">
        <v>3714</v>
      </c>
      <c r="AC1152" s="163">
        <v>0</v>
      </c>
      <c r="AD1152" s="163">
        <v>0</v>
      </c>
      <c r="AE1152" s="163">
        <v>0</v>
      </c>
      <c r="AF1152" s="163">
        <v>0</v>
      </c>
      <c r="AG1152" s="163">
        <v>0</v>
      </c>
      <c r="AH1152" s="163">
        <v>0</v>
      </c>
      <c r="AI1152" s="163">
        <v>0</v>
      </c>
      <c r="AJ1152" s="163">
        <v>0</v>
      </c>
      <c r="AK1152" s="163">
        <v>0</v>
      </c>
      <c r="AL1152" s="163">
        <v>0</v>
      </c>
      <c r="AM1152" s="163">
        <v>0</v>
      </c>
    </row>
    <row r="1153" spans="2:39" x14ac:dyDescent="0.15">
      <c r="B1153" s="51" t="s">
        <v>917</v>
      </c>
      <c r="C1153" s="51" t="s">
        <v>3493</v>
      </c>
      <c r="D1153" s="51" t="s">
        <v>5026</v>
      </c>
      <c r="E1153" s="51" t="s">
        <v>5027</v>
      </c>
      <c r="F1153" s="51" t="s">
        <v>5028</v>
      </c>
      <c r="G1153" s="51" t="s">
        <v>5029</v>
      </c>
      <c r="H1153" s="51" t="s">
        <v>5030</v>
      </c>
      <c r="I1153" s="51" t="s">
        <v>5031</v>
      </c>
      <c r="K1153" s="53">
        <v>3</v>
      </c>
      <c r="L1153" s="160">
        <v>24</v>
      </c>
      <c r="M1153" s="160" t="s">
        <v>5028</v>
      </c>
      <c r="N1153" s="160" t="s">
        <v>5029</v>
      </c>
      <c r="O1153" s="161"/>
      <c r="P1153" s="161"/>
      <c r="Q1153" s="161"/>
      <c r="R1153" s="161"/>
      <c r="S1153" s="161"/>
      <c r="T1153" s="161"/>
      <c r="U1153" s="161"/>
      <c r="V1153" s="161"/>
      <c r="W1153" s="161"/>
      <c r="X1153" s="161"/>
      <c r="Y1153" s="161"/>
      <c r="Z1153" s="161"/>
      <c r="AA1153" s="155" t="s">
        <v>917</v>
      </c>
      <c r="AB1153" s="155" t="s">
        <v>3493</v>
      </c>
      <c r="AC1153" s="163">
        <v>0</v>
      </c>
      <c r="AD1153" s="163">
        <v>0</v>
      </c>
      <c r="AE1153" s="163">
        <v>0</v>
      </c>
      <c r="AF1153" s="163">
        <v>0</v>
      </c>
      <c r="AG1153" s="163">
        <v>0</v>
      </c>
      <c r="AH1153" s="163">
        <v>0</v>
      </c>
      <c r="AI1153" s="163">
        <v>0</v>
      </c>
      <c r="AJ1153" s="163">
        <v>0</v>
      </c>
      <c r="AK1153" s="163">
        <v>0</v>
      </c>
      <c r="AL1153" s="163">
        <v>0</v>
      </c>
      <c r="AM1153" s="163">
        <v>0</v>
      </c>
    </row>
    <row r="1154" spans="2:39" x14ac:dyDescent="0.15">
      <c r="B1154" s="51" t="s">
        <v>897</v>
      </c>
      <c r="C1154" s="51" t="s">
        <v>3473</v>
      </c>
      <c r="D1154" s="51" t="s">
        <v>5074</v>
      </c>
      <c r="E1154" s="51" t="s">
        <v>5075</v>
      </c>
      <c r="F1154" s="51" t="s">
        <v>5147</v>
      </c>
      <c r="G1154" s="51" t="s">
        <v>5148</v>
      </c>
      <c r="H1154" s="51" t="s">
        <v>5149</v>
      </c>
      <c r="I1154" s="51" t="s">
        <v>5148</v>
      </c>
      <c r="K1154" s="53">
        <v>3</v>
      </c>
      <c r="L1154" s="160" t="s">
        <v>5356</v>
      </c>
      <c r="M1154" s="160" t="s">
        <v>5356</v>
      </c>
      <c r="N1154" s="160" t="s">
        <v>5356</v>
      </c>
      <c r="O1154" s="161"/>
      <c r="P1154" s="161"/>
      <c r="Q1154" s="161"/>
      <c r="R1154" s="161"/>
      <c r="S1154" s="161"/>
      <c r="T1154" s="161"/>
      <c r="U1154" s="161"/>
      <c r="V1154" s="161"/>
      <c r="W1154" s="161"/>
      <c r="X1154" s="161"/>
      <c r="Y1154" s="161"/>
      <c r="Z1154" s="161"/>
      <c r="AA1154" s="155" t="s">
        <v>897</v>
      </c>
      <c r="AB1154" s="155" t="s">
        <v>3473</v>
      </c>
      <c r="AC1154" s="163">
        <v>0</v>
      </c>
      <c r="AD1154" s="163">
        <v>0</v>
      </c>
      <c r="AE1154" s="163">
        <v>0</v>
      </c>
      <c r="AF1154" s="163">
        <v>0</v>
      </c>
      <c r="AG1154" s="163">
        <v>0</v>
      </c>
      <c r="AH1154" s="163">
        <v>0</v>
      </c>
      <c r="AI1154" s="163">
        <v>0</v>
      </c>
      <c r="AJ1154" s="163">
        <v>0</v>
      </c>
      <c r="AK1154" s="163">
        <v>0</v>
      </c>
      <c r="AL1154" s="163">
        <v>0</v>
      </c>
      <c r="AM1154" s="163">
        <v>0</v>
      </c>
    </row>
    <row r="1155" spans="2:39" x14ac:dyDescent="0.15">
      <c r="B1155" s="51" t="s">
        <v>1084</v>
      </c>
      <c r="C1155" s="51" t="s">
        <v>3657</v>
      </c>
      <c r="D1155" s="51" t="s">
        <v>5032</v>
      </c>
      <c r="E1155" s="51" t="s">
        <v>5033</v>
      </c>
      <c r="F1155" s="51" t="s">
        <v>5117</v>
      </c>
      <c r="G1155" s="51" t="s">
        <v>5118</v>
      </c>
      <c r="H1155" s="51" t="s">
        <v>5191</v>
      </c>
      <c r="I1155" s="51" t="s">
        <v>5192</v>
      </c>
      <c r="K1155" s="53">
        <v>3</v>
      </c>
      <c r="L1155" s="160" t="s">
        <v>5356</v>
      </c>
      <c r="M1155" s="160" t="s">
        <v>5356</v>
      </c>
      <c r="N1155" s="160" t="s">
        <v>5356</v>
      </c>
      <c r="O1155" s="161"/>
      <c r="P1155" s="161"/>
      <c r="Q1155" s="161"/>
      <c r="R1155" s="161"/>
      <c r="S1155" s="161"/>
      <c r="T1155" s="161"/>
      <c r="U1155" s="161"/>
      <c r="V1155" s="161"/>
      <c r="W1155" s="161"/>
      <c r="X1155" s="161"/>
      <c r="Y1155" s="161"/>
      <c r="Z1155" s="161"/>
      <c r="AA1155" s="155" t="s">
        <v>1084</v>
      </c>
      <c r="AB1155" s="155" t="s">
        <v>3657</v>
      </c>
      <c r="AC1155" s="163">
        <v>1</v>
      </c>
      <c r="AD1155" s="163">
        <v>1</v>
      </c>
      <c r="AE1155" s="163">
        <v>1</v>
      </c>
      <c r="AF1155" s="163">
        <v>1</v>
      </c>
      <c r="AG1155" s="163">
        <v>0</v>
      </c>
      <c r="AH1155" s="163">
        <v>0</v>
      </c>
      <c r="AI1155" s="163">
        <v>0</v>
      </c>
      <c r="AJ1155" s="163">
        <v>0</v>
      </c>
      <c r="AK1155" s="163">
        <v>0</v>
      </c>
      <c r="AL1155" s="163">
        <v>0</v>
      </c>
      <c r="AM1155" s="163">
        <v>0</v>
      </c>
    </row>
    <row r="1156" spans="2:39" x14ac:dyDescent="0.15">
      <c r="B1156" s="51" t="s">
        <v>1365</v>
      </c>
      <c r="C1156" s="51" t="s">
        <v>3932</v>
      </c>
      <c r="D1156" s="51" t="s">
        <v>5026</v>
      </c>
      <c r="E1156" s="51" t="s">
        <v>5027</v>
      </c>
      <c r="F1156" s="51" t="s">
        <v>5028</v>
      </c>
      <c r="G1156" s="51" t="s">
        <v>5029</v>
      </c>
      <c r="H1156" s="51" t="s">
        <v>5115</v>
      </c>
      <c r="I1156" s="51" t="s">
        <v>5116</v>
      </c>
      <c r="K1156" s="53">
        <v>3</v>
      </c>
      <c r="L1156" s="160">
        <v>24</v>
      </c>
      <c r="M1156" s="160" t="s">
        <v>5028</v>
      </c>
      <c r="N1156" s="160" t="s">
        <v>5029</v>
      </c>
      <c r="O1156" s="161"/>
      <c r="P1156" s="161"/>
      <c r="Q1156" s="161"/>
      <c r="R1156" s="161"/>
      <c r="S1156" s="161"/>
      <c r="T1156" s="161"/>
      <c r="U1156" s="161"/>
      <c r="V1156" s="161"/>
      <c r="W1156" s="161"/>
      <c r="X1156" s="161"/>
      <c r="Y1156" s="161"/>
      <c r="Z1156" s="161"/>
      <c r="AA1156" s="155" t="s">
        <v>1365</v>
      </c>
      <c r="AB1156" s="155" t="s">
        <v>3932</v>
      </c>
      <c r="AC1156" s="163">
        <v>0</v>
      </c>
      <c r="AD1156" s="163">
        <v>0</v>
      </c>
      <c r="AE1156" s="163">
        <v>0</v>
      </c>
      <c r="AF1156" s="163">
        <v>0</v>
      </c>
      <c r="AG1156" s="163">
        <v>0</v>
      </c>
      <c r="AH1156" s="163">
        <v>0</v>
      </c>
      <c r="AI1156" s="163">
        <v>0</v>
      </c>
      <c r="AJ1156" s="163">
        <v>0</v>
      </c>
      <c r="AK1156" s="163">
        <v>0</v>
      </c>
      <c r="AL1156" s="163">
        <v>0</v>
      </c>
      <c r="AM1156" s="163">
        <v>0</v>
      </c>
    </row>
    <row r="1157" spans="2:39" x14ac:dyDescent="0.15">
      <c r="B1157" s="51" t="s">
        <v>1119</v>
      </c>
      <c r="C1157" s="51" t="s">
        <v>3692</v>
      </c>
      <c r="D1157" s="51" t="s">
        <v>5044</v>
      </c>
      <c r="E1157" s="51" t="s">
        <v>5045</v>
      </c>
      <c r="F1157" s="51" t="s">
        <v>5046</v>
      </c>
      <c r="G1157" s="51" t="s">
        <v>5045</v>
      </c>
      <c r="H1157" s="51" t="s">
        <v>5047</v>
      </c>
      <c r="I1157" s="51" t="s">
        <v>5048</v>
      </c>
      <c r="K1157" s="53">
        <v>3</v>
      </c>
      <c r="L1157" s="160">
        <v>5</v>
      </c>
      <c r="M1157" s="160" t="s">
        <v>5047</v>
      </c>
      <c r="N1157" s="160" t="s">
        <v>5048</v>
      </c>
      <c r="O1157" s="161"/>
      <c r="P1157" s="161"/>
      <c r="Q1157" s="161"/>
      <c r="R1157" s="161"/>
      <c r="S1157" s="161"/>
      <c r="T1157" s="161"/>
      <c r="U1157" s="161"/>
      <c r="V1157" s="161"/>
      <c r="W1157" s="161"/>
      <c r="X1157" s="161"/>
      <c r="Y1157" s="161"/>
      <c r="Z1157" s="161"/>
      <c r="AA1157" s="155" t="s">
        <v>1119</v>
      </c>
      <c r="AB1157" s="155" t="s">
        <v>3692</v>
      </c>
      <c r="AC1157" s="163">
        <v>0</v>
      </c>
      <c r="AD1157" s="163">
        <v>0</v>
      </c>
      <c r="AE1157" s="163">
        <v>0</v>
      </c>
      <c r="AF1157" s="163">
        <v>0</v>
      </c>
      <c r="AG1157" s="163">
        <v>0</v>
      </c>
      <c r="AH1157" s="163">
        <v>0</v>
      </c>
      <c r="AI1157" s="163">
        <v>0</v>
      </c>
      <c r="AJ1157" s="163">
        <v>0</v>
      </c>
      <c r="AK1157" s="163">
        <v>0</v>
      </c>
      <c r="AL1157" s="163">
        <v>0</v>
      </c>
      <c r="AM1157" s="163">
        <v>0</v>
      </c>
    </row>
    <row r="1158" spans="2:39" x14ac:dyDescent="0.15">
      <c r="B1158" s="51" t="s">
        <v>1206</v>
      </c>
      <c r="C1158" s="51" t="s">
        <v>3777</v>
      </c>
      <c r="D1158" s="51" t="s">
        <v>5074</v>
      </c>
      <c r="E1158" s="51" t="s">
        <v>5075</v>
      </c>
      <c r="F1158" s="51" t="s">
        <v>5076</v>
      </c>
      <c r="G1158" s="51" t="s">
        <v>5077</v>
      </c>
      <c r="H1158" s="51" t="s">
        <v>5101</v>
      </c>
      <c r="I1158" s="51" t="s">
        <v>5102</v>
      </c>
      <c r="K1158" s="53">
        <v>3</v>
      </c>
      <c r="L1158" s="160">
        <v>6</v>
      </c>
      <c r="M1158" s="160" t="s">
        <v>5101</v>
      </c>
      <c r="N1158" s="160" t="s">
        <v>5102</v>
      </c>
      <c r="O1158" s="161"/>
      <c r="P1158" s="161"/>
      <c r="Q1158" s="161"/>
      <c r="R1158" s="161"/>
      <c r="S1158" s="161"/>
      <c r="T1158" s="161"/>
      <c r="U1158" s="161"/>
      <c r="V1158" s="161"/>
      <c r="W1158" s="161"/>
      <c r="X1158" s="161"/>
      <c r="Y1158" s="161"/>
      <c r="Z1158" s="161"/>
      <c r="AA1158" s="155" t="s">
        <v>1206</v>
      </c>
      <c r="AB1158" s="155" t="s">
        <v>3777</v>
      </c>
      <c r="AC1158" s="163">
        <v>0</v>
      </c>
      <c r="AD1158" s="163">
        <v>0</v>
      </c>
      <c r="AE1158" s="163">
        <v>0</v>
      </c>
      <c r="AF1158" s="163">
        <v>0</v>
      </c>
      <c r="AG1158" s="163">
        <v>0</v>
      </c>
      <c r="AH1158" s="163">
        <v>0</v>
      </c>
      <c r="AI1158" s="163">
        <v>0</v>
      </c>
      <c r="AJ1158" s="163">
        <v>0</v>
      </c>
      <c r="AK1158" s="163">
        <v>0</v>
      </c>
      <c r="AL1158" s="163">
        <v>0</v>
      </c>
      <c r="AM1158" s="163">
        <v>0</v>
      </c>
    </row>
    <row r="1159" spans="2:39" x14ac:dyDescent="0.15">
      <c r="B1159" s="51" t="s">
        <v>1124</v>
      </c>
      <c r="C1159" s="51" t="s">
        <v>3697</v>
      </c>
      <c r="D1159" s="51" t="s">
        <v>5026</v>
      </c>
      <c r="E1159" s="51" t="s">
        <v>5027</v>
      </c>
      <c r="F1159" s="51" t="s">
        <v>5054</v>
      </c>
      <c r="G1159" s="51" t="s">
        <v>5055</v>
      </c>
      <c r="H1159" s="51" t="s">
        <v>5113</v>
      </c>
      <c r="I1159" s="51" t="s">
        <v>5114</v>
      </c>
      <c r="K1159" s="53">
        <v>2</v>
      </c>
      <c r="L1159" s="160" t="s">
        <v>5356</v>
      </c>
      <c r="M1159" s="160" t="s">
        <v>5056</v>
      </c>
      <c r="N1159" s="160" t="s">
        <v>5194</v>
      </c>
      <c r="O1159" s="161"/>
      <c r="P1159" s="161"/>
      <c r="Q1159" s="161"/>
      <c r="R1159" s="161"/>
      <c r="S1159" s="161"/>
      <c r="T1159" s="161"/>
      <c r="U1159" s="161"/>
      <c r="V1159" s="161"/>
      <c r="W1159" s="161"/>
      <c r="X1159" s="161"/>
      <c r="Y1159" s="161"/>
      <c r="Z1159" s="161"/>
      <c r="AA1159" s="155" t="s">
        <v>1124</v>
      </c>
      <c r="AB1159" s="155" t="s">
        <v>3697</v>
      </c>
      <c r="AC1159" s="163">
        <v>0</v>
      </c>
      <c r="AD1159" s="163">
        <v>0</v>
      </c>
      <c r="AE1159" s="163">
        <v>0</v>
      </c>
      <c r="AF1159" s="163">
        <v>0</v>
      </c>
      <c r="AG1159" s="163">
        <v>0</v>
      </c>
      <c r="AH1159" s="163">
        <v>0</v>
      </c>
      <c r="AI1159" s="163">
        <v>0</v>
      </c>
      <c r="AJ1159" s="163">
        <v>0</v>
      </c>
      <c r="AK1159" s="163">
        <v>0</v>
      </c>
      <c r="AL1159" s="163">
        <v>0</v>
      </c>
      <c r="AM1159" s="163">
        <v>0</v>
      </c>
    </row>
    <row r="1160" spans="2:39" x14ac:dyDescent="0.15">
      <c r="B1160" s="51" t="s">
        <v>1065</v>
      </c>
      <c r="C1160" s="51" t="s">
        <v>3638</v>
      </c>
      <c r="D1160" s="51" t="s">
        <v>5032</v>
      </c>
      <c r="E1160" s="51" t="s">
        <v>5033</v>
      </c>
      <c r="F1160" s="51" t="s">
        <v>5034</v>
      </c>
      <c r="G1160" s="51" t="s">
        <v>5035</v>
      </c>
      <c r="H1160" s="51" t="s">
        <v>5038</v>
      </c>
      <c r="I1160" s="51" t="s">
        <v>5039</v>
      </c>
      <c r="K1160" s="53">
        <v>3</v>
      </c>
      <c r="L1160" s="160">
        <v>11</v>
      </c>
      <c r="M1160" s="160" t="s">
        <v>5034</v>
      </c>
      <c r="N1160" s="160" t="s">
        <v>5035</v>
      </c>
      <c r="O1160" s="161"/>
      <c r="P1160" s="161"/>
      <c r="Q1160" s="161"/>
      <c r="R1160" s="161"/>
      <c r="S1160" s="161"/>
      <c r="T1160" s="161"/>
      <c r="U1160" s="161"/>
      <c r="V1160" s="161"/>
      <c r="W1160" s="161"/>
      <c r="X1160" s="161"/>
      <c r="Y1160" s="161"/>
      <c r="Z1160" s="161"/>
      <c r="AA1160" s="155" t="s">
        <v>1065</v>
      </c>
      <c r="AB1160" s="155" t="s">
        <v>3638</v>
      </c>
      <c r="AC1160" s="163">
        <v>0</v>
      </c>
      <c r="AD1160" s="163">
        <v>0</v>
      </c>
      <c r="AE1160" s="163">
        <v>0</v>
      </c>
      <c r="AF1160" s="163">
        <v>0</v>
      </c>
      <c r="AG1160" s="163">
        <v>0</v>
      </c>
      <c r="AH1160" s="163">
        <v>0</v>
      </c>
      <c r="AI1160" s="163">
        <v>0</v>
      </c>
      <c r="AJ1160" s="163">
        <v>0</v>
      </c>
      <c r="AK1160" s="163">
        <v>0</v>
      </c>
      <c r="AL1160" s="163">
        <v>0</v>
      </c>
      <c r="AM1160" s="163">
        <v>0</v>
      </c>
    </row>
    <row r="1161" spans="2:39" x14ac:dyDescent="0.15">
      <c r="B1161" s="51" t="s">
        <v>1286</v>
      </c>
      <c r="C1161" s="51" t="s">
        <v>3854</v>
      </c>
      <c r="D1161" s="51" t="s">
        <v>5026</v>
      </c>
      <c r="E1161" s="51" t="s">
        <v>5027</v>
      </c>
      <c r="F1161" s="51" t="s">
        <v>5040</v>
      </c>
      <c r="G1161" s="51" t="s">
        <v>5041</v>
      </c>
      <c r="H1161" s="51" t="s">
        <v>5042</v>
      </c>
      <c r="I1161" s="51" t="s">
        <v>5043</v>
      </c>
      <c r="K1161" s="53">
        <v>3</v>
      </c>
      <c r="L1161" s="160">
        <v>25</v>
      </c>
      <c r="M1161" s="160" t="s">
        <v>5040</v>
      </c>
      <c r="N1161" s="160" t="s">
        <v>5041</v>
      </c>
      <c r="O1161" s="161"/>
      <c r="P1161" s="161"/>
      <c r="Q1161" s="161"/>
      <c r="R1161" s="161"/>
      <c r="S1161" s="161"/>
      <c r="T1161" s="161"/>
      <c r="U1161" s="161"/>
      <c r="V1161" s="161"/>
      <c r="W1161" s="161"/>
      <c r="X1161" s="161"/>
      <c r="Y1161" s="161"/>
      <c r="Z1161" s="161"/>
      <c r="AA1161" s="155" t="s">
        <v>1286</v>
      </c>
      <c r="AB1161" s="155" t="s">
        <v>3854</v>
      </c>
      <c r="AC1161" s="163">
        <v>0</v>
      </c>
      <c r="AD1161" s="163">
        <v>0</v>
      </c>
      <c r="AE1161" s="163">
        <v>0</v>
      </c>
      <c r="AF1161" s="163">
        <v>0</v>
      </c>
      <c r="AG1161" s="163">
        <v>0</v>
      </c>
      <c r="AH1161" s="163">
        <v>0</v>
      </c>
      <c r="AI1161" s="163">
        <v>0</v>
      </c>
      <c r="AJ1161" s="163">
        <v>0</v>
      </c>
      <c r="AK1161" s="163">
        <v>0</v>
      </c>
      <c r="AL1161" s="163">
        <v>0</v>
      </c>
      <c r="AM1161" s="163">
        <v>0</v>
      </c>
    </row>
    <row r="1162" spans="2:39" x14ac:dyDescent="0.15">
      <c r="B1162" s="51" t="s">
        <v>979</v>
      </c>
      <c r="C1162" s="51" t="s">
        <v>3554</v>
      </c>
      <c r="D1162" s="51" t="s">
        <v>5026</v>
      </c>
      <c r="E1162" s="51" t="s">
        <v>5027</v>
      </c>
      <c r="F1162" s="51" t="s">
        <v>5028</v>
      </c>
      <c r="G1162" s="51" t="s">
        <v>5029</v>
      </c>
      <c r="H1162" s="51" t="s">
        <v>5030</v>
      </c>
      <c r="I1162" s="51" t="s">
        <v>5031</v>
      </c>
      <c r="K1162" s="53">
        <v>3</v>
      </c>
      <c r="L1162" s="160">
        <v>24</v>
      </c>
      <c r="M1162" s="160" t="s">
        <v>5028</v>
      </c>
      <c r="N1162" s="160" t="s">
        <v>5029</v>
      </c>
      <c r="O1162" s="161"/>
      <c r="P1162" s="161"/>
      <c r="Q1162" s="161"/>
      <c r="R1162" s="161"/>
      <c r="S1162" s="161"/>
      <c r="T1162" s="161"/>
      <c r="U1162" s="161"/>
      <c r="V1162" s="161"/>
      <c r="W1162" s="161"/>
      <c r="X1162" s="161"/>
      <c r="Y1162" s="161"/>
      <c r="Z1162" s="161"/>
      <c r="AA1162" s="155" t="s">
        <v>979</v>
      </c>
      <c r="AB1162" s="155" t="s">
        <v>3554</v>
      </c>
      <c r="AC1162" s="163">
        <v>0</v>
      </c>
      <c r="AD1162" s="163">
        <v>0</v>
      </c>
      <c r="AE1162" s="163">
        <v>0</v>
      </c>
      <c r="AF1162" s="163">
        <v>0</v>
      </c>
      <c r="AG1162" s="163">
        <v>0</v>
      </c>
      <c r="AH1162" s="163">
        <v>0</v>
      </c>
      <c r="AI1162" s="163">
        <v>0</v>
      </c>
      <c r="AJ1162" s="163">
        <v>0</v>
      </c>
      <c r="AK1162" s="163">
        <v>0</v>
      </c>
      <c r="AL1162" s="163">
        <v>0</v>
      </c>
      <c r="AM1162" s="163">
        <v>0</v>
      </c>
    </row>
    <row r="1163" spans="2:39" x14ac:dyDescent="0.15">
      <c r="B1163" s="51" t="s">
        <v>1015</v>
      </c>
      <c r="C1163" s="51" t="s">
        <v>3590</v>
      </c>
      <c r="D1163" s="51" t="s">
        <v>5074</v>
      </c>
      <c r="E1163" s="51" t="s">
        <v>5075</v>
      </c>
      <c r="F1163" s="51" t="s">
        <v>5076</v>
      </c>
      <c r="G1163" s="51" t="s">
        <v>5077</v>
      </c>
      <c r="H1163" s="51" t="s">
        <v>5101</v>
      </c>
      <c r="I1163" s="51" t="s">
        <v>5102</v>
      </c>
      <c r="K1163" s="53">
        <v>3</v>
      </c>
      <c r="L1163" s="160">
        <v>6</v>
      </c>
      <c r="M1163" s="160" t="s">
        <v>5101</v>
      </c>
      <c r="N1163" s="160" t="s">
        <v>5102</v>
      </c>
      <c r="O1163" s="161"/>
      <c r="P1163" s="161"/>
      <c r="Q1163" s="161"/>
      <c r="R1163" s="161"/>
      <c r="S1163" s="161"/>
      <c r="T1163" s="161"/>
      <c r="U1163" s="161"/>
      <c r="V1163" s="161"/>
      <c r="W1163" s="161"/>
      <c r="X1163" s="161"/>
      <c r="Y1163" s="161"/>
      <c r="Z1163" s="161"/>
      <c r="AA1163" s="155" t="s">
        <v>1015</v>
      </c>
      <c r="AB1163" s="155" t="s">
        <v>3590</v>
      </c>
      <c r="AC1163" s="163">
        <v>0</v>
      </c>
      <c r="AD1163" s="163">
        <v>0</v>
      </c>
      <c r="AE1163" s="163">
        <v>0</v>
      </c>
      <c r="AF1163" s="163">
        <v>0</v>
      </c>
      <c r="AG1163" s="163">
        <v>0</v>
      </c>
      <c r="AH1163" s="163">
        <v>0</v>
      </c>
      <c r="AI1163" s="163">
        <v>0</v>
      </c>
      <c r="AJ1163" s="163">
        <v>0</v>
      </c>
      <c r="AK1163" s="163">
        <v>0</v>
      </c>
      <c r="AL1163" s="163">
        <v>0</v>
      </c>
      <c r="AM1163" s="163">
        <v>0</v>
      </c>
    </row>
    <row r="1164" spans="2:39" x14ac:dyDescent="0.15">
      <c r="B1164" s="51" t="s">
        <v>1032</v>
      </c>
      <c r="C1164" s="51" t="s">
        <v>3606</v>
      </c>
      <c r="D1164" s="51" t="s">
        <v>5026</v>
      </c>
      <c r="E1164" s="51" t="s">
        <v>5027</v>
      </c>
      <c r="F1164" s="51" t="s">
        <v>5085</v>
      </c>
      <c r="G1164" s="51" t="s">
        <v>5086</v>
      </c>
      <c r="H1164" s="51" t="s">
        <v>5087</v>
      </c>
      <c r="I1164" s="51" t="s">
        <v>5088</v>
      </c>
      <c r="K1164" s="53">
        <v>3</v>
      </c>
      <c r="L1164" s="160">
        <v>26</v>
      </c>
      <c r="M1164" s="160" t="s">
        <v>5085</v>
      </c>
      <c r="N1164" s="160" t="s">
        <v>5086</v>
      </c>
      <c r="O1164" s="161"/>
      <c r="P1164" s="161"/>
      <c r="Q1164" s="161"/>
      <c r="R1164" s="161"/>
      <c r="S1164" s="161"/>
      <c r="T1164" s="161"/>
      <c r="U1164" s="161"/>
      <c r="V1164" s="161"/>
      <c r="W1164" s="161"/>
      <c r="X1164" s="161"/>
      <c r="Y1164" s="161"/>
      <c r="Z1164" s="161"/>
      <c r="AA1164" s="155" t="s">
        <v>1032</v>
      </c>
      <c r="AB1164" s="155" t="s">
        <v>3606</v>
      </c>
      <c r="AC1164" s="163">
        <v>1</v>
      </c>
      <c r="AD1164" s="163">
        <v>1</v>
      </c>
      <c r="AE1164" s="163">
        <v>0</v>
      </c>
      <c r="AF1164" s="163">
        <v>1</v>
      </c>
      <c r="AG1164" s="163">
        <v>0</v>
      </c>
      <c r="AH1164" s="163">
        <v>1</v>
      </c>
      <c r="AI1164" s="163">
        <v>0</v>
      </c>
      <c r="AJ1164" s="163">
        <v>0</v>
      </c>
      <c r="AK1164" s="163">
        <v>0</v>
      </c>
      <c r="AL1164" s="163">
        <v>0</v>
      </c>
      <c r="AM1164" s="163">
        <v>0</v>
      </c>
    </row>
    <row r="1165" spans="2:39" x14ac:dyDescent="0.15">
      <c r="B1165" s="51" t="s">
        <v>1140</v>
      </c>
      <c r="C1165" s="51" t="s">
        <v>3712</v>
      </c>
      <c r="D1165" s="51" t="s">
        <v>5026</v>
      </c>
      <c r="E1165" s="51" t="s">
        <v>5027</v>
      </c>
      <c r="F1165" s="51" t="s">
        <v>5028</v>
      </c>
      <c r="G1165" s="51" t="s">
        <v>5029</v>
      </c>
      <c r="H1165" s="51" t="s">
        <v>5115</v>
      </c>
      <c r="I1165" s="51" t="s">
        <v>5116</v>
      </c>
      <c r="K1165" s="53">
        <v>3</v>
      </c>
      <c r="L1165" s="160">
        <v>24</v>
      </c>
      <c r="M1165" s="160" t="s">
        <v>5028</v>
      </c>
      <c r="N1165" s="160" t="s">
        <v>5029</v>
      </c>
      <c r="O1165" s="161"/>
      <c r="P1165" s="161"/>
      <c r="Q1165" s="161"/>
      <c r="R1165" s="161"/>
      <c r="S1165" s="161"/>
      <c r="T1165" s="161"/>
      <c r="U1165" s="161"/>
      <c r="V1165" s="161"/>
      <c r="W1165" s="161"/>
      <c r="X1165" s="161"/>
      <c r="Y1165" s="161"/>
      <c r="Z1165" s="161"/>
      <c r="AA1165" s="155" t="s">
        <v>1140</v>
      </c>
      <c r="AB1165" s="155" t="s">
        <v>3712</v>
      </c>
      <c r="AC1165" s="163">
        <v>0</v>
      </c>
      <c r="AD1165" s="163">
        <v>0</v>
      </c>
      <c r="AE1165" s="163">
        <v>0</v>
      </c>
      <c r="AF1165" s="163">
        <v>0</v>
      </c>
      <c r="AG1165" s="163">
        <v>0</v>
      </c>
      <c r="AH1165" s="163">
        <v>0</v>
      </c>
      <c r="AI1165" s="163">
        <v>0</v>
      </c>
      <c r="AJ1165" s="163">
        <v>0</v>
      </c>
      <c r="AK1165" s="163">
        <v>0</v>
      </c>
      <c r="AL1165" s="163">
        <v>0</v>
      </c>
      <c r="AM1165" s="163">
        <v>0</v>
      </c>
    </row>
    <row r="1166" spans="2:39" x14ac:dyDescent="0.15">
      <c r="B1166" s="51" t="s">
        <v>1305</v>
      </c>
      <c r="C1166" s="51" t="s">
        <v>3873</v>
      </c>
      <c r="D1166" s="51" t="s">
        <v>5074</v>
      </c>
      <c r="E1166" s="51" t="s">
        <v>5075</v>
      </c>
      <c r="F1166" s="51" t="s">
        <v>5147</v>
      </c>
      <c r="G1166" s="51" t="s">
        <v>5148</v>
      </c>
      <c r="H1166" s="51" t="s">
        <v>5149</v>
      </c>
      <c r="I1166" s="51" t="s">
        <v>5148</v>
      </c>
      <c r="K1166" s="53">
        <v>3</v>
      </c>
      <c r="L1166" s="160" t="s">
        <v>5356</v>
      </c>
      <c r="M1166" s="160" t="s">
        <v>5356</v>
      </c>
      <c r="N1166" s="160" t="s">
        <v>5356</v>
      </c>
      <c r="O1166" s="161"/>
      <c r="P1166" s="161"/>
      <c r="Q1166" s="161"/>
      <c r="R1166" s="161"/>
      <c r="S1166" s="161"/>
      <c r="T1166" s="161"/>
      <c r="U1166" s="161"/>
      <c r="V1166" s="161"/>
      <c r="W1166" s="161"/>
      <c r="X1166" s="161"/>
      <c r="Y1166" s="161"/>
      <c r="Z1166" s="161"/>
      <c r="AA1166" s="155" t="s">
        <v>1305</v>
      </c>
      <c r="AB1166" s="155" t="s">
        <v>3873</v>
      </c>
      <c r="AC1166" s="163">
        <v>0</v>
      </c>
      <c r="AD1166" s="163">
        <v>0</v>
      </c>
      <c r="AE1166" s="163">
        <v>0</v>
      </c>
      <c r="AF1166" s="163">
        <v>0</v>
      </c>
      <c r="AG1166" s="163">
        <v>0</v>
      </c>
      <c r="AH1166" s="163">
        <v>0</v>
      </c>
      <c r="AI1166" s="163">
        <v>0</v>
      </c>
      <c r="AJ1166" s="163">
        <v>0</v>
      </c>
      <c r="AK1166" s="163">
        <v>0</v>
      </c>
      <c r="AL1166" s="163">
        <v>0</v>
      </c>
      <c r="AM1166" s="163">
        <v>0</v>
      </c>
    </row>
    <row r="1167" spans="2:39" x14ac:dyDescent="0.15">
      <c r="B1167" s="51" t="s">
        <v>1223</v>
      </c>
      <c r="C1167" s="51" t="s">
        <v>3793</v>
      </c>
      <c r="D1167" s="51" t="s">
        <v>5026</v>
      </c>
      <c r="E1167" s="51" t="s">
        <v>5027</v>
      </c>
      <c r="F1167" s="51" t="s">
        <v>5028</v>
      </c>
      <c r="G1167" s="51" t="s">
        <v>5029</v>
      </c>
      <c r="H1167" s="51" t="s">
        <v>5197</v>
      </c>
      <c r="I1167" s="51" t="s">
        <v>5198</v>
      </c>
      <c r="K1167" s="53">
        <v>3</v>
      </c>
      <c r="L1167" s="160">
        <v>24</v>
      </c>
      <c r="M1167" s="160" t="s">
        <v>5028</v>
      </c>
      <c r="N1167" s="160" t="s">
        <v>5029</v>
      </c>
      <c r="O1167" s="161"/>
      <c r="P1167" s="161"/>
      <c r="Q1167" s="161"/>
      <c r="R1167" s="161"/>
      <c r="S1167" s="161"/>
      <c r="T1167" s="161"/>
      <c r="U1167" s="161"/>
      <c r="V1167" s="161"/>
      <c r="W1167" s="161"/>
      <c r="X1167" s="161"/>
      <c r="Y1167" s="161"/>
      <c r="Z1167" s="161"/>
      <c r="AA1167" s="155" t="s">
        <v>1223</v>
      </c>
      <c r="AB1167" s="155" t="s">
        <v>3793</v>
      </c>
      <c r="AC1167" s="163">
        <v>0</v>
      </c>
      <c r="AD1167" s="163">
        <v>0</v>
      </c>
      <c r="AE1167" s="163">
        <v>0</v>
      </c>
      <c r="AF1167" s="163">
        <v>0</v>
      </c>
      <c r="AG1167" s="163">
        <v>0</v>
      </c>
      <c r="AH1167" s="163">
        <v>0</v>
      </c>
      <c r="AI1167" s="163">
        <v>0</v>
      </c>
      <c r="AJ1167" s="163">
        <v>0</v>
      </c>
      <c r="AK1167" s="163">
        <v>0</v>
      </c>
      <c r="AL1167" s="163">
        <v>0</v>
      </c>
      <c r="AM1167" s="163">
        <v>0</v>
      </c>
    </row>
    <row r="1168" spans="2:39" x14ac:dyDescent="0.15">
      <c r="B1168" s="51" t="s">
        <v>1494</v>
      </c>
      <c r="C1168" s="51" t="s">
        <v>4059</v>
      </c>
      <c r="D1168" s="51" t="s">
        <v>5080</v>
      </c>
      <c r="E1168" s="51" t="s">
        <v>5081</v>
      </c>
      <c r="F1168" s="51" t="s">
        <v>5082</v>
      </c>
      <c r="G1168" s="51" t="s">
        <v>5081</v>
      </c>
      <c r="H1168" s="51" t="s">
        <v>5141</v>
      </c>
      <c r="I1168" s="51" t="s">
        <v>5142</v>
      </c>
      <c r="K1168" s="53">
        <v>3</v>
      </c>
      <c r="L1168" s="160">
        <v>2</v>
      </c>
      <c r="M1168" s="160" t="s">
        <v>5082</v>
      </c>
      <c r="N1168" s="160" t="s">
        <v>5081</v>
      </c>
      <c r="O1168" s="161"/>
      <c r="P1168" s="161"/>
      <c r="Q1168" s="161"/>
      <c r="R1168" s="161"/>
      <c r="S1168" s="161"/>
      <c r="T1168" s="161"/>
      <c r="U1168" s="161"/>
      <c r="V1168" s="161"/>
      <c r="W1168" s="161"/>
      <c r="X1168" s="161"/>
      <c r="Y1168" s="161"/>
      <c r="Z1168" s="161"/>
      <c r="AA1168" s="155" t="s">
        <v>1494</v>
      </c>
      <c r="AB1168" s="155" t="s">
        <v>4059</v>
      </c>
      <c r="AC1168" s="163">
        <v>0</v>
      </c>
      <c r="AD1168" s="163">
        <v>0</v>
      </c>
      <c r="AE1168" s="163">
        <v>0</v>
      </c>
      <c r="AF1168" s="163">
        <v>0</v>
      </c>
      <c r="AG1168" s="163">
        <v>0</v>
      </c>
      <c r="AH1168" s="163">
        <v>0</v>
      </c>
      <c r="AI1168" s="163">
        <v>0</v>
      </c>
      <c r="AJ1168" s="163">
        <v>0</v>
      </c>
      <c r="AK1168" s="163">
        <v>0</v>
      </c>
      <c r="AL1168" s="163">
        <v>0</v>
      </c>
      <c r="AM1168" s="163">
        <v>0</v>
      </c>
    </row>
    <row r="1169" spans="2:39" x14ac:dyDescent="0.15">
      <c r="B1169" s="51" t="s">
        <v>5474</v>
      </c>
      <c r="C1169" s="51" t="s">
        <v>5475</v>
      </c>
      <c r="D1169" s="51" t="s">
        <v>5044</v>
      </c>
      <c r="E1169" s="51" t="s">
        <v>5045</v>
      </c>
      <c r="F1169" s="51" t="s">
        <v>5046</v>
      </c>
      <c r="G1169" s="51" t="s">
        <v>5045</v>
      </c>
      <c r="H1169" s="51" t="s">
        <v>5047</v>
      </c>
      <c r="I1169" s="51" t="s">
        <v>5048</v>
      </c>
      <c r="K1169" s="53">
        <v>3</v>
      </c>
      <c r="L1169" s="160">
        <v>5</v>
      </c>
      <c r="M1169" s="160" t="s">
        <v>5047</v>
      </c>
      <c r="N1169" s="160" t="s">
        <v>5048</v>
      </c>
      <c r="O1169" s="161"/>
      <c r="P1169" s="161"/>
      <c r="Q1169" s="161"/>
      <c r="R1169" s="161"/>
      <c r="S1169" s="161"/>
      <c r="T1169" s="161"/>
      <c r="U1169" s="161"/>
      <c r="V1169" s="161"/>
      <c r="W1169" s="161"/>
      <c r="X1169" s="161"/>
      <c r="Y1169" s="161"/>
      <c r="Z1169" s="161"/>
      <c r="AA1169" s="155" t="s">
        <v>5474</v>
      </c>
      <c r="AB1169" s="155" t="s">
        <v>5475</v>
      </c>
      <c r="AC1169" s="163">
        <v>0</v>
      </c>
      <c r="AD1169" s="163">
        <v>0</v>
      </c>
      <c r="AE1169" s="163">
        <v>0</v>
      </c>
      <c r="AF1169" s="163">
        <v>0</v>
      </c>
      <c r="AG1169" s="163">
        <v>0</v>
      </c>
      <c r="AH1169" s="163">
        <v>0</v>
      </c>
      <c r="AI1169" s="163">
        <v>0</v>
      </c>
      <c r="AJ1169" s="163">
        <v>0</v>
      </c>
      <c r="AK1169" s="163">
        <v>0</v>
      </c>
      <c r="AL1169" s="163">
        <v>0</v>
      </c>
      <c r="AM1169" s="163">
        <v>0</v>
      </c>
    </row>
    <row r="1170" spans="2:39" x14ac:dyDescent="0.15">
      <c r="B1170" s="51" t="s">
        <v>1544</v>
      </c>
      <c r="C1170" s="51" t="s">
        <v>4106</v>
      </c>
      <c r="D1170" s="51" t="s">
        <v>5032</v>
      </c>
      <c r="E1170" s="51" t="s">
        <v>5033</v>
      </c>
      <c r="F1170" s="51" t="s">
        <v>5155</v>
      </c>
      <c r="G1170" s="51" t="s">
        <v>5156</v>
      </c>
      <c r="H1170" s="51" t="s">
        <v>5157</v>
      </c>
      <c r="I1170" s="51" t="s">
        <v>5156</v>
      </c>
      <c r="K1170" s="53">
        <v>3</v>
      </c>
      <c r="L1170" s="160">
        <v>14</v>
      </c>
      <c r="M1170" s="160" t="s">
        <v>5157</v>
      </c>
      <c r="N1170" s="160" t="s">
        <v>5156</v>
      </c>
      <c r="O1170" s="161"/>
      <c r="P1170" s="161"/>
      <c r="Q1170" s="161"/>
      <c r="R1170" s="161"/>
      <c r="S1170" s="161"/>
      <c r="T1170" s="161"/>
      <c r="U1170" s="161"/>
      <c r="V1170" s="161"/>
      <c r="W1170" s="161"/>
      <c r="X1170" s="161"/>
      <c r="Y1170" s="161"/>
      <c r="Z1170" s="161"/>
      <c r="AA1170" s="155" t="s">
        <v>1544</v>
      </c>
      <c r="AB1170" s="155" t="s">
        <v>4106</v>
      </c>
      <c r="AC1170" s="163">
        <v>0</v>
      </c>
      <c r="AD1170" s="163">
        <v>0</v>
      </c>
      <c r="AE1170" s="163">
        <v>0</v>
      </c>
      <c r="AF1170" s="163">
        <v>0</v>
      </c>
      <c r="AG1170" s="163">
        <v>0</v>
      </c>
      <c r="AH1170" s="163">
        <v>0</v>
      </c>
      <c r="AI1170" s="163">
        <v>0</v>
      </c>
      <c r="AJ1170" s="163">
        <v>0</v>
      </c>
      <c r="AK1170" s="163">
        <v>0</v>
      </c>
      <c r="AL1170" s="163">
        <v>0</v>
      </c>
      <c r="AM1170" s="163">
        <v>0</v>
      </c>
    </row>
    <row r="1171" spans="2:39" x14ac:dyDescent="0.15">
      <c r="B1171" s="51" t="s">
        <v>1285</v>
      </c>
      <c r="C1171" s="51" t="s">
        <v>3853</v>
      </c>
      <c r="D1171" s="51" t="s">
        <v>5026</v>
      </c>
      <c r="E1171" s="51" t="s">
        <v>5027</v>
      </c>
      <c r="F1171" s="51" t="s">
        <v>5054</v>
      </c>
      <c r="G1171" s="51" t="s">
        <v>5055</v>
      </c>
      <c r="H1171" s="51" t="s">
        <v>5113</v>
      </c>
      <c r="I1171" s="51" t="s">
        <v>5114</v>
      </c>
      <c r="K1171" s="53">
        <v>2</v>
      </c>
      <c r="L1171" s="160" t="s">
        <v>5356</v>
      </c>
      <c r="M1171" s="160" t="s">
        <v>5056</v>
      </c>
      <c r="N1171" s="160" t="s">
        <v>5194</v>
      </c>
      <c r="O1171" s="161"/>
      <c r="P1171" s="161"/>
      <c r="Q1171" s="161"/>
      <c r="R1171" s="161"/>
      <c r="S1171" s="161"/>
      <c r="T1171" s="161"/>
      <c r="U1171" s="161"/>
      <c r="V1171" s="161"/>
      <c r="W1171" s="161"/>
      <c r="X1171" s="161"/>
      <c r="Y1171" s="161"/>
      <c r="Z1171" s="161"/>
      <c r="AA1171" s="155" t="s">
        <v>1285</v>
      </c>
      <c r="AB1171" s="155" t="s">
        <v>3853</v>
      </c>
      <c r="AC1171" s="163">
        <v>0</v>
      </c>
      <c r="AD1171" s="163">
        <v>0</v>
      </c>
      <c r="AE1171" s="163">
        <v>0</v>
      </c>
      <c r="AF1171" s="163">
        <v>0</v>
      </c>
      <c r="AG1171" s="163">
        <v>0</v>
      </c>
      <c r="AH1171" s="163">
        <v>0</v>
      </c>
      <c r="AI1171" s="163">
        <v>0</v>
      </c>
      <c r="AJ1171" s="163">
        <v>0</v>
      </c>
      <c r="AK1171" s="163">
        <v>0</v>
      </c>
      <c r="AL1171" s="163">
        <v>0</v>
      </c>
      <c r="AM1171" s="163">
        <v>0</v>
      </c>
    </row>
    <row r="1172" spans="2:39" x14ac:dyDescent="0.15">
      <c r="B1172" s="51" t="s">
        <v>1417</v>
      </c>
      <c r="C1172" s="51" t="s">
        <v>3984</v>
      </c>
      <c r="D1172" s="51" t="s">
        <v>5026</v>
      </c>
      <c r="E1172" s="51" t="s">
        <v>5027</v>
      </c>
      <c r="F1172" s="51" t="s">
        <v>5040</v>
      </c>
      <c r="G1172" s="51" t="s">
        <v>5041</v>
      </c>
      <c r="H1172" s="51" t="s">
        <v>5042</v>
      </c>
      <c r="I1172" s="51" t="s">
        <v>5043</v>
      </c>
      <c r="K1172" s="53">
        <v>3</v>
      </c>
      <c r="L1172" s="160">
        <v>25</v>
      </c>
      <c r="M1172" s="160" t="s">
        <v>5040</v>
      </c>
      <c r="N1172" s="160" t="s">
        <v>5041</v>
      </c>
      <c r="O1172" s="161"/>
      <c r="P1172" s="161"/>
      <c r="Q1172" s="161"/>
      <c r="R1172" s="161"/>
      <c r="S1172" s="161"/>
      <c r="T1172" s="161"/>
      <c r="U1172" s="161"/>
      <c r="V1172" s="161"/>
      <c r="W1172" s="161"/>
      <c r="X1172" s="161"/>
      <c r="Y1172" s="161"/>
      <c r="Z1172" s="161"/>
      <c r="AA1172" s="155" t="s">
        <v>1417</v>
      </c>
      <c r="AB1172" s="155" t="s">
        <v>3984</v>
      </c>
      <c r="AC1172" s="163">
        <v>0</v>
      </c>
      <c r="AD1172" s="163">
        <v>0</v>
      </c>
      <c r="AE1172" s="163">
        <v>0</v>
      </c>
      <c r="AF1172" s="163">
        <v>0</v>
      </c>
      <c r="AG1172" s="163">
        <v>0</v>
      </c>
      <c r="AH1172" s="163">
        <v>0</v>
      </c>
      <c r="AI1172" s="163">
        <v>0</v>
      </c>
      <c r="AJ1172" s="163">
        <v>0</v>
      </c>
      <c r="AK1172" s="163">
        <v>0</v>
      </c>
      <c r="AL1172" s="163">
        <v>0</v>
      </c>
      <c r="AM1172" s="163">
        <v>0</v>
      </c>
    </row>
    <row r="1173" spans="2:39" x14ac:dyDescent="0.15">
      <c r="B1173" s="51" t="s">
        <v>958</v>
      </c>
      <c r="C1173" s="51" t="s">
        <v>3534</v>
      </c>
      <c r="D1173" s="51" t="s">
        <v>5026</v>
      </c>
      <c r="E1173" s="51" t="s">
        <v>5027</v>
      </c>
      <c r="F1173" s="51" t="s">
        <v>5028</v>
      </c>
      <c r="G1173" s="51" t="s">
        <v>5029</v>
      </c>
      <c r="H1173" s="51" t="s">
        <v>5115</v>
      </c>
      <c r="I1173" s="51" t="s">
        <v>5116</v>
      </c>
      <c r="K1173" s="53">
        <v>3</v>
      </c>
      <c r="L1173" s="160">
        <v>24</v>
      </c>
      <c r="M1173" s="160" t="s">
        <v>5028</v>
      </c>
      <c r="N1173" s="160" t="s">
        <v>5029</v>
      </c>
      <c r="O1173" s="161"/>
      <c r="P1173" s="161"/>
      <c r="Q1173" s="161"/>
      <c r="R1173" s="161"/>
      <c r="S1173" s="161"/>
      <c r="T1173" s="161"/>
      <c r="U1173" s="161"/>
      <c r="V1173" s="161"/>
      <c r="W1173" s="161"/>
      <c r="X1173" s="161"/>
      <c r="Y1173" s="161"/>
      <c r="Z1173" s="161"/>
      <c r="AA1173" s="155" t="s">
        <v>958</v>
      </c>
      <c r="AB1173" s="155" t="s">
        <v>3534</v>
      </c>
      <c r="AC1173" s="163">
        <v>0</v>
      </c>
      <c r="AD1173" s="163">
        <v>1</v>
      </c>
      <c r="AE1173" s="163">
        <v>0</v>
      </c>
      <c r="AF1173" s="163">
        <v>0</v>
      </c>
      <c r="AG1173" s="163">
        <v>0</v>
      </c>
      <c r="AH1173" s="163">
        <v>0</v>
      </c>
      <c r="AI1173" s="163">
        <v>0</v>
      </c>
      <c r="AJ1173" s="163">
        <v>0</v>
      </c>
      <c r="AK1173" s="163">
        <v>0</v>
      </c>
      <c r="AL1173" s="163">
        <v>0</v>
      </c>
      <c r="AM1173" s="163">
        <v>0</v>
      </c>
    </row>
    <row r="1174" spans="2:39" x14ac:dyDescent="0.15">
      <c r="B1174" s="51" t="s">
        <v>1001</v>
      </c>
      <c r="C1174" s="51" t="s">
        <v>3576</v>
      </c>
      <c r="D1174" s="51" t="s">
        <v>5032</v>
      </c>
      <c r="E1174" s="51" t="s">
        <v>5033</v>
      </c>
      <c r="F1174" s="51" t="s">
        <v>5121</v>
      </c>
      <c r="G1174" s="51" t="s">
        <v>5122</v>
      </c>
      <c r="H1174" s="51" t="s">
        <v>5172</v>
      </c>
      <c r="I1174" s="51" t="s">
        <v>5173</v>
      </c>
      <c r="K1174" s="53">
        <v>3</v>
      </c>
      <c r="L1174" s="160">
        <v>12</v>
      </c>
      <c r="M1174" s="160" t="s">
        <v>5121</v>
      </c>
      <c r="N1174" s="160" t="s">
        <v>5122</v>
      </c>
      <c r="O1174" s="161"/>
      <c r="P1174" s="161"/>
      <c r="Q1174" s="161"/>
      <c r="R1174" s="161"/>
      <c r="S1174" s="161"/>
      <c r="T1174" s="161"/>
      <c r="U1174" s="161"/>
      <c r="V1174" s="161"/>
      <c r="W1174" s="161"/>
      <c r="X1174" s="161"/>
      <c r="Y1174" s="161"/>
      <c r="Z1174" s="161"/>
      <c r="AA1174" s="155" t="s">
        <v>1001</v>
      </c>
      <c r="AB1174" s="155" t="s">
        <v>3576</v>
      </c>
      <c r="AC1174" s="163">
        <v>0</v>
      </c>
      <c r="AD1174" s="163">
        <v>0</v>
      </c>
      <c r="AE1174" s="163">
        <v>0</v>
      </c>
      <c r="AF1174" s="163">
        <v>0</v>
      </c>
      <c r="AG1174" s="163">
        <v>0</v>
      </c>
      <c r="AH1174" s="163">
        <v>0</v>
      </c>
      <c r="AI1174" s="163">
        <v>0</v>
      </c>
      <c r="AJ1174" s="163">
        <v>0</v>
      </c>
      <c r="AK1174" s="163">
        <v>0</v>
      </c>
      <c r="AL1174" s="163">
        <v>0</v>
      </c>
      <c r="AM1174" s="163">
        <v>0</v>
      </c>
    </row>
    <row r="1175" spans="2:39" x14ac:dyDescent="0.15">
      <c r="B1175" s="51" t="s">
        <v>1649</v>
      </c>
      <c r="C1175" s="51" t="s">
        <v>4204</v>
      </c>
      <c r="D1175" s="51" t="s">
        <v>5026</v>
      </c>
      <c r="E1175" s="51" t="s">
        <v>5027</v>
      </c>
      <c r="F1175" s="51" t="s">
        <v>5028</v>
      </c>
      <c r="G1175" s="51" t="s">
        <v>5029</v>
      </c>
      <c r="H1175" s="51" t="s">
        <v>5205</v>
      </c>
      <c r="I1175" s="51" t="s">
        <v>5206</v>
      </c>
      <c r="K1175" s="53">
        <v>3</v>
      </c>
      <c r="L1175" s="160">
        <v>24</v>
      </c>
      <c r="M1175" s="160" t="s">
        <v>5028</v>
      </c>
      <c r="N1175" s="160" t="s">
        <v>5029</v>
      </c>
      <c r="O1175" s="161"/>
      <c r="P1175" s="161"/>
      <c r="Q1175" s="161"/>
      <c r="R1175" s="161"/>
      <c r="S1175" s="161"/>
      <c r="T1175" s="161"/>
      <c r="U1175" s="161"/>
      <c r="V1175" s="161"/>
      <c r="W1175" s="161"/>
      <c r="X1175" s="161"/>
      <c r="Y1175" s="161"/>
      <c r="Z1175" s="161"/>
      <c r="AA1175" s="155" t="s">
        <v>1649</v>
      </c>
      <c r="AB1175" s="155" t="s">
        <v>4204</v>
      </c>
      <c r="AC1175" s="163">
        <v>0</v>
      </c>
      <c r="AD1175" s="163">
        <v>0</v>
      </c>
      <c r="AE1175" s="163">
        <v>0</v>
      </c>
      <c r="AF1175" s="163">
        <v>0</v>
      </c>
      <c r="AG1175" s="163">
        <v>0</v>
      </c>
      <c r="AH1175" s="163">
        <v>0</v>
      </c>
      <c r="AI1175" s="163">
        <v>0</v>
      </c>
      <c r="AJ1175" s="163">
        <v>0</v>
      </c>
      <c r="AK1175" s="163">
        <v>0</v>
      </c>
      <c r="AL1175" s="163">
        <v>0</v>
      </c>
      <c r="AM1175" s="163">
        <v>0</v>
      </c>
    </row>
    <row r="1176" spans="2:39" x14ac:dyDescent="0.15">
      <c r="B1176" s="51" t="s">
        <v>963</v>
      </c>
      <c r="C1176" s="51" t="s">
        <v>3538</v>
      </c>
      <c r="D1176" s="51" t="s">
        <v>5074</v>
      </c>
      <c r="E1176" s="51" t="s">
        <v>5075</v>
      </c>
      <c r="F1176" s="51" t="s">
        <v>5076</v>
      </c>
      <c r="G1176" s="51" t="s">
        <v>5077</v>
      </c>
      <c r="H1176" s="51" t="s">
        <v>5158</v>
      </c>
      <c r="I1176" s="51" t="s">
        <v>5159</v>
      </c>
      <c r="K1176" s="53">
        <v>3</v>
      </c>
      <c r="L1176" s="160" t="s">
        <v>5356</v>
      </c>
      <c r="M1176" s="160" t="s">
        <v>5356</v>
      </c>
      <c r="N1176" s="160" t="s">
        <v>5356</v>
      </c>
      <c r="O1176" s="161"/>
      <c r="P1176" s="161"/>
      <c r="Q1176" s="161"/>
      <c r="R1176" s="161"/>
      <c r="S1176" s="161"/>
      <c r="T1176" s="161"/>
      <c r="U1176" s="161"/>
      <c r="V1176" s="161"/>
      <c r="W1176" s="161"/>
      <c r="X1176" s="161"/>
      <c r="Y1176" s="161"/>
      <c r="Z1176" s="161"/>
      <c r="AA1176" s="155" t="s">
        <v>963</v>
      </c>
      <c r="AB1176" s="155" t="s">
        <v>3538</v>
      </c>
      <c r="AC1176" s="163">
        <v>0</v>
      </c>
      <c r="AD1176" s="163">
        <v>0</v>
      </c>
      <c r="AE1176" s="163">
        <v>0</v>
      </c>
      <c r="AF1176" s="163">
        <v>0</v>
      </c>
      <c r="AG1176" s="163">
        <v>0</v>
      </c>
      <c r="AH1176" s="163">
        <v>0</v>
      </c>
      <c r="AI1176" s="163">
        <v>0</v>
      </c>
      <c r="AJ1176" s="163">
        <v>0</v>
      </c>
      <c r="AK1176" s="163">
        <v>0</v>
      </c>
      <c r="AL1176" s="163">
        <v>0</v>
      </c>
      <c r="AM1176" s="163">
        <v>0</v>
      </c>
    </row>
    <row r="1177" spans="2:39" x14ac:dyDescent="0.15">
      <c r="B1177" s="51" t="s">
        <v>964</v>
      </c>
      <c r="C1177" s="51" t="s">
        <v>3539</v>
      </c>
      <c r="D1177" s="51" t="s">
        <v>5026</v>
      </c>
      <c r="E1177" s="51" t="s">
        <v>5027</v>
      </c>
      <c r="F1177" s="51" t="s">
        <v>5054</v>
      </c>
      <c r="G1177" s="51" t="s">
        <v>5055</v>
      </c>
      <c r="H1177" s="51" t="s">
        <v>5113</v>
      </c>
      <c r="I1177" s="51" t="s">
        <v>5114</v>
      </c>
      <c r="K1177" s="53">
        <v>2</v>
      </c>
      <c r="L1177" s="160" t="s">
        <v>5356</v>
      </c>
      <c r="M1177" s="160" t="s">
        <v>5056</v>
      </c>
      <c r="N1177" s="160" t="s">
        <v>5194</v>
      </c>
      <c r="O1177" s="161"/>
      <c r="P1177" s="161"/>
      <c r="Q1177" s="161"/>
      <c r="R1177" s="161"/>
      <c r="S1177" s="161"/>
      <c r="T1177" s="161"/>
      <c r="U1177" s="161"/>
      <c r="V1177" s="161"/>
      <c r="W1177" s="161"/>
      <c r="X1177" s="161"/>
      <c r="Y1177" s="161"/>
      <c r="Z1177" s="161"/>
      <c r="AA1177" s="155" t="s">
        <v>964</v>
      </c>
      <c r="AB1177" s="155" t="s">
        <v>3539</v>
      </c>
      <c r="AC1177" s="163">
        <v>0</v>
      </c>
      <c r="AD1177" s="163">
        <v>0</v>
      </c>
      <c r="AE1177" s="163">
        <v>0</v>
      </c>
      <c r="AF1177" s="163">
        <v>0</v>
      </c>
      <c r="AG1177" s="163">
        <v>0</v>
      </c>
      <c r="AH1177" s="163">
        <v>0</v>
      </c>
      <c r="AI1177" s="163">
        <v>0</v>
      </c>
      <c r="AJ1177" s="163">
        <v>0</v>
      </c>
      <c r="AK1177" s="163">
        <v>0</v>
      </c>
      <c r="AL1177" s="163">
        <v>0</v>
      </c>
      <c r="AM1177" s="163">
        <v>0</v>
      </c>
    </row>
    <row r="1178" spans="2:39" x14ac:dyDescent="0.15">
      <c r="B1178" s="51" t="s">
        <v>950</v>
      </c>
      <c r="C1178" s="51" t="s">
        <v>3526</v>
      </c>
      <c r="D1178" s="51" t="s">
        <v>5129</v>
      </c>
      <c r="E1178" s="51" t="s">
        <v>5130</v>
      </c>
      <c r="F1178" s="51" t="s">
        <v>5131</v>
      </c>
      <c r="G1178" s="51" t="s">
        <v>5132</v>
      </c>
      <c r="H1178" s="51" t="s">
        <v>5166</v>
      </c>
      <c r="I1178" s="51" t="s">
        <v>5167</v>
      </c>
      <c r="K1178" s="53">
        <v>3</v>
      </c>
      <c r="L1178" s="160">
        <v>18</v>
      </c>
      <c r="M1178" s="160" t="s">
        <v>5129</v>
      </c>
      <c r="N1178" s="160" t="s">
        <v>5130</v>
      </c>
      <c r="O1178" s="161"/>
      <c r="P1178" s="161"/>
      <c r="Q1178" s="161"/>
      <c r="R1178" s="161"/>
      <c r="S1178" s="161"/>
      <c r="T1178" s="161"/>
      <c r="U1178" s="161"/>
      <c r="V1178" s="161"/>
      <c r="W1178" s="161"/>
      <c r="X1178" s="161"/>
      <c r="Y1178" s="161"/>
      <c r="Z1178" s="161"/>
      <c r="AA1178" s="155" t="s">
        <v>950</v>
      </c>
      <c r="AB1178" s="155" t="s">
        <v>3526</v>
      </c>
      <c r="AC1178" s="163">
        <v>0</v>
      </c>
      <c r="AD1178" s="163">
        <v>0</v>
      </c>
      <c r="AE1178" s="163">
        <v>0</v>
      </c>
      <c r="AF1178" s="163">
        <v>0</v>
      </c>
      <c r="AG1178" s="163">
        <v>0</v>
      </c>
      <c r="AH1178" s="163">
        <v>0</v>
      </c>
      <c r="AI1178" s="163">
        <v>0</v>
      </c>
      <c r="AJ1178" s="163">
        <v>0</v>
      </c>
      <c r="AK1178" s="163">
        <v>0</v>
      </c>
      <c r="AL1178" s="163">
        <v>0</v>
      </c>
      <c r="AM1178" s="163">
        <v>0</v>
      </c>
    </row>
    <row r="1179" spans="2:39" x14ac:dyDescent="0.15">
      <c r="B1179" s="51" t="s">
        <v>1350</v>
      </c>
      <c r="C1179" s="51" t="s">
        <v>3917</v>
      </c>
      <c r="D1179" s="51" t="s">
        <v>5044</v>
      </c>
      <c r="E1179" s="51" t="s">
        <v>5045</v>
      </c>
      <c r="F1179" s="51" t="s">
        <v>5046</v>
      </c>
      <c r="G1179" s="51" t="s">
        <v>5045</v>
      </c>
      <c r="H1179" s="51" t="s">
        <v>5067</v>
      </c>
      <c r="I1179" s="51" t="s">
        <v>5068</v>
      </c>
      <c r="K1179" s="53">
        <v>3</v>
      </c>
      <c r="L1179" s="160">
        <v>3</v>
      </c>
      <c r="M1179" s="160" t="s">
        <v>5067</v>
      </c>
      <c r="N1179" s="160" t="s">
        <v>5068</v>
      </c>
      <c r="O1179" s="161"/>
      <c r="P1179" s="161"/>
      <c r="Q1179" s="161"/>
      <c r="R1179" s="161"/>
      <c r="S1179" s="161"/>
      <c r="T1179" s="161"/>
      <c r="U1179" s="161"/>
      <c r="V1179" s="161"/>
      <c r="W1179" s="161"/>
      <c r="X1179" s="161"/>
      <c r="Y1179" s="161"/>
      <c r="Z1179" s="161"/>
      <c r="AA1179" s="155" t="s">
        <v>1350</v>
      </c>
      <c r="AB1179" s="155" t="s">
        <v>3917</v>
      </c>
      <c r="AC1179" s="163">
        <v>0</v>
      </c>
      <c r="AD1179" s="163">
        <v>0</v>
      </c>
      <c r="AE1179" s="163">
        <v>0</v>
      </c>
      <c r="AF1179" s="163">
        <v>0</v>
      </c>
      <c r="AG1179" s="163">
        <v>0</v>
      </c>
      <c r="AH1179" s="163">
        <v>0</v>
      </c>
      <c r="AI1179" s="163">
        <v>0</v>
      </c>
      <c r="AJ1179" s="163">
        <v>0</v>
      </c>
      <c r="AK1179" s="163">
        <v>0</v>
      </c>
      <c r="AL1179" s="163">
        <v>0</v>
      </c>
      <c r="AM1179" s="163">
        <v>0</v>
      </c>
    </row>
    <row r="1180" spans="2:39" x14ac:dyDescent="0.15">
      <c r="B1180" s="51" t="s">
        <v>1110</v>
      </c>
      <c r="C1180" s="51" t="s">
        <v>3683</v>
      </c>
      <c r="D1180" s="51" t="s">
        <v>5032</v>
      </c>
      <c r="E1180" s="51" t="s">
        <v>5033</v>
      </c>
      <c r="F1180" s="51" t="s">
        <v>5034</v>
      </c>
      <c r="G1180" s="51" t="s">
        <v>5035</v>
      </c>
      <c r="H1180" s="51" t="s">
        <v>5038</v>
      </c>
      <c r="I1180" s="51" t="s">
        <v>5039</v>
      </c>
      <c r="K1180" s="53">
        <v>3</v>
      </c>
      <c r="L1180" s="160">
        <v>11</v>
      </c>
      <c r="M1180" s="160" t="s">
        <v>5034</v>
      </c>
      <c r="N1180" s="160" t="s">
        <v>5035</v>
      </c>
      <c r="O1180" s="161"/>
      <c r="P1180" s="161"/>
      <c r="Q1180" s="161"/>
      <c r="R1180" s="161"/>
      <c r="S1180" s="161"/>
      <c r="T1180" s="161"/>
      <c r="U1180" s="161"/>
      <c r="V1180" s="161"/>
      <c r="W1180" s="161"/>
      <c r="X1180" s="161"/>
      <c r="Y1180" s="161"/>
      <c r="Z1180" s="161"/>
      <c r="AA1180" s="155" t="s">
        <v>1110</v>
      </c>
      <c r="AB1180" s="155" t="s">
        <v>3683</v>
      </c>
      <c r="AC1180" s="163">
        <v>0</v>
      </c>
      <c r="AD1180" s="163">
        <v>0</v>
      </c>
      <c r="AE1180" s="163">
        <v>0</v>
      </c>
      <c r="AF1180" s="163">
        <v>0</v>
      </c>
      <c r="AG1180" s="163">
        <v>0</v>
      </c>
      <c r="AH1180" s="163">
        <v>0</v>
      </c>
      <c r="AI1180" s="163">
        <v>0</v>
      </c>
      <c r="AJ1180" s="163">
        <v>0</v>
      </c>
      <c r="AK1180" s="163">
        <v>0</v>
      </c>
      <c r="AL1180" s="163">
        <v>0</v>
      </c>
      <c r="AM1180" s="163">
        <v>0</v>
      </c>
    </row>
    <row r="1181" spans="2:39" x14ac:dyDescent="0.15">
      <c r="B1181" s="51" t="s">
        <v>1143</v>
      </c>
      <c r="C1181" s="51" t="s">
        <v>3715</v>
      </c>
      <c r="D1181" s="51" t="s">
        <v>5074</v>
      </c>
      <c r="E1181" s="51" t="s">
        <v>5075</v>
      </c>
      <c r="F1181" s="51" t="s">
        <v>5076</v>
      </c>
      <c r="G1181" s="51" t="s">
        <v>5077</v>
      </c>
      <c r="H1181" s="51" t="s">
        <v>5101</v>
      </c>
      <c r="I1181" s="51" t="s">
        <v>5102</v>
      </c>
      <c r="K1181" s="53">
        <v>3</v>
      </c>
      <c r="L1181" s="160">
        <v>6</v>
      </c>
      <c r="M1181" s="160" t="s">
        <v>5101</v>
      </c>
      <c r="N1181" s="160" t="s">
        <v>5102</v>
      </c>
      <c r="O1181" s="161"/>
      <c r="P1181" s="161"/>
      <c r="Q1181" s="161"/>
      <c r="R1181" s="161"/>
      <c r="S1181" s="161"/>
      <c r="T1181" s="161"/>
      <c r="U1181" s="161"/>
      <c r="V1181" s="161"/>
      <c r="W1181" s="161"/>
      <c r="X1181" s="161"/>
      <c r="Y1181" s="161"/>
      <c r="Z1181" s="161"/>
      <c r="AA1181" s="155" t="s">
        <v>1143</v>
      </c>
      <c r="AB1181" s="155" t="s">
        <v>3715</v>
      </c>
      <c r="AC1181" s="163">
        <v>0</v>
      </c>
      <c r="AD1181" s="163">
        <v>0</v>
      </c>
      <c r="AE1181" s="163">
        <v>0</v>
      </c>
      <c r="AF1181" s="163">
        <v>0</v>
      </c>
      <c r="AG1181" s="163">
        <v>0</v>
      </c>
      <c r="AH1181" s="163">
        <v>0</v>
      </c>
      <c r="AI1181" s="163">
        <v>0</v>
      </c>
      <c r="AJ1181" s="163">
        <v>0</v>
      </c>
      <c r="AK1181" s="163">
        <v>0</v>
      </c>
      <c r="AL1181" s="163">
        <v>0</v>
      </c>
      <c r="AM1181" s="163">
        <v>0</v>
      </c>
    </row>
    <row r="1182" spans="2:39" x14ac:dyDescent="0.15">
      <c r="B1182" s="51" t="s">
        <v>939</v>
      </c>
      <c r="C1182" s="51" t="s">
        <v>3515</v>
      </c>
      <c r="D1182" s="51" t="s">
        <v>5044</v>
      </c>
      <c r="E1182" s="51" t="s">
        <v>5045</v>
      </c>
      <c r="F1182" s="51" t="s">
        <v>5046</v>
      </c>
      <c r="G1182" s="51" t="s">
        <v>5045</v>
      </c>
      <c r="H1182" s="51" t="s">
        <v>5067</v>
      </c>
      <c r="I1182" s="51" t="s">
        <v>5068</v>
      </c>
      <c r="K1182" s="53">
        <v>3</v>
      </c>
      <c r="L1182" s="160">
        <v>3</v>
      </c>
      <c r="M1182" s="160" t="s">
        <v>5067</v>
      </c>
      <c r="N1182" s="160" t="s">
        <v>5068</v>
      </c>
      <c r="O1182" s="161"/>
      <c r="P1182" s="161"/>
      <c r="Q1182" s="161"/>
      <c r="R1182" s="161"/>
      <c r="S1182" s="161"/>
      <c r="T1182" s="161"/>
      <c r="U1182" s="161"/>
      <c r="V1182" s="161"/>
      <c r="W1182" s="161"/>
      <c r="X1182" s="161"/>
      <c r="Y1182" s="161"/>
      <c r="Z1182" s="161"/>
      <c r="AA1182" s="155" t="s">
        <v>939</v>
      </c>
      <c r="AB1182" s="155" t="s">
        <v>3515</v>
      </c>
      <c r="AC1182" s="163">
        <v>0</v>
      </c>
      <c r="AD1182" s="163">
        <v>0</v>
      </c>
      <c r="AE1182" s="163">
        <v>0</v>
      </c>
      <c r="AF1182" s="163">
        <v>0</v>
      </c>
      <c r="AG1182" s="163">
        <v>0</v>
      </c>
      <c r="AH1182" s="163">
        <v>0</v>
      </c>
      <c r="AI1182" s="163">
        <v>0</v>
      </c>
      <c r="AJ1182" s="163">
        <v>0</v>
      </c>
      <c r="AK1182" s="163">
        <v>0</v>
      </c>
      <c r="AL1182" s="163">
        <v>0</v>
      </c>
      <c r="AM1182" s="163">
        <v>0</v>
      </c>
    </row>
    <row r="1183" spans="2:39" x14ac:dyDescent="0.15">
      <c r="B1183" s="51" t="s">
        <v>1277</v>
      </c>
      <c r="C1183" s="51" t="s">
        <v>3845</v>
      </c>
      <c r="D1183" s="51" t="s">
        <v>5129</v>
      </c>
      <c r="E1183" s="51" t="s">
        <v>5130</v>
      </c>
      <c r="F1183" s="51" t="s">
        <v>5178</v>
      </c>
      <c r="G1183" s="51" t="s">
        <v>5179</v>
      </c>
      <c r="H1183" s="51" t="s">
        <v>5180</v>
      </c>
      <c r="I1183" s="51" t="s">
        <v>5179</v>
      </c>
      <c r="K1183" s="53">
        <v>3</v>
      </c>
      <c r="L1183" s="160">
        <v>18</v>
      </c>
      <c r="M1183" s="160" t="s">
        <v>5129</v>
      </c>
      <c r="N1183" s="160" t="s">
        <v>5130</v>
      </c>
      <c r="O1183" s="161"/>
      <c r="P1183" s="161"/>
      <c r="Q1183" s="161"/>
      <c r="R1183" s="161"/>
      <c r="S1183" s="161"/>
      <c r="T1183" s="161"/>
      <c r="U1183" s="161"/>
      <c r="V1183" s="161"/>
      <c r="W1183" s="161"/>
      <c r="X1183" s="161"/>
      <c r="Y1183" s="161"/>
      <c r="Z1183" s="161"/>
      <c r="AA1183" s="155" t="s">
        <v>1277</v>
      </c>
      <c r="AB1183" s="155" t="s">
        <v>3845</v>
      </c>
      <c r="AC1183" s="163">
        <v>0</v>
      </c>
      <c r="AD1183" s="163">
        <v>0</v>
      </c>
      <c r="AE1183" s="163">
        <v>0</v>
      </c>
      <c r="AF1183" s="163">
        <v>0</v>
      </c>
      <c r="AG1183" s="163">
        <v>0</v>
      </c>
      <c r="AH1183" s="163">
        <v>0</v>
      </c>
      <c r="AI1183" s="163">
        <v>0</v>
      </c>
      <c r="AJ1183" s="163">
        <v>0</v>
      </c>
      <c r="AK1183" s="163">
        <v>0</v>
      </c>
      <c r="AL1183" s="163">
        <v>0</v>
      </c>
      <c r="AM1183" s="163">
        <v>0</v>
      </c>
    </row>
    <row r="1184" spans="2:39" x14ac:dyDescent="0.15">
      <c r="B1184" s="51" t="s">
        <v>1245</v>
      </c>
      <c r="C1184" s="51" t="s">
        <v>3814</v>
      </c>
      <c r="D1184" s="51" t="s">
        <v>5074</v>
      </c>
      <c r="E1184" s="51" t="s">
        <v>5075</v>
      </c>
      <c r="F1184" s="51" t="s">
        <v>5076</v>
      </c>
      <c r="G1184" s="51" t="s">
        <v>5077</v>
      </c>
      <c r="H1184" s="51" t="s">
        <v>5153</v>
      </c>
      <c r="I1184" s="51" t="s">
        <v>5154</v>
      </c>
      <c r="K1184" s="53">
        <v>3</v>
      </c>
      <c r="L1184" s="160">
        <v>7</v>
      </c>
      <c r="M1184" s="160" t="s">
        <v>5153</v>
      </c>
      <c r="N1184" s="160" t="s">
        <v>5154</v>
      </c>
      <c r="O1184" s="161"/>
      <c r="P1184" s="161"/>
      <c r="Q1184" s="161"/>
      <c r="R1184" s="161"/>
      <c r="S1184" s="161"/>
      <c r="T1184" s="161"/>
      <c r="U1184" s="161"/>
      <c r="V1184" s="161"/>
      <c r="W1184" s="161"/>
      <c r="X1184" s="161"/>
      <c r="Y1184" s="161"/>
      <c r="Z1184" s="161"/>
      <c r="AA1184" s="155" t="s">
        <v>1245</v>
      </c>
      <c r="AB1184" s="155" t="s">
        <v>3814</v>
      </c>
      <c r="AC1184" s="163">
        <v>0</v>
      </c>
      <c r="AD1184" s="163">
        <v>0</v>
      </c>
      <c r="AE1184" s="163">
        <v>0</v>
      </c>
      <c r="AF1184" s="163">
        <v>0</v>
      </c>
      <c r="AG1184" s="163">
        <v>0</v>
      </c>
      <c r="AH1184" s="163">
        <v>0</v>
      </c>
      <c r="AI1184" s="163">
        <v>0</v>
      </c>
      <c r="AJ1184" s="163">
        <v>0</v>
      </c>
      <c r="AK1184" s="163">
        <v>0</v>
      </c>
      <c r="AL1184" s="163">
        <v>0</v>
      </c>
      <c r="AM1184" s="163">
        <v>0</v>
      </c>
    </row>
    <row r="1185" spans="2:39" x14ac:dyDescent="0.15">
      <c r="B1185" s="51" t="s">
        <v>947</v>
      </c>
      <c r="C1185" s="51" t="s">
        <v>3523</v>
      </c>
      <c r="D1185" s="51" t="s">
        <v>5026</v>
      </c>
      <c r="E1185" s="51" t="s">
        <v>5027</v>
      </c>
      <c r="F1185" s="51" t="s">
        <v>5054</v>
      </c>
      <c r="G1185" s="51" t="s">
        <v>5055</v>
      </c>
      <c r="H1185" s="51" t="s">
        <v>5193</v>
      </c>
      <c r="I1185" s="51" t="s">
        <v>5194</v>
      </c>
      <c r="K1185" s="53">
        <v>2</v>
      </c>
      <c r="L1185" s="160" t="s">
        <v>5356</v>
      </c>
      <c r="M1185" s="160" t="s">
        <v>5056</v>
      </c>
      <c r="N1185" s="160" t="s">
        <v>5194</v>
      </c>
      <c r="O1185" s="161"/>
      <c r="P1185" s="161"/>
      <c r="Q1185" s="161"/>
      <c r="R1185" s="161"/>
      <c r="S1185" s="161"/>
      <c r="T1185" s="161"/>
      <c r="U1185" s="161"/>
      <c r="V1185" s="161"/>
      <c r="W1185" s="161"/>
      <c r="X1185" s="161"/>
      <c r="Y1185" s="161"/>
      <c r="Z1185" s="161"/>
      <c r="AA1185" s="155" t="s">
        <v>947</v>
      </c>
      <c r="AB1185" s="155" t="s">
        <v>3523</v>
      </c>
      <c r="AC1185" s="163">
        <v>0</v>
      </c>
      <c r="AD1185" s="163">
        <v>0</v>
      </c>
      <c r="AE1185" s="163">
        <v>0</v>
      </c>
      <c r="AF1185" s="163">
        <v>0</v>
      </c>
      <c r="AG1185" s="163">
        <v>0</v>
      </c>
      <c r="AH1185" s="163">
        <v>0</v>
      </c>
      <c r="AI1185" s="163">
        <v>0</v>
      </c>
      <c r="AJ1185" s="163">
        <v>0</v>
      </c>
      <c r="AK1185" s="163">
        <v>0</v>
      </c>
      <c r="AL1185" s="163">
        <v>0</v>
      </c>
      <c r="AM1185" s="163">
        <v>0</v>
      </c>
    </row>
    <row r="1186" spans="2:39" x14ac:dyDescent="0.15">
      <c r="B1186" s="51" t="s">
        <v>1168</v>
      </c>
      <c r="C1186" s="51" t="s">
        <v>3739</v>
      </c>
      <c r="D1186" s="51" t="s">
        <v>5026</v>
      </c>
      <c r="E1186" s="51" t="s">
        <v>5027</v>
      </c>
      <c r="F1186" s="51" t="s">
        <v>5028</v>
      </c>
      <c r="G1186" s="51" t="s">
        <v>5029</v>
      </c>
      <c r="H1186" s="51" t="s">
        <v>5199</v>
      </c>
      <c r="I1186" s="51" t="s">
        <v>5200</v>
      </c>
      <c r="K1186" s="53">
        <v>3</v>
      </c>
      <c r="L1186" s="160">
        <v>24</v>
      </c>
      <c r="M1186" s="160" t="s">
        <v>5028</v>
      </c>
      <c r="N1186" s="160" t="s">
        <v>5029</v>
      </c>
      <c r="O1186" s="161"/>
      <c r="P1186" s="161"/>
      <c r="Q1186" s="161"/>
      <c r="R1186" s="161"/>
      <c r="S1186" s="161"/>
      <c r="T1186" s="161"/>
      <c r="U1186" s="161"/>
      <c r="V1186" s="161"/>
      <c r="W1186" s="161"/>
      <c r="X1186" s="161"/>
      <c r="Y1186" s="161"/>
      <c r="Z1186" s="161"/>
      <c r="AA1186" s="155" t="s">
        <v>1168</v>
      </c>
      <c r="AB1186" s="155" t="s">
        <v>3739</v>
      </c>
      <c r="AC1186" s="163">
        <v>0</v>
      </c>
      <c r="AD1186" s="163">
        <v>0</v>
      </c>
      <c r="AE1186" s="163">
        <v>0</v>
      </c>
      <c r="AF1186" s="163">
        <v>0</v>
      </c>
      <c r="AG1186" s="163">
        <v>0</v>
      </c>
      <c r="AH1186" s="163">
        <v>0</v>
      </c>
      <c r="AI1186" s="163">
        <v>0</v>
      </c>
      <c r="AJ1186" s="163">
        <v>0</v>
      </c>
      <c r="AK1186" s="163">
        <v>0</v>
      </c>
      <c r="AL1186" s="163">
        <v>0</v>
      </c>
      <c r="AM1186" s="163">
        <v>0</v>
      </c>
    </row>
    <row r="1187" spans="2:39" x14ac:dyDescent="0.15">
      <c r="B1187" s="51" t="s">
        <v>1121</v>
      </c>
      <c r="C1187" s="51" t="s">
        <v>3694</v>
      </c>
      <c r="D1187" s="51" t="s">
        <v>5026</v>
      </c>
      <c r="E1187" s="51" t="s">
        <v>5027</v>
      </c>
      <c r="F1187" s="51" t="s">
        <v>5028</v>
      </c>
      <c r="G1187" s="51" t="s">
        <v>5029</v>
      </c>
      <c r="H1187" s="51" t="s">
        <v>5030</v>
      </c>
      <c r="I1187" s="51" t="s">
        <v>5031</v>
      </c>
      <c r="K1187" s="53">
        <v>3</v>
      </c>
      <c r="L1187" s="160">
        <v>24</v>
      </c>
      <c r="M1187" s="160" t="s">
        <v>5028</v>
      </c>
      <c r="N1187" s="160" t="s">
        <v>5029</v>
      </c>
      <c r="O1187" s="161"/>
      <c r="P1187" s="161"/>
      <c r="Q1187" s="161"/>
      <c r="R1187" s="161"/>
      <c r="S1187" s="161"/>
      <c r="T1187" s="161"/>
      <c r="U1187" s="161"/>
      <c r="V1187" s="161"/>
      <c r="W1187" s="161"/>
      <c r="X1187" s="161"/>
      <c r="Y1187" s="161"/>
      <c r="Z1187" s="161"/>
      <c r="AA1187" s="155" t="s">
        <v>1121</v>
      </c>
      <c r="AB1187" s="155" t="s">
        <v>3694</v>
      </c>
      <c r="AC1187" s="163">
        <v>0</v>
      </c>
      <c r="AD1187" s="163">
        <v>0</v>
      </c>
      <c r="AE1187" s="163">
        <v>0</v>
      </c>
      <c r="AF1187" s="163">
        <v>0</v>
      </c>
      <c r="AG1187" s="163">
        <v>0</v>
      </c>
      <c r="AH1187" s="163">
        <v>0</v>
      </c>
      <c r="AI1187" s="163">
        <v>0</v>
      </c>
      <c r="AJ1187" s="163">
        <v>0</v>
      </c>
      <c r="AK1187" s="163">
        <v>0</v>
      </c>
      <c r="AL1187" s="163">
        <v>0</v>
      </c>
      <c r="AM1187" s="163">
        <v>0</v>
      </c>
    </row>
    <row r="1188" spans="2:39" x14ac:dyDescent="0.15">
      <c r="B1188" s="51" t="s">
        <v>1036</v>
      </c>
      <c r="C1188" s="51" t="s">
        <v>5476</v>
      </c>
      <c r="D1188" s="51" t="s">
        <v>5044</v>
      </c>
      <c r="E1188" s="51" t="s">
        <v>5045</v>
      </c>
      <c r="F1188" s="51" t="s">
        <v>5046</v>
      </c>
      <c r="G1188" s="51" t="s">
        <v>5045</v>
      </c>
      <c r="H1188" s="51" t="s">
        <v>5067</v>
      </c>
      <c r="I1188" s="51" t="s">
        <v>5068</v>
      </c>
      <c r="K1188" s="53">
        <v>3</v>
      </c>
      <c r="L1188" s="160">
        <v>3</v>
      </c>
      <c r="M1188" s="160" t="s">
        <v>5067</v>
      </c>
      <c r="N1188" s="160" t="s">
        <v>5068</v>
      </c>
      <c r="O1188" s="161"/>
      <c r="P1188" s="161"/>
      <c r="Q1188" s="161"/>
      <c r="R1188" s="161"/>
      <c r="S1188" s="161"/>
      <c r="T1188" s="161"/>
      <c r="U1188" s="161"/>
      <c r="V1188" s="161"/>
      <c r="W1188" s="161"/>
      <c r="X1188" s="161"/>
      <c r="Y1188" s="161"/>
      <c r="Z1188" s="161"/>
      <c r="AA1188" s="155" t="s">
        <v>1036</v>
      </c>
      <c r="AB1188" s="155" t="s">
        <v>5476</v>
      </c>
      <c r="AC1188" s="163">
        <v>0</v>
      </c>
      <c r="AD1188" s="163">
        <v>0</v>
      </c>
      <c r="AE1188" s="163">
        <v>0</v>
      </c>
      <c r="AF1188" s="163">
        <v>1</v>
      </c>
      <c r="AG1188" s="163">
        <v>1</v>
      </c>
      <c r="AH1188" s="163">
        <v>1</v>
      </c>
      <c r="AI1188" s="163">
        <v>0</v>
      </c>
      <c r="AJ1188" s="163">
        <v>0</v>
      </c>
      <c r="AK1188" s="163">
        <v>0</v>
      </c>
      <c r="AL1188" s="163">
        <v>0</v>
      </c>
      <c r="AM1188" s="163">
        <v>0</v>
      </c>
    </row>
    <row r="1189" spans="2:39" x14ac:dyDescent="0.15">
      <c r="B1189" s="51" t="s">
        <v>1304</v>
      </c>
      <c r="C1189" s="51" t="s">
        <v>3872</v>
      </c>
      <c r="D1189" s="51" t="s">
        <v>5032</v>
      </c>
      <c r="E1189" s="51" t="s">
        <v>5033</v>
      </c>
      <c r="F1189" s="51" t="s">
        <v>5034</v>
      </c>
      <c r="G1189" s="51" t="s">
        <v>5035</v>
      </c>
      <c r="H1189" s="51" t="s">
        <v>5038</v>
      </c>
      <c r="I1189" s="51" t="s">
        <v>5039</v>
      </c>
      <c r="K1189" s="53">
        <v>3</v>
      </c>
      <c r="L1189" s="160">
        <v>11</v>
      </c>
      <c r="M1189" s="160" t="s">
        <v>5034</v>
      </c>
      <c r="N1189" s="160" t="s">
        <v>5035</v>
      </c>
      <c r="O1189" s="161"/>
      <c r="P1189" s="161"/>
      <c r="Q1189" s="161"/>
      <c r="R1189" s="161"/>
      <c r="S1189" s="161"/>
      <c r="T1189" s="161"/>
      <c r="U1189" s="161"/>
      <c r="V1189" s="161"/>
      <c r="W1189" s="161"/>
      <c r="X1189" s="161"/>
      <c r="Y1189" s="161"/>
      <c r="Z1189" s="161"/>
      <c r="AA1189" s="155" t="s">
        <v>1304</v>
      </c>
      <c r="AB1189" s="155" t="s">
        <v>3872</v>
      </c>
      <c r="AC1189" s="163">
        <v>0</v>
      </c>
      <c r="AD1189" s="163">
        <v>0</v>
      </c>
      <c r="AE1189" s="163">
        <v>0</v>
      </c>
      <c r="AF1189" s="163">
        <v>0</v>
      </c>
      <c r="AG1189" s="163">
        <v>0</v>
      </c>
      <c r="AH1189" s="163">
        <v>0</v>
      </c>
      <c r="AI1189" s="163">
        <v>0</v>
      </c>
      <c r="AJ1189" s="163">
        <v>0</v>
      </c>
      <c r="AK1189" s="163">
        <v>0</v>
      </c>
      <c r="AL1189" s="163">
        <v>0</v>
      </c>
      <c r="AM1189" s="163">
        <v>0</v>
      </c>
    </row>
    <row r="1190" spans="2:39" x14ac:dyDescent="0.15">
      <c r="B1190" s="51" t="s">
        <v>1364</v>
      </c>
      <c r="C1190" s="51" t="s">
        <v>3931</v>
      </c>
      <c r="D1190" s="51" t="s">
        <v>5089</v>
      </c>
      <c r="E1190" s="51" t="s">
        <v>5090</v>
      </c>
      <c r="F1190" s="51" t="s">
        <v>5091</v>
      </c>
      <c r="G1190" s="51" t="s">
        <v>5092</v>
      </c>
      <c r="H1190" s="51" t="s">
        <v>5135</v>
      </c>
      <c r="I1190" s="51" t="s">
        <v>5136</v>
      </c>
      <c r="K1190" s="53">
        <v>3</v>
      </c>
      <c r="L1190" s="160">
        <v>16</v>
      </c>
      <c r="M1190" s="160" t="s">
        <v>5091</v>
      </c>
      <c r="N1190" s="160" t="s">
        <v>5092</v>
      </c>
      <c r="O1190" s="161"/>
      <c r="P1190" s="161"/>
      <c r="Q1190" s="161"/>
      <c r="R1190" s="161"/>
      <c r="S1190" s="161"/>
      <c r="T1190" s="161"/>
      <c r="U1190" s="161"/>
      <c r="V1190" s="161"/>
      <c r="W1190" s="161"/>
      <c r="X1190" s="161"/>
      <c r="Y1190" s="161"/>
      <c r="Z1190" s="161"/>
      <c r="AA1190" s="155" t="s">
        <v>1364</v>
      </c>
      <c r="AB1190" s="155" t="s">
        <v>3931</v>
      </c>
      <c r="AC1190" s="163">
        <v>0</v>
      </c>
      <c r="AD1190" s="163">
        <v>0</v>
      </c>
      <c r="AE1190" s="163">
        <v>0</v>
      </c>
      <c r="AF1190" s="163">
        <v>0</v>
      </c>
      <c r="AG1190" s="163">
        <v>0</v>
      </c>
      <c r="AH1190" s="163">
        <v>0</v>
      </c>
      <c r="AI1190" s="163">
        <v>0</v>
      </c>
      <c r="AJ1190" s="163">
        <v>0</v>
      </c>
      <c r="AK1190" s="163">
        <v>0</v>
      </c>
      <c r="AL1190" s="163">
        <v>0</v>
      </c>
      <c r="AM1190" s="163">
        <v>0</v>
      </c>
    </row>
    <row r="1191" spans="2:39" x14ac:dyDescent="0.15">
      <c r="B1191" s="51" t="s">
        <v>5477</v>
      </c>
      <c r="C1191" s="51" t="s">
        <v>5478</v>
      </c>
      <c r="D1191" s="51" t="s">
        <v>5026</v>
      </c>
      <c r="E1191" s="51" t="s">
        <v>5027</v>
      </c>
      <c r="F1191" s="51" t="s">
        <v>5028</v>
      </c>
      <c r="G1191" s="51" t="s">
        <v>5029</v>
      </c>
      <c r="H1191" s="51" t="s">
        <v>5030</v>
      </c>
      <c r="I1191" s="51" t="s">
        <v>5031</v>
      </c>
      <c r="K1191" s="53">
        <v>3</v>
      </c>
      <c r="L1191" s="160">
        <v>24</v>
      </c>
      <c r="M1191" s="160" t="s">
        <v>5028</v>
      </c>
      <c r="N1191" s="160" t="s">
        <v>5029</v>
      </c>
      <c r="O1191" s="161"/>
      <c r="P1191" s="161"/>
      <c r="Q1191" s="161"/>
      <c r="R1191" s="161"/>
      <c r="S1191" s="161"/>
      <c r="T1191" s="161"/>
      <c r="U1191" s="161"/>
      <c r="V1191" s="161"/>
      <c r="W1191" s="161"/>
      <c r="X1191" s="161"/>
      <c r="Y1191" s="161"/>
      <c r="Z1191" s="161"/>
      <c r="AA1191" s="155" t="s">
        <v>5477</v>
      </c>
      <c r="AB1191" s="155" t="s">
        <v>5478</v>
      </c>
      <c r="AC1191" s="163">
        <v>0</v>
      </c>
      <c r="AD1191" s="163">
        <v>0</v>
      </c>
      <c r="AE1191" s="163">
        <v>0</v>
      </c>
      <c r="AF1191" s="163">
        <v>0</v>
      </c>
      <c r="AG1191" s="163">
        <v>0</v>
      </c>
      <c r="AH1191" s="163">
        <v>0</v>
      </c>
      <c r="AI1191" s="163">
        <v>0</v>
      </c>
      <c r="AJ1191" s="163">
        <v>0</v>
      </c>
      <c r="AK1191" s="163">
        <v>0</v>
      </c>
      <c r="AL1191" s="163">
        <v>0</v>
      </c>
      <c r="AM1191" s="163">
        <v>0</v>
      </c>
    </row>
    <row r="1192" spans="2:39" x14ac:dyDescent="0.15">
      <c r="B1192" s="51" t="s">
        <v>999</v>
      </c>
      <c r="C1192" s="51" t="s">
        <v>3574</v>
      </c>
      <c r="D1192" s="51" t="s">
        <v>5074</v>
      </c>
      <c r="E1192" s="51" t="s">
        <v>5075</v>
      </c>
      <c r="F1192" s="51" t="s">
        <v>5076</v>
      </c>
      <c r="G1192" s="51" t="s">
        <v>5077</v>
      </c>
      <c r="H1192" s="51" t="s">
        <v>5101</v>
      </c>
      <c r="I1192" s="51" t="s">
        <v>5102</v>
      </c>
      <c r="K1192" s="53">
        <v>3</v>
      </c>
      <c r="L1192" s="160">
        <v>6</v>
      </c>
      <c r="M1192" s="160" t="s">
        <v>5101</v>
      </c>
      <c r="N1192" s="160" t="s">
        <v>5102</v>
      </c>
      <c r="O1192" s="161"/>
      <c r="P1192" s="161"/>
      <c r="Q1192" s="161"/>
      <c r="R1192" s="161"/>
      <c r="S1192" s="161"/>
      <c r="T1192" s="161"/>
      <c r="U1192" s="161"/>
      <c r="V1192" s="161"/>
      <c r="W1192" s="161"/>
      <c r="X1192" s="161"/>
      <c r="Y1192" s="161"/>
      <c r="Z1192" s="161"/>
      <c r="AA1192" s="155" t="s">
        <v>999</v>
      </c>
      <c r="AB1192" s="155" t="s">
        <v>3574</v>
      </c>
      <c r="AC1192" s="163">
        <v>0</v>
      </c>
      <c r="AD1192" s="163">
        <v>1</v>
      </c>
      <c r="AE1192" s="163">
        <v>1</v>
      </c>
      <c r="AF1192" s="163">
        <v>0</v>
      </c>
      <c r="AG1192" s="163">
        <v>0</v>
      </c>
      <c r="AH1192" s="163">
        <v>0</v>
      </c>
      <c r="AI1192" s="163">
        <v>0</v>
      </c>
      <c r="AJ1192" s="163">
        <v>0</v>
      </c>
      <c r="AK1192" s="163">
        <v>0</v>
      </c>
      <c r="AL1192" s="163">
        <v>0</v>
      </c>
      <c r="AM1192" s="163">
        <v>0</v>
      </c>
    </row>
    <row r="1193" spans="2:39" x14ac:dyDescent="0.15">
      <c r="B1193" s="51" t="s">
        <v>1326</v>
      </c>
      <c r="C1193" s="51" t="s">
        <v>3893</v>
      </c>
      <c r="D1193" s="51" t="s">
        <v>5032</v>
      </c>
      <c r="E1193" s="51" t="s">
        <v>5033</v>
      </c>
      <c r="F1193" s="51" t="s">
        <v>5034</v>
      </c>
      <c r="G1193" s="51" t="s">
        <v>5035</v>
      </c>
      <c r="H1193" s="51" t="s">
        <v>5038</v>
      </c>
      <c r="I1193" s="51" t="s">
        <v>5039</v>
      </c>
      <c r="K1193" s="53">
        <v>3</v>
      </c>
      <c r="L1193" s="160">
        <v>11</v>
      </c>
      <c r="M1193" s="160" t="s">
        <v>5034</v>
      </c>
      <c r="N1193" s="160" t="s">
        <v>5035</v>
      </c>
      <c r="O1193" s="161"/>
      <c r="P1193" s="161"/>
      <c r="Q1193" s="161"/>
      <c r="R1193" s="161"/>
      <c r="S1193" s="161"/>
      <c r="T1193" s="161"/>
      <c r="U1193" s="161"/>
      <c r="V1193" s="161"/>
      <c r="W1193" s="161"/>
      <c r="X1193" s="161"/>
      <c r="Y1193" s="161"/>
      <c r="Z1193" s="161"/>
      <c r="AA1193" s="155" t="s">
        <v>1326</v>
      </c>
      <c r="AB1193" s="155" t="s">
        <v>3893</v>
      </c>
      <c r="AC1193" s="163">
        <v>0</v>
      </c>
      <c r="AD1193" s="163">
        <v>0</v>
      </c>
      <c r="AE1193" s="163">
        <v>0</v>
      </c>
      <c r="AF1193" s="163">
        <v>0</v>
      </c>
      <c r="AG1193" s="163">
        <v>0</v>
      </c>
      <c r="AH1193" s="163">
        <v>0</v>
      </c>
      <c r="AI1193" s="163">
        <v>0</v>
      </c>
      <c r="AJ1193" s="163">
        <v>0</v>
      </c>
      <c r="AK1193" s="163">
        <v>0</v>
      </c>
      <c r="AL1193" s="163">
        <v>0</v>
      </c>
      <c r="AM1193" s="163">
        <v>0</v>
      </c>
    </row>
    <row r="1194" spans="2:39" x14ac:dyDescent="0.15">
      <c r="B1194" s="51" t="s">
        <v>888</v>
      </c>
      <c r="C1194" s="51" t="s">
        <v>3464</v>
      </c>
      <c r="D1194" s="51" t="s">
        <v>5074</v>
      </c>
      <c r="E1194" s="51" t="s">
        <v>5075</v>
      </c>
      <c r="F1194" s="51" t="s">
        <v>5076</v>
      </c>
      <c r="G1194" s="51" t="s">
        <v>5077</v>
      </c>
      <c r="H1194" s="51" t="s">
        <v>5078</v>
      </c>
      <c r="I1194" s="51" t="s">
        <v>5079</v>
      </c>
      <c r="K1194" s="53">
        <v>3</v>
      </c>
      <c r="L1194" s="160">
        <v>9</v>
      </c>
      <c r="M1194" s="160" t="s">
        <v>5078</v>
      </c>
      <c r="N1194" s="160" t="s">
        <v>5079</v>
      </c>
      <c r="O1194" s="161"/>
      <c r="P1194" s="161"/>
      <c r="Q1194" s="161"/>
      <c r="R1194" s="161"/>
      <c r="S1194" s="161"/>
      <c r="T1194" s="161"/>
      <c r="U1194" s="161"/>
      <c r="V1194" s="161"/>
      <c r="W1194" s="161"/>
      <c r="X1194" s="161"/>
      <c r="Y1194" s="161"/>
      <c r="Z1194" s="161"/>
      <c r="AA1194" s="155" t="s">
        <v>888</v>
      </c>
      <c r="AB1194" s="155" t="s">
        <v>3464</v>
      </c>
      <c r="AC1194" s="163">
        <v>0</v>
      </c>
      <c r="AD1194" s="163">
        <v>1</v>
      </c>
      <c r="AE1194" s="163">
        <v>1</v>
      </c>
      <c r="AF1194" s="163">
        <v>1</v>
      </c>
      <c r="AG1194" s="163">
        <v>1</v>
      </c>
      <c r="AH1194" s="163">
        <v>1</v>
      </c>
      <c r="AI1194" s="163">
        <v>1</v>
      </c>
      <c r="AJ1194" s="163">
        <v>0</v>
      </c>
      <c r="AK1194" s="163">
        <v>0</v>
      </c>
      <c r="AL1194" s="163">
        <v>0</v>
      </c>
      <c r="AM1194" s="163">
        <v>0</v>
      </c>
    </row>
    <row r="1195" spans="2:39" x14ac:dyDescent="0.15">
      <c r="B1195" s="51" t="s">
        <v>1091</v>
      </c>
      <c r="C1195" s="51" t="s">
        <v>3664</v>
      </c>
      <c r="D1195" s="51" t="s">
        <v>5044</v>
      </c>
      <c r="E1195" s="51" t="s">
        <v>5045</v>
      </c>
      <c r="F1195" s="51" t="s">
        <v>5046</v>
      </c>
      <c r="G1195" s="51" t="s">
        <v>5045</v>
      </c>
      <c r="H1195" s="51" t="s">
        <v>5067</v>
      </c>
      <c r="I1195" s="51" t="s">
        <v>5068</v>
      </c>
      <c r="K1195" s="53">
        <v>3</v>
      </c>
      <c r="L1195" s="160">
        <v>3</v>
      </c>
      <c r="M1195" s="160" t="s">
        <v>5067</v>
      </c>
      <c r="N1195" s="160" t="s">
        <v>5068</v>
      </c>
      <c r="O1195" s="161"/>
      <c r="P1195" s="161"/>
      <c r="Q1195" s="161"/>
      <c r="R1195" s="161"/>
      <c r="S1195" s="161"/>
      <c r="T1195" s="161"/>
      <c r="U1195" s="161"/>
      <c r="V1195" s="161"/>
      <c r="W1195" s="161"/>
      <c r="X1195" s="161"/>
      <c r="Y1195" s="161"/>
      <c r="Z1195" s="161"/>
      <c r="AA1195" s="155" t="s">
        <v>1091</v>
      </c>
      <c r="AB1195" s="155" t="s">
        <v>3664</v>
      </c>
      <c r="AC1195" s="163">
        <v>0</v>
      </c>
      <c r="AD1195" s="163">
        <v>0</v>
      </c>
      <c r="AE1195" s="163">
        <v>0</v>
      </c>
      <c r="AF1195" s="163">
        <v>0</v>
      </c>
      <c r="AG1195" s="163">
        <v>0</v>
      </c>
      <c r="AH1195" s="163">
        <v>0</v>
      </c>
      <c r="AI1195" s="163">
        <v>0</v>
      </c>
      <c r="AJ1195" s="163">
        <v>0</v>
      </c>
      <c r="AK1195" s="163">
        <v>0</v>
      </c>
      <c r="AL1195" s="163">
        <v>0</v>
      </c>
      <c r="AM1195" s="163">
        <v>0</v>
      </c>
    </row>
    <row r="1196" spans="2:39" x14ac:dyDescent="0.15">
      <c r="B1196" s="51" t="s">
        <v>823</v>
      </c>
      <c r="C1196" s="51" t="s">
        <v>3399</v>
      </c>
      <c r="D1196" s="51" t="s">
        <v>5032</v>
      </c>
      <c r="E1196" s="51" t="s">
        <v>5033</v>
      </c>
      <c r="F1196" s="51" t="s">
        <v>5155</v>
      </c>
      <c r="G1196" s="51" t="s">
        <v>5156</v>
      </c>
      <c r="H1196" s="51" t="s">
        <v>5157</v>
      </c>
      <c r="I1196" s="51" t="s">
        <v>5156</v>
      </c>
      <c r="K1196" s="53">
        <v>3</v>
      </c>
      <c r="L1196" s="160">
        <v>14</v>
      </c>
      <c r="M1196" s="160" t="s">
        <v>5157</v>
      </c>
      <c r="N1196" s="160" t="s">
        <v>5156</v>
      </c>
      <c r="O1196" s="161"/>
      <c r="P1196" s="161"/>
      <c r="Q1196" s="161"/>
      <c r="R1196" s="161"/>
      <c r="S1196" s="161"/>
      <c r="T1196" s="161"/>
      <c r="U1196" s="161"/>
      <c r="V1196" s="161"/>
      <c r="W1196" s="161"/>
      <c r="X1196" s="161"/>
      <c r="Y1196" s="161"/>
      <c r="Z1196" s="161"/>
      <c r="AA1196" s="155" t="s">
        <v>823</v>
      </c>
      <c r="AB1196" s="155" t="s">
        <v>3399</v>
      </c>
      <c r="AC1196" s="163">
        <v>0</v>
      </c>
      <c r="AD1196" s="163">
        <v>0</v>
      </c>
      <c r="AE1196" s="163">
        <v>0</v>
      </c>
      <c r="AF1196" s="163">
        <v>0</v>
      </c>
      <c r="AG1196" s="163">
        <v>0</v>
      </c>
      <c r="AH1196" s="163">
        <v>0</v>
      </c>
      <c r="AI1196" s="163">
        <v>0</v>
      </c>
      <c r="AJ1196" s="163">
        <v>0</v>
      </c>
      <c r="AK1196" s="163">
        <v>0</v>
      </c>
      <c r="AL1196" s="163">
        <v>0</v>
      </c>
      <c r="AM1196" s="163">
        <v>0</v>
      </c>
    </row>
    <row r="1197" spans="2:39" x14ac:dyDescent="0.15">
      <c r="B1197" s="51" t="s">
        <v>1403</v>
      </c>
      <c r="C1197" s="51" t="s">
        <v>3970</v>
      </c>
      <c r="D1197" s="51" t="s">
        <v>5074</v>
      </c>
      <c r="E1197" s="51" t="s">
        <v>5075</v>
      </c>
      <c r="F1197" s="51" t="s">
        <v>5076</v>
      </c>
      <c r="G1197" s="51" t="s">
        <v>5077</v>
      </c>
      <c r="H1197" s="51" t="s">
        <v>5153</v>
      </c>
      <c r="I1197" s="51" t="s">
        <v>5154</v>
      </c>
      <c r="K1197" s="53">
        <v>3</v>
      </c>
      <c r="L1197" s="160">
        <v>7</v>
      </c>
      <c r="M1197" s="160" t="s">
        <v>5153</v>
      </c>
      <c r="N1197" s="160" t="s">
        <v>5154</v>
      </c>
      <c r="O1197" s="161"/>
      <c r="P1197" s="161"/>
      <c r="Q1197" s="161"/>
      <c r="R1197" s="161"/>
      <c r="S1197" s="161"/>
      <c r="T1197" s="161"/>
      <c r="U1197" s="161"/>
      <c r="V1197" s="161"/>
      <c r="W1197" s="161"/>
      <c r="X1197" s="161"/>
      <c r="Y1197" s="161"/>
      <c r="Z1197" s="161"/>
      <c r="AA1197" s="155" t="s">
        <v>1403</v>
      </c>
      <c r="AB1197" s="155" t="s">
        <v>3970</v>
      </c>
      <c r="AC1197" s="163">
        <v>0</v>
      </c>
      <c r="AD1197" s="163">
        <v>0</v>
      </c>
      <c r="AE1197" s="163">
        <v>0</v>
      </c>
      <c r="AF1197" s="163">
        <v>0</v>
      </c>
      <c r="AG1197" s="163">
        <v>0</v>
      </c>
      <c r="AH1197" s="163">
        <v>0</v>
      </c>
      <c r="AI1197" s="163">
        <v>0</v>
      </c>
      <c r="AJ1197" s="163">
        <v>0</v>
      </c>
      <c r="AK1197" s="163">
        <v>0</v>
      </c>
      <c r="AL1197" s="163">
        <v>0</v>
      </c>
      <c r="AM1197" s="163">
        <v>0</v>
      </c>
    </row>
    <row r="1198" spans="2:39" x14ac:dyDescent="0.15">
      <c r="B1198" s="51" t="s">
        <v>1220</v>
      </c>
      <c r="C1198" s="51" t="s">
        <v>3790</v>
      </c>
      <c r="D1198" s="51" t="s">
        <v>5026</v>
      </c>
      <c r="E1198" s="51" t="s">
        <v>5027</v>
      </c>
      <c r="F1198" s="51" t="s">
        <v>5040</v>
      </c>
      <c r="G1198" s="51" t="s">
        <v>5041</v>
      </c>
      <c r="H1198" s="51" t="s">
        <v>5042</v>
      </c>
      <c r="I1198" s="51" t="s">
        <v>5043</v>
      </c>
      <c r="K1198" s="53">
        <v>3</v>
      </c>
      <c r="L1198" s="160">
        <v>25</v>
      </c>
      <c r="M1198" s="160" t="s">
        <v>5040</v>
      </c>
      <c r="N1198" s="160" t="s">
        <v>5041</v>
      </c>
      <c r="O1198" s="161"/>
      <c r="P1198" s="161"/>
      <c r="Q1198" s="161"/>
      <c r="R1198" s="161"/>
      <c r="S1198" s="161"/>
      <c r="T1198" s="161"/>
      <c r="U1198" s="161"/>
      <c r="V1198" s="161"/>
      <c r="W1198" s="161"/>
      <c r="X1198" s="161"/>
      <c r="Y1198" s="161"/>
      <c r="Z1198" s="161"/>
      <c r="AA1198" s="155" t="s">
        <v>1220</v>
      </c>
      <c r="AB1198" s="155" t="s">
        <v>3790</v>
      </c>
      <c r="AC1198" s="163">
        <v>0</v>
      </c>
      <c r="AD1198" s="163">
        <v>0</v>
      </c>
      <c r="AE1198" s="163">
        <v>0</v>
      </c>
      <c r="AF1198" s="163">
        <v>0</v>
      </c>
      <c r="AG1198" s="163">
        <v>0</v>
      </c>
      <c r="AH1198" s="163">
        <v>1</v>
      </c>
      <c r="AI1198" s="163">
        <v>0</v>
      </c>
      <c r="AJ1198" s="163">
        <v>0</v>
      </c>
      <c r="AK1198" s="163">
        <v>0</v>
      </c>
      <c r="AL1198" s="163">
        <v>0</v>
      </c>
      <c r="AM1198" s="163">
        <v>0</v>
      </c>
    </row>
    <row r="1199" spans="2:39" x14ac:dyDescent="0.15">
      <c r="B1199" s="51" t="s">
        <v>1100</v>
      </c>
      <c r="C1199" s="51" t="s">
        <v>3673</v>
      </c>
      <c r="D1199" s="51" t="s">
        <v>5026</v>
      </c>
      <c r="E1199" s="51" t="s">
        <v>5027</v>
      </c>
      <c r="F1199" s="51" t="s">
        <v>5028</v>
      </c>
      <c r="G1199" s="51" t="s">
        <v>5029</v>
      </c>
      <c r="H1199" s="51" t="s">
        <v>5115</v>
      </c>
      <c r="I1199" s="51" t="s">
        <v>5116</v>
      </c>
      <c r="K1199" s="53">
        <v>3</v>
      </c>
      <c r="L1199" s="160">
        <v>24</v>
      </c>
      <c r="M1199" s="160" t="s">
        <v>5028</v>
      </c>
      <c r="N1199" s="160" t="s">
        <v>5029</v>
      </c>
      <c r="O1199" s="161"/>
      <c r="P1199" s="161"/>
      <c r="Q1199" s="161"/>
      <c r="R1199" s="161"/>
      <c r="S1199" s="161"/>
      <c r="T1199" s="161"/>
      <c r="U1199" s="161"/>
      <c r="V1199" s="161"/>
      <c r="W1199" s="161"/>
      <c r="X1199" s="161"/>
      <c r="Y1199" s="161"/>
      <c r="Z1199" s="161"/>
      <c r="AA1199" s="155" t="s">
        <v>1100</v>
      </c>
      <c r="AB1199" s="155" t="s">
        <v>3673</v>
      </c>
      <c r="AC1199" s="163">
        <v>0</v>
      </c>
      <c r="AD1199" s="163">
        <v>0</v>
      </c>
      <c r="AE1199" s="163">
        <v>0</v>
      </c>
      <c r="AF1199" s="163">
        <v>0</v>
      </c>
      <c r="AG1199" s="163">
        <v>0</v>
      </c>
      <c r="AH1199" s="163">
        <v>0</v>
      </c>
      <c r="AI1199" s="163">
        <v>0</v>
      </c>
      <c r="AJ1199" s="163">
        <v>0</v>
      </c>
      <c r="AK1199" s="163">
        <v>0</v>
      </c>
      <c r="AL1199" s="163">
        <v>0</v>
      </c>
      <c r="AM1199" s="163">
        <v>0</v>
      </c>
    </row>
    <row r="1200" spans="2:39" x14ac:dyDescent="0.15">
      <c r="B1200" s="51" t="s">
        <v>1210</v>
      </c>
      <c r="C1200" s="51" t="s">
        <v>3781</v>
      </c>
      <c r="D1200" s="51" t="s">
        <v>5032</v>
      </c>
      <c r="E1200" s="51" t="s">
        <v>5033</v>
      </c>
      <c r="F1200" s="51" t="s">
        <v>5034</v>
      </c>
      <c r="G1200" s="51" t="s">
        <v>5035</v>
      </c>
      <c r="H1200" s="51" t="s">
        <v>5038</v>
      </c>
      <c r="I1200" s="51" t="s">
        <v>5039</v>
      </c>
      <c r="K1200" s="53">
        <v>3</v>
      </c>
      <c r="L1200" s="160">
        <v>11</v>
      </c>
      <c r="M1200" s="160" t="s">
        <v>5034</v>
      </c>
      <c r="N1200" s="160" t="s">
        <v>5035</v>
      </c>
      <c r="O1200" s="161"/>
      <c r="P1200" s="161"/>
      <c r="Q1200" s="161"/>
      <c r="R1200" s="161"/>
      <c r="S1200" s="161"/>
      <c r="T1200" s="161"/>
      <c r="U1200" s="161"/>
      <c r="V1200" s="161"/>
      <c r="W1200" s="161"/>
      <c r="X1200" s="161"/>
      <c r="Y1200" s="161"/>
      <c r="Z1200" s="161"/>
      <c r="AA1200" s="155" t="s">
        <v>1210</v>
      </c>
      <c r="AB1200" s="155" t="s">
        <v>3781</v>
      </c>
      <c r="AC1200" s="163">
        <v>0</v>
      </c>
      <c r="AD1200" s="163">
        <v>0</v>
      </c>
      <c r="AE1200" s="163">
        <v>0</v>
      </c>
      <c r="AF1200" s="163">
        <v>0</v>
      </c>
      <c r="AG1200" s="163">
        <v>0</v>
      </c>
      <c r="AH1200" s="163">
        <v>0</v>
      </c>
      <c r="AI1200" s="163">
        <v>0</v>
      </c>
      <c r="AJ1200" s="163">
        <v>0</v>
      </c>
      <c r="AK1200" s="163">
        <v>0</v>
      </c>
      <c r="AL1200" s="163">
        <v>0</v>
      </c>
      <c r="AM1200" s="163">
        <v>0</v>
      </c>
    </row>
    <row r="1201" spans="2:39" x14ac:dyDescent="0.15">
      <c r="B1201" s="51" t="s">
        <v>1022</v>
      </c>
      <c r="C1201" s="51" t="s">
        <v>3596</v>
      </c>
      <c r="D1201" s="51" t="s">
        <v>5074</v>
      </c>
      <c r="E1201" s="51" t="s">
        <v>5075</v>
      </c>
      <c r="F1201" s="51" t="s">
        <v>5076</v>
      </c>
      <c r="G1201" s="51" t="s">
        <v>5077</v>
      </c>
      <c r="H1201" s="51" t="s">
        <v>5153</v>
      </c>
      <c r="I1201" s="51" t="s">
        <v>5154</v>
      </c>
      <c r="K1201" s="53">
        <v>3</v>
      </c>
      <c r="L1201" s="160">
        <v>7</v>
      </c>
      <c r="M1201" s="160" t="s">
        <v>5153</v>
      </c>
      <c r="N1201" s="160" t="s">
        <v>5154</v>
      </c>
      <c r="O1201" s="161"/>
      <c r="P1201" s="161"/>
      <c r="Q1201" s="161"/>
      <c r="R1201" s="161"/>
      <c r="S1201" s="161"/>
      <c r="T1201" s="161"/>
      <c r="U1201" s="161"/>
      <c r="V1201" s="161"/>
      <c r="W1201" s="161"/>
      <c r="X1201" s="161"/>
      <c r="Y1201" s="161"/>
      <c r="Z1201" s="161"/>
      <c r="AA1201" s="155" t="s">
        <v>1022</v>
      </c>
      <c r="AB1201" s="155" t="s">
        <v>3596</v>
      </c>
      <c r="AC1201" s="163">
        <v>0</v>
      </c>
      <c r="AD1201" s="163">
        <v>0</v>
      </c>
      <c r="AE1201" s="163">
        <v>0</v>
      </c>
      <c r="AF1201" s="163">
        <v>0</v>
      </c>
      <c r="AG1201" s="163">
        <v>0</v>
      </c>
      <c r="AH1201" s="163">
        <v>0</v>
      </c>
      <c r="AI1201" s="163">
        <v>0</v>
      </c>
      <c r="AJ1201" s="163">
        <v>0</v>
      </c>
      <c r="AK1201" s="163">
        <v>0</v>
      </c>
      <c r="AL1201" s="163">
        <v>0</v>
      </c>
      <c r="AM1201" s="163">
        <v>0</v>
      </c>
    </row>
    <row r="1202" spans="2:39" x14ac:dyDescent="0.15">
      <c r="B1202" s="51" t="s">
        <v>922</v>
      </c>
      <c r="C1202" s="51" t="s">
        <v>3498</v>
      </c>
      <c r="D1202" s="51" t="s">
        <v>5074</v>
      </c>
      <c r="E1202" s="51" t="s">
        <v>5075</v>
      </c>
      <c r="F1202" s="51" t="s">
        <v>5076</v>
      </c>
      <c r="G1202" s="51" t="s">
        <v>5077</v>
      </c>
      <c r="H1202" s="51" t="s">
        <v>5153</v>
      </c>
      <c r="I1202" s="51" t="s">
        <v>5154</v>
      </c>
      <c r="K1202" s="53">
        <v>3</v>
      </c>
      <c r="L1202" s="160">
        <v>7</v>
      </c>
      <c r="M1202" s="160" t="s">
        <v>5153</v>
      </c>
      <c r="N1202" s="160" t="s">
        <v>5154</v>
      </c>
      <c r="O1202" s="161"/>
      <c r="P1202" s="161"/>
      <c r="Q1202" s="161"/>
      <c r="R1202" s="161"/>
      <c r="S1202" s="161"/>
      <c r="T1202" s="161"/>
      <c r="U1202" s="161"/>
      <c r="V1202" s="161"/>
      <c r="W1202" s="161"/>
      <c r="X1202" s="161"/>
      <c r="Y1202" s="161"/>
      <c r="Z1202" s="161"/>
      <c r="AA1202" s="155" t="s">
        <v>922</v>
      </c>
      <c r="AB1202" s="155" t="s">
        <v>3498</v>
      </c>
      <c r="AC1202" s="163">
        <v>0</v>
      </c>
      <c r="AD1202" s="163">
        <v>0</v>
      </c>
      <c r="AE1202" s="163">
        <v>0</v>
      </c>
      <c r="AF1202" s="163">
        <v>0</v>
      </c>
      <c r="AG1202" s="163">
        <v>0</v>
      </c>
      <c r="AH1202" s="163">
        <v>0</v>
      </c>
      <c r="AI1202" s="163">
        <v>0</v>
      </c>
      <c r="AJ1202" s="163">
        <v>0</v>
      </c>
      <c r="AK1202" s="163">
        <v>0</v>
      </c>
      <c r="AL1202" s="163">
        <v>0</v>
      </c>
      <c r="AM1202" s="163">
        <v>0</v>
      </c>
    </row>
    <row r="1203" spans="2:39" x14ac:dyDescent="0.15">
      <c r="B1203" s="51" t="s">
        <v>1076</v>
      </c>
      <c r="C1203" s="51" t="s">
        <v>3649</v>
      </c>
      <c r="D1203" s="51" t="s">
        <v>5044</v>
      </c>
      <c r="E1203" s="51" t="s">
        <v>5045</v>
      </c>
      <c r="F1203" s="51" t="s">
        <v>5046</v>
      </c>
      <c r="G1203" s="51" t="s">
        <v>5045</v>
      </c>
      <c r="H1203" s="51" t="s">
        <v>5195</v>
      </c>
      <c r="I1203" s="51" t="s">
        <v>5196</v>
      </c>
      <c r="K1203" s="53">
        <v>3</v>
      </c>
      <c r="L1203" s="160" t="s">
        <v>5356</v>
      </c>
      <c r="M1203" s="160" t="s">
        <v>5356</v>
      </c>
      <c r="N1203" s="160" t="s">
        <v>5356</v>
      </c>
      <c r="O1203" s="161"/>
      <c r="P1203" s="161"/>
      <c r="Q1203" s="161"/>
      <c r="R1203" s="161"/>
      <c r="S1203" s="161"/>
      <c r="T1203" s="161"/>
      <c r="U1203" s="161"/>
      <c r="V1203" s="161"/>
      <c r="W1203" s="161"/>
      <c r="X1203" s="161"/>
      <c r="Y1203" s="161"/>
      <c r="Z1203" s="161"/>
      <c r="AA1203" s="155" t="s">
        <v>1076</v>
      </c>
      <c r="AB1203" s="155" t="s">
        <v>3649</v>
      </c>
      <c r="AC1203" s="163">
        <v>0</v>
      </c>
      <c r="AD1203" s="163">
        <v>0</v>
      </c>
      <c r="AE1203" s="163">
        <v>0</v>
      </c>
      <c r="AF1203" s="163">
        <v>0</v>
      </c>
      <c r="AG1203" s="163">
        <v>0</v>
      </c>
      <c r="AH1203" s="163">
        <v>0</v>
      </c>
      <c r="AI1203" s="163">
        <v>0</v>
      </c>
      <c r="AJ1203" s="163">
        <v>0</v>
      </c>
      <c r="AK1203" s="163">
        <v>0</v>
      </c>
      <c r="AL1203" s="163">
        <v>0</v>
      </c>
      <c r="AM1203" s="163">
        <v>0</v>
      </c>
    </row>
    <row r="1204" spans="2:39" x14ac:dyDescent="0.15">
      <c r="B1204" s="51" t="s">
        <v>1081</v>
      </c>
      <c r="C1204" s="51" t="s">
        <v>3654</v>
      </c>
      <c r="D1204" s="51" t="s">
        <v>5032</v>
      </c>
      <c r="E1204" s="51" t="s">
        <v>5033</v>
      </c>
      <c r="F1204" s="51" t="s">
        <v>5121</v>
      </c>
      <c r="G1204" s="51" t="s">
        <v>5122</v>
      </c>
      <c r="H1204" s="51" t="s">
        <v>5172</v>
      </c>
      <c r="I1204" s="51" t="s">
        <v>5173</v>
      </c>
      <c r="K1204" s="53">
        <v>3</v>
      </c>
      <c r="L1204" s="160">
        <v>12</v>
      </c>
      <c r="M1204" s="160" t="s">
        <v>5121</v>
      </c>
      <c r="N1204" s="160" t="s">
        <v>5122</v>
      </c>
      <c r="O1204" s="161"/>
      <c r="P1204" s="161"/>
      <c r="Q1204" s="161"/>
      <c r="R1204" s="161"/>
      <c r="S1204" s="161"/>
      <c r="T1204" s="161"/>
      <c r="U1204" s="161"/>
      <c r="V1204" s="161"/>
      <c r="W1204" s="161"/>
      <c r="X1204" s="161"/>
      <c r="Y1204" s="161"/>
      <c r="Z1204" s="161"/>
      <c r="AA1204" s="155" t="s">
        <v>1081</v>
      </c>
      <c r="AB1204" s="155" t="s">
        <v>3654</v>
      </c>
      <c r="AC1204" s="163">
        <v>0</v>
      </c>
      <c r="AD1204" s="163">
        <v>0</v>
      </c>
      <c r="AE1204" s="163">
        <v>0</v>
      </c>
      <c r="AF1204" s="163">
        <v>0</v>
      </c>
      <c r="AG1204" s="163">
        <v>0</v>
      </c>
      <c r="AH1204" s="163">
        <v>0</v>
      </c>
      <c r="AI1204" s="163">
        <v>0</v>
      </c>
      <c r="AJ1204" s="163">
        <v>0</v>
      </c>
      <c r="AK1204" s="163">
        <v>0</v>
      </c>
      <c r="AL1204" s="163">
        <v>0</v>
      </c>
      <c r="AM1204" s="163">
        <v>0</v>
      </c>
    </row>
    <row r="1205" spans="2:39" x14ac:dyDescent="0.15">
      <c r="B1205" s="51" t="s">
        <v>1207</v>
      </c>
      <c r="C1205" s="51" t="s">
        <v>3778</v>
      </c>
      <c r="D1205" s="51" t="s">
        <v>5044</v>
      </c>
      <c r="E1205" s="51" t="s">
        <v>5045</v>
      </c>
      <c r="F1205" s="51" t="s">
        <v>5046</v>
      </c>
      <c r="G1205" s="51" t="s">
        <v>5045</v>
      </c>
      <c r="H1205" s="51" t="s">
        <v>5067</v>
      </c>
      <c r="I1205" s="51" t="s">
        <v>5068</v>
      </c>
      <c r="K1205" s="53">
        <v>3</v>
      </c>
      <c r="L1205" s="160">
        <v>3</v>
      </c>
      <c r="M1205" s="160" t="s">
        <v>5067</v>
      </c>
      <c r="N1205" s="160" t="s">
        <v>5068</v>
      </c>
      <c r="O1205" s="161"/>
      <c r="P1205" s="161"/>
      <c r="Q1205" s="161"/>
      <c r="R1205" s="161"/>
      <c r="S1205" s="161"/>
      <c r="T1205" s="161"/>
      <c r="U1205" s="161"/>
      <c r="V1205" s="161"/>
      <c r="W1205" s="161"/>
      <c r="X1205" s="161"/>
      <c r="Y1205" s="161"/>
      <c r="Z1205" s="161"/>
      <c r="AA1205" s="155" t="s">
        <v>1207</v>
      </c>
      <c r="AB1205" s="155" t="s">
        <v>3778</v>
      </c>
      <c r="AC1205" s="163">
        <v>0</v>
      </c>
      <c r="AD1205" s="163">
        <v>0</v>
      </c>
      <c r="AE1205" s="163">
        <v>0</v>
      </c>
      <c r="AF1205" s="163">
        <v>0</v>
      </c>
      <c r="AG1205" s="163">
        <v>0</v>
      </c>
      <c r="AH1205" s="163">
        <v>0</v>
      </c>
      <c r="AI1205" s="163">
        <v>0</v>
      </c>
      <c r="AJ1205" s="163">
        <v>0</v>
      </c>
      <c r="AK1205" s="163">
        <v>0</v>
      </c>
      <c r="AL1205" s="163">
        <v>0</v>
      </c>
      <c r="AM1205" s="163">
        <v>0</v>
      </c>
    </row>
    <row r="1206" spans="2:39" x14ac:dyDescent="0.15">
      <c r="B1206" s="51" t="s">
        <v>1216</v>
      </c>
      <c r="C1206" s="51" t="s">
        <v>3787</v>
      </c>
      <c r="D1206" s="51" t="s">
        <v>5074</v>
      </c>
      <c r="E1206" s="51" t="s">
        <v>5075</v>
      </c>
      <c r="F1206" s="51" t="s">
        <v>5076</v>
      </c>
      <c r="G1206" s="51" t="s">
        <v>5077</v>
      </c>
      <c r="H1206" s="51" t="s">
        <v>5158</v>
      </c>
      <c r="I1206" s="51" t="s">
        <v>5159</v>
      </c>
      <c r="K1206" s="53">
        <v>3</v>
      </c>
      <c r="L1206" s="160" t="s">
        <v>5356</v>
      </c>
      <c r="M1206" s="160" t="s">
        <v>5356</v>
      </c>
      <c r="N1206" s="160" t="s">
        <v>5356</v>
      </c>
      <c r="O1206" s="161"/>
      <c r="P1206" s="161"/>
      <c r="Q1206" s="161"/>
      <c r="R1206" s="161"/>
      <c r="S1206" s="161"/>
      <c r="T1206" s="161"/>
      <c r="U1206" s="161"/>
      <c r="V1206" s="161"/>
      <c r="W1206" s="161"/>
      <c r="X1206" s="161"/>
      <c r="Y1206" s="161"/>
      <c r="Z1206" s="161"/>
      <c r="AA1206" s="155" t="s">
        <v>1216</v>
      </c>
      <c r="AB1206" s="155" t="s">
        <v>3787</v>
      </c>
      <c r="AC1206" s="163">
        <v>0</v>
      </c>
      <c r="AD1206" s="163">
        <v>0</v>
      </c>
      <c r="AE1206" s="163">
        <v>0</v>
      </c>
      <c r="AF1206" s="163">
        <v>0</v>
      </c>
      <c r="AG1206" s="163">
        <v>0</v>
      </c>
      <c r="AH1206" s="163">
        <v>0</v>
      </c>
      <c r="AI1206" s="163">
        <v>0</v>
      </c>
      <c r="AJ1206" s="163">
        <v>0</v>
      </c>
      <c r="AK1206" s="163">
        <v>0</v>
      </c>
      <c r="AL1206" s="163">
        <v>0</v>
      </c>
      <c r="AM1206" s="163">
        <v>0</v>
      </c>
    </row>
    <row r="1207" spans="2:39" x14ac:dyDescent="0.15">
      <c r="B1207" s="51" t="s">
        <v>1439</v>
      </c>
      <c r="C1207" s="51" t="s">
        <v>4004</v>
      </c>
      <c r="D1207" s="51" t="s">
        <v>5129</v>
      </c>
      <c r="E1207" s="51" t="s">
        <v>5130</v>
      </c>
      <c r="F1207" s="51" t="s">
        <v>5131</v>
      </c>
      <c r="G1207" s="51" t="s">
        <v>5132</v>
      </c>
      <c r="H1207" s="51" t="s">
        <v>5166</v>
      </c>
      <c r="I1207" s="51" t="s">
        <v>5167</v>
      </c>
      <c r="K1207" s="53">
        <v>3</v>
      </c>
      <c r="L1207" s="160">
        <v>18</v>
      </c>
      <c r="M1207" s="160" t="s">
        <v>5129</v>
      </c>
      <c r="N1207" s="160" t="s">
        <v>5130</v>
      </c>
      <c r="O1207" s="161"/>
      <c r="P1207" s="161"/>
      <c r="Q1207" s="161"/>
      <c r="R1207" s="161"/>
      <c r="S1207" s="161"/>
      <c r="T1207" s="161"/>
      <c r="U1207" s="161"/>
      <c r="V1207" s="161"/>
      <c r="W1207" s="161"/>
      <c r="X1207" s="161"/>
      <c r="Y1207" s="161"/>
      <c r="Z1207" s="161"/>
      <c r="AA1207" s="155" t="s">
        <v>1439</v>
      </c>
      <c r="AB1207" s="155" t="s">
        <v>4004</v>
      </c>
      <c r="AC1207" s="163">
        <v>0</v>
      </c>
      <c r="AD1207" s="163">
        <v>0</v>
      </c>
      <c r="AE1207" s="163">
        <v>0</v>
      </c>
      <c r="AF1207" s="163">
        <v>0</v>
      </c>
      <c r="AG1207" s="163">
        <v>0</v>
      </c>
      <c r="AH1207" s="163">
        <v>0</v>
      </c>
      <c r="AI1207" s="163">
        <v>0</v>
      </c>
      <c r="AJ1207" s="163">
        <v>0</v>
      </c>
      <c r="AK1207" s="163">
        <v>0</v>
      </c>
      <c r="AL1207" s="163">
        <v>0</v>
      </c>
      <c r="AM1207" s="163">
        <v>0</v>
      </c>
    </row>
    <row r="1208" spans="2:39" x14ac:dyDescent="0.15">
      <c r="B1208" s="51" t="s">
        <v>1650</v>
      </c>
      <c r="C1208" s="51" t="s">
        <v>4205</v>
      </c>
      <c r="D1208" s="51" t="s">
        <v>5026</v>
      </c>
      <c r="E1208" s="51" t="s">
        <v>5027</v>
      </c>
      <c r="F1208" s="51" t="s">
        <v>5028</v>
      </c>
      <c r="G1208" s="51" t="s">
        <v>5029</v>
      </c>
      <c r="H1208" s="51" t="s">
        <v>5205</v>
      </c>
      <c r="I1208" s="51" t="s">
        <v>5206</v>
      </c>
      <c r="K1208" s="53">
        <v>3</v>
      </c>
      <c r="L1208" s="160">
        <v>24</v>
      </c>
      <c r="M1208" s="160" t="s">
        <v>5028</v>
      </c>
      <c r="N1208" s="160" t="s">
        <v>5029</v>
      </c>
      <c r="O1208" s="161"/>
      <c r="P1208" s="161"/>
      <c r="Q1208" s="161"/>
      <c r="R1208" s="161"/>
      <c r="S1208" s="161"/>
      <c r="T1208" s="161"/>
      <c r="U1208" s="161"/>
      <c r="V1208" s="161"/>
      <c r="W1208" s="161"/>
      <c r="X1208" s="161"/>
      <c r="Y1208" s="161"/>
      <c r="Z1208" s="161"/>
      <c r="AA1208" s="155" t="s">
        <v>1650</v>
      </c>
      <c r="AB1208" s="155" t="s">
        <v>4205</v>
      </c>
      <c r="AC1208" s="163">
        <v>0</v>
      </c>
      <c r="AD1208" s="163">
        <v>0</v>
      </c>
      <c r="AE1208" s="163">
        <v>0</v>
      </c>
      <c r="AF1208" s="163">
        <v>0</v>
      </c>
      <c r="AG1208" s="163">
        <v>0</v>
      </c>
      <c r="AH1208" s="163">
        <v>0</v>
      </c>
      <c r="AI1208" s="163">
        <v>0</v>
      </c>
      <c r="AJ1208" s="163">
        <v>0</v>
      </c>
      <c r="AK1208" s="163">
        <v>0</v>
      </c>
      <c r="AL1208" s="163">
        <v>0</v>
      </c>
      <c r="AM1208" s="163">
        <v>0</v>
      </c>
    </row>
    <row r="1209" spans="2:39" x14ac:dyDescent="0.15">
      <c r="B1209" s="51" t="s">
        <v>926</v>
      </c>
      <c r="C1209" s="51" t="s">
        <v>3502</v>
      </c>
      <c r="D1209" s="51" t="s">
        <v>5026</v>
      </c>
      <c r="E1209" s="51" t="s">
        <v>5027</v>
      </c>
      <c r="F1209" s="51" t="s">
        <v>5085</v>
      </c>
      <c r="G1209" s="51" t="s">
        <v>5086</v>
      </c>
      <c r="H1209" s="51" t="s">
        <v>5087</v>
      </c>
      <c r="I1209" s="51" t="s">
        <v>5088</v>
      </c>
      <c r="K1209" s="53">
        <v>3</v>
      </c>
      <c r="L1209" s="160">
        <v>26</v>
      </c>
      <c r="M1209" s="160" t="s">
        <v>5085</v>
      </c>
      <c r="N1209" s="160" t="s">
        <v>5086</v>
      </c>
      <c r="O1209" s="161"/>
      <c r="P1209" s="161"/>
      <c r="Q1209" s="161"/>
      <c r="R1209" s="161"/>
      <c r="S1209" s="161"/>
      <c r="T1209" s="161"/>
      <c r="U1209" s="161"/>
      <c r="V1209" s="161"/>
      <c r="W1209" s="161"/>
      <c r="X1209" s="161"/>
      <c r="Y1209" s="161"/>
      <c r="Z1209" s="161"/>
      <c r="AA1209" s="155" t="s">
        <v>926</v>
      </c>
      <c r="AB1209" s="155" t="s">
        <v>3502</v>
      </c>
      <c r="AC1209" s="163">
        <v>0</v>
      </c>
      <c r="AD1209" s="163">
        <v>0</v>
      </c>
      <c r="AE1209" s="163">
        <v>0</v>
      </c>
      <c r="AF1209" s="163">
        <v>0</v>
      </c>
      <c r="AG1209" s="163">
        <v>0</v>
      </c>
      <c r="AH1209" s="163">
        <v>0</v>
      </c>
      <c r="AI1209" s="163">
        <v>0</v>
      </c>
      <c r="AJ1209" s="163">
        <v>0</v>
      </c>
      <c r="AK1209" s="163">
        <v>0</v>
      </c>
      <c r="AL1209" s="163">
        <v>0</v>
      </c>
      <c r="AM1209" s="163">
        <v>0</v>
      </c>
    </row>
    <row r="1210" spans="2:39" x14ac:dyDescent="0.15">
      <c r="B1210" s="51" t="s">
        <v>975</v>
      </c>
      <c r="C1210" s="51" t="s">
        <v>3550</v>
      </c>
      <c r="D1210" s="51" t="s">
        <v>5026</v>
      </c>
      <c r="E1210" s="51" t="s">
        <v>5027</v>
      </c>
      <c r="F1210" s="51" t="s">
        <v>5028</v>
      </c>
      <c r="G1210" s="51" t="s">
        <v>5029</v>
      </c>
      <c r="H1210" s="51" t="s">
        <v>5197</v>
      </c>
      <c r="I1210" s="51" t="s">
        <v>5198</v>
      </c>
      <c r="K1210" s="53">
        <v>3</v>
      </c>
      <c r="L1210" s="160">
        <v>24</v>
      </c>
      <c r="M1210" s="160" t="s">
        <v>5028</v>
      </c>
      <c r="N1210" s="160" t="s">
        <v>5029</v>
      </c>
      <c r="O1210" s="161"/>
      <c r="P1210" s="161"/>
      <c r="Q1210" s="161"/>
      <c r="R1210" s="161"/>
      <c r="S1210" s="161"/>
      <c r="T1210" s="161"/>
      <c r="U1210" s="161"/>
      <c r="V1210" s="161"/>
      <c r="W1210" s="161"/>
      <c r="X1210" s="161"/>
      <c r="Y1210" s="161"/>
      <c r="Z1210" s="161"/>
      <c r="AA1210" s="155" t="s">
        <v>975</v>
      </c>
      <c r="AB1210" s="155" t="s">
        <v>3550</v>
      </c>
      <c r="AC1210" s="163">
        <v>0</v>
      </c>
      <c r="AD1210" s="163">
        <v>0</v>
      </c>
      <c r="AE1210" s="163">
        <v>0</v>
      </c>
      <c r="AF1210" s="163">
        <v>0</v>
      </c>
      <c r="AG1210" s="163">
        <v>0</v>
      </c>
      <c r="AH1210" s="163">
        <v>0</v>
      </c>
      <c r="AI1210" s="163">
        <v>0</v>
      </c>
      <c r="AJ1210" s="163">
        <v>0</v>
      </c>
      <c r="AK1210" s="163">
        <v>0</v>
      </c>
      <c r="AL1210" s="163">
        <v>0</v>
      </c>
      <c r="AM1210" s="163">
        <v>0</v>
      </c>
    </row>
    <row r="1211" spans="2:39" x14ac:dyDescent="0.15">
      <c r="B1211" s="51" t="s">
        <v>1051</v>
      </c>
      <c r="C1211" s="51" t="s">
        <v>3624</v>
      </c>
      <c r="D1211" s="51" t="s">
        <v>5026</v>
      </c>
      <c r="E1211" s="51" t="s">
        <v>5027</v>
      </c>
      <c r="F1211" s="51" t="s">
        <v>5040</v>
      </c>
      <c r="G1211" s="51" t="s">
        <v>5041</v>
      </c>
      <c r="H1211" s="51" t="s">
        <v>5042</v>
      </c>
      <c r="I1211" s="51" t="s">
        <v>5043</v>
      </c>
      <c r="K1211" s="53">
        <v>3</v>
      </c>
      <c r="L1211" s="160">
        <v>25</v>
      </c>
      <c r="M1211" s="160" t="s">
        <v>5040</v>
      </c>
      <c r="N1211" s="160" t="s">
        <v>5041</v>
      </c>
      <c r="O1211" s="161"/>
      <c r="P1211" s="161"/>
      <c r="Q1211" s="161"/>
      <c r="R1211" s="161"/>
      <c r="S1211" s="161"/>
      <c r="T1211" s="161"/>
      <c r="U1211" s="161"/>
      <c r="V1211" s="161"/>
      <c r="W1211" s="161"/>
      <c r="X1211" s="161"/>
      <c r="Y1211" s="161"/>
      <c r="Z1211" s="161"/>
      <c r="AA1211" s="155" t="s">
        <v>1051</v>
      </c>
      <c r="AB1211" s="155" t="s">
        <v>3624</v>
      </c>
      <c r="AC1211" s="163">
        <v>0</v>
      </c>
      <c r="AD1211" s="163">
        <v>0</v>
      </c>
      <c r="AE1211" s="163">
        <v>0</v>
      </c>
      <c r="AF1211" s="163">
        <v>0</v>
      </c>
      <c r="AG1211" s="163">
        <v>0</v>
      </c>
      <c r="AH1211" s="163">
        <v>0</v>
      </c>
      <c r="AI1211" s="163">
        <v>0</v>
      </c>
      <c r="AJ1211" s="163">
        <v>0</v>
      </c>
      <c r="AK1211" s="163">
        <v>0</v>
      </c>
      <c r="AL1211" s="163">
        <v>0</v>
      </c>
      <c r="AM1211" s="163">
        <v>0</v>
      </c>
    </row>
    <row r="1212" spans="2:39" x14ac:dyDescent="0.15">
      <c r="B1212" s="51" t="s">
        <v>1130</v>
      </c>
      <c r="C1212" s="51" t="s">
        <v>3702</v>
      </c>
      <c r="D1212" s="51" t="s">
        <v>5032</v>
      </c>
      <c r="E1212" s="51" t="s">
        <v>5033</v>
      </c>
      <c r="F1212" s="51" t="s">
        <v>5121</v>
      </c>
      <c r="G1212" s="51" t="s">
        <v>5122</v>
      </c>
      <c r="H1212" s="51" t="s">
        <v>5123</v>
      </c>
      <c r="I1212" s="51" t="s">
        <v>5124</v>
      </c>
      <c r="K1212" s="53">
        <v>3</v>
      </c>
      <c r="L1212" s="160">
        <v>12</v>
      </c>
      <c r="M1212" s="160" t="s">
        <v>5121</v>
      </c>
      <c r="N1212" s="160" t="s">
        <v>5122</v>
      </c>
      <c r="O1212" s="161"/>
      <c r="P1212" s="161"/>
      <c r="Q1212" s="161"/>
      <c r="R1212" s="161"/>
      <c r="S1212" s="161"/>
      <c r="T1212" s="161"/>
      <c r="U1212" s="161"/>
      <c r="V1212" s="161"/>
      <c r="W1212" s="161"/>
      <c r="X1212" s="161"/>
      <c r="Y1212" s="161"/>
      <c r="Z1212" s="161"/>
      <c r="AA1212" s="155" t="s">
        <v>1130</v>
      </c>
      <c r="AB1212" s="155" t="s">
        <v>3702</v>
      </c>
      <c r="AC1212" s="163">
        <v>0</v>
      </c>
      <c r="AD1212" s="163">
        <v>0</v>
      </c>
      <c r="AE1212" s="163">
        <v>0</v>
      </c>
      <c r="AF1212" s="163">
        <v>0</v>
      </c>
      <c r="AG1212" s="163">
        <v>0</v>
      </c>
      <c r="AH1212" s="163">
        <v>0</v>
      </c>
      <c r="AI1212" s="163">
        <v>0</v>
      </c>
      <c r="AJ1212" s="163">
        <v>0</v>
      </c>
      <c r="AK1212" s="163">
        <v>0</v>
      </c>
      <c r="AL1212" s="163">
        <v>0</v>
      </c>
      <c r="AM1212" s="163">
        <v>0</v>
      </c>
    </row>
    <row r="1213" spans="2:39" x14ac:dyDescent="0.15">
      <c r="B1213" s="51" t="s">
        <v>962</v>
      </c>
      <c r="C1213" s="51" t="s">
        <v>3537</v>
      </c>
      <c r="D1213" s="51" t="s">
        <v>5026</v>
      </c>
      <c r="E1213" s="51" t="s">
        <v>5027</v>
      </c>
      <c r="F1213" s="51" t="s">
        <v>5028</v>
      </c>
      <c r="G1213" s="51" t="s">
        <v>5029</v>
      </c>
      <c r="H1213" s="51" t="s">
        <v>5205</v>
      </c>
      <c r="I1213" s="51" t="s">
        <v>5206</v>
      </c>
      <c r="K1213" s="53">
        <v>3</v>
      </c>
      <c r="L1213" s="160">
        <v>24</v>
      </c>
      <c r="M1213" s="160" t="s">
        <v>5028</v>
      </c>
      <c r="N1213" s="160" t="s">
        <v>5029</v>
      </c>
      <c r="O1213" s="161"/>
      <c r="P1213" s="161"/>
      <c r="Q1213" s="161"/>
      <c r="R1213" s="161"/>
      <c r="S1213" s="161"/>
      <c r="T1213" s="161"/>
      <c r="U1213" s="161"/>
      <c r="V1213" s="161"/>
      <c r="W1213" s="161"/>
      <c r="X1213" s="161"/>
      <c r="Y1213" s="161"/>
      <c r="Z1213" s="161"/>
      <c r="AA1213" s="155" t="s">
        <v>962</v>
      </c>
      <c r="AB1213" s="155" t="s">
        <v>3537</v>
      </c>
      <c r="AC1213" s="163">
        <v>0</v>
      </c>
      <c r="AD1213" s="163">
        <v>0</v>
      </c>
      <c r="AE1213" s="163">
        <v>0</v>
      </c>
      <c r="AF1213" s="163">
        <v>0</v>
      </c>
      <c r="AG1213" s="163">
        <v>0</v>
      </c>
      <c r="AH1213" s="163">
        <v>0</v>
      </c>
      <c r="AI1213" s="163">
        <v>0</v>
      </c>
      <c r="AJ1213" s="163">
        <v>0</v>
      </c>
      <c r="AK1213" s="163">
        <v>0</v>
      </c>
      <c r="AL1213" s="163">
        <v>0</v>
      </c>
      <c r="AM1213" s="163">
        <v>0</v>
      </c>
    </row>
    <row r="1214" spans="2:39" x14ac:dyDescent="0.15">
      <c r="B1214" s="51" t="s">
        <v>707</v>
      </c>
      <c r="C1214" s="51" t="s">
        <v>3284</v>
      </c>
      <c r="D1214" s="51" t="s">
        <v>5026</v>
      </c>
      <c r="E1214" s="51" t="s">
        <v>5027</v>
      </c>
      <c r="F1214" s="51" t="s">
        <v>5085</v>
      </c>
      <c r="G1214" s="51" t="s">
        <v>5086</v>
      </c>
      <c r="H1214" s="51" t="s">
        <v>5087</v>
      </c>
      <c r="I1214" s="51" t="s">
        <v>5088</v>
      </c>
      <c r="K1214" s="53">
        <v>3</v>
      </c>
      <c r="L1214" s="160">
        <v>26</v>
      </c>
      <c r="M1214" s="160" t="s">
        <v>5085</v>
      </c>
      <c r="N1214" s="160" t="s">
        <v>5086</v>
      </c>
      <c r="O1214" s="161"/>
      <c r="P1214" s="161"/>
      <c r="Q1214" s="161"/>
      <c r="R1214" s="161"/>
      <c r="S1214" s="161"/>
      <c r="T1214" s="161"/>
      <c r="U1214" s="161"/>
      <c r="V1214" s="161"/>
      <c r="W1214" s="161"/>
      <c r="X1214" s="161"/>
      <c r="Y1214" s="161"/>
      <c r="Z1214" s="161"/>
      <c r="AA1214" s="155" t="s">
        <v>707</v>
      </c>
      <c r="AB1214" s="155" t="s">
        <v>3284</v>
      </c>
      <c r="AC1214" s="163">
        <v>0</v>
      </c>
      <c r="AD1214" s="163">
        <v>0</v>
      </c>
      <c r="AE1214" s="163">
        <v>0</v>
      </c>
      <c r="AF1214" s="163">
        <v>0</v>
      </c>
      <c r="AG1214" s="163">
        <v>0</v>
      </c>
      <c r="AH1214" s="163">
        <v>0</v>
      </c>
      <c r="AI1214" s="163">
        <v>0</v>
      </c>
      <c r="AJ1214" s="163">
        <v>0</v>
      </c>
      <c r="AK1214" s="163">
        <v>1</v>
      </c>
      <c r="AL1214" s="163">
        <v>0</v>
      </c>
      <c r="AM1214" s="163">
        <v>0</v>
      </c>
    </row>
    <row r="1215" spans="2:39" x14ac:dyDescent="0.15">
      <c r="B1215" s="51" t="s">
        <v>1289</v>
      </c>
      <c r="C1215" s="51" t="s">
        <v>3857</v>
      </c>
      <c r="D1215" s="51" t="s">
        <v>5044</v>
      </c>
      <c r="E1215" s="51" t="s">
        <v>5045</v>
      </c>
      <c r="F1215" s="51" t="s">
        <v>5046</v>
      </c>
      <c r="G1215" s="51" t="s">
        <v>5045</v>
      </c>
      <c r="H1215" s="51" t="s">
        <v>5067</v>
      </c>
      <c r="I1215" s="51" t="s">
        <v>5068</v>
      </c>
      <c r="K1215" s="53">
        <v>3</v>
      </c>
      <c r="L1215" s="160">
        <v>3</v>
      </c>
      <c r="M1215" s="160" t="s">
        <v>5067</v>
      </c>
      <c r="N1215" s="160" t="s">
        <v>5068</v>
      </c>
      <c r="O1215" s="161"/>
      <c r="P1215" s="161"/>
      <c r="Q1215" s="161"/>
      <c r="R1215" s="161"/>
      <c r="S1215" s="161"/>
      <c r="T1215" s="161"/>
      <c r="U1215" s="161"/>
      <c r="V1215" s="161"/>
      <c r="W1215" s="161"/>
      <c r="X1215" s="161"/>
      <c r="Y1215" s="161"/>
      <c r="Z1215" s="161"/>
      <c r="AA1215" s="155" t="s">
        <v>1289</v>
      </c>
      <c r="AB1215" s="155" t="s">
        <v>3857</v>
      </c>
      <c r="AC1215" s="163">
        <v>0</v>
      </c>
      <c r="AD1215" s="163">
        <v>0</v>
      </c>
      <c r="AE1215" s="163">
        <v>0</v>
      </c>
      <c r="AF1215" s="163">
        <v>0</v>
      </c>
      <c r="AG1215" s="163">
        <v>0</v>
      </c>
      <c r="AH1215" s="163">
        <v>0</v>
      </c>
      <c r="AI1215" s="163">
        <v>0</v>
      </c>
      <c r="AJ1215" s="163">
        <v>0</v>
      </c>
      <c r="AK1215" s="163">
        <v>0</v>
      </c>
      <c r="AL1215" s="163">
        <v>0</v>
      </c>
      <c r="AM1215" s="163">
        <v>0</v>
      </c>
    </row>
    <row r="1216" spans="2:39" x14ac:dyDescent="0.15">
      <c r="B1216" s="51" t="s">
        <v>1253</v>
      </c>
      <c r="C1216" s="51" t="s">
        <v>3821</v>
      </c>
      <c r="D1216" s="51" t="s">
        <v>5089</v>
      </c>
      <c r="E1216" s="51" t="s">
        <v>5090</v>
      </c>
      <c r="F1216" s="51" t="s">
        <v>5107</v>
      </c>
      <c r="G1216" s="51" t="s">
        <v>5108</v>
      </c>
      <c r="H1216" s="51" t="s">
        <v>5109</v>
      </c>
      <c r="I1216" s="51" t="s">
        <v>5110</v>
      </c>
      <c r="K1216" s="53">
        <v>3</v>
      </c>
      <c r="L1216" s="160">
        <v>17</v>
      </c>
      <c r="M1216" s="160" t="s">
        <v>5107</v>
      </c>
      <c r="N1216" s="160" t="s">
        <v>5108</v>
      </c>
      <c r="O1216" s="161"/>
      <c r="P1216" s="161"/>
      <c r="Q1216" s="161"/>
      <c r="R1216" s="161"/>
      <c r="S1216" s="161"/>
      <c r="T1216" s="161"/>
      <c r="U1216" s="161"/>
      <c r="V1216" s="161"/>
      <c r="W1216" s="161"/>
      <c r="X1216" s="161"/>
      <c r="Y1216" s="161"/>
      <c r="Z1216" s="161"/>
      <c r="AA1216" s="155" t="s">
        <v>1253</v>
      </c>
      <c r="AB1216" s="155" t="s">
        <v>3821</v>
      </c>
      <c r="AC1216" s="163">
        <v>0</v>
      </c>
      <c r="AD1216" s="163">
        <v>0</v>
      </c>
      <c r="AE1216" s="163">
        <v>0</v>
      </c>
      <c r="AF1216" s="163">
        <v>0</v>
      </c>
      <c r="AG1216" s="163">
        <v>0</v>
      </c>
      <c r="AH1216" s="163">
        <v>0</v>
      </c>
      <c r="AI1216" s="163">
        <v>0</v>
      </c>
      <c r="AJ1216" s="163">
        <v>0</v>
      </c>
      <c r="AK1216" s="163">
        <v>0</v>
      </c>
      <c r="AL1216" s="163">
        <v>0</v>
      </c>
      <c r="AM1216" s="163">
        <v>0</v>
      </c>
    </row>
    <row r="1217" spans="2:39" x14ac:dyDescent="0.15">
      <c r="B1217" s="51" t="s">
        <v>1135</v>
      </c>
      <c r="C1217" s="51" t="s">
        <v>3707</v>
      </c>
      <c r="D1217" s="51" t="s">
        <v>5074</v>
      </c>
      <c r="E1217" s="51" t="s">
        <v>5075</v>
      </c>
      <c r="F1217" s="51" t="s">
        <v>5076</v>
      </c>
      <c r="G1217" s="51" t="s">
        <v>5077</v>
      </c>
      <c r="H1217" s="51" t="s">
        <v>5101</v>
      </c>
      <c r="I1217" s="51" t="s">
        <v>5102</v>
      </c>
      <c r="K1217" s="53">
        <v>3</v>
      </c>
      <c r="L1217" s="160">
        <v>6</v>
      </c>
      <c r="M1217" s="160" t="s">
        <v>5101</v>
      </c>
      <c r="N1217" s="160" t="s">
        <v>5102</v>
      </c>
      <c r="O1217" s="161"/>
      <c r="P1217" s="161"/>
      <c r="Q1217" s="161"/>
      <c r="R1217" s="161"/>
      <c r="S1217" s="161"/>
      <c r="T1217" s="161"/>
      <c r="U1217" s="161"/>
      <c r="V1217" s="161"/>
      <c r="W1217" s="161"/>
      <c r="X1217" s="161"/>
      <c r="Y1217" s="161"/>
      <c r="Z1217" s="161"/>
      <c r="AA1217" s="155" t="s">
        <v>1135</v>
      </c>
      <c r="AB1217" s="155" t="s">
        <v>3707</v>
      </c>
      <c r="AC1217" s="163">
        <v>0</v>
      </c>
      <c r="AD1217" s="163">
        <v>0</v>
      </c>
      <c r="AE1217" s="163">
        <v>0</v>
      </c>
      <c r="AF1217" s="163">
        <v>0</v>
      </c>
      <c r="AG1217" s="163">
        <v>0</v>
      </c>
      <c r="AH1217" s="163">
        <v>0</v>
      </c>
      <c r="AI1217" s="163">
        <v>0</v>
      </c>
      <c r="AJ1217" s="163">
        <v>0</v>
      </c>
      <c r="AK1217" s="163">
        <v>0</v>
      </c>
      <c r="AL1217" s="163">
        <v>0</v>
      </c>
      <c r="AM1217" s="163">
        <v>0</v>
      </c>
    </row>
    <row r="1218" spans="2:39" x14ac:dyDescent="0.15">
      <c r="B1218" s="51" t="s">
        <v>1468</v>
      </c>
      <c r="C1218" s="51" t="s">
        <v>4033</v>
      </c>
      <c r="D1218" s="51" t="s">
        <v>5074</v>
      </c>
      <c r="E1218" s="51" t="s">
        <v>5075</v>
      </c>
      <c r="F1218" s="51" t="s">
        <v>5147</v>
      </c>
      <c r="G1218" s="51" t="s">
        <v>5148</v>
      </c>
      <c r="H1218" s="51" t="s">
        <v>5149</v>
      </c>
      <c r="I1218" s="51" t="s">
        <v>5148</v>
      </c>
      <c r="K1218" s="53">
        <v>3</v>
      </c>
      <c r="L1218" s="160" t="s">
        <v>5356</v>
      </c>
      <c r="M1218" s="160" t="s">
        <v>5356</v>
      </c>
      <c r="N1218" s="160" t="s">
        <v>5356</v>
      </c>
      <c r="O1218" s="161"/>
      <c r="P1218" s="161"/>
      <c r="Q1218" s="161"/>
      <c r="R1218" s="161"/>
      <c r="S1218" s="161"/>
      <c r="T1218" s="161"/>
      <c r="U1218" s="161"/>
      <c r="V1218" s="161"/>
      <c r="W1218" s="161"/>
      <c r="X1218" s="161"/>
      <c r="Y1218" s="161"/>
      <c r="Z1218" s="161"/>
      <c r="AA1218" s="155" t="s">
        <v>1468</v>
      </c>
      <c r="AB1218" s="155" t="s">
        <v>4033</v>
      </c>
      <c r="AC1218" s="163">
        <v>0</v>
      </c>
      <c r="AD1218" s="163">
        <v>0</v>
      </c>
      <c r="AE1218" s="163">
        <v>0</v>
      </c>
      <c r="AF1218" s="163">
        <v>0</v>
      </c>
      <c r="AG1218" s="163">
        <v>0</v>
      </c>
      <c r="AH1218" s="163">
        <v>0</v>
      </c>
      <c r="AI1218" s="163">
        <v>0</v>
      </c>
      <c r="AJ1218" s="163">
        <v>0</v>
      </c>
      <c r="AK1218" s="163">
        <v>0</v>
      </c>
      <c r="AL1218" s="163">
        <v>0</v>
      </c>
      <c r="AM1218" s="163">
        <v>0</v>
      </c>
    </row>
    <row r="1219" spans="2:39" x14ac:dyDescent="0.15">
      <c r="B1219" s="51" t="s">
        <v>1158</v>
      </c>
      <c r="C1219" s="51" t="s">
        <v>3729</v>
      </c>
      <c r="D1219" s="51" t="s">
        <v>5089</v>
      </c>
      <c r="E1219" s="51" t="s">
        <v>5090</v>
      </c>
      <c r="F1219" s="51" t="s">
        <v>5091</v>
      </c>
      <c r="G1219" s="51" t="s">
        <v>5092</v>
      </c>
      <c r="H1219" s="51" t="s">
        <v>5170</v>
      </c>
      <c r="I1219" s="51" t="s">
        <v>5171</v>
      </c>
      <c r="K1219" s="53">
        <v>3</v>
      </c>
      <c r="L1219" s="160">
        <v>16</v>
      </c>
      <c r="M1219" s="160" t="s">
        <v>5091</v>
      </c>
      <c r="N1219" s="160" t="s">
        <v>5092</v>
      </c>
      <c r="O1219" s="161"/>
      <c r="P1219" s="161"/>
      <c r="Q1219" s="161"/>
      <c r="R1219" s="161"/>
      <c r="S1219" s="161"/>
      <c r="T1219" s="161"/>
      <c r="U1219" s="161"/>
      <c r="V1219" s="161"/>
      <c r="W1219" s="161"/>
      <c r="X1219" s="161"/>
      <c r="Y1219" s="161"/>
      <c r="Z1219" s="161"/>
      <c r="AA1219" s="155" t="s">
        <v>1158</v>
      </c>
      <c r="AB1219" s="155" t="s">
        <v>3729</v>
      </c>
      <c r="AC1219" s="163">
        <v>0</v>
      </c>
      <c r="AD1219" s="163">
        <v>0</v>
      </c>
      <c r="AE1219" s="163">
        <v>0</v>
      </c>
      <c r="AF1219" s="163">
        <v>0</v>
      </c>
      <c r="AG1219" s="163">
        <v>0</v>
      </c>
      <c r="AH1219" s="163">
        <v>0</v>
      </c>
      <c r="AI1219" s="163">
        <v>0</v>
      </c>
      <c r="AJ1219" s="163">
        <v>0</v>
      </c>
      <c r="AK1219" s="163">
        <v>0</v>
      </c>
      <c r="AL1219" s="163">
        <v>0</v>
      </c>
      <c r="AM1219" s="163">
        <v>0</v>
      </c>
    </row>
    <row r="1220" spans="2:39" x14ac:dyDescent="0.15">
      <c r="B1220" s="51" t="s">
        <v>1134</v>
      </c>
      <c r="C1220" s="51" t="s">
        <v>3706</v>
      </c>
      <c r="D1220" s="51" t="s">
        <v>5074</v>
      </c>
      <c r="E1220" s="51" t="s">
        <v>5075</v>
      </c>
      <c r="F1220" s="51" t="s">
        <v>5147</v>
      </c>
      <c r="G1220" s="51" t="s">
        <v>5148</v>
      </c>
      <c r="H1220" s="51" t="s">
        <v>5149</v>
      </c>
      <c r="I1220" s="51" t="s">
        <v>5148</v>
      </c>
      <c r="K1220" s="53">
        <v>3</v>
      </c>
      <c r="L1220" s="160" t="s">
        <v>5356</v>
      </c>
      <c r="M1220" s="160" t="s">
        <v>5356</v>
      </c>
      <c r="N1220" s="160" t="s">
        <v>5356</v>
      </c>
      <c r="O1220" s="161"/>
      <c r="P1220" s="161"/>
      <c r="Q1220" s="161"/>
      <c r="R1220" s="161"/>
      <c r="S1220" s="161"/>
      <c r="T1220" s="161"/>
      <c r="U1220" s="161"/>
      <c r="V1220" s="161"/>
      <c r="W1220" s="161"/>
      <c r="X1220" s="161"/>
      <c r="Y1220" s="161"/>
      <c r="Z1220" s="161"/>
      <c r="AA1220" s="155" t="s">
        <v>1134</v>
      </c>
      <c r="AB1220" s="155" t="s">
        <v>3706</v>
      </c>
      <c r="AC1220" s="163">
        <v>0</v>
      </c>
      <c r="AD1220" s="163">
        <v>0</v>
      </c>
      <c r="AE1220" s="163">
        <v>0</v>
      </c>
      <c r="AF1220" s="163">
        <v>0</v>
      </c>
      <c r="AG1220" s="163">
        <v>0</v>
      </c>
      <c r="AH1220" s="163">
        <v>0</v>
      </c>
      <c r="AI1220" s="163">
        <v>0</v>
      </c>
      <c r="AJ1220" s="163">
        <v>0</v>
      </c>
      <c r="AK1220" s="163">
        <v>0</v>
      </c>
      <c r="AL1220" s="163">
        <v>0</v>
      </c>
      <c r="AM1220" s="163">
        <v>0</v>
      </c>
    </row>
    <row r="1221" spans="2:39" x14ac:dyDescent="0.15">
      <c r="B1221" s="51" t="s">
        <v>901</v>
      </c>
      <c r="C1221" s="51" t="s">
        <v>3477</v>
      </c>
      <c r="D1221" s="51" t="s">
        <v>5074</v>
      </c>
      <c r="E1221" s="51" t="s">
        <v>5075</v>
      </c>
      <c r="F1221" s="51" t="s">
        <v>5076</v>
      </c>
      <c r="G1221" s="51" t="s">
        <v>5077</v>
      </c>
      <c r="H1221" s="51" t="s">
        <v>5153</v>
      </c>
      <c r="I1221" s="51" t="s">
        <v>5154</v>
      </c>
      <c r="K1221" s="53">
        <v>3</v>
      </c>
      <c r="L1221" s="160">
        <v>7</v>
      </c>
      <c r="M1221" s="160" t="s">
        <v>5153</v>
      </c>
      <c r="N1221" s="160" t="s">
        <v>5154</v>
      </c>
      <c r="O1221" s="161"/>
      <c r="P1221" s="161"/>
      <c r="Q1221" s="161"/>
      <c r="R1221" s="161"/>
      <c r="S1221" s="161"/>
      <c r="T1221" s="161"/>
      <c r="U1221" s="161"/>
      <c r="V1221" s="161"/>
      <c r="W1221" s="161"/>
      <c r="X1221" s="161"/>
      <c r="Y1221" s="161"/>
      <c r="Z1221" s="161"/>
      <c r="AA1221" s="155" t="s">
        <v>901</v>
      </c>
      <c r="AB1221" s="155" t="s">
        <v>3477</v>
      </c>
      <c r="AC1221" s="163">
        <v>0</v>
      </c>
      <c r="AD1221" s="163">
        <v>0</v>
      </c>
      <c r="AE1221" s="163">
        <v>0</v>
      </c>
      <c r="AF1221" s="163">
        <v>0</v>
      </c>
      <c r="AG1221" s="163">
        <v>0</v>
      </c>
      <c r="AH1221" s="163">
        <v>0</v>
      </c>
      <c r="AI1221" s="163">
        <v>0</v>
      </c>
      <c r="AJ1221" s="163">
        <v>0</v>
      </c>
      <c r="AK1221" s="163">
        <v>0</v>
      </c>
      <c r="AL1221" s="163">
        <v>0</v>
      </c>
      <c r="AM1221" s="163">
        <v>0</v>
      </c>
    </row>
    <row r="1222" spans="2:39" x14ac:dyDescent="0.15">
      <c r="B1222" s="51" t="s">
        <v>992</v>
      </c>
      <c r="C1222" s="51" t="s">
        <v>3567</v>
      </c>
      <c r="D1222" s="51" t="s">
        <v>5074</v>
      </c>
      <c r="E1222" s="51" t="s">
        <v>5075</v>
      </c>
      <c r="F1222" s="51" t="s">
        <v>5076</v>
      </c>
      <c r="G1222" s="51" t="s">
        <v>5077</v>
      </c>
      <c r="H1222" s="51" t="s">
        <v>5101</v>
      </c>
      <c r="I1222" s="51" t="s">
        <v>5102</v>
      </c>
      <c r="K1222" s="53">
        <v>3</v>
      </c>
      <c r="L1222" s="160">
        <v>6</v>
      </c>
      <c r="M1222" s="160" t="s">
        <v>5101</v>
      </c>
      <c r="N1222" s="160" t="s">
        <v>5102</v>
      </c>
      <c r="O1222" s="161"/>
      <c r="P1222" s="161"/>
      <c r="Q1222" s="161"/>
      <c r="R1222" s="161"/>
      <c r="S1222" s="161"/>
      <c r="T1222" s="161"/>
      <c r="U1222" s="161"/>
      <c r="V1222" s="161"/>
      <c r="W1222" s="161"/>
      <c r="X1222" s="161"/>
      <c r="Y1222" s="161"/>
      <c r="Z1222" s="161"/>
      <c r="AA1222" s="155" t="s">
        <v>992</v>
      </c>
      <c r="AB1222" s="155" t="s">
        <v>3567</v>
      </c>
      <c r="AC1222" s="163">
        <v>0</v>
      </c>
      <c r="AD1222" s="163">
        <v>0</v>
      </c>
      <c r="AE1222" s="163">
        <v>0</v>
      </c>
      <c r="AF1222" s="163">
        <v>0</v>
      </c>
      <c r="AG1222" s="163">
        <v>0</v>
      </c>
      <c r="AH1222" s="163">
        <v>0</v>
      </c>
      <c r="AI1222" s="163">
        <v>0</v>
      </c>
      <c r="AJ1222" s="163">
        <v>0</v>
      </c>
      <c r="AK1222" s="163">
        <v>0</v>
      </c>
      <c r="AL1222" s="163">
        <v>0</v>
      </c>
      <c r="AM1222" s="163">
        <v>0</v>
      </c>
    </row>
    <row r="1223" spans="2:39" x14ac:dyDescent="0.15">
      <c r="B1223" s="51" t="s">
        <v>1049</v>
      </c>
      <c r="C1223" s="51" t="s">
        <v>3622</v>
      </c>
      <c r="D1223" s="51" t="s">
        <v>5074</v>
      </c>
      <c r="E1223" s="51" t="s">
        <v>5075</v>
      </c>
      <c r="F1223" s="51" t="s">
        <v>5076</v>
      </c>
      <c r="G1223" s="51" t="s">
        <v>5077</v>
      </c>
      <c r="H1223" s="51" t="s">
        <v>5158</v>
      </c>
      <c r="I1223" s="51" t="s">
        <v>5159</v>
      </c>
      <c r="K1223" s="53">
        <v>3</v>
      </c>
      <c r="L1223" s="160" t="s">
        <v>5356</v>
      </c>
      <c r="M1223" s="160" t="s">
        <v>5356</v>
      </c>
      <c r="N1223" s="160" t="s">
        <v>5356</v>
      </c>
      <c r="O1223" s="161"/>
      <c r="P1223" s="161"/>
      <c r="Q1223" s="161"/>
      <c r="R1223" s="161"/>
      <c r="S1223" s="161"/>
      <c r="T1223" s="161"/>
      <c r="U1223" s="161"/>
      <c r="V1223" s="161"/>
      <c r="W1223" s="161"/>
      <c r="X1223" s="161"/>
      <c r="Y1223" s="161"/>
      <c r="Z1223" s="161"/>
      <c r="AA1223" s="155" t="s">
        <v>1049</v>
      </c>
      <c r="AB1223" s="155" t="s">
        <v>3622</v>
      </c>
      <c r="AC1223" s="163">
        <v>0</v>
      </c>
      <c r="AD1223" s="163">
        <v>0</v>
      </c>
      <c r="AE1223" s="163">
        <v>0</v>
      </c>
      <c r="AF1223" s="163">
        <v>0</v>
      </c>
      <c r="AG1223" s="163">
        <v>0</v>
      </c>
      <c r="AH1223" s="163">
        <v>0</v>
      </c>
      <c r="AI1223" s="163">
        <v>0</v>
      </c>
      <c r="AJ1223" s="163">
        <v>0</v>
      </c>
      <c r="AK1223" s="163">
        <v>0</v>
      </c>
      <c r="AL1223" s="163">
        <v>0</v>
      </c>
      <c r="AM1223" s="163">
        <v>0</v>
      </c>
    </row>
    <row r="1224" spans="2:39" x14ac:dyDescent="0.15">
      <c r="B1224" s="51" t="s">
        <v>1270</v>
      </c>
      <c r="C1224" s="51" t="s">
        <v>3838</v>
      </c>
      <c r="D1224" s="51" t="s">
        <v>5129</v>
      </c>
      <c r="E1224" s="51" t="s">
        <v>5130</v>
      </c>
      <c r="F1224" s="51" t="s">
        <v>5178</v>
      </c>
      <c r="G1224" s="51" t="s">
        <v>5179</v>
      </c>
      <c r="H1224" s="51" t="s">
        <v>5180</v>
      </c>
      <c r="I1224" s="51" t="s">
        <v>5179</v>
      </c>
      <c r="K1224" s="53">
        <v>3</v>
      </c>
      <c r="L1224" s="160">
        <v>18</v>
      </c>
      <c r="M1224" s="160" t="s">
        <v>5129</v>
      </c>
      <c r="N1224" s="160" t="s">
        <v>5130</v>
      </c>
      <c r="O1224" s="161"/>
      <c r="P1224" s="161"/>
      <c r="Q1224" s="161"/>
      <c r="R1224" s="161"/>
      <c r="S1224" s="161"/>
      <c r="T1224" s="161"/>
      <c r="U1224" s="161"/>
      <c r="V1224" s="161"/>
      <c r="W1224" s="161"/>
      <c r="X1224" s="161"/>
      <c r="Y1224" s="161"/>
      <c r="Z1224" s="161"/>
      <c r="AA1224" s="155" t="s">
        <v>1270</v>
      </c>
      <c r="AB1224" s="155" t="s">
        <v>3838</v>
      </c>
      <c r="AC1224" s="163">
        <v>0</v>
      </c>
      <c r="AD1224" s="163">
        <v>0</v>
      </c>
      <c r="AE1224" s="163">
        <v>0</v>
      </c>
      <c r="AF1224" s="163">
        <v>0</v>
      </c>
      <c r="AG1224" s="163">
        <v>0</v>
      </c>
      <c r="AH1224" s="163">
        <v>0</v>
      </c>
      <c r="AI1224" s="163">
        <v>0</v>
      </c>
      <c r="AJ1224" s="163">
        <v>0</v>
      </c>
      <c r="AK1224" s="163">
        <v>0</v>
      </c>
      <c r="AL1224" s="163">
        <v>0</v>
      </c>
      <c r="AM1224" s="163">
        <v>0</v>
      </c>
    </row>
    <row r="1225" spans="2:39" x14ac:dyDescent="0.15">
      <c r="B1225" s="51" t="s">
        <v>902</v>
      </c>
      <c r="C1225" s="51" t="s">
        <v>3478</v>
      </c>
      <c r="D1225" s="51" t="s">
        <v>5074</v>
      </c>
      <c r="E1225" s="51" t="s">
        <v>5075</v>
      </c>
      <c r="F1225" s="51" t="s">
        <v>5076</v>
      </c>
      <c r="G1225" s="51" t="s">
        <v>5077</v>
      </c>
      <c r="H1225" s="51" t="s">
        <v>5153</v>
      </c>
      <c r="I1225" s="51" t="s">
        <v>5154</v>
      </c>
      <c r="K1225" s="53">
        <v>3</v>
      </c>
      <c r="L1225" s="160">
        <v>7</v>
      </c>
      <c r="M1225" s="160" t="s">
        <v>5153</v>
      </c>
      <c r="N1225" s="160" t="s">
        <v>5154</v>
      </c>
      <c r="O1225" s="161"/>
      <c r="P1225" s="161"/>
      <c r="Q1225" s="161"/>
      <c r="R1225" s="161"/>
      <c r="S1225" s="161"/>
      <c r="T1225" s="161"/>
      <c r="U1225" s="161"/>
      <c r="V1225" s="161"/>
      <c r="W1225" s="161"/>
      <c r="X1225" s="161"/>
      <c r="Y1225" s="161"/>
      <c r="Z1225" s="161"/>
      <c r="AA1225" s="155" t="s">
        <v>902</v>
      </c>
      <c r="AB1225" s="155" t="s">
        <v>3478</v>
      </c>
      <c r="AC1225" s="163">
        <v>0</v>
      </c>
      <c r="AD1225" s="163">
        <v>0</v>
      </c>
      <c r="AE1225" s="163">
        <v>0</v>
      </c>
      <c r="AF1225" s="163">
        <v>0</v>
      </c>
      <c r="AG1225" s="163">
        <v>0</v>
      </c>
      <c r="AH1225" s="163">
        <v>0</v>
      </c>
      <c r="AI1225" s="163">
        <v>0</v>
      </c>
      <c r="AJ1225" s="163">
        <v>0</v>
      </c>
      <c r="AK1225" s="163">
        <v>0</v>
      </c>
      <c r="AL1225" s="163">
        <v>0</v>
      </c>
      <c r="AM1225" s="163">
        <v>0</v>
      </c>
    </row>
    <row r="1226" spans="2:39" x14ac:dyDescent="0.15">
      <c r="B1226" s="51" t="s">
        <v>1313</v>
      </c>
      <c r="C1226" s="51" t="s">
        <v>3881</v>
      </c>
      <c r="D1226" s="51" t="s">
        <v>5129</v>
      </c>
      <c r="E1226" s="51" t="s">
        <v>5130</v>
      </c>
      <c r="F1226" s="51" t="s">
        <v>5131</v>
      </c>
      <c r="G1226" s="51" t="s">
        <v>5132</v>
      </c>
      <c r="H1226" s="51" t="s">
        <v>5166</v>
      </c>
      <c r="I1226" s="51" t="s">
        <v>5167</v>
      </c>
      <c r="K1226" s="53">
        <v>3</v>
      </c>
      <c r="L1226" s="160">
        <v>18</v>
      </c>
      <c r="M1226" s="160" t="s">
        <v>5129</v>
      </c>
      <c r="N1226" s="160" t="s">
        <v>5130</v>
      </c>
      <c r="O1226" s="161"/>
      <c r="P1226" s="161"/>
      <c r="Q1226" s="161"/>
      <c r="R1226" s="161"/>
      <c r="S1226" s="161"/>
      <c r="T1226" s="161"/>
      <c r="U1226" s="161"/>
      <c r="V1226" s="161"/>
      <c r="W1226" s="161"/>
      <c r="X1226" s="161"/>
      <c r="Y1226" s="161"/>
      <c r="Z1226" s="161"/>
      <c r="AA1226" s="155" t="s">
        <v>1313</v>
      </c>
      <c r="AB1226" s="155" t="s">
        <v>3881</v>
      </c>
      <c r="AC1226" s="163">
        <v>0</v>
      </c>
      <c r="AD1226" s="163">
        <v>0</v>
      </c>
      <c r="AE1226" s="163">
        <v>1</v>
      </c>
      <c r="AF1226" s="163">
        <v>0</v>
      </c>
      <c r="AG1226" s="163">
        <v>0</v>
      </c>
      <c r="AH1226" s="163">
        <v>0</v>
      </c>
      <c r="AI1226" s="163">
        <v>0</v>
      </c>
      <c r="AJ1226" s="163">
        <v>0</v>
      </c>
      <c r="AK1226" s="163">
        <v>0</v>
      </c>
      <c r="AL1226" s="163">
        <v>0</v>
      </c>
      <c r="AM1226" s="163">
        <v>0</v>
      </c>
    </row>
    <row r="1227" spans="2:39" x14ac:dyDescent="0.15">
      <c r="B1227" s="51" t="s">
        <v>1530</v>
      </c>
      <c r="C1227" s="51" t="s">
        <v>4092</v>
      </c>
      <c r="D1227" s="51" t="s">
        <v>5032</v>
      </c>
      <c r="E1227" s="51" t="s">
        <v>5033</v>
      </c>
      <c r="F1227" s="51" t="s">
        <v>5034</v>
      </c>
      <c r="G1227" s="51" t="s">
        <v>5035</v>
      </c>
      <c r="H1227" s="51" t="s">
        <v>5038</v>
      </c>
      <c r="I1227" s="51" t="s">
        <v>5039</v>
      </c>
      <c r="K1227" s="53">
        <v>3</v>
      </c>
      <c r="L1227" s="160">
        <v>11</v>
      </c>
      <c r="M1227" s="160" t="s">
        <v>5034</v>
      </c>
      <c r="N1227" s="160" t="s">
        <v>5035</v>
      </c>
      <c r="O1227" s="161"/>
      <c r="P1227" s="161"/>
      <c r="Q1227" s="161"/>
      <c r="R1227" s="161"/>
      <c r="S1227" s="161"/>
      <c r="T1227" s="161"/>
      <c r="U1227" s="161"/>
      <c r="V1227" s="161"/>
      <c r="W1227" s="161"/>
      <c r="X1227" s="161"/>
      <c r="Y1227" s="161"/>
      <c r="Z1227" s="161"/>
      <c r="AA1227" s="155" t="s">
        <v>1530</v>
      </c>
      <c r="AB1227" s="155" t="s">
        <v>4092</v>
      </c>
      <c r="AC1227" s="163">
        <v>0</v>
      </c>
      <c r="AD1227" s="163">
        <v>0</v>
      </c>
      <c r="AE1227" s="163">
        <v>0</v>
      </c>
      <c r="AF1227" s="163">
        <v>0</v>
      </c>
      <c r="AG1227" s="163">
        <v>0</v>
      </c>
      <c r="AH1227" s="163">
        <v>0</v>
      </c>
      <c r="AI1227" s="163">
        <v>0</v>
      </c>
      <c r="AJ1227" s="163">
        <v>0</v>
      </c>
      <c r="AK1227" s="163">
        <v>0</v>
      </c>
      <c r="AL1227" s="163">
        <v>0</v>
      </c>
      <c r="AM1227" s="163">
        <v>0</v>
      </c>
    </row>
    <row r="1228" spans="2:39" x14ac:dyDescent="0.15">
      <c r="B1228" s="51" t="s">
        <v>1034</v>
      </c>
      <c r="C1228" s="51" t="s">
        <v>3608</v>
      </c>
      <c r="D1228" s="51" t="s">
        <v>5074</v>
      </c>
      <c r="E1228" s="51" t="s">
        <v>5075</v>
      </c>
      <c r="F1228" s="51" t="s">
        <v>5076</v>
      </c>
      <c r="G1228" s="51" t="s">
        <v>5077</v>
      </c>
      <c r="H1228" s="51" t="s">
        <v>5153</v>
      </c>
      <c r="I1228" s="51" t="s">
        <v>5154</v>
      </c>
      <c r="K1228" s="53">
        <v>3</v>
      </c>
      <c r="L1228" s="160">
        <v>7</v>
      </c>
      <c r="M1228" s="160" t="s">
        <v>5153</v>
      </c>
      <c r="N1228" s="160" t="s">
        <v>5154</v>
      </c>
      <c r="O1228" s="161"/>
      <c r="P1228" s="161"/>
      <c r="Q1228" s="161"/>
      <c r="R1228" s="161"/>
      <c r="S1228" s="161"/>
      <c r="T1228" s="161"/>
      <c r="U1228" s="161"/>
      <c r="V1228" s="161"/>
      <c r="W1228" s="161"/>
      <c r="X1228" s="161"/>
      <c r="Y1228" s="161"/>
      <c r="Z1228" s="161"/>
      <c r="AA1228" s="155" t="s">
        <v>1034</v>
      </c>
      <c r="AB1228" s="155" t="s">
        <v>3608</v>
      </c>
      <c r="AC1228" s="163">
        <v>0</v>
      </c>
      <c r="AD1228" s="163">
        <v>0</v>
      </c>
      <c r="AE1228" s="163">
        <v>0</v>
      </c>
      <c r="AF1228" s="163">
        <v>0</v>
      </c>
      <c r="AG1228" s="163">
        <v>0</v>
      </c>
      <c r="AH1228" s="163">
        <v>0</v>
      </c>
      <c r="AI1228" s="163">
        <v>0</v>
      </c>
      <c r="AJ1228" s="163">
        <v>0</v>
      </c>
      <c r="AK1228" s="163">
        <v>0</v>
      </c>
      <c r="AL1228" s="163">
        <v>0</v>
      </c>
      <c r="AM1228" s="163">
        <v>0</v>
      </c>
    </row>
    <row r="1229" spans="2:39" x14ac:dyDescent="0.15">
      <c r="B1229" s="51" t="s">
        <v>1453</v>
      </c>
      <c r="C1229" s="51" t="s">
        <v>4018</v>
      </c>
      <c r="D1229" s="51" t="s">
        <v>5044</v>
      </c>
      <c r="E1229" s="51" t="s">
        <v>5045</v>
      </c>
      <c r="F1229" s="51" t="s">
        <v>5046</v>
      </c>
      <c r="G1229" s="51" t="s">
        <v>5045</v>
      </c>
      <c r="H1229" s="51" t="s">
        <v>5047</v>
      </c>
      <c r="I1229" s="51" t="s">
        <v>5048</v>
      </c>
      <c r="K1229" s="53">
        <v>3</v>
      </c>
      <c r="L1229" s="160">
        <v>5</v>
      </c>
      <c r="M1229" s="160" t="s">
        <v>5047</v>
      </c>
      <c r="N1229" s="160" t="s">
        <v>5048</v>
      </c>
      <c r="O1229" s="161"/>
      <c r="P1229" s="161"/>
      <c r="Q1229" s="161"/>
      <c r="R1229" s="161"/>
      <c r="S1229" s="161"/>
      <c r="T1229" s="161"/>
      <c r="U1229" s="161"/>
      <c r="V1229" s="161"/>
      <c r="W1229" s="161"/>
      <c r="X1229" s="161"/>
      <c r="Y1229" s="161"/>
      <c r="Z1229" s="161"/>
      <c r="AA1229" s="155" t="s">
        <v>1453</v>
      </c>
      <c r="AB1229" s="155" t="s">
        <v>4018</v>
      </c>
      <c r="AC1229" s="163">
        <v>0</v>
      </c>
      <c r="AD1229" s="163">
        <v>0</v>
      </c>
      <c r="AE1229" s="163">
        <v>0</v>
      </c>
      <c r="AF1229" s="163">
        <v>0</v>
      </c>
      <c r="AG1229" s="163">
        <v>0</v>
      </c>
      <c r="AH1229" s="163">
        <v>0</v>
      </c>
      <c r="AI1229" s="163">
        <v>0</v>
      </c>
      <c r="AJ1229" s="163">
        <v>0</v>
      </c>
      <c r="AK1229" s="163">
        <v>0</v>
      </c>
      <c r="AL1229" s="163">
        <v>0</v>
      </c>
      <c r="AM1229" s="163">
        <v>0</v>
      </c>
    </row>
    <row r="1230" spans="2:39" x14ac:dyDescent="0.15">
      <c r="B1230" s="51" t="s">
        <v>1157</v>
      </c>
      <c r="C1230" s="51" t="s">
        <v>3728</v>
      </c>
      <c r="D1230" s="51" t="s">
        <v>5129</v>
      </c>
      <c r="E1230" s="51" t="s">
        <v>5130</v>
      </c>
      <c r="F1230" s="51" t="s">
        <v>5131</v>
      </c>
      <c r="G1230" s="51" t="s">
        <v>5132</v>
      </c>
      <c r="H1230" s="51" t="s">
        <v>5133</v>
      </c>
      <c r="I1230" s="51" t="s">
        <v>5134</v>
      </c>
      <c r="K1230" s="53">
        <v>3</v>
      </c>
      <c r="L1230" s="160">
        <v>18</v>
      </c>
      <c r="M1230" s="160" t="s">
        <v>5129</v>
      </c>
      <c r="N1230" s="160" t="s">
        <v>5130</v>
      </c>
      <c r="O1230" s="161"/>
      <c r="P1230" s="161"/>
      <c r="Q1230" s="161"/>
      <c r="R1230" s="161"/>
      <c r="S1230" s="161"/>
      <c r="T1230" s="161"/>
      <c r="U1230" s="161"/>
      <c r="V1230" s="161"/>
      <c r="W1230" s="161"/>
      <c r="X1230" s="161"/>
      <c r="Y1230" s="161"/>
      <c r="Z1230" s="161"/>
      <c r="AA1230" s="155" t="s">
        <v>1157</v>
      </c>
      <c r="AB1230" s="155" t="s">
        <v>3728</v>
      </c>
      <c r="AC1230" s="163">
        <v>0</v>
      </c>
      <c r="AD1230" s="163">
        <v>0</v>
      </c>
      <c r="AE1230" s="163">
        <v>0</v>
      </c>
      <c r="AF1230" s="163">
        <v>0</v>
      </c>
      <c r="AG1230" s="163">
        <v>0</v>
      </c>
      <c r="AH1230" s="163">
        <v>0</v>
      </c>
      <c r="AI1230" s="163">
        <v>0</v>
      </c>
      <c r="AJ1230" s="163">
        <v>0</v>
      </c>
      <c r="AK1230" s="163">
        <v>0</v>
      </c>
      <c r="AL1230" s="163">
        <v>0</v>
      </c>
      <c r="AM1230" s="163">
        <v>0</v>
      </c>
    </row>
    <row r="1231" spans="2:39" x14ac:dyDescent="0.15">
      <c r="B1231" s="51" t="s">
        <v>1159</v>
      </c>
      <c r="C1231" s="51" t="s">
        <v>3730</v>
      </c>
      <c r="D1231" s="51" t="s">
        <v>5032</v>
      </c>
      <c r="E1231" s="51" t="s">
        <v>5033</v>
      </c>
      <c r="F1231" s="51" t="s">
        <v>5155</v>
      </c>
      <c r="G1231" s="51" t="s">
        <v>5156</v>
      </c>
      <c r="H1231" s="51" t="s">
        <v>5157</v>
      </c>
      <c r="I1231" s="51" t="s">
        <v>5156</v>
      </c>
      <c r="K1231" s="53">
        <v>3</v>
      </c>
      <c r="L1231" s="160">
        <v>14</v>
      </c>
      <c r="M1231" s="160" t="s">
        <v>5157</v>
      </c>
      <c r="N1231" s="160" t="s">
        <v>5156</v>
      </c>
      <c r="O1231" s="161"/>
      <c r="P1231" s="161"/>
      <c r="Q1231" s="161"/>
      <c r="R1231" s="161"/>
      <c r="S1231" s="161"/>
      <c r="T1231" s="161"/>
      <c r="U1231" s="161"/>
      <c r="V1231" s="161"/>
      <c r="W1231" s="161"/>
      <c r="X1231" s="161"/>
      <c r="Y1231" s="161"/>
      <c r="Z1231" s="161"/>
      <c r="AA1231" s="155" t="s">
        <v>1159</v>
      </c>
      <c r="AB1231" s="155" t="s">
        <v>3730</v>
      </c>
      <c r="AC1231" s="163">
        <v>0</v>
      </c>
      <c r="AD1231" s="163">
        <v>0</v>
      </c>
      <c r="AE1231" s="163">
        <v>0</v>
      </c>
      <c r="AF1231" s="163">
        <v>0</v>
      </c>
      <c r="AG1231" s="163">
        <v>0</v>
      </c>
      <c r="AH1231" s="163">
        <v>0</v>
      </c>
      <c r="AI1231" s="163">
        <v>0</v>
      </c>
      <c r="AJ1231" s="163">
        <v>0</v>
      </c>
      <c r="AK1231" s="163">
        <v>0</v>
      </c>
      <c r="AL1231" s="163">
        <v>0</v>
      </c>
      <c r="AM1231" s="163">
        <v>0</v>
      </c>
    </row>
    <row r="1232" spans="2:39" x14ac:dyDescent="0.15">
      <c r="B1232" s="51" t="s">
        <v>1139</v>
      </c>
      <c r="C1232" s="51" t="s">
        <v>3711</v>
      </c>
      <c r="D1232" s="51" t="s">
        <v>5074</v>
      </c>
      <c r="E1232" s="51" t="s">
        <v>5075</v>
      </c>
      <c r="F1232" s="51" t="s">
        <v>5076</v>
      </c>
      <c r="G1232" s="51" t="s">
        <v>5077</v>
      </c>
      <c r="H1232" s="51" t="s">
        <v>5127</v>
      </c>
      <c r="I1232" s="51" t="s">
        <v>5128</v>
      </c>
      <c r="K1232" s="53">
        <v>1</v>
      </c>
      <c r="L1232" s="160">
        <v>4</v>
      </c>
      <c r="M1232" s="160" t="s">
        <v>5127</v>
      </c>
      <c r="N1232" s="160" t="s">
        <v>5326</v>
      </c>
      <c r="O1232" s="161"/>
      <c r="P1232" s="161"/>
      <c r="Q1232" s="161"/>
      <c r="R1232" s="161"/>
      <c r="S1232" s="161"/>
      <c r="T1232" s="161"/>
      <c r="U1232" s="161"/>
      <c r="V1232" s="161"/>
      <c r="W1232" s="161"/>
      <c r="X1232" s="161"/>
      <c r="Y1232" s="161"/>
      <c r="Z1232" s="161"/>
      <c r="AA1232" s="155" t="s">
        <v>1139</v>
      </c>
      <c r="AB1232" s="155" t="s">
        <v>3711</v>
      </c>
      <c r="AC1232" s="163">
        <v>0</v>
      </c>
      <c r="AD1232" s="163">
        <v>0</v>
      </c>
      <c r="AE1232" s="163">
        <v>0</v>
      </c>
      <c r="AF1232" s="163">
        <v>0</v>
      </c>
      <c r="AG1232" s="163">
        <v>0</v>
      </c>
      <c r="AH1232" s="163">
        <v>0</v>
      </c>
      <c r="AI1232" s="163">
        <v>0</v>
      </c>
      <c r="AJ1232" s="163">
        <v>0</v>
      </c>
      <c r="AK1232" s="163">
        <v>0</v>
      </c>
      <c r="AL1232" s="163">
        <v>0</v>
      </c>
      <c r="AM1232" s="163">
        <v>0</v>
      </c>
    </row>
    <row r="1233" spans="2:39" x14ac:dyDescent="0.15">
      <c r="B1233" s="51" t="s">
        <v>1118</v>
      </c>
      <c r="C1233" s="51" t="s">
        <v>3691</v>
      </c>
      <c r="D1233" s="51" t="s">
        <v>5074</v>
      </c>
      <c r="E1233" s="51" t="s">
        <v>5075</v>
      </c>
      <c r="F1233" s="51" t="s">
        <v>5076</v>
      </c>
      <c r="G1233" s="51" t="s">
        <v>5077</v>
      </c>
      <c r="H1233" s="51" t="s">
        <v>5158</v>
      </c>
      <c r="I1233" s="51" t="s">
        <v>5159</v>
      </c>
      <c r="K1233" s="53">
        <v>3</v>
      </c>
      <c r="L1233" s="160" t="s">
        <v>5356</v>
      </c>
      <c r="M1233" s="160" t="s">
        <v>5356</v>
      </c>
      <c r="N1233" s="160" t="s">
        <v>5356</v>
      </c>
      <c r="O1233" s="161"/>
      <c r="P1233" s="161"/>
      <c r="Q1233" s="161"/>
      <c r="R1233" s="161"/>
      <c r="S1233" s="161"/>
      <c r="T1233" s="161"/>
      <c r="U1233" s="161"/>
      <c r="V1233" s="161"/>
      <c r="W1233" s="161"/>
      <c r="X1233" s="161"/>
      <c r="Y1233" s="161"/>
      <c r="Z1233" s="161"/>
      <c r="AA1233" s="155" t="s">
        <v>1118</v>
      </c>
      <c r="AB1233" s="155" t="s">
        <v>3691</v>
      </c>
      <c r="AC1233" s="163">
        <v>0</v>
      </c>
      <c r="AD1233" s="163">
        <v>0</v>
      </c>
      <c r="AE1233" s="163">
        <v>0</v>
      </c>
      <c r="AF1233" s="163">
        <v>0</v>
      </c>
      <c r="AG1233" s="163">
        <v>0</v>
      </c>
      <c r="AH1233" s="163">
        <v>0</v>
      </c>
      <c r="AI1233" s="163">
        <v>0</v>
      </c>
      <c r="AJ1233" s="163">
        <v>0</v>
      </c>
      <c r="AK1233" s="163">
        <v>0</v>
      </c>
      <c r="AL1233" s="163">
        <v>0</v>
      </c>
      <c r="AM1233" s="163">
        <v>0</v>
      </c>
    </row>
    <row r="1234" spans="2:39" x14ac:dyDescent="0.15">
      <c r="B1234" s="51" t="s">
        <v>1260</v>
      </c>
      <c r="C1234" s="51" t="s">
        <v>3828</v>
      </c>
      <c r="D1234" s="51" t="s">
        <v>5032</v>
      </c>
      <c r="E1234" s="51" t="s">
        <v>5033</v>
      </c>
      <c r="F1234" s="51" t="s">
        <v>5155</v>
      </c>
      <c r="G1234" s="51" t="s">
        <v>5156</v>
      </c>
      <c r="H1234" s="51" t="s">
        <v>5157</v>
      </c>
      <c r="I1234" s="51" t="s">
        <v>5156</v>
      </c>
      <c r="K1234" s="53">
        <v>3</v>
      </c>
      <c r="L1234" s="160">
        <v>14</v>
      </c>
      <c r="M1234" s="160" t="s">
        <v>5157</v>
      </c>
      <c r="N1234" s="160" t="s">
        <v>5156</v>
      </c>
      <c r="O1234" s="161"/>
      <c r="P1234" s="161"/>
      <c r="Q1234" s="161"/>
      <c r="R1234" s="161"/>
      <c r="S1234" s="161"/>
      <c r="T1234" s="161"/>
      <c r="U1234" s="161"/>
      <c r="V1234" s="161"/>
      <c r="W1234" s="161"/>
      <c r="X1234" s="161"/>
      <c r="Y1234" s="161"/>
      <c r="Z1234" s="161"/>
      <c r="AA1234" s="155" t="s">
        <v>1260</v>
      </c>
      <c r="AB1234" s="155" t="s">
        <v>3828</v>
      </c>
      <c r="AC1234" s="163">
        <v>0</v>
      </c>
      <c r="AD1234" s="163">
        <v>0</v>
      </c>
      <c r="AE1234" s="163">
        <v>0</v>
      </c>
      <c r="AF1234" s="163">
        <v>0</v>
      </c>
      <c r="AG1234" s="163">
        <v>0</v>
      </c>
      <c r="AH1234" s="163">
        <v>0</v>
      </c>
      <c r="AI1234" s="163">
        <v>0</v>
      </c>
      <c r="AJ1234" s="163">
        <v>0</v>
      </c>
      <c r="AK1234" s="163">
        <v>0</v>
      </c>
      <c r="AL1234" s="163">
        <v>0</v>
      </c>
      <c r="AM1234" s="163">
        <v>0</v>
      </c>
    </row>
    <row r="1235" spans="2:39" x14ac:dyDescent="0.15">
      <c r="B1235" s="51" t="s">
        <v>1272</v>
      </c>
      <c r="C1235" s="51" t="s">
        <v>3840</v>
      </c>
      <c r="D1235" s="51" t="s">
        <v>5044</v>
      </c>
      <c r="E1235" s="51" t="s">
        <v>5045</v>
      </c>
      <c r="F1235" s="51" t="s">
        <v>5046</v>
      </c>
      <c r="G1235" s="51" t="s">
        <v>5045</v>
      </c>
      <c r="H1235" s="51" t="s">
        <v>5183</v>
      </c>
      <c r="I1235" s="51" t="s">
        <v>5184</v>
      </c>
      <c r="K1235" s="53">
        <v>3</v>
      </c>
      <c r="L1235" s="160" t="s">
        <v>5356</v>
      </c>
      <c r="M1235" s="160" t="s">
        <v>5356</v>
      </c>
      <c r="N1235" s="160" t="s">
        <v>5356</v>
      </c>
      <c r="O1235" s="161"/>
      <c r="P1235" s="161"/>
      <c r="Q1235" s="161"/>
      <c r="R1235" s="161"/>
      <c r="S1235" s="161"/>
      <c r="T1235" s="161"/>
      <c r="U1235" s="161"/>
      <c r="V1235" s="161"/>
      <c r="W1235" s="161"/>
      <c r="X1235" s="161"/>
      <c r="Y1235" s="161"/>
      <c r="Z1235" s="161"/>
      <c r="AA1235" s="155" t="s">
        <v>1272</v>
      </c>
      <c r="AB1235" s="155" t="s">
        <v>3840</v>
      </c>
      <c r="AC1235" s="163">
        <v>0</v>
      </c>
      <c r="AD1235" s="163">
        <v>0</v>
      </c>
      <c r="AE1235" s="163">
        <v>0</v>
      </c>
      <c r="AF1235" s="163">
        <v>0</v>
      </c>
      <c r="AG1235" s="163">
        <v>0</v>
      </c>
      <c r="AH1235" s="163">
        <v>0</v>
      </c>
      <c r="AI1235" s="163">
        <v>0</v>
      </c>
      <c r="AJ1235" s="163">
        <v>0</v>
      </c>
      <c r="AK1235" s="163">
        <v>0</v>
      </c>
      <c r="AL1235" s="163">
        <v>0</v>
      </c>
      <c r="AM1235" s="163">
        <v>0</v>
      </c>
    </row>
    <row r="1236" spans="2:39" x14ac:dyDescent="0.15">
      <c r="B1236" s="51" t="s">
        <v>5479</v>
      </c>
      <c r="C1236" s="51" t="s">
        <v>5480</v>
      </c>
      <c r="D1236" s="51" t="s">
        <v>5044</v>
      </c>
      <c r="E1236" s="51" t="s">
        <v>5045</v>
      </c>
      <c r="F1236" s="51" t="s">
        <v>5046</v>
      </c>
      <c r="G1236" s="51" t="s">
        <v>5045</v>
      </c>
      <c r="H1236" s="51" t="s">
        <v>5047</v>
      </c>
      <c r="I1236" s="51" t="s">
        <v>5048</v>
      </c>
      <c r="K1236" s="53">
        <v>3</v>
      </c>
      <c r="L1236" s="160">
        <v>5</v>
      </c>
      <c r="M1236" s="160" t="s">
        <v>5047</v>
      </c>
      <c r="N1236" s="160" t="s">
        <v>5048</v>
      </c>
      <c r="O1236" s="161"/>
      <c r="P1236" s="161"/>
      <c r="Q1236" s="161"/>
      <c r="R1236" s="161"/>
      <c r="S1236" s="161"/>
      <c r="T1236" s="161"/>
      <c r="U1236" s="161"/>
      <c r="V1236" s="161"/>
      <c r="W1236" s="161"/>
      <c r="X1236" s="161"/>
      <c r="Y1236" s="161"/>
      <c r="Z1236" s="161"/>
      <c r="AA1236" s="155" t="s">
        <v>5479</v>
      </c>
      <c r="AB1236" s="155" t="s">
        <v>5480</v>
      </c>
      <c r="AC1236" s="163">
        <v>0</v>
      </c>
      <c r="AD1236" s="163">
        <v>0</v>
      </c>
      <c r="AE1236" s="163">
        <v>0</v>
      </c>
      <c r="AF1236" s="163">
        <v>0</v>
      </c>
      <c r="AG1236" s="163">
        <v>0</v>
      </c>
      <c r="AH1236" s="163">
        <v>0</v>
      </c>
      <c r="AI1236" s="163">
        <v>0</v>
      </c>
      <c r="AJ1236" s="163">
        <v>0</v>
      </c>
      <c r="AK1236" s="163">
        <v>0</v>
      </c>
      <c r="AL1236" s="163">
        <v>0</v>
      </c>
      <c r="AM1236" s="163">
        <v>0</v>
      </c>
    </row>
    <row r="1237" spans="2:39" x14ac:dyDescent="0.15">
      <c r="B1237" s="51" t="s">
        <v>960</v>
      </c>
      <c r="C1237" s="51" t="s">
        <v>3535</v>
      </c>
      <c r="D1237" s="51" t="s">
        <v>5044</v>
      </c>
      <c r="E1237" s="51" t="s">
        <v>5045</v>
      </c>
      <c r="F1237" s="51" t="s">
        <v>5046</v>
      </c>
      <c r="G1237" s="51" t="s">
        <v>5045</v>
      </c>
      <c r="H1237" s="51" t="s">
        <v>5183</v>
      </c>
      <c r="I1237" s="51" t="s">
        <v>5184</v>
      </c>
      <c r="K1237" s="53">
        <v>3</v>
      </c>
      <c r="L1237" s="160" t="s">
        <v>5356</v>
      </c>
      <c r="M1237" s="160" t="s">
        <v>5356</v>
      </c>
      <c r="N1237" s="160" t="s">
        <v>5356</v>
      </c>
      <c r="O1237" s="161"/>
      <c r="P1237" s="161"/>
      <c r="Q1237" s="161"/>
      <c r="R1237" s="161"/>
      <c r="S1237" s="161"/>
      <c r="T1237" s="161"/>
      <c r="U1237" s="161"/>
      <c r="V1237" s="161"/>
      <c r="W1237" s="161"/>
      <c r="X1237" s="161"/>
      <c r="Y1237" s="161"/>
      <c r="Z1237" s="161"/>
      <c r="AA1237" s="155" t="s">
        <v>960</v>
      </c>
      <c r="AB1237" s="155" t="s">
        <v>3535</v>
      </c>
      <c r="AC1237" s="163">
        <v>0</v>
      </c>
      <c r="AD1237" s="163">
        <v>0</v>
      </c>
      <c r="AE1237" s="163">
        <v>0</v>
      </c>
      <c r="AF1237" s="163">
        <v>0</v>
      </c>
      <c r="AG1237" s="163">
        <v>0</v>
      </c>
      <c r="AH1237" s="163">
        <v>0</v>
      </c>
      <c r="AI1237" s="163">
        <v>0</v>
      </c>
      <c r="AJ1237" s="163">
        <v>0</v>
      </c>
      <c r="AK1237" s="163">
        <v>0</v>
      </c>
      <c r="AL1237" s="163">
        <v>0</v>
      </c>
      <c r="AM1237" s="163">
        <v>0</v>
      </c>
    </row>
    <row r="1238" spans="2:39" x14ac:dyDescent="0.15">
      <c r="B1238" s="51" t="s">
        <v>1132</v>
      </c>
      <c r="C1238" s="51" t="s">
        <v>3704</v>
      </c>
      <c r="D1238" s="51" t="s">
        <v>5129</v>
      </c>
      <c r="E1238" s="51" t="s">
        <v>5130</v>
      </c>
      <c r="F1238" s="51" t="s">
        <v>5178</v>
      </c>
      <c r="G1238" s="51" t="s">
        <v>5179</v>
      </c>
      <c r="H1238" s="51" t="s">
        <v>5180</v>
      </c>
      <c r="I1238" s="51" t="s">
        <v>5179</v>
      </c>
      <c r="K1238" s="53">
        <v>3</v>
      </c>
      <c r="L1238" s="160">
        <v>18</v>
      </c>
      <c r="M1238" s="160" t="s">
        <v>5129</v>
      </c>
      <c r="N1238" s="160" t="s">
        <v>5130</v>
      </c>
      <c r="O1238" s="161"/>
      <c r="P1238" s="161"/>
      <c r="Q1238" s="161"/>
      <c r="R1238" s="161"/>
      <c r="S1238" s="161"/>
      <c r="T1238" s="161"/>
      <c r="U1238" s="161"/>
      <c r="V1238" s="161"/>
      <c r="W1238" s="161"/>
      <c r="X1238" s="161"/>
      <c r="Y1238" s="161"/>
      <c r="Z1238" s="161"/>
      <c r="AA1238" s="155" t="s">
        <v>1132</v>
      </c>
      <c r="AB1238" s="155" t="s">
        <v>3704</v>
      </c>
      <c r="AC1238" s="163">
        <v>0</v>
      </c>
      <c r="AD1238" s="163">
        <v>0</v>
      </c>
      <c r="AE1238" s="163">
        <v>0</v>
      </c>
      <c r="AF1238" s="163">
        <v>0</v>
      </c>
      <c r="AG1238" s="163">
        <v>0</v>
      </c>
      <c r="AH1238" s="163">
        <v>0</v>
      </c>
      <c r="AI1238" s="163">
        <v>0</v>
      </c>
      <c r="AJ1238" s="163">
        <v>0</v>
      </c>
      <c r="AK1238" s="163">
        <v>0</v>
      </c>
      <c r="AL1238" s="163">
        <v>0</v>
      </c>
      <c r="AM1238" s="163">
        <v>0</v>
      </c>
    </row>
    <row r="1239" spans="2:39" x14ac:dyDescent="0.15">
      <c r="B1239" s="51" t="s">
        <v>1217</v>
      </c>
      <c r="C1239" s="51" t="s">
        <v>3788</v>
      </c>
      <c r="D1239" s="51" t="s">
        <v>5032</v>
      </c>
      <c r="E1239" s="51" t="s">
        <v>5033</v>
      </c>
      <c r="F1239" s="51" t="s">
        <v>5034</v>
      </c>
      <c r="G1239" s="51" t="s">
        <v>5035</v>
      </c>
      <c r="H1239" s="51" t="s">
        <v>5038</v>
      </c>
      <c r="I1239" s="51" t="s">
        <v>5039</v>
      </c>
      <c r="K1239" s="53">
        <v>3</v>
      </c>
      <c r="L1239" s="160">
        <v>11</v>
      </c>
      <c r="M1239" s="160" t="s">
        <v>5034</v>
      </c>
      <c r="N1239" s="160" t="s">
        <v>5035</v>
      </c>
      <c r="O1239" s="161"/>
      <c r="P1239" s="161"/>
      <c r="Q1239" s="161"/>
      <c r="R1239" s="161"/>
      <c r="S1239" s="161"/>
      <c r="T1239" s="161"/>
      <c r="U1239" s="161"/>
      <c r="V1239" s="161"/>
      <c r="W1239" s="161"/>
      <c r="X1239" s="161"/>
      <c r="Y1239" s="161"/>
      <c r="Z1239" s="161"/>
      <c r="AA1239" s="155" t="s">
        <v>1217</v>
      </c>
      <c r="AB1239" s="155" t="s">
        <v>3788</v>
      </c>
      <c r="AC1239" s="163">
        <v>0</v>
      </c>
      <c r="AD1239" s="163">
        <v>0</v>
      </c>
      <c r="AE1239" s="163">
        <v>0</v>
      </c>
      <c r="AF1239" s="163">
        <v>0</v>
      </c>
      <c r="AG1239" s="163">
        <v>0</v>
      </c>
      <c r="AH1239" s="163">
        <v>0</v>
      </c>
      <c r="AI1239" s="163">
        <v>0</v>
      </c>
      <c r="AJ1239" s="163">
        <v>0</v>
      </c>
      <c r="AK1239" s="163">
        <v>0</v>
      </c>
      <c r="AL1239" s="163">
        <v>0</v>
      </c>
      <c r="AM1239" s="163">
        <v>0</v>
      </c>
    </row>
    <row r="1240" spans="2:39" x14ac:dyDescent="0.15">
      <c r="B1240" s="51" t="s">
        <v>956</v>
      </c>
      <c r="C1240" s="51" t="s">
        <v>3532</v>
      </c>
      <c r="D1240" s="51" t="s">
        <v>5074</v>
      </c>
      <c r="E1240" s="51" t="s">
        <v>5075</v>
      </c>
      <c r="F1240" s="51" t="s">
        <v>5076</v>
      </c>
      <c r="G1240" s="51" t="s">
        <v>5077</v>
      </c>
      <c r="H1240" s="51" t="s">
        <v>5101</v>
      </c>
      <c r="I1240" s="51" t="s">
        <v>5102</v>
      </c>
      <c r="K1240" s="53">
        <v>3</v>
      </c>
      <c r="L1240" s="160">
        <v>6</v>
      </c>
      <c r="M1240" s="160" t="s">
        <v>5101</v>
      </c>
      <c r="N1240" s="160" t="s">
        <v>5102</v>
      </c>
      <c r="O1240" s="161"/>
      <c r="P1240" s="161"/>
      <c r="Q1240" s="161"/>
      <c r="R1240" s="161"/>
      <c r="S1240" s="161"/>
      <c r="T1240" s="161"/>
      <c r="U1240" s="161"/>
      <c r="V1240" s="161"/>
      <c r="W1240" s="161"/>
      <c r="X1240" s="161"/>
      <c r="Y1240" s="161"/>
      <c r="Z1240" s="161"/>
      <c r="AA1240" s="155" t="s">
        <v>956</v>
      </c>
      <c r="AB1240" s="155" t="s">
        <v>3532</v>
      </c>
      <c r="AC1240" s="163">
        <v>0</v>
      </c>
      <c r="AD1240" s="163">
        <v>0</v>
      </c>
      <c r="AE1240" s="163">
        <v>0</v>
      </c>
      <c r="AF1240" s="163">
        <v>0</v>
      </c>
      <c r="AG1240" s="163">
        <v>0</v>
      </c>
      <c r="AH1240" s="163">
        <v>0</v>
      </c>
      <c r="AI1240" s="163">
        <v>0</v>
      </c>
      <c r="AJ1240" s="163">
        <v>0</v>
      </c>
      <c r="AK1240" s="163">
        <v>0</v>
      </c>
      <c r="AL1240" s="163">
        <v>0</v>
      </c>
      <c r="AM1240" s="163">
        <v>0</v>
      </c>
    </row>
    <row r="1241" spans="2:39" x14ac:dyDescent="0.15">
      <c r="B1241" s="51" t="s">
        <v>1287</v>
      </c>
      <c r="C1241" s="51" t="s">
        <v>3855</v>
      </c>
      <c r="D1241" s="51" t="s">
        <v>5026</v>
      </c>
      <c r="E1241" s="51" t="s">
        <v>5027</v>
      </c>
      <c r="F1241" s="51" t="s">
        <v>5028</v>
      </c>
      <c r="G1241" s="51" t="s">
        <v>5029</v>
      </c>
      <c r="H1241" s="51" t="s">
        <v>5207</v>
      </c>
      <c r="I1241" s="51" t="s">
        <v>5208</v>
      </c>
      <c r="K1241" s="53">
        <v>3</v>
      </c>
      <c r="L1241" s="160">
        <v>24</v>
      </c>
      <c r="M1241" s="160" t="s">
        <v>5028</v>
      </c>
      <c r="N1241" s="160" t="s">
        <v>5029</v>
      </c>
      <c r="O1241" s="161"/>
      <c r="P1241" s="161"/>
      <c r="Q1241" s="161"/>
      <c r="R1241" s="161"/>
      <c r="S1241" s="161"/>
      <c r="T1241" s="161"/>
      <c r="U1241" s="161"/>
      <c r="V1241" s="161"/>
      <c r="W1241" s="161"/>
      <c r="X1241" s="161"/>
      <c r="Y1241" s="161"/>
      <c r="Z1241" s="161"/>
      <c r="AA1241" s="155" t="s">
        <v>1287</v>
      </c>
      <c r="AB1241" s="155" t="s">
        <v>3855</v>
      </c>
      <c r="AC1241" s="163">
        <v>0</v>
      </c>
      <c r="AD1241" s="163">
        <v>0</v>
      </c>
      <c r="AE1241" s="163">
        <v>0</v>
      </c>
      <c r="AF1241" s="163">
        <v>0</v>
      </c>
      <c r="AG1241" s="163">
        <v>0</v>
      </c>
      <c r="AH1241" s="163">
        <v>0</v>
      </c>
      <c r="AI1241" s="163">
        <v>0</v>
      </c>
      <c r="AJ1241" s="163">
        <v>0</v>
      </c>
      <c r="AK1241" s="163">
        <v>0</v>
      </c>
      <c r="AL1241" s="163">
        <v>0</v>
      </c>
      <c r="AM1241" s="163">
        <v>0</v>
      </c>
    </row>
    <row r="1242" spans="2:39" x14ac:dyDescent="0.15">
      <c r="B1242" s="51" t="s">
        <v>1067</v>
      </c>
      <c r="C1242" s="51" t="s">
        <v>3640</v>
      </c>
      <c r="D1242" s="51" t="s">
        <v>5032</v>
      </c>
      <c r="E1242" s="51" t="s">
        <v>5033</v>
      </c>
      <c r="F1242" s="51" t="s">
        <v>5121</v>
      </c>
      <c r="G1242" s="51" t="s">
        <v>5122</v>
      </c>
      <c r="H1242" s="51" t="s">
        <v>5201</v>
      </c>
      <c r="I1242" s="51" t="s">
        <v>5202</v>
      </c>
      <c r="K1242" s="53">
        <v>3</v>
      </c>
      <c r="L1242" s="160">
        <v>12</v>
      </c>
      <c r="M1242" s="160" t="s">
        <v>5121</v>
      </c>
      <c r="N1242" s="160" t="s">
        <v>5122</v>
      </c>
      <c r="O1242" s="161"/>
      <c r="P1242" s="161"/>
      <c r="Q1242" s="161"/>
      <c r="R1242" s="161"/>
      <c r="S1242" s="161"/>
      <c r="T1242" s="161"/>
      <c r="U1242" s="161"/>
      <c r="V1242" s="161"/>
      <c r="W1242" s="161"/>
      <c r="X1242" s="161"/>
      <c r="Y1242" s="161"/>
      <c r="Z1242" s="161"/>
      <c r="AA1242" s="155" t="s">
        <v>1067</v>
      </c>
      <c r="AB1242" s="155" t="s">
        <v>3640</v>
      </c>
      <c r="AC1242" s="163">
        <v>0</v>
      </c>
      <c r="AD1242" s="163">
        <v>0</v>
      </c>
      <c r="AE1242" s="163">
        <v>0</v>
      </c>
      <c r="AF1242" s="163">
        <v>0</v>
      </c>
      <c r="AG1242" s="163">
        <v>0</v>
      </c>
      <c r="AH1242" s="163">
        <v>0</v>
      </c>
      <c r="AI1242" s="163">
        <v>0</v>
      </c>
      <c r="AJ1242" s="163">
        <v>0</v>
      </c>
      <c r="AK1242" s="163">
        <v>0</v>
      </c>
      <c r="AL1242" s="163">
        <v>0</v>
      </c>
      <c r="AM1242" s="163">
        <v>0</v>
      </c>
    </row>
    <row r="1243" spans="2:39" x14ac:dyDescent="0.15">
      <c r="B1243" s="51" t="s">
        <v>1073</v>
      </c>
      <c r="C1243" s="51" t="s">
        <v>3646</v>
      </c>
      <c r="D1243" s="51" t="s">
        <v>5032</v>
      </c>
      <c r="E1243" s="51" t="s">
        <v>5033</v>
      </c>
      <c r="F1243" s="51" t="s">
        <v>5121</v>
      </c>
      <c r="G1243" s="51" t="s">
        <v>5122</v>
      </c>
      <c r="H1243" s="51" t="s">
        <v>5172</v>
      </c>
      <c r="I1243" s="51" t="s">
        <v>5173</v>
      </c>
      <c r="K1243" s="53">
        <v>3</v>
      </c>
      <c r="L1243" s="160">
        <v>12</v>
      </c>
      <c r="M1243" s="160" t="s">
        <v>5121</v>
      </c>
      <c r="N1243" s="160" t="s">
        <v>5122</v>
      </c>
      <c r="O1243" s="161"/>
      <c r="P1243" s="161"/>
      <c r="Q1243" s="161"/>
      <c r="R1243" s="161"/>
      <c r="S1243" s="161"/>
      <c r="T1243" s="161"/>
      <c r="U1243" s="161"/>
      <c r="V1243" s="161"/>
      <c r="W1243" s="161"/>
      <c r="X1243" s="161"/>
      <c r="Y1243" s="161"/>
      <c r="Z1243" s="161"/>
      <c r="AA1243" s="155" t="s">
        <v>1073</v>
      </c>
      <c r="AB1243" s="155" t="s">
        <v>3646</v>
      </c>
      <c r="AC1243" s="163">
        <v>0</v>
      </c>
      <c r="AD1243" s="163">
        <v>0</v>
      </c>
      <c r="AE1243" s="163">
        <v>0</v>
      </c>
      <c r="AF1243" s="163">
        <v>0</v>
      </c>
      <c r="AG1243" s="163">
        <v>0</v>
      </c>
      <c r="AH1243" s="163">
        <v>0</v>
      </c>
      <c r="AI1243" s="163">
        <v>0</v>
      </c>
      <c r="AJ1243" s="163">
        <v>0</v>
      </c>
      <c r="AK1243" s="163">
        <v>0</v>
      </c>
      <c r="AL1243" s="163">
        <v>0</v>
      </c>
      <c r="AM1243" s="163">
        <v>0</v>
      </c>
    </row>
    <row r="1244" spans="2:39" x14ac:dyDescent="0.15">
      <c r="B1244" s="51" t="s">
        <v>1185</v>
      </c>
      <c r="C1244" s="51" t="s">
        <v>3756</v>
      </c>
      <c r="D1244" s="51" t="s">
        <v>5026</v>
      </c>
      <c r="E1244" s="51" t="s">
        <v>5027</v>
      </c>
      <c r="F1244" s="51" t="s">
        <v>5028</v>
      </c>
      <c r="G1244" s="51" t="s">
        <v>5029</v>
      </c>
      <c r="H1244" s="51" t="s">
        <v>5115</v>
      </c>
      <c r="I1244" s="51" t="s">
        <v>5116</v>
      </c>
      <c r="K1244" s="53">
        <v>3</v>
      </c>
      <c r="L1244" s="160">
        <v>24</v>
      </c>
      <c r="M1244" s="160" t="s">
        <v>5028</v>
      </c>
      <c r="N1244" s="160" t="s">
        <v>5029</v>
      </c>
      <c r="O1244" s="161"/>
      <c r="P1244" s="161"/>
      <c r="Q1244" s="161"/>
      <c r="R1244" s="161"/>
      <c r="S1244" s="161"/>
      <c r="T1244" s="161"/>
      <c r="U1244" s="161"/>
      <c r="V1244" s="161"/>
      <c r="W1244" s="161"/>
      <c r="X1244" s="161"/>
      <c r="Y1244" s="161"/>
      <c r="Z1244" s="161"/>
      <c r="AA1244" s="155" t="s">
        <v>1185</v>
      </c>
      <c r="AB1244" s="155" t="s">
        <v>3756</v>
      </c>
      <c r="AC1244" s="163">
        <v>0</v>
      </c>
      <c r="AD1244" s="163">
        <v>0</v>
      </c>
      <c r="AE1244" s="163">
        <v>0</v>
      </c>
      <c r="AF1244" s="163">
        <v>0</v>
      </c>
      <c r="AG1244" s="163">
        <v>0</v>
      </c>
      <c r="AH1244" s="163">
        <v>0</v>
      </c>
      <c r="AI1244" s="163">
        <v>0</v>
      </c>
      <c r="AJ1244" s="163">
        <v>0</v>
      </c>
      <c r="AK1244" s="163">
        <v>0</v>
      </c>
      <c r="AL1244" s="163">
        <v>0</v>
      </c>
      <c r="AM1244" s="163">
        <v>0</v>
      </c>
    </row>
    <row r="1245" spans="2:39" x14ac:dyDescent="0.15">
      <c r="B1245" s="51" t="s">
        <v>1524</v>
      </c>
      <c r="C1245" s="51" t="s">
        <v>4086</v>
      </c>
      <c r="D1245" s="51" t="s">
        <v>5044</v>
      </c>
      <c r="E1245" s="51" t="s">
        <v>5045</v>
      </c>
      <c r="F1245" s="51" t="s">
        <v>5046</v>
      </c>
      <c r="G1245" s="51" t="s">
        <v>5045</v>
      </c>
      <c r="H1245" s="51" t="s">
        <v>5067</v>
      </c>
      <c r="I1245" s="51" t="s">
        <v>5068</v>
      </c>
      <c r="K1245" s="53">
        <v>3</v>
      </c>
      <c r="L1245" s="160">
        <v>3</v>
      </c>
      <c r="M1245" s="160" t="s">
        <v>5067</v>
      </c>
      <c r="N1245" s="160" t="s">
        <v>5068</v>
      </c>
      <c r="O1245" s="161"/>
      <c r="P1245" s="161"/>
      <c r="Q1245" s="161"/>
      <c r="R1245" s="161"/>
      <c r="S1245" s="161"/>
      <c r="T1245" s="161"/>
      <c r="U1245" s="161"/>
      <c r="V1245" s="161"/>
      <c r="W1245" s="161"/>
      <c r="X1245" s="161"/>
      <c r="Y1245" s="161"/>
      <c r="Z1245" s="161"/>
      <c r="AA1245" s="155" t="s">
        <v>1524</v>
      </c>
      <c r="AB1245" s="155" t="s">
        <v>4086</v>
      </c>
      <c r="AC1245" s="163">
        <v>0</v>
      </c>
      <c r="AD1245" s="163">
        <v>0</v>
      </c>
      <c r="AE1245" s="163">
        <v>0</v>
      </c>
      <c r="AF1245" s="163">
        <v>0</v>
      </c>
      <c r="AG1245" s="163">
        <v>0</v>
      </c>
      <c r="AH1245" s="163">
        <v>0</v>
      </c>
      <c r="AI1245" s="163">
        <v>0</v>
      </c>
      <c r="AJ1245" s="163">
        <v>0</v>
      </c>
      <c r="AK1245" s="163">
        <v>0</v>
      </c>
      <c r="AL1245" s="163">
        <v>0</v>
      </c>
      <c r="AM1245" s="163">
        <v>0</v>
      </c>
    </row>
    <row r="1246" spans="2:39" x14ac:dyDescent="0.15">
      <c r="B1246" s="51" t="s">
        <v>1199</v>
      </c>
      <c r="C1246" s="51" t="s">
        <v>3770</v>
      </c>
      <c r="D1246" s="51" t="s">
        <v>5044</v>
      </c>
      <c r="E1246" s="51" t="s">
        <v>5045</v>
      </c>
      <c r="F1246" s="51" t="s">
        <v>5046</v>
      </c>
      <c r="G1246" s="51" t="s">
        <v>5045</v>
      </c>
      <c r="H1246" s="51" t="s">
        <v>5047</v>
      </c>
      <c r="I1246" s="51" t="s">
        <v>5048</v>
      </c>
      <c r="K1246" s="53">
        <v>3</v>
      </c>
      <c r="L1246" s="160">
        <v>5</v>
      </c>
      <c r="M1246" s="160" t="s">
        <v>5047</v>
      </c>
      <c r="N1246" s="160" t="s">
        <v>5048</v>
      </c>
      <c r="O1246" s="161"/>
      <c r="P1246" s="161"/>
      <c r="Q1246" s="161"/>
      <c r="R1246" s="161"/>
      <c r="S1246" s="161"/>
      <c r="T1246" s="161"/>
      <c r="U1246" s="161"/>
      <c r="V1246" s="161"/>
      <c r="W1246" s="161"/>
      <c r="X1246" s="161"/>
      <c r="Y1246" s="161"/>
      <c r="Z1246" s="161"/>
      <c r="AA1246" s="155" t="s">
        <v>1199</v>
      </c>
      <c r="AB1246" s="155" t="s">
        <v>3770</v>
      </c>
      <c r="AC1246" s="163">
        <v>0</v>
      </c>
      <c r="AD1246" s="163">
        <v>0</v>
      </c>
      <c r="AE1246" s="163">
        <v>0</v>
      </c>
      <c r="AF1246" s="163">
        <v>0</v>
      </c>
      <c r="AG1246" s="163">
        <v>0</v>
      </c>
      <c r="AH1246" s="163">
        <v>0</v>
      </c>
      <c r="AI1246" s="163">
        <v>0</v>
      </c>
      <c r="AJ1246" s="163">
        <v>0</v>
      </c>
      <c r="AK1246" s="163">
        <v>0</v>
      </c>
      <c r="AL1246" s="163">
        <v>0</v>
      </c>
      <c r="AM1246" s="163">
        <v>0</v>
      </c>
    </row>
    <row r="1247" spans="2:39" x14ac:dyDescent="0.15">
      <c r="B1247" s="51" t="s">
        <v>1344</v>
      </c>
      <c r="C1247" s="51" t="s">
        <v>3911</v>
      </c>
      <c r="D1247" s="51" t="s">
        <v>5026</v>
      </c>
      <c r="E1247" s="51" t="s">
        <v>5027</v>
      </c>
      <c r="F1247" s="51" t="s">
        <v>5028</v>
      </c>
      <c r="G1247" s="51" t="s">
        <v>5029</v>
      </c>
      <c r="H1247" s="51" t="s">
        <v>5030</v>
      </c>
      <c r="I1247" s="51" t="s">
        <v>5031</v>
      </c>
      <c r="K1247" s="53">
        <v>3</v>
      </c>
      <c r="L1247" s="160">
        <v>24</v>
      </c>
      <c r="M1247" s="160" t="s">
        <v>5028</v>
      </c>
      <c r="N1247" s="160" t="s">
        <v>5029</v>
      </c>
      <c r="O1247" s="161"/>
      <c r="P1247" s="161"/>
      <c r="Q1247" s="161"/>
      <c r="R1247" s="161"/>
      <c r="S1247" s="161"/>
      <c r="T1247" s="161"/>
      <c r="U1247" s="161"/>
      <c r="V1247" s="161"/>
      <c r="W1247" s="161"/>
      <c r="X1247" s="161"/>
      <c r="Y1247" s="161"/>
      <c r="Z1247" s="161"/>
      <c r="AA1247" s="155" t="s">
        <v>1344</v>
      </c>
      <c r="AB1247" s="155" t="s">
        <v>3911</v>
      </c>
      <c r="AC1247" s="163">
        <v>0</v>
      </c>
      <c r="AD1247" s="163">
        <v>0</v>
      </c>
      <c r="AE1247" s="163">
        <v>0</v>
      </c>
      <c r="AF1247" s="163">
        <v>0</v>
      </c>
      <c r="AG1247" s="163">
        <v>0</v>
      </c>
      <c r="AH1247" s="163">
        <v>0</v>
      </c>
      <c r="AI1247" s="163">
        <v>0</v>
      </c>
      <c r="AJ1247" s="163">
        <v>0</v>
      </c>
      <c r="AK1247" s="163">
        <v>0</v>
      </c>
      <c r="AL1247" s="163">
        <v>0</v>
      </c>
      <c r="AM1247" s="163">
        <v>0</v>
      </c>
    </row>
    <row r="1248" spans="2:39" x14ac:dyDescent="0.15">
      <c r="B1248" s="51" t="s">
        <v>1457</v>
      </c>
      <c r="C1248" s="51" t="s">
        <v>4022</v>
      </c>
      <c r="D1248" s="51" t="s">
        <v>5026</v>
      </c>
      <c r="E1248" s="51" t="s">
        <v>5027</v>
      </c>
      <c r="F1248" s="51" t="s">
        <v>5028</v>
      </c>
      <c r="G1248" s="51" t="s">
        <v>5029</v>
      </c>
      <c r="H1248" s="51" t="s">
        <v>5199</v>
      </c>
      <c r="I1248" s="51" t="s">
        <v>5200</v>
      </c>
      <c r="K1248" s="53">
        <v>3</v>
      </c>
      <c r="L1248" s="160">
        <v>24</v>
      </c>
      <c r="M1248" s="160" t="s">
        <v>5028</v>
      </c>
      <c r="N1248" s="160" t="s">
        <v>5029</v>
      </c>
      <c r="O1248" s="161"/>
      <c r="P1248" s="161"/>
      <c r="Q1248" s="161"/>
      <c r="R1248" s="161"/>
      <c r="S1248" s="161"/>
      <c r="T1248" s="161"/>
      <c r="U1248" s="161"/>
      <c r="V1248" s="161"/>
      <c r="W1248" s="161"/>
      <c r="X1248" s="161"/>
      <c r="Y1248" s="161"/>
      <c r="Z1248" s="161"/>
      <c r="AA1248" s="155" t="s">
        <v>1457</v>
      </c>
      <c r="AB1248" s="155" t="s">
        <v>4022</v>
      </c>
      <c r="AC1248" s="163">
        <v>0</v>
      </c>
      <c r="AD1248" s="163">
        <v>0</v>
      </c>
      <c r="AE1248" s="163">
        <v>0</v>
      </c>
      <c r="AF1248" s="163">
        <v>0</v>
      </c>
      <c r="AG1248" s="163">
        <v>0</v>
      </c>
      <c r="AH1248" s="163">
        <v>0</v>
      </c>
      <c r="AI1248" s="163">
        <v>0</v>
      </c>
      <c r="AJ1248" s="163">
        <v>0</v>
      </c>
      <c r="AK1248" s="163">
        <v>0</v>
      </c>
      <c r="AL1248" s="163">
        <v>0</v>
      </c>
      <c r="AM1248" s="163">
        <v>0</v>
      </c>
    </row>
    <row r="1249" spans="2:39" x14ac:dyDescent="0.15">
      <c r="B1249" s="51" t="s">
        <v>1127</v>
      </c>
      <c r="C1249" s="51" t="s">
        <v>5481</v>
      </c>
      <c r="D1249" s="51" t="s">
        <v>5089</v>
      </c>
      <c r="E1249" s="51" t="s">
        <v>5090</v>
      </c>
      <c r="F1249" s="51" t="s">
        <v>5107</v>
      </c>
      <c r="G1249" s="51" t="s">
        <v>5108</v>
      </c>
      <c r="H1249" s="51" t="s">
        <v>5109</v>
      </c>
      <c r="I1249" s="51" t="s">
        <v>5110</v>
      </c>
      <c r="K1249" s="53">
        <v>3</v>
      </c>
      <c r="L1249" s="160">
        <v>17</v>
      </c>
      <c r="M1249" s="160" t="s">
        <v>5107</v>
      </c>
      <c r="N1249" s="160" t="s">
        <v>5108</v>
      </c>
      <c r="O1249" s="161"/>
      <c r="P1249" s="161"/>
      <c r="Q1249" s="161"/>
      <c r="R1249" s="161"/>
      <c r="S1249" s="161"/>
      <c r="T1249" s="161"/>
      <c r="U1249" s="161"/>
      <c r="V1249" s="161"/>
      <c r="W1249" s="161"/>
      <c r="X1249" s="161"/>
      <c r="Y1249" s="161"/>
      <c r="Z1249" s="161"/>
      <c r="AA1249" s="155" t="s">
        <v>1127</v>
      </c>
      <c r="AB1249" s="155" t="s">
        <v>5481</v>
      </c>
      <c r="AC1249" s="163">
        <v>0</v>
      </c>
      <c r="AD1249" s="163">
        <v>0</v>
      </c>
      <c r="AE1249" s="163">
        <v>0</v>
      </c>
      <c r="AF1249" s="163">
        <v>0</v>
      </c>
      <c r="AG1249" s="163">
        <v>0</v>
      </c>
      <c r="AH1249" s="163">
        <v>0</v>
      </c>
      <c r="AI1249" s="163">
        <v>0</v>
      </c>
      <c r="AJ1249" s="163">
        <v>0</v>
      </c>
      <c r="AK1249" s="163">
        <v>0</v>
      </c>
      <c r="AL1249" s="163">
        <v>0</v>
      </c>
      <c r="AM1249" s="163">
        <v>0</v>
      </c>
    </row>
    <row r="1250" spans="2:39" x14ac:dyDescent="0.15">
      <c r="B1250" s="51" t="s">
        <v>1154</v>
      </c>
      <c r="C1250" s="51" t="s">
        <v>3726</v>
      </c>
      <c r="D1250" s="51" t="s">
        <v>5044</v>
      </c>
      <c r="E1250" s="51" t="s">
        <v>5045</v>
      </c>
      <c r="F1250" s="51" t="s">
        <v>5046</v>
      </c>
      <c r="G1250" s="51" t="s">
        <v>5045</v>
      </c>
      <c r="H1250" s="51" t="s">
        <v>5047</v>
      </c>
      <c r="I1250" s="51" t="s">
        <v>5048</v>
      </c>
      <c r="K1250" s="53">
        <v>3</v>
      </c>
      <c r="L1250" s="160">
        <v>5</v>
      </c>
      <c r="M1250" s="160" t="s">
        <v>5047</v>
      </c>
      <c r="N1250" s="160" t="s">
        <v>5048</v>
      </c>
      <c r="O1250" s="161"/>
      <c r="P1250" s="161"/>
      <c r="Q1250" s="161"/>
      <c r="R1250" s="161"/>
      <c r="S1250" s="161"/>
      <c r="T1250" s="161"/>
      <c r="U1250" s="161"/>
      <c r="V1250" s="161"/>
      <c r="W1250" s="161"/>
      <c r="X1250" s="161"/>
      <c r="Y1250" s="161"/>
      <c r="Z1250" s="161"/>
      <c r="AA1250" s="155" t="s">
        <v>1154</v>
      </c>
      <c r="AB1250" s="155" t="s">
        <v>3726</v>
      </c>
      <c r="AC1250" s="163">
        <v>0</v>
      </c>
      <c r="AD1250" s="163">
        <v>0</v>
      </c>
      <c r="AE1250" s="163">
        <v>0</v>
      </c>
      <c r="AF1250" s="163">
        <v>0</v>
      </c>
      <c r="AG1250" s="163">
        <v>0</v>
      </c>
      <c r="AH1250" s="163">
        <v>0</v>
      </c>
      <c r="AI1250" s="163">
        <v>0</v>
      </c>
      <c r="AJ1250" s="163">
        <v>0</v>
      </c>
      <c r="AK1250" s="163">
        <v>0</v>
      </c>
      <c r="AL1250" s="163">
        <v>0</v>
      </c>
      <c r="AM1250" s="163">
        <v>0</v>
      </c>
    </row>
    <row r="1251" spans="2:39" x14ac:dyDescent="0.15">
      <c r="B1251" s="51" t="s">
        <v>1059</v>
      </c>
      <c r="C1251" s="51" t="s">
        <v>3632</v>
      </c>
      <c r="D1251" s="51" t="s">
        <v>5044</v>
      </c>
      <c r="E1251" s="51" t="s">
        <v>5045</v>
      </c>
      <c r="F1251" s="51" t="s">
        <v>5046</v>
      </c>
      <c r="G1251" s="51" t="s">
        <v>5045</v>
      </c>
      <c r="H1251" s="51" t="s">
        <v>5047</v>
      </c>
      <c r="I1251" s="51" t="s">
        <v>5048</v>
      </c>
      <c r="K1251" s="53">
        <v>3</v>
      </c>
      <c r="L1251" s="160">
        <v>5</v>
      </c>
      <c r="M1251" s="160" t="s">
        <v>5047</v>
      </c>
      <c r="N1251" s="160" t="s">
        <v>5048</v>
      </c>
      <c r="O1251" s="161"/>
      <c r="P1251" s="161"/>
      <c r="Q1251" s="161"/>
      <c r="R1251" s="161"/>
      <c r="S1251" s="161"/>
      <c r="T1251" s="161"/>
      <c r="U1251" s="161"/>
      <c r="V1251" s="161"/>
      <c r="W1251" s="161"/>
      <c r="X1251" s="161"/>
      <c r="Y1251" s="161"/>
      <c r="Z1251" s="161"/>
      <c r="AA1251" s="155" t="s">
        <v>1059</v>
      </c>
      <c r="AB1251" s="155" t="s">
        <v>3632</v>
      </c>
      <c r="AC1251" s="163">
        <v>0</v>
      </c>
      <c r="AD1251" s="163">
        <v>0</v>
      </c>
      <c r="AE1251" s="163">
        <v>0</v>
      </c>
      <c r="AF1251" s="163">
        <v>0</v>
      </c>
      <c r="AG1251" s="163">
        <v>0</v>
      </c>
      <c r="AH1251" s="163">
        <v>0</v>
      </c>
      <c r="AI1251" s="163">
        <v>0</v>
      </c>
      <c r="AJ1251" s="163">
        <v>0</v>
      </c>
      <c r="AK1251" s="163">
        <v>0</v>
      </c>
      <c r="AL1251" s="163">
        <v>0</v>
      </c>
      <c r="AM1251" s="163">
        <v>0</v>
      </c>
    </row>
    <row r="1252" spans="2:39" x14ac:dyDescent="0.15">
      <c r="B1252" s="51" t="s">
        <v>1314</v>
      </c>
      <c r="C1252" s="51" t="s">
        <v>3882</v>
      </c>
      <c r="D1252" s="51" t="s">
        <v>5074</v>
      </c>
      <c r="E1252" s="51" t="s">
        <v>5075</v>
      </c>
      <c r="F1252" s="51" t="s">
        <v>5076</v>
      </c>
      <c r="G1252" s="51" t="s">
        <v>5077</v>
      </c>
      <c r="H1252" s="51" t="s">
        <v>5153</v>
      </c>
      <c r="I1252" s="51" t="s">
        <v>5154</v>
      </c>
      <c r="K1252" s="53">
        <v>3</v>
      </c>
      <c r="L1252" s="160">
        <v>7</v>
      </c>
      <c r="M1252" s="160" t="s">
        <v>5153</v>
      </c>
      <c r="N1252" s="160" t="s">
        <v>5154</v>
      </c>
      <c r="O1252" s="161"/>
      <c r="P1252" s="161"/>
      <c r="Q1252" s="161"/>
      <c r="R1252" s="161"/>
      <c r="S1252" s="161"/>
      <c r="T1252" s="161"/>
      <c r="U1252" s="161"/>
      <c r="V1252" s="161"/>
      <c r="W1252" s="161"/>
      <c r="X1252" s="161"/>
      <c r="Y1252" s="161"/>
      <c r="Z1252" s="161"/>
      <c r="AA1252" s="155" t="s">
        <v>1314</v>
      </c>
      <c r="AB1252" s="155" t="s">
        <v>3882</v>
      </c>
      <c r="AC1252" s="163">
        <v>0</v>
      </c>
      <c r="AD1252" s="163">
        <v>0</v>
      </c>
      <c r="AE1252" s="163">
        <v>0</v>
      </c>
      <c r="AF1252" s="163">
        <v>0</v>
      </c>
      <c r="AG1252" s="163">
        <v>0</v>
      </c>
      <c r="AH1252" s="163">
        <v>0</v>
      </c>
      <c r="AI1252" s="163">
        <v>0</v>
      </c>
      <c r="AJ1252" s="163">
        <v>0</v>
      </c>
      <c r="AK1252" s="163">
        <v>0</v>
      </c>
      <c r="AL1252" s="163">
        <v>0</v>
      </c>
      <c r="AM1252" s="163">
        <v>0</v>
      </c>
    </row>
    <row r="1253" spans="2:39" x14ac:dyDescent="0.15">
      <c r="B1253" s="51" t="s">
        <v>1230</v>
      </c>
      <c r="C1253" s="51" t="s">
        <v>3800</v>
      </c>
      <c r="D1253" s="51" t="s">
        <v>5026</v>
      </c>
      <c r="E1253" s="51" t="s">
        <v>5027</v>
      </c>
      <c r="F1253" s="51" t="s">
        <v>5028</v>
      </c>
      <c r="G1253" s="51" t="s">
        <v>5029</v>
      </c>
      <c r="H1253" s="51" t="s">
        <v>5205</v>
      </c>
      <c r="I1253" s="51" t="s">
        <v>5206</v>
      </c>
      <c r="K1253" s="53">
        <v>3</v>
      </c>
      <c r="L1253" s="160">
        <v>24</v>
      </c>
      <c r="M1253" s="160" t="s">
        <v>5028</v>
      </c>
      <c r="N1253" s="160" t="s">
        <v>5029</v>
      </c>
      <c r="O1253" s="161"/>
      <c r="P1253" s="161"/>
      <c r="Q1253" s="161"/>
      <c r="R1253" s="161"/>
      <c r="S1253" s="161"/>
      <c r="T1253" s="161"/>
      <c r="U1253" s="161"/>
      <c r="V1253" s="161"/>
      <c r="W1253" s="161"/>
      <c r="X1253" s="161"/>
      <c r="Y1253" s="161"/>
      <c r="Z1253" s="161"/>
      <c r="AA1253" s="155" t="s">
        <v>1230</v>
      </c>
      <c r="AB1253" s="155" t="s">
        <v>3800</v>
      </c>
      <c r="AC1253" s="163">
        <v>0</v>
      </c>
      <c r="AD1253" s="163">
        <v>0</v>
      </c>
      <c r="AE1253" s="163">
        <v>0</v>
      </c>
      <c r="AF1253" s="163">
        <v>0</v>
      </c>
      <c r="AG1253" s="163">
        <v>0</v>
      </c>
      <c r="AH1253" s="163">
        <v>0</v>
      </c>
      <c r="AI1253" s="163">
        <v>0</v>
      </c>
      <c r="AJ1253" s="163">
        <v>0</v>
      </c>
      <c r="AK1253" s="163">
        <v>0</v>
      </c>
      <c r="AL1253" s="163">
        <v>0</v>
      </c>
      <c r="AM1253" s="163">
        <v>0</v>
      </c>
    </row>
    <row r="1254" spans="2:39" x14ac:dyDescent="0.15">
      <c r="B1254" s="51" t="s">
        <v>1320</v>
      </c>
      <c r="C1254" s="51" t="s">
        <v>3888</v>
      </c>
      <c r="D1254" s="51" t="s">
        <v>5074</v>
      </c>
      <c r="E1254" s="51" t="s">
        <v>5075</v>
      </c>
      <c r="F1254" s="51" t="s">
        <v>5147</v>
      </c>
      <c r="G1254" s="51" t="s">
        <v>5148</v>
      </c>
      <c r="H1254" s="51" t="s">
        <v>5149</v>
      </c>
      <c r="I1254" s="51" t="s">
        <v>5148</v>
      </c>
      <c r="K1254" s="53">
        <v>3</v>
      </c>
      <c r="L1254" s="160" t="s">
        <v>5356</v>
      </c>
      <c r="M1254" s="160" t="s">
        <v>5356</v>
      </c>
      <c r="N1254" s="160" t="s">
        <v>5356</v>
      </c>
      <c r="O1254" s="161"/>
      <c r="P1254" s="161"/>
      <c r="Q1254" s="161"/>
      <c r="R1254" s="161"/>
      <c r="S1254" s="161"/>
      <c r="T1254" s="161"/>
      <c r="U1254" s="161"/>
      <c r="V1254" s="161"/>
      <c r="W1254" s="161"/>
      <c r="X1254" s="161"/>
      <c r="Y1254" s="161"/>
      <c r="Z1254" s="161"/>
      <c r="AA1254" s="155" t="s">
        <v>1320</v>
      </c>
      <c r="AB1254" s="155" t="s">
        <v>3888</v>
      </c>
      <c r="AC1254" s="163">
        <v>0</v>
      </c>
      <c r="AD1254" s="163">
        <v>0</v>
      </c>
      <c r="AE1254" s="163">
        <v>0</v>
      </c>
      <c r="AF1254" s="163">
        <v>0</v>
      </c>
      <c r="AG1254" s="163">
        <v>0</v>
      </c>
      <c r="AH1254" s="163">
        <v>0</v>
      </c>
      <c r="AI1254" s="163">
        <v>0</v>
      </c>
      <c r="AJ1254" s="163">
        <v>0</v>
      </c>
      <c r="AK1254" s="163">
        <v>0</v>
      </c>
      <c r="AL1254" s="163">
        <v>0</v>
      </c>
      <c r="AM1254" s="163">
        <v>0</v>
      </c>
    </row>
    <row r="1255" spans="2:39" x14ac:dyDescent="0.15">
      <c r="B1255" s="51" t="s">
        <v>5482</v>
      </c>
      <c r="C1255" s="51" t="s">
        <v>5483</v>
      </c>
      <c r="D1255" s="51" t="s">
        <v>5044</v>
      </c>
      <c r="E1255" s="51" t="s">
        <v>5045</v>
      </c>
      <c r="F1255" s="51" t="s">
        <v>5046</v>
      </c>
      <c r="G1255" s="51" t="s">
        <v>5045</v>
      </c>
      <c r="H1255" s="51" t="s">
        <v>5047</v>
      </c>
      <c r="I1255" s="51" t="s">
        <v>5048</v>
      </c>
      <c r="K1255" s="53">
        <v>3</v>
      </c>
      <c r="L1255" s="160">
        <v>5</v>
      </c>
      <c r="M1255" s="160" t="s">
        <v>5047</v>
      </c>
      <c r="N1255" s="160" t="s">
        <v>5048</v>
      </c>
      <c r="O1255" s="161"/>
      <c r="P1255" s="161"/>
      <c r="Q1255" s="161"/>
      <c r="R1255" s="161"/>
      <c r="S1255" s="161"/>
      <c r="T1255" s="161"/>
      <c r="U1255" s="161"/>
      <c r="V1255" s="161"/>
      <c r="W1255" s="161"/>
      <c r="X1255" s="161"/>
      <c r="Y1255" s="161"/>
      <c r="Z1255" s="161"/>
      <c r="AA1255" s="155" t="s">
        <v>5482</v>
      </c>
      <c r="AB1255" s="155" t="s">
        <v>5483</v>
      </c>
      <c r="AC1255" s="163">
        <v>0</v>
      </c>
      <c r="AD1255" s="163">
        <v>0</v>
      </c>
      <c r="AE1255" s="163">
        <v>0</v>
      </c>
      <c r="AF1255" s="163">
        <v>0</v>
      </c>
      <c r="AG1255" s="163">
        <v>0</v>
      </c>
      <c r="AH1255" s="163">
        <v>0</v>
      </c>
      <c r="AI1255" s="163">
        <v>0</v>
      </c>
      <c r="AJ1255" s="163">
        <v>0</v>
      </c>
      <c r="AK1255" s="163">
        <v>0</v>
      </c>
      <c r="AL1255" s="163">
        <v>0</v>
      </c>
      <c r="AM1255" s="163">
        <v>0</v>
      </c>
    </row>
    <row r="1256" spans="2:39" x14ac:dyDescent="0.15">
      <c r="B1256" s="51" t="s">
        <v>1395</v>
      </c>
      <c r="C1256" s="51" t="s">
        <v>3962</v>
      </c>
      <c r="D1256" s="51" t="s">
        <v>5074</v>
      </c>
      <c r="E1256" s="51" t="s">
        <v>5075</v>
      </c>
      <c r="F1256" s="51" t="s">
        <v>5076</v>
      </c>
      <c r="G1256" s="51" t="s">
        <v>5077</v>
      </c>
      <c r="H1256" s="51" t="s">
        <v>5153</v>
      </c>
      <c r="I1256" s="51" t="s">
        <v>5154</v>
      </c>
      <c r="K1256" s="53">
        <v>3</v>
      </c>
      <c r="L1256" s="160">
        <v>7</v>
      </c>
      <c r="M1256" s="160" t="s">
        <v>5153</v>
      </c>
      <c r="N1256" s="160" t="s">
        <v>5154</v>
      </c>
      <c r="O1256" s="161"/>
      <c r="P1256" s="161"/>
      <c r="Q1256" s="161"/>
      <c r="R1256" s="161"/>
      <c r="S1256" s="161"/>
      <c r="T1256" s="161"/>
      <c r="U1256" s="161"/>
      <c r="V1256" s="161"/>
      <c r="W1256" s="161"/>
      <c r="X1256" s="161"/>
      <c r="Y1256" s="161"/>
      <c r="Z1256" s="161"/>
      <c r="AA1256" s="155" t="s">
        <v>1395</v>
      </c>
      <c r="AB1256" s="155" t="s">
        <v>3962</v>
      </c>
      <c r="AC1256" s="163">
        <v>0</v>
      </c>
      <c r="AD1256" s="163">
        <v>0</v>
      </c>
      <c r="AE1256" s="163">
        <v>0</v>
      </c>
      <c r="AF1256" s="163">
        <v>0</v>
      </c>
      <c r="AG1256" s="163">
        <v>0</v>
      </c>
      <c r="AH1256" s="163">
        <v>0</v>
      </c>
      <c r="AI1256" s="163">
        <v>0</v>
      </c>
      <c r="AJ1256" s="163">
        <v>0</v>
      </c>
      <c r="AK1256" s="163">
        <v>0</v>
      </c>
      <c r="AL1256" s="163">
        <v>0</v>
      </c>
      <c r="AM1256" s="163">
        <v>0</v>
      </c>
    </row>
    <row r="1257" spans="2:39" x14ac:dyDescent="0.15">
      <c r="B1257" s="51" t="s">
        <v>997</v>
      </c>
      <c r="C1257" s="51" t="s">
        <v>3572</v>
      </c>
      <c r="D1257" s="51" t="s">
        <v>5026</v>
      </c>
      <c r="E1257" s="51" t="s">
        <v>5027</v>
      </c>
      <c r="F1257" s="51" t="s">
        <v>5054</v>
      </c>
      <c r="G1257" s="51" t="s">
        <v>5055</v>
      </c>
      <c r="H1257" s="51" t="s">
        <v>5056</v>
      </c>
      <c r="I1257" s="51" t="s">
        <v>5057</v>
      </c>
      <c r="K1257" s="53">
        <v>2</v>
      </c>
      <c r="L1257" s="160">
        <v>22</v>
      </c>
      <c r="M1257" s="160" t="s">
        <v>5056</v>
      </c>
      <c r="N1257" s="160" t="s">
        <v>5194</v>
      </c>
      <c r="O1257" s="161"/>
      <c r="P1257" s="161"/>
      <c r="Q1257" s="161"/>
      <c r="R1257" s="161"/>
      <c r="S1257" s="161"/>
      <c r="T1257" s="161"/>
      <c r="U1257" s="161"/>
      <c r="V1257" s="161"/>
      <c r="W1257" s="161"/>
      <c r="X1257" s="161"/>
      <c r="Y1257" s="161"/>
      <c r="Z1257" s="161"/>
      <c r="AA1257" s="155" t="s">
        <v>997</v>
      </c>
      <c r="AB1257" s="155" t="s">
        <v>3572</v>
      </c>
      <c r="AC1257" s="163">
        <v>0</v>
      </c>
      <c r="AD1257" s="163">
        <v>1</v>
      </c>
      <c r="AE1257" s="163">
        <v>1</v>
      </c>
      <c r="AF1257" s="163">
        <v>0</v>
      </c>
      <c r="AG1257" s="163">
        <v>0</v>
      </c>
      <c r="AH1257" s="163">
        <v>0</v>
      </c>
      <c r="AI1257" s="163">
        <v>0</v>
      </c>
      <c r="AJ1257" s="163">
        <v>0</v>
      </c>
      <c r="AK1257" s="163">
        <v>0</v>
      </c>
      <c r="AL1257" s="163">
        <v>0</v>
      </c>
      <c r="AM1257" s="163">
        <v>0</v>
      </c>
    </row>
    <row r="1258" spans="2:39" x14ac:dyDescent="0.15">
      <c r="B1258" s="51" t="s">
        <v>1335</v>
      </c>
      <c r="C1258" s="51" t="s">
        <v>3902</v>
      </c>
      <c r="D1258" s="51" t="s">
        <v>5044</v>
      </c>
      <c r="E1258" s="51" t="s">
        <v>5045</v>
      </c>
      <c r="F1258" s="51" t="s">
        <v>5046</v>
      </c>
      <c r="G1258" s="51" t="s">
        <v>5045</v>
      </c>
      <c r="H1258" s="51" t="s">
        <v>5183</v>
      </c>
      <c r="I1258" s="51" t="s">
        <v>5184</v>
      </c>
      <c r="K1258" s="53">
        <v>3</v>
      </c>
      <c r="L1258" s="160" t="s">
        <v>5356</v>
      </c>
      <c r="M1258" s="160" t="s">
        <v>5356</v>
      </c>
      <c r="N1258" s="160" t="s">
        <v>5356</v>
      </c>
      <c r="O1258" s="161"/>
      <c r="P1258" s="161"/>
      <c r="Q1258" s="161"/>
      <c r="R1258" s="161"/>
      <c r="S1258" s="161"/>
      <c r="T1258" s="161"/>
      <c r="U1258" s="161"/>
      <c r="V1258" s="161"/>
      <c r="W1258" s="161"/>
      <c r="X1258" s="161"/>
      <c r="Y1258" s="161"/>
      <c r="Z1258" s="161"/>
      <c r="AA1258" s="155" t="s">
        <v>1335</v>
      </c>
      <c r="AB1258" s="155" t="s">
        <v>3902</v>
      </c>
      <c r="AC1258" s="163">
        <v>0</v>
      </c>
      <c r="AD1258" s="163">
        <v>0</v>
      </c>
      <c r="AE1258" s="163">
        <v>0</v>
      </c>
      <c r="AF1258" s="163">
        <v>0</v>
      </c>
      <c r="AG1258" s="163">
        <v>0</v>
      </c>
      <c r="AH1258" s="163">
        <v>0</v>
      </c>
      <c r="AI1258" s="163">
        <v>0</v>
      </c>
      <c r="AJ1258" s="163">
        <v>0</v>
      </c>
      <c r="AK1258" s="163">
        <v>0</v>
      </c>
      <c r="AL1258" s="163">
        <v>0</v>
      </c>
      <c r="AM1258" s="163">
        <v>0</v>
      </c>
    </row>
    <row r="1259" spans="2:39" x14ac:dyDescent="0.15">
      <c r="B1259" s="51" t="s">
        <v>1088</v>
      </c>
      <c r="C1259" s="51" t="s">
        <v>3661</v>
      </c>
      <c r="D1259" s="51" t="s">
        <v>5074</v>
      </c>
      <c r="E1259" s="51" t="s">
        <v>5075</v>
      </c>
      <c r="F1259" s="51" t="s">
        <v>5076</v>
      </c>
      <c r="G1259" s="51" t="s">
        <v>5077</v>
      </c>
      <c r="H1259" s="51" t="s">
        <v>5078</v>
      </c>
      <c r="I1259" s="51" t="s">
        <v>5079</v>
      </c>
      <c r="K1259" s="53">
        <v>3</v>
      </c>
      <c r="L1259" s="160">
        <v>9</v>
      </c>
      <c r="M1259" s="160" t="s">
        <v>5078</v>
      </c>
      <c r="N1259" s="160" t="s">
        <v>5079</v>
      </c>
      <c r="O1259" s="161"/>
      <c r="P1259" s="161"/>
      <c r="Q1259" s="161"/>
      <c r="R1259" s="161"/>
      <c r="S1259" s="161"/>
      <c r="T1259" s="161"/>
      <c r="U1259" s="161"/>
      <c r="V1259" s="161"/>
      <c r="W1259" s="161"/>
      <c r="X1259" s="161"/>
      <c r="Y1259" s="161"/>
      <c r="Z1259" s="161"/>
      <c r="AA1259" s="155" t="s">
        <v>1088</v>
      </c>
      <c r="AB1259" s="155" t="s">
        <v>3661</v>
      </c>
      <c r="AC1259" s="163">
        <v>0</v>
      </c>
      <c r="AD1259" s="163">
        <v>0</v>
      </c>
      <c r="AE1259" s="163">
        <v>0</v>
      </c>
      <c r="AF1259" s="163">
        <v>0</v>
      </c>
      <c r="AG1259" s="163">
        <v>0</v>
      </c>
      <c r="AH1259" s="163">
        <v>0</v>
      </c>
      <c r="AI1259" s="163">
        <v>0</v>
      </c>
      <c r="AJ1259" s="163">
        <v>0</v>
      </c>
      <c r="AK1259" s="163">
        <v>0</v>
      </c>
      <c r="AL1259" s="163">
        <v>0</v>
      </c>
      <c r="AM1259" s="163">
        <v>0</v>
      </c>
    </row>
    <row r="1260" spans="2:39" x14ac:dyDescent="0.15">
      <c r="B1260" s="51" t="s">
        <v>1153</v>
      </c>
      <c r="C1260" s="51" t="s">
        <v>3725</v>
      </c>
      <c r="D1260" s="51" t="s">
        <v>5074</v>
      </c>
      <c r="E1260" s="51" t="s">
        <v>5075</v>
      </c>
      <c r="F1260" s="51" t="s">
        <v>5103</v>
      </c>
      <c r="G1260" s="51" t="s">
        <v>5104</v>
      </c>
      <c r="H1260" s="51" t="s">
        <v>5160</v>
      </c>
      <c r="I1260" s="51" t="s">
        <v>5161</v>
      </c>
      <c r="K1260" s="53">
        <v>3</v>
      </c>
      <c r="L1260" s="160">
        <v>10</v>
      </c>
      <c r="M1260" s="160" t="s">
        <v>5103</v>
      </c>
      <c r="N1260" s="160" t="s">
        <v>5104</v>
      </c>
      <c r="O1260" s="161"/>
      <c r="P1260" s="161"/>
      <c r="Q1260" s="161"/>
      <c r="R1260" s="161"/>
      <c r="S1260" s="161"/>
      <c r="T1260" s="161"/>
      <c r="U1260" s="161"/>
      <c r="V1260" s="161"/>
      <c r="W1260" s="161"/>
      <c r="X1260" s="161"/>
      <c r="Y1260" s="161"/>
      <c r="Z1260" s="161"/>
      <c r="AA1260" s="155" t="s">
        <v>1153</v>
      </c>
      <c r="AB1260" s="155" t="s">
        <v>3725</v>
      </c>
      <c r="AC1260" s="163">
        <v>0</v>
      </c>
      <c r="AD1260" s="163">
        <v>0</v>
      </c>
      <c r="AE1260" s="163">
        <v>0</v>
      </c>
      <c r="AF1260" s="163">
        <v>0</v>
      </c>
      <c r="AG1260" s="163">
        <v>0</v>
      </c>
      <c r="AH1260" s="163">
        <v>0</v>
      </c>
      <c r="AI1260" s="163">
        <v>0</v>
      </c>
      <c r="AJ1260" s="163">
        <v>0</v>
      </c>
      <c r="AK1260" s="163">
        <v>0</v>
      </c>
      <c r="AL1260" s="163">
        <v>0</v>
      </c>
      <c r="AM1260" s="163">
        <v>0</v>
      </c>
    </row>
    <row r="1261" spans="2:39" x14ac:dyDescent="0.15">
      <c r="B1261" s="51" t="s">
        <v>1236</v>
      </c>
      <c r="C1261" s="51" t="s">
        <v>3805</v>
      </c>
      <c r="D1261" s="51" t="s">
        <v>5044</v>
      </c>
      <c r="E1261" s="51" t="s">
        <v>5045</v>
      </c>
      <c r="F1261" s="51" t="s">
        <v>5046</v>
      </c>
      <c r="G1261" s="51" t="s">
        <v>5045</v>
      </c>
      <c r="H1261" s="51" t="s">
        <v>5067</v>
      </c>
      <c r="I1261" s="51" t="s">
        <v>5068</v>
      </c>
      <c r="K1261" s="53">
        <v>3</v>
      </c>
      <c r="L1261" s="160">
        <v>3</v>
      </c>
      <c r="M1261" s="160" t="s">
        <v>5067</v>
      </c>
      <c r="N1261" s="160" t="s">
        <v>5068</v>
      </c>
      <c r="O1261" s="161"/>
      <c r="P1261" s="161"/>
      <c r="Q1261" s="161"/>
      <c r="R1261" s="161"/>
      <c r="S1261" s="161"/>
      <c r="T1261" s="161"/>
      <c r="U1261" s="161"/>
      <c r="V1261" s="161"/>
      <c r="W1261" s="161"/>
      <c r="X1261" s="161"/>
      <c r="Y1261" s="161"/>
      <c r="Z1261" s="161"/>
      <c r="AA1261" s="155" t="s">
        <v>1236</v>
      </c>
      <c r="AB1261" s="155" t="s">
        <v>3805</v>
      </c>
      <c r="AC1261" s="163">
        <v>0</v>
      </c>
      <c r="AD1261" s="163">
        <v>0</v>
      </c>
      <c r="AE1261" s="163">
        <v>0</v>
      </c>
      <c r="AF1261" s="163">
        <v>0</v>
      </c>
      <c r="AG1261" s="163">
        <v>0</v>
      </c>
      <c r="AH1261" s="163">
        <v>0</v>
      </c>
      <c r="AI1261" s="163">
        <v>0</v>
      </c>
      <c r="AJ1261" s="163">
        <v>0</v>
      </c>
      <c r="AK1261" s="163">
        <v>0</v>
      </c>
      <c r="AL1261" s="163">
        <v>0</v>
      </c>
      <c r="AM1261" s="163">
        <v>0</v>
      </c>
    </row>
    <row r="1262" spans="2:39" x14ac:dyDescent="0.15">
      <c r="B1262" s="51" t="s">
        <v>1010</v>
      </c>
      <c r="C1262" s="51" t="s">
        <v>3585</v>
      </c>
      <c r="D1262" s="51" t="s">
        <v>5074</v>
      </c>
      <c r="E1262" s="51" t="s">
        <v>5075</v>
      </c>
      <c r="F1262" s="51" t="s">
        <v>5076</v>
      </c>
      <c r="G1262" s="51" t="s">
        <v>5077</v>
      </c>
      <c r="H1262" s="51" t="s">
        <v>5153</v>
      </c>
      <c r="I1262" s="51" t="s">
        <v>5154</v>
      </c>
      <c r="K1262" s="53">
        <v>3</v>
      </c>
      <c r="L1262" s="160">
        <v>7</v>
      </c>
      <c r="M1262" s="160" t="s">
        <v>5153</v>
      </c>
      <c r="N1262" s="160" t="s">
        <v>5154</v>
      </c>
      <c r="O1262" s="161"/>
      <c r="P1262" s="161"/>
      <c r="Q1262" s="161"/>
      <c r="R1262" s="161"/>
      <c r="S1262" s="161"/>
      <c r="T1262" s="161"/>
      <c r="U1262" s="161"/>
      <c r="V1262" s="161"/>
      <c r="W1262" s="161"/>
      <c r="X1262" s="161"/>
      <c r="Y1262" s="161"/>
      <c r="Z1262" s="161"/>
      <c r="AA1262" s="155" t="s">
        <v>1010</v>
      </c>
      <c r="AB1262" s="155" t="s">
        <v>3585</v>
      </c>
      <c r="AC1262" s="163">
        <v>0</v>
      </c>
      <c r="AD1262" s="163">
        <v>0</v>
      </c>
      <c r="AE1262" s="163">
        <v>0</v>
      </c>
      <c r="AF1262" s="163">
        <v>0</v>
      </c>
      <c r="AG1262" s="163">
        <v>0</v>
      </c>
      <c r="AH1262" s="163">
        <v>0</v>
      </c>
      <c r="AI1262" s="163">
        <v>0</v>
      </c>
      <c r="AJ1262" s="163">
        <v>0</v>
      </c>
      <c r="AK1262" s="163">
        <v>0</v>
      </c>
      <c r="AL1262" s="163">
        <v>0</v>
      </c>
      <c r="AM1262" s="163">
        <v>0</v>
      </c>
    </row>
    <row r="1263" spans="2:39" x14ac:dyDescent="0.15">
      <c r="B1263" s="51" t="s">
        <v>1234</v>
      </c>
      <c r="C1263" s="51" t="s">
        <v>3803</v>
      </c>
      <c r="D1263" s="51" t="s">
        <v>5129</v>
      </c>
      <c r="E1263" s="51" t="s">
        <v>5130</v>
      </c>
      <c r="F1263" s="51" t="s">
        <v>5131</v>
      </c>
      <c r="G1263" s="51" t="s">
        <v>5132</v>
      </c>
      <c r="H1263" s="51" t="s">
        <v>5166</v>
      </c>
      <c r="I1263" s="51" t="s">
        <v>5167</v>
      </c>
      <c r="K1263" s="53">
        <v>3</v>
      </c>
      <c r="L1263" s="160">
        <v>18</v>
      </c>
      <c r="M1263" s="160" t="s">
        <v>5129</v>
      </c>
      <c r="N1263" s="160" t="s">
        <v>5130</v>
      </c>
      <c r="O1263" s="161"/>
      <c r="P1263" s="161"/>
      <c r="Q1263" s="161"/>
      <c r="R1263" s="161"/>
      <c r="S1263" s="161"/>
      <c r="T1263" s="161"/>
      <c r="U1263" s="161"/>
      <c r="V1263" s="161"/>
      <c r="W1263" s="161"/>
      <c r="X1263" s="161"/>
      <c r="Y1263" s="161"/>
      <c r="Z1263" s="161"/>
      <c r="AA1263" s="155" t="s">
        <v>1234</v>
      </c>
      <c r="AB1263" s="155" t="s">
        <v>3803</v>
      </c>
      <c r="AC1263" s="163">
        <v>0</v>
      </c>
      <c r="AD1263" s="163">
        <v>0</v>
      </c>
      <c r="AE1263" s="163">
        <v>0</v>
      </c>
      <c r="AF1263" s="163">
        <v>0</v>
      </c>
      <c r="AG1263" s="163">
        <v>0</v>
      </c>
      <c r="AH1263" s="163">
        <v>0</v>
      </c>
      <c r="AI1263" s="163">
        <v>0</v>
      </c>
      <c r="AJ1263" s="163">
        <v>0</v>
      </c>
      <c r="AK1263" s="163">
        <v>0</v>
      </c>
      <c r="AL1263" s="163">
        <v>0</v>
      </c>
      <c r="AM1263" s="163">
        <v>0</v>
      </c>
    </row>
    <row r="1264" spans="2:39" x14ac:dyDescent="0.15">
      <c r="B1264" s="51" t="s">
        <v>1291</v>
      </c>
      <c r="C1264" s="51" t="s">
        <v>3859</v>
      </c>
      <c r="D1264" s="51" t="s">
        <v>5026</v>
      </c>
      <c r="E1264" s="51" t="s">
        <v>5027</v>
      </c>
      <c r="F1264" s="51" t="s">
        <v>5028</v>
      </c>
      <c r="G1264" s="51" t="s">
        <v>5029</v>
      </c>
      <c r="H1264" s="51" t="s">
        <v>5115</v>
      </c>
      <c r="I1264" s="51" t="s">
        <v>5116</v>
      </c>
      <c r="K1264" s="53">
        <v>3</v>
      </c>
      <c r="L1264" s="160">
        <v>24</v>
      </c>
      <c r="M1264" s="160" t="s">
        <v>5028</v>
      </c>
      <c r="N1264" s="160" t="s">
        <v>5029</v>
      </c>
      <c r="O1264" s="161"/>
      <c r="P1264" s="161"/>
      <c r="Q1264" s="161"/>
      <c r="R1264" s="161"/>
      <c r="S1264" s="161"/>
      <c r="T1264" s="161"/>
      <c r="U1264" s="161"/>
      <c r="V1264" s="161"/>
      <c r="W1264" s="161"/>
      <c r="X1264" s="161"/>
      <c r="Y1264" s="161"/>
      <c r="Z1264" s="161"/>
      <c r="AA1264" s="155" t="s">
        <v>1291</v>
      </c>
      <c r="AB1264" s="155" t="s">
        <v>3859</v>
      </c>
      <c r="AC1264" s="163">
        <v>0</v>
      </c>
      <c r="AD1264" s="163">
        <v>0</v>
      </c>
      <c r="AE1264" s="163">
        <v>0</v>
      </c>
      <c r="AF1264" s="163">
        <v>0</v>
      </c>
      <c r="AG1264" s="163">
        <v>0</v>
      </c>
      <c r="AH1264" s="163">
        <v>0</v>
      </c>
      <c r="AI1264" s="163">
        <v>0</v>
      </c>
      <c r="AJ1264" s="163">
        <v>0</v>
      </c>
      <c r="AK1264" s="163">
        <v>0</v>
      </c>
      <c r="AL1264" s="163">
        <v>0</v>
      </c>
      <c r="AM1264" s="163">
        <v>0</v>
      </c>
    </row>
    <row r="1265" spans="2:39" x14ac:dyDescent="0.15">
      <c r="B1265" s="51" t="s">
        <v>1129</v>
      </c>
      <c r="C1265" s="51" t="s">
        <v>3701</v>
      </c>
      <c r="D1265" s="51" t="s">
        <v>5026</v>
      </c>
      <c r="E1265" s="51" t="s">
        <v>5027</v>
      </c>
      <c r="F1265" s="51" t="s">
        <v>5085</v>
      </c>
      <c r="G1265" s="51" t="s">
        <v>5086</v>
      </c>
      <c r="H1265" s="51" t="s">
        <v>5087</v>
      </c>
      <c r="I1265" s="51" t="s">
        <v>5088</v>
      </c>
      <c r="K1265" s="53">
        <v>3</v>
      </c>
      <c r="L1265" s="160">
        <v>26</v>
      </c>
      <c r="M1265" s="160" t="s">
        <v>5085</v>
      </c>
      <c r="N1265" s="160" t="s">
        <v>5086</v>
      </c>
      <c r="O1265" s="161"/>
      <c r="P1265" s="161"/>
      <c r="Q1265" s="161"/>
      <c r="R1265" s="161"/>
      <c r="S1265" s="161"/>
      <c r="T1265" s="161"/>
      <c r="U1265" s="161"/>
      <c r="V1265" s="161"/>
      <c r="W1265" s="161"/>
      <c r="X1265" s="161"/>
      <c r="Y1265" s="161"/>
      <c r="Z1265" s="161"/>
      <c r="AA1265" s="155" t="s">
        <v>1129</v>
      </c>
      <c r="AB1265" s="155" t="s">
        <v>3701</v>
      </c>
      <c r="AC1265" s="163">
        <v>0</v>
      </c>
      <c r="AD1265" s="163">
        <v>0</v>
      </c>
      <c r="AE1265" s="163">
        <v>0</v>
      </c>
      <c r="AF1265" s="163">
        <v>0</v>
      </c>
      <c r="AG1265" s="163">
        <v>0</v>
      </c>
      <c r="AH1265" s="163">
        <v>0</v>
      </c>
      <c r="AI1265" s="163">
        <v>0</v>
      </c>
      <c r="AJ1265" s="163">
        <v>0</v>
      </c>
      <c r="AK1265" s="163">
        <v>0</v>
      </c>
      <c r="AL1265" s="163">
        <v>0</v>
      </c>
      <c r="AM1265" s="163">
        <v>0</v>
      </c>
    </row>
    <row r="1266" spans="2:39" x14ac:dyDescent="0.15">
      <c r="B1266" s="51" t="s">
        <v>1279</v>
      </c>
      <c r="C1266" s="51" t="s">
        <v>3847</v>
      </c>
      <c r="D1266" s="51" t="s">
        <v>5026</v>
      </c>
      <c r="E1266" s="51" t="s">
        <v>5027</v>
      </c>
      <c r="F1266" s="51" t="s">
        <v>5054</v>
      </c>
      <c r="G1266" s="51" t="s">
        <v>5055</v>
      </c>
      <c r="H1266" s="51" t="s">
        <v>5193</v>
      </c>
      <c r="I1266" s="51" t="s">
        <v>5194</v>
      </c>
      <c r="K1266" s="53">
        <v>2</v>
      </c>
      <c r="L1266" s="160" t="s">
        <v>5356</v>
      </c>
      <c r="M1266" s="160" t="s">
        <v>5056</v>
      </c>
      <c r="N1266" s="160" t="s">
        <v>5194</v>
      </c>
      <c r="O1266" s="161"/>
      <c r="P1266" s="161"/>
      <c r="Q1266" s="161"/>
      <c r="R1266" s="161"/>
      <c r="S1266" s="161"/>
      <c r="T1266" s="161"/>
      <c r="U1266" s="161"/>
      <c r="V1266" s="161"/>
      <c r="W1266" s="161"/>
      <c r="X1266" s="161"/>
      <c r="Y1266" s="161"/>
      <c r="Z1266" s="161"/>
      <c r="AA1266" s="155" t="s">
        <v>1279</v>
      </c>
      <c r="AB1266" s="155" t="s">
        <v>3847</v>
      </c>
      <c r="AC1266" s="163">
        <v>0</v>
      </c>
      <c r="AD1266" s="163">
        <v>0</v>
      </c>
      <c r="AE1266" s="163">
        <v>0</v>
      </c>
      <c r="AF1266" s="163">
        <v>0</v>
      </c>
      <c r="AG1266" s="163">
        <v>0</v>
      </c>
      <c r="AH1266" s="163">
        <v>0</v>
      </c>
      <c r="AI1266" s="163">
        <v>0</v>
      </c>
      <c r="AJ1266" s="163">
        <v>0</v>
      </c>
      <c r="AK1266" s="163">
        <v>0</v>
      </c>
      <c r="AL1266" s="163">
        <v>0</v>
      </c>
      <c r="AM1266" s="163">
        <v>0</v>
      </c>
    </row>
    <row r="1267" spans="2:39" x14ac:dyDescent="0.15">
      <c r="B1267" s="51" t="s">
        <v>1281</v>
      </c>
      <c r="C1267" s="51" t="s">
        <v>3849</v>
      </c>
      <c r="D1267" s="51" t="s">
        <v>5032</v>
      </c>
      <c r="E1267" s="51" t="s">
        <v>5033</v>
      </c>
      <c r="F1267" s="51" t="s">
        <v>5121</v>
      </c>
      <c r="G1267" s="51" t="s">
        <v>5122</v>
      </c>
      <c r="H1267" s="51" t="s">
        <v>5201</v>
      </c>
      <c r="I1267" s="51" t="s">
        <v>5202</v>
      </c>
      <c r="K1267" s="53">
        <v>3</v>
      </c>
      <c r="L1267" s="160">
        <v>12</v>
      </c>
      <c r="M1267" s="160" t="s">
        <v>5121</v>
      </c>
      <c r="N1267" s="160" t="s">
        <v>5122</v>
      </c>
      <c r="O1267" s="161"/>
      <c r="P1267" s="161"/>
      <c r="Q1267" s="161"/>
      <c r="R1267" s="161"/>
      <c r="S1267" s="161"/>
      <c r="T1267" s="161"/>
      <c r="U1267" s="161"/>
      <c r="V1267" s="161"/>
      <c r="W1267" s="161"/>
      <c r="X1267" s="161"/>
      <c r="Y1267" s="161"/>
      <c r="Z1267" s="161"/>
      <c r="AA1267" s="155" t="s">
        <v>1281</v>
      </c>
      <c r="AB1267" s="155" t="s">
        <v>3849</v>
      </c>
      <c r="AC1267" s="163">
        <v>0</v>
      </c>
      <c r="AD1267" s="163">
        <v>0</v>
      </c>
      <c r="AE1267" s="163">
        <v>0</v>
      </c>
      <c r="AF1267" s="163">
        <v>0</v>
      </c>
      <c r="AG1267" s="163">
        <v>0</v>
      </c>
      <c r="AH1267" s="163">
        <v>0</v>
      </c>
      <c r="AI1267" s="163">
        <v>0</v>
      </c>
      <c r="AJ1267" s="163">
        <v>0</v>
      </c>
      <c r="AK1267" s="163">
        <v>0</v>
      </c>
      <c r="AL1267" s="163">
        <v>0</v>
      </c>
      <c r="AM1267" s="163">
        <v>0</v>
      </c>
    </row>
    <row r="1268" spans="2:39" x14ac:dyDescent="0.15">
      <c r="B1268" s="51" t="s">
        <v>5484</v>
      </c>
      <c r="C1268" s="51" t="s">
        <v>5485</v>
      </c>
      <c r="D1268" s="51" t="s">
        <v>5074</v>
      </c>
      <c r="E1268" s="51" t="s">
        <v>5075</v>
      </c>
      <c r="F1268" s="51" t="s">
        <v>5076</v>
      </c>
      <c r="G1268" s="51" t="s">
        <v>5077</v>
      </c>
      <c r="H1268" s="51" t="s">
        <v>5158</v>
      </c>
      <c r="I1268" s="51" t="s">
        <v>5159</v>
      </c>
      <c r="K1268" s="53">
        <v>3</v>
      </c>
      <c r="L1268" s="160" t="s">
        <v>5356</v>
      </c>
      <c r="M1268" s="160" t="s">
        <v>5356</v>
      </c>
      <c r="N1268" s="160" t="s">
        <v>5356</v>
      </c>
      <c r="O1268" s="161"/>
      <c r="P1268" s="161"/>
      <c r="Q1268" s="161"/>
      <c r="R1268" s="161"/>
      <c r="S1268" s="161"/>
      <c r="T1268" s="161"/>
      <c r="U1268" s="161"/>
      <c r="V1268" s="161"/>
      <c r="W1268" s="161"/>
      <c r="X1268" s="161"/>
      <c r="Y1268" s="161"/>
      <c r="Z1268" s="161"/>
      <c r="AA1268" s="155" t="s">
        <v>5484</v>
      </c>
      <c r="AB1268" s="155" t="s">
        <v>5485</v>
      </c>
      <c r="AC1268" s="163">
        <v>0</v>
      </c>
      <c r="AD1268" s="163">
        <v>0</v>
      </c>
      <c r="AE1268" s="163">
        <v>0</v>
      </c>
      <c r="AF1268" s="163">
        <v>0</v>
      </c>
      <c r="AG1268" s="163">
        <v>0</v>
      </c>
      <c r="AH1268" s="163">
        <v>0</v>
      </c>
      <c r="AI1268" s="163">
        <v>0</v>
      </c>
      <c r="AJ1268" s="163">
        <v>0</v>
      </c>
      <c r="AK1268" s="163">
        <v>0</v>
      </c>
      <c r="AL1268" s="163">
        <v>0</v>
      </c>
      <c r="AM1268" s="163">
        <v>0</v>
      </c>
    </row>
    <row r="1269" spans="2:39" x14ac:dyDescent="0.15">
      <c r="B1269" s="51" t="s">
        <v>1532</v>
      </c>
      <c r="C1269" s="51" t="s">
        <v>4094</v>
      </c>
      <c r="D1269" s="51" t="s">
        <v>5074</v>
      </c>
      <c r="E1269" s="51" t="s">
        <v>5075</v>
      </c>
      <c r="F1269" s="51" t="s">
        <v>5076</v>
      </c>
      <c r="G1269" s="51" t="s">
        <v>5077</v>
      </c>
      <c r="H1269" s="51" t="s">
        <v>5078</v>
      </c>
      <c r="I1269" s="51" t="s">
        <v>5079</v>
      </c>
      <c r="K1269" s="53">
        <v>3</v>
      </c>
      <c r="L1269" s="160">
        <v>9</v>
      </c>
      <c r="M1269" s="160" t="s">
        <v>5078</v>
      </c>
      <c r="N1269" s="160" t="s">
        <v>5079</v>
      </c>
      <c r="O1269" s="161"/>
      <c r="P1269" s="161"/>
      <c r="Q1269" s="161"/>
      <c r="R1269" s="161"/>
      <c r="S1269" s="161"/>
      <c r="T1269" s="161"/>
      <c r="U1269" s="161"/>
      <c r="V1269" s="161"/>
      <c r="W1269" s="161"/>
      <c r="X1269" s="161"/>
      <c r="Y1269" s="161"/>
      <c r="Z1269" s="161"/>
      <c r="AA1269" s="155" t="s">
        <v>1532</v>
      </c>
      <c r="AB1269" s="155" t="s">
        <v>4094</v>
      </c>
      <c r="AC1269" s="163">
        <v>0</v>
      </c>
      <c r="AD1269" s="163">
        <v>0</v>
      </c>
      <c r="AE1269" s="163">
        <v>0</v>
      </c>
      <c r="AF1269" s="163">
        <v>0</v>
      </c>
      <c r="AG1269" s="163">
        <v>0</v>
      </c>
      <c r="AH1269" s="163">
        <v>0</v>
      </c>
      <c r="AI1269" s="163">
        <v>0</v>
      </c>
      <c r="AJ1269" s="163">
        <v>0</v>
      </c>
      <c r="AK1269" s="163">
        <v>0</v>
      </c>
      <c r="AL1269" s="163">
        <v>0</v>
      </c>
      <c r="AM1269" s="163">
        <v>0</v>
      </c>
    </row>
    <row r="1270" spans="2:39" x14ac:dyDescent="0.15">
      <c r="B1270" s="51" t="s">
        <v>1299</v>
      </c>
      <c r="C1270" s="51" t="s">
        <v>3867</v>
      </c>
      <c r="D1270" s="51" t="s">
        <v>5026</v>
      </c>
      <c r="E1270" s="51" t="s">
        <v>5027</v>
      </c>
      <c r="F1270" s="51" t="s">
        <v>5028</v>
      </c>
      <c r="G1270" s="51" t="s">
        <v>5029</v>
      </c>
      <c r="H1270" s="51" t="s">
        <v>5199</v>
      </c>
      <c r="I1270" s="51" t="s">
        <v>5200</v>
      </c>
      <c r="K1270" s="53">
        <v>3</v>
      </c>
      <c r="L1270" s="160">
        <v>24</v>
      </c>
      <c r="M1270" s="160" t="s">
        <v>5028</v>
      </c>
      <c r="N1270" s="160" t="s">
        <v>5029</v>
      </c>
      <c r="O1270" s="161"/>
      <c r="P1270" s="161"/>
      <c r="Q1270" s="161"/>
      <c r="R1270" s="161"/>
      <c r="S1270" s="161"/>
      <c r="T1270" s="161"/>
      <c r="U1270" s="161"/>
      <c r="V1270" s="161"/>
      <c r="W1270" s="161"/>
      <c r="X1270" s="161"/>
      <c r="Y1270" s="161"/>
      <c r="Z1270" s="161"/>
      <c r="AA1270" s="155" t="s">
        <v>1299</v>
      </c>
      <c r="AB1270" s="155" t="s">
        <v>3867</v>
      </c>
      <c r="AC1270" s="163">
        <v>0</v>
      </c>
      <c r="AD1270" s="163">
        <v>0</v>
      </c>
      <c r="AE1270" s="163">
        <v>0</v>
      </c>
      <c r="AF1270" s="163">
        <v>0</v>
      </c>
      <c r="AG1270" s="163">
        <v>0</v>
      </c>
      <c r="AH1270" s="163">
        <v>0</v>
      </c>
      <c r="AI1270" s="163">
        <v>0</v>
      </c>
      <c r="AJ1270" s="163">
        <v>0</v>
      </c>
      <c r="AK1270" s="163">
        <v>0</v>
      </c>
      <c r="AL1270" s="163">
        <v>0</v>
      </c>
      <c r="AM1270" s="163">
        <v>0</v>
      </c>
    </row>
    <row r="1271" spans="2:39" x14ac:dyDescent="0.15">
      <c r="B1271" s="51" t="s">
        <v>1162</v>
      </c>
      <c r="C1271" s="51" t="s">
        <v>3733</v>
      </c>
      <c r="D1271" s="51" t="s">
        <v>5074</v>
      </c>
      <c r="E1271" s="51" t="s">
        <v>5075</v>
      </c>
      <c r="F1271" s="51" t="s">
        <v>5076</v>
      </c>
      <c r="G1271" s="51" t="s">
        <v>5077</v>
      </c>
      <c r="H1271" s="51" t="s">
        <v>5158</v>
      </c>
      <c r="I1271" s="51" t="s">
        <v>5159</v>
      </c>
      <c r="K1271" s="53">
        <v>3</v>
      </c>
      <c r="L1271" s="160" t="s">
        <v>5356</v>
      </c>
      <c r="M1271" s="160" t="s">
        <v>5356</v>
      </c>
      <c r="N1271" s="160" t="s">
        <v>5356</v>
      </c>
      <c r="O1271" s="161"/>
      <c r="P1271" s="161"/>
      <c r="Q1271" s="161"/>
      <c r="R1271" s="161"/>
      <c r="S1271" s="161"/>
      <c r="T1271" s="161"/>
      <c r="U1271" s="161"/>
      <c r="V1271" s="161"/>
      <c r="W1271" s="161"/>
      <c r="X1271" s="161"/>
      <c r="Y1271" s="161"/>
      <c r="Z1271" s="161"/>
      <c r="AA1271" s="155" t="s">
        <v>1162</v>
      </c>
      <c r="AB1271" s="155" t="s">
        <v>3733</v>
      </c>
      <c r="AC1271" s="163">
        <v>0</v>
      </c>
      <c r="AD1271" s="163">
        <v>0</v>
      </c>
      <c r="AE1271" s="163">
        <v>0</v>
      </c>
      <c r="AF1271" s="163">
        <v>0</v>
      </c>
      <c r="AG1271" s="163">
        <v>0</v>
      </c>
      <c r="AH1271" s="163">
        <v>0</v>
      </c>
      <c r="AI1271" s="163">
        <v>0</v>
      </c>
      <c r="AJ1271" s="163">
        <v>0</v>
      </c>
      <c r="AK1271" s="163">
        <v>0</v>
      </c>
      <c r="AL1271" s="163">
        <v>0</v>
      </c>
      <c r="AM1271" s="163">
        <v>0</v>
      </c>
    </row>
    <row r="1272" spans="2:39" x14ac:dyDescent="0.15">
      <c r="B1272" s="51" t="s">
        <v>1459</v>
      </c>
      <c r="C1272" s="51" t="s">
        <v>4024</v>
      </c>
      <c r="D1272" s="51" t="s">
        <v>5074</v>
      </c>
      <c r="E1272" s="51" t="s">
        <v>5075</v>
      </c>
      <c r="F1272" s="51" t="s">
        <v>5103</v>
      </c>
      <c r="G1272" s="51" t="s">
        <v>5104</v>
      </c>
      <c r="H1272" s="51" t="s">
        <v>5105</v>
      </c>
      <c r="I1272" s="51" t="s">
        <v>5106</v>
      </c>
      <c r="K1272" s="53">
        <v>3</v>
      </c>
      <c r="L1272" s="160">
        <v>10</v>
      </c>
      <c r="M1272" s="160" t="s">
        <v>5103</v>
      </c>
      <c r="N1272" s="160" t="s">
        <v>5104</v>
      </c>
      <c r="O1272" s="161"/>
      <c r="P1272" s="161"/>
      <c r="Q1272" s="161"/>
      <c r="R1272" s="161"/>
      <c r="S1272" s="161"/>
      <c r="T1272" s="161"/>
      <c r="U1272" s="161"/>
      <c r="V1272" s="161"/>
      <c r="W1272" s="161"/>
      <c r="X1272" s="161"/>
      <c r="Y1272" s="161"/>
      <c r="Z1272" s="161"/>
      <c r="AA1272" s="155" t="s">
        <v>1459</v>
      </c>
      <c r="AB1272" s="155" t="s">
        <v>4024</v>
      </c>
      <c r="AC1272" s="163">
        <v>0</v>
      </c>
      <c r="AD1272" s="163">
        <v>0</v>
      </c>
      <c r="AE1272" s="163">
        <v>0</v>
      </c>
      <c r="AF1272" s="163">
        <v>0</v>
      </c>
      <c r="AG1272" s="163">
        <v>0</v>
      </c>
      <c r="AH1272" s="163">
        <v>0</v>
      </c>
      <c r="AI1272" s="163">
        <v>0</v>
      </c>
      <c r="AJ1272" s="163">
        <v>0</v>
      </c>
      <c r="AK1272" s="163">
        <v>0</v>
      </c>
      <c r="AL1272" s="163">
        <v>0</v>
      </c>
      <c r="AM1272" s="163">
        <v>0</v>
      </c>
    </row>
    <row r="1273" spans="2:39" x14ac:dyDescent="0.15">
      <c r="B1273" s="51" t="s">
        <v>1058</v>
      </c>
      <c r="C1273" s="51" t="s">
        <v>3631</v>
      </c>
      <c r="D1273" s="51" t="s">
        <v>5026</v>
      </c>
      <c r="E1273" s="51" t="s">
        <v>5027</v>
      </c>
      <c r="F1273" s="51" t="s">
        <v>5028</v>
      </c>
      <c r="G1273" s="51" t="s">
        <v>5029</v>
      </c>
      <c r="H1273" s="51" t="s">
        <v>5115</v>
      </c>
      <c r="I1273" s="51" t="s">
        <v>5116</v>
      </c>
      <c r="K1273" s="53">
        <v>3</v>
      </c>
      <c r="L1273" s="160">
        <v>24</v>
      </c>
      <c r="M1273" s="160" t="s">
        <v>5028</v>
      </c>
      <c r="N1273" s="160" t="s">
        <v>5029</v>
      </c>
      <c r="O1273" s="161"/>
      <c r="P1273" s="161"/>
      <c r="Q1273" s="161"/>
      <c r="R1273" s="161"/>
      <c r="S1273" s="161"/>
      <c r="T1273" s="161"/>
      <c r="U1273" s="161"/>
      <c r="V1273" s="161"/>
      <c r="W1273" s="161"/>
      <c r="X1273" s="161"/>
      <c r="Y1273" s="161"/>
      <c r="Z1273" s="161"/>
      <c r="AA1273" s="155" t="s">
        <v>1058</v>
      </c>
      <c r="AB1273" s="155" t="s">
        <v>3631</v>
      </c>
      <c r="AC1273" s="163">
        <v>0</v>
      </c>
      <c r="AD1273" s="163">
        <v>0</v>
      </c>
      <c r="AE1273" s="163">
        <v>0</v>
      </c>
      <c r="AF1273" s="163">
        <v>0</v>
      </c>
      <c r="AG1273" s="163">
        <v>0</v>
      </c>
      <c r="AH1273" s="163">
        <v>0</v>
      </c>
      <c r="AI1273" s="163">
        <v>0</v>
      </c>
      <c r="AJ1273" s="163">
        <v>0</v>
      </c>
      <c r="AK1273" s="163">
        <v>0</v>
      </c>
      <c r="AL1273" s="163">
        <v>0</v>
      </c>
      <c r="AM1273" s="163">
        <v>0</v>
      </c>
    </row>
    <row r="1274" spans="2:39" x14ac:dyDescent="0.15">
      <c r="B1274" s="51" t="s">
        <v>1278</v>
      </c>
      <c r="C1274" s="51" t="s">
        <v>3846</v>
      </c>
      <c r="D1274" s="51" t="s">
        <v>5044</v>
      </c>
      <c r="E1274" s="51" t="s">
        <v>5045</v>
      </c>
      <c r="F1274" s="51" t="s">
        <v>5046</v>
      </c>
      <c r="G1274" s="51" t="s">
        <v>5045</v>
      </c>
      <c r="H1274" s="51" t="s">
        <v>5181</v>
      </c>
      <c r="I1274" s="51" t="s">
        <v>5182</v>
      </c>
      <c r="K1274" s="53">
        <v>1</v>
      </c>
      <c r="L1274" s="160" t="s">
        <v>5356</v>
      </c>
      <c r="M1274" s="160" t="s">
        <v>5127</v>
      </c>
      <c r="N1274" s="160" t="s">
        <v>5326</v>
      </c>
      <c r="O1274" s="161"/>
      <c r="P1274" s="161"/>
      <c r="Q1274" s="161"/>
      <c r="R1274" s="161"/>
      <c r="S1274" s="161"/>
      <c r="T1274" s="161"/>
      <c r="U1274" s="161"/>
      <c r="V1274" s="161"/>
      <c r="W1274" s="161"/>
      <c r="X1274" s="161"/>
      <c r="Y1274" s="161"/>
      <c r="Z1274" s="161"/>
      <c r="AA1274" s="155" t="s">
        <v>1278</v>
      </c>
      <c r="AB1274" s="155" t="s">
        <v>3846</v>
      </c>
      <c r="AC1274" s="163">
        <v>0</v>
      </c>
      <c r="AD1274" s="163">
        <v>0</v>
      </c>
      <c r="AE1274" s="163">
        <v>0</v>
      </c>
      <c r="AF1274" s="163">
        <v>0</v>
      </c>
      <c r="AG1274" s="163">
        <v>0</v>
      </c>
      <c r="AH1274" s="163">
        <v>0</v>
      </c>
      <c r="AI1274" s="163">
        <v>0</v>
      </c>
      <c r="AJ1274" s="163">
        <v>0</v>
      </c>
      <c r="AK1274" s="163">
        <v>0</v>
      </c>
      <c r="AL1274" s="163">
        <v>0</v>
      </c>
      <c r="AM1274" s="163">
        <v>0</v>
      </c>
    </row>
    <row r="1275" spans="2:39" x14ac:dyDescent="0.15">
      <c r="B1275" s="51" t="s">
        <v>1174</v>
      </c>
      <c r="C1275" s="51" t="s">
        <v>3745</v>
      </c>
      <c r="D1275" s="51" t="s">
        <v>5032</v>
      </c>
      <c r="E1275" s="51" t="s">
        <v>5033</v>
      </c>
      <c r="F1275" s="51" t="s">
        <v>5121</v>
      </c>
      <c r="G1275" s="51" t="s">
        <v>5122</v>
      </c>
      <c r="H1275" s="51" t="s">
        <v>5123</v>
      </c>
      <c r="I1275" s="51" t="s">
        <v>5124</v>
      </c>
      <c r="K1275" s="53">
        <v>3</v>
      </c>
      <c r="L1275" s="160">
        <v>12</v>
      </c>
      <c r="M1275" s="160" t="s">
        <v>5121</v>
      </c>
      <c r="N1275" s="160" t="s">
        <v>5122</v>
      </c>
      <c r="O1275" s="161"/>
      <c r="P1275" s="161"/>
      <c r="Q1275" s="161"/>
      <c r="R1275" s="161"/>
      <c r="S1275" s="161"/>
      <c r="T1275" s="161"/>
      <c r="U1275" s="161"/>
      <c r="V1275" s="161"/>
      <c r="W1275" s="161"/>
      <c r="X1275" s="161"/>
      <c r="Y1275" s="161"/>
      <c r="Z1275" s="161"/>
      <c r="AA1275" s="155" t="s">
        <v>1174</v>
      </c>
      <c r="AB1275" s="155" t="s">
        <v>3745</v>
      </c>
      <c r="AC1275" s="163">
        <v>0</v>
      </c>
      <c r="AD1275" s="163">
        <v>0</v>
      </c>
      <c r="AE1275" s="163">
        <v>0</v>
      </c>
      <c r="AF1275" s="163">
        <v>0</v>
      </c>
      <c r="AG1275" s="163">
        <v>0</v>
      </c>
      <c r="AH1275" s="163">
        <v>0</v>
      </c>
      <c r="AI1275" s="163">
        <v>0</v>
      </c>
      <c r="AJ1275" s="163">
        <v>0</v>
      </c>
      <c r="AK1275" s="163">
        <v>0</v>
      </c>
      <c r="AL1275" s="163">
        <v>0</v>
      </c>
      <c r="AM1275" s="163">
        <v>0</v>
      </c>
    </row>
    <row r="1276" spans="2:39" x14ac:dyDescent="0.15">
      <c r="B1276" s="51" t="s">
        <v>881</v>
      </c>
      <c r="C1276" s="51" t="s">
        <v>3457</v>
      </c>
      <c r="D1276" s="51" t="s">
        <v>5026</v>
      </c>
      <c r="E1276" s="51" t="s">
        <v>5027</v>
      </c>
      <c r="F1276" s="51" t="s">
        <v>5028</v>
      </c>
      <c r="G1276" s="51" t="s">
        <v>5029</v>
      </c>
      <c r="H1276" s="51" t="s">
        <v>5197</v>
      </c>
      <c r="I1276" s="51" t="s">
        <v>5198</v>
      </c>
      <c r="K1276" s="53">
        <v>3</v>
      </c>
      <c r="L1276" s="160">
        <v>24</v>
      </c>
      <c r="M1276" s="160" t="s">
        <v>5028</v>
      </c>
      <c r="N1276" s="160" t="s">
        <v>5029</v>
      </c>
      <c r="O1276" s="161"/>
      <c r="P1276" s="161"/>
      <c r="Q1276" s="161"/>
      <c r="R1276" s="161"/>
      <c r="S1276" s="161"/>
      <c r="T1276" s="161"/>
      <c r="U1276" s="161"/>
      <c r="V1276" s="161"/>
      <c r="W1276" s="161"/>
      <c r="X1276" s="161"/>
      <c r="Y1276" s="161"/>
      <c r="Z1276" s="161"/>
      <c r="AA1276" s="155" t="s">
        <v>881</v>
      </c>
      <c r="AB1276" s="155" t="s">
        <v>3457</v>
      </c>
      <c r="AC1276" s="163">
        <v>0</v>
      </c>
      <c r="AD1276" s="163">
        <v>0</v>
      </c>
      <c r="AE1276" s="163">
        <v>0</v>
      </c>
      <c r="AF1276" s="163">
        <v>0</v>
      </c>
      <c r="AG1276" s="163">
        <v>0</v>
      </c>
      <c r="AH1276" s="163">
        <v>0</v>
      </c>
      <c r="AI1276" s="163">
        <v>0</v>
      </c>
      <c r="AJ1276" s="163">
        <v>0</v>
      </c>
      <c r="AK1276" s="163">
        <v>0</v>
      </c>
      <c r="AL1276" s="163">
        <v>0</v>
      </c>
      <c r="AM1276" s="163">
        <v>0</v>
      </c>
    </row>
    <row r="1277" spans="2:39" x14ac:dyDescent="0.15">
      <c r="B1277" s="51" t="s">
        <v>1171</v>
      </c>
      <c r="C1277" s="51" t="s">
        <v>3742</v>
      </c>
      <c r="D1277" s="51" t="s">
        <v>5074</v>
      </c>
      <c r="E1277" s="51" t="s">
        <v>5075</v>
      </c>
      <c r="F1277" s="51" t="s">
        <v>5076</v>
      </c>
      <c r="G1277" s="51" t="s">
        <v>5077</v>
      </c>
      <c r="H1277" s="51" t="s">
        <v>5158</v>
      </c>
      <c r="I1277" s="51" t="s">
        <v>5159</v>
      </c>
      <c r="K1277" s="53">
        <v>3</v>
      </c>
      <c r="L1277" s="160" t="s">
        <v>5356</v>
      </c>
      <c r="M1277" s="160" t="s">
        <v>5356</v>
      </c>
      <c r="N1277" s="160" t="s">
        <v>5356</v>
      </c>
      <c r="O1277" s="161"/>
      <c r="P1277" s="161"/>
      <c r="Q1277" s="161"/>
      <c r="R1277" s="161"/>
      <c r="S1277" s="161"/>
      <c r="T1277" s="161"/>
      <c r="U1277" s="161"/>
      <c r="V1277" s="161"/>
      <c r="W1277" s="161"/>
      <c r="X1277" s="161"/>
      <c r="Y1277" s="161"/>
      <c r="Z1277" s="161"/>
      <c r="AA1277" s="155" t="s">
        <v>1171</v>
      </c>
      <c r="AB1277" s="155" t="s">
        <v>3742</v>
      </c>
      <c r="AC1277" s="163">
        <v>0</v>
      </c>
      <c r="AD1277" s="163">
        <v>0</v>
      </c>
      <c r="AE1277" s="163">
        <v>0</v>
      </c>
      <c r="AF1277" s="163">
        <v>0</v>
      </c>
      <c r="AG1277" s="163">
        <v>0</v>
      </c>
      <c r="AH1277" s="163">
        <v>0</v>
      </c>
      <c r="AI1277" s="163">
        <v>0</v>
      </c>
      <c r="AJ1277" s="163">
        <v>0</v>
      </c>
      <c r="AK1277" s="163">
        <v>0</v>
      </c>
      <c r="AL1277" s="163">
        <v>0</v>
      </c>
      <c r="AM1277" s="163">
        <v>0</v>
      </c>
    </row>
    <row r="1278" spans="2:39" x14ac:dyDescent="0.15">
      <c r="B1278" s="51" t="s">
        <v>1104</v>
      </c>
      <c r="C1278" s="51" t="s">
        <v>3677</v>
      </c>
      <c r="D1278" s="51" t="s">
        <v>5032</v>
      </c>
      <c r="E1278" s="51" t="s">
        <v>5033</v>
      </c>
      <c r="F1278" s="51" t="s">
        <v>5034</v>
      </c>
      <c r="G1278" s="51" t="s">
        <v>5035</v>
      </c>
      <c r="H1278" s="51" t="s">
        <v>5038</v>
      </c>
      <c r="I1278" s="51" t="s">
        <v>5039</v>
      </c>
      <c r="K1278" s="53">
        <v>3</v>
      </c>
      <c r="L1278" s="160">
        <v>11</v>
      </c>
      <c r="M1278" s="160" t="s">
        <v>5034</v>
      </c>
      <c r="N1278" s="160" t="s">
        <v>5035</v>
      </c>
      <c r="O1278" s="161"/>
      <c r="P1278" s="161"/>
      <c r="Q1278" s="161"/>
      <c r="R1278" s="161"/>
      <c r="S1278" s="161"/>
      <c r="T1278" s="161"/>
      <c r="U1278" s="161"/>
      <c r="V1278" s="161"/>
      <c r="W1278" s="161"/>
      <c r="X1278" s="161"/>
      <c r="Y1278" s="161"/>
      <c r="Z1278" s="161"/>
      <c r="AA1278" s="155" t="s">
        <v>1104</v>
      </c>
      <c r="AB1278" s="155" t="s">
        <v>3677</v>
      </c>
      <c r="AC1278" s="163">
        <v>0</v>
      </c>
      <c r="AD1278" s="163">
        <v>0</v>
      </c>
      <c r="AE1278" s="163">
        <v>0</v>
      </c>
      <c r="AF1278" s="163">
        <v>0</v>
      </c>
      <c r="AG1278" s="163">
        <v>0</v>
      </c>
      <c r="AH1278" s="163">
        <v>0</v>
      </c>
      <c r="AI1278" s="163">
        <v>0</v>
      </c>
      <c r="AJ1278" s="163">
        <v>0</v>
      </c>
      <c r="AK1278" s="163">
        <v>0</v>
      </c>
      <c r="AL1278" s="163">
        <v>0</v>
      </c>
      <c r="AM1278" s="163">
        <v>0</v>
      </c>
    </row>
    <row r="1279" spans="2:39" x14ac:dyDescent="0.15">
      <c r="B1279" s="51" t="s">
        <v>935</v>
      </c>
      <c r="C1279" s="51" t="s">
        <v>3511</v>
      </c>
      <c r="D1279" s="51" t="s">
        <v>5026</v>
      </c>
      <c r="E1279" s="51" t="s">
        <v>5027</v>
      </c>
      <c r="F1279" s="51" t="s">
        <v>5085</v>
      </c>
      <c r="G1279" s="51" t="s">
        <v>5086</v>
      </c>
      <c r="H1279" s="51" t="s">
        <v>5087</v>
      </c>
      <c r="I1279" s="51" t="s">
        <v>5088</v>
      </c>
      <c r="K1279" s="53">
        <v>3</v>
      </c>
      <c r="L1279" s="160">
        <v>26</v>
      </c>
      <c r="M1279" s="160" t="s">
        <v>5085</v>
      </c>
      <c r="N1279" s="160" t="s">
        <v>5086</v>
      </c>
      <c r="O1279" s="161"/>
      <c r="P1279" s="161"/>
      <c r="Q1279" s="161"/>
      <c r="R1279" s="161"/>
      <c r="S1279" s="161"/>
      <c r="T1279" s="161"/>
      <c r="U1279" s="161"/>
      <c r="V1279" s="161"/>
      <c r="W1279" s="161"/>
      <c r="X1279" s="161"/>
      <c r="Y1279" s="161"/>
      <c r="Z1279" s="161"/>
      <c r="AA1279" s="155" t="s">
        <v>935</v>
      </c>
      <c r="AB1279" s="155" t="s">
        <v>3511</v>
      </c>
      <c r="AC1279" s="163">
        <v>0</v>
      </c>
      <c r="AD1279" s="163">
        <v>0</v>
      </c>
      <c r="AE1279" s="163">
        <v>0</v>
      </c>
      <c r="AF1279" s="163">
        <v>0</v>
      </c>
      <c r="AG1279" s="163">
        <v>0</v>
      </c>
      <c r="AH1279" s="163">
        <v>0</v>
      </c>
      <c r="AI1279" s="163">
        <v>0</v>
      </c>
      <c r="AJ1279" s="163">
        <v>0</v>
      </c>
      <c r="AK1279" s="163">
        <v>0</v>
      </c>
      <c r="AL1279" s="163">
        <v>0</v>
      </c>
      <c r="AM1279" s="163">
        <v>0</v>
      </c>
    </row>
    <row r="1280" spans="2:39" x14ac:dyDescent="0.15">
      <c r="B1280" s="51" t="s">
        <v>1208</v>
      </c>
      <c r="C1280" s="51" t="s">
        <v>3779</v>
      </c>
      <c r="D1280" s="51" t="s">
        <v>5026</v>
      </c>
      <c r="E1280" s="51" t="s">
        <v>5027</v>
      </c>
      <c r="F1280" s="51" t="s">
        <v>5040</v>
      </c>
      <c r="G1280" s="51" t="s">
        <v>5041</v>
      </c>
      <c r="H1280" s="51" t="s">
        <v>5042</v>
      </c>
      <c r="I1280" s="51" t="s">
        <v>5043</v>
      </c>
      <c r="K1280" s="53">
        <v>3</v>
      </c>
      <c r="L1280" s="160">
        <v>25</v>
      </c>
      <c r="M1280" s="160" t="s">
        <v>5040</v>
      </c>
      <c r="N1280" s="160" t="s">
        <v>5041</v>
      </c>
      <c r="O1280" s="161"/>
      <c r="P1280" s="161"/>
      <c r="Q1280" s="161"/>
      <c r="R1280" s="161"/>
      <c r="S1280" s="161"/>
      <c r="T1280" s="161"/>
      <c r="U1280" s="161"/>
      <c r="V1280" s="161"/>
      <c r="W1280" s="161"/>
      <c r="X1280" s="161"/>
      <c r="Y1280" s="161"/>
      <c r="Z1280" s="161"/>
      <c r="AA1280" s="155" t="s">
        <v>1208</v>
      </c>
      <c r="AB1280" s="155" t="s">
        <v>3779</v>
      </c>
      <c r="AC1280" s="163">
        <v>0</v>
      </c>
      <c r="AD1280" s="163">
        <v>0</v>
      </c>
      <c r="AE1280" s="163">
        <v>0</v>
      </c>
      <c r="AF1280" s="163">
        <v>0</v>
      </c>
      <c r="AG1280" s="163">
        <v>0</v>
      </c>
      <c r="AH1280" s="163">
        <v>0</v>
      </c>
      <c r="AI1280" s="163">
        <v>0</v>
      </c>
      <c r="AJ1280" s="163">
        <v>0</v>
      </c>
      <c r="AK1280" s="163">
        <v>0</v>
      </c>
      <c r="AL1280" s="163">
        <v>0</v>
      </c>
      <c r="AM1280" s="163">
        <v>0</v>
      </c>
    </row>
    <row r="1281" spans="2:39" x14ac:dyDescent="0.15">
      <c r="B1281" s="51" t="s">
        <v>1221</v>
      </c>
      <c r="C1281" s="51" t="s">
        <v>3791</v>
      </c>
      <c r="D1281" s="51" t="s">
        <v>5032</v>
      </c>
      <c r="E1281" s="51" t="s">
        <v>5033</v>
      </c>
      <c r="F1281" s="51" t="s">
        <v>5155</v>
      </c>
      <c r="G1281" s="51" t="s">
        <v>5156</v>
      </c>
      <c r="H1281" s="51" t="s">
        <v>5157</v>
      </c>
      <c r="I1281" s="51" t="s">
        <v>5156</v>
      </c>
      <c r="K1281" s="53">
        <v>3</v>
      </c>
      <c r="L1281" s="160">
        <v>14</v>
      </c>
      <c r="M1281" s="160" t="s">
        <v>5157</v>
      </c>
      <c r="N1281" s="160" t="s">
        <v>5156</v>
      </c>
      <c r="O1281" s="161"/>
      <c r="P1281" s="161"/>
      <c r="Q1281" s="161"/>
      <c r="R1281" s="161"/>
      <c r="S1281" s="161"/>
      <c r="T1281" s="161"/>
      <c r="U1281" s="161"/>
      <c r="V1281" s="161"/>
      <c r="W1281" s="161"/>
      <c r="X1281" s="161"/>
      <c r="Y1281" s="161"/>
      <c r="Z1281" s="161"/>
      <c r="AA1281" s="155" t="s">
        <v>1221</v>
      </c>
      <c r="AB1281" s="155" t="s">
        <v>3791</v>
      </c>
      <c r="AC1281" s="163">
        <v>0</v>
      </c>
      <c r="AD1281" s="163">
        <v>0</v>
      </c>
      <c r="AE1281" s="163">
        <v>0</v>
      </c>
      <c r="AF1281" s="163">
        <v>0</v>
      </c>
      <c r="AG1281" s="163">
        <v>0</v>
      </c>
      <c r="AH1281" s="163">
        <v>0</v>
      </c>
      <c r="AI1281" s="163">
        <v>0</v>
      </c>
      <c r="AJ1281" s="163">
        <v>0</v>
      </c>
      <c r="AK1281" s="163">
        <v>0</v>
      </c>
      <c r="AL1281" s="163">
        <v>0</v>
      </c>
      <c r="AM1281" s="163">
        <v>0</v>
      </c>
    </row>
    <row r="1282" spans="2:39" x14ac:dyDescent="0.15">
      <c r="B1282" s="51" t="s">
        <v>1293</v>
      </c>
      <c r="C1282" s="51" t="s">
        <v>3861</v>
      </c>
      <c r="D1282" s="51" t="s">
        <v>5129</v>
      </c>
      <c r="E1282" s="51" t="s">
        <v>5130</v>
      </c>
      <c r="F1282" s="51" t="s">
        <v>5131</v>
      </c>
      <c r="G1282" s="51" t="s">
        <v>5132</v>
      </c>
      <c r="H1282" s="51" t="s">
        <v>5166</v>
      </c>
      <c r="I1282" s="51" t="s">
        <v>5167</v>
      </c>
      <c r="K1282" s="53">
        <v>3</v>
      </c>
      <c r="L1282" s="160">
        <v>18</v>
      </c>
      <c r="M1282" s="160" t="s">
        <v>5129</v>
      </c>
      <c r="N1282" s="160" t="s">
        <v>5130</v>
      </c>
      <c r="O1282" s="161"/>
      <c r="P1282" s="161"/>
      <c r="Q1282" s="161"/>
      <c r="R1282" s="161"/>
      <c r="S1282" s="161"/>
      <c r="T1282" s="161"/>
      <c r="U1282" s="161"/>
      <c r="V1282" s="161"/>
      <c r="W1282" s="161"/>
      <c r="X1282" s="161"/>
      <c r="Y1282" s="161"/>
      <c r="Z1282" s="161"/>
      <c r="AA1282" s="155" t="s">
        <v>1293</v>
      </c>
      <c r="AB1282" s="155" t="s">
        <v>3861</v>
      </c>
      <c r="AC1282" s="163">
        <v>0</v>
      </c>
      <c r="AD1282" s="163">
        <v>0</v>
      </c>
      <c r="AE1282" s="163">
        <v>0</v>
      </c>
      <c r="AF1282" s="163">
        <v>0</v>
      </c>
      <c r="AG1282" s="163">
        <v>0</v>
      </c>
      <c r="AH1282" s="163">
        <v>0</v>
      </c>
      <c r="AI1282" s="163">
        <v>0</v>
      </c>
      <c r="AJ1282" s="163">
        <v>0</v>
      </c>
      <c r="AK1282" s="163">
        <v>0</v>
      </c>
      <c r="AL1282" s="163">
        <v>0</v>
      </c>
      <c r="AM1282" s="163">
        <v>0</v>
      </c>
    </row>
    <row r="1283" spans="2:39" x14ac:dyDescent="0.15">
      <c r="B1283" s="51" t="s">
        <v>1465</v>
      </c>
      <c r="C1283" s="51" t="s">
        <v>4030</v>
      </c>
      <c r="D1283" s="51" t="s">
        <v>5026</v>
      </c>
      <c r="E1283" s="51" t="s">
        <v>5027</v>
      </c>
      <c r="F1283" s="51" t="s">
        <v>5028</v>
      </c>
      <c r="G1283" s="51" t="s">
        <v>5029</v>
      </c>
      <c r="H1283" s="51" t="s">
        <v>5115</v>
      </c>
      <c r="I1283" s="51" t="s">
        <v>5116</v>
      </c>
      <c r="K1283" s="53">
        <v>3</v>
      </c>
      <c r="L1283" s="160">
        <v>24</v>
      </c>
      <c r="M1283" s="160" t="s">
        <v>5028</v>
      </c>
      <c r="N1283" s="160" t="s">
        <v>5029</v>
      </c>
      <c r="O1283" s="161"/>
      <c r="P1283" s="161"/>
      <c r="Q1283" s="161"/>
      <c r="R1283" s="161"/>
      <c r="S1283" s="161"/>
      <c r="T1283" s="161"/>
      <c r="U1283" s="161"/>
      <c r="V1283" s="161"/>
      <c r="W1283" s="161"/>
      <c r="X1283" s="161"/>
      <c r="Y1283" s="161"/>
      <c r="Z1283" s="161"/>
      <c r="AA1283" s="155" t="s">
        <v>1465</v>
      </c>
      <c r="AB1283" s="155" t="s">
        <v>4030</v>
      </c>
      <c r="AC1283" s="163">
        <v>0</v>
      </c>
      <c r="AD1283" s="163">
        <v>0</v>
      </c>
      <c r="AE1283" s="163">
        <v>0</v>
      </c>
      <c r="AF1283" s="163">
        <v>0</v>
      </c>
      <c r="AG1283" s="163">
        <v>0</v>
      </c>
      <c r="AH1283" s="163">
        <v>0</v>
      </c>
      <c r="AI1283" s="163">
        <v>0</v>
      </c>
      <c r="AJ1283" s="163">
        <v>0</v>
      </c>
      <c r="AK1283" s="163">
        <v>0</v>
      </c>
      <c r="AL1283" s="163">
        <v>0</v>
      </c>
      <c r="AM1283" s="163">
        <v>0</v>
      </c>
    </row>
    <row r="1284" spans="2:39" x14ac:dyDescent="0.15">
      <c r="B1284" s="51" t="s">
        <v>1624</v>
      </c>
      <c r="C1284" s="51" t="s">
        <v>4181</v>
      </c>
      <c r="D1284" s="51" t="s">
        <v>5032</v>
      </c>
      <c r="E1284" s="51" t="s">
        <v>5033</v>
      </c>
      <c r="F1284" s="51" t="s">
        <v>5121</v>
      </c>
      <c r="G1284" s="51" t="s">
        <v>5122</v>
      </c>
      <c r="H1284" s="51" t="s">
        <v>5123</v>
      </c>
      <c r="I1284" s="51" t="s">
        <v>5124</v>
      </c>
      <c r="K1284" s="53">
        <v>3</v>
      </c>
      <c r="L1284" s="160">
        <v>12</v>
      </c>
      <c r="M1284" s="160" t="s">
        <v>5121</v>
      </c>
      <c r="N1284" s="160" t="s">
        <v>5122</v>
      </c>
      <c r="O1284" s="161"/>
      <c r="P1284" s="161"/>
      <c r="Q1284" s="161"/>
      <c r="R1284" s="161"/>
      <c r="S1284" s="161"/>
      <c r="T1284" s="161"/>
      <c r="U1284" s="161"/>
      <c r="V1284" s="161"/>
      <c r="W1284" s="161"/>
      <c r="X1284" s="161"/>
      <c r="Y1284" s="161"/>
      <c r="Z1284" s="161"/>
      <c r="AA1284" s="155" t="s">
        <v>1624</v>
      </c>
      <c r="AB1284" s="155" t="s">
        <v>4181</v>
      </c>
      <c r="AC1284" s="163">
        <v>0</v>
      </c>
      <c r="AD1284" s="163">
        <v>0</v>
      </c>
      <c r="AE1284" s="163">
        <v>0</v>
      </c>
      <c r="AF1284" s="163">
        <v>0</v>
      </c>
      <c r="AG1284" s="163">
        <v>0</v>
      </c>
      <c r="AH1284" s="163">
        <v>0</v>
      </c>
      <c r="AI1284" s="163">
        <v>0</v>
      </c>
      <c r="AJ1284" s="163">
        <v>0</v>
      </c>
      <c r="AK1284" s="163">
        <v>0</v>
      </c>
      <c r="AL1284" s="163">
        <v>0</v>
      </c>
      <c r="AM1284" s="163">
        <v>0</v>
      </c>
    </row>
    <row r="1285" spans="2:39" x14ac:dyDescent="0.15">
      <c r="B1285" s="51" t="s">
        <v>1283</v>
      </c>
      <c r="C1285" s="51" t="s">
        <v>3851</v>
      </c>
      <c r="D1285" s="51" t="s">
        <v>5044</v>
      </c>
      <c r="E1285" s="51" t="s">
        <v>5045</v>
      </c>
      <c r="F1285" s="51" t="s">
        <v>5046</v>
      </c>
      <c r="G1285" s="51" t="s">
        <v>5045</v>
      </c>
      <c r="H1285" s="51" t="s">
        <v>5195</v>
      </c>
      <c r="I1285" s="51" t="s">
        <v>5196</v>
      </c>
      <c r="K1285" s="53">
        <v>3</v>
      </c>
      <c r="L1285" s="160" t="s">
        <v>5356</v>
      </c>
      <c r="M1285" s="160" t="s">
        <v>5356</v>
      </c>
      <c r="N1285" s="160" t="s">
        <v>5356</v>
      </c>
      <c r="O1285" s="161"/>
      <c r="P1285" s="161"/>
      <c r="Q1285" s="161"/>
      <c r="R1285" s="161"/>
      <c r="S1285" s="161"/>
      <c r="T1285" s="161"/>
      <c r="U1285" s="161"/>
      <c r="V1285" s="161"/>
      <c r="W1285" s="161"/>
      <c r="X1285" s="161"/>
      <c r="Y1285" s="161"/>
      <c r="Z1285" s="161"/>
      <c r="AA1285" s="155" t="s">
        <v>1283</v>
      </c>
      <c r="AB1285" s="155" t="s">
        <v>3851</v>
      </c>
      <c r="AC1285" s="163">
        <v>0</v>
      </c>
      <c r="AD1285" s="163">
        <v>0</v>
      </c>
      <c r="AE1285" s="163">
        <v>0</v>
      </c>
      <c r="AF1285" s="163">
        <v>0</v>
      </c>
      <c r="AG1285" s="163">
        <v>0</v>
      </c>
      <c r="AH1285" s="163">
        <v>0</v>
      </c>
      <c r="AI1285" s="163">
        <v>0</v>
      </c>
      <c r="AJ1285" s="163">
        <v>0</v>
      </c>
      <c r="AK1285" s="163">
        <v>0</v>
      </c>
      <c r="AL1285" s="163">
        <v>0</v>
      </c>
      <c r="AM1285" s="163">
        <v>0</v>
      </c>
    </row>
    <row r="1286" spans="2:39" x14ac:dyDescent="0.15">
      <c r="B1286" s="51" t="s">
        <v>1021</v>
      </c>
      <c r="C1286" s="51" t="s">
        <v>5213</v>
      </c>
      <c r="D1286" s="51" t="s">
        <v>5032</v>
      </c>
      <c r="E1286" s="51" t="s">
        <v>5033</v>
      </c>
      <c r="F1286" s="51" t="s">
        <v>5034</v>
      </c>
      <c r="G1286" s="51" t="s">
        <v>5035</v>
      </c>
      <c r="H1286" s="51" t="s">
        <v>5038</v>
      </c>
      <c r="I1286" s="51" t="s">
        <v>5039</v>
      </c>
      <c r="K1286" s="53">
        <v>3</v>
      </c>
      <c r="L1286" s="160">
        <v>11</v>
      </c>
      <c r="M1286" s="160" t="s">
        <v>5034</v>
      </c>
      <c r="N1286" s="160" t="s">
        <v>5035</v>
      </c>
      <c r="O1286" s="161"/>
      <c r="P1286" s="161"/>
      <c r="Q1286" s="161"/>
      <c r="R1286" s="161"/>
      <c r="S1286" s="161"/>
      <c r="T1286" s="161"/>
      <c r="U1286" s="161"/>
      <c r="V1286" s="161"/>
      <c r="W1286" s="161"/>
      <c r="X1286" s="161"/>
      <c r="Y1286" s="161"/>
      <c r="Z1286" s="161"/>
      <c r="AA1286" s="155" t="s">
        <v>1021</v>
      </c>
      <c r="AB1286" s="155" t="s">
        <v>5213</v>
      </c>
      <c r="AC1286" s="163">
        <v>0</v>
      </c>
      <c r="AD1286" s="163">
        <v>0</v>
      </c>
      <c r="AE1286" s="163">
        <v>0</v>
      </c>
      <c r="AF1286" s="163">
        <v>0</v>
      </c>
      <c r="AG1286" s="163">
        <v>0</v>
      </c>
      <c r="AH1286" s="163">
        <v>0</v>
      </c>
      <c r="AI1286" s="163">
        <v>0</v>
      </c>
      <c r="AJ1286" s="163">
        <v>0</v>
      </c>
      <c r="AK1286" s="163">
        <v>0</v>
      </c>
      <c r="AL1286" s="163">
        <v>0</v>
      </c>
      <c r="AM1286" s="163">
        <v>0</v>
      </c>
    </row>
    <row r="1287" spans="2:39" x14ac:dyDescent="0.15">
      <c r="B1287" s="51" t="s">
        <v>1114</v>
      </c>
      <c r="C1287" s="51" t="s">
        <v>3687</v>
      </c>
      <c r="D1287" s="51" t="s">
        <v>5026</v>
      </c>
      <c r="E1287" s="51" t="s">
        <v>5027</v>
      </c>
      <c r="F1287" s="51" t="s">
        <v>5085</v>
      </c>
      <c r="G1287" s="51" t="s">
        <v>5086</v>
      </c>
      <c r="H1287" s="51" t="s">
        <v>5087</v>
      </c>
      <c r="I1287" s="51" t="s">
        <v>5088</v>
      </c>
      <c r="K1287" s="53">
        <v>3</v>
      </c>
      <c r="L1287" s="160">
        <v>26</v>
      </c>
      <c r="M1287" s="160" t="s">
        <v>5085</v>
      </c>
      <c r="N1287" s="160" t="s">
        <v>5086</v>
      </c>
      <c r="O1287" s="161"/>
      <c r="P1287" s="161"/>
      <c r="Q1287" s="161"/>
      <c r="R1287" s="161"/>
      <c r="S1287" s="161"/>
      <c r="T1287" s="161"/>
      <c r="U1287" s="161"/>
      <c r="V1287" s="161"/>
      <c r="W1287" s="161"/>
      <c r="X1287" s="161"/>
      <c r="Y1287" s="161"/>
      <c r="Z1287" s="161"/>
      <c r="AA1287" s="155" t="s">
        <v>1114</v>
      </c>
      <c r="AB1287" s="155" t="s">
        <v>3687</v>
      </c>
      <c r="AC1287" s="163">
        <v>0</v>
      </c>
      <c r="AD1287" s="163">
        <v>1</v>
      </c>
      <c r="AE1287" s="163">
        <v>1</v>
      </c>
      <c r="AF1287" s="163">
        <v>1</v>
      </c>
      <c r="AG1287" s="163">
        <v>1</v>
      </c>
      <c r="AH1287" s="163">
        <v>1</v>
      </c>
      <c r="AI1287" s="163">
        <v>1</v>
      </c>
      <c r="AJ1287" s="163">
        <v>0</v>
      </c>
      <c r="AK1287" s="163">
        <v>0</v>
      </c>
      <c r="AL1287" s="163">
        <v>0</v>
      </c>
      <c r="AM1287" s="163">
        <v>0</v>
      </c>
    </row>
    <row r="1288" spans="2:39" x14ac:dyDescent="0.15">
      <c r="B1288" s="51" t="s">
        <v>1097</v>
      </c>
      <c r="C1288" s="51" t="s">
        <v>3670</v>
      </c>
      <c r="D1288" s="51" t="s">
        <v>5074</v>
      </c>
      <c r="E1288" s="51" t="s">
        <v>5075</v>
      </c>
      <c r="F1288" s="51" t="s">
        <v>5076</v>
      </c>
      <c r="G1288" s="51" t="s">
        <v>5077</v>
      </c>
      <c r="H1288" s="51" t="s">
        <v>5153</v>
      </c>
      <c r="I1288" s="51" t="s">
        <v>5154</v>
      </c>
      <c r="K1288" s="53">
        <v>3</v>
      </c>
      <c r="L1288" s="160">
        <v>7</v>
      </c>
      <c r="M1288" s="160" t="s">
        <v>5153</v>
      </c>
      <c r="N1288" s="160" t="s">
        <v>5154</v>
      </c>
      <c r="O1288" s="161"/>
      <c r="P1288" s="161"/>
      <c r="Q1288" s="161"/>
      <c r="R1288" s="161"/>
      <c r="S1288" s="161"/>
      <c r="T1288" s="161"/>
      <c r="U1288" s="161"/>
      <c r="V1288" s="161"/>
      <c r="W1288" s="161"/>
      <c r="X1288" s="161"/>
      <c r="Y1288" s="161"/>
      <c r="Z1288" s="161"/>
      <c r="AA1288" s="155" t="s">
        <v>1097</v>
      </c>
      <c r="AB1288" s="155" t="s">
        <v>3670</v>
      </c>
      <c r="AC1288" s="163">
        <v>0</v>
      </c>
      <c r="AD1288" s="163">
        <v>0</v>
      </c>
      <c r="AE1288" s="163">
        <v>0</v>
      </c>
      <c r="AF1288" s="163">
        <v>0</v>
      </c>
      <c r="AG1288" s="163">
        <v>0</v>
      </c>
      <c r="AH1288" s="163">
        <v>0</v>
      </c>
      <c r="AI1288" s="163">
        <v>0</v>
      </c>
      <c r="AJ1288" s="163">
        <v>0</v>
      </c>
      <c r="AK1288" s="163">
        <v>0</v>
      </c>
      <c r="AL1288" s="163">
        <v>0</v>
      </c>
      <c r="AM1288" s="163">
        <v>0</v>
      </c>
    </row>
    <row r="1289" spans="2:39" x14ac:dyDescent="0.15">
      <c r="B1289" s="51" t="s">
        <v>1043</v>
      </c>
      <c r="C1289" s="51" t="s">
        <v>3616</v>
      </c>
      <c r="D1289" s="51" t="s">
        <v>5074</v>
      </c>
      <c r="E1289" s="51" t="s">
        <v>5075</v>
      </c>
      <c r="F1289" s="51" t="s">
        <v>5076</v>
      </c>
      <c r="G1289" s="51" t="s">
        <v>5077</v>
      </c>
      <c r="H1289" s="51" t="s">
        <v>5153</v>
      </c>
      <c r="I1289" s="51" t="s">
        <v>5154</v>
      </c>
      <c r="K1289" s="53">
        <v>3</v>
      </c>
      <c r="L1289" s="160">
        <v>7</v>
      </c>
      <c r="M1289" s="160" t="s">
        <v>5153</v>
      </c>
      <c r="N1289" s="160" t="s">
        <v>5154</v>
      </c>
      <c r="O1289" s="161"/>
      <c r="P1289" s="161"/>
      <c r="Q1289" s="161"/>
      <c r="R1289" s="161"/>
      <c r="S1289" s="161"/>
      <c r="T1289" s="161"/>
      <c r="U1289" s="161"/>
      <c r="V1289" s="161"/>
      <c r="W1289" s="161"/>
      <c r="X1289" s="161"/>
      <c r="Y1289" s="161"/>
      <c r="Z1289" s="161"/>
      <c r="AA1289" s="155" t="s">
        <v>1043</v>
      </c>
      <c r="AB1289" s="155" t="s">
        <v>3616</v>
      </c>
      <c r="AC1289" s="163">
        <v>0</v>
      </c>
      <c r="AD1289" s="163">
        <v>0</v>
      </c>
      <c r="AE1289" s="163">
        <v>0</v>
      </c>
      <c r="AF1289" s="163">
        <v>0</v>
      </c>
      <c r="AG1289" s="163">
        <v>0</v>
      </c>
      <c r="AH1289" s="163">
        <v>1</v>
      </c>
      <c r="AI1289" s="163">
        <v>0</v>
      </c>
      <c r="AJ1289" s="163">
        <v>0</v>
      </c>
      <c r="AK1289" s="163">
        <v>0</v>
      </c>
      <c r="AL1289" s="163">
        <v>0</v>
      </c>
      <c r="AM1289" s="163">
        <v>0</v>
      </c>
    </row>
    <row r="1290" spans="2:39" x14ac:dyDescent="0.15">
      <c r="B1290" s="51" t="s">
        <v>1200</v>
      </c>
      <c r="C1290" s="51" t="s">
        <v>3771</v>
      </c>
      <c r="D1290" s="51" t="s">
        <v>5026</v>
      </c>
      <c r="E1290" s="51" t="s">
        <v>5027</v>
      </c>
      <c r="F1290" s="51" t="s">
        <v>5040</v>
      </c>
      <c r="G1290" s="51" t="s">
        <v>5041</v>
      </c>
      <c r="H1290" s="51" t="s">
        <v>5042</v>
      </c>
      <c r="I1290" s="51" t="s">
        <v>5043</v>
      </c>
      <c r="K1290" s="53">
        <v>3</v>
      </c>
      <c r="L1290" s="160">
        <v>25</v>
      </c>
      <c r="M1290" s="160" t="s">
        <v>5040</v>
      </c>
      <c r="N1290" s="160" t="s">
        <v>5041</v>
      </c>
      <c r="O1290" s="161"/>
      <c r="P1290" s="161"/>
      <c r="Q1290" s="161"/>
      <c r="R1290" s="161"/>
      <c r="S1290" s="161"/>
      <c r="T1290" s="161"/>
      <c r="U1290" s="161"/>
      <c r="V1290" s="161"/>
      <c r="W1290" s="161"/>
      <c r="X1290" s="161"/>
      <c r="Y1290" s="161"/>
      <c r="Z1290" s="161"/>
      <c r="AA1290" s="155" t="s">
        <v>1200</v>
      </c>
      <c r="AB1290" s="155" t="s">
        <v>3771</v>
      </c>
      <c r="AC1290" s="163">
        <v>0</v>
      </c>
      <c r="AD1290" s="163">
        <v>0</v>
      </c>
      <c r="AE1290" s="163">
        <v>0</v>
      </c>
      <c r="AF1290" s="163">
        <v>0</v>
      </c>
      <c r="AG1290" s="163">
        <v>0</v>
      </c>
      <c r="AH1290" s="163">
        <v>0</v>
      </c>
      <c r="AI1290" s="163">
        <v>0</v>
      </c>
      <c r="AJ1290" s="163">
        <v>0</v>
      </c>
      <c r="AK1290" s="163">
        <v>0</v>
      </c>
      <c r="AL1290" s="163">
        <v>0</v>
      </c>
      <c r="AM1290" s="163">
        <v>0</v>
      </c>
    </row>
    <row r="1291" spans="2:39" x14ac:dyDescent="0.15">
      <c r="B1291" s="51" t="s">
        <v>1085</v>
      </c>
      <c r="C1291" s="51" t="s">
        <v>3658</v>
      </c>
      <c r="D1291" s="51" t="s">
        <v>5026</v>
      </c>
      <c r="E1291" s="51" t="s">
        <v>5027</v>
      </c>
      <c r="F1291" s="51" t="s">
        <v>5028</v>
      </c>
      <c r="G1291" s="51" t="s">
        <v>5029</v>
      </c>
      <c r="H1291" s="51" t="s">
        <v>5205</v>
      </c>
      <c r="I1291" s="51" t="s">
        <v>5206</v>
      </c>
      <c r="K1291" s="53">
        <v>3</v>
      </c>
      <c r="L1291" s="160">
        <v>24</v>
      </c>
      <c r="M1291" s="160" t="s">
        <v>5028</v>
      </c>
      <c r="N1291" s="160" t="s">
        <v>5029</v>
      </c>
      <c r="O1291" s="161"/>
      <c r="P1291" s="161"/>
      <c r="Q1291" s="161"/>
      <c r="R1291" s="161"/>
      <c r="S1291" s="161"/>
      <c r="T1291" s="161"/>
      <c r="U1291" s="161"/>
      <c r="V1291" s="161"/>
      <c r="W1291" s="161"/>
      <c r="X1291" s="161"/>
      <c r="Y1291" s="161"/>
      <c r="Z1291" s="161"/>
      <c r="AA1291" s="155" t="s">
        <v>1085</v>
      </c>
      <c r="AB1291" s="155" t="s">
        <v>3658</v>
      </c>
      <c r="AC1291" s="163">
        <v>0</v>
      </c>
      <c r="AD1291" s="163">
        <v>0</v>
      </c>
      <c r="AE1291" s="163">
        <v>0</v>
      </c>
      <c r="AF1291" s="163">
        <v>0</v>
      </c>
      <c r="AG1291" s="163">
        <v>0</v>
      </c>
      <c r="AH1291" s="163">
        <v>0</v>
      </c>
      <c r="AI1291" s="163">
        <v>0</v>
      </c>
      <c r="AJ1291" s="163">
        <v>0</v>
      </c>
      <c r="AK1291" s="163">
        <v>0</v>
      </c>
      <c r="AL1291" s="163">
        <v>0</v>
      </c>
      <c r="AM1291" s="163">
        <v>0</v>
      </c>
    </row>
    <row r="1292" spans="2:39" x14ac:dyDescent="0.15">
      <c r="B1292" s="51" t="s">
        <v>1509</v>
      </c>
      <c r="C1292" s="51" t="s">
        <v>4073</v>
      </c>
      <c r="D1292" s="51" t="s">
        <v>5032</v>
      </c>
      <c r="E1292" s="51" t="s">
        <v>5033</v>
      </c>
      <c r="F1292" s="51" t="s">
        <v>5097</v>
      </c>
      <c r="G1292" s="51" t="s">
        <v>5098</v>
      </c>
      <c r="H1292" s="51" t="s">
        <v>5099</v>
      </c>
      <c r="I1292" s="51" t="s">
        <v>5100</v>
      </c>
      <c r="K1292" s="53">
        <v>3</v>
      </c>
      <c r="L1292" s="160">
        <v>15</v>
      </c>
      <c r="M1292" s="160" t="s">
        <v>5097</v>
      </c>
      <c r="N1292" s="160" t="s">
        <v>5098</v>
      </c>
      <c r="O1292" s="161"/>
      <c r="P1292" s="161"/>
      <c r="Q1292" s="161"/>
      <c r="R1292" s="161"/>
      <c r="S1292" s="161"/>
      <c r="T1292" s="161"/>
      <c r="U1292" s="161"/>
      <c r="V1292" s="161"/>
      <c r="W1292" s="161"/>
      <c r="X1292" s="161"/>
      <c r="Y1292" s="161"/>
      <c r="Z1292" s="161"/>
      <c r="AA1292" s="155" t="s">
        <v>1509</v>
      </c>
      <c r="AB1292" s="155" t="s">
        <v>4073</v>
      </c>
      <c r="AC1292" s="163">
        <v>0</v>
      </c>
      <c r="AD1292" s="163">
        <v>0</v>
      </c>
      <c r="AE1292" s="163">
        <v>0</v>
      </c>
      <c r="AF1292" s="163">
        <v>0</v>
      </c>
      <c r="AG1292" s="163">
        <v>0</v>
      </c>
      <c r="AH1292" s="163">
        <v>0</v>
      </c>
      <c r="AI1292" s="163">
        <v>0</v>
      </c>
      <c r="AJ1292" s="163">
        <v>0</v>
      </c>
      <c r="AK1292" s="163">
        <v>0</v>
      </c>
      <c r="AL1292" s="163">
        <v>0</v>
      </c>
      <c r="AM1292" s="163">
        <v>0</v>
      </c>
    </row>
    <row r="1293" spans="2:39" x14ac:dyDescent="0.15">
      <c r="B1293" s="51" t="s">
        <v>993</v>
      </c>
      <c r="C1293" s="51" t="s">
        <v>3568</v>
      </c>
      <c r="D1293" s="51" t="s">
        <v>5026</v>
      </c>
      <c r="E1293" s="51" t="s">
        <v>5027</v>
      </c>
      <c r="F1293" s="51" t="s">
        <v>5028</v>
      </c>
      <c r="G1293" s="51" t="s">
        <v>5029</v>
      </c>
      <c r="H1293" s="51" t="s">
        <v>5030</v>
      </c>
      <c r="I1293" s="51" t="s">
        <v>5031</v>
      </c>
      <c r="K1293" s="53">
        <v>3</v>
      </c>
      <c r="L1293" s="160">
        <v>24</v>
      </c>
      <c r="M1293" s="160" t="s">
        <v>5028</v>
      </c>
      <c r="N1293" s="160" t="s">
        <v>5029</v>
      </c>
      <c r="O1293" s="161"/>
      <c r="P1293" s="161"/>
      <c r="Q1293" s="161"/>
      <c r="R1293" s="161"/>
      <c r="S1293" s="161"/>
      <c r="T1293" s="161"/>
      <c r="U1293" s="161"/>
      <c r="V1293" s="161"/>
      <c r="W1293" s="161"/>
      <c r="X1293" s="161"/>
      <c r="Y1293" s="161"/>
      <c r="Z1293" s="161"/>
      <c r="AA1293" s="155" t="s">
        <v>993</v>
      </c>
      <c r="AB1293" s="155" t="s">
        <v>3568</v>
      </c>
      <c r="AC1293" s="163">
        <v>0</v>
      </c>
      <c r="AD1293" s="163">
        <v>0</v>
      </c>
      <c r="AE1293" s="163">
        <v>0</v>
      </c>
      <c r="AF1293" s="163">
        <v>0</v>
      </c>
      <c r="AG1293" s="163">
        <v>0</v>
      </c>
      <c r="AH1293" s="163">
        <v>0</v>
      </c>
      <c r="AI1293" s="163">
        <v>0</v>
      </c>
      <c r="AJ1293" s="163">
        <v>0</v>
      </c>
      <c r="AK1293" s="163">
        <v>0</v>
      </c>
      <c r="AL1293" s="163">
        <v>0</v>
      </c>
      <c r="AM1293" s="163">
        <v>0</v>
      </c>
    </row>
    <row r="1294" spans="2:39" x14ac:dyDescent="0.15">
      <c r="B1294" s="51" t="s">
        <v>1481</v>
      </c>
      <c r="C1294" s="51" t="s">
        <v>4046</v>
      </c>
      <c r="D1294" s="51" t="s">
        <v>5026</v>
      </c>
      <c r="E1294" s="51" t="s">
        <v>5027</v>
      </c>
      <c r="F1294" s="51" t="s">
        <v>5085</v>
      </c>
      <c r="G1294" s="51" t="s">
        <v>5086</v>
      </c>
      <c r="H1294" s="51" t="s">
        <v>5087</v>
      </c>
      <c r="I1294" s="51" t="s">
        <v>5088</v>
      </c>
      <c r="K1294" s="53">
        <v>3</v>
      </c>
      <c r="L1294" s="160">
        <v>26</v>
      </c>
      <c r="M1294" s="160" t="s">
        <v>5085</v>
      </c>
      <c r="N1294" s="160" t="s">
        <v>5086</v>
      </c>
      <c r="O1294" s="161"/>
      <c r="P1294" s="161"/>
      <c r="Q1294" s="161"/>
      <c r="R1294" s="161"/>
      <c r="S1294" s="161"/>
      <c r="T1294" s="161"/>
      <c r="U1294" s="161"/>
      <c r="V1294" s="161"/>
      <c r="W1294" s="161"/>
      <c r="X1294" s="161"/>
      <c r="Y1294" s="161"/>
      <c r="Z1294" s="161"/>
      <c r="AA1294" s="155" t="s">
        <v>1481</v>
      </c>
      <c r="AB1294" s="155" t="s">
        <v>4046</v>
      </c>
      <c r="AC1294" s="163">
        <v>0</v>
      </c>
      <c r="AD1294" s="163">
        <v>1</v>
      </c>
      <c r="AE1294" s="163">
        <v>1</v>
      </c>
      <c r="AF1294" s="163">
        <v>1</v>
      </c>
      <c r="AG1294" s="163">
        <v>0</v>
      </c>
      <c r="AH1294" s="163">
        <v>0</v>
      </c>
      <c r="AI1294" s="163">
        <v>0</v>
      </c>
      <c r="AJ1294" s="163">
        <v>0</v>
      </c>
      <c r="AK1294" s="163">
        <v>0</v>
      </c>
      <c r="AL1294" s="163">
        <v>0</v>
      </c>
      <c r="AM1294" s="163">
        <v>0</v>
      </c>
    </row>
    <row r="1295" spans="2:39" x14ac:dyDescent="0.15">
      <c r="B1295" s="51" t="s">
        <v>1204</v>
      </c>
      <c r="C1295" s="51" t="s">
        <v>3775</v>
      </c>
      <c r="D1295" s="51" t="s">
        <v>5044</v>
      </c>
      <c r="E1295" s="51" t="s">
        <v>5045</v>
      </c>
      <c r="F1295" s="51" t="s">
        <v>5046</v>
      </c>
      <c r="G1295" s="51" t="s">
        <v>5045</v>
      </c>
      <c r="H1295" s="51" t="s">
        <v>5047</v>
      </c>
      <c r="I1295" s="51" t="s">
        <v>5048</v>
      </c>
      <c r="K1295" s="53">
        <v>3</v>
      </c>
      <c r="L1295" s="160">
        <v>5</v>
      </c>
      <c r="M1295" s="160" t="s">
        <v>5047</v>
      </c>
      <c r="N1295" s="160" t="s">
        <v>5048</v>
      </c>
      <c r="O1295" s="161"/>
      <c r="P1295" s="161"/>
      <c r="Q1295" s="161"/>
      <c r="R1295" s="161"/>
      <c r="S1295" s="161"/>
      <c r="T1295" s="161"/>
      <c r="U1295" s="161"/>
      <c r="V1295" s="161"/>
      <c r="W1295" s="161"/>
      <c r="X1295" s="161"/>
      <c r="Y1295" s="161"/>
      <c r="Z1295" s="161"/>
      <c r="AA1295" s="155" t="s">
        <v>1204</v>
      </c>
      <c r="AB1295" s="155" t="s">
        <v>3775</v>
      </c>
      <c r="AC1295" s="163">
        <v>0</v>
      </c>
      <c r="AD1295" s="163">
        <v>0</v>
      </c>
      <c r="AE1295" s="163">
        <v>0</v>
      </c>
      <c r="AF1295" s="163">
        <v>0</v>
      </c>
      <c r="AG1295" s="163">
        <v>0</v>
      </c>
      <c r="AH1295" s="163">
        <v>0</v>
      </c>
      <c r="AI1295" s="163">
        <v>0</v>
      </c>
      <c r="AJ1295" s="163">
        <v>0</v>
      </c>
      <c r="AK1295" s="163">
        <v>0</v>
      </c>
      <c r="AL1295" s="163">
        <v>0</v>
      </c>
      <c r="AM1295" s="163">
        <v>0</v>
      </c>
    </row>
    <row r="1296" spans="2:39" x14ac:dyDescent="0.15">
      <c r="B1296" s="51" t="s">
        <v>1321</v>
      </c>
      <c r="C1296" s="51" t="s">
        <v>3889</v>
      </c>
      <c r="D1296" s="51" t="s">
        <v>5044</v>
      </c>
      <c r="E1296" s="51" t="s">
        <v>5045</v>
      </c>
      <c r="F1296" s="51" t="s">
        <v>5046</v>
      </c>
      <c r="G1296" s="51" t="s">
        <v>5045</v>
      </c>
      <c r="H1296" s="51" t="s">
        <v>5195</v>
      </c>
      <c r="I1296" s="51" t="s">
        <v>5196</v>
      </c>
      <c r="K1296" s="53">
        <v>3</v>
      </c>
      <c r="L1296" s="160" t="s">
        <v>5356</v>
      </c>
      <c r="M1296" s="160" t="s">
        <v>5356</v>
      </c>
      <c r="N1296" s="160" t="s">
        <v>5356</v>
      </c>
      <c r="O1296" s="161"/>
      <c r="P1296" s="161"/>
      <c r="Q1296" s="161"/>
      <c r="R1296" s="161"/>
      <c r="S1296" s="161"/>
      <c r="T1296" s="161"/>
      <c r="U1296" s="161"/>
      <c r="V1296" s="161"/>
      <c r="W1296" s="161"/>
      <c r="X1296" s="161"/>
      <c r="Y1296" s="161"/>
      <c r="Z1296" s="161"/>
      <c r="AA1296" s="155" t="s">
        <v>1321</v>
      </c>
      <c r="AB1296" s="155" t="s">
        <v>3889</v>
      </c>
      <c r="AC1296" s="163">
        <v>0</v>
      </c>
      <c r="AD1296" s="163">
        <v>0</v>
      </c>
      <c r="AE1296" s="163">
        <v>0</v>
      </c>
      <c r="AF1296" s="163">
        <v>0</v>
      </c>
      <c r="AG1296" s="163">
        <v>0</v>
      </c>
      <c r="AH1296" s="163">
        <v>0</v>
      </c>
      <c r="AI1296" s="163">
        <v>0</v>
      </c>
      <c r="AJ1296" s="163">
        <v>0</v>
      </c>
      <c r="AK1296" s="163">
        <v>0</v>
      </c>
      <c r="AL1296" s="163">
        <v>0</v>
      </c>
      <c r="AM1296" s="163">
        <v>0</v>
      </c>
    </row>
    <row r="1297" spans="2:39" x14ac:dyDescent="0.15">
      <c r="B1297" s="51" t="s">
        <v>1479</v>
      </c>
      <c r="C1297" s="51" t="s">
        <v>4044</v>
      </c>
      <c r="D1297" s="51" t="s">
        <v>5074</v>
      </c>
      <c r="E1297" s="51" t="s">
        <v>5075</v>
      </c>
      <c r="F1297" s="51" t="s">
        <v>5147</v>
      </c>
      <c r="G1297" s="51" t="s">
        <v>5148</v>
      </c>
      <c r="H1297" s="51" t="s">
        <v>5149</v>
      </c>
      <c r="I1297" s="51" t="s">
        <v>5148</v>
      </c>
      <c r="K1297" s="53">
        <v>3</v>
      </c>
      <c r="L1297" s="160" t="s">
        <v>5356</v>
      </c>
      <c r="M1297" s="160" t="s">
        <v>5356</v>
      </c>
      <c r="N1297" s="160" t="s">
        <v>5356</v>
      </c>
      <c r="O1297" s="161"/>
      <c r="P1297" s="161"/>
      <c r="Q1297" s="161"/>
      <c r="R1297" s="161"/>
      <c r="S1297" s="161"/>
      <c r="T1297" s="161"/>
      <c r="U1297" s="161"/>
      <c r="V1297" s="161"/>
      <c r="W1297" s="161"/>
      <c r="X1297" s="161"/>
      <c r="Y1297" s="161"/>
      <c r="Z1297" s="161"/>
      <c r="AA1297" s="155" t="s">
        <v>1479</v>
      </c>
      <c r="AB1297" s="155" t="s">
        <v>4044</v>
      </c>
      <c r="AC1297" s="163">
        <v>0</v>
      </c>
      <c r="AD1297" s="163">
        <v>0</v>
      </c>
      <c r="AE1297" s="163">
        <v>0</v>
      </c>
      <c r="AF1297" s="163">
        <v>0</v>
      </c>
      <c r="AG1297" s="163">
        <v>0</v>
      </c>
      <c r="AH1297" s="163">
        <v>0</v>
      </c>
      <c r="AI1297" s="163">
        <v>0</v>
      </c>
      <c r="AJ1297" s="163">
        <v>0</v>
      </c>
      <c r="AK1297" s="163">
        <v>0</v>
      </c>
      <c r="AL1297" s="163">
        <v>0</v>
      </c>
      <c r="AM1297" s="163">
        <v>0</v>
      </c>
    </row>
    <row r="1298" spans="2:39" x14ac:dyDescent="0.15">
      <c r="B1298" s="51" t="s">
        <v>1248</v>
      </c>
      <c r="C1298" s="51" t="s">
        <v>3817</v>
      </c>
      <c r="D1298" s="51" t="s">
        <v>5026</v>
      </c>
      <c r="E1298" s="51" t="s">
        <v>5027</v>
      </c>
      <c r="F1298" s="51" t="s">
        <v>5028</v>
      </c>
      <c r="G1298" s="51" t="s">
        <v>5029</v>
      </c>
      <c r="H1298" s="51" t="s">
        <v>5030</v>
      </c>
      <c r="I1298" s="51" t="s">
        <v>5031</v>
      </c>
      <c r="K1298" s="53">
        <v>3</v>
      </c>
      <c r="L1298" s="160">
        <v>24</v>
      </c>
      <c r="M1298" s="160" t="s">
        <v>5028</v>
      </c>
      <c r="N1298" s="160" t="s">
        <v>5029</v>
      </c>
      <c r="O1298" s="161"/>
      <c r="P1298" s="161"/>
      <c r="Q1298" s="161"/>
      <c r="R1298" s="161"/>
      <c r="S1298" s="161"/>
      <c r="T1298" s="161"/>
      <c r="U1298" s="161"/>
      <c r="V1298" s="161"/>
      <c r="W1298" s="161"/>
      <c r="X1298" s="161"/>
      <c r="Y1298" s="161"/>
      <c r="Z1298" s="161"/>
      <c r="AA1298" s="155" t="s">
        <v>1248</v>
      </c>
      <c r="AB1298" s="155" t="s">
        <v>3817</v>
      </c>
      <c r="AC1298" s="163">
        <v>0</v>
      </c>
      <c r="AD1298" s="163">
        <v>0</v>
      </c>
      <c r="AE1298" s="163">
        <v>0</v>
      </c>
      <c r="AF1298" s="163">
        <v>0</v>
      </c>
      <c r="AG1298" s="163">
        <v>0</v>
      </c>
      <c r="AH1298" s="163">
        <v>0</v>
      </c>
      <c r="AI1298" s="163">
        <v>0</v>
      </c>
      <c r="AJ1298" s="163">
        <v>0</v>
      </c>
      <c r="AK1298" s="163">
        <v>0</v>
      </c>
      <c r="AL1298" s="163">
        <v>0</v>
      </c>
      <c r="AM1298" s="163">
        <v>0</v>
      </c>
    </row>
    <row r="1299" spans="2:39" x14ac:dyDescent="0.15">
      <c r="B1299" s="51" t="s">
        <v>1284</v>
      </c>
      <c r="C1299" s="51" t="s">
        <v>3852</v>
      </c>
      <c r="D1299" s="51" t="s">
        <v>5074</v>
      </c>
      <c r="E1299" s="51" t="s">
        <v>5075</v>
      </c>
      <c r="F1299" s="51" t="s">
        <v>5076</v>
      </c>
      <c r="G1299" s="51" t="s">
        <v>5077</v>
      </c>
      <c r="H1299" s="51" t="s">
        <v>5153</v>
      </c>
      <c r="I1299" s="51" t="s">
        <v>5154</v>
      </c>
      <c r="K1299" s="53">
        <v>3</v>
      </c>
      <c r="L1299" s="160">
        <v>7</v>
      </c>
      <c r="M1299" s="160" t="s">
        <v>5153</v>
      </c>
      <c r="N1299" s="160" t="s">
        <v>5154</v>
      </c>
      <c r="O1299" s="161"/>
      <c r="P1299" s="161"/>
      <c r="Q1299" s="161"/>
      <c r="R1299" s="161"/>
      <c r="S1299" s="161"/>
      <c r="T1299" s="161"/>
      <c r="U1299" s="161"/>
      <c r="V1299" s="161"/>
      <c r="W1299" s="161"/>
      <c r="X1299" s="161"/>
      <c r="Y1299" s="161"/>
      <c r="Z1299" s="161"/>
      <c r="AA1299" s="155" t="s">
        <v>1284</v>
      </c>
      <c r="AB1299" s="155" t="s">
        <v>3852</v>
      </c>
      <c r="AC1299" s="163">
        <v>0</v>
      </c>
      <c r="AD1299" s="163">
        <v>0</v>
      </c>
      <c r="AE1299" s="163">
        <v>0</v>
      </c>
      <c r="AF1299" s="163">
        <v>0</v>
      </c>
      <c r="AG1299" s="163">
        <v>0</v>
      </c>
      <c r="AH1299" s="163">
        <v>0</v>
      </c>
      <c r="AI1299" s="163">
        <v>0</v>
      </c>
      <c r="AJ1299" s="163">
        <v>0</v>
      </c>
      <c r="AK1299" s="163">
        <v>0</v>
      </c>
      <c r="AL1299" s="163">
        <v>0</v>
      </c>
      <c r="AM1299" s="163">
        <v>0</v>
      </c>
    </row>
    <row r="1300" spans="2:39" x14ac:dyDescent="0.15">
      <c r="B1300" s="51" t="s">
        <v>1386</v>
      </c>
      <c r="C1300" s="51" t="s">
        <v>3953</v>
      </c>
      <c r="D1300" s="51" t="s">
        <v>5074</v>
      </c>
      <c r="E1300" s="51" t="s">
        <v>5075</v>
      </c>
      <c r="F1300" s="51" t="s">
        <v>5076</v>
      </c>
      <c r="G1300" s="51" t="s">
        <v>5077</v>
      </c>
      <c r="H1300" s="51" t="s">
        <v>5153</v>
      </c>
      <c r="I1300" s="51" t="s">
        <v>5154</v>
      </c>
      <c r="K1300" s="53">
        <v>3</v>
      </c>
      <c r="L1300" s="160">
        <v>7</v>
      </c>
      <c r="M1300" s="160" t="s">
        <v>5153</v>
      </c>
      <c r="N1300" s="160" t="s">
        <v>5154</v>
      </c>
      <c r="O1300" s="161"/>
      <c r="P1300" s="161"/>
      <c r="Q1300" s="161"/>
      <c r="R1300" s="161"/>
      <c r="S1300" s="161"/>
      <c r="T1300" s="161"/>
      <c r="U1300" s="161"/>
      <c r="V1300" s="161"/>
      <c r="W1300" s="161"/>
      <c r="X1300" s="161"/>
      <c r="Y1300" s="161"/>
      <c r="Z1300" s="161"/>
      <c r="AA1300" s="155" t="s">
        <v>1386</v>
      </c>
      <c r="AB1300" s="155" t="s">
        <v>3953</v>
      </c>
      <c r="AC1300" s="163">
        <v>0</v>
      </c>
      <c r="AD1300" s="163">
        <v>0</v>
      </c>
      <c r="AE1300" s="163">
        <v>0</v>
      </c>
      <c r="AF1300" s="163">
        <v>0</v>
      </c>
      <c r="AG1300" s="163">
        <v>0</v>
      </c>
      <c r="AH1300" s="163">
        <v>0</v>
      </c>
      <c r="AI1300" s="163">
        <v>0</v>
      </c>
      <c r="AJ1300" s="163">
        <v>0</v>
      </c>
      <c r="AK1300" s="163">
        <v>0</v>
      </c>
      <c r="AL1300" s="163">
        <v>0</v>
      </c>
      <c r="AM1300" s="163">
        <v>0</v>
      </c>
    </row>
    <row r="1301" spans="2:39" x14ac:dyDescent="0.15">
      <c r="B1301" s="51" t="s">
        <v>1218</v>
      </c>
      <c r="C1301" s="51" t="s">
        <v>3789</v>
      </c>
      <c r="D1301" s="51" t="s">
        <v>5044</v>
      </c>
      <c r="E1301" s="51" t="s">
        <v>5045</v>
      </c>
      <c r="F1301" s="51" t="s">
        <v>5046</v>
      </c>
      <c r="G1301" s="51" t="s">
        <v>5045</v>
      </c>
      <c r="H1301" s="51" t="s">
        <v>5183</v>
      </c>
      <c r="I1301" s="51" t="s">
        <v>5184</v>
      </c>
      <c r="K1301" s="53">
        <v>3</v>
      </c>
      <c r="L1301" s="160" t="s">
        <v>5356</v>
      </c>
      <c r="M1301" s="160" t="s">
        <v>5356</v>
      </c>
      <c r="N1301" s="160" t="s">
        <v>5356</v>
      </c>
      <c r="O1301" s="161"/>
      <c r="P1301" s="161"/>
      <c r="Q1301" s="161"/>
      <c r="R1301" s="161"/>
      <c r="S1301" s="161"/>
      <c r="T1301" s="161"/>
      <c r="U1301" s="161"/>
      <c r="V1301" s="161"/>
      <c r="W1301" s="161"/>
      <c r="X1301" s="161"/>
      <c r="Y1301" s="161"/>
      <c r="Z1301" s="161"/>
      <c r="AA1301" s="155" t="s">
        <v>1218</v>
      </c>
      <c r="AB1301" s="155" t="s">
        <v>3789</v>
      </c>
      <c r="AC1301" s="163">
        <v>0</v>
      </c>
      <c r="AD1301" s="163">
        <v>0</v>
      </c>
      <c r="AE1301" s="163">
        <v>0</v>
      </c>
      <c r="AF1301" s="163">
        <v>0</v>
      </c>
      <c r="AG1301" s="163">
        <v>0</v>
      </c>
      <c r="AH1301" s="163">
        <v>0</v>
      </c>
      <c r="AI1301" s="163">
        <v>0</v>
      </c>
      <c r="AJ1301" s="163">
        <v>0</v>
      </c>
      <c r="AK1301" s="163">
        <v>0</v>
      </c>
      <c r="AL1301" s="163">
        <v>0</v>
      </c>
      <c r="AM1301" s="163">
        <v>0</v>
      </c>
    </row>
    <row r="1302" spans="2:39" x14ac:dyDescent="0.15">
      <c r="B1302" s="51" t="s">
        <v>1505</v>
      </c>
      <c r="C1302" s="51" t="s">
        <v>5486</v>
      </c>
      <c r="D1302" s="51" t="s">
        <v>5032</v>
      </c>
      <c r="E1302" s="51" t="s">
        <v>5033</v>
      </c>
      <c r="F1302" s="51" t="s">
        <v>5155</v>
      </c>
      <c r="G1302" s="51" t="s">
        <v>5156</v>
      </c>
      <c r="H1302" s="51" t="s">
        <v>5157</v>
      </c>
      <c r="I1302" s="51" t="s">
        <v>5156</v>
      </c>
      <c r="K1302" s="53">
        <v>3</v>
      </c>
      <c r="L1302" s="160">
        <v>14</v>
      </c>
      <c r="M1302" s="160" t="s">
        <v>5157</v>
      </c>
      <c r="N1302" s="160" t="s">
        <v>5156</v>
      </c>
      <c r="O1302" s="161"/>
      <c r="P1302" s="161"/>
      <c r="Q1302" s="161"/>
      <c r="R1302" s="161"/>
      <c r="S1302" s="161"/>
      <c r="T1302" s="161"/>
      <c r="U1302" s="161"/>
      <c r="V1302" s="161"/>
      <c r="W1302" s="161"/>
      <c r="X1302" s="161"/>
      <c r="Y1302" s="161"/>
      <c r="Z1302" s="161"/>
      <c r="AA1302" s="155" t="s">
        <v>1505</v>
      </c>
      <c r="AB1302" s="155" t="s">
        <v>5486</v>
      </c>
      <c r="AC1302" s="163">
        <v>0</v>
      </c>
      <c r="AD1302" s="163">
        <v>0</v>
      </c>
      <c r="AE1302" s="163">
        <v>0</v>
      </c>
      <c r="AF1302" s="163">
        <v>0</v>
      </c>
      <c r="AG1302" s="163">
        <v>0</v>
      </c>
      <c r="AH1302" s="163">
        <v>0</v>
      </c>
      <c r="AI1302" s="163">
        <v>0</v>
      </c>
      <c r="AJ1302" s="163">
        <v>0</v>
      </c>
      <c r="AK1302" s="163">
        <v>0</v>
      </c>
      <c r="AL1302" s="163">
        <v>0</v>
      </c>
      <c r="AM1302" s="163">
        <v>0</v>
      </c>
    </row>
    <row r="1303" spans="2:39" x14ac:dyDescent="0.15">
      <c r="B1303" s="51" t="s">
        <v>1209</v>
      </c>
      <c r="C1303" s="51" t="s">
        <v>3780</v>
      </c>
      <c r="D1303" s="51" t="s">
        <v>5074</v>
      </c>
      <c r="E1303" s="51" t="s">
        <v>5075</v>
      </c>
      <c r="F1303" s="51" t="s">
        <v>5076</v>
      </c>
      <c r="G1303" s="51" t="s">
        <v>5077</v>
      </c>
      <c r="H1303" s="51" t="s">
        <v>5153</v>
      </c>
      <c r="I1303" s="51" t="s">
        <v>5154</v>
      </c>
      <c r="K1303" s="53">
        <v>3</v>
      </c>
      <c r="L1303" s="160">
        <v>7</v>
      </c>
      <c r="M1303" s="160" t="s">
        <v>5153</v>
      </c>
      <c r="N1303" s="160" t="s">
        <v>5154</v>
      </c>
      <c r="O1303" s="161"/>
      <c r="P1303" s="161"/>
      <c r="Q1303" s="161"/>
      <c r="R1303" s="161"/>
      <c r="S1303" s="161"/>
      <c r="T1303" s="161"/>
      <c r="U1303" s="161"/>
      <c r="V1303" s="161"/>
      <c r="W1303" s="161"/>
      <c r="X1303" s="161"/>
      <c r="Y1303" s="161"/>
      <c r="Z1303" s="161"/>
      <c r="AA1303" s="155" t="s">
        <v>1209</v>
      </c>
      <c r="AB1303" s="155" t="s">
        <v>3780</v>
      </c>
      <c r="AC1303" s="163">
        <v>0</v>
      </c>
      <c r="AD1303" s="163">
        <v>0</v>
      </c>
      <c r="AE1303" s="163">
        <v>0</v>
      </c>
      <c r="AF1303" s="163">
        <v>0</v>
      </c>
      <c r="AG1303" s="163">
        <v>0</v>
      </c>
      <c r="AH1303" s="163">
        <v>0</v>
      </c>
      <c r="AI1303" s="163">
        <v>0</v>
      </c>
      <c r="AJ1303" s="163">
        <v>0</v>
      </c>
      <c r="AK1303" s="163">
        <v>0</v>
      </c>
      <c r="AL1303" s="163">
        <v>0</v>
      </c>
      <c r="AM1303" s="163">
        <v>0</v>
      </c>
    </row>
    <row r="1304" spans="2:39" x14ac:dyDescent="0.15">
      <c r="B1304" s="51" t="s">
        <v>1198</v>
      </c>
      <c r="C1304" s="51" t="s">
        <v>3769</v>
      </c>
      <c r="D1304" s="51" t="s">
        <v>5026</v>
      </c>
      <c r="E1304" s="51" t="s">
        <v>5027</v>
      </c>
      <c r="F1304" s="51" t="s">
        <v>5085</v>
      </c>
      <c r="G1304" s="51" t="s">
        <v>5086</v>
      </c>
      <c r="H1304" s="51" t="s">
        <v>5087</v>
      </c>
      <c r="I1304" s="51" t="s">
        <v>5088</v>
      </c>
      <c r="K1304" s="53">
        <v>3</v>
      </c>
      <c r="L1304" s="160">
        <v>26</v>
      </c>
      <c r="M1304" s="160" t="s">
        <v>5085</v>
      </c>
      <c r="N1304" s="160" t="s">
        <v>5086</v>
      </c>
      <c r="O1304" s="161"/>
      <c r="P1304" s="161"/>
      <c r="Q1304" s="161"/>
      <c r="R1304" s="161"/>
      <c r="S1304" s="161"/>
      <c r="T1304" s="161"/>
      <c r="U1304" s="161"/>
      <c r="V1304" s="161"/>
      <c r="W1304" s="161"/>
      <c r="X1304" s="161"/>
      <c r="Y1304" s="161"/>
      <c r="Z1304" s="161"/>
      <c r="AA1304" s="155" t="s">
        <v>1198</v>
      </c>
      <c r="AB1304" s="155" t="s">
        <v>3769</v>
      </c>
      <c r="AC1304" s="163">
        <v>0</v>
      </c>
      <c r="AD1304" s="163">
        <v>0</v>
      </c>
      <c r="AE1304" s="163">
        <v>0</v>
      </c>
      <c r="AF1304" s="163">
        <v>0</v>
      </c>
      <c r="AG1304" s="163">
        <v>0</v>
      </c>
      <c r="AH1304" s="163">
        <v>0</v>
      </c>
      <c r="AI1304" s="163">
        <v>0</v>
      </c>
      <c r="AJ1304" s="163">
        <v>0</v>
      </c>
      <c r="AK1304" s="163">
        <v>0</v>
      </c>
      <c r="AL1304" s="163">
        <v>0</v>
      </c>
      <c r="AM1304" s="163">
        <v>0</v>
      </c>
    </row>
    <row r="1305" spans="2:39" x14ac:dyDescent="0.15">
      <c r="B1305" s="51" t="s">
        <v>1002</v>
      </c>
      <c r="C1305" s="51" t="s">
        <v>3577</v>
      </c>
      <c r="D1305" s="51" t="s">
        <v>5026</v>
      </c>
      <c r="E1305" s="51" t="s">
        <v>5027</v>
      </c>
      <c r="F1305" s="51" t="s">
        <v>5028</v>
      </c>
      <c r="G1305" s="51" t="s">
        <v>5029</v>
      </c>
      <c r="H1305" s="51" t="s">
        <v>5115</v>
      </c>
      <c r="I1305" s="51" t="s">
        <v>5116</v>
      </c>
      <c r="K1305" s="53">
        <v>3</v>
      </c>
      <c r="L1305" s="160">
        <v>24</v>
      </c>
      <c r="M1305" s="160" t="s">
        <v>5028</v>
      </c>
      <c r="N1305" s="160" t="s">
        <v>5029</v>
      </c>
      <c r="O1305" s="161"/>
      <c r="P1305" s="161"/>
      <c r="Q1305" s="161"/>
      <c r="R1305" s="161"/>
      <c r="S1305" s="161"/>
      <c r="T1305" s="161"/>
      <c r="U1305" s="161"/>
      <c r="V1305" s="161"/>
      <c r="W1305" s="161"/>
      <c r="X1305" s="161"/>
      <c r="Y1305" s="161"/>
      <c r="Z1305" s="161"/>
      <c r="AA1305" s="155" t="s">
        <v>1002</v>
      </c>
      <c r="AB1305" s="155" t="s">
        <v>3577</v>
      </c>
      <c r="AC1305" s="163">
        <v>0</v>
      </c>
      <c r="AD1305" s="163">
        <v>0</v>
      </c>
      <c r="AE1305" s="163">
        <v>0</v>
      </c>
      <c r="AF1305" s="163">
        <v>0</v>
      </c>
      <c r="AG1305" s="163">
        <v>0</v>
      </c>
      <c r="AH1305" s="163">
        <v>0</v>
      </c>
      <c r="AI1305" s="163">
        <v>0</v>
      </c>
      <c r="AJ1305" s="163">
        <v>0</v>
      </c>
      <c r="AK1305" s="163">
        <v>0</v>
      </c>
      <c r="AL1305" s="163">
        <v>0</v>
      </c>
      <c r="AM1305" s="163">
        <v>0</v>
      </c>
    </row>
    <row r="1306" spans="2:39" x14ac:dyDescent="0.15">
      <c r="B1306" s="51" t="s">
        <v>1347</v>
      </c>
      <c r="C1306" s="51" t="s">
        <v>3914</v>
      </c>
      <c r="D1306" s="51" t="s">
        <v>5074</v>
      </c>
      <c r="E1306" s="51" t="s">
        <v>5075</v>
      </c>
      <c r="F1306" s="51" t="s">
        <v>5076</v>
      </c>
      <c r="G1306" s="51" t="s">
        <v>5077</v>
      </c>
      <c r="H1306" s="51" t="s">
        <v>5078</v>
      </c>
      <c r="I1306" s="51" t="s">
        <v>5079</v>
      </c>
      <c r="K1306" s="53">
        <v>3</v>
      </c>
      <c r="L1306" s="160">
        <v>9</v>
      </c>
      <c r="M1306" s="160" t="s">
        <v>5078</v>
      </c>
      <c r="N1306" s="160" t="s">
        <v>5079</v>
      </c>
      <c r="O1306" s="161"/>
      <c r="P1306" s="161"/>
      <c r="Q1306" s="161"/>
      <c r="R1306" s="161"/>
      <c r="S1306" s="161"/>
      <c r="T1306" s="161"/>
      <c r="U1306" s="161"/>
      <c r="V1306" s="161"/>
      <c r="W1306" s="161"/>
      <c r="X1306" s="161"/>
      <c r="Y1306" s="161"/>
      <c r="Z1306" s="161"/>
      <c r="AA1306" s="155" t="s">
        <v>1347</v>
      </c>
      <c r="AB1306" s="155" t="s">
        <v>3914</v>
      </c>
      <c r="AC1306" s="163">
        <v>0</v>
      </c>
      <c r="AD1306" s="163">
        <v>0</v>
      </c>
      <c r="AE1306" s="163">
        <v>0</v>
      </c>
      <c r="AF1306" s="163">
        <v>0</v>
      </c>
      <c r="AG1306" s="163">
        <v>0</v>
      </c>
      <c r="AH1306" s="163">
        <v>0</v>
      </c>
      <c r="AI1306" s="163">
        <v>0</v>
      </c>
      <c r="AJ1306" s="163">
        <v>0</v>
      </c>
      <c r="AK1306" s="163">
        <v>0</v>
      </c>
      <c r="AL1306" s="163">
        <v>0</v>
      </c>
      <c r="AM1306" s="163">
        <v>0</v>
      </c>
    </row>
    <row r="1307" spans="2:39" x14ac:dyDescent="0.15">
      <c r="B1307" s="51" t="s">
        <v>1315</v>
      </c>
      <c r="C1307" s="51" t="s">
        <v>3883</v>
      </c>
      <c r="D1307" s="51" t="s">
        <v>5074</v>
      </c>
      <c r="E1307" s="51" t="s">
        <v>5075</v>
      </c>
      <c r="F1307" s="51" t="s">
        <v>5076</v>
      </c>
      <c r="G1307" s="51" t="s">
        <v>5077</v>
      </c>
      <c r="H1307" s="51" t="s">
        <v>5153</v>
      </c>
      <c r="I1307" s="51" t="s">
        <v>5154</v>
      </c>
      <c r="K1307" s="53">
        <v>3</v>
      </c>
      <c r="L1307" s="160">
        <v>7</v>
      </c>
      <c r="M1307" s="160" t="s">
        <v>5153</v>
      </c>
      <c r="N1307" s="160" t="s">
        <v>5154</v>
      </c>
      <c r="O1307" s="161"/>
      <c r="P1307" s="161"/>
      <c r="Q1307" s="161"/>
      <c r="R1307" s="161"/>
      <c r="S1307" s="161"/>
      <c r="T1307" s="161"/>
      <c r="U1307" s="161"/>
      <c r="V1307" s="161"/>
      <c r="W1307" s="161"/>
      <c r="X1307" s="161"/>
      <c r="Y1307" s="161"/>
      <c r="Z1307" s="161"/>
      <c r="AA1307" s="155" t="s">
        <v>1315</v>
      </c>
      <c r="AB1307" s="155" t="s">
        <v>3883</v>
      </c>
      <c r="AC1307" s="163">
        <v>0</v>
      </c>
      <c r="AD1307" s="163">
        <v>0</v>
      </c>
      <c r="AE1307" s="163">
        <v>0</v>
      </c>
      <c r="AF1307" s="163">
        <v>0</v>
      </c>
      <c r="AG1307" s="163">
        <v>0</v>
      </c>
      <c r="AH1307" s="163">
        <v>0</v>
      </c>
      <c r="AI1307" s="163">
        <v>0</v>
      </c>
      <c r="AJ1307" s="163">
        <v>0</v>
      </c>
      <c r="AK1307" s="163">
        <v>0</v>
      </c>
      <c r="AL1307" s="163">
        <v>0</v>
      </c>
      <c r="AM1307" s="163">
        <v>0</v>
      </c>
    </row>
    <row r="1308" spans="2:39" x14ac:dyDescent="0.15">
      <c r="B1308" s="51" t="s">
        <v>1556</v>
      </c>
      <c r="C1308" s="51" t="s">
        <v>4116</v>
      </c>
      <c r="D1308" s="51" t="s">
        <v>5026</v>
      </c>
      <c r="E1308" s="51" t="s">
        <v>5027</v>
      </c>
      <c r="F1308" s="51" t="s">
        <v>5085</v>
      </c>
      <c r="G1308" s="51" t="s">
        <v>5086</v>
      </c>
      <c r="H1308" s="51" t="s">
        <v>5087</v>
      </c>
      <c r="I1308" s="51" t="s">
        <v>5088</v>
      </c>
      <c r="K1308" s="53">
        <v>3</v>
      </c>
      <c r="L1308" s="160">
        <v>26</v>
      </c>
      <c r="M1308" s="160" t="s">
        <v>5085</v>
      </c>
      <c r="N1308" s="160" t="s">
        <v>5086</v>
      </c>
      <c r="O1308" s="161"/>
      <c r="P1308" s="161"/>
      <c r="Q1308" s="161"/>
      <c r="R1308" s="161"/>
      <c r="S1308" s="161"/>
      <c r="T1308" s="161"/>
      <c r="U1308" s="161"/>
      <c r="V1308" s="161"/>
      <c r="W1308" s="161"/>
      <c r="X1308" s="161"/>
      <c r="Y1308" s="161"/>
      <c r="Z1308" s="161"/>
      <c r="AA1308" s="155" t="s">
        <v>1556</v>
      </c>
      <c r="AB1308" s="155" t="s">
        <v>4116</v>
      </c>
      <c r="AC1308" s="163">
        <v>0</v>
      </c>
      <c r="AD1308" s="163">
        <v>0</v>
      </c>
      <c r="AE1308" s="163">
        <v>0</v>
      </c>
      <c r="AF1308" s="163">
        <v>0</v>
      </c>
      <c r="AG1308" s="163">
        <v>0</v>
      </c>
      <c r="AH1308" s="163">
        <v>0</v>
      </c>
      <c r="AI1308" s="163">
        <v>0</v>
      </c>
      <c r="AJ1308" s="163">
        <v>0</v>
      </c>
      <c r="AK1308" s="163">
        <v>0</v>
      </c>
      <c r="AL1308" s="163">
        <v>0</v>
      </c>
      <c r="AM1308" s="163">
        <v>0</v>
      </c>
    </row>
    <row r="1309" spans="2:39" x14ac:dyDescent="0.15">
      <c r="B1309" s="51" t="s">
        <v>1069</v>
      </c>
      <c r="C1309" s="51" t="s">
        <v>3642</v>
      </c>
      <c r="D1309" s="51" t="s">
        <v>5026</v>
      </c>
      <c r="E1309" s="51" t="s">
        <v>5027</v>
      </c>
      <c r="F1309" s="51" t="s">
        <v>5040</v>
      </c>
      <c r="G1309" s="51" t="s">
        <v>5041</v>
      </c>
      <c r="H1309" s="51" t="s">
        <v>5042</v>
      </c>
      <c r="I1309" s="51" t="s">
        <v>5043</v>
      </c>
      <c r="K1309" s="53">
        <v>3</v>
      </c>
      <c r="L1309" s="160">
        <v>25</v>
      </c>
      <c r="M1309" s="160" t="s">
        <v>5040</v>
      </c>
      <c r="N1309" s="160" t="s">
        <v>5041</v>
      </c>
      <c r="O1309" s="161"/>
      <c r="P1309" s="161"/>
      <c r="Q1309" s="161"/>
      <c r="R1309" s="161"/>
      <c r="S1309" s="161"/>
      <c r="T1309" s="161"/>
      <c r="U1309" s="161"/>
      <c r="V1309" s="161"/>
      <c r="W1309" s="161"/>
      <c r="X1309" s="161"/>
      <c r="Y1309" s="161"/>
      <c r="Z1309" s="161"/>
      <c r="AA1309" s="155" t="s">
        <v>1069</v>
      </c>
      <c r="AB1309" s="155" t="s">
        <v>3642</v>
      </c>
      <c r="AC1309" s="163">
        <v>0</v>
      </c>
      <c r="AD1309" s="163">
        <v>0</v>
      </c>
      <c r="AE1309" s="163">
        <v>0</v>
      </c>
      <c r="AF1309" s="163">
        <v>0</v>
      </c>
      <c r="AG1309" s="163">
        <v>0</v>
      </c>
      <c r="AH1309" s="163">
        <v>0</v>
      </c>
      <c r="AI1309" s="163">
        <v>0</v>
      </c>
      <c r="AJ1309" s="163">
        <v>0</v>
      </c>
      <c r="AK1309" s="163">
        <v>0</v>
      </c>
      <c r="AL1309" s="163">
        <v>0</v>
      </c>
      <c r="AM1309" s="163">
        <v>0</v>
      </c>
    </row>
    <row r="1310" spans="2:39" x14ac:dyDescent="0.15">
      <c r="B1310" s="51" t="s">
        <v>1301</v>
      </c>
      <c r="C1310" s="51" t="s">
        <v>3869</v>
      </c>
      <c r="D1310" s="51" t="s">
        <v>5074</v>
      </c>
      <c r="E1310" s="51" t="s">
        <v>5075</v>
      </c>
      <c r="F1310" s="51" t="s">
        <v>5147</v>
      </c>
      <c r="G1310" s="51" t="s">
        <v>5148</v>
      </c>
      <c r="H1310" s="51" t="s">
        <v>5149</v>
      </c>
      <c r="I1310" s="51" t="s">
        <v>5148</v>
      </c>
      <c r="K1310" s="53">
        <v>3</v>
      </c>
      <c r="L1310" s="160" t="s">
        <v>5356</v>
      </c>
      <c r="M1310" s="160" t="s">
        <v>5356</v>
      </c>
      <c r="N1310" s="160" t="s">
        <v>5356</v>
      </c>
      <c r="O1310" s="161"/>
      <c r="P1310" s="161"/>
      <c r="Q1310" s="161"/>
      <c r="R1310" s="161"/>
      <c r="S1310" s="161"/>
      <c r="T1310" s="161"/>
      <c r="U1310" s="161"/>
      <c r="V1310" s="161"/>
      <c r="W1310" s="161"/>
      <c r="X1310" s="161"/>
      <c r="Y1310" s="161"/>
      <c r="Z1310" s="161"/>
      <c r="AA1310" s="155" t="s">
        <v>1301</v>
      </c>
      <c r="AB1310" s="155" t="s">
        <v>3869</v>
      </c>
      <c r="AC1310" s="163">
        <v>0</v>
      </c>
      <c r="AD1310" s="163">
        <v>0</v>
      </c>
      <c r="AE1310" s="163">
        <v>0</v>
      </c>
      <c r="AF1310" s="163">
        <v>0</v>
      </c>
      <c r="AG1310" s="163">
        <v>0</v>
      </c>
      <c r="AH1310" s="163">
        <v>0</v>
      </c>
      <c r="AI1310" s="163">
        <v>0</v>
      </c>
      <c r="AJ1310" s="163">
        <v>0</v>
      </c>
      <c r="AK1310" s="163">
        <v>0</v>
      </c>
      <c r="AL1310" s="163">
        <v>0</v>
      </c>
      <c r="AM1310" s="163">
        <v>0</v>
      </c>
    </row>
    <row r="1311" spans="2:39" x14ac:dyDescent="0.15">
      <c r="B1311" s="51" t="s">
        <v>1282</v>
      </c>
      <c r="C1311" s="51" t="s">
        <v>3850</v>
      </c>
      <c r="D1311" s="51" t="s">
        <v>5129</v>
      </c>
      <c r="E1311" s="51" t="s">
        <v>5130</v>
      </c>
      <c r="F1311" s="51" t="s">
        <v>5131</v>
      </c>
      <c r="G1311" s="51" t="s">
        <v>5132</v>
      </c>
      <c r="H1311" s="51" t="s">
        <v>5166</v>
      </c>
      <c r="I1311" s="51" t="s">
        <v>5167</v>
      </c>
      <c r="K1311" s="53">
        <v>3</v>
      </c>
      <c r="L1311" s="160">
        <v>18</v>
      </c>
      <c r="M1311" s="160" t="s">
        <v>5129</v>
      </c>
      <c r="N1311" s="160" t="s">
        <v>5130</v>
      </c>
      <c r="O1311" s="161"/>
      <c r="P1311" s="161"/>
      <c r="Q1311" s="161"/>
      <c r="R1311" s="161"/>
      <c r="S1311" s="161"/>
      <c r="T1311" s="161"/>
      <c r="U1311" s="161"/>
      <c r="V1311" s="161"/>
      <c r="W1311" s="161"/>
      <c r="X1311" s="161"/>
      <c r="Y1311" s="161"/>
      <c r="Z1311" s="161"/>
      <c r="AA1311" s="155" t="s">
        <v>1282</v>
      </c>
      <c r="AB1311" s="155" t="s">
        <v>3850</v>
      </c>
      <c r="AC1311" s="163">
        <v>0</v>
      </c>
      <c r="AD1311" s="163">
        <v>0</v>
      </c>
      <c r="AE1311" s="163">
        <v>0</v>
      </c>
      <c r="AF1311" s="163">
        <v>0</v>
      </c>
      <c r="AG1311" s="163">
        <v>0</v>
      </c>
      <c r="AH1311" s="163">
        <v>0</v>
      </c>
      <c r="AI1311" s="163">
        <v>0</v>
      </c>
      <c r="AJ1311" s="163">
        <v>0</v>
      </c>
      <c r="AK1311" s="163">
        <v>0</v>
      </c>
      <c r="AL1311" s="163">
        <v>0</v>
      </c>
      <c r="AM1311" s="163">
        <v>0</v>
      </c>
    </row>
    <row r="1312" spans="2:39" x14ac:dyDescent="0.15">
      <c r="B1312" s="51" t="s">
        <v>1455</v>
      </c>
      <c r="C1312" s="51" t="s">
        <v>4020</v>
      </c>
      <c r="D1312" s="51" t="s">
        <v>5044</v>
      </c>
      <c r="E1312" s="51" t="s">
        <v>5045</v>
      </c>
      <c r="F1312" s="51" t="s">
        <v>5046</v>
      </c>
      <c r="G1312" s="51" t="s">
        <v>5045</v>
      </c>
      <c r="H1312" s="51" t="s">
        <v>5067</v>
      </c>
      <c r="I1312" s="51" t="s">
        <v>5068</v>
      </c>
      <c r="K1312" s="53">
        <v>3</v>
      </c>
      <c r="L1312" s="160">
        <v>3</v>
      </c>
      <c r="M1312" s="160" t="s">
        <v>5067</v>
      </c>
      <c r="N1312" s="160" t="s">
        <v>5068</v>
      </c>
      <c r="O1312" s="161"/>
      <c r="P1312" s="161"/>
      <c r="Q1312" s="161"/>
      <c r="R1312" s="161"/>
      <c r="S1312" s="161"/>
      <c r="T1312" s="161"/>
      <c r="U1312" s="161"/>
      <c r="V1312" s="161"/>
      <c r="W1312" s="161"/>
      <c r="X1312" s="161"/>
      <c r="Y1312" s="161"/>
      <c r="Z1312" s="161"/>
      <c r="AA1312" s="155" t="s">
        <v>1455</v>
      </c>
      <c r="AB1312" s="155" t="s">
        <v>4020</v>
      </c>
      <c r="AC1312" s="163">
        <v>0</v>
      </c>
      <c r="AD1312" s="163">
        <v>0</v>
      </c>
      <c r="AE1312" s="163">
        <v>0</v>
      </c>
      <c r="AF1312" s="163">
        <v>0</v>
      </c>
      <c r="AG1312" s="163">
        <v>0</v>
      </c>
      <c r="AH1312" s="163">
        <v>0</v>
      </c>
      <c r="AI1312" s="163">
        <v>0</v>
      </c>
      <c r="AJ1312" s="163">
        <v>0</v>
      </c>
      <c r="AK1312" s="163">
        <v>0</v>
      </c>
      <c r="AL1312" s="163">
        <v>0</v>
      </c>
      <c r="AM1312" s="163">
        <v>0</v>
      </c>
    </row>
    <row r="1313" spans="2:39" x14ac:dyDescent="0.15">
      <c r="B1313" s="51" t="s">
        <v>896</v>
      </c>
      <c r="C1313" s="51" t="s">
        <v>3472</v>
      </c>
      <c r="D1313" s="51" t="s">
        <v>5026</v>
      </c>
      <c r="E1313" s="51" t="s">
        <v>5027</v>
      </c>
      <c r="F1313" s="51" t="s">
        <v>5085</v>
      </c>
      <c r="G1313" s="51" t="s">
        <v>5086</v>
      </c>
      <c r="H1313" s="51" t="s">
        <v>5087</v>
      </c>
      <c r="I1313" s="51" t="s">
        <v>5088</v>
      </c>
      <c r="K1313" s="53">
        <v>3</v>
      </c>
      <c r="L1313" s="160">
        <v>26</v>
      </c>
      <c r="M1313" s="160" t="s">
        <v>5085</v>
      </c>
      <c r="N1313" s="160" t="s">
        <v>5086</v>
      </c>
      <c r="O1313" s="161"/>
      <c r="P1313" s="161"/>
      <c r="Q1313" s="161"/>
      <c r="R1313" s="161"/>
      <c r="S1313" s="161"/>
      <c r="T1313" s="161"/>
      <c r="U1313" s="161"/>
      <c r="V1313" s="161"/>
      <c r="W1313" s="161"/>
      <c r="X1313" s="161"/>
      <c r="Y1313" s="161"/>
      <c r="Z1313" s="161"/>
      <c r="AA1313" s="155" t="s">
        <v>896</v>
      </c>
      <c r="AB1313" s="155" t="s">
        <v>3472</v>
      </c>
      <c r="AC1313" s="163">
        <v>0</v>
      </c>
      <c r="AD1313" s="163">
        <v>0</v>
      </c>
      <c r="AE1313" s="163">
        <v>0</v>
      </c>
      <c r="AF1313" s="163">
        <v>0</v>
      </c>
      <c r="AG1313" s="163">
        <v>0</v>
      </c>
      <c r="AH1313" s="163">
        <v>0</v>
      </c>
      <c r="AI1313" s="163">
        <v>0</v>
      </c>
      <c r="AJ1313" s="163">
        <v>0</v>
      </c>
      <c r="AK1313" s="163">
        <v>0</v>
      </c>
      <c r="AL1313" s="163">
        <v>0</v>
      </c>
      <c r="AM1313" s="163">
        <v>0</v>
      </c>
    </row>
    <row r="1314" spans="2:39" x14ac:dyDescent="0.15">
      <c r="B1314" s="51" t="s">
        <v>1033</v>
      </c>
      <c r="C1314" s="51" t="s">
        <v>3607</v>
      </c>
      <c r="D1314" s="51" t="s">
        <v>5074</v>
      </c>
      <c r="E1314" s="51" t="s">
        <v>5075</v>
      </c>
      <c r="F1314" s="51" t="s">
        <v>5076</v>
      </c>
      <c r="G1314" s="51" t="s">
        <v>5077</v>
      </c>
      <c r="H1314" s="51" t="s">
        <v>5078</v>
      </c>
      <c r="I1314" s="51" t="s">
        <v>5079</v>
      </c>
      <c r="K1314" s="53">
        <v>3</v>
      </c>
      <c r="L1314" s="160">
        <v>9</v>
      </c>
      <c r="M1314" s="160" t="s">
        <v>5078</v>
      </c>
      <c r="N1314" s="160" t="s">
        <v>5079</v>
      </c>
      <c r="O1314" s="161"/>
      <c r="P1314" s="161"/>
      <c r="Q1314" s="161"/>
      <c r="R1314" s="161"/>
      <c r="S1314" s="161"/>
      <c r="T1314" s="161"/>
      <c r="U1314" s="161"/>
      <c r="V1314" s="161"/>
      <c r="W1314" s="161"/>
      <c r="X1314" s="161"/>
      <c r="Y1314" s="161"/>
      <c r="Z1314" s="161"/>
      <c r="AA1314" s="155" t="s">
        <v>1033</v>
      </c>
      <c r="AB1314" s="155" t="s">
        <v>3607</v>
      </c>
      <c r="AC1314" s="163">
        <v>0</v>
      </c>
      <c r="AD1314" s="163">
        <v>0</v>
      </c>
      <c r="AE1314" s="163">
        <v>0</v>
      </c>
      <c r="AF1314" s="163">
        <v>0</v>
      </c>
      <c r="AG1314" s="163">
        <v>0</v>
      </c>
      <c r="AH1314" s="163">
        <v>0</v>
      </c>
      <c r="AI1314" s="163">
        <v>0</v>
      </c>
      <c r="AJ1314" s="163">
        <v>0</v>
      </c>
      <c r="AK1314" s="163">
        <v>0</v>
      </c>
      <c r="AL1314" s="163">
        <v>0</v>
      </c>
      <c r="AM1314" s="163">
        <v>0</v>
      </c>
    </row>
    <row r="1315" spans="2:39" x14ac:dyDescent="0.15">
      <c r="B1315" s="51" t="s">
        <v>1330</v>
      </c>
      <c r="C1315" s="51" t="s">
        <v>3897</v>
      </c>
      <c r="D1315" s="51" t="s">
        <v>5032</v>
      </c>
      <c r="E1315" s="51" t="s">
        <v>5033</v>
      </c>
      <c r="F1315" s="51" t="s">
        <v>5117</v>
      </c>
      <c r="G1315" s="51" t="s">
        <v>5118</v>
      </c>
      <c r="H1315" s="51" t="s">
        <v>5191</v>
      </c>
      <c r="I1315" s="51" t="s">
        <v>5192</v>
      </c>
      <c r="K1315" s="53">
        <v>3</v>
      </c>
      <c r="L1315" s="160" t="s">
        <v>5356</v>
      </c>
      <c r="M1315" s="160" t="s">
        <v>5356</v>
      </c>
      <c r="N1315" s="160" t="s">
        <v>5356</v>
      </c>
      <c r="O1315" s="161"/>
      <c r="P1315" s="161"/>
      <c r="Q1315" s="161"/>
      <c r="R1315" s="161"/>
      <c r="S1315" s="161"/>
      <c r="T1315" s="161"/>
      <c r="U1315" s="161"/>
      <c r="V1315" s="161"/>
      <c r="W1315" s="161"/>
      <c r="X1315" s="161"/>
      <c r="Y1315" s="161"/>
      <c r="Z1315" s="161"/>
      <c r="AA1315" s="155" t="s">
        <v>1330</v>
      </c>
      <c r="AB1315" s="155" t="s">
        <v>3897</v>
      </c>
      <c r="AC1315" s="163">
        <v>0</v>
      </c>
      <c r="AD1315" s="163">
        <v>0</v>
      </c>
      <c r="AE1315" s="163">
        <v>0</v>
      </c>
      <c r="AF1315" s="163">
        <v>0</v>
      </c>
      <c r="AG1315" s="163">
        <v>0</v>
      </c>
      <c r="AH1315" s="163">
        <v>0</v>
      </c>
      <c r="AI1315" s="163">
        <v>0</v>
      </c>
      <c r="AJ1315" s="163">
        <v>0</v>
      </c>
      <c r="AK1315" s="163">
        <v>0</v>
      </c>
      <c r="AL1315" s="163">
        <v>0</v>
      </c>
      <c r="AM1315" s="163">
        <v>0</v>
      </c>
    </row>
    <row r="1316" spans="2:39" x14ac:dyDescent="0.15">
      <c r="B1316" s="51" t="s">
        <v>1125</v>
      </c>
      <c r="C1316" s="51" t="s">
        <v>3698</v>
      </c>
      <c r="D1316" s="51" t="s">
        <v>5026</v>
      </c>
      <c r="E1316" s="51" t="s">
        <v>5027</v>
      </c>
      <c r="F1316" s="51" t="s">
        <v>5085</v>
      </c>
      <c r="G1316" s="51" t="s">
        <v>5086</v>
      </c>
      <c r="H1316" s="51" t="s">
        <v>5087</v>
      </c>
      <c r="I1316" s="51" t="s">
        <v>5088</v>
      </c>
      <c r="K1316" s="53">
        <v>3</v>
      </c>
      <c r="L1316" s="160">
        <v>26</v>
      </c>
      <c r="M1316" s="160" t="s">
        <v>5085</v>
      </c>
      <c r="N1316" s="160" t="s">
        <v>5086</v>
      </c>
      <c r="O1316" s="161"/>
      <c r="P1316" s="161"/>
      <c r="Q1316" s="161"/>
      <c r="R1316" s="161"/>
      <c r="S1316" s="161"/>
      <c r="T1316" s="161"/>
      <c r="U1316" s="161"/>
      <c r="V1316" s="161"/>
      <c r="W1316" s="161"/>
      <c r="X1316" s="161"/>
      <c r="Y1316" s="161"/>
      <c r="Z1316" s="161"/>
      <c r="AA1316" s="155" t="s">
        <v>1125</v>
      </c>
      <c r="AB1316" s="155" t="s">
        <v>3698</v>
      </c>
      <c r="AC1316" s="163">
        <v>0</v>
      </c>
      <c r="AD1316" s="163">
        <v>0</v>
      </c>
      <c r="AE1316" s="163">
        <v>0</v>
      </c>
      <c r="AF1316" s="163">
        <v>0</v>
      </c>
      <c r="AG1316" s="163">
        <v>0</v>
      </c>
      <c r="AH1316" s="163">
        <v>0</v>
      </c>
      <c r="AI1316" s="163">
        <v>0</v>
      </c>
      <c r="AJ1316" s="163">
        <v>0</v>
      </c>
      <c r="AK1316" s="163">
        <v>0</v>
      </c>
      <c r="AL1316" s="163">
        <v>0</v>
      </c>
      <c r="AM1316" s="163">
        <v>0</v>
      </c>
    </row>
    <row r="1317" spans="2:39" x14ac:dyDescent="0.15">
      <c r="B1317" s="51" t="s">
        <v>1328</v>
      </c>
      <c r="C1317" s="51" t="s">
        <v>3895</v>
      </c>
      <c r="D1317" s="51" t="s">
        <v>5074</v>
      </c>
      <c r="E1317" s="51" t="s">
        <v>5075</v>
      </c>
      <c r="F1317" s="51" t="s">
        <v>5076</v>
      </c>
      <c r="G1317" s="51" t="s">
        <v>5077</v>
      </c>
      <c r="H1317" s="51" t="s">
        <v>5158</v>
      </c>
      <c r="I1317" s="51" t="s">
        <v>5159</v>
      </c>
      <c r="K1317" s="53">
        <v>3</v>
      </c>
      <c r="L1317" s="160" t="s">
        <v>5356</v>
      </c>
      <c r="M1317" s="160" t="s">
        <v>5356</v>
      </c>
      <c r="N1317" s="160" t="s">
        <v>5356</v>
      </c>
      <c r="O1317" s="161"/>
      <c r="P1317" s="161"/>
      <c r="Q1317" s="161"/>
      <c r="R1317" s="161"/>
      <c r="S1317" s="161"/>
      <c r="T1317" s="161"/>
      <c r="U1317" s="161"/>
      <c r="V1317" s="161"/>
      <c r="W1317" s="161"/>
      <c r="X1317" s="161"/>
      <c r="Y1317" s="161"/>
      <c r="Z1317" s="161"/>
      <c r="AA1317" s="155" t="s">
        <v>1328</v>
      </c>
      <c r="AB1317" s="155" t="s">
        <v>3895</v>
      </c>
      <c r="AC1317" s="163">
        <v>0</v>
      </c>
      <c r="AD1317" s="163">
        <v>0</v>
      </c>
      <c r="AE1317" s="163">
        <v>0</v>
      </c>
      <c r="AF1317" s="163">
        <v>0</v>
      </c>
      <c r="AG1317" s="163">
        <v>0</v>
      </c>
      <c r="AH1317" s="163">
        <v>0</v>
      </c>
      <c r="AI1317" s="163">
        <v>0</v>
      </c>
      <c r="AJ1317" s="163">
        <v>0</v>
      </c>
      <c r="AK1317" s="163">
        <v>0</v>
      </c>
      <c r="AL1317" s="163">
        <v>0</v>
      </c>
      <c r="AM1317" s="163">
        <v>0</v>
      </c>
    </row>
    <row r="1318" spans="2:39" x14ac:dyDescent="0.15">
      <c r="B1318" s="51" t="s">
        <v>675</v>
      </c>
      <c r="C1318" s="51" t="s">
        <v>3253</v>
      </c>
      <c r="D1318" s="51" t="s">
        <v>5080</v>
      </c>
      <c r="E1318" s="51" t="s">
        <v>5081</v>
      </c>
      <c r="F1318" s="51" t="s">
        <v>5082</v>
      </c>
      <c r="G1318" s="51" t="s">
        <v>5081</v>
      </c>
      <c r="H1318" s="51" t="s">
        <v>5141</v>
      </c>
      <c r="I1318" s="51" t="s">
        <v>5142</v>
      </c>
      <c r="K1318" s="53">
        <v>3</v>
      </c>
      <c r="L1318" s="160">
        <v>2</v>
      </c>
      <c r="M1318" s="160" t="s">
        <v>5082</v>
      </c>
      <c r="N1318" s="160" t="s">
        <v>5081</v>
      </c>
      <c r="O1318" s="161"/>
      <c r="P1318" s="161"/>
      <c r="Q1318" s="161"/>
      <c r="R1318" s="161"/>
      <c r="S1318" s="161"/>
      <c r="T1318" s="161"/>
      <c r="U1318" s="161"/>
      <c r="V1318" s="161"/>
      <c r="W1318" s="161"/>
      <c r="X1318" s="161"/>
      <c r="Y1318" s="161"/>
      <c r="Z1318" s="161"/>
      <c r="AA1318" s="155" t="s">
        <v>675</v>
      </c>
      <c r="AB1318" s="155" t="s">
        <v>3253</v>
      </c>
      <c r="AC1318" s="163">
        <v>0</v>
      </c>
      <c r="AD1318" s="163">
        <v>0</v>
      </c>
      <c r="AE1318" s="163">
        <v>0</v>
      </c>
      <c r="AF1318" s="163">
        <v>0</v>
      </c>
      <c r="AG1318" s="163">
        <v>0</v>
      </c>
      <c r="AH1318" s="163">
        <v>0</v>
      </c>
      <c r="AI1318" s="163">
        <v>0</v>
      </c>
      <c r="AJ1318" s="163">
        <v>0</v>
      </c>
      <c r="AK1318" s="163">
        <v>0</v>
      </c>
      <c r="AL1318" s="163">
        <v>0</v>
      </c>
      <c r="AM1318" s="163">
        <v>0</v>
      </c>
    </row>
    <row r="1319" spans="2:39" x14ac:dyDescent="0.15">
      <c r="B1319" s="51" t="s">
        <v>1202</v>
      </c>
      <c r="C1319" s="51" t="s">
        <v>3773</v>
      </c>
      <c r="D1319" s="51" t="s">
        <v>5044</v>
      </c>
      <c r="E1319" s="51" t="s">
        <v>5045</v>
      </c>
      <c r="F1319" s="51" t="s">
        <v>5046</v>
      </c>
      <c r="G1319" s="51" t="s">
        <v>5045</v>
      </c>
      <c r="H1319" s="51" t="s">
        <v>5067</v>
      </c>
      <c r="I1319" s="51" t="s">
        <v>5068</v>
      </c>
      <c r="K1319" s="53">
        <v>3</v>
      </c>
      <c r="L1319" s="160">
        <v>3</v>
      </c>
      <c r="M1319" s="160" t="s">
        <v>5067</v>
      </c>
      <c r="N1319" s="160" t="s">
        <v>5068</v>
      </c>
      <c r="O1319" s="161"/>
      <c r="P1319" s="161"/>
      <c r="Q1319" s="161"/>
      <c r="R1319" s="161"/>
      <c r="S1319" s="161"/>
      <c r="T1319" s="161"/>
      <c r="U1319" s="161"/>
      <c r="V1319" s="161"/>
      <c r="W1319" s="161"/>
      <c r="X1319" s="161"/>
      <c r="Y1319" s="161"/>
      <c r="Z1319" s="161"/>
      <c r="AA1319" s="155" t="s">
        <v>1202</v>
      </c>
      <c r="AB1319" s="155" t="s">
        <v>3773</v>
      </c>
      <c r="AC1319" s="163">
        <v>0</v>
      </c>
      <c r="AD1319" s="163">
        <v>0</v>
      </c>
      <c r="AE1319" s="163">
        <v>0</v>
      </c>
      <c r="AF1319" s="163">
        <v>0</v>
      </c>
      <c r="AG1319" s="163">
        <v>0</v>
      </c>
      <c r="AH1319" s="163">
        <v>0</v>
      </c>
      <c r="AI1319" s="163">
        <v>0</v>
      </c>
      <c r="AJ1319" s="163">
        <v>0</v>
      </c>
      <c r="AK1319" s="163">
        <v>0</v>
      </c>
      <c r="AL1319" s="163">
        <v>0</v>
      </c>
      <c r="AM1319" s="163">
        <v>0</v>
      </c>
    </row>
    <row r="1320" spans="2:39" x14ac:dyDescent="0.15">
      <c r="B1320" s="51" t="s">
        <v>1183</v>
      </c>
      <c r="C1320" s="51" t="s">
        <v>3754</v>
      </c>
      <c r="D1320" s="51" t="s">
        <v>5026</v>
      </c>
      <c r="E1320" s="51" t="s">
        <v>5027</v>
      </c>
      <c r="F1320" s="51" t="s">
        <v>5028</v>
      </c>
      <c r="G1320" s="51" t="s">
        <v>5029</v>
      </c>
      <c r="H1320" s="51" t="s">
        <v>5205</v>
      </c>
      <c r="I1320" s="51" t="s">
        <v>5206</v>
      </c>
      <c r="K1320" s="53">
        <v>3</v>
      </c>
      <c r="L1320" s="160">
        <v>24</v>
      </c>
      <c r="M1320" s="160" t="s">
        <v>5028</v>
      </c>
      <c r="N1320" s="160" t="s">
        <v>5029</v>
      </c>
      <c r="O1320" s="161"/>
      <c r="P1320" s="161"/>
      <c r="Q1320" s="161"/>
      <c r="R1320" s="161"/>
      <c r="S1320" s="161"/>
      <c r="T1320" s="161"/>
      <c r="U1320" s="161"/>
      <c r="V1320" s="161"/>
      <c r="W1320" s="161"/>
      <c r="X1320" s="161"/>
      <c r="Y1320" s="161"/>
      <c r="Z1320" s="161"/>
      <c r="AA1320" s="155" t="s">
        <v>1183</v>
      </c>
      <c r="AB1320" s="155" t="s">
        <v>3754</v>
      </c>
      <c r="AC1320" s="163">
        <v>0</v>
      </c>
      <c r="AD1320" s="163">
        <v>0</v>
      </c>
      <c r="AE1320" s="163">
        <v>0</v>
      </c>
      <c r="AF1320" s="163">
        <v>0</v>
      </c>
      <c r="AG1320" s="163">
        <v>0</v>
      </c>
      <c r="AH1320" s="163">
        <v>0</v>
      </c>
      <c r="AI1320" s="163">
        <v>0</v>
      </c>
      <c r="AJ1320" s="163">
        <v>0</v>
      </c>
      <c r="AK1320" s="163">
        <v>0</v>
      </c>
      <c r="AL1320" s="163">
        <v>0</v>
      </c>
      <c r="AM1320" s="163">
        <v>0</v>
      </c>
    </row>
    <row r="1321" spans="2:39" x14ac:dyDescent="0.15">
      <c r="B1321" s="51" t="s">
        <v>1351</v>
      </c>
      <c r="C1321" s="51" t="s">
        <v>3918</v>
      </c>
      <c r="D1321" s="51" t="s">
        <v>5074</v>
      </c>
      <c r="E1321" s="51" t="s">
        <v>5075</v>
      </c>
      <c r="F1321" s="51" t="s">
        <v>5076</v>
      </c>
      <c r="G1321" s="51" t="s">
        <v>5077</v>
      </c>
      <c r="H1321" s="51" t="s">
        <v>5153</v>
      </c>
      <c r="I1321" s="51" t="s">
        <v>5154</v>
      </c>
      <c r="K1321" s="53">
        <v>3</v>
      </c>
      <c r="L1321" s="160">
        <v>7</v>
      </c>
      <c r="M1321" s="160" t="s">
        <v>5153</v>
      </c>
      <c r="N1321" s="160" t="s">
        <v>5154</v>
      </c>
      <c r="O1321" s="161"/>
      <c r="P1321" s="161"/>
      <c r="Q1321" s="161"/>
      <c r="R1321" s="161"/>
      <c r="S1321" s="161"/>
      <c r="T1321" s="161"/>
      <c r="U1321" s="161"/>
      <c r="V1321" s="161"/>
      <c r="W1321" s="161"/>
      <c r="X1321" s="161"/>
      <c r="Y1321" s="161"/>
      <c r="Z1321" s="161"/>
      <c r="AA1321" s="155" t="s">
        <v>1351</v>
      </c>
      <c r="AB1321" s="155" t="s">
        <v>3918</v>
      </c>
      <c r="AC1321" s="163">
        <v>0</v>
      </c>
      <c r="AD1321" s="163">
        <v>0</v>
      </c>
      <c r="AE1321" s="163">
        <v>0</v>
      </c>
      <c r="AF1321" s="163">
        <v>1</v>
      </c>
      <c r="AG1321" s="163">
        <v>0</v>
      </c>
      <c r="AH1321" s="163">
        <v>1</v>
      </c>
      <c r="AI1321" s="163">
        <v>0</v>
      </c>
      <c r="AJ1321" s="163">
        <v>0</v>
      </c>
      <c r="AK1321" s="163">
        <v>0</v>
      </c>
      <c r="AL1321" s="163">
        <v>0</v>
      </c>
      <c r="AM1321" s="163">
        <v>0</v>
      </c>
    </row>
    <row r="1322" spans="2:39" x14ac:dyDescent="0.15">
      <c r="B1322" s="51" t="s">
        <v>5487</v>
      </c>
      <c r="C1322" s="51" t="s">
        <v>5488</v>
      </c>
      <c r="D1322" s="51" t="s">
        <v>5026</v>
      </c>
      <c r="E1322" s="51" t="s">
        <v>5027</v>
      </c>
      <c r="F1322" s="51" t="s">
        <v>5028</v>
      </c>
      <c r="G1322" s="51" t="s">
        <v>5029</v>
      </c>
      <c r="H1322" s="51" t="s">
        <v>5030</v>
      </c>
      <c r="I1322" s="51" t="s">
        <v>5031</v>
      </c>
      <c r="K1322" s="53">
        <v>3</v>
      </c>
      <c r="L1322" s="160">
        <v>24</v>
      </c>
      <c r="M1322" s="160" t="s">
        <v>5028</v>
      </c>
      <c r="N1322" s="160" t="s">
        <v>5029</v>
      </c>
      <c r="O1322" s="161"/>
      <c r="P1322" s="161"/>
      <c r="Q1322" s="161"/>
      <c r="R1322" s="161"/>
      <c r="S1322" s="161"/>
      <c r="T1322" s="161"/>
      <c r="U1322" s="161"/>
      <c r="V1322" s="161"/>
      <c r="W1322" s="161"/>
      <c r="X1322" s="161"/>
      <c r="Y1322" s="161"/>
      <c r="Z1322" s="161"/>
      <c r="AA1322" s="155" t="s">
        <v>5487</v>
      </c>
      <c r="AB1322" s="155" t="s">
        <v>5488</v>
      </c>
      <c r="AC1322" s="163">
        <v>0</v>
      </c>
      <c r="AD1322" s="163">
        <v>0</v>
      </c>
      <c r="AE1322" s="163">
        <v>0</v>
      </c>
      <c r="AF1322" s="163">
        <v>0</v>
      </c>
      <c r="AG1322" s="163">
        <v>0</v>
      </c>
      <c r="AH1322" s="163">
        <v>0</v>
      </c>
      <c r="AI1322" s="163">
        <v>0</v>
      </c>
      <c r="AJ1322" s="163">
        <v>0</v>
      </c>
      <c r="AK1322" s="163">
        <v>0</v>
      </c>
      <c r="AL1322" s="163">
        <v>0</v>
      </c>
      <c r="AM1322" s="163">
        <v>0</v>
      </c>
    </row>
    <row r="1323" spans="2:39" x14ac:dyDescent="0.15">
      <c r="B1323" s="51" t="s">
        <v>1226</v>
      </c>
      <c r="C1323" s="51" t="s">
        <v>3796</v>
      </c>
      <c r="D1323" s="51" t="s">
        <v>5026</v>
      </c>
      <c r="E1323" s="51" t="s">
        <v>5027</v>
      </c>
      <c r="F1323" s="51" t="s">
        <v>5040</v>
      </c>
      <c r="G1323" s="51" t="s">
        <v>5041</v>
      </c>
      <c r="H1323" s="51" t="s">
        <v>5042</v>
      </c>
      <c r="I1323" s="51" t="s">
        <v>5043</v>
      </c>
      <c r="K1323" s="53">
        <v>3</v>
      </c>
      <c r="L1323" s="160">
        <v>25</v>
      </c>
      <c r="M1323" s="160" t="s">
        <v>5040</v>
      </c>
      <c r="N1323" s="160" t="s">
        <v>5041</v>
      </c>
      <c r="O1323" s="161"/>
      <c r="P1323" s="161"/>
      <c r="Q1323" s="161"/>
      <c r="R1323" s="161"/>
      <c r="S1323" s="161"/>
      <c r="T1323" s="161"/>
      <c r="U1323" s="161"/>
      <c r="V1323" s="161"/>
      <c r="W1323" s="161"/>
      <c r="X1323" s="161"/>
      <c r="Y1323" s="161"/>
      <c r="Z1323" s="161"/>
      <c r="AA1323" s="155" t="s">
        <v>1226</v>
      </c>
      <c r="AB1323" s="155" t="s">
        <v>3796</v>
      </c>
      <c r="AC1323" s="163">
        <v>0</v>
      </c>
      <c r="AD1323" s="163">
        <v>0</v>
      </c>
      <c r="AE1323" s="163">
        <v>0</v>
      </c>
      <c r="AF1323" s="163">
        <v>0</v>
      </c>
      <c r="AG1323" s="163">
        <v>0</v>
      </c>
      <c r="AH1323" s="163">
        <v>0</v>
      </c>
      <c r="AI1323" s="163">
        <v>0</v>
      </c>
      <c r="AJ1323" s="163">
        <v>0</v>
      </c>
      <c r="AK1323" s="163">
        <v>0</v>
      </c>
      <c r="AL1323" s="163">
        <v>0</v>
      </c>
      <c r="AM1323" s="163">
        <v>0</v>
      </c>
    </row>
    <row r="1324" spans="2:39" x14ac:dyDescent="0.15">
      <c r="B1324" s="51" t="s">
        <v>1309</v>
      </c>
      <c r="C1324" s="51" t="s">
        <v>3877</v>
      </c>
      <c r="D1324" s="51" t="s">
        <v>5026</v>
      </c>
      <c r="E1324" s="51" t="s">
        <v>5027</v>
      </c>
      <c r="F1324" s="51" t="s">
        <v>5028</v>
      </c>
      <c r="G1324" s="51" t="s">
        <v>5029</v>
      </c>
      <c r="H1324" s="51" t="s">
        <v>5115</v>
      </c>
      <c r="I1324" s="51" t="s">
        <v>5116</v>
      </c>
      <c r="K1324" s="53">
        <v>3</v>
      </c>
      <c r="L1324" s="160">
        <v>24</v>
      </c>
      <c r="M1324" s="160" t="s">
        <v>5028</v>
      </c>
      <c r="N1324" s="160" t="s">
        <v>5029</v>
      </c>
      <c r="O1324" s="161"/>
      <c r="P1324" s="161"/>
      <c r="Q1324" s="161"/>
      <c r="R1324" s="161"/>
      <c r="S1324" s="161"/>
      <c r="T1324" s="161"/>
      <c r="U1324" s="161"/>
      <c r="V1324" s="161"/>
      <c r="W1324" s="161"/>
      <c r="X1324" s="161"/>
      <c r="Y1324" s="161"/>
      <c r="Z1324" s="161"/>
      <c r="AA1324" s="155" t="s">
        <v>1309</v>
      </c>
      <c r="AB1324" s="155" t="s">
        <v>3877</v>
      </c>
      <c r="AC1324" s="163">
        <v>0</v>
      </c>
      <c r="AD1324" s="163">
        <v>0</v>
      </c>
      <c r="AE1324" s="163">
        <v>0</v>
      </c>
      <c r="AF1324" s="163">
        <v>0</v>
      </c>
      <c r="AG1324" s="163">
        <v>0</v>
      </c>
      <c r="AH1324" s="163">
        <v>0</v>
      </c>
      <c r="AI1324" s="163">
        <v>0</v>
      </c>
      <c r="AJ1324" s="163">
        <v>0</v>
      </c>
      <c r="AK1324" s="163">
        <v>0</v>
      </c>
      <c r="AL1324" s="163">
        <v>0</v>
      </c>
      <c r="AM1324" s="163">
        <v>0</v>
      </c>
    </row>
    <row r="1325" spans="2:39" x14ac:dyDescent="0.15">
      <c r="B1325" s="51" t="s">
        <v>1269</v>
      </c>
      <c r="C1325" s="51" t="s">
        <v>3837</v>
      </c>
      <c r="D1325" s="51" t="s">
        <v>5074</v>
      </c>
      <c r="E1325" s="51" t="s">
        <v>5075</v>
      </c>
      <c r="F1325" s="51" t="s">
        <v>5076</v>
      </c>
      <c r="G1325" s="51" t="s">
        <v>5077</v>
      </c>
      <c r="H1325" s="51" t="s">
        <v>5101</v>
      </c>
      <c r="I1325" s="51" t="s">
        <v>5102</v>
      </c>
      <c r="K1325" s="53">
        <v>3</v>
      </c>
      <c r="L1325" s="160">
        <v>6</v>
      </c>
      <c r="M1325" s="160" t="s">
        <v>5101</v>
      </c>
      <c r="N1325" s="160" t="s">
        <v>5102</v>
      </c>
      <c r="O1325" s="161"/>
      <c r="P1325" s="161"/>
      <c r="Q1325" s="161"/>
      <c r="R1325" s="161"/>
      <c r="S1325" s="161"/>
      <c r="T1325" s="161"/>
      <c r="U1325" s="161"/>
      <c r="V1325" s="161"/>
      <c r="W1325" s="161"/>
      <c r="X1325" s="161"/>
      <c r="Y1325" s="161"/>
      <c r="Z1325" s="161"/>
      <c r="AA1325" s="155" t="s">
        <v>1269</v>
      </c>
      <c r="AB1325" s="155" t="s">
        <v>3837</v>
      </c>
      <c r="AC1325" s="163">
        <v>0</v>
      </c>
      <c r="AD1325" s="163">
        <v>0</v>
      </c>
      <c r="AE1325" s="163">
        <v>0</v>
      </c>
      <c r="AF1325" s="163">
        <v>0</v>
      </c>
      <c r="AG1325" s="163">
        <v>0</v>
      </c>
      <c r="AH1325" s="163">
        <v>0</v>
      </c>
      <c r="AI1325" s="163">
        <v>0</v>
      </c>
      <c r="AJ1325" s="163">
        <v>0</v>
      </c>
      <c r="AK1325" s="163">
        <v>0</v>
      </c>
      <c r="AL1325" s="163">
        <v>0</v>
      </c>
      <c r="AM1325" s="163">
        <v>0</v>
      </c>
    </row>
    <row r="1326" spans="2:39" x14ac:dyDescent="0.15">
      <c r="B1326" s="51" t="s">
        <v>1686</v>
      </c>
      <c r="C1326" s="51" t="s">
        <v>5489</v>
      </c>
      <c r="D1326" s="51" t="s">
        <v>5026</v>
      </c>
      <c r="E1326" s="51" t="s">
        <v>5027</v>
      </c>
      <c r="F1326" s="51" t="s">
        <v>5028</v>
      </c>
      <c r="G1326" s="51" t="s">
        <v>5029</v>
      </c>
      <c r="H1326" s="51" t="s">
        <v>5030</v>
      </c>
      <c r="I1326" s="51" t="s">
        <v>5031</v>
      </c>
      <c r="K1326" s="53">
        <v>3</v>
      </c>
      <c r="L1326" s="160">
        <v>24</v>
      </c>
      <c r="M1326" s="160" t="s">
        <v>5028</v>
      </c>
      <c r="N1326" s="160" t="s">
        <v>5029</v>
      </c>
      <c r="O1326" s="161"/>
      <c r="P1326" s="161"/>
      <c r="Q1326" s="161"/>
      <c r="R1326" s="161"/>
      <c r="S1326" s="161"/>
      <c r="T1326" s="161"/>
      <c r="U1326" s="161"/>
      <c r="V1326" s="161"/>
      <c r="W1326" s="161"/>
      <c r="X1326" s="161"/>
      <c r="Y1326" s="161"/>
      <c r="Z1326" s="161"/>
      <c r="AA1326" s="155" t="s">
        <v>1686</v>
      </c>
      <c r="AB1326" s="155" t="s">
        <v>5489</v>
      </c>
      <c r="AC1326" s="163">
        <v>0</v>
      </c>
      <c r="AD1326" s="163">
        <v>0</v>
      </c>
      <c r="AE1326" s="163">
        <v>0</v>
      </c>
      <c r="AF1326" s="163">
        <v>0</v>
      </c>
      <c r="AG1326" s="163">
        <v>0</v>
      </c>
      <c r="AH1326" s="163">
        <v>0</v>
      </c>
      <c r="AI1326" s="163">
        <v>0</v>
      </c>
      <c r="AJ1326" s="163">
        <v>0</v>
      </c>
      <c r="AK1326" s="163">
        <v>0</v>
      </c>
      <c r="AL1326" s="163">
        <v>0</v>
      </c>
      <c r="AM1326" s="163">
        <v>0</v>
      </c>
    </row>
    <row r="1327" spans="2:39" x14ac:dyDescent="0.15">
      <c r="B1327" s="51" t="s">
        <v>1307</v>
      </c>
      <c r="C1327" s="51" t="s">
        <v>3875</v>
      </c>
      <c r="D1327" s="51" t="s">
        <v>5044</v>
      </c>
      <c r="E1327" s="51" t="s">
        <v>5045</v>
      </c>
      <c r="F1327" s="51" t="s">
        <v>5046</v>
      </c>
      <c r="G1327" s="51" t="s">
        <v>5045</v>
      </c>
      <c r="H1327" s="51" t="s">
        <v>5067</v>
      </c>
      <c r="I1327" s="51" t="s">
        <v>5068</v>
      </c>
      <c r="K1327" s="53">
        <v>3</v>
      </c>
      <c r="L1327" s="160">
        <v>3</v>
      </c>
      <c r="M1327" s="160" t="s">
        <v>5067</v>
      </c>
      <c r="N1327" s="160" t="s">
        <v>5068</v>
      </c>
      <c r="O1327" s="161"/>
      <c r="P1327" s="161"/>
      <c r="Q1327" s="161"/>
      <c r="R1327" s="161"/>
      <c r="S1327" s="161"/>
      <c r="T1327" s="161"/>
      <c r="U1327" s="161"/>
      <c r="V1327" s="161"/>
      <c r="W1327" s="161"/>
      <c r="X1327" s="161"/>
      <c r="Y1327" s="161"/>
      <c r="Z1327" s="161"/>
      <c r="AA1327" s="155" t="s">
        <v>1307</v>
      </c>
      <c r="AB1327" s="155" t="s">
        <v>3875</v>
      </c>
      <c r="AC1327" s="163">
        <v>0</v>
      </c>
      <c r="AD1327" s="163">
        <v>0</v>
      </c>
      <c r="AE1327" s="163">
        <v>0</v>
      </c>
      <c r="AF1327" s="163">
        <v>0</v>
      </c>
      <c r="AG1327" s="163">
        <v>0</v>
      </c>
      <c r="AH1327" s="163">
        <v>0</v>
      </c>
      <c r="AI1327" s="163">
        <v>0</v>
      </c>
      <c r="AJ1327" s="163">
        <v>0</v>
      </c>
      <c r="AK1327" s="163">
        <v>0</v>
      </c>
      <c r="AL1327" s="163">
        <v>0</v>
      </c>
      <c r="AM1327" s="163">
        <v>0</v>
      </c>
    </row>
    <row r="1328" spans="2:39" x14ac:dyDescent="0.15">
      <c r="B1328" s="51" t="s">
        <v>1510</v>
      </c>
      <c r="C1328" s="51" t="s">
        <v>4074</v>
      </c>
      <c r="D1328" s="51" t="s">
        <v>5089</v>
      </c>
      <c r="E1328" s="51" t="s">
        <v>5090</v>
      </c>
      <c r="F1328" s="51" t="s">
        <v>5091</v>
      </c>
      <c r="G1328" s="51" t="s">
        <v>5092</v>
      </c>
      <c r="H1328" s="51" t="s">
        <v>5135</v>
      </c>
      <c r="I1328" s="51" t="s">
        <v>5136</v>
      </c>
      <c r="K1328" s="53">
        <v>3</v>
      </c>
      <c r="L1328" s="160">
        <v>16</v>
      </c>
      <c r="M1328" s="160" t="s">
        <v>5091</v>
      </c>
      <c r="N1328" s="160" t="s">
        <v>5092</v>
      </c>
      <c r="O1328" s="161"/>
      <c r="P1328" s="161"/>
      <c r="Q1328" s="161"/>
      <c r="R1328" s="161"/>
      <c r="S1328" s="161"/>
      <c r="T1328" s="161"/>
      <c r="U1328" s="161"/>
      <c r="V1328" s="161"/>
      <c r="W1328" s="161"/>
      <c r="X1328" s="161"/>
      <c r="Y1328" s="161"/>
      <c r="Z1328" s="161"/>
      <c r="AA1328" s="155" t="s">
        <v>1510</v>
      </c>
      <c r="AB1328" s="155" t="s">
        <v>4074</v>
      </c>
      <c r="AC1328" s="163">
        <v>0</v>
      </c>
      <c r="AD1328" s="163">
        <v>0</v>
      </c>
      <c r="AE1328" s="163">
        <v>0</v>
      </c>
      <c r="AF1328" s="163">
        <v>0</v>
      </c>
      <c r="AG1328" s="163">
        <v>0</v>
      </c>
      <c r="AH1328" s="163">
        <v>0</v>
      </c>
      <c r="AI1328" s="163">
        <v>0</v>
      </c>
      <c r="AJ1328" s="163">
        <v>0</v>
      </c>
      <c r="AK1328" s="163">
        <v>0</v>
      </c>
      <c r="AL1328" s="163">
        <v>0</v>
      </c>
      <c r="AM1328" s="163">
        <v>0</v>
      </c>
    </row>
    <row r="1329" spans="2:39" x14ac:dyDescent="0.15">
      <c r="B1329" s="51" t="s">
        <v>1511</v>
      </c>
      <c r="C1329" s="51" t="s">
        <v>4075</v>
      </c>
      <c r="D1329" s="51" t="s">
        <v>5026</v>
      </c>
      <c r="E1329" s="51" t="s">
        <v>5027</v>
      </c>
      <c r="F1329" s="51" t="s">
        <v>5054</v>
      </c>
      <c r="G1329" s="51" t="s">
        <v>5055</v>
      </c>
      <c r="H1329" s="51" t="s">
        <v>5056</v>
      </c>
      <c r="I1329" s="51" t="s">
        <v>5057</v>
      </c>
      <c r="K1329" s="53">
        <v>2</v>
      </c>
      <c r="L1329" s="160">
        <v>22</v>
      </c>
      <c r="M1329" s="160" t="s">
        <v>5056</v>
      </c>
      <c r="N1329" s="160" t="s">
        <v>5194</v>
      </c>
      <c r="O1329" s="161"/>
      <c r="P1329" s="161"/>
      <c r="Q1329" s="161"/>
      <c r="R1329" s="161"/>
      <c r="S1329" s="161"/>
      <c r="T1329" s="161"/>
      <c r="U1329" s="161"/>
      <c r="V1329" s="161"/>
      <c r="W1329" s="161"/>
      <c r="X1329" s="161"/>
      <c r="Y1329" s="161"/>
      <c r="Z1329" s="161"/>
      <c r="AA1329" s="155" t="s">
        <v>1511</v>
      </c>
      <c r="AB1329" s="155" t="s">
        <v>4075</v>
      </c>
      <c r="AC1329" s="163">
        <v>0</v>
      </c>
      <c r="AD1329" s="163">
        <v>0</v>
      </c>
      <c r="AE1329" s="163">
        <v>0</v>
      </c>
      <c r="AF1329" s="163">
        <v>0</v>
      </c>
      <c r="AG1329" s="163">
        <v>0</v>
      </c>
      <c r="AH1329" s="163">
        <v>0</v>
      </c>
      <c r="AI1329" s="163">
        <v>0</v>
      </c>
      <c r="AJ1329" s="163">
        <v>0</v>
      </c>
      <c r="AK1329" s="163">
        <v>0</v>
      </c>
      <c r="AL1329" s="163">
        <v>0</v>
      </c>
      <c r="AM1329" s="163">
        <v>0</v>
      </c>
    </row>
    <row r="1330" spans="2:39" x14ac:dyDescent="0.15">
      <c r="B1330" s="51" t="s">
        <v>1638</v>
      </c>
      <c r="C1330" s="51" t="s">
        <v>4195</v>
      </c>
      <c r="D1330" s="51" t="s">
        <v>5044</v>
      </c>
      <c r="E1330" s="51" t="s">
        <v>5045</v>
      </c>
      <c r="F1330" s="51" t="s">
        <v>5046</v>
      </c>
      <c r="G1330" s="51" t="s">
        <v>5045</v>
      </c>
      <c r="H1330" s="51" t="s">
        <v>5047</v>
      </c>
      <c r="I1330" s="51" t="s">
        <v>5048</v>
      </c>
      <c r="K1330" s="53">
        <v>3</v>
      </c>
      <c r="L1330" s="160">
        <v>5</v>
      </c>
      <c r="M1330" s="160" t="s">
        <v>5047</v>
      </c>
      <c r="N1330" s="160" t="s">
        <v>5048</v>
      </c>
      <c r="O1330" s="161"/>
      <c r="P1330" s="161"/>
      <c r="Q1330" s="161"/>
      <c r="R1330" s="161"/>
      <c r="S1330" s="161"/>
      <c r="T1330" s="161"/>
      <c r="U1330" s="161"/>
      <c r="V1330" s="161"/>
      <c r="W1330" s="161"/>
      <c r="X1330" s="161"/>
      <c r="Y1330" s="161"/>
      <c r="Z1330" s="161"/>
      <c r="AA1330" s="155" t="s">
        <v>1638</v>
      </c>
      <c r="AB1330" s="155" t="s">
        <v>4195</v>
      </c>
      <c r="AC1330" s="163">
        <v>0</v>
      </c>
      <c r="AD1330" s="163">
        <v>0</v>
      </c>
      <c r="AE1330" s="163">
        <v>0</v>
      </c>
      <c r="AF1330" s="163">
        <v>0</v>
      </c>
      <c r="AG1330" s="163">
        <v>0</v>
      </c>
      <c r="AH1330" s="163">
        <v>0</v>
      </c>
      <c r="AI1330" s="163">
        <v>0</v>
      </c>
      <c r="AJ1330" s="163">
        <v>0</v>
      </c>
      <c r="AK1330" s="163">
        <v>0</v>
      </c>
      <c r="AL1330" s="163">
        <v>0</v>
      </c>
      <c r="AM1330" s="163">
        <v>0</v>
      </c>
    </row>
    <row r="1331" spans="2:39" x14ac:dyDescent="0.15">
      <c r="B1331" s="51" t="s">
        <v>1228</v>
      </c>
      <c r="C1331" s="51" t="s">
        <v>3798</v>
      </c>
      <c r="D1331" s="51" t="s">
        <v>5026</v>
      </c>
      <c r="E1331" s="51" t="s">
        <v>5027</v>
      </c>
      <c r="F1331" s="51" t="s">
        <v>5054</v>
      </c>
      <c r="G1331" s="51" t="s">
        <v>5055</v>
      </c>
      <c r="H1331" s="51" t="s">
        <v>5113</v>
      </c>
      <c r="I1331" s="51" t="s">
        <v>5114</v>
      </c>
      <c r="K1331" s="53">
        <v>2</v>
      </c>
      <c r="L1331" s="160" t="s">
        <v>5356</v>
      </c>
      <c r="M1331" s="160" t="s">
        <v>5056</v>
      </c>
      <c r="N1331" s="160" t="s">
        <v>5194</v>
      </c>
      <c r="O1331" s="161"/>
      <c r="P1331" s="161"/>
      <c r="Q1331" s="161"/>
      <c r="R1331" s="161"/>
      <c r="S1331" s="161"/>
      <c r="T1331" s="161"/>
      <c r="U1331" s="161"/>
      <c r="V1331" s="161"/>
      <c r="W1331" s="161"/>
      <c r="X1331" s="161"/>
      <c r="Y1331" s="161"/>
      <c r="Z1331" s="161"/>
      <c r="AA1331" s="155" t="s">
        <v>1228</v>
      </c>
      <c r="AB1331" s="155" t="s">
        <v>3798</v>
      </c>
      <c r="AC1331" s="163">
        <v>0</v>
      </c>
      <c r="AD1331" s="163">
        <v>0</v>
      </c>
      <c r="AE1331" s="163">
        <v>0</v>
      </c>
      <c r="AF1331" s="163">
        <v>0</v>
      </c>
      <c r="AG1331" s="163">
        <v>0</v>
      </c>
      <c r="AH1331" s="163">
        <v>0</v>
      </c>
      <c r="AI1331" s="163">
        <v>0</v>
      </c>
      <c r="AJ1331" s="163">
        <v>0</v>
      </c>
      <c r="AK1331" s="163">
        <v>0</v>
      </c>
      <c r="AL1331" s="163">
        <v>0</v>
      </c>
      <c r="AM1331" s="163">
        <v>0</v>
      </c>
    </row>
    <row r="1332" spans="2:39" x14ac:dyDescent="0.15">
      <c r="B1332" s="51" t="s">
        <v>1150</v>
      </c>
      <c r="C1332" s="51" t="s">
        <v>3722</v>
      </c>
      <c r="D1332" s="51" t="s">
        <v>5080</v>
      </c>
      <c r="E1332" s="51" t="s">
        <v>5081</v>
      </c>
      <c r="F1332" s="51" t="s">
        <v>5082</v>
      </c>
      <c r="G1332" s="51" t="s">
        <v>5081</v>
      </c>
      <c r="H1332" s="51" t="s">
        <v>5083</v>
      </c>
      <c r="I1332" s="51" t="s">
        <v>5084</v>
      </c>
      <c r="K1332" s="53">
        <v>3</v>
      </c>
      <c r="L1332" s="160">
        <v>2</v>
      </c>
      <c r="M1332" s="160" t="s">
        <v>5082</v>
      </c>
      <c r="N1332" s="160" t="s">
        <v>5081</v>
      </c>
      <c r="O1332" s="161"/>
      <c r="P1332" s="161"/>
      <c r="Q1332" s="161"/>
      <c r="R1332" s="161"/>
      <c r="S1332" s="161"/>
      <c r="T1332" s="161"/>
      <c r="U1332" s="161"/>
      <c r="V1332" s="161"/>
      <c r="W1332" s="161"/>
      <c r="X1332" s="161"/>
      <c r="Y1332" s="161"/>
      <c r="Z1332" s="161"/>
      <c r="AA1332" s="155" t="s">
        <v>1150</v>
      </c>
      <c r="AB1332" s="155" t="s">
        <v>3722</v>
      </c>
      <c r="AC1332" s="163">
        <v>0</v>
      </c>
      <c r="AD1332" s="163">
        <v>0</v>
      </c>
      <c r="AE1332" s="163">
        <v>0</v>
      </c>
      <c r="AF1332" s="163">
        <v>0</v>
      </c>
      <c r="AG1332" s="163">
        <v>0</v>
      </c>
      <c r="AH1332" s="163">
        <v>0</v>
      </c>
      <c r="AI1332" s="163">
        <v>0</v>
      </c>
      <c r="AJ1332" s="163">
        <v>0</v>
      </c>
      <c r="AK1332" s="163">
        <v>0</v>
      </c>
      <c r="AL1332" s="163">
        <v>0</v>
      </c>
      <c r="AM1332" s="163">
        <v>0</v>
      </c>
    </row>
    <row r="1333" spans="2:39" x14ac:dyDescent="0.15">
      <c r="B1333" s="51" t="s">
        <v>1024</v>
      </c>
      <c r="C1333" s="51" t="s">
        <v>3598</v>
      </c>
      <c r="D1333" s="51" t="s">
        <v>5074</v>
      </c>
      <c r="E1333" s="51" t="s">
        <v>5075</v>
      </c>
      <c r="F1333" s="51" t="s">
        <v>5076</v>
      </c>
      <c r="G1333" s="51" t="s">
        <v>5077</v>
      </c>
      <c r="H1333" s="51" t="s">
        <v>5153</v>
      </c>
      <c r="I1333" s="51" t="s">
        <v>5154</v>
      </c>
      <c r="K1333" s="53">
        <v>3</v>
      </c>
      <c r="L1333" s="160">
        <v>7</v>
      </c>
      <c r="M1333" s="160" t="s">
        <v>5153</v>
      </c>
      <c r="N1333" s="160" t="s">
        <v>5154</v>
      </c>
      <c r="O1333" s="161"/>
      <c r="P1333" s="161"/>
      <c r="Q1333" s="161"/>
      <c r="R1333" s="161"/>
      <c r="S1333" s="161"/>
      <c r="T1333" s="161"/>
      <c r="U1333" s="161"/>
      <c r="V1333" s="161"/>
      <c r="W1333" s="161"/>
      <c r="X1333" s="161"/>
      <c r="Y1333" s="161"/>
      <c r="Z1333" s="161"/>
      <c r="AA1333" s="155" t="s">
        <v>1024</v>
      </c>
      <c r="AB1333" s="155" t="s">
        <v>3598</v>
      </c>
      <c r="AC1333" s="163">
        <v>0</v>
      </c>
      <c r="AD1333" s="163">
        <v>0</v>
      </c>
      <c r="AE1333" s="163">
        <v>0</v>
      </c>
      <c r="AF1333" s="163">
        <v>0</v>
      </c>
      <c r="AG1333" s="163">
        <v>0</v>
      </c>
      <c r="AH1333" s="163">
        <v>1</v>
      </c>
      <c r="AI1333" s="163">
        <v>0</v>
      </c>
      <c r="AJ1333" s="163">
        <v>0</v>
      </c>
      <c r="AK1333" s="163">
        <v>0</v>
      </c>
      <c r="AL1333" s="163">
        <v>0</v>
      </c>
      <c r="AM1333" s="163">
        <v>0</v>
      </c>
    </row>
    <row r="1334" spans="2:39" x14ac:dyDescent="0.15">
      <c r="B1334" s="51" t="s">
        <v>1523</v>
      </c>
      <c r="C1334" s="51" t="s">
        <v>5490</v>
      </c>
      <c r="D1334" s="51" t="s">
        <v>5032</v>
      </c>
      <c r="E1334" s="51" t="s">
        <v>5033</v>
      </c>
      <c r="F1334" s="51" t="s">
        <v>5121</v>
      </c>
      <c r="G1334" s="51" t="s">
        <v>5122</v>
      </c>
      <c r="H1334" s="51" t="s">
        <v>5172</v>
      </c>
      <c r="I1334" s="51" t="s">
        <v>5173</v>
      </c>
      <c r="K1334" s="53">
        <v>3</v>
      </c>
      <c r="L1334" s="160">
        <v>12</v>
      </c>
      <c r="M1334" s="160" t="s">
        <v>5121</v>
      </c>
      <c r="N1334" s="160" t="s">
        <v>5122</v>
      </c>
      <c r="O1334" s="161"/>
      <c r="P1334" s="161"/>
      <c r="Q1334" s="161"/>
      <c r="R1334" s="161"/>
      <c r="S1334" s="161"/>
      <c r="T1334" s="161"/>
      <c r="U1334" s="161"/>
      <c r="V1334" s="161"/>
      <c r="W1334" s="161"/>
      <c r="X1334" s="161"/>
      <c r="Y1334" s="161"/>
      <c r="Z1334" s="161"/>
      <c r="AA1334" s="155" t="s">
        <v>1523</v>
      </c>
      <c r="AB1334" s="155" t="s">
        <v>5490</v>
      </c>
      <c r="AC1334" s="163">
        <v>0</v>
      </c>
      <c r="AD1334" s="163">
        <v>0</v>
      </c>
      <c r="AE1334" s="163">
        <v>0</v>
      </c>
      <c r="AF1334" s="163">
        <v>0</v>
      </c>
      <c r="AG1334" s="163">
        <v>0</v>
      </c>
      <c r="AH1334" s="163">
        <v>0</v>
      </c>
      <c r="AI1334" s="163">
        <v>0</v>
      </c>
      <c r="AJ1334" s="163">
        <v>0</v>
      </c>
      <c r="AK1334" s="163">
        <v>0</v>
      </c>
      <c r="AL1334" s="163">
        <v>0</v>
      </c>
      <c r="AM1334" s="163">
        <v>0</v>
      </c>
    </row>
    <row r="1335" spans="2:39" x14ac:dyDescent="0.15">
      <c r="B1335" s="51" t="s">
        <v>1030</v>
      </c>
      <c r="C1335" s="51" t="s">
        <v>3604</v>
      </c>
      <c r="D1335" s="51" t="s">
        <v>5044</v>
      </c>
      <c r="E1335" s="51" t="s">
        <v>5045</v>
      </c>
      <c r="F1335" s="51" t="s">
        <v>5046</v>
      </c>
      <c r="G1335" s="51" t="s">
        <v>5045</v>
      </c>
      <c r="H1335" s="51" t="s">
        <v>5047</v>
      </c>
      <c r="I1335" s="51" t="s">
        <v>5048</v>
      </c>
      <c r="K1335" s="53">
        <v>3</v>
      </c>
      <c r="L1335" s="160">
        <v>5</v>
      </c>
      <c r="M1335" s="160" t="s">
        <v>5047</v>
      </c>
      <c r="N1335" s="160" t="s">
        <v>5048</v>
      </c>
      <c r="O1335" s="161"/>
      <c r="P1335" s="161"/>
      <c r="Q1335" s="161"/>
      <c r="R1335" s="161"/>
      <c r="S1335" s="161"/>
      <c r="T1335" s="161"/>
      <c r="U1335" s="161"/>
      <c r="V1335" s="161"/>
      <c r="W1335" s="161"/>
      <c r="X1335" s="161"/>
      <c r="Y1335" s="161"/>
      <c r="Z1335" s="161"/>
      <c r="AA1335" s="155" t="s">
        <v>1030</v>
      </c>
      <c r="AB1335" s="155" t="s">
        <v>3604</v>
      </c>
      <c r="AC1335" s="163">
        <v>0</v>
      </c>
      <c r="AD1335" s="163">
        <v>0</v>
      </c>
      <c r="AE1335" s="163">
        <v>0</v>
      </c>
      <c r="AF1335" s="163">
        <v>0</v>
      </c>
      <c r="AG1335" s="163">
        <v>0</v>
      </c>
      <c r="AH1335" s="163">
        <v>0</v>
      </c>
      <c r="AI1335" s="163">
        <v>0</v>
      </c>
      <c r="AJ1335" s="163">
        <v>0</v>
      </c>
      <c r="AK1335" s="163">
        <v>0</v>
      </c>
      <c r="AL1335" s="163">
        <v>0</v>
      </c>
      <c r="AM1335" s="163">
        <v>0</v>
      </c>
    </row>
    <row r="1336" spans="2:39" x14ac:dyDescent="0.15">
      <c r="B1336" s="51" t="s">
        <v>1252</v>
      </c>
      <c r="C1336" s="51" t="s">
        <v>5491</v>
      </c>
      <c r="D1336" s="51" t="s">
        <v>5026</v>
      </c>
      <c r="E1336" s="51" t="s">
        <v>5027</v>
      </c>
      <c r="F1336" s="51" t="s">
        <v>5028</v>
      </c>
      <c r="G1336" s="51" t="s">
        <v>5029</v>
      </c>
      <c r="H1336" s="51" t="s">
        <v>5030</v>
      </c>
      <c r="I1336" s="51" t="s">
        <v>5031</v>
      </c>
      <c r="K1336" s="53">
        <v>3</v>
      </c>
      <c r="L1336" s="160">
        <v>24</v>
      </c>
      <c r="M1336" s="160" t="s">
        <v>5028</v>
      </c>
      <c r="N1336" s="160" t="s">
        <v>5029</v>
      </c>
      <c r="O1336" s="161"/>
      <c r="P1336" s="161"/>
      <c r="Q1336" s="161"/>
      <c r="R1336" s="161"/>
      <c r="S1336" s="161"/>
      <c r="T1336" s="161"/>
      <c r="U1336" s="161"/>
      <c r="V1336" s="161"/>
      <c r="W1336" s="161"/>
      <c r="X1336" s="161"/>
      <c r="Y1336" s="161"/>
      <c r="Z1336" s="161"/>
      <c r="AA1336" s="155" t="s">
        <v>1252</v>
      </c>
      <c r="AB1336" s="155" t="s">
        <v>5491</v>
      </c>
      <c r="AC1336" s="163">
        <v>0</v>
      </c>
      <c r="AD1336" s="163">
        <v>0</v>
      </c>
      <c r="AE1336" s="163">
        <v>0</v>
      </c>
      <c r="AF1336" s="163">
        <v>0</v>
      </c>
      <c r="AG1336" s="163">
        <v>0</v>
      </c>
      <c r="AH1336" s="163">
        <v>0</v>
      </c>
      <c r="AI1336" s="163">
        <v>0</v>
      </c>
      <c r="AJ1336" s="163">
        <v>0</v>
      </c>
      <c r="AK1336" s="163">
        <v>0</v>
      </c>
      <c r="AL1336" s="163">
        <v>0</v>
      </c>
      <c r="AM1336" s="163">
        <v>0</v>
      </c>
    </row>
    <row r="1337" spans="2:39" x14ac:dyDescent="0.15">
      <c r="B1337" s="51" t="s">
        <v>1324</v>
      </c>
      <c r="C1337" s="51" t="s">
        <v>3891</v>
      </c>
      <c r="D1337" s="51" t="s">
        <v>5089</v>
      </c>
      <c r="E1337" s="51" t="s">
        <v>5090</v>
      </c>
      <c r="F1337" s="51" t="s">
        <v>5091</v>
      </c>
      <c r="G1337" s="51" t="s">
        <v>5092</v>
      </c>
      <c r="H1337" s="51" t="s">
        <v>5135</v>
      </c>
      <c r="I1337" s="51" t="s">
        <v>5136</v>
      </c>
      <c r="K1337" s="53">
        <v>3</v>
      </c>
      <c r="L1337" s="160">
        <v>16</v>
      </c>
      <c r="M1337" s="160" t="s">
        <v>5091</v>
      </c>
      <c r="N1337" s="160" t="s">
        <v>5092</v>
      </c>
      <c r="O1337" s="161"/>
      <c r="P1337" s="161"/>
      <c r="Q1337" s="161"/>
      <c r="R1337" s="161"/>
      <c r="S1337" s="161"/>
      <c r="T1337" s="161"/>
      <c r="U1337" s="161"/>
      <c r="V1337" s="161"/>
      <c r="W1337" s="161"/>
      <c r="X1337" s="161"/>
      <c r="Y1337" s="161"/>
      <c r="Z1337" s="161"/>
      <c r="AA1337" s="155" t="s">
        <v>1324</v>
      </c>
      <c r="AB1337" s="155" t="s">
        <v>3891</v>
      </c>
      <c r="AC1337" s="163">
        <v>0</v>
      </c>
      <c r="AD1337" s="163">
        <v>0</v>
      </c>
      <c r="AE1337" s="163">
        <v>0</v>
      </c>
      <c r="AF1337" s="163">
        <v>0</v>
      </c>
      <c r="AG1337" s="163">
        <v>0</v>
      </c>
      <c r="AH1337" s="163">
        <v>0</v>
      </c>
      <c r="AI1337" s="163">
        <v>0</v>
      </c>
      <c r="AJ1337" s="163">
        <v>0</v>
      </c>
      <c r="AK1337" s="163">
        <v>0</v>
      </c>
      <c r="AL1337" s="163">
        <v>0</v>
      </c>
      <c r="AM1337" s="163">
        <v>0</v>
      </c>
    </row>
    <row r="1338" spans="2:39" x14ac:dyDescent="0.15">
      <c r="B1338" s="51" t="s">
        <v>1433</v>
      </c>
      <c r="C1338" s="51" t="s">
        <v>3998</v>
      </c>
      <c r="D1338" s="51" t="s">
        <v>5032</v>
      </c>
      <c r="E1338" s="51" t="s">
        <v>5033</v>
      </c>
      <c r="F1338" s="51" t="s">
        <v>5121</v>
      </c>
      <c r="G1338" s="51" t="s">
        <v>5122</v>
      </c>
      <c r="H1338" s="51" t="s">
        <v>5172</v>
      </c>
      <c r="I1338" s="51" t="s">
        <v>5173</v>
      </c>
      <c r="K1338" s="53">
        <v>3</v>
      </c>
      <c r="L1338" s="160">
        <v>12</v>
      </c>
      <c r="M1338" s="160" t="s">
        <v>5121</v>
      </c>
      <c r="N1338" s="160" t="s">
        <v>5122</v>
      </c>
      <c r="O1338" s="161"/>
      <c r="P1338" s="161"/>
      <c r="Q1338" s="161"/>
      <c r="R1338" s="161"/>
      <c r="S1338" s="161"/>
      <c r="T1338" s="161"/>
      <c r="U1338" s="161"/>
      <c r="V1338" s="161"/>
      <c r="W1338" s="161"/>
      <c r="X1338" s="161"/>
      <c r="Y1338" s="161"/>
      <c r="Z1338" s="161"/>
      <c r="AA1338" s="155" t="s">
        <v>1433</v>
      </c>
      <c r="AB1338" s="155" t="s">
        <v>3998</v>
      </c>
      <c r="AC1338" s="163">
        <v>0</v>
      </c>
      <c r="AD1338" s="163">
        <v>0</v>
      </c>
      <c r="AE1338" s="163">
        <v>0</v>
      </c>
      <c r="AF1338" s="163">
        <v>0</v>
      </c>
      <c r="AG1338" s="163">
        <v>0</v>
      </c>
      <c r="AH1338" s="163">
        <v>0</v>
      </c>
      <c r="AI1338" s="163">
        <v>0</v>
      </c>
      <c r="AJ1338" s="163">
        <v>0</v>
      </c>
      <c r="AK1338" s="163">
        <v>0</v>
      </c>
      <c r="AL1338" s="163">
        <v>0</v>
      </c>
      <c r="AM1338" s="163">
        <v>0</v>
      </c>
    </row>
    <row r="1339" spans="2:39" x14ac:dyDescent="0.15">
      <c r="B1339" s="51" t="s">
        <v>1027</v>
      </c>
      <c r="C1339" s="51" t="s">
        <v>3601</v>
      </c>
      <c r="D1339" s="51" t="s">
        <v>5026</v>
      </c>
      <c r="E1339" s="51" t="s">
        <v>5027</v>
      </c>
      <c r="F1339" s="51" t="s">
        <v>5085</v>
      </c>
      <c r="G1339" s="51" t="s">
        <v>5086</v>
      </c>
      <c r="H1339" s="51" t="s">
        <v>5087</v>
      </c>
      <c r="I1339" s="51" t="s">
        <v>5088</v>
      </c>
      <c r="K1339" s="53">
        <v>3</v>
      </c>
      <c r="L1339" s="160">
        <v>26</v>
      </c>
      <c r="M1339" s="160" t="s">
        <v>5085</v>
      </c>
      <c r="N1339" s="160" t="s">
        <v>5086</v>
      </c>
      <c r="O1339" s="161"/>
      <c r="P1339" s="161"/>
      <c r="Q1339" s="161"/>
      <c r="R1339" s="161"/>
      <c r="S1339" s="161"/>
      <c r="T1339" s="161"/>
      <c r="U1339" s="161"/>
      <c r="V1339" s="161"/>
      <c r="W1339" s="161"/>
      <c r="X1339" s="161"/>
      <c r="Y1339" s="161"/>
      <c r="Z1339" s="161"/>
      <c r="AA1339" s="155" t="s">
        <v>1027</v>
      </c>
      <c r="AB1339" s="155" t="s">
        <v>3601</v>
      </c>
      <c r="AC1339" s="163">
        <v>0</v>
      </c>
      <c r="AD1339" s="163">
        <v>0</v>
      </c>
      <c r="AE1339" s="163">
        <v>0</v>
      </c>
      <c r="AF1339" s="163">
        <v>0</v>
      </c>
      <c r="AG1339" s="163">
        <v>0</v>
      </c>
      <c r="AH1339" s="163">
        <v>0</v>
      </c>
      <c r="AI1339" s="163">
        <v>0</v>
      </c>
      <c r="AJ1339" s="163">
        <v>0</v>
      </c>
      <c r="AK1339" s="163">
        <v>0</v>
      </c>
      <c r="AL1339" s="163">
        <v>0</v>
      </c>
      <c r="AM1339" s="163">
        <v>0</v>
      </c>
    </row>
    <row r="1340" spans="2:39" x14ac:dyDescent="0.15">
      <c r="B1340" s="51" t="s">
        <v>1265</v>
      </c>
      <c r="C1340" s="51" t="s">
        <v>3833</v>
      </c>
      <c r="D1340" s="51" t="s">
        <v>5049</v>
      </c>
      <c r="E1340" s="51" t="s">
        <v>5050</v>
      </c>
      <c r="F1340" s="51" t="s">
        <v>5051</v>
      </c>
      <c r="G1340" s="51" t="s">
        <v>5050</v>
      </c>
      <c r="H1340" s="51" t="s">
        <v>5125</v>
      </c>
      <c r="I1340" s="51" t="s">
        <v>5126</v>
      </c>
      <c r="K1340" s="53">
        <v>3</v>
      </c>
      <c r="L1340" s="160">
        <v>28</v>
      </c>
      <c r="M1340" s="160" t="s">
        <v>5051</v>
      </c>
      <c r="N1340" s="160" t="s">
        <v>5050</v>
      </c>
      <c r="O1340" s="161"/>
      <c r="P1340" s="161"/>
      <c r="Q1340" s="161"/>
      <c r="R1340" s="161"/>
      <c r="S1340" s="161"/>
      <c r="T1340" s="161"/>
      <c r="U1340" s="161"/>
      <c r="V1340" s="161"/>
      <c r="W1340" s="161"/>
      <c r="X1340" s="161"/>
      <c r="Y1340" s="161"/>
      <c r="Z1340" s="161"/>
      <c r="AA1340" s="155" t="s">
        <v>1265</v>
      </c>
      <c r="AB1340" s="155" t="s">
        <v>3833</v>
      </c>
      <c r="AC1340" s="163">
        <v>0</v>
      </c>
      <c r="AD1340" s="163">
        <v>0</v>
      </c>
      <c r="AE1340" s="163">
        <v>0</v>
      </c>
      <c r="AF1340" s="163">
        <v>0</v>
      </c>
      <c r="AG1340" s="163">
        <v>0</v>
      </c>
      <c r="AH1340" s="163">
        <v>0</v>
      </c>
      <c r="AI1340" s="163">
        <v>0</v>
      </c>
      <c r="AJ1340" s="163">
        <v>0</v>
      </c>
      <c r="AK1340" s="163">
        <v>0</v>
      </c>
      <c r="AL1340" s="163">
        <v>0</v>
      </c>
      <c r="AM1340" s="163">
        <v>0</v>
      </c>
    </row>
    <row r="1341" spans="2:39" x14ac:dyDescent="0.15">
      <c r="B1341" s="51" t="s">
        <v>1471</v>
      </c>
      <c r="C1341" s="51" t="s">
        <v>4036</v>
      </c>
      <c r="D1341" s="51" t="s">
        <v>5026</v>
      </c>
      <c r="E1341" s="51" t="s">
        <v>5027</v>
      </c>
      <c r="F1341" s="51" t="s">
        <v>5054</v>
      </c>
      <c r="G1341" s="51" t="s">
        <v>5055</v>
      </c>
      <c r="H1341" s="51" t="s">
        <v>5193</v>
      </c>
      <c r="I1341" s="51" t="s">
        <v>5194</v>
      </c>
      <c r="K1341" s="53">
        <v>2</v>
      </c>
      <c r="L1341" s="160" t="s">
        <v>5356</v>
      </c>
      <c r="M1341" s="160" t="s">
        <v>5056</v>
      </c>
      <c r="N1341" s="160" t="s">
        <v>5194</v>
      </c>
      <c r="O1341" s="161"/>
      <c r="P1341" s="161"/>
      <c r="Q1341" s="161"/>
      <c r="R1341" s="161"/>
      <c r="S1341" s="161"/>
      <c r="T1341" s="161"/>
      <c r="U1341" s="161"/>
      <c r="V1341" s="161"/>
      <c r="W1341" s="161"/>
      <c r="X1341" s="161"/>
      <c r="Y1341" s="161"/>
      <c r="Z1341" s="161"/>
      <c r="AA1341" s="155" t="s">
        <v>1471</v>
      </c>
      <c r="AB1341" s="155" t="s">
        <v>4036</v>
      </c>
      <c r="AC1341" s="163">
        <v>0</v>
      </c>
      <c r="AD1341" s="163">
        <v>0</v>
      </c>
      <c r="AE1341" s="163">
        <v>0</v>
      </c>
      <c r="AF1341" s="163">
        <v>0</v>
      </c>
      <c r="AG1341" s="163">
        <v>0</v>
      </c>
      <c r="AH1341" s="163">
        <v>0</v>
      </c>
      <c r="AI1341" s="163">
        <v>0</v>
      </c>
      <c r="AJ1341" s="163">
        <v>0</v>
      </c>
      <c r="AK1341" s="163">
        <v>0</v>
      </c>
      <c r="AL1341" s="163">
        <v>0</v>
      </c>
      <c r="AM1341" s="163">
        <v>0</v>
      </c>
    </row>
    <row r="1342" spans="2:39" x14ac:dyDescent="0.15">
      <c r="B1342" s="51" t="s">
        <v>1263</v>
      </c>
      <c r="C1342" s="51" t="s">
        <v>3831</v>
      </c>
      <c r="D1342" s="51" t="s">
        <v>5032</v>
      </c>
      <c r="E1342" s="51" t="s">
        <v>5033</v>
      </c>
      <c r="F1342" s="51" t="s">
        <v>5034</v>
      </c>
      <c r="G1342" s="51" t="s">
        <v>5035</v>
      </c>
      <c r="H1342" s="51" t="s">
        <v>5038</v>
      </c>
      <c r="I1342" s="51" t="s">
        <v>5039</v>
      </c>
      <c r="K1342" s="53">
        <v>3</v>
      </c>
      <c r="L1342" s="160">
        <v>11</v>
      </c>
      <c r="M1342" s="160" t="s">
        <v>5034</v>
      </c>
      <c r="N1342" s="160" t="s">
        <v>5035</v>
      </c>
      <c r="O1342" s="161"/>
      <c r="P1342" s="161"/>
      <c r="Q1342" s="161"/>
      <c r="R1342" s="161"/>
      <c r="S1342" s="161"/>
      <c r="T1342" s="161"/>
      <c r="U1342" s="161"/>
      <c r="V1342" s="161"/>
      <c r="W1342" s="161"/>
      <c r="X1342" s="161"/>
      <c r="Y1342" s="161"/>
      <c r="Z1342" s="161"/>
      <c r="AA1342" s="155" t="s">
        <v>1263</v>
      </c>
      <c r="AB1342" s="155" t="s">
        <v>3831</v>
      </c>
      <c r="AC1342" s="163">
        <v>0</v>
      </c>
      <c r="AD1342" s="163">
        <v>0</v>
      </c>
      <c r="AE1342" s="163">
        <v>0</v>
      </c>
      <c r="AF1342" s="163">
        <v>0</v>
      </c>
      <c r="AG1342" s="163">
        <v>0</v>
      </c>
      <c r="AH1342" s="163">
        <v>0</v>
      </c>
      <c r="AI1342" s="163">
        <v>0</v>
      </c>
      <c r="AJ1342" s="163">
        <v>0</v>
      </c>
      <c r="AK1342" s="163">
        <v>0</v>
      </c>
      <c r="AL1342" s="163">
        <v>0</v>
      </c>
      <c r="AM1342" s="163">
        <v>0</v>
      </c>
    </row>
    <row r="1343" spans="2:39" x14ac:dyDescent="0.15">
      <c r="B1343" s="51" t="s">
        <v>1399</v>
      </c>
      <c r="C1343" s="51" t="s">
        <v>3966</v>
      </c>
      <c r="D1343" s="51" t="s">
        <v>5129</v>
      </c>
      <c r="E1343" s="51" t="s">
        <v>5130</v>
      </c>
      <c r="F1343" s="51" t="s">
        <v>5131</v>
      </c>
      <c r="G1343" s="51" t="s">
        <v>5132</v>
      </c>
      <c r="H1343" s="51" t="s">
        <v>5166</v>
      </c>
      <c r="I1343" s="51" t="s">
        <v>5167</v>
      </c>
      <c r="K1343" s="53">
        <v>3</v>
      </c>
      <c r="L1343" s="160">
        <v>18</v>
      </c>
      <c r="M1343" s="160" t="s">
        <v>5129</v>
      </c>
      <c r="N1343" s="160" t="s">
        <v>5130</v>
      </c>
      <c r="O1343" s="161"/>
      <c r="P1343" s="161"/>
      <c r="Q1343" s="161"/>
      <c r="R1343" s="161"/>
      <c r="S1343" s="161"/>
      <c r="T1343" s="161"/>
      <c r="U1343" s="161"/>
      <c r="V1343" s="161"/>
      <c r="W1343" s="161"/>
      <c r="X1343" s="161"/>
      <c r="Y1343" s="161"/>
      <c r="Z1343" s="161"/>
      <c r="AA1343" s="155" t="s">
        <v>1399</v>
      </c>
      <c r="AB1343" s="155" t="s">
        <v>3966</v>
      </c>
      <c r="AC1343" s="163">
        <v>0</v>
      </c>
      <c r="AD1343" s="163">
        <v>0</v>
      </c>
      <c r="AE1343" s="163">
        <v>0</v>
      </c>
      <c r="AF1343" s="163">
        <v>0</v>
      </c>
      <c r="AG1343" s="163">
        <v>0</v>
      </c>
      <c r="AH1343" s="163">
        <v>0</v>
      </c>
      <c r="AI1343" s="163">
        <v>0</v>
      </c>
      <c r="AJ1343" s="163">
        <v>0</v>
      </c>
      <c r="AK1343" s="163">
        <v>0</v>
      </c>
      <c r="AL1343" s="163">
        <v>0</v>
      </c>
      <c r="AM1343" s="163">
        <v>0</v>
      </c>
    </row>
    <row r="1344" spans="2:39" x14ac:dyDescent="0.15">
      <c r="B1344" s="51" t="s">
        <v>1231</v>
      </c>
      <c r="C1344" s="51" t="s">
        <v>5492</v>
      </c>
      <c r="D1344" s="51" t="s">
        <v>5074</v>
      </c>
      <c r="E1344" s="51" t="s">
        <v>5075</v>
      </c>
      <c r="F1344" s="51" t="s">
        <v>5076</v>
      </c>
      <c r="G1344" s="51" t="s">
        <v>5077</v>
      </c>
      <c r="H1344" s="51" t="s">
        <v>5101</v>
      </c>
      <c r="I1344" s="51" t="s">
        <v>5102</v>
      </c>
      <c r="K1344" s="53">
        <v>3</v>
      </c>
      <c r="L1344" s="160">
        <v>6</v>
      </c>
      <c r="M1344" s="160" t="s">
        <v>5101</v>
      </c>
      <c r="N1344" s="160" t="s">
        <v>5102</v>
      </c>
      <c r="O1344" s="161"/>
      <c r="P1344" s="161"/>
      <c r="Q1344" s="161"/>
      <c r="R1344" s="161"/>
      <c r="S1344" s="161"/>
      <c r="T1344" s="161"/>
      <c r="U1344" s="161"/>
      <c r="V1344" s="161"/>
      <c r="W1344" s="161"/>
      <c r="X1344" s="161"/>
      <c r="Y1344" s="161"/>
      <c r="Z1344" s="161"/>
      <c r="AA1344" s="155" t="s">
        <v>1231</v>
      </c>
      <c r="AB1344" s="155" t="s">
        <v>5492</v>
      </c>
      <c r="AC1344" s="163">
        <v>0</v>
      </c>
      <c r="AD1344" s="163">
        <v>0</v>
      </c>
      <c r="AE1344" s="163">
        <v>0</v>
      </c>
      <c r="AF1344" s="163">
        <v>0</v>
      </c>
      <c r="AG1344" s="163">
        <v>0</v>
      </c>
      <c r="AH1344" s="163">
        <v>0</v>
      </c>
      <c r="AI1344" s="163">
        <v>0</v>
      </c>
      <c r="AJ1344" s="163">
        <v>0</v>
      </c>
      <c r="AK1344" s="163">
        <v>0</v>
      </c>
      <c r="AL1344" s="163">
        <v>0</v>
      </c>
      <c r="AM1344" s="163">
        <v>0</v>
      </c>
    </row>
    <row r="1345" spans="2:39" x14ac:dyDescent="0.15">
      <c r="B1345" s="51" t="s">
        <v>1562</v>
      </c>
      <c r="C1345" s="51" t="s">
        <v>4122</v>
      </c>
      <c r="D1345" s="51" t="s">
        <v>5032</v>
      </c>
      <c r="E1345" s="51" t="s">
        <v>5033</v>
      </c>
      <c r="F1345" s="51" t="s">
        <v>5121</v>
      </c>
      <c r="G1345" s="51" t="s">
        <v>5122</v>
      </c>
      <c r="H1345" s="51" t="s">
        <v>5123</v>
      </c>
      <c r="I1345" s="51" t="s">
        <v>5124</v>
      </c>
      <c r="K1345" s="53">
        <v>3</v>
      </c>
      <c r="L1345" s="160">
        <v>12</v>
      </c>
      <c r="M1345" s="160" t="s">
        <v>5121</v>
      </c>
      <c r="N1345" s="160" t="s">
        <v>5122</v>
      </c>
      <c r="O1345" s="161"/>
      <c r="P1345" s="161"/>
      <c r="Q1345" s="161"/>
      <c r="R1345" s="161"/>
      <c r="S1345" s="161"/>
      <c r="T1345" s="161"/>
      <c r="U1345" s="161"/>
      <c r="V1345" s="161"/>
      <c r="W1345" s="161"/>
      <c r="X1345" s="161"/>
      <c r="Y1345" s="161"/>
      <c r="Z1345" s="161"/>
      <c r="AA1345" s="155" t="s">
        <v>1562</v>
      </c>
      <c r="AB1345" s="155" t="s">
        <v>4122</v>
      </c>
      <c r="AC1345" s="163">
        <v>0</v>
      </c>
      <c r="AD1345" s="163">
        <v>0</v>
      </c>
      <c r="AE1345" s="163">
        <v>0</v>
      </c>
      <c r="AF1345" s="163">
        <v>0</v>
      </c>
      <c r="AG1345" s="163">
        <v>0</v>
      </c>
      <c r="AH1345" s="163">
        <v>0</v>
      </c>
      <c r="AI1345" s="163">
        <v>0</v>
      </c>
      <c r="AJ1345" s="163">
        <v>0</v>
      </c>
      <c r="AK1345" s="163">
        <v>0</v>
      </c>
      <c r="AL1345" s="163">
        <v>0</v>
      </c>
      <c r="AM1345" s="163">
        <v>0</v>
      </c>
    </row>
    <row r="1346" spans="2:39" x14ac:dyDescent="0.15">
      <c r="B1346" s="51" t="s">
        <v>1292</v>
      </c>
      <c r="C1346" s="51" t="s">
        <v>3860</v>
      </c>
      <c r="D1346" s="51" t="s">
        <v>5074</v>
      </c>
      <c r="E1346" s="51" t="s">
        <v>5075</v>
      </c>
      <c r="F1346" s="51" t="s">
        <v>5076</v>
      </c>
      <c r="G1346" s="51" t="s">
        <v>5077</v>
      </c>
      <c r="H1346" s="51" t="s">
        <v>5101</v>
      </c>
      <c r="I1346" s="51" t="s">
        <v>5102</v>
      </c>
      <c r="K1346" s="53">
        <v>3</v>
      </c>
      <c r="L1346" s="160">
        <v>6</v>
      </c>
      <c r="M1346" s="160" t="s">
        <v>5101</v>
      </c>
      <c r="N1346" s="160" t="s">
        <v>5102</v>
      </c>
      <c r="O1346" s="161"/>
      <c r="P1346" s="161"/>
      <c r="Q1346" s="161"/>
      <c r="R1346" s="161"/>
      <c r="S1346" s="161"/>
      <c r="T1346" s="161"/>
      <c r="U1346" s="161"/>
      <c r="V1346" s="161"/>
      <c r="W1346" s="161"/>
      <c r="X1346" s="161"/>
      <c r="Y1346" s="161"/>
      <c r="Z1346" s="161"/>
      <c r="AA1346" s="155" t="s">
        <v>1292</v>
      </c>
      <c r="AB1346" s="155" t="s">
        <v>3860</v>
      </c>
      <c r="AC1346" s="163">
        <v>0</v>
      </c>
      <c r="AD1346" s="163">
        <v>0</v>
      </c>
      <c r="AE1346" s="163">
        <v>0</v>
      </c>
      <c r="AF1346" s="163">
        <v>0</v>
      </c>
      <c r="AG1346" s="163">
        <v>0</v>
      </c>
      <c r="AH1346" s="163">
        <v>0</v>
      </c>
      <c r="AI1346" s="163">
        <v>0</v>
      </c>
      <c r="AJ1346" s="163">
        <v>0</v>
      </c>
      <c r="AK1346" s="163">
        <v>0</v>
      </c>
      <c r="AL1346" s="163">
        <v>0</v>
      </c>
      <c r="AM1346" s="163">
        <v>0</v>
      </c>
    </row>
    <row r="1347" spans="2:39" x14ac:dyDescent="0.15">
      <c r="B1347" s="51" t="s">
        <v>1578</v>
      </c>
      <c r="C1347" s="51" t="s">
        <v>4138</v>
      </c>
      <c r="D1347" s="51" t="s">
        <v>5032</v>
      </c>
      <c r="E1347" s="51" t="s">
        <v>5033</v>
      </c>
      <c r="F1347" s="51" t="s">
        <v>5034</v>
      </c>
      <c r="G1347" s="51" t="s">
        <v>5035</v>
      </c>
      <c r="H1347" s="51" t="s">
        <v>5038</v>
      </c>
      <c r="I1347" s="51" t="s">
        <v>5039</v>
      </c>
      <c r="K1347" s="53">
        <v>3</v>
      </c>
      <c r="L1347" s="160">
        <v>11</v>
      </c>
      <c r="M1347" s="160" t="s">
        <v>5034</v>
      </c>
      <c r="N1347" s="160" t="s">
        <v>5035</v>
      </c>
      <c r="O1347" s="161"/>
      <c r="P1347" s="161"/>
      <c r="Q1347" s="161"/>
      <c r="R1347" s="161"/>
      <c r="S1347" s="161"/>
      <c r="T1347" s="161"/>
      <c r="U1347" s="161"/>
      <c r="V1347" s="161"/>
      <c r="W1347" s="161"/>
      <c r="X1347" s="161"/>
      <c r="Y1347" s="161"/>
      <c r="Z1347" s="161"/>
      <c r="AA1347" s="155" t="s">
        <v>1578</v>
      </c>
      <c r="AB1347" s="155" t="s">
        <v>4138</v>
      </c>
      <c r="AC1347" s="163">
        <v>0</v>
      </c>
      <c r="AD1347" s="163">
        <v>0</v>
      </c>
      <c r="AE1347" s="163">
        <v>0</v>
      </c>
      <c r="AF1347" s="163">
        <v>0</v>
      </c>
      <c r="AG1347" s="163">
        <v>0</v>
      </c>
      <c r="AH1347" s="163">
        <v>0</v>
      </c>
      <c r="AI1347" s="163">
        <v>0</v>
      </c>
      <c r="AJ1347" s="163">
        <v>0</v>
      </c>
      <c r="AK1347" s="163">
        <v>0</v>
      </c>
      <c r="AL1347" s="163">
        <v>0</v>
      </c>
      <c r="AM1347" s="163">
        <v>0</v>
      </c>
    </row>
    <row r="1348" spans="2:39" x14ac:dyDescent="0.15">
      <c r="B1348" s="51" t="s">
        <v>1322</v>
      </c>
      <c r="C1348" s="51" t="s">
        <v>3890</v>
      </c>
      <c r="D1348" s="51" t="s">
        <v>5074</v>
      </c>
      <c r="E1348" s="51" t="s">
        <v>5075</v>
      </c>
      <c r="F1348" s="51" t="s">
        <v>5103</v>
      </c>
      <c r="G1348" s="51" t="s">
        <v>5104</v>
      </c>
      <c r="H1348" s="51" t="s">
        <v>5160</v>
      </c>
      <c r="I1348" s="51" t="s">
        <v>5161</v>
      </c>
      <c r="K1348" s="53">
        <v>3</v>
      </c>
      <c r="L1348" s="160">
        <v>10</v>
      </c>
      <c r="M1348" s="160" t="s">
        <v>5103</v>
      </c>
      <c r="N1348" s="160" t="s">
        <v>5104</v>
      </c>
      <c r="O1348" s="161"/>
      <c r="P1348" s="161"/>
      <c r="Q1348" s="161"/>
      <c r="R1348" s="161"/>
      <c r="S1348" s="161"/>
      <c r="T1348" s="161"/>
      <c r="U1348" s="161"/>
      <c r="V1348" s="161"/>
      <c r="W1348" s="161"/>
      <c r="X1348" s="161"/>
      <c r="Y1348" s="161"/>
      <c r="Z1348" s="161"/>
      <c r="AA1348" s="155" t="s">
        <v>1322</v>
      </c>
      <c r="AB1348" s="155" t="s">
        <v>3890</v>
      </c>
      <c r="AC1348" s="163">
        <v>0</v>
      </c>
      <c r="AD1348" s="163">
        <v>0</v>
      </c>
      <c r="AE1348" s="163">
        <v>0</v>
      </c>
      <c r="AF1348" s="163">
        <v>0</v>
      </c>
      <c r="AG1348" s="163">
        <v>0</v>
      </c>
      <c r="AH1348" s="163">
        <v>0</v>
      </c>
      <c r="AI1348" s="163">
        <v>0</v>
      </c>
      <c r="AJ1348" s="163">
        <v>0</v>
      </c>
      <c r="AK1348" s="163">
        <v>0</v>
      </c>
      <c r="AL1348" s="163">
        <v>0</v>
      </c>
      <c r="AM1348" s="163">
        <v>0</v>
      </c>
    </row>
    <row r="1349" spans="2:39" x14ac:dyDescent="0.15">
      <c r="B1349" s="51" t="s">
        <v>1101</v>
      </c>
      <c r="C1349" s="51" t="s">
        <v>3674</v>
      </c>
      <c r="D1349" s="51" t="s">
        <v>5089</v>
      </c>
      <c r="E1349" s="51" t="s">
        <v>5090</v>
      </c>
      <c r="F1349" s="51" t="s">
        <v>5091</v>
      </c>
      <c r="G1349" s="51" t="s">
        <v>5092</v>
      </c>
      <c r="H1349" s="51" t="s">
        <v>5135</v>
      </c>
      <c r="I1349" s="51" t="s">
        <v>5136</v>
      </c>
      <c r="K1349" s="53">
        <v>3</v>
      </c>
      <c r="L1349" s="160">
        <v>16</v>
      </c>
      <c r="M1349" s="160" t="s">
        <v>5091</v>
      </c>
      <c r="N1349" s="160" t="s">
        <v>5092</v>
      </c>
      <c r="O1349" s="161"/>
      <c r="P1349" s="161"/>
      <c r="Q1349" s="161"/>
      <c r="R1349" s="161"/>
      <c r="S1349" s="161"/>
      <c r="T1349" s="161"/>
      <c r="U1349" s="161"/>
      <c r="V1349" s="161"/>
      <c r="W1349" s="161"/>
      <c r="X1349" s="161"/>
      <c r="Y1349" s="161"/>
      <c r="Z1349" s="161"/>
      <c r="AA1349" s="155" t="s">
        <v>1101</v>
      </c>
      <c r="AB1349" s="155" t="s">
        <v>3674</v>
      </c>
      <c r="AC1349" s="163">
        <v>0</v>
      </c>
      <c r="AD1349" s="163">
        <v>0</v>
      </c>
      <c r="AE1349" s="163">
        <v>0</v>
      </c>
      <c r="AF1349" s="163">
        <v>0</v>
      </c>
      <c r="AG1349" s="163">
        <v>0</v>
      </c>
      <c r="AH1349" s="163">
        <v>0</v>
      </c>
      <c r="AI1349" s="163">
        <v>0</v>
      </c>
      <c r="AJ1349" s="163">
        <v>0</v>
      </c>
      <c r="AK1349" s="163">
        <v>0</v>
      </c>
      <c r="AL1349" s="163">
        <v>0</v>
      </c>
      <c r="AM1349" s="163">
        <v>0</v>
      </c>
    </row>
    <row r="1350" spans="2:39" x14ac:dyDescent="0.15">
      <c r="B1350" s="51" t="s">
        <v>1232</v>
      </c>
      <c r="C1350" s="51" t="s">
        <v>3801</v>
      </c>
      <c r="D1350" s="51" t="s">
        <v>5074</v>
      </c>
      <c r="E1350" s="51" t="s">
        <v>5075</v>
      </c>
      <c r="F1350" s="51" t="s">
        <v>5076</v>
      </c>
      <c r="G1350" s="51" t="s">
        <v>5077</v>
      </c>
      <c r="H1350" s="51" t="s">
        <v>5153</v>
      </c>
      <c r="I1350" s="51" t="s">
        <v>5154</v>
      </c>
      <c r="K1350" s="53">
        <v>3</v>
      </c>
      <c r="L1350" s="160">
        <v>7</v>
      </c>
      <c r="M1350" s="160" t="s">
        <v>5153</v>
      </c>
      <c r="N1350" s="160" t="s">
        <v>5154</v>
      </c>
      <c r="O1350" s="161"/>
      <c r="P1350" s="161"/>
      <c r="Q1350" s="161"/>
      <c r="R1350" s="161"/>
      <c r="S1350" s="161"/>
      <c r="T1350" s="161"/>
      <c r="U1350" s="161"/>
      <c r="V1350" s="161"/>
      <c r="W1350" s="161"/>
      <c r="X1350" s="161"/>
      <c r="Y1350" s="161"/>
      <c r="Z1350" s="161"/>
      <c r="AA1350" s="155" t="s">
        <v>1232</v>
      </c>
      <c r="AB1350" s="155" t="s">
        <v>3801</v>
      </c>
      <c r="AC1350" s="163">
        <v>0</v>
      </c>
      <c r="AD1350" s="163">
        <v>0</v>
      </c>
      <c r="AE1350" s="163">
        <v>0</v>
      </c>
      <c r="AF1350" s="163">
        <v>0</v>
      </c>
      <c r="AG1350" s="163">
        <v>0</v>
      </c>
      <c r="AH1350" s="163">
        <v>0</v>
      </c>
      <c r="AI1350" s="163">
        <v>0</v>
      </c>
      <c r="AJ1350" s="163">
        <v>0</v>
      </c>
      <c r="AK1350" s="163">
        <v>0</v>
      </c>
      <c r="AL1350" s="163">
        <v>0</v>
      </c>
      <c r="AM1350" s="163">
        <v>0</v>
      </c>
    </row>
    <row r="1351" spans="2:39" x14ac:dyDescent="0.15">
      <c r="B1351" s="51" t="s">
        <v>1165</v>
      </c>
      <c r="C1351" s="51" t="s">
        <v>3736</v>
      </c>
      <c r="D1351" s="51" t="s">
        <v>5074</v>
      </c>
      <c r="E1351" s="51" t="s">
        <v>5075</v>
      </c>
      <c r="F1351" s="51" t="s">
        <v>5103</v>
      </c>
      <c r="G1351" s="51" t="s">
        <v>5104</v>
      </c>
      <c r="H1351" s="51" t="s">
        <v>5160</v>
      </c>
      <c r="I1351" s="51" t="s">
        <v>5161</v>
      </c>
      <c r="K1351" s="53">
        <v>3</v>
      </c>
      <c r="L1351" s="160">
        <v>10</v>
      </c>
      <c r="M1351" s="160" t="s">
        <v>5103</v>
      </c>
      <c r="N1351" s="160" t="s">
        <v>5104</v>
      </c>
      <c r="O1351" s="161"/>
      <c r="P1351" s="161"/>
      <c r="Q1351" s="161"/>
      <c r="R1351" s="161"/>
      <c r="S1351" s="161"/>
      <c r="T1351" s="161"/>
      <c r="U1351" s="161"/>
      <c r="V1351" s="161"/>
      <c r="W1351" s="161"/>
      <c r="X1351" s="161"/>
      <c r="Y1351" s="161"/>
      <c r="Z1351" s="161"/>
      <c r="AA1351" s="155" t="s">
        <v>1165</v>
      </c>
      <c r="AB1351" s="155" t="s">
        <v>3736</v>
      </c>
      <c r="AC1351" s="163">
        <v>0</v>
      </c>
      <c r="AD1351" s="163">
        <v>0</v>
      </c>
      <c r="AE1351" s="163">
        <v>0</v>
      </c>
      <c r="AF1351" s="163">
        <v>0</v>
      </c>
      <c r="AG1351" s="163">
        <v>0</v>
      </c>
      <c r="AH1351" s="163">
        <v>0</v>
      </c>
      <c r="AI1351" s="163">
        <v>0</v>
      </c>
      <c r="AJ1351" s="163">
        <v>0</v>
      </c>
      <c r="AK1351" s="163">
        <v>0</v>
      </c>
      <c r="AL1351" s="163">
        <v>0</v>
      </c>
      <c r="AM1351" s="163">
        <v>0</v>
      </c>
    </row>
    <row r="1352" spans="2:39" x14ac:dyDescent="0.15">
      <c r="B1352" s="51" t="s">
        <v>1503</v>
      </c>
      <c r="C1352" s="51" t="s">
        <v>4068</v>
      </c>
      <c r="D1352" s="51" t="s">
        <v>5044</v>
      </c>
      <c r="E1352" s="51" t="s">
        <v>5045</v>
      </c>
      <c r="F1352" s="51" t="s">
        <v>5046</v>
      </c>
      <c r="G1352" s="51" t="s">
        <v>5045</v>
      </c>
      <c r="H1352" s="51" t="s">
        <v>5067</v>
      </c>
      <c r="I1352" s="51" t="s">
        <v>5068</v>
      </c>
      <c r="K1352" s="53">
        <v>3</v>
      </c>
      <c r="L1352" s="160">
        <v>3</v>
      </c>
      <c r="M1352" s="160" t="s">
        <v>5067</v>
      </c>
      <c r="N1352" s="160" t="s">
        <v>5068</v>
      </c>
      <c r="O1352" s="161"/>
      <c r="P1352" s="161"/>
      <c r="Q1352" s="161"/>
      <c r="R1352" s="161"/>
      <c r="S1352" s="161"/>
      <c r="T1352" s="161"/>
      <c r="U1352" s="161"/>
      <c r="V1352" s="161"/>
      <c r="W1352" s="161"/>
      <c r="X1352" s="161"/>
      <c r="Y1352" s="161"/>
      <c r="Z1352" s="161"/>
      <c r="AA1352" s="155" t="s">
        <v>1503</v>
      </c>
      <c r="AB1352" s="155" t="s">
        <v>4068</v>
      </c>
      <c r="AC1352" s="163">
        <v>0</v>
      </c>
      <c r="AD1352" s="163">
        <v>0</v>
      </c>
      <c r="AE1352" s="163">
        <v>0</v>
      </c>
      <c r="AF1352" s="163">
        <v>0</v>
      </c>
      <c r="AG1352" s="163">
        <v>0</v>
      </c>
      <c r="AH1352" s="163">
        <v>0</v>
      </c>
      <c r="AI1352" s="163">
        <v>0</v>
      </c>
      <c r="AJ1352" s="163">
        <v>0</v>
      </c>
      <c r="AK1352" s="163">
        <v>0</v>
      </c>
      <c r="AL1352" s="163">
        <v>0</v>
      </c>
      <c r="AM1352" s="163">
        <v>0</v>
      </c>
    </row>
    <row r="1353" spans="2:39" x14ac:dyDescent="0.15">
      <c r="B1353" s="51" t="s">
        <v>1074</v>
      </c>
      <c r="C1353" s="51" t="s">
        <v>3647</v>
      </c>
      <c r="D1353" s="51" t="s">
        <v>5026</v>
      </c>
      <c r="E1353" s="51" t="s">
        <v>5027</v>
      </c>
      <c r="F1353" s="51" t="s">
        <v>5054</v>
      </c>
      <c r="G1353" s="51" t="s">
        <v>5055</v>
      </c>
      <c r="H1353" s="51" t="s">
        <v>5193</v>
      </c>
      <c r="I1353" s="51" t="s">
        <v>5194</v>
      </c>
      <c r="K1353" s="53">
        <v>2</v>
      </c>
      <c r="L1353" s="160" t="s">
        <v>5356</v>
      </c>
      <c r="M1353" s="160" t="s">
        <v>5056</v>
      </c>
      <c r="N1353" s="160" t="s">
        <v>5194</v>
      </c>
      <c r="O1353" s="161"/>
      <c r="P1353" s="161"/>
      <c r="Q1353" s="161"/>
      <c r="R1353" s="161"/>
      <c r="S1353" s="161"/>
      <c r="T1353" s="161"/>
      <c r="U1353" s="161"/>
      <c r="V1353" s="161"/>
      <c r="W1353" s="161"/>
      <c r="X1353" s="161"/>
      <c r="Y1353" s="161"/>
      <c r="Z1353" s="161"/>
      <c r="AA1353" s="155" t="s">
        <v>1074</v>
      </c>
      <c r="AB1353" s="155" t="s">
        <v>3647</v>
      </c>
      <c r="AC1353" s="163">
        <v>0</v>
      </c>
      <c r="AD1353" s="163">
        <v>0</v>
      </c>
      <c r="AE1353" s="163">
        <v>0</v>
      </c>
      <c r="AF1353" s="163">
        <v>0</v>
      </c>
      <c r="AG1353" s="163">
        <v>0</v>
      </c>
      <c r="AH1353" s="163">
        <v>0</v>
      </c>
      <c r="AI1353" s="163">
        <v>0</v>
      </c>
      <c r="AJ1353" s="163">
        <v>0</v>
      </c>
      <c r="AK1353" s="163">
        <v>0</v>
      </c>
      <c r="AL1353" s="163">
        <v>0</v>
      </c>
      <c r="AM1353" s="163">
        <v>0</v>
      </c>
    </row>
    <row r="1354" spans="2:39" x14ac:dyDescent="0.15">
      <c r="B1354" s="51" t="s">
        <v>1389</v>
      </c>
      <c r="C1354" s="51" t="s">
        <v>3956</v>
      </c>
      <c r="D1354" s="51" t="s">
        <v>5026</v>
      </c>
      <c r="E1354" s="51" t="s">
        <v>5027</v>
      </c>
      <c r="F1354" s="51" t="s">
        <v>5028</v>
      </c>
      <c r="G1354" s="51" t="s">
        <v>5029</v>
      </c>
      <c r="H1354" s="51" t="s">
        <v>5115</v>
      </c>
      <c r="I1354" s="51" t="s">
        <v>5116</v>
      </c>
      <c r="K1354" s="53">
        <v>3</v>
      </c>
      <c r="L1354" s="160">
        <v>24</v>
      </c>
      <c r="M1354" s="160" t="s">
        <v>5028</v>
      </c>
      <c r="N1354" s="160" t="s">
        <v>5029</v>
      </c>
      <c r="O1354" s="161"/>
      <c r="P1354" s="161"/>
      <c r="Q1354" s="161"/>
      <c r="R1354" s="161"/>
      <c r="S1354" s="161"/>
      <c r="T1354" s="161"/>
      <c r="U1354" s="161"/>
      <c r="V1354" s="161"/>
      <c r="W1354" s="161"/>
      <c r="X1354" s="161"/>
      <c r="Y1354" s="161"/>
      <c r="Z1354" s="161"/>
      <c r="AA1354" s="155" t="s">
        <v>1389</v>
      </c>
      <c r="AB1354" s="155" t="s">
        <v>3956</v>
      </c>
      <c r="AC1354" s="163">
        <v>0</v>
      </c>
      <c r="AD1354" s="163">
        <v>0</v>
      </c>
      <c r="AE1354" s="163">
        <v>0</v>
      </c>
      <c r="AF1354" s="163">
        <v>0</v>
      </c>
      <c r="AG1354" s="163">
        <v>0</v>
      </c>
      <c r="AH1354" s="163">
        <v>0</v>
      </c>
      <c r="AI1354" s="163">
        <v>0</v>
      </c>
      <c r="AJ1354" s="163">
        <v>0</v>
      </c>
      <c r="AK1354" s="163">
        <v>0</v>
      </c>
      <c r="AL1354" s="163">
        <v>0</v>
      </c>
      <c r="AM1354" s="163">
        <v>0</v>
      </c>
    </row>
    <row r="1355" spans="2:39" x14ac:dyDescent="0.15">
      <c r="B1355" s="51" t="s">
        <v>1348</v>
      </c>
      <c r="C1355" s="51" t="s">
        <v>3915</v>
      </c>
      <c r="D1355" s="51" t="s">
        <v>5032</v>
      </c>
      <c r="E1355" s="51" t="s">
        <v>5033</v>
      </c>
      <c r="F1355" s="51" t="s">
        <v>5121</v>
      </c>
      <c r="G1355" s="51" t="s">
        <v>5122</v>
      </c>
      <c r="H1355" s="51" t="s">
        <v>5172</v>
      </c>
      <c r="I1355" s="51" t="s">
        <v>5173</v>
      </c>
      <c r="K1355" s="53">
        <v>3</v>
      </c>
      <c r="L1355" s="160">
        <v>12</v>
      </c>
      <c r="M1355" s="160" t="s">
        <v>5121</v>
      </c>
      <c r="N1355" s="160" t="s">
        <v>5122</v>
      </c>
      <c r="O1355" s="161"/>
      <c r="P1355" s="161"/>
      <c r="Q1355" s="161"/>
      <c r="R1355" s="161"/>
      <c r="S1355" s="161"/>
      <c r="T1355" s="161"/>
      <c r="U1355" s="161"/>
      <c r="V1355" s="161"/>
      <c r="W1355" s="161"/>
      <c r="X1355" s="161"/>
      <c r="Y1355" s="161"/>
      <c r="Z1355" s="161"/>
      <c r="AA1355" s="155" t="s">
        <v>1348</v>
      </c>
      <c r="AB1355" s="155" t="s">
        <v>3915</v>
      </c>
      <c r="AC1355" s="163">
        <v>0</v>
      </c>
      <c r="AD1355" s="163">
        <v>0</v>
      </c>
      <c r="AE1355" s="163">
        <v>0</v>
      </c>
      <c r="AF1355" s="163">
        <v>0</v>
      </c>
      <c r="AG1355" s="163">
        <v>0</v>
      </c>
      <c r="AH1355" s="163">
        <v>0</v>
      </c>
      <c r="AI1355" s="163">
        <v>0</v>
      </c>
      <c r="AJ1355" s="163">
        <v>0</v>
      </c>
      <c r="AK1355" s="163">
        <v>0</v>
      </c>
      <c r="AL1355" s="163">
        <v>0</v>
      </c>
      <c r="AM1355" s="163">
        <v>0</v>
      </c>
    </row>
    <row r="1356" spans="2:39" x14ac:dyDescent="0.15">
      <c r="B1356" s="51" t="s">
        <v>1413</v>
      </c>
      <c r="C1356" s="51" t="s">
        <v>3980</v>
      </c>
      <c r="D1356" s="51" t="s">
        <v>5129</v>
      </c>
      <c r="E1356" s="51" t="s">
        <v>5130</v>
      </c>
      <c r="F1356" s="51" t="s">
        <v>5178</v>
      </c>
      <c r="G1356" s="51" t="s">
        <v>5179</v>
      </c>
      <c r="H1356" s="51" t="s">
        <v>5180</v>
      </c>
      <c r="I1356" s="51" t="s">
        <v>5179</v>
      </c>
      <c r="K1356" s="53">
        <v>3</v>
      </c>
      <c r="L1356" s="160">
        <v>18</v>
      </c>
      <c r="M1356" s="160" t="s">
        <v>5129</v>
      </c>
      <c r="N1356" s="160" t="s">
        <v>5130</v>
      </c>
      <c r="O1356" s="161"/>
      <c r="P1356" s="161"/>
      <c r="Q1356" s="161"/>
      <c r="R1356" s="161"/>
      <c r="S1356" s="161"/>
      <c r="T1356" s="161"/>
      <c r="U1356" s="161"/>
      <c r="V1356" s="161"/>
      <c r="W1356" s="161"/>
      <c r="X1356" s="161"/>
      <c r="Y1356" s="161"/>
      <c r="Z1356" s="161"/>
      <c r="AA1356" s="155" t="s">
        <v>1413</v>
      </c>
      <c r="AB1356" s="155" t="s">
        <v>3980</v>
      </c>
      <c r="AC1356" s="163">
        <v>0</v>
      </c>
      <c r="AD1356" s="163">
        <v>0</v>
      </c>
      <c r="AE1356" s="163">
        <v>0</v>
      </c>
      <c r="AF1356" s="163">
        <v>0</v>
      </c>
      <c r="AG1356" s="163">
        <v>0</v>
      </c>
      <c r="AH1356" s="163">
        <v>0</v>
      </c>
      <c r="AI1356" s="163">
        <v>0</v>
      </c>
      <c r="AJ1356" s="163">
        <v>0</v>
      </c>
      <c r="AK1356" s="163">
        <v>0</v>
      </c>
      <c r="AL1356" s="163">
        <v>0</v>
      </c>
      <c r="AM1356" s="163">
        <v>0</v>
      </c>
    </row>
    <row r="1357" spans="2:39" x14ac:dyDescent="0.15">
      <c r="B1357" s="51" t="s">
        <v>1053</v>
      </c>
      <c r="C1357" s="51" t="s">
        <v>3626</v>
      </c>
      <c r="D1357" s="51" t="s">
        <v>5026</v>
      </c>
      <c r="E1357" s="51" t="s">
        <v>5027</v>
      </c>
      <c r="F1357" s="51" t="s">
        <v>5028</v>
      </c>
      <c r="G1357" s="51" t="s">
        <v>5029</v>
      </c>
      <c r="H1357" s="51" t="s">
        <v>5115</v>
      </c>
      <c r="I1357" s="51" t="s">
        <v>5116</v>
      </c>
      <c r="K1357" s="53">
        <v>3</v>
      </c>
      <c r="L1357" s="160">
        <v>24</v>
      </c>
      <c r="M1357" s="160" t="s">
        <v>5028</v>
      </c>
      <c r="N1357" s="160" t="s">
        <v>5029</v>
      </c>
      <c r="O1357" s="161"/>
      <c r="P1357" s="161"/>
      <c r="Q1357" s="161"/>
      <c r="R1357" s="161"/>
      <c r="S1357" s="161"/>
      <c r="T1357" s="161"/>
      <c r="U1357" s="161"/>
      <c r="V1357" s="161"/>
      <c r="W1357" s="161"/>
      <c r="X1357" s="161"/>
      <c r="Y1357" s="161"/>
      <c r="Z1357" s="161"/>
      <c r="AA1357" s="155" t="s">
        <v>1053</v>
      </c>
      <c r="AB1357" s="155" t="s">
        <v>3626</v>
      </c>
      <c r="AC1357" s="163">
        <v>0</v>
      </c>
      <c r="AD1357" s="163">
        <v>0</v>
      </c>
      <c r="AE1357" s="163">
        <v>0</v>
      </c>
      <c r="AF1357" s="163">
        <v>0</v>
      </c>
      <c r="AG1357" s="163">
        <v>0</v>
      </c>
      <c r="AH1357" s="163">
        <v>0</v>
      </c>
      <c r="AI1357" s="163">
        <v>0</v>
      </c>
      <c r="AJ1357" s="163">
        <v>0</v>
      </c>
      <c r="AK1357" s="163">
        <v>0</v>
      </c>
      <c r="AL1357" s="163">
        <v>0</v>
      </c>
      <c r="AM1357" s="163">
        <v>0</v>
      </c>
    </row>
    <row r="1358" spans="2:39" x14ac:dyDescent="0.15">
      <c r="B1358" s="51" t="s">
        <v>937</v>
      </c>
      <c r="C1358" s="51" t="s">
        <v>3513</v>
      </c>
      <c r="D1358" s="51" t="s">
        <v>5026</v>
      </c>
      <c r="E1358" s="51" t="s">
        <v>5027</v>
      </c>
      <c r="F1358" s="51" t="s">
        <v>5028</v>
      </c>
      <c r="G1358" s="51" t="s">
        <v>5029</v>
      </c>
      <c r="H1358" s="51" t="s">
        <v>5115</v>
      </c>
      <c r="I1358" s="51" t="s">
        <v>5116</v>
      </c>
      <c r="K1358" s="53">
        <v>3</v>
      </c>
      <c r="L1358" s="160">
        <v>24</v>
      </c>
      <c r="M1358" s="160" t="s">
        <v>5028</v>
      </c>
      <c r="N1358" s="160" t="s">
        <v>5029</v>
      </c>
      <c r="O1358" s="161"/>
      <c r="P1358" s="161"/>
      <c r="Q1358" s="161"/>
      <c r="R1358" s="161"/>
      <c r="S1358" s="161"/>
      <c r="T1358" s="161"/>
      <c r="U1358" s="161"/>
      <c r="V1358" s="161"/>
      <c r="W1358" s="161"/>
      <c r="X1358" s="161"/>
      <c r="Y1358" s="161"/>
      <c r="Z1358" s="161"/>
      <c r="AA1358" s="155" t="s">
        <v>937</v>
      </c>
      <c r="AB1358" s="155" t="s">
        <v>3513</v>
      </c>
      <c r="AC1358" s="163">
        <v>0</v>
      </c>
      <c r="AD1358" s="163">
        <v>0</v>
      </c>
      <c r="AE1358" s="163">
        <v>0</v>
      </c>
      <c r="AF1358" s="163">
        <v>0</v>
      </c>
      <c r="AG1358" s="163">
        <v>0</v>
      </c>
      <c r="AH1358" s="163">
        <v>0</v>
      </c>
      <c r="AI1358" s="163">
        <v>0</v>
      </c>
      <c r="AJ1358" s="163">
        <v>0</v>
      </c>
      <c r="AK1358" s="163">
        <v>0</v>
      </c>
      <c r="AL1358" s="163">
        <v>0</v>
      </c>
      <c r="AM1358" s="163">
        <v>0</v>
      </c>
    </row>
    <row r="1359" spans="2:39" x14ac:dyDescent="0.15">
      <c r="B1359" s="51" t="s">
        <v>1444</v>
      </c>
      <c r="C1359" s="51" t="s">
        <v>4009</v>
      </c>
      <c r="D1359" s="51" t="s">
        <v>5032</v>
      </c>
      <c r="E1359" s="51" t="s">
        <v>5033</v>
      </c>
      <c r="F1359" s="51" t="s">
        <v>5155</v>
      </c>
      <c r="G1359" s="51" t="s">
        <v>5156</v>
      </c>
      <c r="H1359" s="51" t="s">
        <v>5157</v>
      </c>
      <c r="I1359" s="51" t="s">
        <v>5156</v>
      </c>
      <c r="K1359" s="53">
        <v>3</v>
      </c>
      <c r="L1359" s="160">
        <v>14</v>
      </c>
      <c r="M1359" s="160" t="s">
        <v>5157</v>
      </c>
      <c r="N1359" s="160" t="s">
        <v>5156</v>
      </c>
      <c r="O1359" s="161"/>
      <c r="P1359" s="161"/>
      <c r="Q1359" s="161"/>
      <c r="R1359" s="161"/>
      <c r="S1359" s="161"/>
      <c r="T1359" s="161"/>
      <c r="U1359" s="161"/>
      <c r="V1359" s="161"/>
      <c r="W1359" s="161"/>
      <c r="X1359" s="161"/>
      <c r="Y1359" s="161"/>
      <c r="Z1359" s="161"/>
      <c r="AA1359" s="155" t="s">
        <v>1444</v>
      </c>
      <c r="AB1359" s="155" t="s">
        <v>4009</v>
      </c>
      <c r="AC1359" s="163">
        <v>0</v>
      </c>
      <c r="AD1359" s="163">
        <v>0</v>
      </c>
      <c r="AE1359" s="163">
        <v>0</v>
      </c>
      <c r="AF1359" s="163">
        <v>0</v>
      </c>
      <c r="AG1359" s="163">
        <v>0</v>
      </c>
      <c r="AH1359" s="163">
        <v>0</v>
      </c>
      <c r="AI1359" s="163">
        <v>0</v>
      </c>
      <c r="AJ1359" s="163">
        <v>0</v>
      </c>
      <c r="AK1359" s="163">
        <v>0</v>
      </c>
      <c r="AL1359" s="163">
        <v>0</v>
      </c>
      <c r="AM1359" s="163">
        <v>0</v>
      </c>
    </row>
    <row r="1360" spans="2:39" x14ac:dyDescent="0.15">
      <c r="B1360" s="51" t="s">
        <v>1136</v>
      </c>
      <c r="C1360" s="51" t="s">
        <v>3708</v>
      </c>
      <c r="D1360" s="51" t="s">
        <v>5026</v>
      </c>
      <c r="E1360" s="51" t="s">
        <v>5027</v>
      </c>
      <c r="F1360" s="51" t="s">
        <v>5040</v>
      </c>
      <c r="G1360" s="51" t="s">
        <v>5041</v>
      </c>
      <c r="H1360" s="51" t="s">
        <v>5042</v>
      </c>
      <c r="I1360" s="51" t="s">
        <v>5043</v>
      </c>
      <c r="K1360" s="53">
        <v>3</v>
      </c>
      <c r="L1360" s="160">
        <v>25</v>
      </c>
      <c r="M1360" s="160" t="s">
        <v>5040</v>
      </c>
      <c r="N1360" s="160" t="s">
        <v>5041</v>
      </c>
      <c r="O1360" s="161"/>
      <c r="P1360" s="161"/>
      <c r="Q1360" s="161"/>
      <c r="R1360" s="161"/>
      <c r="S1360" s="161"/>
      <c r="T1360" s="161"/>
      <c r="U1360" s="161"/>
      <c r="V1360" s="161"/>
      <c r="W1360" s="161"/>
      <c r="X1360" s="161"/>
      <c r="Y1360" s="161"/>
      <c r="Z1360" s="161"/>
      <c r="AA1360" s="155" t="s">
        <v>1136</v>
      </c>
      <c r="AB1360" s="155" t="s">
        <v>3708</v>
      </c>
      <c r="AC1360" s="163">
        <v>0</v>
      </c>
      <c r="AD1360" s="163">
        <v>0</v>
      </c>
      <c r="AE1360" s="163">
        <v>0</v>
      </c>
      <c r="AF1360" s="163">
        <v>0</v>
      </c>
      <c r="AG1360" s="163">
        <v>0</v>
      </c>
      <c r="AH1360" s="163">
        <v>0</v>
      </c>
      <c r="AI1360" s="163">
        <v>0</v>
      </c>
      <c r="AJ1360" s="163">
        <v>0</v>
      </c>
      <c r="AK1360" s="163">
        <v>0</v>
      </c>
      <c r="AL1360" s="163">
        <v>0</v>
      </c>
      <c r="AM1360" s="163">
        <v>0</v>
      </c>
    </row>
    <row r="1361" spans="2:39" x14ac:dyDescent="0.15">
      <c r="B1361" s="51" t="s">
        <v>1659</v>
      </c>
      <c r="C1361" s="51" t="s">
        <v>5493</v>
      </c>
      <c r="D1361" s="51" t="s">
        <v>5032</v>
      </c>
      <c r="E1361" s="51" t="s">
        <v>5033</v>
      </c>
      <c r="F1361" s="51" t="s">
        <v>5117</v>
      </c>
      <c r="G1361" s="51" t="s">
        <v>5118</v>
      </c>
      <c r="H1361" s="51" t="s">
        <v>5191</v>
      </c>
      <c r="I1361" s="51" t="s">
        <v>5192</v>
      </c>
      <c r="K1361" s="53">
        <v>3</v>
      </c>
      <c r="L1361" s="160" t="s">
        <v>5356</v>
      </c>
      <c r="M1361" s="160" t="s">
        <v>5356</v>
      </c>
      <c r="N1361" s="160" t="s">
        <v>5356</v>
      </c>
      <c r="O1361" s="161"/>
      <c r="P1361" s="161"/>
      <c r="Q1361" s="161"/>
      <c r="R1361" s="161"/>
      <c r="S1361" s="161"/>
      <c r="T1361" s="161"/>
      <c r="U1361" s="161"/>
      <c r="V1361" s="161"/>
      <c r="W1361" s="161"/>
      <c r="X1361" s="161"/>
      <c r="Y1361" s="161"/>
      <c r="Z1361" s="161"/>
      <c r="AA1361" s="155" t="s">
        <v>1659</v>
      </c>
      <c r="AB1361" s="155" t="s">
        <v>5493</v>
      </c>
      <c r="AC1361" s="163">
        <v>0</v>
      </c>
      <c r="AD1361" s="163">
        <v>0</v>
      </c>
      <c r="AE1361" s="163">
        <v>0</v>
      </c>
      <c r="AF1361" s="163">
        <v>0</v>
      </c>
      <c r="AG1361" s="163">
        <v>0</v>
      </c>
      <c r="AH1361" s="163">
        <v>0</v>
      </c>
      <c r="AI1361" s="163">
        <v>0</v>
      </c>
      <c r="AJ1361" s="163">
        <v>0</v>
      </c>
      <c r="AK1361" s="163">
        <v>0</v>
      </c>
      <c r="AL1361" s="163">
        <v>0</v>
      </c>
      <c r="AM1361" s="163">
        <v>0</v>
      </c>
    </row>
    <row r="1362" spans="2:39" x14ac:dyDescent="0.15">
      <c r="B1362" s="51" t="s">
        <v>1249</v>
      </c>
      <c r="C1362" s="51" t="s">
        <v>3818</v>
      </c>
      <c r="D1362" s="51" t="s">
        <v>5089</v>
      </c>
      <c r="E1362" s="51" t="s">
        <v>5090</v>
      </c>
      <c r="F1362" s="51" t="s">
        <v>5107</v>
      </c>
      <c r="G1362" s="51" t="s">
        <v>5108</v>
      </c>
      <c r="H1362" s="51" t="s">
        <v>5111</v>
      </c>
      <c r="I1362" s="51" t="s">
        <v>5112</v>
      </c>
      <c r="K1362" s="53">
        <v>3</v>
      </c>
      <c r="L1362" s="160">
        <v>17</v>
      </c>
      <c r="M1362" s="160" t="s">
        <v>5107</v>
      </c>
      <c r="N1362" s="160" t="s">
        <v>5108</v>
      </c>
      <c r="O1362" s="161"/>
      <c r="P1362" s="161"/>
      <c r="Q1362" s="161"/>
      <c r="R1362" s="161"/>
      <c r="S1362" s="161"/>
      <c r="T1362" s="161"/>
      <c r="U1362" s="161"/>
      <c r="V1362" s="161"/>
      <c r="W1362" s="161"/>
      <c r="X1362" s="161"/>
      <c r="Y1362" s="161"/>
      <c r="Z1362" s="161"/>
      <c r="AA1362" s="155" t="s">
        <v>1249</v>
      </c>
      <c r="AB1362" s="155" t="s">
        <v>3818</v>
      </c>
      <c r="AC1362" s="163">
        <v>0</v>
      </c>
      <c r="AD1362" s="163">
        <v>0</v>
      </c>
      <c r="AE1362" s="163">
        <v>0</v>
      </c>
      <c r="AF1362" s="163">
        <v>0</v>
      </c>
      <c r="AG1362" s="163">
        <v>0</v>
      </c>
      <c r="AH1362" s="163">
        <v>0</v>
      </c>
      <c r="AI1362" s="163">
        <v>0</v>
      </c>
      <c r="AJ1362" s="163">
        <v>0</v>
      </c>
      <c r="AK1362" s="163">
        <v>0</v>
      </c>
      <c r="AL1362" s="163">
        <v>0</v>
      </c>
      <c r="AM1362" s="163">
        <v>0</v>
      </c>
    </row>
    <row r="1363" spans="2:39" x14ac:dyDescent="0.15">
      <c r="B1363" s="51" t="s">
        <v>1308</v>
      </c>
      <c r="C1363" s="51" t="s">
        <v>3876</v>
      </c>
      <c r="D1363" s="51" t="s">
        <v>5044</v>
      </c>
      <c r="E1363" s="51" t="s">
        <v>5045</v>
      </c>
      <c r="F1363" s="51" t="s">
        <v>5046</v>
      </c>
      <c r="G1363" s="51" t="s">
        <v>5045</v>
      </c>
      <c r="H1363" s="51" t="s">
        <v>5047</v>
      </c>
      <c r="I1363" s="51" t="s">
        <v>5048</v>
      </c>
      <c r="K1363" s="53">
        <v>3</v>
      </c>
      <c r="L1363" s="160">
        <v>5</v>
      </c>
      <c r="M1363" s="160" t="s">
        <v>5047</v>
      </c>
      <c r="N1363" s="160" t="s">
        <v>5048</v>
      </c>
      <c r="O1363" s="161"/>
      <c r="P1363" s="161"/>
      <c r="Q1363" s="161"/>
      <c r="R1363" s="161"/>
      <c r="S1363" s="161"/>
      <c r="T1363" s="161"/>
      <c r="U1363" s="161"/>
      <c r="V1363" s="161"/>
      <c r="W1363" s="161"/>
      <c r="X1363" s="161"/>
      <c r="Y1363" s="161"/>
      <c r="Z1363" s="161"/>
      <c r="AA1363" s="155" t="s">
        <v>1308</v>
      </c>
      <c r="AB1363" s="155" t="s">
        <v>3876</v>
      </c>
      <c r="AC1363" s="163">
        <v>0</v>
      </c>
      <c r="AD1363" s="163">
        <v>0</v>
      </c>
      <c r="AE1363" s="163">
        <v>0</v>
      </c>
      <c r="AF1363" s="163">
        <v>0</v>
      </c>
      <c r="AG1363" s="163">
        <v>0</v>
      </c>
      <c r="AH1363" s="163">
        <v>0</v>
      </c>
      <c r="AI1363" s="163">
        <v>0</v>
      </c>
      <c r="AJ1363" s="163">
        <v>0</v>
      </c>
      <c r="AK1363" s="163">
        <v>0</v>
      </c>
      <c r="AL1363" s="163">
        <v>0</v>
      </c>
      <c r="AM1363" s="163">
        <v>0</v>
      </c>
    </row>
    <row r="1364" spans="2:39" x14ac:dyDescent="0.15">
      <c r="B1364" s="51" t="s">
        <v>1648</v>
      </c>
      <c r="C1364" s="51" t="s">
        <v>5214</v>
      </c>
      <c r="D1364" s="51" t="s">
        <v>5058</v>
      </c>
      <c r="E1364" s="51" t="s">
        <v>5059</v>
      </c>
      <c r="F1364" s="51" t="s">
        <v>5143</v>
      </c>
      <c r="G1364" s="51" t="s">
        <v>5144</v>
      </c>
      <c r="H1364" s="51" t="s">
        <v>5209</v>
      </c>
      <c r="I1364" s="51" t="s">
        <v>5210</v>
      </c>
      <c r="K1364" s="53">
        <v>3</v>
      </c>
      <c r="L1364" s="160" t="s">
        <v>5356</v>
      </c>
      <c r="M1364" s="160" t="s">
        <v>5356</v>
      </c>
      <c r="N1364" s="160" t="s">
        <v>5356</v>
      </c>
      <c r="O1364" s="161"/>
      <c r="P1364" s="161"/>
      <c r="Q1364" s="161"/>
      <c r="R1364" s="161"/>
      <c r="S1364" s="161"/>
      <c r="T1364" s="161"/>
      <c r="U1364" s="161"/>
      <c r="V1364" s="161"/>
      <c r="W1364" s="161"/>
      <c r="X1364" s="161"/>
      <c r="Y1364" s="161"/>
      <c r="Z1364" s="161"/>
      <c r="AA1364" s="155" t="s">
        <v>1648</v>
      </c>
      <c r="AB1364" s="155" t="s">
        <v>5214</v>
      </c>
      <c r="AC1364" s="163">
        <v>0</v>
      </c>
      <c r="AD1364" s="163">
        <v>0</v>
      </c>
      <c r="AE1364" s="163">
        <v>0</v>
      </c>
      <c r="AF1364" s="163">
        <v>0</v>
      </c>
      <c r="AG1364" s="163">
        <v>0</v>
      </c>
      <c r="AH1364" s="163">
        <v>0</v>
      </c>
      <c r="AI1364" s="163">
        <v>0</v>
      </c>
      <c r="AJ1364" s="163">
        <v>0</v>
      </c>
      <c r="AK1364" s="163">
        <v>0</v>
      </c>
      <c r="AL1364" s="163">
        <v>0</v>
      </c>
      <c r="AM1364" s="163">
        <v>0</v>
      </c>
    </row>
    <row r="1365" spans="2:39" x14ac:dyDescent="0.15">
      <c r="B1365" s="51" t="s">
        <v>1377</v>
      </c>
      <c r="C1365" s="51" t="s">
        <v>3944</v>
      </c>
      <c r="D1365" s="51" t="s">
        <v>5074</v>
      </c>
      <c r="E1365" s="51" t="s">
        <v>5075</v>
      </c>
      <c r="F1365" s="51" t="s">
        <v>5076</v>
      </c>
      <c r="G1365" s="51" t="s">
        <v>5077</v>
      </c>
      <c r="H1365" s="51" t="s">
        <v>5153</v>
      </c>
      <c r="I1365" s="51" t="s">
        <v>5154</v>
      </c>
      <c r="K1365" s="53">
        <v>3</v>
      </c>
      <c r="L1365" s="160">
        <v>7</v>
      </c>
      <c r="M1365" s="160" t="s">
        <v>5153</v>
      </c>
      <c r="N1365" s="160" t="s">
        <v>5154</v>
      </c>
      <c r="O1365" s="161"/>
      <c r="P1365" s="161"/>
      <c r="Q1365" s="161"/>
      <c r="R1365" s="161"/>
      <c r="S1365" s="161"/>
      <c r="T1365" s="161"/>
      <c r="U1365" s="161"/>
      <c r="V1365" s="161"/>
      <c r="W1365" s="161"/>
      <c r="X1365" s="161"/>
      <c r="Y1365" s="161"/>
      <c r="Z1365" s="161"/>
      <c r="AA1365" s="155" t="s">
        <v>1377</v>
      </c>
      <c r="AB1365" s="155" t="s">
        <v>3944</v>
      </c>
      <c r="AC1365" s="163">
        <v>0</v>
      </c>
      <c r="AD1365" s="163">
        <v>0</v>
      </c>
      <c r="AE1365" s="163">
        <v>0</v>
      </c>
      <c r="AF1365" s="163">
        <v>0</v>
      </c>
      <c r="AG1365" s="163">
        <v>0</v>
      </c>
      <c r="AH1365" s="163">
        <v>0</v>
      </c>
      <c r="AI1365" s="163">
        <v>0</v>
      </c>
      <c r="AJ1365" s="163">
        <v>0</v>
      </c>
      <c r="AK1365" s="163">
        <v>0</v>
      </c>
      <c r="AL1365" s="163">
        <v>0</v>
      </c>
      <c r="AM1365" s="163">
        <v>0</v>
      </c>
    </row>
    <row r="1366" spans="2:39" x14ac:dyDescent="0.15">
      <c r="B1366" s="51" t="s">
        <v>1128</v>
      </c>
      <c r="C1366" s="51" t="s">
        <v>3700</v>
      </c>
      <c r="D1366" s="51" t="s">
        <v>5074</v>
      </c>
      <c r="E1366" s="51" t="s">
        <v>5075</v>
      </c>
      <c r="F1366" s="51" t="s">
        <v>5076</v>
      </c>
      <c r="G1366" s="51" t="s">
        <v>5077</v>
      </c>
      <c r="H1366" s="51" t="s">
        <v>5153</v>
      </c>
      <c r="I1366" s="51" t="s">
        <v>5154</v>
      </c>
      <c r="K1366" s="53">
        <v>3</v>
      </c>
      <c r="L1366" s="160">
        <v>7</v>
      </c>
      <c r="M1366" s="160" t="s">
        <v>5153</v>
      </c>
      <c r="N1366" s="160" t="s">
        <v>5154</v>
      </c>
      <c r="O1366" s="161"/>
      <c r="P1366" s="161"/>
      <c r="Q1366" s="161"/>
      <c r="R1366" s="161"/>
      <c r="S1366" s="161"/>
      <c r="T1366" s="161"/>
      <c r="U1366" s="161"/>
      <c r="V1366" s="161"/>
      <c r="W1366" s="161"/>
      <c r="X1366" s="161"/>
      <c r="Y1366" s="161"/>
      <c r="Z1366" s="161"/>
      <c r="AA1366" s="155" t="s">
        <v>1128</v>
      </c>
      <c r="AB1366" s="155" t="s">
        <v>3700</v>
      </c>
      <c r="AC1366" s="163">
        <v>0</v>
      </c>
      <c r="AD1366" s="163">
        <v>0</v>
      </c>
      <c r="AE1366" s="163">
        <v>0</v>
      </c>
      <c r="AF1366" s="163">
        <v>0</v>
      </c>
      <c r="AG1366" s="163">
        <v>0</v>
      </c>
      <c r="AH1366" s="163">
        <v>0</v>
      </c>
      <c r="AI1366" s="163">
        <v>0</v>
      </c>
      <c r="AJ1366" s="163">
        <v>0</v>
      </c>
      <c r="AK1366" s="163">
        <v>0</v>
      </c>
      <c r="AL1366" s="163">
        <v>0</v>
      </c>
      <c r="AM1366" s="163">
        <v>0</v>
      </c>
    </row>
    <row r="1367" spans="2:39" x14ac:dyDescent="0.15">
      <c r="B1367" s="51" t="s">
        <v>1225</v>
      </c>
      <c r="C1367" s="51" t="s">
        <v>3795</v>
      </c>
      <c r="D1367" s="51" t="s">
        <v>5129</v>
      </c>
      <c r="E1367" s="51" t="s">
        <v>5130</v>
      </c>
      <c r="F1367" s="51" t="s">
        <v>5131</v>
      </c>
      <c r="G1367" s="51" t="s">
        <v>5132</v>
      </c>
      <c r="H1367" s="51" t="s">
        <v>5166</v>
      </c>
      <c r="I1367" s="51" t="s">
        <v>5167</v>
      </c>
      <c r="K1367" s="53">
        <v>3</v>
      </c>
      <c r="L1367" s="160">
        <v>18</v>
      </c>
      <c r="M1367" s="160" t="s">
        <v>5129</v>
      </c>
      <c r="N1367" s="160" t="s">
        <v>5130</v>
      </c>
      <c r="O1367" s="161"/>
      <c r="P1367" s="161"/>
      <c r="Q1367" s="161"/>
      <c r="R1367" s="161"/>
      <c r="S1367" s="161"/>
      <c r="T1367" s="161"/>
      <c r="U1367" s="161"/>
      <c r="V1367" s="161"/>
      <c r="W1367" s="161"/>
      <c r="X1367" s="161"/>
      <c r="Y1367" s="161"/>
      <c r="Z1367" s="161"/>
      <c r="AA1367" s="155" t="s">
        <v>1225</v>
      </c>
      <c r="AB1367" s="155" t="s">
        <v>3795</v>
      </c>
      <c r="AC1367" s="163">
        <v>0</v>
      </c>
      <c r="AD1367" s="163">
        <v>0</v>
      </c>
      <c r="AE1367" s="163">
        <v>0</v>
      </c>
      <c r="AF1367" s="163">
        <v>0</v>
      </c>
      <c r="AG1367" s="163">
        <v>0</v>
      </c>
      <c r="AH1367" s="163">
        <v>0</v>
      </c>
      <c r="AI1367" s="163">
        <v>0</v>
      </c>
      <c r="AJ1367" s="163">
        <v>0</v>
      </c>
      <c r="AK1367" s="163">
        <v>0</v>
      </c>
      <c r="AL1367" s="163">
        <v>0</v>
      </c>
      <c r="AM1367" s="163">
        <v>0</v>
      </c>
    </row>
    <row r="1368" spans="2:39" x14ac:dyDescent="0.15">
      <c r="B1368" s="51" t="s">
        <v>1117</v>
      </c>
      <c r="C1368" s="51" t="s">
        <v>3690</v>
      </c>
      <c r="D1368" s="51" t="s">
        <v>5026</v>
      </c>
      <c r="E1368" s="51" t="s">
        <v>5027</v>
      </c>
      <c r="F1368" s="51" t="s">
        <v>5054</v>
      </c>
      <c r="G1368" s="51" t="s">
        <v>5055</v>
      </c>
      <c r="H1368" s="51" t="s">
        <v>5193</v>
      </c>
      <c r="I1368" s="51" t="s">
        <v>5194</v>
      </c>
      <c r="K1368" s="53">
        <v>2</v>
      </c>
      <c r="L1368" s="160" t="s">
        <v>5356</v>
      </c>
      <c r="M1368" s="160" t="s">
        <v>5056</v>
      </c>
      <c r="N1368" s="160" t="s">
        <v>5194</v>
      </c>
      <c r="O1368" s="161"/>
      <c r="P1368" s="161"/>
      <c r="Q1368" s="161"/>
      <c r="R1368" s="161"/>
      <c r="S1368" s="161"/>
      <c r="T1368" s="161"/>
      <c r="U1368" s="161"/>
      <c r="V1368" s="161"/>
      <c r="W1368" s="161"/>
      <c r="X1368" s="161"/>
      <c r="Y1368" s="161"/>
      <c r="Z1368" s="161"/>
      <c r="AA1368" s="155" t="s">
        <v>1117</v>
      </c>
      <c r="AB1368" s="155" t="s">
        <v>3690</v>
      </c>
      <c r="AC1368" s="163">
        <v>0</v>
      </c>
      <c r="AD1368" s="163">
        <v>0</v>
      </c>
      <c r="AE1368" s="163">
        <v>0</v>
      </c>
      <c r="AF1368" s="163">
        <v>0</v>
      </c>
      <c r="AG1368" s="163">
        <v>0</v>
      </c>
      <c r="AH1368" s="163">
        <v>0</v>
      </c>
      <c r="AI1368" s="163">
        <v>0</v>
      </c>
      <c r="AJ1368" s="163">
        <v>0</v>
      </c>
      <c r="AK1368" s="163">
        <v>0</v>
      </c>
      <c r="AL1368" s="163">
        <v>0</v>
      </c>
      <c r="AM1368" s="163">
        <v>0</v>
      </c>
    </row>
    <row r="1369" spans="2:39" x14ac:dyDescent="0.15">
      <c r="B1369" s="51" t="s">
        <v>1179</v>
      </c>
      <c r="C1369" s="51" t="s">
        <v>3750</v>
      </c>
      <c r="D1369" s="51" t="s">
        <v>5032</v>
      </c>
      <c r="E1369" s="51" t="s">
        <v>5033</v>
      </c>
      <c r="F1369" s="51" t="s">
        <v>5034</v>
      </c>
      <c r="G1369" s="51" t="s">
        <v>5035</v>
      </c>
      <c r="H1369" s="51" t="s">
        <v>5038</v>
      </c>
      <c r="I1369" s="51" t="s">
        <v>5039</v>
      </c>
      <c r="K1369" s="53">
        <v>3</v>
      </c>
      <c r="L1369" s="160">
        <v>11</v>
      </c>
      <c r="M1369" s="160" t="s">
        <v>5034</v>
      </c>
      <c r="N1369" s="160" t="s">
        <v>5035</v>
      </c>
      <c r="O1369" s="161"/>
      <c r="P1369" s="161"/>
      <c r="Q1369" s="161"/>
      <c r="R1369" s="161"/>
      <c r="S1369" s="161"/>
      <c r="T1369" s="161"/>
      <c r="U1369" s="161"/>
      <c r="V1369" s="161"/>
      <c r="W1369" s="161"/>
      <c r="X1369" s="161"/>
      <c r="Y1369" s="161"/>
      <c r="Z1369" s="161"/>
      <c r="AA1369" s="155" t="s">
        <v>1179</v>
      </c>
      <c r="AB1369" s="155" t="s">
        <v>3750</v>
      </c>
      <c r="AC1369" s="163">
        <v>0</v>
      </c>
      <c r="AD1369" s="163">
        <v>0</v>
      </c>
      <c r="AE1369" s="163">
        <v>0</v>
      </c>
      <c r="AF1369" s="163">
        <v>0</v>
      </c>
      <c r="AG1369" s="163">
        <v>0</v>
      </c>
      <c r="AH1369" s="163">
        <v>0</v>
      </c>
      <c r="AI1369" s="163">
        <v>0</v>
      </c>
      <c r="AJ1369" s="163">
        <v>0</v>
      </c>
      <c r="AK1369" s="163">
        <v>0</v>
      </c>
      <c r="AL1369" s="163">
        <v>0</v>
      </c>
      <c r="AM1369" s="163">
        <v>0</v>
      </c>
    </row>
    <row r="1370" spans="2:39" x14ac:dyDescent="0.15">
      <c r="B1370" s="51" t="s">
        <v>1280</v>
      </c>
      <c r="C1370" s="51" t="s">
        <v>3848</v>
      </c>
      <c r="D1370" s="51" t="s">
        <v>5044</v>
      </c>
      <c r="E1370" s="51" t="s">
        <v>5045</v>
      </c>
      <c r="F1370" s="51" t="s">
        <v>5046</v>
      </c>
      <c r="G1370" s="51" t="s">
        <v>5045</v>
      </c>
      <c r="H1370" s="51" t="s">
        <v>5047</v>
      </c>
      <c r="I1370" s="51" t="s">
        <v>5048</v>
      </c>
      <c r="K1370" s="53">
        <v>3</v>
      </c>
      <c r="L1370" s="160">
        <v>5</v>
      </c>
      <c r="M1370" s="160" t="s">
        <v>5047</v>
      </c>
      <c r="N1370" s="160" t="s">
        <v>5048</v>
      </c>
      <c r="O1370" s="161"/>
      <c r="P1370" s="161"/>
      <c r="Q1370" s="161"/>
      <c r="R1370" s="161"/>
      <c r="S1370" s="161"/>
      <c r="T1370" s="161"/>
      <c r="U1370" s="161"/>
      <c r="V1370" s="161"/>
      <c r="W1370" s="161"/>
      <c r="X1370" s="161"/>
      <c r="Y1370" s="161"/>
      <c r="Z1370" s="161"/>
      <c r="AA1370" s="155" t="s">
        <v>1280</v>
      </c>
      <c r="AB1370" s="155" t="s">
        <v>3848</v>
      </c>
      <c r="AC1370" s="163">
        <v>0</v>
      </c>
      <c r="AD1370" s="163">
        <v>0</v>
      </c>
      <c r="AE1370" s="163">
        <v>0</v>
      </c>
      <c r="AF1370" s="163">
        <v>0</v>
      </c>
      <c r="AG1370" s="163">
        <v>0</v>
      </c>
      <c r="AH1370" s="163">
        <v>0</v>
      </c>
      <c r="AI1370" s="163">
        <v>0</v>
      </c>
      <c r="AJ1370" s="163">
        <v>0</v>
      </c>
      <c r="AK1370" s="163">
        <v>0</v>
      </c>
      <c r="AL1370" s="163">
        <v>0</v>
      </c>
      <c r="AM1370" s="163">
        <v>0</v>
      </c>
    </row>
    <row r="1371" spans="2:39" x14ac:dyDescent="0.15">
      <c r="B1371" s="51" t="s">
        <v>1160</v>
      </c>
      <c r="C1371" s="51" t="s">
        <v>3731</v>
      </c>
      <c r="D1371" s="51" t="s">
        <v>5074</v>
      </c>
      <c r="E1371" s="51" t="s">
        <v>5075</v>
      </c>
      <c r="F1371" s="51" t="s">
        <v>5076</v>
      </c>
      <c r="G1371" s="51" t="s">
        <v>5077</v>
      </c>
      <c r="H1371" s="51" t="s">
        <v>5153</v>
      </c>
      <c r="I1371" s="51" t="s">
        <v>5154</v>
      </c>
      <c r="K1371" s="53">
        <v>3</v>
      </c>
      <c r="L1371" s="160">
        <v>7</v>
      </c>
      <c r="M1371" s="160" t="s">
        <v>5153</v>
      </c>
      <c r="N1371" s="160" t="s">
        <v>5154</v>
      </c>
      <c r="O1371" s="161"/>
      <c r="P1371" s="161"/>
      <c r="Q1371" s="161"/>
      <c r="R1371" s="161"/>
      <c r="S1371" s="161"/>
      <c r="T1371" s="161"/>
      <c r="U1371" s="161"/>
      <c r="V1371" s="161"/>
      <c r="W1371" s="161"/>
      <c r="X1371" s="161"/>
      <c r="Y1371" s="161"/>
      <c r="Z1371" s="161"/>
      <c r="AA1371" s="155" t="s">
        <v>1160</v>
      </c>
      <c r="AB1371" s="155" t="s">
        <v>3731</v>
      </c>
      <c r="AC1371" s="163">
        <v>0</v>
      </c>
      <c r="AD1371" s="163">
        <v>0</v>
      </c>
      <c r="AE1371" s="163">
        <v>0</v>
      </c>
      <c r="AF1371" s="163">
        <v>0</v>
      </c>
      <c r="AG1371" s="163">
        <v>0</v>
      </c>
      <c r="AH1371" s="163">
        <v>0</v>
      </c>
      <c r="AI1371" s="163">
        <v>0</v>
      </c>
      <c r="AJ1371" s="163">
        <v>0</v>
      </c>
      <c r="AK1371" s="163">
        <v>0</v>
      </c>
      <c r="AL1371" s="163">
        <v>0</v>
      </c>
      <c r="AM1371" s="163">
        <v>0</v>
      </c>
    </row>
    <row r="1372" spans="2:39" x14ac:dyDescent="0.15">
      <c r="B1372" s="51" t="s">
        <v>1480</v>
      </c>
      <c r="C1372" s="51" t="s">
        <v>4045</v>
      </c>
      <c r="D1372" s="51" t="s">
        <v>5074</v>
      </c>
      <c r="E1372" s="51" t="s">
        <v>5075</v>
      </c>
      <c r="F1372" s="51" t="s">
        <v>5076</v>
      </c>
      <c r="G1372" s="51" t="s">
        <v>5077</v>
      </c>
      <c r="H1372" s="51" t="s">
        <v>5153</v>
      </c>
      <c r="I1372" s="51" t="s">
        <v>5154</v>
      </c>
      <c r="K1372" s="53">
        <v>3</v>
      </c>
      <c r="L1372" s="160">
        <v>7</v>
      </c>
      <c r="M1372" s="160" t="s">
        <v>5153</v>
      </c>
      <c r="N1372" s="160" t="s">
        <v>5154</v>
      </c>
      <c r="O1372" s="161"/>
      <c r="P1372" s="161"/>
      <c r="Q1372" s="161"/>
      <c r="R1372" s="161"/>
      <c r="S1372" s="161"/>
      <c r="T1372" s="161"/>
      <c r="U1372" s="161"/>
      <c r="V1372" s="161"/>
      <c r="W1372" s="161"/>
      <c r="X1372" s="161"/>
      <c r="Y1372" s="161"/>
      <c r="Z1372" s="161"/>
      <c r="AA1372" s="155" t="s">
        <v>1480</v>
      </c>
      <c r="AB1372" s="155" t="s">
        <v>4045</v>
      </c>
      <c r="AC1372" s="163">
        <v>0</v>
      </c>
      <c r="AD1372" s="163">
        <v>0</v>
      </c>
      <c r="AE1372" s="163">
        <v>0</v>
      </c>
      <c r="AF1372" s="163">
        <v>0</v>
      </c>
      <c r="AG1372" s="163">
        <v>0</v>
      </c>
      <c r="AH1372" s="163">
        <v>0</v>
      </c>
      <c r="AI1372" s="163">
        <v>0</v>
      </c>
      <c r="AJ1372" s="163">
        <v>0</v>
      </c>
      <c r="AK1372" s="163">
        <v>0</v>
      </c>
      <c r="AL1372" s="163">
        <v>0</v>
      </c>
      <c r="AM1372" s="163">
        <v>0</v>
      </c>
    </row>
    <row r="1373" spans="2:39" x14ac:dyDescent="0.15">
      <c r="B1373" s="51" t="s">
        <v>1108</v>
      </c>
      <c r="C1373" s="51" t="s">
        <v>3681</v>
      </c>
      <c r="D1373" s="51" t="s">
        <v>5026</v>
      </c>
      <c r="E1373" s="51" t="s">
        <v>5027</v>
      </c>
      <c r="F1373" s="51" t="s">
        <v>5054</v>
      </c>
      <c r="G1373" s="51" t="s">
        <v>5055</v>
      </c>
      <c r="H1373" s="51" t="s">
        <v>5113</v>
      </c>
      <c r="I1373" s="51" t="s">
        <v>5114</v>
      </c>
      <c r="K1373" s="53">
        <v>2</v>
      </c>
      <c r="L1373" s="160" t="s">
        <v>5356</v>
      </c>
      <c r="M1373" s="160" t="s">
        <v>5056</v>
      </c>
      <c r="N1373" s="160" t="s">
        <v>5194</v>
      </c>
      <c r="O1373" s="161"/>
      <c r="P1373" s="161"/>
      <c r="Q1373" s="161"/>
      <c r="R1373" s="161"/>
      <c r="S1373" s="161"/>
      <c r="T1373" s="161"/>
      <c r="U1373" s="161"/>
      <c r="V1373" s="161"/>
      <c r="W1373" s="161"/>
      <c r="X1373" s="161"/>
      <c r="Y1373" s="161"/>
      <c r="Z1373" s="161"/>
      <c r="AA1373" s="155" t="s">
        <v>1108</v>
      </c>
      <c r="AB1373" s="155" t="s">
        <v>3681</v>
      </c>
      <c r="AC1373" s="163">
        <v>0</v>
      </c>
      <c r="AD1373" s="163">
        <v>0</v>
      </c>
      <c r="AE1373" s="163">
        <v>0</v>
      </c>
      <c r="AF1373" s="163">
        <v>0</v>
      </c>
      <c r="AG1373" s="163">
        <v>0</v>
      </c>
      <c r="AH1373" s="163">
        <v>0</v>
      </c>
      <c r="AI1373" s="163">
        <v>0</v>
      </c>
      <c r="AJ1373" s="163">
        <v>0</v>
      </c>
      <c r="AK1373" s="163">
        <v>0</v>
      </c>
      <c r="AL1373" s="163">
        <v>0</v>
      </c>
      <c r="AM1373" s="163">
        <v>0</v>
      </c>
    </row>
    <row r="1374" spans="2:39" x14ac:dyDescent="0.15">
      <c r="B1374" s="51" t="s">
        <v>1339</v>
      </c>
      <c r="C1374" s="51" t="s">
        <v>3906</v>
      </c>
      <c r="D1374" s="51" t="s">
        <v>5032</v>
      </c>
      <c r="E1374" s="51" t="s">
        <v>5033</v>
      </c>
      <c r="F1374" s="51" t="s">
        <v>5121</v>
      </c>
      <c r="G1374" s="51" t="s">
        <v>5122</v>
      </c>
      <c r="H1374" s="51" t="s">
        <v>5172</v>
      </c>
      <c r="I1374" s="51" t="s">
        <v>5173</v>
      </c>
      <c r="K1374" s="53">
        <v>3</v>
      </c>
      <c r="L1374" s="160">
        <v>12</v>
      </c>
      <c r="M1374" s="160" t="s">
        <v>5121</v>
      </c>
      <c r="N1374" s="160" t="s">
        <v>5122</v>
      </c>
      <c r="O1374" s="161"/>
      <c r="P1374" s="161"/>
      <c r="Q1374" s="161"/>
      <c r="R1374" s="161"/>
      <c r="S1374" s="161"/>
      <c r="T1374" s="161"/>
      <c r="U1374" s="161"/>
      <c r="V1374" s="161"/>
      <c r="W1374" s="161"/>
      <c r="X1374" s="161"/>
      <c r="Y1374" s="161"/>
      <c r="Z1374" s="161"/>
      <c r="AA1374" s="155" t="s">
        <v>1339</v>
      </c>
      <c r="AB1374" s="155" t="s">
        <v>3906</v>
      </c>
      <c r="AC1374" s="163">
        <v>0</v>
      </c>
      <c r="AD1374" s="163">
        <v>0</v>
      </c>
      <c r="AE1374" s="163">
        <v>0</v>
      </c>
      <c r="AF1374" s="163">
        <v>0</v>
      </c>
      <c r="AG1374" s="163">
        <v>0</v>
      </c>
      <c r="AH1374" s="163">
        <v>0</v>
      </c>
      <c r="AI1374" s="163">
        <v>0</v>
      </c>
      <c r="AJ1374" s="163">
        <v>0</v>
      </c>
      <c r="AK1374" s="163">
        <v>0</v>
      </c>
      <c r="AL1374" s="163">
        <v>0</v>
      </c>
      <c r="AM1374" s="163">
        <v>0</v>
      </c>
    </row>
    <row r="1375" spans="2:39" x14ac:dyDescent="0.15">
      <c r="B1375" s="51" t="s">
        <v>1498</v>
      </c>
      <c r="C1375" s="51" t="s">
        <v>4063</v>
      </c>
      <c r="D1375" s="51" t="s">
        <v>5129</v>
      </c>
      <c r="E1375" s="51" t="s">
        <v>5130</v>
      </c>
      <c r="F1375" s="51" t="s">
        <v>5131</v>
      </c>
      <c r="G1375" s="51" t="s">
        <v>5132</v>
      </c>
      <c r="H1375" s="51" t="s">
        <v>5166</v>
      </c>
      <c r="I1375" s="51" t="s">
        <v>5167</v>
      </c>
      <c r="K1375" s="53">
        <v>3</v>
      </c>
      <c r="L1375" s="160">
        <v>18</v>
      </c>
      <c r="M1375" s="160" t="s">
        <v>5129</v>
      </c>
      <c r="N1375" s="160" t="s">
        <v>5130</v>
      </c>
      <c r="O1375" s="161"/>
      <c r="P1375" s="161"/>
      <c r="Q1375" s="161"/>
      <c r="R1375" s="161"/>
      <c r="S1375" s="161"/>
      <c r="T1375" s="161"/>
      <c r="U1375" s="161"/>
      <c r="V1375" s="161"/>
      <c r="W1375" s="161"/>
      <c r="X1375" s="161"/>
      <c r="Y1375" s="161"/>
      <c r="Z1375" s="161"/>
      <c r="AA1375" s="155" t="s">
        <v>1498</v>
      </c>
      <c r="AB1375" s="155" t="s">
        <v>4063</v>
      </c>
      <c r="AC1375" s="163">
        <v>0</v>
      </c>
      <c r="AD1375" s="163">
        <v>0</v>
      </c>
      <c r="AE1375" s="163">
        <v>0</v>
      </c>
      <c r="AF1375" s="163">
        <v>0</v>
      </c>
      <c r="AG1375" s="163">
        <v>0</v>
      </c>
      <c r="AH1375" s="163">
        <v>0</v>
      </c>
      <c r="AI1375" s="163">
        <v>0</v>
      </c>
      <c r="AJ1375" s="163">
        <v>0</v>
      </c>
      <c r="AK1375" s="163">
        <v>0</v>
      </c>
      <c r="AL1375" s="163">
        <v>0</v>
      </c>
      <c r="AM1375" s="163">
        <v>0</v>
      </c>
    </row>
    <row r="1376" spans="2:39" x14ac:dyDescent="0.15">
      <c r="B1376" s="51" t="s">
        <v>1233</v>
      </c>
      <c r="C1376" s="51" t="s">
        <v>3802</v>
      </c>
      <c r="D1376" s="51" t="s">
        <v>5026</v>
      </c>
      <c r="E1376" s="51" t="s">
        <v>5027</v>
      </c>
      <c r="F1376" s="51" t="s">
        <v>5054</v>
      </c>
      <c r="G1376" s="51" t="s">
        <v>5055</v>
      </c>
      <c r="H1376" s="51" t="s">
        <v>5193</v>
      </c>
      <c r="I1376" s="51" t="s">
        <v>5194</v>
      </c>
      <c r="K1376" s="53">
        <v>2</v>
      </c>
      <c r="L1376" s="160" t="s">
        <v>5356</v>
      </c>
      <c r="M1376" s="160" t="s">
        <v>5056</v>
      </c>
      <c r="N1376" s="160" t="s">
        <v>5194</v>
      </c>
      <c r="O1376" s="161"/>
      <c r="P1376" s="161"/>
      <c r="Q1376" s="161"/>
      <c r="R1376" s="161"/>
      <c r="S1376" s="161"/>
      <c r="T1376" s="161"/>
      <c r="U1376" s="161"/>
      <c r="V1376" s="161"/>
      <c r="W1376" s="161"/>
      <c r="X1376" s="161"/>
      <c r="Y1376" s="161"/>
      <c r="Z1376" s="161"/>
      <c r="AA1376" s="155" t="s">
        <v>1233</v>
      </c>
      <c r="AB1376" s="155" t="s">
        <v>3802</v>
      </c>
      <c r="AC1376" s="163">
        <v>0</v>
      </c>
      <c r="AD1376" s="163">
        <v>0</v>
      </c>
      <c r="AE1376" s="163">
        <v>0</v>
      </c>
      <c r="AF1376" s="163">
        <v>0</v>
      </c>
      <c r="AG1376" s="163">
        <v>0</v>
      </c>
      <c r="AH1376" s="163">
        <v>0</v>
      </c>
      <c r="AI1376" s="163">
        <v>0</v>
      </c>
      <c r="AJ1376" s="163">
        <v>0</v>
      </c>
      <c r="AK1376" s="163">
        <v>0</v>
      </c>
      <c r="AL1376" s="163">
        <v>0</v>
      </c>
      <c r="AM1376" s="163">
        <v>0</v>
      </c>
    </row>
    <row r="1377" spans="2:39" x14ac:dyDescent="0.15">
      <c r="B1377" s="51" t="s">
        <v>932</v>
      </c>
      <c r="C1377" s="51" t="s">
        <v>3508</v>
      </c>
      <c r="D1377" s="51" t="s">
        <v>5074</v>
      </c>
      <c r="E1377" s="51" t="s">
        <v>5075</v>
      </c>
      <c r="F1377" s="51" t="s">
        <v>5076</v>
      </c>
      <c r="G1377" s="51" t="s">
        <v>5077</v>
      </c>
      <c r="H1377" s="51" t="s">
        <v>5101</v>
      </c>
      <c r="I1377" s="51" t="s">
        <v>5102</v>
      </c>
      <c r="K1377" s="53">
        <v>3</v>
      </c>
      <c r="L1377" s="160">
        <v>6</v>
      </c>
      <c r="M1377" s="160" t="s">
        <v>5101</v>
      </c>
      <c r="N1377" s="160" t="s">
        <v>5102</v>
      </c>
      <c r="O1377" s="161"/>
      <c r="P1377" s="161"/>
      <c r="Q1377" s="161"/>
      <c r="R1377" s="161"/>
      <c r="S1377" s="161"/>
      <c r="T1377" s="161"/>
      <c r="U1377" s="161"/>
      <c r="V1377" s="161"/>
      <c r="W1377" s="161"/>
      <c r="X1377" s="161"/>
      <c r="Y1377" s="161"/>
      <c r="Z1377" s="161"/>
      <c r="AA1377" s="155" t="s">
        <v>932</v>
      </c>
      <c r="AB1377" s="155" t="s">
        <v>3508</v>
      </c>
      <c r="AC1377" s="163">
        <v>0</v>
      </c>
      <c r="AD1377" s="163">
        <v>0</v>
      </c>
      <c r="AE1377" s="163">
        <v>0</v>
      </c>
      <c r="AF1377" s="163">
        <v>0</v>
      </c>
      <c r="AG1377" s="163">
        <v>0</v>
      </c>
      <c r="AH1377" s="163">
        <v>0</v>
      </c>
      <c r="AI1377" s="163">
        <v>0</v>
      </c>
      <c r="AJ1377" s="163">
        <v>0</v>
      </c>
      <c r="AK1377" s="163">
        <v>0</v>
      </c>
      <c r="AL1377" s="163">
        <v>0</v>
      </c>
      <c r="AM1377" s="163">
        <v>0</v>
      </c>
    </row>
    <row r="1378" spans="2:39" x14ac:dyDescent="0.15">
      <c r="B1378" s="51" t="s">
        <v>1336</v>
      </c>
      <c r="C1378" s="51" t="s">
        <v>3903</v>
      </c>
      <c r="D1378" s="51" t="s">
        <v>5026</v>
      </c>
      <c r="E1378" s="51" t="s">
        <v>5027</v>
      </c>
      <c r="F1378" s="51" t="s">
        <v>5085</v>
      </c>
      <c r="G1378" s="51" t="s">
        <v>5086</v>
      </c>
      <c r="H1378" s="51" t="s">
        <v>5087</v>
      </c>
      <c r="I1378" s="51" t="s">
        <v>5088</v>
      </c>
      <c r="K1378" s="53">
        <v>3</v>
      </c>
      <c r="L1378" s="160">
        <v>26</v>
      </c>
      <c r="M1378" s="160" t="s">
        <v>5085</v>
      </c>
      <c r="N1378" s="160" t="s">
        <v>5086</v>
      </c>
      <c r="O1378" s="161"/>
      <c r="P1378" s="161"/>
      <c r="Q1378" s="161"/>
      <c r="R1378" s="161"/>
      <c r="S1378" s="161"/>
      <c r="T1378" s="161"/>
      <c r="U1378" s="161"/>
      <c r="V1378" s="161"/>
      <c r="W1378" s="161"/>
      <c r="X1378" s="161"/>
      <c r="Y1378" s="161"/>
      <c r="Z1378" s="161"/>
      <c r="AA1378" s="155" t="s">
        <v>1336</v>
      </c>
      <c r="AB1378" s="155" t="s">
        <v>3903</v>
      </c>
      <c r="AC1378" s="163">
        <v>0</v>
      </c>
      <c r="AD1378" s="163">
        <v>0</v>
      </c>
      <c r="AE1378" s="163">
        <v>0</v>
      </c>
      <c r="AF1378" s="163">
        <v>0</v>
      </c>
      <c r="AG1378" s="163">
        <v>0</v>
      </c>
      <c r="AH1378" s="163">
        <v>0</v>
      </c>
      <c r="AI1378" s="163">
        <v>0</v>
      </c>
      <c r="AJ1378" s="163">
        <v>0</v>
      </c>
      <c r="AK1378" s="163">
        <v>0</v>
      </c>
      <c r="AL1378" s="163">
        <v>0</v>
      </c>
      <c r="AM1378" s="163">
        <v>0</v>
      </c>
    </row>
    <row r="1379" spans="2:39" x14ac:dyDescent="0.15">
      <c r="B1379" s="51" t="s">
        <v>1133</v>
      </c>
      <c r="C1379" s="51" t="s">
        <v>3705</v>
      </c>
      <c r="D1379" s="51" t="s">
        <v>5026</v>
      </c>
      <c r="E1379" s="51" t="s">
        <v>5027</v>
      </c>
      <c r="F1379" s="51" t="s">
        <v>5085</v>
      </c>
      <c r="G1379" s="51" t="s">
        <v>5086</v>
      </c>
      <c r="H1379" s="51" t="s">
        <v>5087</v>
      </c>
      <c r="I1379" s="51" t="s">
        <v>5088</v>
      </c>
      <c r="K1379" s="53">
        <v>3</v>
      </c>
      <c r="L1379" s="160">
        <v>26</v>
      </c>
      <c r="M1379" s="160" t="s">
        <v>5085</v>
      </c>
      <c r="N1379" s="160" t="s">
        <v>5086</v>
      </c>
      <c r="O1379" s="161"/>
      <c r="P1379" s="161"/>
      <c r="Q1379" s="161"/>
      <c r="R1379" s="161"/>
      <c r="S1379" s="161"/>
      <c r="T1379" s="161"/>
      <c r="U1379" s="161"/>
      <c r="V1379" s="161"/>
      <c r="W1379" s="161"/>
      <c r="X1379" s="161"/>
      <c r="Y1379" s="161"/>
      <c r="Z1379" s="161"/>
      <c r="AA1379" s="155" t="s">
        <v>1133</v>
      </c>
      <c r="AB1379" s="155" t="s">
        <v>3705</v>
      </c>
      <c r="AC1379" s="163">
        <v>0</v>
      </c>
      <c r="AD1379" s="163">
        <v>0</v>
      </c>
      <c r="AE1379" s="163">
        <v>0</v>
      </c>
      <c r="AF1379" s="163">
        <v>0</v>
      </c>
      <c r="AG1379" s="163">
        <v>0</v>
      </c>
      <c r="AH1379" s="163">
        <v>0</v>
      </c>
      <c r="AI1379" s="163">
        <v>0</v>
      </c>
      <c r="AJ1379" s="163">
        <v>0</v>
      </c>
      <c r="AK1379" s="163">
        <v>0</v>
      </c>
      <c r="AL1379" s="163">
        <v>0</v>
      </c>
      <c r="AM1379" s="163">
        <v>0</v>
      </c>
    </row>
    <row r="1380" spans="2:39" x14ac:dyDescent="0.15">
      <c r="B1380" s="51" t="s">
        <v>852</v>
      </c>
      <c r="C1380" s="51" t="s">
        <v>3428</v>
      </c>
      <c r="D1380" s="51" t="s">
        <v>5026</v>
      </c>
      <c r="E1380" s="51" t="s">
        <v>5027</v>
      </c>
      <c r="F1380" s="51" t="s">
        <v>5028</v>
      </c>
      <c r="G1380" s="51" t="s">
        <v>5029</v>
      </c>
      <c r="H1380" s="51" t="s">
        <v>5030</v>
      </c>
      <c r="I1380" s="51" t="s">
        <v>5031</v>
      </c>
      <c r="K1380" s="53">
        <v>3</v>
      </c>
      <c r="L1380" s="160">
        <v>24</v>
      </c>
      <c r="M1380" s="160" t="s">
        <v>5028</v>
      </c>
      <c r="N1380" s="160" t="s">
        <v>5029</v>
      </c>
      <c r="O1380" s="161"/>
      <c r="P1380" s="161"/>
      <c r="Q1380" s="161"/>
      <c r="R1380" s="161"/>
      <c r="S1380" s="161"/>
      <c r="T1380" s="161"/>
      <c r="U1380" s="161"/>
      <c r="V1380" s="161"/>
      <c r="W1380" s="161"/>
      <c r="X1380" s="161"/>
      <c r="Y1380" s="161"/>
      <c r="Z1380" s="161"/>
      <c r="AA1380" s="155" t="s">
        <v>852</v>
      </c>
      <c r="AB1380" s="155" t="s">
        <v>3428</v>
      </c>
      <c r="AC1380" s="163">
        <v>0</v>
      </c>
      <c r="AD1380" s="163">
        <v>0</v>
      </c>
      <c r="AE1380" s="163">
        <v>0</v>
      </c>
      <c r="AF1380" s="163">
        <v>0</v>
      </c>
      <c r="AG1380" s="163">
        <v>0</v>
      </c>
      <c r="AH1380" s="163">
        <v>0</v>
      </c>
      <c r="AI1380" s="163">
        <v>0</v>
      </c>
      <c r="AJ1380" s="163">
        <v>0</v>
      </c>
      <c r="AK1380" s="163">
        <v>0</v>
      </c>
      <c r="AL1380" s="163">
        <v>0</v>
      </c>
      <c r="AM1380" s="163">
        <v>0</v>
      </c>
    </row>
    <row r="1381" spans="2:39" x14ac:dyDescent="0.15">
      <c r="B1381" s="51" t="s">
        <v>1147</v>
      </c>
      <c r="C1381" s="51" t="s">
        <v>3719</v>
      </c>
      <c r="D1381" s="51" t="s">
        <v>5044</v>
      </c>
      <c r="E1381" s="51" t="s">
        <v>5045</v>
      </c>
      <c r="F1381" s="51" t="s">
        <v>5046</v>
      </c>
      <c r="G1381" s="51" t="s">
        <v>5045</v>
      </c>
      <c r="H1381" s="51" t="s">
        <v>5181</v>
      </c>
      <c r="I1381" s="51" t="s">
        <v>5182</v>
      </c>
      <c r="K1381" s="53">
        <v>1</v>
      </c>
      <c r="L1381" s="160" t="s">
        <v>5356</v>
      </c>
      <c r="M1381" s="160" t="s">
        <v>5127</v>
      </c>
      <c r="N1381" s="160" t="s">
        <v>5326</v>
      </c>
      <c r="O1381" s="161"/>
      <c r="P1381" s="161"/>
      <c r="Q1381" s="161"/>
      <c r="R1381" s="161"/>
      <c r="S1381" s="161"/>
      <c r="T1381" s="161"/>
      <c r="U1381" s="161"/>
      <c r="V1381" s="161"/>
      <c r="W1381" s="161"/>
      <c r="X1381" s="161"/>
      <c r="Y1381" s="161"/>
      <c r="Z1381" s="161"/>
      <c r="AA1381" s="155" t="s">
        <v>1147</v>
      </c>
      <c r="AB1381" s="155" t="s">
        <v>3719</v>
      </c>
      <c r="AC1381" s="163">
        <v>0</v>
      </c>
      <c r="AD1381" s="163">
        <v>0</v>
      </c>
      <c r="AE1381" s="163">
        <v>0</v>
      </c>
      <c r="AF1381" s="163">
        <v>0</v>
      </c>
      <c r="AG1381" s="163">
        <v>0</v>
      </c>
      <c r="AH1381" s="163">
        <v>0</v>
      </c>
      <c r="AI1381" s="163">
        <v>0</v>
      </c>
      <c r="AJ1381" s="163">
        <v>0</v>
      </c>
      <c r="AK1381" s="163">
        <v>0</v>
      </c>
      <c r="AL1381" s="163">
        <v>0</v>
      </c>
      <c r="AM1381" s="163">
        <v>0</v>
      </c>
    </row>
    <row r="1382" spans="2:39" x14ac:dyDescent="0.15">
      <c r="B1382" s="51" t="s">
        <v>1422</v>
      </c>
      <c r="C1382" s="51" t="s">
        <v>3989</v>
      </c>
      <c r="D1382" s="51" t="s">
        <v>5044</v>
      </c>
      <c r="E1382" s="51" t="s">
        <v>5045</v>
      </c>
      <c r="F1382" s="51" t="s">
        <v>5046</v>
      </c>
      <c r="G1382" s="51" t="s">
        <v>5045</v>
      </c>
      <c r="H1382" s="51" t="s">
        <v>5067</v>
      </c>
      <c r="I1382" s="51" t="s">
        <v>5068</v>
      </c>
      <c r="K1382" s="53">
        <v>3</v>
      </c>
      <c r="L1382" s="160">
        <v>3</v>
      </c>
      <c r="M1382" s="160" t="s">
        <v>5067</v>
      </c>
      <c r="N1382" s="160" t="s">
        <v>5068</v>
      </c>
      <c r="O1382" s="161"/>
      <c r="P1382" s="161"/>
      <c r="Q1382" s="161"/>
      <c r="R1382" s="161"/>
      <c r="S1382" s="161"/>
      <c r="T1382" s="161"/>
      <c r="U1382" s="161"/>
      <c r="V1382" s="161"/>
      <c r="W1382" s="161"/>
      <c r="X1382" s="161"/>
      <c r="Y1382" s="161"/>
      <c r="Z1382" s="161"/>
      <c r="AA1382" s="155" t="s">
        <v>1422</v>
      </c>
      <c r="AB1382" s="155" t="s">
        <v>3989</v>
      </c>
      <c r="AC1382" s="163">
        <v>0</v>
      </c>
      <c r="AD1382" s="163">
        <v>0</v>
      </c>
      <c r="AE1382" s="163">
        <v>0</v>
      </c>
      <c r="AF1382" s="163">
        <v>0</v>
      </c>
      <c r="AG1382" s="163">
        <v>0</v>
      </c>
      <c r="AH1382" s="163">
        <v>0</v>
      </c>
      <c r="AI1382" s="163">
        <v>0</v>
      </c>
      <c r="AJ1382" s="163">
        <v>0</v>
      </c>
      <c r="AK1382" s="163">
        <v>0</v>
      </c>
      <c r="AL1382" s="163">
        <v>0</v>
      </c>
      <c r="AM1382" s="163">
        <v>0</v>
      </c>
    </row>
    <row r="1383" spans="2:39" x14ac:dyDescent="0.15">
      <c r="B1383" s="51" t="s">
        <v>1235</v>
      </c>
      <c r="C1383" s="51" t="s">
        <v>3804</v>
      </c>
      <c r="D1383" s="51" t="s">
        <v>5026</v>
      </c>
      <c r="E1383" s="51" t="s">
        <v>5027</v>
      </c>
      <c r="F1383" s="51" t="s">
        <v>5085</v>
      </c>
      <c r="G1383" s="51" t="s">
        <v>5086</v>
      </c>
      <c r="H1383" s="51" t="s">
        <v>5087</v>
      </c>
      <c r="I1383" s="51" t="s">
        <v>5088</v>
      </c>
      <c r="K1383" s="53">
        <v>3</v>
      </c>
      <c r="L1383" s="160">
        <v>26</v>
      </c>
      <c r="M1383" s="160" t="s">
        <v>5085</v>
      </c>
      <c r="N1383" s="160" t="s">
        <v>5086</v>
      </c>
      <c r="O1383" s="161"/>
      <c r="P1383" s="161"/>
      <c r="Q1383" s="161"/>
      <c r="R1383" s="161"/>
      <c r="S1383" s="161"/>
      <c r="T1383" s="161"/>
      <c r="U1383" s="161"/>
      <c r="V1383" s="161"/>
      <c r="W1383" s="161"/>
      <c r="X1383" s="161"/>
      <c r="Y1383" s="161"/>
      <c r="Z1383" s="161"/>
      <c r="AA1383" s="155" t="s">
        <v>1235</v>
      </c>
      <c r="AB1383" s="155" t="s">
        <v>3804</v>
      </c>
      <c r="AC1383" s="163">
        <v>0</v>
      </c>
      <c r="AD1383" s="163">
        <v>0</v>
      </c>
      <c r="AE1383" s="163">
        <v>0</v>
      </c>
      <c r="AF1383" s="163">
        <v>0</v>
      </c>
      <c r="AG1383" s="163">
        <v>0</v>
      </c>
      <c r="AH1383" s="163">
        <v>0</v>
      </c>
      <c r="AI1383" s="163">
        <v>0</v>
      </c>
      <c r="AJ1383" s="163">
        <v>0</v>
      </c>
      <c r="AK1383" s="163">
        <v>0</v>
      </c>
      <c r="AL1383" s="163">
        <v>0</v>
      </c>
      <c r="AM1383" s="163">
        <v>0</v>
      </c>
    </row>
    <row r="1384" spans="2:39" x14ac:dyDescent="0.15">
      <c r="B1384" s="51" t="s">
        <v>1205</v>
      </c>
      <c r="C1384" s="51" t="s">
        <v>3776</v>
      </c>
      <c r="D1384" s="51" t="s">
        <v>5032</v>
      </c>
      <c r="E1384" s="51" t="s">
        <v>5033</v>
      </c>
      <c r="F1384" s="51" t="s">
        <v>5121</v>
      </c>
      <c r="G1384" s="51" t="s">
        <v>5122</v>
      </c>
      <c r="H1384" s="51" t="s">
        <v>5172</v>
      </c>
      <c r="I1384" s="51" t="s">
        <v>5173</v>
      </c>
      <c r="K1384" s="53">
        <v>3</v>
      </c>
      <c r="L1384" s="160">
        <v>12</v>
      </c>
      <c r="M1384" s="160" t="s">
        <v>5121</v>
      </c>
      <c r="N1384" s="160" t="s">
        <v>5122</v>
      </c>
      <c r="O1384" s="161"/>
      <c r="P1384" s="161"/>
      <c r="Q1384" s="161"/>
      <c r="R1384" s="161"/>
      <c r="S1384" s="161"/>
      <c r="T1384" s="161"/>
      <c r="U1384" s="161"/>
      <c r="V1384" s="161"/>
      <c r="W1384" s="161"/>
      <c r="X1384" s="161"/>
      <c r="Y1384" s="161"/>
      <c r="Z1384" s="161"/>
      <c r="AA1384" s="155" t="s">
        <v>1205</v>
      </c>
      <c r="AB1384" s="155" t="s">
        <v>3776</v>
      </c>
      <c r="AC1384" s="163">
        <v>0</v>
      </c>
      <c r="AD1384" s="163">
        <v>0</v>
      </c>
      <c r="AE1384" s="163">
        <v>0</v>
      </c>
      <c r="AF1384" s="163">
        <v>0</v>
      </c>
      <c r="AG1384" s="163">
        <v>0</v>
      </c>
      <c r="AH1384" s="163">
        <v>0</v>
      </c>
      <c r="AI1384" s="163">
        <v>0</v>
      </c>
      <c r="AJ1384" s="163">
        <v>0</v>
      </c>
      <c r="AK1384" s="163">
        <v>0</v>
      </c>
      <c r="AL1384" s="163">
        <v>0</v>
      </c>
      <c r="AM1384" s="163">
        <v>0</v>
      </c>
    </row>
    <row r="1385" spans="2:39" x14ac:dyDescent="0.15">
      <c r="B1385" s="51" t="s">
        <v>1489</v>
      </c>
      <c r="C1385" s="51" t="s">
        <v>4054</v>
      </c>
      <c r="D1385" s="51" t="s">
        <v>5032</v>
      </c>
      <c r="E1385" s="51" t="s">
        <v>5033</v>
      </c>
      <c r="F1385" s="51" t="s">
        <v>5034</v>
      </c>
      <c r="G1385" s="51" t="s">
        <v>5035</v>
      </c>
      <c r="H1385" s="51" t="s">
        <v>5038</v>
      </c>
      <c r="I1385" s="51" t="s">
        <v>5039</v>
      </c>
      <c r="K1385" s="53">
        <v>3</v>
      </c>
      <c r="L1385" s="160">
        <v>11</v>
      </c>
      <c r="M1385" s="160" t="s">
        <v>5034</v>
      </c>
      <c r="N1385" s="160" t="s">
        <v>5035</v>
      </c>
      <c r="O1385" s="161"/>
      <c r="P1385" s="161"/>
      <c r="Q1385" s="161"/>
      <c r="R1385" s="161"/>
      <c r="S1385" s="161"/>
      <c r="T1385" s="161"/>
      <c r="U1385" s="161"/>
      <c r="V1385" s="161"/>
      <c r="W1385" s="161"/>
      <c r="X1385" s="161"/>
      <c r="Y1385" s="161"/>
      <c r="Z1385" s="161"/>
      <c r="AA1385" s="155" t="s">
        <v>1489</v>
      </c>
      <c r="AB1385" s="155" t="s">
        <v>4054</v>
      </c>
      <c r="AC1385" s="163">
        <v>0</v>
      </c>
      <c r="AD1385" s="163">
        <v>0</v>
      </c>
      <c r="AE1385" s="163">
        <v>0</v>
      </c>
      <c r="AF1385" s="163">
        <v>0</v>
      </c>
      <c r="AG1385" s="163">
        <v>0</v>
      </c>
      <c r="AH1385" s="163">
        <v>0</v>
      </c>
      <c r="AI1385" s="163">
        <v>0</v>
      </c>
      <c r="AJ1385" s="163">
        <v>0</v>
      </c>
      <c r="AK1385" s="163">
        <v>0</v>
      </c>
      <c r="AL1385" s="163">
        <v>0</v>
      </c>
      <c r="AM1385" s="163">
        <v>0</v>
      </c>
    </row>
    <row r="1386" spans="2:39" x14ac:dyDescent="0.15">
      <c r="B1386" s="51" t="s">
        <v>1398</v>
      </c>
      <c r="C1386" s="51" t="s">
        <v>3965</v>
      </c>
      <c r="D1386" s="51" t="s">
        <v>5044</v>
      </c>
      <c r="E1386" s="51" t="s">
        <v>5045</v>
      </c>
      <c r="F1386" s="51" t="s">
        <v>5046</v>
      </c>
      <c r="G1386" s="51" t="s">
        <v>5045</v>
      </c>
      <c r="H1386" s="51" t="s">
        <v>5195</v>
      </c>
      <c r="I1386" s="51" t="s">
        <v>5196</v>
      </c>
      <c r="K1386" s="53">
        <v>3</v>
      </c>
      <c r="L1386" s="160" t="s">
        <v>5356</v>
      </c>
      <c r="M1386" s="160" t="s">
        <v>5356</v>
      </c>
      <c r="N1386" s="160" t="s">
        <v>5356</v>
      </c>
      <c r="O1386" s="161"/>
      <c r="P1386" s="161"/>
      <c r="Q1386" s="161"/>
      <c r="R1386" s="161"/>
      <c r="S1386" s="161"/>
      <c r="T1386" s="161"/>
      <c r="U1386" s="161"/>
      <c r="V1386" s="161"/>
      <c r="W1386" s="161"/>
      <c r="X1386" s="161"/>
      <c r="Y1386" s="161"/>
      <c r="Z1386" s="161"/>
      <c r="AA1386" s="155" t="s">
        <v>1398</v>
      </c>
      <c r="AB1386" s="155" t="s">
        <v>3965</v>
      </c>
      <c r="AC1386" s="163">
        <v>0</v>
      </c>
      <c r="AD1386" s="163">
        <v>0</v>
      </c>
      <c r="AE1386" s="163">
        <v>0</v>
      </c>
      <c r="AF1386" s="163">
        <v>0</v>
      </c>
      <c r="AG1386" s="163">
        <v>0</v>
      </c>
      <c r="AH1386" s="163">
        <v>0</v>
      </c>
      <c r="AI1386" s="163">
        <v>0</v>
      </c>
      <c r="AJ1386" s="163">
        <v>0</v>
      </c>
      <c r="AK1386" s="163">
        <v>0</v>
      </c>
      <c r="AL1386" s="163">
        <v>0</v>
      </c>
      <c r="AM1386" s="163">
        <v>0</v>
      </c>
    </row>
    <row r="1387" spans="2:39" x14ac:dyDescent="0.15">
      <c r="B1387" s="51" t="s">
        <v>1609</v>
      </c>
      <c r="C1387" s="51" t="s">
        <v>5494</v>
      </c>
      <c r="D1387" s="51" t="s">
        <v>5129</v>
      </c>
      <c r="E1387" s="51" t="s">
        <v>5130</v>
      </c>
      <c r="F1387" s="51" t="s">
        <v>5178</v>
      </c>
      <c r="G1387" s="51" t="s">
        <v>5179</v>
      </c>
      <c r="H1387" s="51" t="s">
        <v>5180</v>
      </c>
      <c r="I1387" s="51" t="s">
        <v>5179</v>
      </c>
      <c r="K1387" s="53">
        <v>3</v>
      </c>
      <c r="L1387" s="160">
        <v>18</v>
      </c>
      <c r="M1387" s="160" t="s">
        <v>5129</v>
      </c>
      <c r="N1387" s="160" t="s">
        <v>5130</v>
      </c>
      <c r="O1387" s="161"/>
      <c r="P1387" s="161"/>
      <c r="Q1387" s="161"/>
      <c r="R1387" s="161"/>
      <c r="S1387" s="161"/>
      <c r="T1387" s="161"/>
      <c r="U1387" s="161"/>
      <c r="V1387" s="161"/>
      <c r="W1387" s="161"/>
      <c r="X1387" s="161"/>
      <c r="Y1387" s="161"/>
      <c r="Z1387" s="161"/>
      <c r="AA1387" s="155" t="s">
        <v>1609</v>
      </c>
      <c r="AB1387" s="155" t="s">
        <v>5494</v>
      </c>
      <c r="AC1387" s="163">
        <v>0</v>
      </c>
      <c r="AD1387" s="163">
        <v>0</v>
      </c>
      <c r="AE1387" s="163">
        <v>0</v>
      </c>
      <c r="AF1387" s="163">
        <v>0</v>
      </c>
      <c r="AG1387" s="163">
        <v>0</v>
      </c>
      <c r="AH1387" s="163">
        <v>0</v>
      </c>
      <c r="AI1387" s="163">
        <v>0</v>
      </c>
      <c r="AJ1387" s="163">
        <v>0</v>
      </c>
      <c r="AK1387" s="163">
        <v>0</v>
      </c>
      <c r="AL1387" s="163">
        <v>0</v>
      </c>
      <c r="AM1387" s="163">
        <v>0</v>
      </c>
    </row>
    <row r="1388" spans="2:39" x14ac:dyDescent="0.15">
      <c r="B1388" s="51" t="s">
        <v>1325</v>
      </c>
      <c r="C1388" s="51" t="s">
        <v>3892</v>
      </c>
      <c r="D1388" s="51" t="s">
        <v>5044</v>
      </c>
      <c r="E1388" s="51" t="s">
        <v>5045</v>
      </c>
      <c r="F1388" s="51" t="s">
        <v>5046</v>
      </c>
      <c r="G1388" s="51" t="s">
        <v>5045</v>
      </c>
      <c r="H1388" s="51" t="s">
        <v>5047</v>
      </c>
      <c r="I1388" s="51" t="s">
        <v>5048</v>
      </c>
      <c r="K1388" s="53">
        <v>3</v>
      </c>
      <c r="L1388" s="160">
        <v>5</v>
      </c>
      <c r="M1388" s="160" t="s">
        <v>5047</v>
      </c>
      <c r="N1388" s="160" t="s">
        <v>5048</v>
      </c>
      <c r="O1388" s="161"/>
      <c r="P1388" s="161"/>
      <c r="Q1388" s="161"/>
      <c r="R1388" s="161"/>
      <c r="S1388" s="161"/>
      <c r="T1388" s="161"/>
      <c r="U1388" s="161"/>
      <c r="V1388" s="161"/>
      <c r="W1388" s="161"/>
      <c r="X1388" s="161"/>
      <c r="Y1388" s="161"/>
      <c r="Z1388" s="161"/>
      <c r="AA1388" s="155" t="s">
        <v>1325</v>
      </c>
      <c r="AB1388" s="155" t="s">
        <v>3892</v>
      </c>
      <c r="AC1388" s="163">
        <v>0</v>
      </c>
      <c r="AD1388" s="163">
        <v>0</v>
      </c>
      <c r="AE1388" s="163">
        <v>0</v>
      </c>
      <c r="AF1388" s="163">
        <v>0</v>
      </c>
      <c r="AG1388" s="163">
        <v>0</v>
      </c>
      <c r="AH1388" s="163">
        <v>0</v>
      </c>
      <c r="AI1388" s="163">
        <v>0</v>
      </c>
      <c r="AJ1388" s="163">
        <v>0</v>
      </c>
      <c r="AK1388" s="163">
        <v>0</v>
      </c>
      <c r="AL1388" s="163">
        <v>0</v>
      </c>
      <c r="AM1388" s="163">
        <v>0</v>
      </c>
    </row>
    <row r="1389" spans="2:39" x14ac:dyDescent="0.15">
      <c r="B1389" s="51" t="s">
        <v>1156</v>
      </c>
      <c r="C1389" s="51" t="s">
        <v>3727</v>
      </c>
      <c r="D1389" s="51" t="s">
        <v>5026</v>
      </c>
      <c r="E1389" s="51" t="s">
        <v>5027</v>
      </c>
      <c r="F1389" s="51" t="s">
        <v>5028</v>
      </c>
      <c r="G1389" s="51" t="s">
        <v>5029</v>
      </c>
      <c r="H1389" s="51" t="s">
        <v>5205</v>
      </c>
      <c r="I1389" s="51" t="s">
        <v>5206</v>
      </c>
      <c r="K1389" s="53">
        <v>3</v>
      </c>
      <c r="L1389" s="160">
        <v>24</v>
      </c>
      <c r="M1389" s="160" t="s">
        <v>5028</v>
      </c>
      <c r="N1389" s="160" t="s">
        <v>5029</v>
      </c>
      <c r="O1389" s="161"/>
      <c r="P1389" s="161"/>
      <c r="Q1389" s="161"/>
      <c r="R1389" s="161"/>
      <c r="S1389" s="161"/>
      <c r="T1389" s="161"/>
      <c r="U1389" s="161"/>
      <c r="V1389" s="161"/>
      <c r="W1389" s="161"/>
      <c r="X1389" s="161"/>
      <c r="Y1389" s="161"/>
      <c r="Z1389" s="161"/>
      <c r="AA1389" s="155" t="s">
        <v>1156</v>
      </c>
      <c r="AB1389" s="155" t="s">
        <v>3727</v>
      </c>
      <c r="AC1389" s="163">
        <v>0</v>
      </c>
      <c r="AD1389" s="163">
        <v>0</v>
      </c>
      <c r="AE1389" s="163">
        <v>0</v>
      </c>
      <c r="AF1389" s="163">
        <v>0</v>
      </c>
      <c r="AG1389" s="163">
        <v>0</v>
      </c>
      <c r="AH1389" s="163">
        <v>0</v>
      </c>
      <c r="AI1389" s="163">
        <v>0</v>
      </c>
      <c r="AJ1389" s="163">
        <v>0</v>
      </c>
      <c r="AK1389" s="163">
        <v>0</v>
      </c>
      <c r="AL1389" s="163">
        <v>0</v>
      </c>
      <c r="AM1389" s="163">
        <v>0</v>
      </c>
    </row>
    <row r="1390" spans="2:39" x14ac:dyDescent="0.15">
      <c r="B1390" s="51" t="s">
        <v>1438</v>
      </c>
      <c r="C1390" s="51" t="s">
        <v>4003</v>
      </c>
      <c r="D1390" s="51" t="s">
        <v>5032</v>
      </c>
      <c r="E1390" s="51" t="s">
        <v>5033</v>
      </c>
      <c r="F1390" s="51" t="s">
        <v>5034</v>
      </c>
      <c r="G1390" s="51" t="s">
        <v>5035</v>
      </c>
      <c r="H1390" s="51" t="s">
        <v>5038</v>
      </c>
      <c r="I1390" s="51" t="s">
        <v>5039</v>
      </c>
      <c r="K1390" s="53">
        <v>3</v>
      </c>
      <c r="L1390" s="160">
        <v>11</v>
      </c>
      <c r="M1390" s="160" t="s">
        <v>5034</v>
      </c>
      <c r="N1390" s="160" t="s">
        <v>5035</v>
      </c>
      <c r="O1390" s="161"/>
      <c r="P1390" s="161"/>
      <c r="Q1390" s="161"/>
      <c r="R1390" s="161"/>
      <c r="S1390" s="161"/>
      <c r="T1390" s="161"/>
      <c r="U1390" s="161"/>
      <c r="V1390" s="161"/>
      <c r="W1390" s="161"/>
      <c r="X1390" s="161"/>
      <c r="Y1390" s="161"/>
      <c r="Z1390" s="161"/>
      <c r="AA1390" s="155" t="s">
        <v>1438</v>
      </c>
      <c r="AB1390" s="155" t="s">
        <v>4003</v>
      </c>
      <c r="AC1390" s="163">
        <v>0</v>
      </c>
      <c r="AD1390" s="163">
        <v>0</v>
      </c>
      <c r="AE1390" s="163">
        <v>0</v>
      </c>
      <c r="AF1390" s="163">
        <v>0</v>
      </c>
      <c r="AG1390" s="163">
        <v>0</v>
      </c>
      <c r="AH1390" s="163">
        <v>0</v>
      </c>
      <c r="AI1390" s="163">
        <v>0</v>
      </c>
      <c r="AJ1390" s="163">
        <v>0</v>
      </c>
      <c r="AK1390" s="163">
        <v>0</v>
      </c>
      <c r="AL1390" s="163">
        <v>0</v>
      </c>
      <c r="AM1390" s="163">
        <v>0</v>
      </c>
    </row>
    <row r="1391" spans="2:39" x14ac:dyDescent="0.15">
      <c r="B1391" s="51" t="s">
        <v>1385</v>
      </c>
      <c r="C1391" s="51" t="s">
        <v>3952</v>
      </c>
      <c r="D1391" s="51" t="s">
        <v>5044</v>
      </c>
      <c r="E1391" s="51" t="s">
        <v>5045</v>
      </c>
      <c r="F1391" s="51" t="s">
        <v>5046</v>
      </c>
      <c r="G1391" s="51" t="s">
        <v>5045</v>
      </c>
      <c r="H1391" s="51" t="s">
        <v>5195</v>
      </c>
      <c r="I1391" s="51" t="s">
        <v>5196</v>
      </c>
      <c r="K1391" s="53">
        <v>3</v>
      </c>
      <c r="L1391" s="160" t="s">
        <v>5356</v>
      </c>
      <c r="M1391" s="160" t="s">
        <v>5356</v>
      </c>
      <c r="N1391" s="160" t="s">
        <v>5356</v>
      </c>
      <c r="O1391" s="161"/>
      <c r="P1391" s="161"/>
      <c r="Q1391" s="161"/>
      <c r="R1391" s="161"/>
      <c r="S1391" s="161"/>
      <c r="T1391" s="161"/>
      <c r="U1391" s="161"/>
      <c r="V1391" s="161"/>
      <c r="W1391" s="161"/>
      <c r="X1391" s="161"/>
      <c r="Y1391" s="161"/>
      <c r="Z1391" s="161"/>
      <c r="AA1391" s="155" t="s">
        <v>1385</v>
      </c>
      <c r="AB1391" s="155" t="s">
        <v>3952</v>
      </c>
      <c r="AC1391" s="163">
        <v>0</v>
      </c>
      <c r="AD1391" s="163">
        <v>0</v>
      </c>
      <c r="AE1391" s="163">
        <v>0</v>
      </c>
      <c r="AF1391" s="163">
        <v>0</v>
      </c>
      <c r="AG1391" s="163">
        <v>0</v>
      </c>
      <c r="AH1391" s="163">
        <v>0</v>
      </c>
      <c r="AI1391" s="163">
        <v>0</v>
      </c>
      <c r="AJ1391" s="163">
        <v>0</v>
      </c>
      <c r="AK1391" s="163">
        <v>0</v>
      </c>
      <c r="AL1391" s="163">
        <v>0</v>
      </c>
      <c r="AM1391" s="163">
        <v>0</v>
      </c>
    </row>
    <row r="1392" spans="2:39" x14ac:dyDescent="0.15">
      <c r="B1392" s="51" t="s">
        <v>1094</v>
      </c>
      <c r="C1392" s="51" t="s">
        <v>3667</v>
      </c>
      <c r="D1392" s="51" t="s">
        <v>5026</v>
      </c>
      <c r="E1392" s="51" t="s">
        <v>5027</v>
      </c>
      <c r="F1392" s="51" t="s">
        <v>5054</v>
      </c>
      <c r="G1392" s="51" t="s">
        <v>5055</v>
      </c>
      <c r="H1392" s="51" t="s">
        <v>5056</v>
      </c>
      <c r="I1392" s="51" t="s">
        <v>5057</v>
      </c>
      <c r="K1392" s="53">
        <v>2</v>
      </c>
      <c r="L1392" s="160">
        <v>22</v>
      </c>
      <c r="M1392" s="160" t="s">
        <v>5056</v>
      </c>
      <c r="N1392" s="160" t="s">
        <v>5194</v>
      </c>
      <c r="O1392" s="161"/>
      <c r="P1392" s="161"/>
      <c r="Q1392" s="161"/>
      <c r="R1392" s="161"/>
      <c r="S1392" s="161"/>
      <c r="T1392" s="161"/>
      <c r="U1392" s="161"/>
      <c r="V1392" s="161"/>
      <c r="W1392" s="161"/>
      <c r="X1392" s="161"/>
      <c r="Y1392" s="161"/>
      <c r="Z1392" s="161"/>
      <c r="AA1392" s="155" t="s">
        <v>1094</v>
      </c>
      <c r="AB1392" s="155" t="s">
        <v>3667</v>
      </c>
      <c r="AC1392" s="163">
        <v>0</v>
      </c>
      <c r="AD1392" s="163">
        <v>0</v>
      </c>
      <c r="AE1392" s="163">
        <v>0</v>
      </c>
      <c r="AF1392" s="163">
        <v>0</v>
      </c>
      <c r="AG1392" s="163">
        <v>0</v>
      </c>
      <c r="AH1392" s="163">
        <v>0</v>
      </c>
      <c r="AI1392" s="163">
        <v>0</v>
      </c>
      <c r="AJ1392" s="163">
        <v>0</v>
      </c>
      <c r="AK1392" s="163">
        <v>0</v>
      </c>
      <c r="AL1392" s="163">
        <v>0</v>
      </c>
      <c r="AM1392" s="163">
        <v>0</v>
      </c>
    </row>
    <row r="1393" spans="2:39" x14ac:dyDescent="0.15">
      <c r="B1393" s="51" t="s">
        <v>1683</v>
      </c>
      <c r="C1393" s="51" t="s">
        <v>4236</v>
      </c>
      <c r="D1393" s="51" t="s">
        <v>5032</v>
      </c>
      <c r="E1393" s="51" t="s">
        <v>5033</v>
      </c>
      <c r="F1393" s="51" t="s">
        <v>5117</v>
      </c>
      <c r="G1393" s="51" t="s">
        <v>5118</v>
      </c>
      <c r="H1393" s="51" t="s">
        <v>5191</v>
      </c>
      <c r="I1393" s="51" t="s">
        <v>5192</v>
      </c>
      <c r="K1393" s="53">
        <v>3</v>
      </c>
      <c r="L1393" s="160" t="s">
        <v>5356</v>
      </c>
      <c r="M1393" s="160" t="s">
        <v>5356</v>
      </c>
      <c r="N1393" s="160" t="s">
        <v>5356</v>
      </c>
      <c r="O1393" s="161"/>
      <c r="P1393" s="161"/>
      <c r="Q1393" s="161"/>
      <c r="R1393" s="161"/>
      <c r="S1393" s="161"/>
      <c r="T1393" s="161"/>
      <c r="U1393" s="161"/>
      <c r="V1393" s="161"/>
      <c r="W1393" s="161"/>
      <c r="X1393" s="161"/>
      <c r="Y1393" s="161"/>
      <c r="Z1393" s="161"/>
      <c r="AA1393" s="155" t="s">
        <v>1683</v>
      </c>
      <c r="AB1393" s="155" t="s">
        <v>4236</v>
      </c>
      <c r="AC1393" s="163">
        <v>0</v>
      </c>
      <c r="AD1393" s="163">
        <v>0</v>
      </c>
      <c r="AE1393" s="163">
        <v>0</v>
      </c>
      <c r="AF1393" s="163">
        <v>0</v>
      </c>
      <c r="AG1393" s="163">
        <v>0</v>
      </c>
      <c r="AH1393" s="163">
        <v>0</v>
      </c>
      <c r="AI1393" s="163">
        <v>0</v>
      </c>
      <c r="AJ1393" s="163">
        <v>0</v>
      </c>
      <c r="AK1393" s="163">
        <v>0</v>
      </c>
      <c r="AL1393" s="163">
        <v>0</v>
      </c>
      <c r="AM1393" s="163">
        <v>0</v>
      </c>
    </row>
    <row r="1394" spans="2:39" x14ac:dyDescent="0.15">
      <c r="B1394" s="51" t="s">
        <v>1016</v>
      </c>
      <c r="C1394" s="51" t="s">
        <v>3591</v>
      </c>
      <c r="D1394" s="51" t="s">
        <v>5080</v>
      </c>
      <c r="E1394" s="51" t="s">
        <v>5081</v>
      </c>
      <c r="F1394" s="51" t="s">
        <v>5082</v>
      </c>
      <c r="G1394" s="51" t="s">
        <v>5081</v>
      </c>
      <c r="H1394" s="51" t="s">
        <v>5141</v>
      </c>
      <c r="I1394" s="51" t="s">
        <v>5142</v>
      </c>
      <c r="K1394" s="53">
        <v>3</v>
      </c>
      <c r="L1394" s="160">
        <v>2</v>
      </c>
      <c r="M1394" s="160" t="s">
        <v>5082</v>
      </c>
      <c r="N1394" s="160" t="s">
        <v>5081</v>
      </c>
      <c r="O1394" s="161"/>
      <c r="P1394" s="161"/>
      <c r="Q1394" s="161"/>
      <c r="R1394" s="161"/>
      <c r="S1394" s="161"/>
      <c r="T1394" s="161"/>
      <c r="U1394" s="161"/>
      <c r="V1394" s="161"/>
      <c r="W1394" s="161"/>
      <c r="X1394" s="161"/>
      <c r="Y1394" s="161"/>
      <c r="Z1394" s="161"/>
      <c r="AA1394" s="155" t="s">
        <v>1016</v>
      </c>
      <c r="AB1394" s="155" t="s">
        <v>3591</v>
      </c>
      <c r="AC1394" s="163">
        <v>0</v>
      </c>
      <c r="AD1394" s="163">
        <v>0</v>
      </c>
      <c r="AE1394" s="163">
        <v>0</v>
      </c>
      <c r="AF1394" s="163">
        <v>0</v>
      </c>
      <c r="AG1394" s="163">
        <v>0</v>
      </c>
      <c r="AH1394" s="163">
        <v>0</v>
      </c>
      <c r="AI1394" s="163">
        <v>0</v>
      </c>
      <c r="AJ1394" s="163">
        <v>0</v>
      </c>
      <c r="AK1394" s="163">
        <v>0</v>
      </c>
      <c r="AL1394" s="163">
        <v>0</v>
      </c>
      <c r="AM1394" s="163">
        <v>0</v>
      </c>
    </row>
    <row r="1395" spans="2:39" x14ac:dyDescent="0.15">
      <c r="B1395" s="51" t="s">
        <v>1454</v>
      </c>
      <c r="C1395" s="51" t="s">
        <v>4019</v>
      </c>
      <c r="D1395" s="51" t="s">
        <v>5026</v>
      </c>
      <c r="E1395" s="51" t="s">
        <v>5027</v>
      </c>
      <c r="F1395" s="51" t="s">
        <v>5028</v>
      </c>
      <c r="G1395" s="51" t="s">
        <v>5029</v>
      </c>
      <c r="H1395" s="51" t="s">
        <v>5199</v>
      </c>
      <c r="I1395" s="51" t="s">
        <v>5200</v>
      </c>
      <c r="K1395" s="53">
        <v>3</v>
      </c>
      <c r="L1395" s="160">
        <v>24</v>
      </c>
      <c r="M1395" s="160" t="s">
        <v>5028</v>
      </c>
      <c r="N1395" s="160" t="s">
        <v>5029</v>
      </c>
      <c r="O1395" s="161"/>
      <c r="P1395" s="161"/>
      <c r="Q1395" s="161"/>
      <c r="R1395" s="161"/>
      <c r="S1395" s="161"/>
      <c r="T1395" s="161"/>
      <c r="U1395" s="161"/>
      <c r="V1395" s="161"/>
      <c r="W1395" s="161"/>
      <c r="X1395" s="161"/>
      <c r="Y1395" s="161"/>
      <c r="Z1395" s="161"/>
      <c r="AA1395" s="155" t="s">
        <v>1454</v>
      </c>
      <c r="AB1395" s="155" t="s">
        <v>4019</v>
      </c>
      <c r="AC1395" s="163">
        <v>0</v>
      </c>
      <c r="AD1395" s="163">
        <v>0</v>
      </c>
      <c r="AE1395" s="163">
        <v>0</v>
      </c>
      <c r="AF1395" s="163">
        <v>0</v>
      </c>
      <c r="AG1395" s="163">
        <v>0</v>
      </c>
      <c r="AH1395" s="163">
        <v>0</v>
      </c>
      <c r="AI1395" s="163">
        <v>0</v>
      </c>
      <c r="AJ1395" s="163">
        <v>0</v>
      </c>
      <c r="AK1395" s="163">
        <v>0</v>
      </c>
      <c r="AL1395" s="163">
        <v>0</v>
      </c>
      <c r="AM1395" s="163">
        <v>0</v>
      </c>
    </row>
    <row r="1396" spans="2:39" x14ac:dyDescent="0.15">
      <c r="B1396" s="51" t="s">
        <v>1105</v>
      </c>
      <c r="C1396" s="51" t="s">
        <v>3678</v>
      </c>
      <c r="D1396" s="51" t="s">
        <v>5080</v>
      </c>
      <c r="E1396" s="51" t="s">
        <v>5081</v>
      </c>
      <c r="F1396" s="51" t="s">
        <v>5082</v>
      </c>
      <c r="G1396" s="51" t="s">
        <v>5081</v>
      </c>
      <c r="H1396" s="51" t="s">
        <v>5141</v>
      </c>
      <c r="I1396" s="51" t="s">
        <v>5142</v>
      </c>
      <c r="K1396" s="53">
        <v>3</v>
      </c>
      <c r="L1396" s="160">
        <v>2</v>
      </c>
      <c r="M1396" s="160" t="s">
        <v>5082</v>
      </c>
      <c r="N1396" s="160" t="s">
        <v>5081</v>
      </c>
      <c r="O1396" s="161"/>
      <c r="P1396" s="161"/>
      <c r="Q1396" s="161"/>
      <c r="R1396" s="161"/>
      <c r="S1396" s="161"/>
      <c r="T1396" s="161"/>
      <c r="U1396" s="161"/>
      <c r="V1396" s="161"/>
      <c r="W1396" s="161"/>
      <c r="X1396" s="161"/>
      <c r="Y1396" s="161"/>
      <c r="Z1396" s="161"/>
      <c r="AA1396" s="155" t="s">
        <v>1105</v>
      </c>
      <c r="AB1396" s="155" t="s">
        <v>3678</v>
      </c>
      <c r="AC1396" s="163">
        <v>0</v>
      </c>
      <c r="AD1396" s="163">
        <v>0</v>
      </c>
      <c r="AE1396" s="163">
        <v>0</v>
      </c>
      <c r="AF1396" s="163">
        <v>0</v>
      </c>
      <c r="AG1396" s="163">
        <v>0</v>
      </c>
      <c r="AH1396" s="163">
        <v>0</v>
      </c>
      <c r="AI1396" s="163">
        <v>0</v>
      </c>
      <c r="AJ1396" s="163">
        <v>0</v>
      </c>
      <c r="AK1396" s="163">
        <v>0</v>
      </c>
      <c r="AL1396" s="163">
        <v>0</v>
      </c>
      <c r="AM1396" s="163">
        <v>0</v>
      </c>
    </row>
    <row r="1397" spans="2:39" x14ac:dyDescent="0.15">
      <c r="B1397" s="51" t="s">
        <v>1334</v>
      </c>
      <c r="C1397" s="51" t="s">
        <v>3901</v>
      </c>
      <c r="D1397" s="51" t="s">
        <v>5026</v>
      </c>
      <c r="E1397" s="51" t="s">
        <v>5027</v>
      </c>
      <c r="F1397" s="51" t="s">
        <v>5040</v>
      </c>
      <c r="G1397" s="51" t="s">
        <v>5041</v>
      </c>
      <c r="H1397" s="51" t="s">
        <v>5042</v>
      </c>
      <c r="I1397" s="51" t="s">
        <v>5043</v>
      </c>
      <c r="K1397" s="53">
        <v>3</v>
      </c>
      <c r="L1397" s="160">
        <v>25</v>
      </c>
      <c r="M1397" s="160" t="s">
        <v>5040</v>
      </c>
      <c r="N1397" s="160" t="s">
        <v>5041</v>
      </c>
      <c r="O1397" s="161"/>
      <c r="P1397" s="161"/>
      <c r="Q1397" s="161"/>
      <c r="R1397" s="161"/>
      <c r="S1397" s="161"/>
      <c r="T1397" s="161"/>
      <c r="U1397" s="161"/>
      <c r="V1397" s="161"/>
      <c r="W1397" s="161"/>
      <c r="X1397" s="161"/>
      <c r="Y1397" s="161"/>
      <c r="Z1397" s="161"/>
      <c r="AA1397" s="155" t="s">
        <v>1334</v>
      </c>
      <c r="AB1397" s="155" t="s">
        <v>3901</v>
      </c>
      <c r="AC1397" s="163">
        <v>0</v>
      </c>
      <c r="AD1397" s="163">
        <v>0</v>
      </c>
      <c r="AE1397" s="163">
        <v>0</v>
      </c>
      <c r="AF1397" s="163">
        <v>0</v>
      </c>
      <c r="AG1397" s="163">
        <v>0</v>
      </c>
      <c r="AH1397" s="163">
        <v>0</v>
      </c>
      <c r="AI1397" s="163">
        <v>0</v>
      </c>
      <c r="AJ1397" s="163">
        <v>0</v>
      </c>
      <c r="AK1397" s="163">
        <v>0</v>
      </c>
      <c r="AL1397" s="163">
        <v>0</v>
      </c>
      <c r="AM1397" s="163">
        <v>0</v>
      </c>
    </row>
    <row r="1398" spans="2:39" x14ac:dyDescent="0.15">
      <c r="B1398" s="51" t="s">
        <v>1342</v>
      </c>
      <c r="C1398" s="51" t="s">
        <v>3909</v>
      </c>
      <c r="D1398" s="51" t="s">
        <v>5026</v>
      </c>
      <c r="E1398" s="51" t="s">
        <v>5027</v>
      </c>
      <c r="F1398" s="51" t="s">
        <v>5085</v>
      </c>
      <c r="G1398" s="51" t="s">
        <v>5086</v>
      </c>
      <c r="H1398" s="51" t="s">
        <v>5087</v>
      </c>
      <c r="I1398" s="51" t="s">
        <v>5088</v>
      </c>
      <c r="K1398" s="53">
        <v>3</v>
      </c>
      <c r="L1398" s="160">
        <v>26</v>
      </c>
      <c r="M1398" s="160" t="s">
        <v>5085</v>
      </c>
      <c r="N1398" s="160" t="s">
        <v>5086</v>
      </c>
      <c r="O1398" s="161"/>
      <c r="P1398" s="161"/>
      <c r="Q1398" s="161"/>
      <c r="R1398" s="161"/>
      <c r="S1398" s="161"/>
      <c r="T1398" s="161"/>
      <c r="U1398" s="161"/>
      <c r="V1398" s="161"/>
      <c r="W1398" s="161"/>
      <c r="X1398" s="161"/>
      <c r="Y1398" s="161"/>
      <c r="Z1398" s="161"/>
      <c r="AA1398" s="155" t="s">
        <v>1342</v>
      </c>
      <c r="AB1398" s="155" t="s">
        <v>3909</v>
      </c>
      <c r="AC1398" s="163">
        <v>0</v>
      </c>
      <c r="AD1398" s="163">
        <v>0</v>
      </c>
      <c r="AE1398" s="163">
        <v>0</v>
      </c>
      <c r="AF1398" s="163">
        <v>0</v>
      </c>
      <c r="AG1398" s="163">
        <v>0</v>
      </c>
      <c r="AH1398" s="163">
        <v>0</v>
      </c>
      <c r="AI1398" s="163">
        <v>0</v>
      </c>
      <c r="AJ1398" s="163">
        <v>0</v>
      </c>
      <c r="AK1398" s="163">
        <v>0</v>
      </c>
      <c r="AL1398" s="163">
        <v>0</v>
      </c>
      <c r="AM1398" s="163">
        <v>0</v>
      </c>
    </row>
    <row r="1399" spans="2:39" x14ac:dyDescent="0.15">
      <c r="B1399" s="51" t="s">
        <v>1409</v>
      </c>
      <c r="C1399" s="51" t="s">
        <v>3976</v>
      </c>
      <c r="D1399" s="51" t="s">
        <v>5089</v>
      </c>
      <c r="E1399" s="51" t="s">
        <v>5090</v>
      </c>
      <c r="F1399" s="51" t="s">
        <v>5091</v>
      </c>
      <c r="G1399" s="51" t="s">
        <v>5092</v>
      </c>
      <c r="H1399" s="51" t="s">
        <v>5135</v>
      </c>
      <c r="I1399" s="51" t="s">
        <v>5136</v>
      </c>
      <c r="K1399" s="53">
        <v>3</v>
      </c>
      <c r="L1399" s="160">
        <v>16</v>
      </c>
      <c r="M1399" s="160" t="s">
        <v>5091</v>
      </c>
      <c r="N1399" s="160" t="s">
        <v>5092</v>
      </c>
      <c r="O1399" s="161"/>
      <c r="P1399" s="161"/>
      <c r="Q1399" s="161"/>
      <c r="R1399" s="161"/>
      <c r="S1399" s="161"/>
      <c r="T1399" s="161"/>
      <c r="U1399" s="161"/>
      <c r="V1399" s="161"/>
      <c r="W1399" s="161"/>
      <c r="X1399" s="161"/>
      <c r="Y1399" s="161"/>
      <c r="Z1399" s="161"/>
      <c r="AA1399" s="155" t="s">
        <v>1409</v>
      </c>
      <c r="AB1399" s="155" t="s">
        <v>3976</v>
      </c>
      <c r="AC1399" s="163">
        <v>0</v>
      </c>
      <c r="AD1399" s="163">
        <v>0</v>
      </c>
      <c r="AE1399" s="163">
        <v>0</v>
      </c>
      <c r="AF1399" s="163">
        <v>0</v>
      </c>
      <c r="AG1399" s="163">
        <v>0</v>
      </c>
      <c r="AH1399" s="163">
        <v>0</v>
      </c>
      <c r="AI1399" s="163">
        <v>0</v>
      </c>
      <c r="AJ1399" s="163">
        <v>0</v>
      </c>
      <c r="AK1399" s="163">
        <v>0</v>
      </c>
      <c r="AL1399" s="163">
        <v>0</v>
      </c>
      <c r="AM1399" s="163">
        <v>0</v>
      </c>
    </row>
    <row r="1400" spans="2:39" x14ac:dyDescent="0.15">
      <c r="B1400" s="51" t="s">
        <v>1111</v>
      </c>
      <c r="C1400" s="51" t="s">
        <v>3684</v>
      </c>
      <c r="D1400" s="51" t="s">
        <v>5080</v>
      </c>
      <c r="E1400" s="51" t="s">
        <v>5081</v>
      </c>
      <c r="F1400" s="51" t="s">
        <v>5082</v>
      </c>
      <c r="G1400" s="51" t="s">
        <v>5081</v>
      </c>
      <c r="H1400" s="51" t="s">
        <v>5141</v>
      </c>
      <c r="I1400" s="51" t="s">
        <v>5142</v>
      </c>
      <c r="K1400" s="53">
        <v>3</v>
      </c>
      <c r="L1400" s="160">
        <v>2</v>
      </c>
      <c r="M1400" s="160" t="s">
        <v>5082</v>
      </c>
      <c r="N1400" s="160" t="s">
        <v>5081</v>
      </c>
      <c r="O1400" s="161"/>
      <c r="P1400" s="161"/>
      <c r="Q1400" s="161"/>
      <c r="R1400" s="161"/>
      <c r="S1400" s="161"/>
      <c r="T1400" s="161"/>
      <c r="U1400" s="161"/>
      <c r="V1400" s="161"/>
      <c r="W1400" s="161"/>
      <c r="X1400" s="161"/>
      <c r="Y1400" s="161"/>
      <c r="Z1400" s="161"/>
      <c r="AA1400" s="155" t="s">
        <v>1111</v>
      </c>
      <c r="AB1400" s="155" t="s">
        <v>3684</v>
      </c>
      <c r="AC1400" s="163">
        <v>0</v>
      </c>
      <c r="AD1400" s="163">
        <v>0</v>
      </c>
      <c r="AE1400" s="163">
        <v>0</v>
      </c>
      <c r="AF1400" s="163">
        <v>0</v>
      </c>
      <c r="AG1400" s="163">
        <v>0</v>
      </c>
      <c r="AH1400" s="163">
        <v>0</v>
      </c>
      <c r="AI1400" s="163">
        <v>0</v>
      </c>
      <c r="AJ1400" s="163">
        <v>0</v>
      </c>
      <c r="AK1400" s="163">
        <v>0</v>
      </c>
      <c r="AL1400" s="163">
        <v>0</v>
      </c>
      <c r="AM1400" s="163">
        <v>0</v>
      </c>
    </row>
    <row r="1401" spans="2:39" x14ac:dyDescent="0.15">
      <c r="B1401" s="51" t="s">
        <v>1499</v>
      </c>
      <c r="C1401" s="51" t="s">
        <v>4064</v>
      </c>
      <c r="D1401" s="51" t="s">
        <v>5044</v>
      </c>
      <c r="E1401" s="51" t="s">
        <v>5045</v>
      </c>
      <c r="F1401" s="51" t="s">
        <v>5046</v>
      </c>
      <c r="G1401" s="51" t="s">
        <v>5045</v>
      </c>
      <c r="H1401" s="51" t="s">
        <v>5181</v>
      </c>
      <c r="I1401" s="51" t="s">
        <v>5182</v>
      </c>
      <c r="K1401" s="53">
        <v>1</v>
      </c>
      <c r="L1401" s="160" t="s">
        <v>5356</v>
      </c>
      <c r="M1401" s="160" t="s">
        <v>5127</v>
      </c>
      <c r="N1401" s="160" t="s">
        <v>5326</v>
      </c>
      <c r="O1401" s="161"/>
      <c r="P1401" s="161"/>
      <c r="Q1401" s="161"/>
      <c r="R1401" s="161"/>
      <c r="S1401" s="161"/>
      <c r="T1401" s="161"/>
      <c r="U1401" s="161"/>
      <c r="V1401" s="161"/>
      <c r="W1401" s="161"/>
      <c r="X1401" s="161"/>
      <c r="Y1401" s="161"/>
      <c r="Z1401" s="161"/>
      <c r="AA1401" s="155" t="s">
        <v>1499</v>
      </c>
      <c r="AB1401" s="155" t="s">
        <v>4064</v>
      </c>
      <c r="AC1401" s="163">
        <v>0</v>
      </c>
      <c r="AD1401" s="163">
        <v>0</v>
      </c>
      <c r="AE1401" s="163">
        <v>0</v>
      </c>
      <c r="AF1401" s="163">
        <v>0</v>
      </c>
      <c r="AG1401" s="163">
        <v>0</v>
      </c>
      <c r="AH1401" s="163">
        <v>0</v>
      </c>
      <c r="AI1401" s="163">
        <v>0</v>
      </c>
      <c r="AJ1401" s="163">
        <v>0</v>
      </c>
      <c r="AK1401" s="163">
        <v>0</v>
      </c>
      <c r="AL1401" s="163">
        <v>0</v>
      </c>
      <c r="AM1401" s="163">
        <v>0</v>
      </c>
    </row>
    <row r="1402" spans="2:39" x14ac:dyDescent="0.15">
      <c r="B1402" s="51" t="s">
        <v>1294</v>
      </c>
      <c r="C1402" s="51" t="s">
        <v>3862</v>
      </c>
      <c r="D1402" s="51" t="s">
        <v>5074</v>
      </c>
      <c r="E1402" s="51" t="s">
        <v>5075</v>
      </c>
      <c r="F1402" s="51" t="s">
        <v>5076</v>
      </c>
      <c r="G1402" s="51" t="s">
        <v>5077</v>
      </c>
      <c r="H1402" s="51" t="s">
        <v>5153</v>
      </c>
      <c r="I1402" s="51" t="s">
        <v>5154</v>
      </c>
      <c r="K1402" s="53">
        <v>3</v>
      </c>
      <c r="L1402" s="160">
        <v>7</v>
      </c>
      <c r="M1402" s="160" t="s">
        <v>5153</v>
      </c>
      <c r="N1402" s="160" t="s">
        <v>5154</v>
      </c>
      <c r="O1402" s="161"/>
      <c r="P1402" s="161"/>
      <c r="Q1402" s="161"/>
      <c r="R1402" s="161"/>
      <c r="S1402" s="161"/>
      <c r="T1402" s="161"/>
      <c r="U1402" s="161"/>
      <c r="V1402" s="161"/>
      <c r="W1402" s="161"/>
      <c r="X1402" s="161"/>
      <c r="Y1402" s="161"/>
      <c r="Z1402" s="161"/>
      <c r="AA1402" s="155" t="s">
        <v>1294</v>
      </c>
      <c r="AB1402" s="155" t="s">
        <v>3862</v>
      </c>
      <c r="AC1402" s="163">
        <v>0</v>
      </c>
      <c r="AD1402" s="163">
        <v>0</v>
      </c>
      <c r="AE1402" s="163">
        <v>0</v>
      </c>
      <c r="AF1402" s="163">
        <v>0</v>
      </c>
      <c r="AG1402" s="163">
        <v>0</v>
      </c>
      <c r="AH1402" s="163">
        <v>0</v>
      </c>
      <c r="AI1402" s="163">
        <v>0</v>
      </c>
      <c r="AJ1402" s="163">
        <v>0</v>
      </c>
      <c r="AK1402" s="163">
        <v>0</v>
      </c>
      <c r="AL1402" s="163">
        <v>0</v>
      </c>
      <c r="AM1402" s="163">
        <v>0</v>
      </c>
    </row>
    <row r="1403" spans="2:39" x14ac:dyDescent="0.15">
      <c r="B1403" s="51" t="s">
        <v>1500</v>
      </c>
      <c r="C1403" s="51" t="s">
        <v>4065</v>
      </c>
      <c r="D1403" s="51" t="s">
        <v>5074</v>
      </c>
      <c r="E1403" s="51" t="s">
        <v>5075</v>
      </c>
      <c r="F1403" s="51" t="s">
        <v>5076</v>
      </c>
      <c r="G1403" s="51" t="s">
        <v>5077</v>
      </c>
      <c r="H1403" s="51" t="s">
        <v>5101</v>
      </c>
      <c r="I1403" s="51" t="s">
        <v>5102</v>
      </c>
      <c r="K1403" s="53">
        <v>3</v>
      </c>
      <c r="L1403" s="160">
        <v>6</v>
      </c>
      <c r="M1403" s="160" t="s">
        <v>5101</v>
      </c>
      <c r="N1403" s="160" t="s">
        <v>5102</v>
      </c>
      <c r="O1403" s="161"/>
      <c r="P1403" s="161"/>
      <c r="Q1403" s="161"/>
      <c r="R1403" s="161"/>
      <c r="S1403" s="161"/>
      <c r="T1403" s="161"/>
      <c r="U1403" s="161"/>
      <c r="V1403" s="161"/>
      <c r="W1403" s="161"/>
      <c r="X1403" s="161"/>
      <c r="Y1403" s="161"/>
      <c r="Z1403" s="161"/>
      <c r="AA1403" s="155" t="s">
        <v>1500</v>
      </c>
      <c r="AB1403" s="155" t="s">
        <v>4065</v>
      </c>
      <c r="AC1403" s="163">
        <v>0</v>
      </c>
      <c r="AD1403" s="163">
        <v>0</v>
      </c>
      <c r="AE1403" s="163">
        <v>0</v>
      </c>
      <c r="AF1403" s="163">
        <v>0</v>
      </c>
      <c r="AG1403" s="163">
        <v>0</v>
      </c>
      <c r="AH1403" s="163">
        <v>0</v>
      </c>
      <c r="AI1403" s="163">
        <v>0</v>
      </c>
      <c r="AJ1403" s="163">
        <v>0</v>
      </c>
      <c r="AK1403" s="163">
        <v>0</v>
      </c>
      <c r="AL1403" s="163">
        <v>0</v>
      </c>
      <c r="AM1403" s="163">
        <v>0</v>
      </c>
    </row>
    <row r="1404" spans="2:39" x14ac:dyDescent="0.15">
      <c r="B1404" s="51" t="s">
        <v>1565</v>
      </c>
      <c r="C1404" s="51" t="s">
        <v>4125</v>
      </c>
      <c r="D1404" s="51" t="s">
        <v>5026</v>
      </c>
      <c r="E1404" s="51" t="s">
        <v>5027</v>
      </c>
      <c r="F1404" s="51" t="s">
        <v>5054</v>
      </c>
      <c r="G1404" s="51" t="s">
        <v>5055</v>
      </c>
      <c r="H1404" s="51" t="s">
        <v>5113</v>
      </c>
      <c r="I1404" s="51" t="s">
        <v>5114</v>
      </c>
      <c r="K1404" s="53">
        <v>2</v>
      </c>
      <c r="L1404" s="160" t="s">
        <v>5356</v>
      </c>
      <c r="M1404" s="160" t="s">
        <v>5056</v>
      </c>
      <c r="N1404" s="160" t="s">
        <v>5194</v>
      </c>
      <c r="O1404" s="161"/>
      <c r="P1404" s="161"/>
      <c r="Q1404" s="161"/>
      <c r="R1404" s="161"/>
      <c r="S1404" s="161"/>
      <c r="T1404" s="161"/>
      <c r="U1404" s="161"/>
      <c r="V1404" s="161"/>
      <c r="W1404" s="161"/>
      <c r="X1404" s="161"/>
      <c r="Y1404" s="161"/>
      <c r="Z1404" s="161"/>
      <c r="AA1404" s="155" t="s">
        <v>1565</v>
      </c>
      <c r="AB1404" s="155" t="s">
        <v>4125</v>
      </c>
      <c r="AC1404" s="163">
        <v>0</v>
      </c>
      <c r="AD1404" s="163">
        <v>0</v>
      </c>
      <c r="AE1404" s="163">
        <v>0</v>
      </c>
      <c r="AF1404" s="163">
        <v>0</v>
      </c>
      <c r="AG1404" s="163">
        <v>0</v>
      </c>
      <c r="AH1404" s="163">
        <v>0</v>
      </c>
      <c r="AI1404" s="163">
        <v>0</v>
      </c>
      <c r="AJ1404" s="163">
        <v>0</v>
      </c>
      <c r="AK1404" s="163">
        <v>0</v>
      </c>
      <c r="AL1404" s="163">
        <v>0</v>
      </c>
      <c r="AM1404" s="163">
        <v>0</v>
      </c>
    </row>
    <row r="1405" spans="2:39" x14ac:dyDescent="0.15">
      <c r="B1405" s="51" t="s">
        <v>1426</v>
      </c>
      <c r="C1405" s="51" t="s">
        <v>3993</v>
      </c>
      <c r="D1405" s="51" t="s">
        <v>5129</v>
      </c>
      <c r="E1405" s="51" t="s">
        <v>5130</v>
      </c>
      <c r="F1405" s="51" t="s">
        <v>5131</v>
      </c>
      <c r="G1405" s="51" t="s">
        <v>5132</v>
      </c>
      <c r="H1405" s="51" t="s">
        <v>5133</v>
      </c>
      <c r="I1405" s="51" t="s">
        <v>5134</v>
      </c>
      <c r="K1405" s="53">
        <v>3</v>
      </c>
      <c r="L1405" s="160">
        <v>18</v>
      </c>
      <c r="M1405" s="160" t="s">
        <v>5129</v>
      </c>
      <c r="N1405" s="160" t="s">
        <v>5130</v>
      </c>
      <c r="O1405" s="161"/>
      <c r="P1405" s="161"/>
      <c r="Q1405" s="161"/>
      <c r="R1405" s="161"/>
      <c r="S1405" s="161"/>
      <c r="T1405" s="161"/>
      <c r="U1405" s="161"/>
      <c r="V1405" s="161"/>
      <c r="W1405" s="161"/>
      <c r="X1405" s="161"/>
      <c r="Y1405" s="161"/>
      <c r="Z1405" s="161"/>
      <c r="AA1405" s="155" t="s">
        <v>1426</v>
      </c>
      <c r="AB1405" s="155" t="s">
        <v>3993</v>
      </c>
      <c r="AC1405" s="163">
        <v>0</v>
      </c>
      <c r="AD1405" s="163">
        <v>0</v>
      </c>
      <c r="AE1405" s="163">
        <v>0</v>
      </c>
      <c r="AF1405" s="163">
        <v>0</v>
      </c>
      <c r="AG1405" s="163">
        <v>0</v>
      </c>
      <c r="AH1405" s="163">
        <v>0</v>
      </c>
      <c r="AI1405" s="163">
        <v>0</v>
      </c>
      <c r="AJ1405" s="163">
        <v>0</v>
      </c>
      <c r="AK1405" s="163">
        <v>0</v>
      </c>
      <c r="AL1405" s="163">
        <v>0</v>
      </c>
      <c r="AM1405" s="163">
        <v>0</v>
      </c>
    </row>
    <row r="1406" spans="2:39" x14ac:dyDescent="0.15">
      <c r="B1406" s="51" t="s">
        <v>1327</v>
      </c>
      <c r="C1406" s="51" t="s">
        <v>3894</v>
      </c>
      <c r="D1406" s="51" t="s">
        <v>5074</v>
      </c>
      <c r="E1406" s="51" t="s">
        <v>5075</v>
      </c>
      <c r="F1406" s="51" t="s">
        <v>5147</v>
      </c>
      <c r="G1406" s="51" t="s">
        <v>5148</v>
      </c>
      <c r="H1406" s="51" t="s">
        <v>5149</v>
      </c>
      <c r="I1406" s="51" t="s">
        <v>5148</v>
      </c>
      <c r="K1406" s="53">
        <v>3</v>
      </c>
      <c r="L1406" s="160" t="s">
        <v>5356</v>
      </c>
      <c r="M1406" s="160" t="s">
        <v>5356</v>
      </c>
      <c r="N1406" s="160" t="s">
        <v>5356</v>
      </c>
      <c r="O1406" s="161"/>
      <c r="P1406" s="161"/>
      <c r="Q1406" s="161"/>
      <c r="R1406" s="161"/>
      <c r="S1406" s="161"/>
      <c r="T1406" s="161"/>
      <c r="U1406" s="161"/>
      <c r="V1406" s="161"/>
      <c r="W1406" s="161"/>
      <c r="X1406" s="161"/>
      <c r="Y1406" s="161"/>
      <c r="Z1406" s="161"/>
      <c r="AA1406" s="155" t="s">
        <v>1327</v>
      </c>
      <c r="AB1406" s="155" t="s">
        <v>3894</v>
      </c>
      <c r="AC1406" s="163">
        <v>0</v>
      </c>
      <c r="AD1406" s="163">
        <v>0</v>
      </c>
      <c r="AE1406" s="163">
        <v>0</v>
      </c>
      <c r="AF1406" s="163">
        <v>0</v>
      </c>
      <c r="AG1406" s="163">
        <v>0</v>
      </c>
      <c r="AH1406" s="163">
        <v>0</v>
      </c>
      <c r="AI1406" s="163">
        <v>0</v>
      </c>
      <c r="AJ1406" s="163">
        <v>0</v>
      </c>
      <c r="AK1406" s="163">
        <v>0</v>
      </c>
      <c r="AL1406" s="163">
        <v>0</v>
      </c>
      <c r="AM1406" s="163">
        <v>0</v>
      </c>
    </row>
    <row r="1407" spans="2:39" x14ac:dyDescent="0.15">
      <c r="B1407" s="51" t="s">
        <v>1064</v>
      </c>
      <c r="C1407" s="51" t="s">
        <v>3637</v>
      </c>
      <c r="D1407" s="51" t="s">
        <v>5074</v>
      </c>
      <c r="E1407" s="51" t="s">
        <v>5075</v>
      </c>
      <c r="F1407" s="51" t="s">
        <v>5076</v>
      </c>
      <c r="G1407" s="51" t="s">
        <v>5077</v>
      </c>
      <c r="H1407" s="51" t="s">
        <v>5158</v>
      </c>
      <c r="I1407" s="51" t="s">
        <v>5159</v>
      </c>
      <c r="K1407" s="53">
        <v>3</v>
      </c>
      <c r="L1407" s="160" t="s">
        <v>5356</v>
      </c>
      <c r="M1407" s="160" t="s">
        <v>5356</v>
      </c>
      <c r="N1407" s="160" t="s">
        <v>5356</v>
      </c>
      <c r="O1407" s="161"/>
      <c r="P1407" s="161"/>
      <c r="Q1407" s="161"/>
      <c r="R1407" s="161"/>
      <c r="S1407" s="161"/>
      <c r="T1407" s="161"/>
      <c r="U1407" s="161"/>
      <c r="V1407" s="161"/>
      <c r="W1407" s="161"/>
      <c r="X1407" s="161"/>
      <c r="Y1407" s="161"/>
      <c r="Z1407" s="161"/>
      <c r="AA1407" s="155" t="s">
        <v>1064</v>
      </c>
      <c r="AB1407" s="155" t="s">
        <v>3637</v>
      </c>
      <c r="AC1407" s="163">
        <v>0</v>
      </c>
      <c r="AD1407" s="163">
        <v>0</v>
      </c>
      <c r="AE1407" s="163">
        <v>0</v>
      </c>
      <c r="AF1407" s="163">
        <v>0</v>
      </c>
      <c r="AG1407" s="163">
        <v>0</v>
      </c>
      <c r="AH1407" s="163">
        <v>0</v>
      </c>
      <c r="AI1407" s="163">
        <v>1</v>
      </c>
      <c r="AJ1407" s="163">
        <v>0</v>
      </c>
      <c r="AK1407" s="163">
        <v>0</v>
      </c>
      <c r="AL1407" s="163">
        <v>0</v>
      </c>
      <c r="AM1407" s="163">
        <v>0</v>
      </c>
    </row>
    <row r="1408" spans="2:39" x14ac:dyDescent="0.15">
      <c r="B1408" s="51" t="s">
        <v>1258</v>
      </c>
      <c r="C1408" s="51" t="s">
        <v>3826</v>
      </c>
      <c r="D1408" s="51" t="s">
        <v>5074</v>
      </c>
      <c r="E1408" s="51" t="s">
        <v>5075</v>
      </c>
      <c r="F1408" s="51" t="s">
        <v>5076</v>
      </c>
      <c r="G1408" s="51" t="s">
        <v>5077</v>
      </c>
      <c r="H1408" s="51" t="s">
        <v>5158</v>
      </c>
      <c r="I1408" s="51" t="s">
        <v>5159</v>
      </c>
      <c r="K1408" s="53">
        <v>3</v>
      </c>
      <c r="L1408" s="160" t="s">
        <v>5356</v>
      </c>
      <c r="M1408" s="160" t="s">
        <v>5356</v>
      </c>
      <c r="N1408" s="160" t="s">
        <v>5356</v>
      </c>
      <c r="O1408" s="161"/>
      <c r="P1408" s="161"/>
      <c r="Q1408" s="161"/>
      <c r="R1408" s="161"/>
      <c r="S1408" s="161"/>
      <c r="T1408" s="161"/>
      <c r="U1408" s="161"/>
      <c r="V1408" s="161"/>
      <c r="W1408" s="161"/>
      <c r="X1408" s="161"/>
      <c r="Y1408" s="161"/>
      <c r="Z1408" s="161"/>
      <c r="AA1408" s="155" t="s">
        <v>1258</v>
      </c>
      <c r="AB1408" s="155" t="s">
        <v>3826</v>
      </c>
      <c r="AC1408" s="163">
        <v>0</v>
      </c>
      <c r="AD1408" s="163">
        <v>0</v>
      </c>
      <c r="AE1408" s="163">
        <v>0</v>
      </c>
      <c r="AF1408" s="163">
        <v>0</v>
      </c>
      <c r="AG1408" s="163">
        <v>0</v>
      </c>
      <c r="AH1408" s="163">
        <v>0</v>
      </c>
      <c r="AI1408" s="163">
        <v>0</v>
      </c>
      <c r="AJ1408" s="163">
        <v>0</v>
      </c>
      <c r="AK1408" s="163">
        <v>0</v>
      </c>
      <c r="AL1408" s="163">
        <v>0</v>
      </c>
      <c r="AM1408" s="163">
        <v>0</v>
      </c>
    </row>
    <row r="1409" spans="2:39" x14ac:dyDescent="0.15">
      <c r="B1409" s="51" t="s">
        <v>1361</v>
      </c>
      <c r="C1409" s="51" t="s">
        <v>3928</v>
      </c>
      <c r="D1409" s="51" t="s">
        <v>5080</v>
      </c>
      <c r="E1409" s="51" t="s">
        <v>5081</v>
      </c>
      <c r="F1409" s="51" t="s">
        <v>5082</v>
      </c>
      <c r="G1409" s="51" t="s">
        <v>5081</v>
      </c>
      <c r="H1409" s="51" t="s">
        <v>5141</v>
      </c>
      <c r="I1409" s="51" t="s">
        <v>5142</v>
      </c>
      <c r="K1409" s="53">
        <v>3</v>
      </c>
      <c r="L1409" s="160">
        <v>2</v>
      </c>
      <c r="M1409" s="160" t="s">
        <v>5082</v>
      </c>
      <c r="N1409" s="160" t="s">
        <v>5081</v>
      </c>
      <c r="O1409" s="161"/>
      <c r="P1409" s="161"/>
      <c r="Q1409" s="161"/>
      <c r="R1409" s="161"/>
      <c r="S1409" s="161"/>
      <c r="T1409" s="161"/>
      <c r="U1409" s="161"/>
      <c r="V1409" s="161"/>
      <c r="W1409" s="161"/>
      <c r="X1409" s="161"/>
      <c r="Y1409" s="161"/>
      <c r="Z1409" s="161"/>
      <c r="AA1409" s="155" t="s">
        <v>1361</v>
      </c>
      <c r="AB1409" s="155" t="s">
        <v>3928</v>
      </c>
      <c r="AC1409" s="163">
        <v>0</v>
      </c>
      <c r="AD1409" s="163">
        <v>0</v>
      </c>
      <c r="AE1409" s="163">
        <v>0</v>
      </c>
      <c r="AF1409" s="163">
        <v>0</v>
      </c>
      <c r="AG1409" s="163">
        <v>0</v>
      </c>
      <c r="AH1409" s="163">
        <v>0</v>
      </c>
      <c r="AI1409" s="163">
        <v>0</v>
      </c>
      <c r="AJ1409" s="163">
        <v>0</v>
      </c>
      <c r="AK1409" s="163">
        <v>0</v>
      </c>
      <c r="AL1409" s="163">
        <v>0</v>
      </c>
      <c r="AM1409" s="163">
        <v>0</v>
      </c>
    </row>
    <row r="1410" spans="2:39" x14ac:dyDescent="0.15">
      <c r="B1410" s="51" t="s">
        <v>1161</v>
      </c>
      <c r="C1410" s="51" t="s">
        <v>3732</v>
      </c>
      <c r="D1410" s="51" t="s">
        <v>5026</v>
      </c>
      <c r="E1410" s="51" t="s">
        <v>5027</v>
      </c>
      <c r="F1410" s="51" t="s">
        <v>5040</v>
      </c>
      <c r="G1410" s="51" t="s">
        <v>5041</v>
      </c>
      <c r="H1410" s="51" t="s">
        <v>5042</v>
      </c>
      <c r="I1410" s="51" t="s">
        <v>5043</v>
      </c>
      <c r="K1410" s="53">
        <v>3</v>
      </c>
      <c r="L1410" s="160">
        <v>25</v>
      </c>
      <c r="M1410" s="160" t="s">
        <v>5040</v>
      </c>
      <c r="N1410" s="160" t="s">
        <v>5041</v>
      </c>
      <c r="O1410" s="161"/>
      <c r="P1410" s="161"/>
      <c r="Q1410" s="161"/>
      <c r="R1410" s="161"/>
      <c r="S1410" s="161"/>
      <c r="T1410" s="161"/>
      <c r="U1410" s="161"/>
      <c r="V1410" s="161"/>
      <c r="W1410" s="161"/>
      <c r="X1410" s="161"/>
      <c r="Y1410" s="161"/>
      <c r="Z1410" s="161"/>
      <c r="AA1410" s="155" t="s">
        <v>1161</v>
      </c>
      <c r="AB1410" s="155" t="s">
        <v>3732</v>
      </c>
      <c r="AC1410" s="163">
        <v>0</v>
      </c>
      <c r="AD1410" s="163">
        <v>0</v>
      </c>
      <c r="AE1410" s="163">
        <v>0</v>
      </c>
      <c r="AF1410" s="163">
        <v>0</v>
      </c>
      <c r="AG1410" s="163">
        <v>0</v>
      </c>
      <c r="AH1410" s="163">
        <v>0</v>
      </c>
      <c r="AI1410" s="163">
        <v>0</v>
      </c>
      <c r="AJ1410" s="163">
        <v>0</v>
      </c>
      <c r="AK1410" s="163">
        <v>0</v>
      </c>
      <c r="AL1410" s="163">
        <v>0</v>
      </c>
      <c r="AM1410" s="163">
        <v>0</v>
      </c>
    </row>
    <row r="1411" spans="2:39" x14ac:dyDescent="0.15">
      <c r="B1411" s="51" t="s">
        <v>1349</v>
      </c>
      <c r="C1411" s="51" t="s">
        <v>3916</v>
      </c>
      <c r="D1411" s="51" t="s">
        <v>5044</v>
      </c>
      <c r="E1411" s="51" t="s">
        <v>5045</v>
      </c>
      <c r="F1411" s="51" t="s">
        <v>5046</v>
      </c>
      <c r="G1411" s="51" t="s">
        <v>5045</v>
      </c>
      <c r="H1411" s="51" t="s">
        <v>5047</v>
      </c>
      <c r="I1411" s="51" t="s">
        <v>5048</v>
      </c>
      <c r="K1411" s="53">
        <v>3</v>
      </c>
      <c r="L1411" s="160">
        <v>5</v>
      </c>
      <c r="M1411" s="160" t="s">
        <v>5047</v>
      </c>
      <c r="N1411" s="160" t="s">
        <v>5048</v>
      </c>
      <c r="O1411" s="161"/>
      <c r="P1411" s="161"/>
      <c r="Q1411" s="161"/>
      <c r="R1411" s="161"/>
      <c r="S1411" s="161"/>
      <c r="T1411" s="161"/>
      <c r="U1411" s="161"/>
      <c r="V1411" s="161"/>
      <c r="W1411" s="161"/>
      <c r="X1411" s="161"/>
      <c r="Y1411" s="161"/>
      <c r="Z1411" s="161"/>
      <c r="AA1411" s="155" t="s">
        <v>1349</v>
      </c>
      <c r="AB1411" s="155" t="s">
        <v>3916</v>
      </c>
      <c r="AC1411" s="163">
        <v>0</v>
      </c>
      <c r="AD1411" s="163">
        <v>0</v>
      </c>
      <c r="AE1411" s="163">
        <v>0</v>
      </c>
      <c r="AF1411" s="163">
        <v>0</v>
      </c>
      <c r="AG1411" s="163">
        <v>0</v>
      </c>
      <c r="AH1411" s="163">
        <v>0</v>
      </c>
      <c r="AI1411" s="163">
        <v>0</v>
      </c>
      <c r="AJ1411" s="163">
        <v>0</v>
      </c>
      <c r="AK1411" s="163">
        <v>0</v>
      </c>
      <c r="AL1411" s="163">
        <v>0</v>
      </c>
      <c r="AM1411" s="163">
        <v>0</v>
      </c>
    </row>
    <row r="1412" spans="2:39" x14ac:dyDescent="0.15">
      <c r="B1412" s="51" t="s">
        <v>1487</v>
      </c>
      <c r="C1412" s="51" t="s">
        <v>4052</v>
      </c>
      <c r="D1412" s="51" t="s">
        <v>5074</v>
      </c>
      <c r="E1412" s="51" t="s">
        <v>5075</v>
      </c>
      <c r="F1412" s="51" t="s">
        <v>5103</v>
      </c>
      <c r="G1412" s="51" t="s">
        <v>5104</v>
      </c>
      <c r="H1412" s="51" t="s">
        <v>5160</v>
      </c>
      <c r="I1412" s="51" t="s">
        <v>5161</v>
      </c>
      <c r="K1412" s="53">
        <v>3</v>
      </c>
      <c r="L1412" s="160">
        <v>10</v>
      </c>
      <c r="M1412" s="160" t="s">
        <v>5103</v>
      </c>
      <c r="N1412" s="160" t="s">
        <v>5104</v>
      </c>
      <c r="O1412" s="161"/>
      <c r="P1412" s="161"/>
      <c r="Q1412" s="161"/>
      <c r="R1412" s="161"/>
      <c r="S1412" s="161"/>
      <c r="T1412" s="161"/>
      <c r="U1412" s="161"/>
      <c r="V1412" s="161"/>
      <c r="W1412" s="161"/>
      <c r="X1412" s="161"/>
      <c r="Y1412" s="161"/>
      <c r="Z1412" s="161"/>
      <c r="AA1412" s="155" t="s">
        <v>1487</v>
      </c>
      <c r="AB1412" s="155" t="s">
        <v>4052</v>
      </c>
      <c r="AC1412" s="163">
        <v>0</v>
      </c>
      <c r="AD1412" s="163">
        <v>0</v>
      </c>
      <c r="AE1412" s="163">
        <v>0</v>
      </c>
      <c r="AF1412" s="163">
        <v>0</v>
      </c>
      <c r="AG1412" s="163">
        <v>0</v>
      </c>
      <c r="AH1412" s="163">
        <v>0</v>
      </c>
      <c r="AI1412" s="163">
        <v>0</v>
      </c>
      <c r="AJ1412" s="163">
        <v>0</v>
      </c>
      <c r="AK1412" s="163">
        <v>0</v>
      </c>
      <c r="AL1412" s="163">
        <v>0</v>
      </c>
      <c r="AM1412" s="163">
        <v>0</v>
      </c>
    </row>
    <row r="1413" spans="2:39" x14ac:dyDescent="0.15">
      <c r="B1413" s="51" t="s">
        <v>867</v>
      </c>
      <c r="C1413" s="51" t="s">
        <v>3443</v>
      </c>
      <c r="D1413" s="51" t="s">
        <v>5074</v>
      </c>
      <c r="E1413" s="51" t="s">
        <v>5075</v>
      </c>
      <c r="F1413" s="51" t="s">
        <v>5076</v>
      </c>
      <c r="G1413" s="51" t="s">
        <v>5077</v>
      </c>
      <c r="H1413" s="51" t="s">
        <v>5101</v>
      </c>
      <c r="I1413" s="51" t="s">
        <v>5102</v>
      </c>
      <c r="K1413" s="53">
        <v>3</v>
      </c>
      <c r="L1413" s="160">
        <v>6</v>
      </c>
      <c r="M1413" s="160" t="s">
        <v>5101</v>
      </c>
      <c r="N1413" s="160" t="s">
        <v>5102</v>
      </c>
      <c r="O1413" s="161"/>
      <c r="P1413" s="161"/>
      <c r="Q1413" s="161"/>
      <c r="R1413" s="161"/>
      <c r="S1413" s="161"/>
      <c r="T1413" s="161"/>
      <c r="U1413" s="161"/>
      <c r="V1413" s="161"/>
      <c r="W1413" s="161"/>
      <c r="X1413" s="161"/>
      <c r="Y1413" s="161"/>
      <c r="Z1413" s="161"/>
      <c r="AA1413" s="155" t="s">
        <v>867</v>
      </c>
      <c r="AB1413" s="155" t="s">
        <v>3443</v>
      </c>
      <c r="AC1413" s="163">
        <v>1</v>
      </c>
      <c r="AD1413" s="163">
        <v>1</v>
      </c>
      <c r="AE1413" s="163">
        <v>0</v>
      </c>
      <c r="AF1413" s="163">
        <v>1</v>
      </c>
      <c r="AG1413" s="163">
        <v>1</v>
      </c>
      <c r="AH1413" s="163">
        <v>0</v>
      </c>
      <c r="AI1413" s="163">
        <v>0</v>
      </c>
      <c r="AJ1413" s="163">
        <v>0</v>
      </c>
      <c r="AK1413" s="163">
        <v>0</v>
      </c>
      <c r="AL1413" s="163">
        <v>0</v>
      </c>
      <c r="AM1413" s="163">
        <v>0</v>
      </c>
    </row>
    <row r="1414" spans="2:39" x14ac:dyDescent="0.15">
      <c r="B1414" s="51" t="s">
        <v>1449</v>
      </c>
      <c r="C1414" s="51" t="s">
        <v>4014</v>
      </c>
      <c r="D1414" s="51" t="s">
        <v>5074</v>
      </c>
      <c r="E1414" s="51" t="s">
        <v>5075</v>
      </c>
      <c r="F1414" s="51" t="s">
        <v>5076</v>
      </c>
      <c r="G1414" s="51" t="s">
        <v>5077</v>
      </c>
      <c r="H1414" s="51" t="s">
        <v>5153</v>
      </c>
      <c r="I1414" s="51" t="s">
        <v>5154</v>
      </c>
      <c r="K1414" s="53">
        <v>3</v>
      </c>
      <c r="L1414" s="160">
        <v>7</v>
      </c>
      <c r="M1414" s="160" t="s">
        <v>5153</v>
      </c>
      <c r="N1414" s="160" t="s">
        <v>5154</v>
      </c>
      <c r="O1414" s="161"/>
      <c r="P1414" s="161"/>
      <c r="Q1414" s="161"/>
      <c r="R1414" s="161"/>
      <c r="S1414" s="161"/>
      <c r="T1414" s="161"/>
      <c r="U1414" s="161"/>
      <c r="V1414" s="161"/>
      <c r="W1414" s="161"/>
      <c r="X1414" s="161"/>
      <c r="Y1414" s="161"/>
      <c r="Z1414" s="161"/>
      <c r="AA1414" s="155" t="s">
        <v>1449</v>
      </c>
      <c r="AB1414" s="155" t="s">
        <v>4014</v>
      </c>
      <c r="AC1414" s="163">
        <v>0</v>
      </c>
      <c r="AD1414" s="163">
        <v>0</v>
      </c>
      <c r="AE1414" s="163">
        <v>0</v>
      </c>
      <c r="AF1414" s="163">
        <v>0</v>
      </c>
      <c r="AG1414" s="163">
        <v>0</v>
      </c>
      <c r="AH1414" s="163">
        <v>0</v>
      </c>
      <c r="AI1414" s="163">
        <v>0</v>
      </c>
      <c r="AJ1414" s="163">
        <v>0</v>
      </c>
      <c r="AK1414" s="163">
        <v>0</v>
      </c>
      <c r="AL1414" s="163">
        <v>0</v>
      </c>
      <c r="AM1414" s="163">
        <v>0</v>
      </c>
    </row>
    <row r="1415" spans="2:39" x14ac:dyDescent="0.15">
      <c r="B1415" s="51" t="s">
        <v>1040</v>
      </c>
      <c r="C1415" s="51" t="s">
        <v>3613</v>
      </c>
      <c r="D1415" s="51" t="s">
        <v>5026</v>
      </c>
      <c r="E1415" s="51" t="s">
        <v>5027</v>
      </c>
      <c r="F1415" s="51" t="s">
        <v>5085</v>
      </c>
      <c r="G1415" s="51" t="s">
        <v>5086</v>
      </c>
      <c r="H1415" s="51" t="s">
        <v>5087</v>
      </c>
      <c r="I1415" s="51" t="s">
        <v>5088</v>
      </c>
      <c r="K1415" s="53">
        <v>3</v>
      </c>
      <c r="L1415" s="160">
        <v>26</v>
      </c>
      <c r="M1415" s="160" t="s">
        <v>5085</v>
      </c>
      <c r="N1415" s="160" t="s">
        <v>5086</v>
      </c>
      <c r="O1415" s="161"/>
      <c r="P1415" s="161"/>
      <c r="Q1415" s="161"/>
      <c r="R1415" s="161"/>
      <c r="S1415" s="161"/>
      <c r="T1415" s="161"/>
      <c r="U1415" s="161"/>
      <c r="V1415" s="161"/>
      <c r="W1415" s="161"/>
      <c r="X1415" s="161"/>
      <c r="Y1415" s="161"/>
      <c r="Z1415" s="161"/>
      <c r="AA1415" s="155" t="s">
        <v>1040</v>
      </c>
      <c r="AB1415" s="155" t="s">
        <v>3613</v>
      </c>
      <c r="AC1415" s="163">
        <v>0</v>
      </c>
      <c r="AD1415" s="163">
        <v>0</v>
      </c>
      <c r="AE1415" s="163">
        <v>0</v>
      </c>
      <c r="AF1415" s="163">
        <v>0</v>
      </c>
      <c r="AG1415" s="163">
        <v>0</v>
      </c>
      <c r="AH1415" s="163">
        <v>0</v>
      </c>
      <c r="AI1415" s="163">
        <v>0</v>
      </c>
      <c r="AJ1415" s="163">
        <v>0</v>
      </c>
      <c r="AK1415" s="163">
        <v>0</v>
      </c>
      <c r="AL1415" s="163">
        <v>0</v>
      </c>
      <c r="AM1415" s="163">
        <v>0</v>
      </c>
    </row>
    <row r="1416" spans="2:39" x14ac:dyDescent="0.15">
      <c r="B1416" s="51" t="s">
        <v>1274</v>
      </c>
      <c r="C1416" s="51" t="s">
        <v>3842</v>
      </c>
      <c r="D1416" s="51" t="s">
        <v>5026</v>
      </c>
      <c r="E1416" s="51" t="s">
        <v>5027</v>
      </c>
      <c r="F1416" s="51" t="s">
        <v>5040</v>
      </c>
      <c r="G1416" s="51" t="s">
        <v>5041</v>
      </c>
      <c r="H1416" s="51" t="s">
        <v>5042</v>
      </c>
      <c r="I1416" s="51" t="s">
        <v>5043</v>
      </c>
      <c r="K1416" s="53">
        <v>3</v>
      </c>
      <c r="L1416" s="160">
        <v>25</v>
      </c>
      <c r="M1416" s="160" t="s">
        <v>5040</v>
      </c>
      <c r="N1416" s="160" t="s">
        <v>5041</v>
      </c>
      <c r="O1416" s="161"/>
      <c r="P1416" s="161"/>
      <c r="Q1416" s="161"/>
      <c r="R1416" s="161"/>
      <c r="S1416" s="161"/>
      <c r="T1416" s="161"/>
      <c r="U1416" s="161"/>
      <c r="V1416" s="161"/>
      <c r="W1416" s="161"/>
      <c r="X1416" s="161"/>
      <c r="Y1416" s="161"/>
      <c r="Z1416" s="161"/>
      <c r="AA1416" s="155" t="s">
        <v>1274</v>
      </c>
      <c r="AB1416" s="155" t="s">
        <v>3842</v>
      </c>
      <c r="AC1416" s="163">
        <v>0</v>
      </c>
      <c r="AD1416" s="163">
        <v>0</v>
      </c>
      <c r="AE1416" s="163">
        <v>0</v>
      </c>
      <c r="AF1416" s="163">
        <v>0</v>
      </c>
      <c r="AG1416" s="163">
        <v>0</v>
      </c>
      <c r="AH1416" s="163">
        <v>0</v>
      </c>
      <c r="AI1416" s="163">
        <v>0</v>
      </c>
      <c r="AJ1416" s="163">
        <v>0</v>
      </c>
      <c r="AK1416" s="163">
        <v>0</v>
      </c>
      <c r="AL1416" s="163">
        <v>0</v>
      </c>
      <c r="AM1416" s="163">
        <v>0</v>
      </c>
    </row>
    <row r="1417" spans="2:39" x14ac:dyDescent="0.15">
      <c r="B1417" s="51" t="s">
        <v>1323</v>
      </c>
      <c r="C1417" s="51" t="s">
        <v>5495</v>
      </c>
      <c r="D1417" s="51" t="s">
        <v>5044</v>
      </c>
      <c r="E1417" s="51" t="s">
        <v>5045</v>
      </c>
      <c r="F1417" s="51" t="s">
        <v>5046</v>
      </c>
      <c r="G1417" s="51" t="s">
        <v>5045</v>
      </c>
      <c r="H1417" s="51" t="s">
        <v>5047</v>
      </c>
      <c r="I1417" s="51" t="s">
        <v>5048</v>
      </c>
      <c r="K1417" s="53">
        <v>3</v>
      </c>
      <c r="L1417" s="160">
        <v>5</v>
      </c>
      <c r="M1417" s="160" t="s">
        <v>5047</v>
      </c>
      <c r="N1417" s="160" t="s">
        <v>5048</v>
      </c>
      <c r="O1417" s="161"/>
      <c r="P1417" s="161"/>
      <c r="Q1417" s="161"/>
      <c r="R1417" s="161"/>
      <c r="S1417" s="161"/>
      <c r="T1417" s="161"/>
      <c r="U1417" s="161"/>
      <c r="V1417" s="161"/>
      <c r="W1417" s="161"/>
      <c r="X1417" s="161"/>
      <c r="Y1417" s="161"/>
      <c r="Z1417" s="161"/>
      <c r="AA1417" s="155" t="s">
        <v>1323</v>
      </c>
      <c r="AB1417" s="155" t="s">
        <v>5495</v>
      </c>
      <c r="AC1417" s="163">
        <v>0</v>
      </c>
      <c r="AD1417" s="163">
        <v>0</v>
      </c>
      <c r="AE1417" s="163">
        <v>0</v>
      </c>
      <c r="AF1417" s="163">
        <v>0</v>
      </c>
      <c r="AG1417" s="163">
        <v>0</v>
      </c>
      <c r="AH1417" s="163">
        <v>0</v>
      </c>
      <c r="AI1417" s="163">
        <v>0</v>
      </c>
      <c r="AJ1417" s="163">
        <v>0</v>
      </c>
      <c r="AK1417" s="163">
        <v>0</v>
      </c>
      <c r="AL1417" s="163">
        <v>0</v>
      </c>
      <c r="AM1417" s="163">
        <v>0</v>
      </c>
    </row>
    <row r="1418" spans="2:39" x14ac:dyDescent="0.15">
      <c r="B1418" s="51" t="s">
        <v>1406</v>
      </c>
      <c r="C1418" s="51" t="s">
        <v>3973</v>
      </c>
      <c r="D1418" s="51" t="s">
        <v>5129</v>
      </c>
      <c r="E1418" s="51" t="s">
        <v>5130</v>
      </c>
      <c r="F1418" s="51" t="s">
        <v>5131</v>
      </c>
      <c r="G1418" s="51" t="s">
        <v>5132</v>
      </c>
      <c r="H1418" s="51" t="s">
        <v>5166</v>
      </c>
      <c r="I1418" s="51" t="s">
        <v>5167</v>
      </c>
      <c r="K1418" s="53">
        <v>3</v>
      </c>
      <c r="L1418" s="160">
        <v>18</v>
      </c>
      <c r="M1418" s="160" t="s">
        <v>5129</v>
      </c>
      <c r="N1418" s="160" t="s">
        <v>5130</v>
      </c>
      <c r="O1418" s="161"/>
      <c r="P1418" s="161"/>
      <c r="Q1418" s="161"/>
      <c r="R1418" s="161"/>
      <c r="S1418" s="161"/>
      <c r="T1418" s="161"/>
      <c r="U1418" s="161"/>
      <c r="V1418" s="161"/>
      <c r="W1418" s="161"/>
      <c r="X1418" s="161"/>
      <c r="Y1418" s="161"/>
      <c r="Z1418" s="161"/>
      <c r="AA1418" s="155" t="s">
        <v>1406</v>
      </c>
      <c r="AB1418" s="155" t="s">
        <v>3973</v>
      </c>
      <c r="AC1418" s="163">
        <v>0</v>
      </c>
      <c r="AD1418" s="163">
        <v>0</v>
      </c>
      <c r="AE1418" s="163">
        <v>0</v>
      </c>
      <c r="AF1418" s="163">
        <v>0</v>
      </c>
      <c r="AG1418" s="163">
        <v>0</v>
      </c>
      <c r="AH1418" s="163">
        <v>0</v>
      </c>
      <c r="AI1418" s="163">
        <v>0</v>
      </c>
      <c r="AJ1418" s="163">
        <v>0</v>
      </c>
      <c r="AK1418" s="163">
        <v>0</v>
      </c>
      <c r="AL1418" s="163">
        <v>0</v>
      </c>
      <c r="AM1418" s="163">
        <v>0</v>
      </c>
    </row>
    <row r="1419" spans="2:39" x14ac:dyDescent="0.15">
      <c r="B1419" s="51" t="s">
        <v>1306</v>
      </c>
      <c r="C1419" s="51" t="s">
        <v>3874</v>
      </c>
      <c r="D1419" s="51" t="s">
        <v>5044</v>
      </c>
      <c r="E1419" s="51" t="s">
        <v>5045</v>
      </c>
      <c r="F1419" s="51" t="s">
        <v>5046</v>
      </c>
      <c r="G1419" s="51" t="s">
        <v>5045</v>
      </c>
      <c r="H1419" s="51" t="s">
        <v>5047</v>
      </c>
      <c r="I1419" s="51" t="s">
        <v>5048</v>
      </c>
      <c r="K1419" s="53">
        <v>3</v>
      </c>
      <c r="L1419" s="160">
        <v>5</v>
      </c>
      <c r="M1419" s="160" t="s">
        <v>5047</v>
      </c>
      <c r="N1419" s="160" t="s">
        <v>5048</v>
      </c>
      <c r="O1419" s="161"/>
      <c r="P1419" s="161"/>
      <c r="Q1419" s="161"/>
      <c r="R1419" s="161"/>
      <c r="S1419" s="161"/>
      <c r="T1419" s="161"/>
      <c r="U1419" s="161"/>
      <c r="V1419" s="161"/>
      <c r="W1419" s="161"/>
      <c r="X1419" s="161"/>
      <c r="Y1419" s="161"/>
      <c r="Z1419" s="161"/>
      <c r="AA1419" s="155" t="s">
        <v>1306</v>
      </c>
      <c r="AB1419" s="155" t="s">
        <v>3874</v>
      </c>
      <c r="AC1419" s="163">
        <v>0</v>
      </c>
      <c r="AD1419" s="163">
        <v>0</v>
      </c>
      <c r="AE1419" s="163">
        <v>0</v>
      </c>
      <c r="AF1419" s="163">
        <v>0</v>
      </c>
      <c r="AG1419" s="163">
        <v>0</v>
      </c>
      <c r="AH1419" s="163">
        <v>0</v>
      </c>
      <c r="AI1419" s="163">
        <v>0</v>
      </c>
      <c r="AJ1419" s="163">
        <v>0</v>
      </c>
      <c r="AK1419" s="163">
        <v>0</v>
      </c>
      <c r="AL1419" s="163">
        <v>0</v>
      </c>
      <c r="AM1419" s="163">
        <v>0</v>
      </c>
    </row>
    <row r="1420" spans="2:39" x14ac:dyDescent="0.15">
      <c r="B1420" s="51" t="s">
        <v>1376</v>
      </c>
      <c r="C1420" s="51" t="s">
        <v>3943</v>
      </c>
      <c r="D1420" s="51" t="s">
        <v>5044</v>
      </c>
      <c r="E1420" s="51" t="s">
        <v>5045</v>
      </c>
      <c r="F1420" s="51" t="s">
        <v>5046</v>
      </c>
      <c r="G1420" s="51" t="s">
        <v>5045</v>
      </c>
      <c r="H1420" s="51" t="s">
        <v>5047</v>
      </c>
      <c r="I1420" s="51" t="s">
        <v>5048</v>
      </c>
      <c r="K1420" s="53">
        <v>3</v>
      </c>
      <c r="L1420" s="160">
        <v>5</v>
      </c>
      <c r="M1420" s="160" t="s">
        <v>5047</v>
      </c>
      <c r="N1420" s="160" t="s">
        <v>5048</v>
      </c>
      <c r="O1420" s="161"/>
      <c r="P1420" s="161"/>
      <c r="Q1420" s="161"/>
      <c r="R1420" s="161"/>
      <c r="S1420" s="161"/>
      <c r="T1420" s="161"/>
      <c r="U1420" s="161"/>
      <c r="V1420" s="161"/>
      <c r="W1420" s="161"/>
      <c r="X1420" s="161"/>
      <c r="Y1420" s="161"/>
      <c r="Z1420" s="161"/>
      <c r="AA1420" s="155" t="s">
        <v>1376</v>
      </c>
      <c r="AB1420" s="155" t="s">
        <v>3943</v>
      </c>
      <c r="AC1420" s="163">
        <v>0</v>
      </c>
      <c r="AD1420" s="163">
        <v>0</v>
      </c>
      <c r="AE1420" s="163">
        <v>0</v>
      </c>
      <c r="AF1420" s="163">
        <v>0</v>
      </c>
      <c r="AG1420" s="163">
        <v>0</v>
      </c>
      <c r="AH1420" s="163">
        <v>0</v>
      </c>
      <c r="AI1420" s="163">
        <v>0</v>
      </c>
      <c r="AJ1420" s="163">
        <v>0</v>
      </c>
      <c r="AK1420" s="163">
        <v>0</v>
      </c>
      <c r="AL1420" s="163">
        <v>0</v>
      </c>
      <c r="AM1420" s="163">
        <v>0</v>
      </c>
    </row>
    <row r="1421" spans="2:39" x14ac:dyDescent="0.15">
      <c r="B1421" s="51" t="s">
        <v>1219</v>
      </c>
      <c r="C1421" s="51" t="s">
        <v>5496</v>
      </c>
      <c r="D1421" s="51" t="s">
        <v>5032</v>
      </c>
      <c r="E1421" s="51" t="s">
        <v>5033</v>
      </c>
      <c r="F1421" s="51" t="s">
        <v>5155</v>
      </c>
      <c r="G1421" s="51" t="s">
        <v>5156</v>
      </c>
      <c r="H1421" s="51" t="s">
        <v>5157</v>
      </c>
      <c r="I1421" s="51" t="s">
        <v>5156</v>
      </c>
      <c r="K1421" s="53">
        <v>3</v>
      </c>
      <c r="L1421" s="160">
        <v>14</v>
      </c>
      <c r="M1421" s="160" t="s">
        <v>5157</v>
      </c>
      <c r="N1421" s="160" t="s">
        <v>5156</v>
      </c>
      <c r="O1421" s="161"/>
      <c r="P1421" s="161"/>
      <c r="Q1421" s="161"/>
      <c r="R1421" s="161"/>
      <c r="S1421" s="161"/>
      <c r="T1421" s="161"/>
      <c r="U1421" s="161"/>
      <c r="V1421" s="161"/>
      <c r="W1421" s="161"/>
      <c r="X1421" s="161"/>
      <c r="Y1421" s="161"/>
      <c r="Z1421" s="161"/>
      <c r="AA1421" s="155" t="s">
        <v>1219</v>
      </c>
      <c r="AB1421" s="155" t="s">
        <v>5496</v>
      </c>
      <c r="AC1421" s="163">
        <v>0</v>
      </c>
      <c r="AD1421" s="163">
        <v>0</v>
      </c>
      <c r="AE1421" s="163">
        <v>0</v>
      </c>
      <c r="AF1421" s="163">
        <v>0</v>
      </c>
      <c r="AG1421" s="163">
        <v>0</v>
      </c>
      <c r="AH1421" s="163">
        <v>0</v>
      </c>
      <c r="AI1421" s="163">
        <v>0</v>
      </c>
      <c r="AJ1421" s="163">
        <v>0</v>
      </c>
      <c r="AK1421" s="163">
        <v>0</v>
      </c>
      <c r="AL1421" s="163">
        <v>0</v>
      </c>
      <c r="AM1421" s="163">
        <v>0</v>
      </c>
    </row>
    <row r="1422" spans="2:39" x14ac:dyDescent="0.15">
      <c r="B1422" s="51" t="s">
        <v>1394</v>
      </c>
      <c r="C1422" s="51" t="s">
        <v>3961</v>
      </c>
      <c r="D1422" s="51" t="s">
        <v>5032</v>
      </c>
      <c r="E1422" s="51" t="s">
        <v>5033</v>
      </c>
      <c r="F1422" s="51" t="s">
        <v>5117</v>
      </c>
      <c r="G1422" s="51" t="s">
        <v>5118</v>
      </c>
      <c r="H1422" s="51" t="s">
        <v>5191</v>
      </c>
      <c r="I1422" s="51" t="s">
        <v>5192</v>
      </c>
      <c r="K1422" s="53">
        <v>3</v>
      </c>
      <c r="L1422" s="160" t="s">
        <v>5356</v>
      </c>
      <c r="M1422" s="160" t="s">
        <v>5356</v>
      </c>
      <c r="N1422" s="160" t="s">
        <v>5356</v>
      </c>
      <c r="O1422" s="161"/>
      <c r="P1422" s="161"/>
      <c r="Q1422" s="161"/>
      <c r="R1422" s="161"/>
      <c r="S1422" s="161"/>
      <c r="T1422" s="161"/>
      <c r="U1422" s="161"/>
      <c r="V1422" s="161"/>
      <c r="W1422" s="161"/>
      <c r="X1422" s="161"/>
      <c r="Y1422" s="161"/>
      <c r="Z1422" s="161"/>
      <c r="AA1422" s="155" t="s">
        <v>1394</v>
      </c>
      <c r="AB1422" s="155" t="s">
        <v>3961</v>
      </c>
      <c r="AC1422" s="163">
        <v>0</v>
      </c>
      <c r="AD1422" s="163">
        <v>0</v>
      </c>
      <c r="AE1422" s="163">
        <v>0</v>
      </c>
      <c r="AF1422" s="163">
        <v>0</v>
      </c>
      <c r="AG1422" s="163">
        <v>0</v>
      </c>
      <c r="AH1422" s="163">
        <v>0</v>
      </c>
      <c r="AI1422" s="163">
        <v>0</v>
      </c>
      <c r="AJ1422" s="163">
        <v>0</v>
      </c>
      <c r="AK1422" s="163">
        <v>0</v>
      </c>
      <c r="AL1422" s="163">
        <v>0</v>
      </c>
      <c r="AM1422" s="163">
        <v>0</v>
      </c>
    </row>
    <row r="1423" spans="2:39" x14ac:dyDescent="0.15">
      <c r="B1423" s="51" t="s">
        <v>1691</v>
      </c>
      <c r="C1423" s="51" t="s">
        <v>4243</v>
      </c>
      <c r="D1423" s="51" t="s">
        <v>5026</v>
      </c>
      <c r="E1423" s="51" t="s">
        <v>5027</v>
      </c>
      <c r="F1423" s="51" t="s">
        <v>5028</v>
      </c>
      <c r="G1423" s="51" t="s">
        <v>5029</v>
      </c>
      <c r="H1423" s="51" t="s">
        <v>5205</v>
      </c>
      <c r="I1423" s="51" t="s">
        <v>5206</v>
      </c>
      <c r="K1423" s="53">
        <v>3</v>
      </c>
      <c r="L1423" s="160">
        <v>24</v>
      </c>
      <c r="M1423" s="160" t="s">
        <v>5028</v>
      </c>
      <c r="N1423" s="160" t="s">
        <v>5029</v>
      </c>
      <c r="O1423" s="161"/>
      <c r="P1423" s="161"/>
      <c r="Q1423" s="161"/>
      <c r="R1423" s="161"/>
      <c r="S1423" s="161"/>
      <c r="T1423" s="161"/>
      <c r="U1423" s="161"/>
      <c r="V1423" s="161"/>
      <c r="W1423" s="161"/>
      <c r="X1423" s="161"/>
      <c r="Y1423" s="161"/>
      <c r="Z1423" s="161"/>
      <c r="AA1423" s="155" t="s">
        <v>1691</v>
      </c>
      <c r="AB1423" s="155" t="s">
        <v>4243</v>
      </c>
      <c r="AC1423" s="163">
        <v>0</v>
      </c>
      <c r="AD1423" s="163">
        <v>0</v>
      </c>
      <c r="AE1423" s="163">
        <v>0</v>
      </c>
      <c r="AF1423" s="163">
        <v>0</v>
      </c>
      <c r="AG1423" s="163">
        <v>0</v>
      </c>
      <c r="AH1423" s="163">
        <v>0</v>
      </c>
      <c r="AI1423" s="163">
        <v>0</v>
      </c>
      <c r="AJ1423" s="163">
        <v>0</v>
      </c>
      <c r="AK1423" s="163">
        <v>0</v>
      </c>
      <c r="AL1423" s="163">
        <v>0</v>
      </c>
      <c r="AM1423" s="163">
        <v>0</v>
      </c>
    </row>
    <row r="1424" spans="2:39" x14ac:dyDescent="0.15">
      <c r="B1424" s="51" t="s">
        <v>1658</v>
      </c>
      <c r="C1424" s="51" t="s">
        <v>4212</v>
      </c>
      <c r="D1424" s="51" t="s">
        <v>5032</v>
      </c>
      <c r="E1424" s="51" t="s">
        <v>5033</v>
      </c>
      <c r="F1424" s="51" t="s">
        <v>5097</v>
      </c>
      <c r="G1424" s="51" t="s">
        <v>5098</v>
      </c>
      <c r="H1424" s="51" t="s">
        <v>5162</v>
      </c>
      <c r="I1424" s="51" t="s">
        <v>5163</v>
      </c>
      <c r="K1424" s="53">
        <v>3</v>
      </c>
      <c r="L1424" s="160">
        <v>15</v>
      </c>
      <c r="M1424" s="160" t="s">
        <v>5097</v>
      </c>
      <c r="N1424" s="160" t="s">
        <v>5098</v>
      </c>
      <c r="O1424" s="161"/>
      <c r="P1424" s="161"/>
      <c r="Q1424" s="161"/>
      <c r="R1424" s="161"/>
      <c r="S1424" s="161"/>
      <c r="T1424" s="161"/>
      <c r="U1424" s="161"/>
      <c r="V1424" s="161"/>
      <c r="W1424" s="161"/>
      <c r="X1424" s="161"/>
      <c r="Y1424" s="161"/>
      <c r="Z1424" s="161"/>
      <c r="AA1424" s="155" t="s">
        <v>1658</v>
      </c>
      <c r="AB1424" s="155" t="s">
        <v>4212</v>
      </c>
      <c r="AC1424" s="163">
        <v>0</v>
      </c>
      <c r="AD1424" s="163">
        <v>0</v>
      </c>
      <c r="AE1424" s="163">
        <v>0</v>
      </c>
      <c r="AF1424" s="163">
        <v>0</v>
      </c>
      <c r="AG1424" s="163">
        <v>0</v>
      </c>
      <c r="AH1424" s="163">
        <v>0</v>
      </c>
      <c r="AI1424" s="163">
        <v>0</v>
      </c>
      <c r="AJ1424" s="163">
        <v>0</v>
      </c>
      <c r="AK1424" s="163">
        <v>0</v>
      </c>
      <c r="AL1424" s="163">
        <v>0</v>
      </c>
      <c r="AM1424" s="163">
        <v>0</v>
      </c>
    </row>
    <row r="1425" spans="2:39" x14ac:dyDescent="0.15">
      <c r="B1425" s="51" t="s">
        <v>1475</v>
      </c>
      <c r="C1425" s="51" t="s">
        <v>4040</v>
      </c>
      <c r="D1425" s="51" t="s">
        <v>5044</v>
      </c>
      <c r="E1425" s="51" t="s">
        <v>5045</v>
      </c>
      <c r="F1425" s="51" t="s">
        <v>5046</v>
      </c>
      <c r="G1425" s="51" t="s">
        <v>5045</v>
      </c>
      <c r="H1425" s="51" t="s">
        <v>5183</v>
      </c>
      <c r="I1425" s="51" t="s">
        <v>5184</v>
      </c>
      <c r="K1425" s="53">
        <v>3</v>
      </c>
      <c r="L1425" s="160" t="s">
        <v>5356</v>
      </c>
      <c r="M1425" s="160" t="s">
        <v>5356</v>
      </c>
      <c r="N1425" s="160" t="s">
        <v>5356</v>
      </c>
      <c r="O1425" s="161"/>
      <c r="P1425" s="161"/>
      <c r="Q1425" s="161"/>
      <c r="R1425" s="161"/>
      <c r="S1425" s="161"/>
      <c r="T1425" s="161"/>
      <c r="U1425" s="161"/>
      <c r="V1425" s="161"/>
      <c r="W1425" s="161"/>
      <c r="X1425" s="161"/>
      <c r="Y1425" s="161"/>
      <c r="Z1425" s="161"/>
      <c r="AA1425" s="155" t="s">
        <v>1475</v>
      </c>
      <c r="AB1425" s="155" t="s">
        <v>4040</v>
      </c>
      <c r="AC1425" s="163">
        <v>0</v>
      </c>
      <c r="AD1425" s="163">
        <v>0</v>
      </c>
      <c r="AE1425" s="163">
        <v>0</v>
      </c>
      <c r="AF1425" s="163">
        <v>0</v>
      </c>
      <c r="AG1425" s="163">
        <v>0</v>
      </c>
      <c r="AH1425" s="163">
        <v>0</v>
      </c>
      <c r="AI1425" s="163">
        <v>0</v>
      </c>
      <c r="AJ1425" s="163">
        <v>0</v>
      </c>
      <c r="AK1425" s="163">
        <v>0</v>
      </c>
      <c r="AL1425" s="163">
        <v>0</v>
      </c>
      <c r="AM1425" s="163">
        <v>0</v>
      </c>
    </row>
    <row r="1426" spans="2:39" x14ac:dyDescent="0.15">
      <c r="B1426" s="51" t="s">
        <v>1182</v>
      </c>
      <c r="C1426" s="51" t="s">
        <v>3753</v>
      </c>
      <c r="D1426" s="51" t="s">
        <v>5026</v>
      </c>
      <c r="E1426" s="51" t="s">
        <v>5027</v>
      </c>
      <c r="F1426" s="51" t="s">
        <v>5028</v>
      </c>
      <c r="G1426" s="51" t="s">
        <v>5029</v>
      </c>
      <c r="H1426" s="51" t="s">
        <v>5115</v>
      </c>
      <c r="I1426" s="51" t="s">
        <v>5116</v>
      </c>
      <c r="K1426" s="53">
        <v>3</v>
      </c>
      <c r="L1426" s="160">
        <v>24</v>
      </c>
      <c r="M1426" s="160" t="s">
        <v>5028</v>
      </c>
      <c r="N1426" s="160" t="s">
        <v>5029</v>
      </c>
      <c r="O1426" s="161"/>
      <c r="P1426" s="161"/>
      <c r="Q1426" s="161"/>
      <c r="R1426" s="161"/>
      <c r="S1426" s="161"/>
      <c r="T1426" s="161"/>
      <c r="U1426" s="161"/>
      <c r="V1426" s="161"/>
      <c r="W1426" s="161"/>
      <c r="X1426" s="161"/>
      <c r="Y1426" s="161"/>
      <c r="Z1426" s="161"/>
      <c r="AA1426" s="155" t="s">
        <v>1182</v>
      </c>
      <c r="AB1426" s="155" t="s">
        <v>3753</v>
      </c>
      <c r="AC1426" s="163">
        <v>0</v>
      </c>
      <c r="AD1426" s="163">
        <v>0</v>
      </c>
      <c r="AE1426" s="163">
        <v>0</v>
      </c>
      <c r="AF1426" s="163">
        <v>0</v>
      </c>
      <c r="AG1426" s="163">
        <v>0</v>
      </c>
      <c r="AH1426" s="163">
        <v>0</v>
      </c>
      <c r="AI1426" s="163">
        <v>0</v>
      </c>
      <c r="AJ1426" s="163">
        <v>0</v>
      </c>
      <c r="AK1426" s="163">
        <v>0</v>
      </c>
      <c r="AL1426" s="163">
        <v>0</v>
      </c>
      <c r="AM1426" s="163">
        <v>0</v>
      </c>
    </row>
    <row r="1427" spans="2:39" x14ac:dyDescent="0.15">
      <c r="B1427" s="51" t="s">
        <v>1276</v>
      </c>
      <c r="C1427" s="51" t="s">
        <v>3844</v>
      </c>
      <c r="D1427" s="51" t="s">
        <v>5026</v>
      </c>
      <c r="E1427" s="51" t="s">
        <v>5027</v>
      </c>
      <c r="F1427" s="51" t="s">
        <v>5040</v>
      </c>
      <c r="G1427" s="51" t="s">
        <v>5041</v>
      </c>
      <c r="H1427" s="51" t="s">
        <v>5042</v>
      </c>
      <c r="I1427" s="51" t="s">
        <v>5043</v>
      </c>
      <c r="K1427" s="53">
        <v>3</v>
      </c>
      <c r="L1427" s="160">
        <v>25</v>
      </c>
      <c r="M1427" s="160" t="s">
        <v>5040</v>
      </c>
      <c r="N1427" s="160" t="s">
        <v>5041</v>
      </c>
      <c r="O1427" s="161"/>
      <c r="P1427" s="161"/>
      <c r="Q1427" s="161"/>
      <c r="R1427" s="161"/>
      <c r="S1427" s="161"/>
      <c r="T1427" s="161"/>
      <c r="U1427" s="161"/>
      <c r="V1427" s="161"/>
      <c r="W1427" s="161"/>
      <c r="X1427" s="161"/>
      <c r="Y1427" s="161"/>
      <c r="Z1427" s="161"/>
      <c r="AA1427" s="155" t="s">
        <v>1276</v>
      </c>
      <c r="AB1427" s="155" t="s">
        <v>3844</v>
      </c>
      <c r="AC1427" s="163">
        <v>0</v>
      </c>
      <c r="AD1427" s="163">
        <v>0</v>
      </c>
      <c r="AE1427" s="163">
        <v>0</v>
      </c>
      <c r="AF1427" s="163">
        <v>0</v>
      </c>
      <c r="AG1427" s="163">
        <v>0</v>
      </c>
      <c r="AH1427" s="163">
        <v>0</v>
      </c>
      <c r="AI1427" s="163">
        <v>0</v>
      </c>
      <c r="AJ1427" s="163">
        <v>0</v>
      </c>
      <c r="AK1427" s="163">
        <v>0</v>
      </c>
      <c r="AL1427" s="163">
        <v>0</v>
      </c>
      <c r="AM1427" s="163">
        <v>0</v>
      </c>
    </row>
    <row r="1428" spans="2:39" x14ac:dyDescent="0.15">
      <c r="B1428" s="51" t="s">
        <v>5497</v>
      </c>
      <c r="C1428" s="51" t="s">
        <v>5498</v>
      </c>
      <c r="D1428" s="51" t="s">
        <v>5026</v>
      </c>
      <c r="E1428" s="51" t="s">
        <v>5027</v>
      </c>
      <c r="F1428" s="51" t="s">
        <v>5028</v>
      </c>
      <c r="G1428" s="51" t="s">
        <v>5029</v>
      </c>
      <c r="H1428" s="51" t="s">
        <v>5115</v>
      </c>
      <c r="I1428" s="51" t="s">
        <v>5116</v>
      </c>
      <c r="K1428" s="53">
        <v>3</v>
      </c>
      <c r="L1428" s="160">
        <v>24</v>
      </c>
      <c r="M1428" s="160" t="s">
        <v>5028</v>
      </c>
      <c r="N1428" s="160" t="s">
        <v>5029</v>
      </c>
      <c r="O1428" s="161"/>
      <c r="P1428" s="161"/>
      <c r="Q1428" s="161"/>
      <c r="R1428" s="161"/>
      <c r="S1428" s="161"/>
      <c r="T1428" s="161"/>
      <c r="U1428" s="161"/>
      <c r="V1428" s="161"/>
      <c r="W1428" s="161"/>
      <c r="X1428" s="161"/>
      <c r="Y1428" s="161"/>
      <c r="Z1428" s="161"/>
      <c r="AA1428" s="155" t="s">
        <v>5497</v>
      </c>
      <c r="AB1428" s="155" t="s">
        <v>5498</v>
      </c>
      <c r="AC1428" s="163">
        <v>0</v>
      </c>
      <c r="AD1428" s="163">
        <v>0</v>
      </c>
      <c r="AE1428" s="163">
        <v>0</v>
      </c>
      <c r="AF1428" s="163">
        <v>0</v>
      </c>
      <c r="AG1428" s="163">
        <v>0</v>
      </c>
      <c r="AH1428" s="163">
        <v>0</v>
      </c>
      <c r="AI1428" s="163">
        <v>0</v>
      </c>
      <c r="AJ1428" s="163">
        <v>0</v>
      </c>
      <c r="AK1428" s="163">
        <v>0</v>
      </c>
      <c r="AL1428" s="163">
        <v>0</v>
      </c>
      <c r="AM1428" s="163">
        <v>0</v>
      </c>
    </row>
    <row r="1429" spans="2:39" x14ac:dyDescent="0.15">
      <c r="B1429" s="51" t="s">
        <v>1103</v>
      </c>
      <c r="C1429" s="51" t="s">
        <v>3676</v>
      </c>
      <c r="D1429" s="51" t="s">
        <v>5026</v>
      </c>
      <c r="E1429" s="51" t="s">
        <v>5027</v>
      </c>
      <c r="F1429" s="51" t="s">
        <v>5028</v>
      </c>
      <c r="G1429" s="51" t="s">
        <v>5029</v>
      </c>
      <c r="H1429" s="51" t="s">
        <v>5115</v>
      </c>
      <c r="I1429" s="51" t="s">
        <v>5116</v>
      </c>
      <c r="K1429" s="53">
        <v>3</v>
      </c>
      <c r="L1429" s="160">
        <v>24</v>
      </c>
      <c r="M1429" s="160" t="s">
        <v>5028</v>
      </c>
      <c r="N1429" s="160" t="s">
        <v>5029</v>
      </c>
      <c r="O1429" s="161"/>
      <c r="P1429" s="161"/>
      <c r="Q1429" s="161"/>
      <c r="R1429" s="161"/>
      <c r="S1429" s="161"/>
      <c r="T1429" s="161"/>
      <c r="U1429" s="161"/>
      <c r="V1429" s="161"/>
      <c r="W1429" s="161"/>
      <c r="X1429" s="161"/>
      <c r="Y1429" s="161"/>
      <c r="Z1429" s="161"/>
      <c r="AA1429" s="155" t="s">
        <v>1103</v>
      </c>
      <c r="AB1429" s="155" t="s">
        <v>3676</v>
      </c>
      <c r="AC1429" s="163">
        <v>0</v>
      </c>
      <c r="AD1429" s="163">
        <v>0</v>
      </c>
      <c r="AE1429" s="163">
        <v>0</v>
      </c>
      <c r="AF1429" s="163">
        <v>0</v>
      </c>
      <c r="AG1429" s="163">
        <v>0</v>
      </c>
      <c r="AH1429" s="163">
        <v>0</v>
      </c>
      <c r="AI1429" s="163">
        <v>0</v>
      </c>
      <c r="AJ1429" s="163">
        <v>0</v>
      </c>
      <c r="AK1429" s="163">
        <v>0</v>
      </c>
      <c r="AL1429" s="163">
        <v>0</v>
      </c>
      <c r="AM1429" s="163">
        <v>0</v>
      </c>
    </row>
    <row r="1430" spans="2:39" x14ac:dyDescent="0.15">
      <c r="B1430" s="51" t="s">
        <v>126</v>
      </c>
      <c r="C1430" s="51" t="s">
        <v>2716</v>
      </c>
      <c r="D1430" s="51" t="s">
        <v>5074</v>
      </c>
      <c r="E1430" s="51" t="s">
        <v>5075</v>
      </c>
      <c r="F1430" s="51" t="s">
        <v>5076</v>
      </c>
      <c r="G1430" s="51" t="s">
        <v>5077</v>
      </c>
      <c r="H1430" s="51" t="s">
        <v>5101</v>
      </c>
      <c r="I1430" s="51" t="s">
        <v>5102</v>
      </c>
      <c r="K1430" s="53">
        <v>3</v>
      </c>
      <c r="L1430" s="160">
        <v>6</v>
      </c>
      <c r="M1430" s="160" t="s">
        <v>5101</v>
      </c>
      <c r="N1430" s="160" t="s">
        <v>5102</v>
      </c>
      <c r="O1430" s="161"/>
      <c r="P1430" s="161"/>
      <c r="Q1430" s="161"/>
      <c r="R1430" s="161"/>
      <c r="S1430" s="161"/>
      <c r="T1430" s="161"/>
      <c r="U1430" s="161"/>
      <c r="V1430" s="161"/>
      <c r="W1430" s="161"/>
      <c r="X1430" s="161"/>
      <c r="Y1430" s="161"/>
      <c r="Z1430" s="161"/>
      <c r="AA1430" s="155" t="s">
        <v>126</v>
      </c>
      <c r="AB1430" s="155" t="s">
        <v>2716</v>
      </c>
      <c r="AC1430" s="163">
        <v>0</v>
      </c>
      <c r="AD1430" s="163">
        <v>0</v>
      </c>
      <c r="AE1430" s="163">
        <v>0</v>
      </c>
      <c r="AF1430" s="163">
        <v>0</v>
      </c>
      <c r="AG1430" s="163">
        <v>0</v>
      </c>
      <c r="AH1430" s="163">
        <v>0</v>
      </c>
      <c r="AI1430" s="163">
        <v>0</v>
      </c>
      <c r="AJ1430" s="163">
        <v>0</v>
      </c>
      <c r="AK1430" s="163">
        <v>0</v>
      </c>
      <c r="AL1430" s="163">
        <v>0</v>
      </c>
      <c r="AM1430" s="163">
        <v>0</v>
      </c>
    </row>
    <row r="1431" spans="2:39" x14ac:dyDescent="0.15">
      <c r="B1431" s="51" t="s">
        <v>1331</v>
      </c>
      <c r="C1431" s="51" t="s">
        <v>3898</v>
      </c>
      <c r="D1431" s="51" t="s">
        <v>5032</v>
      </c>
      <c r="E1431" s="51" t="s">
        <v>5033</v>
      </c>
      <c r="F1431" s="51" t="s">
        <v>5155</v>
      </c>
      <c r="G1431" s="51" t="s">
        <v>5156</v>
      </c>
      <c r="H1431" s="51" t="s">
        <v>5157</v>
      </c>
      <c r="I1431" s="51" t="s">
        <v>5156</v>
      </c>
      <c r="K1431" s="53">
        <v>3</v>
      </c>
      <c r="L1431" s="160">
        <v>14</v>
      </c>
      <c r="M1431" s="160" t="s">
        <v>5157</v>
      </c>
      <c r="N1431" s="160" t="s">
        <v>5156</v>
      </c>
      <c r="O1431" s="161"/>
      <c r="P1431" s="161"/>
      <c r="Q1431" s="161"/>
      <c r="R1431" s="161"/>
      <c r="S1431" s="161"/>
      <c r="T1431" s="161"/>
      <c r="U1431" s="161"/>
      <c r="V1431" s="161"/>
      <c r="W1431" s="161"/>
      <c r="X1431" s="161"/>
      <c r="Y1431" s="161"/>
      <c r="Z1431" s="161"/>
      <c r="AA1431" s="155" t="s">
        <v>1331</v>
      </c>
      <c r="AB1431" s="155" t="s">
        <v>3898</v>
      </c>
      <c r="AC1431" s="163">
        <v>0</v>
      </c>
      <c r="AD1431" s="163">
        <v>0</v>
      </c>
      <c r="AE1431" s="163">
        <v>0</v>
      </c>
      <c r="AF1431" s="163">
        <v>0</v>
      </c>
      <c r="AG1431" s="163">
        <v>0</v>
      </c>
      <c r="AH1431" s="163">
        <v>0</v>
      </c>
      <c r="AI1431" s="163">
        <v>0</v>
      </c>
      <c r="AJ1431" s="163">
        <v>0</v>
      </c>
      <c r="AK1431" s="163">
        <v>0</v>
      </c>
      <c r="AL1431" s="163">
        <v>0</v>
      </c>
      <c r="AM1431" s="163">
        <v>0</v>
      </c>
    </row>
    <row r="1432" spans="2:39" x14ac:dyDescent="0.15">
      <c r="B1432" s="51" t="s">
        <v>1266</v>
      </c>
      <c r="C1432" s="51" t="s">
        <v>3834</v>
      </c>
      <c r="D1432" s="51" t="s">
        <v>5044</v>
      </c>
      <c r="E1432" s="51" t="s">
        <v>5045</v>
      </c>
      <c r="F1432" s="51" t="s">
        <v>5046</v>
      </c>
      <c r="G1432" s="51" t="s">
        <v>5045</v>
      </c>
      <c r="H1432" s="51" t="s">
        <v>5047</v>
      </c>
      <c r="I1432" s="51" t="s">
        <v>5048</v>
      </c>
      <c r="K1432" s="53">
        <v>3</v>
      </c>
      <c r="L1432" s="160">
        <v>5</v>
      </c>
      <c r="M1432" s="160" t="s">
        <v>5047</v>
      </c>
      <c r="N1432" s="160" t="s">
        <v>5048</v>
      </c>
      <c r="O1432" s="161"/>
      <c r="P1432" s="161"/>
      <c r="Q1432" s="161"/>
      <c r="R1432" s="161"/>
      <c r="S1432" s="161"/>
      <c r="T1432" s="161"/>
      <c r="U1432" s="161"/>
      <c r="V1432" s="161"/>
      <c r="W1432" s="161"/>
      <c r="X1432" s="161"/>
      <c r="Y1432" s="161"/>
      <c r="Z1432" s="161"/>
      <c r="AA1432" s="155" t="s">
        <v>1266</v>
      </c>
      <c r="AB1432" s="155" t="s">
        <v>3834</v>
      </c>
      <c r="AC1432" s="163">
        <v>0</v>
      </c>
      <c r="AD1432" s="163">
        <v>0</v>
      </c>
      <c r="AE1432" s="163">
        <v>0</v>
      </c>
      <c r="AF1432" s="163">
        <v>0</v>
      </c>
      <c r="AG1432" s="163">
        <v>0</v>
      </c>
      <c r="AH1432" s="163">
        <v>0</v>
      </c>
      <c r="AI1432" s="163">
        <v>0</v>
      </c>
      <c r="AJ1432" s="163">
        <v>0</v>
      </c>
      <c r="AK1432" s="163">
        <v>0</v>
      </c>
      <c r="AL1432" s="163">
        <v>0</v>
      </c>
      <c r="AM1432" s="163">
        <v>0</v>
      </c>
    </row>
    <row r="1433" spans="2:39" x14ac:dyDescent="0.15">
      <c r="B1433" s="51" t="s">
        <v>1290</v>
      </c>
      <c r="C1433" s="51" t="s">
        <v>3858</v>
      </c>
      <c r="D1433" s="51" t="s">
        <v>5074</v>
      </c>
      <c r="E1433" s="51" t="s">
        <v>5075</v>
      </c>
      <c r="F1433" s="51" t="s">
        <v>5076</v>
      </c>
      <c r="G1433" s="51" t="s">
        <v>5077</v>
      </c>
      <c r="H1433" s="51" t="s">
        <v>5153</v>
      </c>
      <c r="I1433" s="51" t="s">
        <v>5154</v>
      </c>
      <c r="K1433" s="53">
        <v>3</v>
      </c>
      <c r="L1433" s="160">
        <v>7</v>
      </c>
      <c r="M1433" s="160" t="s">
        <v>5153</v>
      </c>
      <c r="N1433" s="160" t="s">
        <v>5154</v>
      </c>
      <c r="O1433" s="161"/>
      <c r="P1433" s="161"/>
      <c r="Q1433" s="161"/>
      <c r="R1433" s="161"/>
      <c r="S1433" s="161"/>
      <c r="T1433" s="161"/>
      <c r="U1433" s="161"/>
      <c r="V1433" s="161"/>
      <c r="W1433" s="161"/>
      <c r="X1433" s="161"/>
      <c r="Y1433" s="161"/>
      <c r="Z1433" s="161"/>
      <c r="AA1433" s="155" t="s">
        <v>1290</v>
      </c>
      <c r="AB1433" s="155" t="s">
        <v>3858</v>
      </c>
      <c r="AC1433" s="163">
        <v>0</v>
      </c>
      <c r="AD1433" s="163">
        <v>0</v>
      </c>
      <c r="AE1433" s="163">
        <v>0</v>
      </c>
      <c r="AF1433" s="163">
        <v>0</v>
      </c>
      <c r="AG1433" s="163">
        <v>0</v>
      </c>
      <c r="AH1433" s="163">
        <v>0</v>
      </c>
      <c r="AI1433" s="163">
        <v>0</v>
      </c>
      <c r="AJ1433" s="163">
        <v>0</v>
      </c>
      <c r="AK1433" s="163">
        <v>0</v>
      </c>
      <c r="AL1433" s="163">
        <v>0</v>
      </c>
      <c r="AM1433" s="163">
        <v>0</v>
      </c>
    </row>
    <row r="1434" spans="2:39" x14ac:dyDescent="0.15">
      <c r="B1434" s="51" t="s">
        <v>1400</v>
      </c>
      <c r="C1434" s="51" t="s">
        <v>3967</v>
      </c>
      <c r="D1434" s="51" t="s">
        <v>5044</v>
      </c>
      <c r="E1434" s="51" t="s">
        <v>5045</v>
      </c>
      <c r="F1434" s="51" t="s">
        <v>5046</v>
      </c>
      <c r="G1434" s="51" t="s">
        <v>5045</v>
      </c>
      <c r="H1434" s="51" t="s">
        <v>5047</v>
      </c>
      <c r="I1434" s="51" t="s">
        <v>5048</v>
      </c>
      <c r="K1434" s="53">
        <v>3</v>
      </c>
      <c r="L1434" s="160">
        <v>5</v>
      </c>
      <c r="M1434" s="160" t="s">
        <v>5047</v>
      </c>
      <c r="N1434" s="160" t="s">
        <v>5048</v>
      </c>
      <c r="O1434" s="161"/>
      <c r="P1434" s="161"/>
      <c r="Q1434" s="161"/>
      <c r="R1434" s="161"/>
      <c r="S1434" s="161"/>
      <c r="T1434" s="161"/>
      <c r="U1434" s="161"/>
      <c r="V1434" s="161"/>
      <c r="W1434" s="161"/>
      <c r="X1434" s="161"/>
      <c r="Y1434" s="161"/>
      <c r="Z1434" s="161"/>
      <c r="AA1434" s="155" t="s">
        <v>1400</v>
      </c>
      <c r="AB1434" s="155" t="s">
        <v>3967</v>
      </c>
      <c r="AC1434" s="163">
        <v>0</v>
      </c>
      <c r="AD1434" s="163">
        <v>0</v>
      </c>
      <c r="AE1434" s="163">
        <v>0</v>
      </c>
      <c r="AF1434" s="163">
        <v>0</v>
      </c>
      <c r="AG1434" s="163">
        <v>0</v>
      </c>
      <c r="AH1434" s="163">
        <v>0</v>
      </c>
      <c r="AI1434" s="163">
        <v>0</v>
      </c>
      <c r="AJ1434" s="163">
        <v>0</v>
      </c>
      <c r="AK1434" s="163">
        <v>0</v>
      </c>
      <c r="AL1434" s="163">
        <v>0</v>
      </c>
      <c r="AM1434" s="163">
        <v>0</v>
      </c>
    </row>
    <row r="1435" spans="2:39" x14ac:dyDescent="0.15">
      <c r="B1435" s="51" t="s">
        <v>1375</v>
      </c>
      <c r="C1435" s="51" t="s">
        <v>3942</v>
      </c>
      <c r="D1435" s="51" t="s">
        <v>5026</v>
      </c>
      <c r="E1435" s="51" t="s">
        <v>5027</v>
      </c>
      <c r="F1435" s="51" t="s">
        <v>5040</v>
      </c>
      <c r="G1435" s="51" t="s">
        <v>5041</v>
      </c>
      <c r="H1435" s="51" t="s">
        <v>5042</v>
      </c>
      <c r="I1435" s="51" t="s">
        <v>5043</v>
      </c>
      <c r="K1435" s="53">
        <v>3</v>
      </c>
      <c r="L1435" s="160">
        <v>25</v>
      </c>
      <c r="M1435" s="160" t="s">
        <v>5040</v>
      </c>
      <c r="N1435" s="160" t="s">
        <v>5041</v>
      </c>
      <c r="O1435" s="161"/>
      <c r="P1435" s="161"/>
      <c r="Q1435" s="161"/>
      <c r="R1435" s="161"/>
      <c r="S1435" s="161"/>
      <c r="T1435" s="161"/>
      <c r="U1435" s="161"/>
      <c r="V1435" s="161"/>
      <c r="W1435" s="161"/>
      <c r="X1435" s="161"/>
      <c r="Y1435" s="161"/>
      <c r="Z1435" s="161"/>
      <c r="AA1435" s="155" t="s">
        <v>1375</v>
      </c>
      <c r="AB1435" s="155" t="s">
        <v>3942</v>
      </c>
      <c r="AC1435" s="163">
        <v>0</v>
      </c>
      <c r="AD1435" s="163">
        <v>0</v>
      </c>
      <c r="AE1435" s="163">
        <v>0</v>
      </c>
      <c r="AF1435" s="163">
        <v>0</v>
      </c>
      <c r="AG1435" s="163">
        <v>0</v>
      </c>
      <c r="AH1435" s="163">
        <v>0</v>
      </c>
      <c r="AI1435" s="163">
        <v>0</v>
      </c>
      <c r="AJ1435" s="163">
        <v>0</v>
      </c>
      <c r="AK1435" s="163">
        <v>0</v>
      </c>
      <c r="AL1435" s="163">
        <v>0</v>
      </c>
      <c r="AM1435" s="163">
        <v>0</v>
      </c>
    </row>
    <row r="1436" spans="2:39" x14ac:dyDescent="0.15">
      <c r="B1436" s="51" t="s">
        <v>1214</v>
      </c>
      <c r="C1436" s="51" t="s">
        <v>3785</v>
      </c>
      <c r="D1436" s="51" t="s">
        <v>5074</v>
      </c>
      <c r="E1436" s="51" t="s">
        <v>5075</v>
      </c>
      <c r="F1436" s="51" t="s">
        <v>5076</v>
      </c>
      <c r="G1436" s="51" t="s">
        <v>5077</v>
      </c>
      <c r="H1436" s="51" t="s">
        <v>5158</v>
      </c>
      <c r="I1436" s="51" t="s">
        <v>5159</v>
      </c>
      <c r="K1436" s="53">
        <v>3</v>
      </c>
      <c r="L1436" s="160" t="s">
        <v>5356</v>
      </c>
      <c r="M1436" s="160" t="s">
        <v>5356</v>
      </c>
      <c r="N1436" s="160" t="s">
        <v>5356</v>
      </c>
      <c r="O1436" s="161"/>
      <c r="P1436" s="161"/>
      <c r="Q1436" s="161"/>
      <c r="R1436" s="161"/>
      <c r="S1436" s="161"/>
      <c r="T1436" s="161"/>
      <c r="U1436" s="161"/>
      <c r="V1436" s="161"/>
      <c r="W1436" s="161"/>
      <c r="X1436" s="161"/>
      <c r="Y1436" s="161"/>
      <c r="Z1436" s="161"/>
      <c r="AA1436" s="155" t="s">
        <v>1214</v>
      </c>
      <c r="AB1436" s="155" t="s">
        <v>3785</v>
      </c>
      <c r="AC1436" s="163">
        <v>0</v>
      </c>
      <c r="AD1436" s="163">
        <v>0</v>
      </c>
      <c r="AE1436" s="163">
        <v>0</v>
      </c>
      <c r="AF1436" s="163">
        <v>0</v>
      </c>
      <c r="AG1436" s="163">
        <v>0</v>
      </c>
      <c r="AH1436" s="163">
        <v>0</v>
      </c>
      <c r="AI1436" s="163">
        <v>0</v>
      </c>
      <c r="AJ1436" s="163">
        <v>0</v>
      </c>
      <c r="AK1436" s="163">
        <v>0</v>
      </c>
      <c r="AL1436" s="163">
        <v>0</v>
      </c>
      <c r="AM1436" s="163">
        <v>0</v>
      </c>
    </row>
    <row r="1437" spans="2:39" x14ac:dyDescent="0.15">
      <c r="B1437" s="51" t="s">
        <v>1319</v>
      </c>
      <c r="C1437" s="51" t="s">
        <v>3887</v>
      </c>
      <c r="D1437" s="51" t="s">
        <v>5026</v>
      </c>
      <c r="E1437" s="51" t="s">
        <v>5027</v>
      </c>
      <c r="F1437" s="51" t="s">
        <v>5085</v>
      </c>
      <c r="G1437" s="51" t="s">
        <v>5086</v>
      </c>
      <c r="H1437" s="51" t="s">
        <v>5087</v>
      </c>
      <c r="I1437" s="51" t="s">
        <v>5088</v>
      </c>
      <c r="K1437" s="53">
        <v>3</v>
      </c>
      <c r="L1437" s="160">
        <v>26</v>
      </c>
      <c r="M1437" s="160" t="s">
        <v>5085</v>
      </c>
      <c r="N1437" s="160" t="s">
        <v>5086</v>
      </c>
      <c r="O1437" s="161"/>
      <c r="P1437" s="161"/>
      <c r="Q1437" s="161"/>
      <c r="R1437" s="161"/>
      <c r="S1437" s="161"/>
      <c r="T1437" s="161"/>
      <c r="U1437" s="161"/>
      <c r="V1437" s="161"/>
      <c r="W1437" s="161"/>
      <c r="X1437" s="161"/>
      <c r="Y1437" s="161"/>
      <c r="Z1437" s="161"/>
      <c r="AA1437" s="155" t="s">
        <v>1319</v>
      </c>
      <c r="AB1437" s="155" t="s">
        <v>3887</v>
      </c>
      <c r="AC1437" s="163">
        <v>0</v>
      </c>
      <c r="AD1437" s="163">
        <v>0</v>
      </c>
      <c r="AE1437" s="163">
        <v>0</v>
      </c>
      <c r="AF1437" s="163">
        <v>0</v>
      </c>
      <c r="AG1437" s="163">
        <v>0</v>
      </c>
      <c r="AH1437" s="163">
        <v>0</v>
      </c>
      <c r="AI1437" s="163">
        <v>0</v>
      </c>
      <c r="AJ1437" s="163">
        <v>0</v>
      </c>
      <c r="AK1437" s="163">
        <v>0</v>
      </c>
      <c r="AL1437" s="163">
        <v>0</v>
      </c>
      <c r="AM1437" s="163">
        <v>0</v>
      </c>
    </row>
    <row r="1438" spans="2:39" x14ac:dyDescent="0.15">
      <c r="B1438" s="51" t="s">
        <v>1237</v>
      </c>
      <c r="C1438" s="51" t="s">
        <v>3806</v>
      </c>
      <c r="D1438" s="51" t="s">
        <v>5026</v>
      </c>
      <c r="E1438" s="51" t="s">
        <v>5027</v>
      </c>
      <c r="F1438" s="51" t="s">
        <v>5054</v>
      </c>
      <c r="G1438" s="51" t="s">
        <v>5055</v>
      </c>
      <c r="H1438" s="51" t="s">
        <v>5193</v>
      </c>
      <c r="I1438" s="51" t="s">
        <v>5194</v>
      </c>
      <c r="K1438" s="53">
        <v>2</v>
      </c>
      <c r="L1438" s="160" t="s">
        <v>5356</v>
      </c>
      <c r="M1438" s="160" t="s">
        <v>5056</v>
      </c>
      <c r="N1438" s="160" t="s">
        <v>5194</v>
      </c>
      <c r="O1438" s="161"/>
      <c r="P1438" s="161"/>
      <c r="Q1438" s="161"/>
      <c r="R1438" s="161"/>
      <c r="S1438" s="161"/>
      <c r="T1438" s="161"/>
      <c r="U1438" s="161"/>
      <c r="V1438" s="161"/>
      <c r="W1438" s="161"/>
      <c r="X1438" s="161"/>
      <c r="Y1438" s="161"/>
      <c r="Z1438" s="161"/>
      <c r="AA1438" s="155" t="s">
        <v>1237</v>
      </c>
      <c r="AB1438" s="155" t="s">
        <v>3806</v>
      </c>
      <c r="AC1438" s="163">
        <v>0</v>
      </c>
      <c r="AD1438" s="163">
        <v>0</v>
      </c>
      <c r="AE1438" s="163">
        <v>0</v>
      </c>
      <c r="AF1438" s="163">
        <v>0</v>
      </c>
      <c r="AG1438" s="163">
        <v>0</v>
      </c>
      <c r="AH1438" s="163">
        <v>0</v>
      </c>
      <c r="AI1438" s="163">
        <v>0</v>
      </c>
      <c r="AJ1438" s="163">
        <v>0</v>
      </c>
      <c r="AK1438" s="163">
        <v>0</v>
      </c>
      <c r="AL1438" s="163">
        <v>0</v>
      </c>
      <c r="AM1438" s="163">
        <v>0</v>
      </c>
    </row>
    <row r="1439" spans="2:39" x14ac:dyDescent="0.15">
      <c r="B1439" s="51" t="s">
        <v>1458</v>
      </c>
      <c r="C1439" s="51" t="s">
        <v>4023</v>
      </c>
      <c r="D1439" s="51" t="s">
        <v>5026</v>
      </c>
      <c r="E1439" s="51" t="s">
        <v>5027</v>
      </c>
      <c r="F1439" s="51" t="s">
        <v>5040</v>
      </c>
      <c r="G1439" s="51" t="s">
        <v>5041</v>
      </c>
      <c r="H1439" s="51" t="s">
        <v>5042</v>
      </c>
      <c r="I1439" s="51" t="s">
        <v>5043</v>
      </c>
      <c r="K1439" s="53">
        <v>3</v>
      </c>
      <c r="L1439" s="160">
        <v>25</v>
      </c>
      <c r="M1439" s="160" t="s">
        <v>5040</v>
      </c>
      <c r="N1439" s="160" t="s">
        <v>5041</v>
      </c>
      <c r="O1439" s="161"/>
      <c r="P1439" s="161"/>
      <c r="Q1439" s="161"/>
      <c r="R1439" s="161"/>
      <c r="S1439" s="161"/>
      <c r="T1439" s="161"/>
      <c r="U1439" s="161"/>
      <c r="V1439" s="161"/>
      <c r="W1439" s="161"/>
      <c r="X1439" s="161"/>
      <c r="Y1439" s="161"/>
      <c r="Z1439" s="161"/>
      <c r="AA1439" s="155" t="s">
        <v>1458</v>
      </c>
      <c r="AB1439" s="155" t="s">
        <v>4023</v>
      </c>
      <c r="AC1439" s="163">
        <v>0</v>
      </c>
      <c r="AD1439" s="163">
        <v>0</v>
      </c>
      <c r="AE1439" s="163">
        <v>0</v>
      </c>
      <c r="AF1439" s="163">
        <v>0</v>
      </c>
      <c r="AG1439" s="163">
        <v>0</v>
      </c>
      <c r="AH1439" s="163">
        <v>0</v>
      </c>
      <c r="AI1439" s="163">
        <v>0</v>
      </c>
      <c r="AJ1439" s="163">
        <v>0</v>
      </c>
      <c r="AK1439" s="163">
        <v>0</v>
      </c>
      <c r="AL1439" s="163">
        <v>0</v>
      </c>
      <c r="AM1439" s="163">
        <v>0</v>
      </c>
    </row>
    <row r="1440" spans="2:39" x14ac:dyDescent="0.15">
      <c r="B1440" s="51" t="s">
        <v>1472</v>
      </c>
      <c r="C1440" s="51" t="s">
        <v>4037</v>
      </c>
      <c r="D1440" s="51" t="s">
        <v>5026</v>
      </c>
      <c r="E1440" s="51" t="s">
        <v>5027</v>
      </c>
      <c r="F1440" s="51" t="s">
        <v>5054</v>
      </c>
      <c r="G1440" s="51" t="s">
        <v>5055</v>
      </c>
      <c r="H1440" s="51" t="s">
        <v>5113</v>
      </c>
      <c r="I1440" s="51" t="s">
        <v>5114</v>
      </c>
      <c r="K1440" s="53">
        <v>2</v>
      </c>
      <c r="L1440" s="160" t="s">
        <v>5356</v>
      </c>
      <c r="M1440" s="160" t="s">
        <v>5056</v>
      </c>
      <c r="N1440" s="160" t="s">
        <v>5194</v>
      </c>
      <c r="O1440" s="161"/>
      <c r="P1440" s="161"/>
      <c r="Q1440" s="161"/>
      <c r="R1440" s="161"/>
      <c r="S1440" s="161"/>
      <c r="T1440" s="161"/>
      <c r="U1440" s="161"/>
      <c r="V1440" s="161"/>
      <c r="W1440" s="161"/>
      <c r="X1440" s="161"/>
      <c r="Y1440" s="161"/>
      <c r="Z1440" s="161"/>
      <c r="AA1440" s="155" t="s">
        <v>1472</v>
      </c>
      <c r="AB1440" s="155" t="s">
        <v>4037</v>
      </c>
      <c r="AC1440" s="163">
        <v>0</v>
      </c>
      <c r="AD1440" s="163">
        <v>0</v>
      </c>
      <c r="AE1440" s="163">
        <v>0</v>
      </c>
      <c r="AF1440" s="163">
        <v>0</v>
      </c>
      <c r="AG1440" s="163">
        <v>0</v>
      </c>
      <c r="AH1440" s="163">
        <v>0</v>
      </c>
      <c r="AI1440" s="163">
        <v>0</v>
      </c>
      <c r="AJ1440" s="163">
        <v>0</v>
      </c>
      <c r="AK1440" s="163">
        <v>0</v>
      </c>
      <c r="AL1440" s="163">
        <v>0</v>
      </c>
      <c r="AM1440" s="163">
        <v>0</v>
      </c>
    </row>
    <row r="1441" spans="2:39" x14ac:dyDescent="0.15">
      <c r="B1441" s="51" t="s">
        <v>1357</v>
      </c>
      <c r="C1441" s="51" t="s">
        <v>3924</v>
      </c>
      <c r="D1441" s="51" t="s">
        <v>5026</v>
      </c>
      <c r="E1441" s="51" t="s">
        <v>5027</v>
      </c>
      <c r="F1441" s="51" t="s">
        <v>5040</v>
      </c>
      <c r="G1441" s="51" t="s">
        <v>5041</v>
      </c>
      <c r="H1441" s="51" t="s">
        <v>5042</v>
      </c>
      <c r="I1441" s="51" t="s">
        <v>5043</v>
      </c>
      <c r="K1441" s="53">
        <v>3</v>
      </c>
      <c r="L1441" s="160">
        <v>25</v>
      </c>
      <c r="M1441" s="160" t="s">
        <v>5040</v>
      </c>
      <c r="N1441" s="160" t="s">
        <v>5041</v>
      </c>
      <c r="O1441" s="161"/>
      <c r="P1441" s="161"/>
      <c r="Q1441" s="161"/>
      <c r="R1441" s="161"/>
      <c r="S1441" s="161"/>
      <c r="T1441" s="161"/>
      <c r="U1441" s="161"/>
      <c r="V1441" s="161"/>
      <c r="W1441" s="161"/>
      <c r="X1441" s="161"/>
      <c r="Y1441" s="161"/>
      <c r="Z1441" s="161"/>
      <c r="AA1441" s="155" t="s">
        <v>1357</v>
      </c>
      <c r="AB1441" s="155" t="s">
        <v>3924</v>
      </c>
      <c r="AC1441" s="163">
        <v>0</v>
      </c>
      <c r="AD1441" s="163">
        <v>0</v>
      </c>
      <c r="AE1441" s="163">
        <v>0</v>
      </c>
      <c r="AF1441" s="163">
        <v>0</v>
      </c>
      <c r="AG1441" s="163">
        <v>0</v>
      </c>
      <c r="AH1441" s="163">
        <v>0</v>
      </c>
      <c r="AI1441" s="163">
        <v>0</v>
      </c>
      <c r="AJ1441" s="163">
        <v>0</v>
      </c>
      <c r="AK1441" s="163">
        <v>0</v>
      </c>
      <c r="AL1441" s="163">
        <v>0</v>
      </c>
      <c r="AM1441" s="163">
        <v>0</v>
      </c>
    </row>
    <row r="1442" spans="2:39" x14ac:dyDescent="0.15">
      <c r="B1442" s="51" t="s">
        <v>1264</v>
      </c>
      <c r="C1442" s="51" t="s">
        <v>3832</v>
      </c>
      <c r="D1442" s="51" t="s">
        <v>5044</v>
      </c>
      <c r="E1442" s="51" t="s">
        <v>5045</v>
      </c>
      <c r="F1442" s="51" t="s">
        <v>5046</v>
      </c>
      <c r="G1442" s="51" t="s">
        <v>5045</v>
      </c>
      <c r="H1442" s="51" t="s">
        <v>5047</v>
      </c>
      <c r="I1442" s="51" t="s">
        <v>5048</v>
      </c>
      <c r="K1442" s="53">
        <v>3</v>
      </c>
      <c r="L1442" s="160">
        <v>5</v>
      </c>
      <c r="M1442" s="160" t="s">
        <v>5047</v>
      </c>
      <c r="N1442" s="160" t="s">
        <v>5048</v>
      </c>
      <c r="O1442" s="161"/>
      <c r="P1442" s="161"/>
      <c r="Q1442" s="161"/>
      <c r="R1442" s="161"/>
      <c r="S1442" s="161"/>
      <c r="T1442" s="161"/>
      <c r="U1442" s="161"/>
      <c r="V1442" s="161"/>
      <c r="W1442" s="161"/>
      <c r="X1442" s="161"/>
      <c r="Y1442" s="161"/>
      <c r="Z1442" s="161"/>
      <c r="AA1442" s="155" t="s">
        <v>1264</v>
      </c>
      <c r="AB1442" s="155" t="s">
        <v>3832</v>
      </c>
      <c r="AC1442" s="163">
        <v>0</v>
      </c>
      <c r="AD1442" s="163">
        <v>0</v>
      </c>
      <c r="AE1442" s="163">
        <v>0</v>
      </c>
      <c r="AF1442" s="163">
        <v>0</v>
      </c>
      <c r="AG1442" s="163">
        <v>0</v>
      </c>
      <c r="AH1442" s="163">
        <v>0</v>
      </c>
      <c r="AI1442" s="163">
        <v>0</v>
      </c>
      <c r="AJ1442" s="163">
        <v>0</v>
      </c>
      <c r="AK1442" s="163">
        <v>0</v>
      </c>
      <c r="AL1442" s="163">
        <v>0</v>
      </c>
      <c r="AM1442" s="163">
        <v>0</v>
      </c>
    </row>
    <row r="1443" spans="2:39" x14ac:dyDescent="0.15">
      <c r="B1443" s="51" t="s">
        <v>1429</v>
      </c>
      <c r="C1443" s="51" t="s">
        <v>3994</v>
      </c>
      <c r="D1443" s="51" t="s">
        <v>5044</v>
      </c>
      <c r="E1443" s="51" t="s">
        <v>5045</v>
      </c>
      <c r="F1443" s="51" t="s">
        <v>5046</v>
      </c>
      <c r="G1443" s="51" t="s">
        <v>5045</v>
      </c>
      <c r="H1443" s="51" t="s">
        <v>5047</v>
      </c>
      <c r="I1443" s="51" t="s">
        <v>5048</v>
      </c>
      <c r="K1443" s="53">
        <v>3</v>
      </c>
      <c r="L1443" s="160">
        <v>5</v>
      </c>
      <c r="M1443" s="160" t="s">
        <v>5047</v>
      </c>
      <c r="N1443" s="160" t="s">
        <v>5048</v>
      </c>
      <c r="O1443" s="161"/>
      <c r="P1443" s="161"/>
      <c r="Q1443" s="161"/>
      <c r="R1443" s="161"/>
      <c r="S1443" s="161"/>
      <c r="T1443" s="161"/>
      <c r="U1443" s="161"/>
      <c r="V1443" s="161"/>
      <c r="W1443" s="161"/>
      <c r="X1443" s="161"/>
      <c r="Y1443" s="161"/>
      <c r="Z1443" s="161"/>
      <c r="AA1443" s="155" t="s">
        <v>1429</v>
      </c>
      <c r="AB1443" s="155" t="s">
        <v>3994</v>
      </c>
      <c r="AC1443" s="163">
        <v>0</v>
      </c>
      <c r="AD1443" s="163">
        <v>0</v>
      </c>
      <c r="AE1443" s="163">
        <v>0</v>
      </c>
      <c r="AF1443" s="163">
        <v>0</v>
      </c>
      <c r="AG1443" s="163">
        <v>0</v>
      </c>
      <c r="AH1443" s="163">
        <v>0</v>
      </c>
      <c r="AI1443" s="163">
        <v>0</v>
      </c>
      <c r="AJ1443" s="163">
        <v>0</v>
      </c>
      <c r="AK1443" s="163">
        <v>0</v>
      </c>
      <c r="AL1443" s="163">
        <v>0</v>
      </c>
      <c r="AM1443" s="163">
        <v>0</v>
      </c>
    </row>
    <row r="1444" spans="2:39" x14ac:dyDescent="0.15">
      <c r="B1444" s="51" t="s">
        <v>331</v>
      </c>
      <c r="C1444" s="51" t="s">
        <v>2918</v>
      </c>
      <c r="D1444" s="51" t="s">
        <v>5074</v>
      </c>
      <c r="E1444" s="51" t="s">
        <v>5075</v>
      </c>
      <c r="F1444" s="51" t="s">
        <v>5076</v>
      </c>
      <c r="G1444" s="51" t="s">
        <v>5077</v>
      </c>
      <c r="H1444" s="51" t="s">
        <v>5158</v>
      </c>
      <c r="I1444" s="51" t="s">
        <v>5159</v>
      </c>
      <c r="K1444" s="53">
        <v>3</v>
      </c>
      <c r="L1444" s="160" t="s">
        <v>5356</v>
      </c>
      <c r="M1444" s="160" t="s">
        <v>5356</v>
      </c>
      <c r="N1444" s="160" t="s">
        <v>5356</v>
      </c>
      <c r="O1444" s="161"/>
      <c r="P1444" s="161"/>
      <c r="Q1444" s="161"/>
      <c r="R1444" s="161"/>
      <c r="S1444" s="161"/>
      <c r="T1444" s="161"/>
      <c r="U1444" s="161"/>
      <c r="V1444" s="161"/>
      <c r="W1444" s="161"/>
      <c r="X1444" s="161"/>
      <c r="Y1444" s="161"/>
      <c r="Z1444" s="161"/>
      <c r="AA1444" s="155" t="s">
        <v>331</v>
      </c>
      <c r="AB1444" s="155" t="s">
        <v>2918</v>
      </c>
      <c r="AC1444" s="163">
        <v>0</v>
      </c>
      <c r="AD1444" s="163">
        <v>0</v>
      </c>
      <c r="AE1444" s="163">
        <v>0</v>
      </c>
      <c r="AF1444" s="163">
        <v>1</v>
      </c>
      <c r="AG1444" s="163">
        <v>1</v>
      </c>
      <c r="AH1444" s="163">
        <v>1</v>
      </c>
      <c r="AI1444" s="163">
        <v>0</v>
      </c>
      <c r="AJ1444" s="163">
        <v>0</v>
      </c>
      <c r="AK1444" s="163">
        <v>0</v>
      </c>
      <c r="AL1444" s="163">
        <v>0</v>
      </c>
      <c r="AM1444" s="163">
        <v>0</v>
      </c>
    </row>
    <row r="1445" spans="2:39" x14ac:dyDescent="0.15">
      <c r="B1445" s="51" t="s">
        <v>1567</v>
      </c>
      <c r="C1445" s="51" t="s">
        <v>4127</v>
      </c>
      <c r="D1445" s="51" t="s">
        <v>5074</v>
      </c>
      <c r="E1445" s="51" t="s">
        <v>5075</v>
      </c>
      <c r="F1445" s="51" t="s">
        <v>5076</v>
      </c>
      <c r="G1445" s="51" t="s">
        <v>5077</v>
      </c>
      <c r="H1445" s="51" t="s">
        <v>5153</v>
      </c>
      <c r="I1445" s="51" t="s">
        <v>5154</v>
      </c>
      <c r="K1445" s="53">
        <v>3</v>
      </c>
      <c r="L1445" s="160">
        <v>7</v>
      </c>
      <c r="M1445" s="160" t="s">
        <v>5153</v>
      </c>
      <c r="N1445" s="160" t="s">
        <v>5154</v>
      </c>
      <c r="O1445" s="161"/>
      <c r="P1445" s="161"/>
      <c r="Q1445" s="161"/>
      <c r="R1445" s="161"/>
      <c r="S1445" s="161"/>
      <c r="T1445" s="161"/>
      <c r="U1445" s="161"/>
      <c r="V1445" s="161"/>
      <c r="W1445" s="161"/>
      <c r="X1445" s="161"/>
      <c r="Y1445" s="161"/>
      <c r="Z1445" s="161"/>
      <c r="AA1445" s="155" t="s">
        <v>1567</v>
      </c>
      <c r="AB1445" s="155" t="s">
        <v>4127</v>
      </c>
      <c r="AC1445" s="163">
        <v>0</v>
      </c>
      <c r="AD1445" s="163">
        <v>0</v>
      </c>
      <c r="AE1445" s="163">
        <v>0</v>
      </c>
      <c r="AF1445" s="163">
        <v>0</v>
      </c>
      <c r="AG1445" s="163">
        <v>0</v>
      </c>
      <c r="AH1445" s="163">
        <v>0</v>
      </c>
      <c r="AI1445" s="163">
        <v>0</v>
      </c>
      <c r="AJ1445" s="163">
        <v>0</v>
      </c>
      <c r="AK1445" s="163">
        <v>0</v>
      </c>
      <c r="AL1445" s="163">
        <v>0</v>
      </c>
      <c r="AM1445" s="163">
        <v>0</v>
      </c>
    </row>
    <row r="1446" spans="2:39" x14ac:dyDescent="0.15">
      <c r="B1446" s="51" t="s">
        <v>1393</v>
      </c>
      <c r="C1446" s="51" t="s">
        <v>3960</v>
      </c>
      <c r="D1446" s="51" t="s">
        <v>5044</v>
      </c>
      <c r="E1446" s="51" t="s">
        <v>5045</v>
      </c>
      <c r="F1446" s="51" t="s">
        <v>5046</v>
      </c>
      <c r="G1446" s="51" t="s">
        <v>5045</v>
      </c>
      <c r="H1446" s="51" t="s">
        <v>5067</v>
      </c>
      <c r="I1446" s="51" t="s">
        <v>5068</v>
      </c>
      <c r="K1446" s="53">
        <v>3</v>
      </c>
      <c r="L1446" s="160">
        <v>3</v>
      </c>
      <c r="M1446" s="160" t="s">
        <v>5067</v>
      </c>
      <c r="N1446" s="160" t="s">
        <v>5068</v>
      </c>
      <c r="O1446" s="161"/>
      <c r="P1446" s="161"/>
      <c r="Q1446" s="161"/>
      <c r="R1446" s="161"/>
      <c r="S1446" s="161"/>
      <c r="T1446" s="161"/>
      <c r="U1446" s="161"/>
      <c r="V1446" s="161"/>
      <c r="W1446" s="161"/>
      <c r="X1446" s="161"/>
      <c r="Y1446" s="161"/>
      <c r="Z1446" s="161"/>
      <c r="AA1446" s="155" t="s">
        <v>1393</v>
      </c>
      <c r="AB1446" s="155" t="s">
        <v>3960</v>
      </c>
      <c r="AC1446" s="163">
        <v>0</v>
      </c>
      <c r="AD1446" s="163">
        <v>0</v>
      </c>
      <c r="AE1446" s="163">
        <v>0</v>
      </c>
      <c r="AF1446" s="163">
        <v>0</v>
      </c>
      <c r="AG1446" s="163">
        <v>0</v>
      </c>
      <c r="AH1446" s="163">
        <v>0</v>
      </c>
      <c r="AI1446" s="163">
        <v>0</v>
      </c>
      <c r="AJ1446" s="163">
        <v>0</v>
      </c>
      <c r="AK1446" s="163">
        <v>0</v>
      </c>
      <c r="AL1446" s="163">
        <v>0</v>
      </c>
      <c r="AM1446" s="163">
        <v>0</v>
      </c>
    </row>
    <row r="1447" spans="2:39" x14ac:dyDescent="0.15">
      <c r="B1447" s="51" t="s">
        <v>1298</v>
      </c>
      <c r="C1447" s="51" t="s">
        <v>3866</v>
      </c>
      <c r="D1447" s="51" t="s">
        <v>5089</v>
      </c>
      <c r="E1447" s="51" t="s">
        <v>5090</v>
      </c>
      <c r="F1447" s="51" t="s">
        <v>5091</v>
      </c>
      <c r="G1447" s="51" t="s">
        <v>5092</v>
      </c>
      <c r="H1447" s="51" t="s">
        <v>5135</v>
      </c>
      <c r="I1447" s="51" t="s">
        <v>5136</v>
      </c>
      <c r="K1447" s="53">
        <v>3</v>
      </c>
      <c r="L1447" s="160">
        <v>16</v>
      </c>
      <c r="M1447" s="160" t="s">
        <v>5091</v>
      </c>
      <c r="N1447" s="160" t="s">
        <v>5092</v>
      </c>
      <c r="O1447" s="161"/>
      <c r="P1447" s="161"/>
      <c r="Q1447" s="161"/>
      <c r="R1447" s="161"/>
      <c r="S1447" s="161"/>
      <c r="T1447" s="161"/>
      <c r="U1447" s="161"/>
      <c r="V1447" s="161"/>
      <c r="W1447" s="161"/>
      <c r="X1447" s="161"/>
      <c r="Y1447" s="161"/>
      <c r="Z1447" s="161"/>
      <c r="AA1447" s="155" t="s">
        <v>1298</v>
      </c>
      <c r="AB1447" s="155" t="s">
        <v>3866</v>
      </c>
      <c r="AC1447" s="163">
        <v>0</v>
      </c>
      <c r="AD1447" s="163">
        <v>0</v>
      </c>
      <c r="AE1447" s="163">
        <v>0</v>
      </c>
      <c r="AF1447" s="163">
        <v>0</v>
      </c>
      <c r="AG1447" s="163">
        <v>0</v>
      </c>
      <c r="AH1447" s="163">
        <v>0</v>
      </c>
      <c r="AI1447" s="163">
        <v>0</v>
      </c>
      <c r="AJ1447" s="163">
        <v>0</v>
      </c>
      <c r="AK1447" s="163">
        <v>0</v>
      </c>
      <c r="AL1447" s="163">
        <v>0</v>
      </c>
      <c r="AM1447" s="163">
        <v>0</v>
      </c>
    </row>
    <row r="1448" spans="2:39" x14ac:dyDescent="0.15">
      <c r="B1448" s="51" t="s">
        <v>1197</v>
      </c>
      <c r="C1448" s="51" t="s">
        <v>3768</v>
      </c>
      <c r="D1448" s="51" t="s">
        <v>5032</v>
      </c>
      <c r="E1448" s="51" t="s">
        <v>5033</v>
      </c>
      <c r="F1448" s="51" t="s">
        <v>5155</v>
      </c>
      <c r="G1448" s="51" t="s">
        <v>5156</v>
      </c>
      <c r="H1448" s="51" t="s">
        <v>5157</v>
      </c>
      <c r="I1448" s="51" t="s">
        <v>5156</v>
      </c>
      <c r="K1448" s="53">
        <v>3</v>
      </c>
      <c r="L1448" s="160">
        <v>14</v>
      </c>
      <c r="M1448" s="160" t="s">
        <v>5157</v>
      </c>
      <c r="N1448" s="160" t="s">
        <v>5156</v>
      </c>
      <c r="O1448" s="161"/>
      <c r="P1448" s="161"/>
      <c r="Q1448" s="161"/>
      <c r="R1448" s="161"/>
      <c r="S1448" s="161"/>
      <c r="T1448" s="161"/>
      <c r="U1448" s="161"/>
      <c r="V1448" s="161"/>
      <c r="W1448" s="161"/>
      <c r="X1448" s="161"/>
      <c r="Y1448" s="161"/>
      <c r="Z1448" s="161"/>
      <c r="AA1448" s="155" t="s">
        <v>1197</v>
      </c>
      <c r="AB1448" s="155" t="s">
        <v>3768</v>
      </c>
      <c r="AC1448" s="163">
        <v>0</v>
      </c>
      <c r="AD1448" s="163">
        <v>0</v>
      </c>
      <c r="AE1448" s="163">
        <v>0</v>
      </c>
      <c r="AF1448" s="163">
        <v>0</v>
      </c>
      <c r="AG1448" s="163">
        <v>0</v>
      </c>
      <c r="AH1448" s="163">
        <v>0</v>
      </c>
      <c r="AI1448" s="163">
        <v>0</v>
      </c>
      <c r="AJ1448" s="163">
        <v>0</v>
      </c>
      <c r="AK1448" s="163">
        <v>0</v>
      </c>
      <c r="AL1448" s="163">
        <v>0</v>
      </c>
      <c r="AM1448" s="163">
        <v>0</v>
      </c>
    </row>
    <row r="1449" spans="2:39" x14ac:dyDescent="0.15">
      <c r="B1449" s="51" t="s">
        <v>1026</v>
      </c>
      <c r="C1449" s="51" t="s">
        <v>3600</v>
      </c>
      <c r="D1449" s="51" t="s">
        <v>5026</v>
      </c>
      <c r="E1449" s="51" t="s">
        <v>5027</v>
      </c>
      <c r="F1449" s="51" t="s">
        <v>5028</v>
      </c>
      <c r="G1449" s="51" t="s">
        <v>5029</v>
      </c>
      <c r="H1449" s="51" t="s">
        <v>5199</v>
      </c>
      <c r="I1449" s="51" t="s">
        <v>5200</v>
      </c>
      <c r="K1449" s="53">
        <v>3</v>
      </c>
      <c r="L1449" s="160">
        <v>24</v>
      </c>
      <c r="M1449" s="160" t="s">
        <v>5028</v>
      </c>
      <c r="N1449" s="160" t="s">
        <v>5029</v>
      </c>
      <c r="O1449" s="161"/>
      <c r="P1449" s="161"/>
      <c r="Q1449" s="161"/>
      <c r="R1449" s="161"/>
      <c r="S1449" s="161"/>
      <c r="T1449" s="161"/>
      <c r="U1449" s="161"/>
      <c r="V1449" s="161"/>
      <c r="W1449" s="161"/>
      <c r="X1449" s="161"/>
      <c r="Y1449" s="161"/>
      <c r="Z1449" s="161"/>
      <c r="AA1449" s="155" t="s">
        <v>1026</v>
      </c>
      <c r="AB1449" s="155" t="s">
        <v>3600</v>
      </c>
      <c r="AC1449" s="163">
        <v>0</v>
      </c>
      <c r="AD1449" s="163">
        <v>0</v>
      </c>
      <c r="AE1449" s="163">
        <v>0</v>
      </c>
      <c r="AF1449" s="163">
        <v>0</v>
      </c>
      <c r="AG1449" s="163">
        <v>0</v>
      </c>
      <c r="AH1449" s="163">
        <v>0</v>
      </c>
      <c r="AI1449" s="163">
        <v>0</v>
      </c>
      <c r="AJ1449" s="163">
        <v>0</v>
      </c>
      <c r="AK1449" s="163">
        <v>0</v>
      </c>
      <c r="AL1449" s="163">
        <v>0</v>
      </c>
      <c r="AM1449" s="163">
        <v>0</v>
      </c>
    </row>
    <row r="1450" spans="2:39" x14ac:dyDescent="0.15">
      <c r="B1450" s="51" t="s">
        <v>1115</v>
      </c>
      <c r="C1450" s="51" t="s">
        <v>3688</v>
      </c>
      <c r="D1450" s="51" t="s">
        <v>5026</v>
      </c>
      <c r="E1450" s="51" t="s">
        <v>5027</v>
      </c>
      <c r="F1450" s="51" t="s">
        <v>5028</v>
      </c>
      <c r="G1450" s="51" t="s">
        <v>5029</v>
      </c>
      <c r="H1450" s="51" t="s">
        <v>5030</v>
      </c>
      <c r="I1450" s="51" t="s">
        <v>5031</v>
      </c>
      <c r="K1450" s="53">
        <v>3</v>
      </c>
      <c r="L1450" s="160">
        <v>24</v>
      </c>
      <c r="M1450" s="160" t="s">
        <v>5028</v>
      </c>
      <c r="N1450" s="160" t="s">
        <v>5029</v>
      </c>
      <c r="O1450" s="161"/>
      <c r="P1450" s="161"/>
      <c r="Q1450" s="161"/>
      <c r="R1450" s="161"/>
      <c r="S1450" s="161"/>
      <c r="T1450" s="161"/>
      <c r="U1450" s="161"/>
      <c r="V1450" s="161"/>
      <c r="W1450" s="161"/>
      <c r="X1450" s="161"/>
      <c r="Y1450" s="161"/>
      <c r="Z1450" s="161"/>
      <c r="AA1450" s="155" t="s">
        <v>1115</v>
      </c>
      <c r="AB1450" s="155" t="s">
        <v>3688</v>
      </c>
      <c r="AC1450" s="163">
        <v>0</v>
      </c>
      <c r="AD1450" s="163">
        <v>0</v>
      </c>
      <c r="AE1450" s="163">
        <v>0</v>
      </c>
      <c r="AF1450" s="163">
        <v>0</v>
      </c>
      <c r="AG1450" s="163">
        <v>0</v>
      </c>
      <c r="AH1450" s="163">
        <v>0</v>
      </c>
      <c r="AI1450" s="163">
        <v>0</v>
      </c>
      <c r="AJ1450" s="163">
        <v>0</v>
      </c>
      <c r="AK1450" s="163">
        <v>0</v>
      </c>
      <c r="AL1450" s="163">
        <v>0</v>
      </c>
      <c r="AM1450" s="163">
        <v>0</v>
      </c>
    </row>
    <row r="1451" spans="2:39" x14ac:dyDescent="0.15">
      <c r="B1451" s="51" t="s">
        <v>1441</v>
      </c>
      <c r="C1451" s="51" t="s">
        <v>4006</v>
      </c>
      <c r="D1451" s="51" t="s">
        <v>5074</v>
      </c>
      <c r="E1451" s="51" t="s">
        <v>5075</v>
      </c>
      <c r="F1451" s="51" t="s">
        <v>5076</v>
      </c>
      <c r="G1451" s="51" t="s">
        <v>5077</v>
      </c>
      <c r="H1451" s="51" t="s">
        <v>5101</v>
      </c>
      <c r="I1451" s="51" t="s">
        <v>5102</v>
      </c>
      <c r="K1451" s="53">
        <v>3</v>
      </c>
      <c r="L1451" s="160">
        <v>6</v>
      </c>
      <c r="M1451" s="160" t="s">
        <v>5101</v>
      </c>
      <c r="N1451" s="160" t="s">
        <v>5102</v>
      </c>
      <c r="O1451" s="161"/>
      <c r="P1451" s="161"/>
      <c r="Q1451" s="161"/>
      <c r="R1451" s="161"/>
      <c r="S1451" s="161"/>
      <c r="T1451" s="161"/>
      <c r="U1451" s="161"/>
      <c r="V1451" s="161"/>
      <c r="W1451" s="161"/>
      <c r="X1451" s="161"/>
      <c r="Y1451" s="161"/>
      <c r="Z1451" s="161"/>
      <c r="AA1451" s="155" t="s">
        <v>1441</v>
      </c>
      <c r="AB1451" s="155" t="s">
        <v>4006</v>
      </c>
      <c r="AC1451" s="163">
        <v>0</v>
      </c>
      <c r="AD1451" s="163">
        <v>0</v>
      </c>
      <c r="AE1451" s="163">
        <v>0</v>
      </c>
      <c r="AF1451" s="163">
        <v>0</v>
      </c>
      <c r="AG1451" s="163">
        <v>0</v>
      </c>
      <c r="AH1451" s="163">
        <v>0</v>
      </c>
      <c r="AI1451" s="163">
        <v>0</v>
      </c>
      <c r="AJ1451" s="163">
        <v>0</v>
      </c>
      <c r="AK1451" s="163">
        <v>0</v>
      </c>
      <c r="AL1451" s="163">
        <v>0</v>
      </c>
      <c r="AM1451" s="163">
        <v>0</v>
      </c>
    </row>
    <row r="1452" spans="2:39" x14ac:dyDescent="0.15">
      <c r="B1452" s="51" t="s">
        <v>1432</v>
      </c>
      <c r="C1452" s="51" t="s">
        <v>3997</v>
      </c>
      <c r="D1452" s="51" t="s">
        <v>5026</v>
      </c>
      <c r="E1452" s="51" t="s">
        <v>5027</v>
      </c>
      <c r="F1452" s="51" t="s">
        <v>5040</v>
      </c>
      <c r="G1452" s="51" t="s">
        <v>5041</v>
      </c>
      <c r="H1452" s="51" t="s">
        <v>5042</v>
      </c>
      <c r="I1452" s="51" t="s">
        <v>5043</v>
      </c>
      <c r="K1452" s="53">
        <v>3</v>
      </c>
      <c r="L1452" s="160">
        <v>25</v>
      </c>
      <c r="M1452" s="160" t="s">
        <v>5040</v>
      </c>
      <c r="N1452" s="160" t="s">
        <v>5041</v>
      </c>
      <c r="O1452" s="161"/>
      <c r="P1452" s="161"/>
      <c r="Q1452" s="161"/>
      <c r="R1452" s="161"/>
      <c r="S1452" s="161"/>
      <c r="T1452" s="161"/>
      <c r="U1452" s="161"/>
      <c r="V1452" s="161"/>
      <c r="W1452" s="161"/>
      <c r="X1452" s="161"/>
      <c r="Y1452" s="161"/>
      <c r="Z1452" s="161"/>
      <c r="AA1452" s="155" t="s">
        <v>1432</v>
      </c>
      <c r="AB1452" s="155" t="s">
        <v>3997</v>
      </c>
      <c r="AC1452" s="163">
        <v>1</v>
      </c>
      <c r="AD1452" s="163">
        <v>1</v>
      </c>
      <c r="AE1452" s="163">
        <v>0</v>
      </c>
      <c r="AF1452" s="163">
        <v>0</v>
      </c>
      <c r="AG1452" s="163">
        <v>0</v>
      </c>
      <c r="AH1452" s="163">
        <v>0</v>
      </c>
      <c r="AI1452" s="163">
        <v>0</v>
      </c>
      <c r="AJ1452" s="163">
        <v>0</v>
      </c>
      <c r="AK1452" s="163">
        <v>0</v>
      </c>
      <c r="AL1452" s="163">
        <v>0</v>
      </c>
      <c r="AM1452" s="163">
        <v>0</v>
      </c>
    </row>
    <row r="1453" spans="2:39" x14ac:dyDescent="0.15">
      <c r="B1453" s="51" t="s">
        <v>1536</v>
      </c>
      <c r="C1453" s="51" t="s">
        <v>4098</v>
      </c>
      <c r="D1453" s="51" t="s">
        <v>5080</v>
      </c>
      <c r="E1453" s="51" t="s">
        <v>5081</v>
      </c>
      <c r="F1453" s="51" t="s">
        <v>5082</v>
      </c>
      <c r="G1453" s="51" t="s">
        <v>5081</v>
      </c>
      <c r="H1453" s="51" t="s">
        <v>5083</v>
      </c>
      <c r="I1453" s="51" t="s">
        <v>5084</v>
      </c>
      <c r="K1453" s="53">
        <v>3</v>
      </c>
      <c r="L1453" s="160">
        <v>2</v>
      </c>
      <c r="M1453" s="160" t="s">
        <v>5082</v>
      </c>
      <c r="N1453" s="160" t="s">
        <v>5081</v>
      </c>
      <c r="O1453" s="161"/>
      <c r="P1453" s="161"/>
      <c r="Q1453" s="161"/>
      <c r="R1453" s="161"/>
      <c r="S1453" s="161"/>
      <c r="T1453" s="161"/>
      <c r="U1453" s="161"/>
      <c r="V1453" s="161"/>
      <c r="W1453" s="161"/>
      <c r="X1453" s="161"/>
      <c r="Y1453" s="161"/>
      <c r="Z1453" s="161"/>
      <c r="AA1453" s="155" t="s">
        <v>1536</v>
      </c>
      <c r="AB1453" s="155" t="s">
        <v>4098</v>
      </c>
      <c r="AC1453" s="163">
        <v>0</v>
      </c>
      <c r="AD1453" s="163">
        <v>0</v>
      </c>
      <c r="AE1453" s="163">
        <v>0</v>
      </c>
      <c r="AF1453" s="163">
        <v>0</v>
      </c>
      <c r="AG1453" s="163">
        <v>0</v>
      </c>
      <c r="AH1453" s="163">
        <v>0</v>
      </c>
      <c r="AI1453" s="163">
        <v>0</v>
      </c>
      <c r="AJ1453" s="163">
        <v>0</v>
      </c>
      <c r="AK1453" s="163">
        <v>0</v>
      </c>
      <c r="AL1453" s="163">
        <v>0</v>
      </c>
      <c r="AM1453" s="163">
        <v>0</v>
      </c>
    </row>
    <row r="1454" spans="2:39" x14ac:dyDescent="0.15">
      <c r="B1454" s="51" t="s">
        <v>1490</v>
      </c>
      <c r="C1454" s="51" t="s">
        <v>4055</v>
      </c>
      <c r="D1454" s="51" t="s">
        <v>5026</v>
      </c>
      <c r="E1454" s="51" t="s">
        <v>5027</v>
      </c>
      <c r="F1454" s="51" t="s">
        <v>5054</v>
      </c>
      <c r="G1454" s="51" t="s">
        <v>5055</v>
      </c>
      <c r="H1454" s="51" t="s">
        <v>5113</v>
      </c>
      <c r="I1454" s="51" t="s">
        <v>5114</v>
      </c>
      <c r="K1454" s="53">
        <v>2</v>
      </c>
      <c r="L1454" s="160" t="s">
        <v>5356</v>
      </c>
      <c r="M1454" s="160" t="s">
        <v>5056</v>
      </c>
      <c r="N1454" s="160" t="s">
        <v>5194</v>
      </c>
      <c r="O1454" s="161"/>
      <c r="P1454" s="161"/>
      <c r="Q1454" s="161"/>
      <c r="R1454" s="161"/>
      <c r="S1454" s="161"/>
      <c r="T1454" s="161"/>
      <c r="U1454" s="161"/>
      <c r="V1454" s="161"/>
      <c r="W1454" s="161"/>
      <c r="X1454" s="161"/>
      <c r="Y1454" s="161"/>
      <c r="Z1454" s="161"/>
      <c r="AA1454" s="155" t="s">
        <v>1490</v>
      </c>
      <c r="AB1454" s="155" t="s">
        <v>4055</v>
      </c>
      <c r="AC1454" s="163">
        <v>0</v>
      </c>
      <c r="AD1454" s="163">
        <v>0</v>
      </c>
      <c r="AE1454" s="163">
        <v>0</v>
      </c>
      <c r="AF1454" s="163">
        <v>0</v>
      </c>
      <c r="AG1454" s="163">
        <v>0</v>
      </c>
      <c r="AH1454" s="163">
        <v>0</v>
      </c>
      <c r="AI1454" s="163">
        <v>0</v>
      </c>
      <c r="AJ1454" s="163">
        <v>0</v>
      </c>
      <c r="AK1454" s="163">
        <v>0</v>
      </c>
      <c r="AL1454" s="163">
        <v>0</v>
      </c>
      <c r="AM1454" s="163">
        <v>0</v>
      </c>
    </row>
    <row r="1455" spans="2:39" x14ac:dyDescent="0.15">
      <c r="B1455" s="51" t="s">
        <v>1255</v>
      </c>
      <c r="C1455" s="51" t="s">
        <v>3823</v>
      </c>
      <c r="D1455" s="51" t="s">
        <v>5069</v>
      </c>
      <c r="E1455" s="51" t="s">
        <v>5070</v>
      </c>
      <c r="F1455" s="51" t="s">
        <v>5071</v>
      </c>
      <c r="G1455" s="51" t="s">
        <v>5070</v>
      </c>
      <c r="H1455" s="51" t="s">
        <v>5176</v>
      </c>
      <c r="I1455" s="51" t="s">
        <v>5177</v>
      </c>
      <c r="K1455" s="53">
        <v>3</v>
      </c>
      <c r="L1455" s="160">
        <v>27</v>
      </c>
      <c r="M1455" s="160" t="s">
        <v>5071</v>
      </c>
      <c r="N1455" s="160" t="s">
        <v>5070</v>
      </c>
      <c r="O1455" s="161"/>
      <c r="P1455" s="161"/>
      <c r="Q1455" s="161"/>
      <c r="R1455" s="161"/>
      <c r="S1455" s="161"/>
      <c r="T1455" s="161"/>
      <c r="U1455" s="161"/>
      <c r="V1455" s="161"/>
      <c r="W1455" s="161"/>
      <c r="X1455" s="161"/>
      <c r="Y1455" s="161"/>
      <c r="Z1455" s="161"/>
      <c r="AA1455" s="155" t="s">
        <v>1255</v>
      </c>
      <c r="AB1455" s="155" t="s">
        <v>3823</v>
      </c>
      <c r="AC1455" s="163">
        <v>0</v>
      </c>
      <c r="AD1455" s="163">
        <v>0</v>
      </c>
      <c r="AE1455" s="163">
        <v>0</v>
      </c>
      <c r="AF1455" s="163">
        <v>0</v>
      </c>
      <c r="AG1455" s="163">
        <v>0</v>
      </c>
      <c r="AH1455" s="163">
        <v>0</v>
      </c>
      <c r="AI1455" s="163">
        <v>0</v>
      </c>
      <c r="AJ1455" s="163">
        <v>0</v>
      </c>
      <c r="AK1455" s="163">
        <v>0</v>
      </c>
      <c r="AL1455" s="163">
        <v>0</v>
      </c>
      <c r="AM1455" s="163">
        <v>0</v>
      </c>
    </row>
    <row r="1456" spans="2:39" x14ac:dyDescent="0.15">
      <c r="B1456" s="51" t="s">
        <v>1042</v>
      </c>
      <c r="C1456" s="51" t="s">
        <v>3615</v>
      </c>
      <c r="D1456" s="51" t="s">
        <v>5026</v>
      </c>
      <c r="E1456" s="51" t="s">
        <v>5027</v>
      </c>
      <c r="F1456" s="51" t="s">
        <v>5085</v>
      </c>
      <c r="G1456" s="51" t="s">
        <v>5086</v>
      </c>
      <c r="H1456" s="51" t="s">
        <v>5087</v>
      </c>
      <c r="I1456" s="51" t="s">
        <v>5088</v>
      </c>
      <c r="K1456" s="53">
        <v>3</v>
      </c>
      <c r="L1456" s="160">
        <v>26</v>
      </c>
      <c r="M1456" s="160" t="s">
        <v>5085</v>
      </c>
      <c r="N1456" s="160" t="s">
        <v>5086</v>
      </c>
      <c r="O1456" s="161"/>
      <c r="P1456" s="161"/>
      <c r="Q1456" s="161"/>
      <c r="R1456" s="161"/>
      <c r="S1456" s="161"/>
      <c r="T1456" s="161"/>
      <c r="U1456" s="161"/>
      <c r="V1456" s="161"/>
      <c r="W1456" s="161"/>
      <c r="X1456" s="161"/>
      <c r="Y1456" s="161"/>
      <c r="Z1456" s="161"/>
      <c r="AA1456" s="155" t="s">
        <v>1042</v>
      </c>
      <c r="AB1456" s="155" t="s">
        <v>3615</v>
      </c>
      <c r="AC1456" s="163">
        <v>0</v>
      </c>
      <c r="AD1456" s="163">
        <v>0</v>
      </c>
      <c r="AE1456" s="163">
        <v>0</v>
      </c>
      <c r="AF1456" s="163">
        <v>0</v>
      </c>
      <c r="AG1456" s="163">
        <v>0</v>
      </c>
      <c r="AH1456" s="163">
        <v>0</v>
      </c>
      <c r="AI1456" s="163">
        <v>0</v>
      </c>
      <c r="AJ1456" s="163">
        <v>0</v>
      </c>
      <c r="AK1456" s="163">
        <v>0</v>
      </c>
      <c r="AL1456" s="163">
        <v>0</v>
      </c>
      <c r="AM1456" s="163">
        <v>0</v>
      </c>
    </row>
    <row r="1457" spans="2:39" x14ac:dyDescent="0.15">
      <c r="B1457" s="51" t="s">
        <v>1145</v>
      </c>
      <c r="C1457" s="51" t="s">
        <v>3717</v>
      </c>
      <c r="D1457" s="51" t="s">
        <v>5026</v>
      </c>
      <c r="E1457" s="51" t="s">
        <v>5027</v>
      </c>
      <c r="F1457" s="51" t="s">
        <v>5054</v>
      </c>
      <c r="G1457" s="51" t="s">
        <v>5055</v>
      </c>
      <c r="H1457" s="51" t="s">
        <v>5193</v>
      </c>
      <c r="I1457" s="51" t="s">
        <v>5194</v>
      </c>
      <c r="K1457" s="53">
        <v>2</v>
      </c>
      <c r="L1457" s="160" t="s">
        <v>5356</v>
      </c>
      <c r="M1457" s="160" t="s">
        <v>5056</v>
      </c>
      <c r="N1457" s="160" t="s">
        <v>5194</v>
      </c>
      <c r="O1457" s="161"/>
      <c r="P1457" s="161"/>
      <c r="Q1457" s="161"/>
      <c r="R1457" s="161"/>
      <c r="S1457" s="161"/>
      <c r="T1457" s="161"/>
      <c r="U1457" s="161"/>
      <c r="V1457" s="161"/>
      <c r="W1457" s="161"/>
      <c r="X1457" s="161"/>
      <c r="Y1457" s="161"/>
      <c r="Z1457" s="161"/>
      <c r="AA1457" s="155" t="s">
        <v>1145</v>
      </c>
      <c r="AB1457" s="155" t="s">
        <v>3717</v>
      </c>
      <c r="AC1457" s="163">
        <v>0</v>
      </c>
      <c r="AD1457" s="163">
        <v>0</v>
      </c>
      <c r="AE1457" s="163">
        <v>0</v>
      </c>
      <c r="AF1457" s="163">
        <v>0</v>
      </c>
      <c r="AG1457" s="163">
        <v>0</v>
      </c>
      <c r="AH1457" s="163">
        <v>0</v>
      </c>
      <c r="AI1457" s="163">
        <v>0</v>
      </c>
      <c r="AJ1457" s="163">
        <v>0</v>
      </c>
      <c r="AK1457" s="163">
        <v>0</v>
      </c>
      <c r="AL1457" s="163">
        <v>0</v>
      </c>
      <c r="AM1457" s="163">
        <v>0</v>
      </c>
    </row>
    <row r="1458" spans="2:39" x14ac:dyDescent="0.15">
      <c r="B1458" s="51" t="s">
        <v>1419</v>
      </c>
      <c r="C1458" s="51" t="s">
        <v>3986</v>
      </c>
      <c r="D1458" s="51" t="s">
        <v>5089</v>
      </c>
      <c r="E1458" s="51" t="s">
        <v>5090</v>
      </c>
      <c r="F1458" s="51" t="s">
        <v>5091</v>
      </c>
      <c r="G1458" s="51" t="s">
        <v>5092</v>
      </c>
      <c r="H1458" s="51" t="s">
        <v>5135</v>
      </c>
      <c r="I1458" s="51" t="s">
        <v>5136</v>
      </c>
      <c r="K1458" s="53">
        <v>3</v>
      </c>
      <c r="L1458" s="160">
        <v>16</v>
      </c>
      <c r="M1458" s="160" t="s">
        <v>5091</v>
      </c>
      <c r="N1458" s="160" t="s">
        <v>5092</v>
      </c>
      <c r="O1458" s="161"/>
      <c r="P1458" s="161"/>
      <c r="Q1458" s="161"/>
      <c r="R1458" s="161"/>
      <c r="S1458" s="161"/>
      <c r="T1458" s="161"/>
      <c r="U1458" s="161"/>
      <c r="V1458" s="161"/>
      <c r="W1458" s="161"/>
      <c r="X1458" s="161"/>
      <c r="Y1458" s="161"/>
      <c r="Z1458" s="161"/>
      <c r="AA1458" s="155" t="s">
        <v>1419</v>
      </c>
      <c r="AB1458" s="155" t="s">
        <v>3986</v>
      </c>
      <c r="AC1458" s="163">
        <v>0</v>
      </c>
      <c r="AD1458" s="163">
        <v>0</v>
      </c>
      <c r="AE1458" s="163">
        <v>0</v>
      </c>
      <c r="AF1458" s="163">
        <v>0</v>
      </c>
      <c r="AG1458" s="163">
        <v>0</v>
      </c>
      <c r="AH1458" s="163">
        <v>0</v>
      </c>
      <c r="AI1458" s="163">
        <v>0</v>
      </c>
      <c r="AJ1458" s="163">
        <v>0</v>
      </c>
      <c r="AK1458" s="163">
        <v>0</v>
      </c>
      <c r="AL1458" s="163">
        <v>0</v>
      </c>
      <c r="AM1458" s="163">
        <v>0</v>
      </c>
    </row>
    <row r="1459" spans="2:39" x14ac:dyDescent="0.15">
      <c r="B1459" s="51" t="s">
        <v>1356</v>
      </c>
      <c r="C1459" s="51" t="s">
        <v>3923</v>
      </c>
      <c r="D1459" s="51" t="s">
        <v>5032</v>
      </c>
      <c r="E1459" s="51" t="s">
        <v>5033</v>
      </c>
      <c r="F1459" s="51" t="s">
        <v>5121</v>
      </c>
      <c r="G1459" s="51" t="s">
        <v>5122</v>
      </c>
      <c r="H1459" s="51" t="s">
        <v>5123</v>
      </c>
      <c r="I1459" s="51" t="s">
        <v>5124</v>
      </c>
      <c r="K1459" s="53">
        <v>3</v>
      </c>
      <c r="L1459" s="160">
        <v>12</v>
      </c>
      <c r="M1459" s="160" t="s">
        <v>5121</v>
      </c>
      <c r="N1459" s="160" t="s">
        <v>5122</v>
      </c>
      <c r="O1459" s="161"/>
      <c r="P1459" s="161"/>
      <c r="Q1459" s="161"/>
      <c r="R1459" s="161"/>
      <c r="S1459" s="161"/>
      <c r="T1459" s="161"/>
      <c r="U1459" s="161"/>
      <c r="V1459" s="161"/>
      <c r="W1459" s="161"/>
      <c r="X1459" s="161"/>
      <c r="Y1459" s="161"/>
      <c r="Z1459" s="161"/>
      <c r="AA1459" s="155" t="s">
        <v>1356</v>
      </c>
      <c r="AB1459" s="155" t="s">
        <v>3923</v>
      </c>
      <c r="AC1459" s="163">
        <v>0</v>
      </c>
      <c r="AD1459" s="163">
        <v>0</v>
      </c>
      <c r="AE1459" s="163">
        <v>0</v>
      </c>
      <c r="AF1459" s="163">
        <v>0</v>
      </c>
      <c r="AG1459" s="163">
        <v>0</v>
      </c>
      <c r="AH1459" s="163">
        <v>0</v>
      </c>
      <c r="AI1459" s="163">
        <v>0</v>
      </c>
      <c r="AJ1459" s="163">
        <v>0</v>
      </c>
      <c r="AK1459" s="163">
        <v>0</v>
      </c>
      <c r="AL1459" s="163">
        <v>0</v>
      </c>
      <c r="AM1459" s="163">
        <v>0</v>
      </c>
    </row>
    <row r="1460" spans="2:39" x14ac:dyDescent="0.15">
      <c r="B1460" s="51" t="s">
        <v>1370</v>
      </c>
      <c r="C1460" s="51" t="s">
        <v>3937</v>
      </c>
      <c r="D1460" s="51" t="s">
        <v>5026</v>
      </c>
      <c r="E1460" s="51" t="s">
        <v>5027</v>
      </c>
      <c r="F1460" s="51" t="s">
        <v>5028</v>
      </c>
      <c r="G1460" s="51" t="s">
        <v>5029</v>
      </c>
      <c r="H1460" s="51" t="s">
        <v>5115</v>
      </c>
      <c r="I1460" s="51" t="s">
        <v>5116</v>
      </c>
      <c r="K1460" s="53">
        <v>3</v>
      </c>
      <c r="L1460" s="160">
        <v>24</v>
      </c>
      <c r="M1460" s="160" t="s">
        <v>5028</v>
      </c>
      <c r="N1460" s="160" t="s">
        <v>5029</v>
      </c>
      <c r="O1460" s="161"/>
      <c r="P1460" s="161"/>
      <c r="Q1460" s="161"/>
      <c r="R1460" s="161"/>
      <c r="S1460" s="161"/>
      <c r="T1460" s="161"/>
      <c r="U1460" s="161"/>
      <c r="V1460" s="161"/>
      <c r="W1460" s="161"/>
      <c r="X1460" s="161"/>
      <c r="Y1460" s="161"/>
      <c r="Z1460" s="161"/>
      <c r="AA1460" s="155" t="s">
        <v>1370</v>
      </c>
      <c r="AB1460" s="155" t="s">
        <v>3937</v>
      </c>
      <c r="AC1460" s="163">
        <v>0</v>
      </c>
      <c r="AD1460" s="163">
        <v>0</v>
      </c>
      <c r="AE1460" s="163">
        <v>0</v>
      </c>
      <c r="AF1460" s="163">
        <v>0</v>
      </c>
      <c r="AG1460" s="163">
        <v>0</v>
      </c>
      <c r="AH1460" s="163">
        <v>0</v>
      </c>
      <c r="AI1460" s="163">
        <v>0</v>
      </c>
      <c r="AJ1460" s="163">
        <v>0</v>
      </c>
      <c r="AK1460" s="163">
        <v>0</v>
      </c>
      <c r="AL1460" s="163">
        <v>0</v>
      </c>
      <c r="AM1460" s="163">
        <v>0</v>
      </c>
    </row>
    <row r="1461" spans="2:39" x14ac:dyDescent="0.15">
      <c r="B1461" s="51" t="s">
        <v>1704</v>
      </c>
      <c r="C1461" s="51" t="s">
        <v>4255</v>
      </c>
      <c r="D1461" s="51" t="s">
        <v>5044</v>
      </c>
      <c r="E1461" s="51" t="s">
        <v>5045</v>
      </c>
      <c r="F1461" s="51" t="s">
        <v>5046</v>
      </c>
      <c r="G1461" s="51" t="s">
        <v>5045</v>
      </c>
      <c r="H1461" s="51" t="s">
        <v>5195</v>
      </c>
      <c r="I1461" s="51" t="s">
        <v>5196</v>
      </c>
      <c r="K1461" s="53">
        <v>3</v>
      </c>
      <c r="L1461" s="160" t="s">
        <v>5356</v>
      </c>
      <c r="M1461" s="160" t="s">
        <v>5356</v>
      </c>
      <c r="N1461" s="160" t="s">
        <v>5356</v>
      </c>
      <c r="O1461" s="161"/>
      <c r="P1461" s="161"/>
      <c r="Q1461" s="161"/>
      <c r="R1461" s="161"/>
      <c r="S1461" s="161"/>
      <c r="T1461" s="161"/>
      <c r="U1461" s="161"/>
      <c r="V1461" s="161"/>
      <c r="W1461" s="161"/>
      <c r="X1461" s="161"/>
      <c r="Y1461" s="161"/>
      <c r="Z1461" s="161"/>
      <c r="AA1461" s="155" t="s">
        <v>1704</v>
      </c>
      <c r="AB1461" s="155" t="s">
        <v>4255</v>
      </c>
      <c r="AC1461" s="163">
        <v>0</v>
      </c>
      <c r="AD1461" s="163">
        <v>0</v>
      </c>
      <c r="AE1461" s="163">
        <v>0</v>
      </c>
      <c r="AF1461" s="163">
        <v>0</v>
      </c>
      <c r="AG1461" s="163">
        <v>0</v>
      </c>
      <c r="AH1461" s="163">
        <v>0</v>
      </c>
      <c r="AI1461" s="163">
        <v>0</v>
      </c>
      <c r="AJ1461" s="163">
        <v>0</v>
      </c>
      <c r="AK1461" s="163">
        <v>0</v>
      </c>
      <c r="AL1461" s="163">
        <v>0</v>
      </c>
      <c r="AM1461" s="163">
        <v>0</v>
      </c>
    </row>
    <row r="1462" spans="2:39" x14ac:dyDescent="0.15">
      <c r="B1462" s="51" t="s">
        <v>1464</v>
      </c>
      <c r="C1462" s="51" t="s">
        <v>4029</v>
      </c>
      <c r="D1462" s="51" t="s">
        <v>5074</v>
      </c>
      <c r="E1462" s="51" t="s">
        <v>5075</v>
      </c>
      <c r="F1462" s="51" t="s">
        <v>5103</v>
      </c>
      <c r="G1462" s="51" t="s">
        <v>5104</v>
      </c>
      <c r="H1462" s="51" t="s">
        <v>5105</v>
      </c>
      <c r="I1462" s="51" t="s">
        <v>5106</v>
      </c>
      <c r="K1462" s="53">
        <v>3</v>
      </c>
      <c r="L1462" s="160">
        <v>10</v>
      </c>
      <c r="M1462" s="160" t="s">
        <v>5103</v>
      </c>
      <c r="N1462" s="160" t="s">
        <v>5104</v>
      </c>
      <c r="O1462" s="161"/>
      <c r="P1462" s="161"/>
      <c r="Q1462" s="161"/>
      <c r="R1462" s="161"/>
      <c r="S1462" s="161"/>
      <c r="T1462" s="161"/>
      <c r="U1462" s="161"/>
      <c r="V1462" s="161"/>
      <c r="W1462" s="161"/>
      <c r="X1462" s="161"/>
      <c r="Y1462" s="161"/>
      <c r="Z1462" s="161"/>
      <c r="AA1462" s="155" t="s">
        <v>1464</v>
      </c>
      <c r="AB1462" s="155" t="s">
        <v>4029</v>
      </c>
      <c r="AC1462" s="163">
        <v>0</v>
      </c>
      <c r="AD1462" s="163">
        <v>0</v>
      </c>
      <c r="AE1462" s="163">
        <v>0</v>
      </c>
      <c r="AF1462" s="163">
        <v>0</v>
      </c>
      <c r="AG1462" s="163">
        <v>0</v>
      </c>
      <c r="AH1462" s="163">
        <v>0</v>
      </c>
      <c r="AI1462" s="163">
        <v>0</v>
      </c>
      <c r="AJ1462" s="163">
        <v>0</v>
      </c>
      <c r="AK1462" s="163">
        <v>0</v>
      </c>
      <c r="AL1462" s="163">
        <v>0</v>
      </c>
      <c r="AM1462" s="163">
        <v>0</v>
      </c>
    </row>
    <row r="1463" spans="2:39" x14ac:dyDescent="0.15">
      <c r="B1463" s="51" t="s">
        <v>1201</v>
      </c>
      <c r="C1463" s="51" t="s">
        <v>3772</v>
      </c>
      <c r="D1463" s="51" t="s">
        <v>5026</v>
      </c>
      <c r="E1463" s="51" t="s">
        <v>5027</v>
      </c>
      <c r="F1463" s="51" t="s">
        <v>5028</v>
      </c>
      <c r="G1463" s="51" t="s">
        <v>5029</v>
      </c>
      <c r="H1463" s="51" t="s">
        <v>5030</v>
      </c>
      <c r="I1463" s="51" t="s">
        <v>5031</v>
      </c>
      <c r="K1463" s="53">
        <v>3</v>
      </c>
      <c r="L1463" s="160">
        <v>24</v>
      </c>
      <c r="M1463" s="160" t="s">
        <v>5028</v>
      </c>
      <c r="N1463" s="160" t="s">
        <v>5029</v>
      </c>
      <c r="O1463" s="161"/>
      <c r="P1463" s="161"/>
      <c r="Q1463" s="161"/>
      <c r="R1463" s="161"/>
      <c r="S1463" s="161"/>
      <c r="T1463" s="161"/>
      <c r="U1463" s="161"/>
      <c r="V1463" s="161"/>
      <c r="W1463" s="161"/>
      <c r="X1463" s="161"/>
      <c r="Y1463" s="161"/>
      <c r="Z1463" s="161"/>
      <c r="AA1463" s="155" t="s">
        <v>1201</v>
      </c>
      <c r="AB1463" s="155" t="s">
        <v>3772</v>
      </c>
      <c r="AC1463" s="163">
        <v>0</v>
      </c>
      <c r="AD1463" s="163">
        <v>0</v>
      </c>
      <c r="AE1463" s="163">
        <v>0</v>
      </c>
      <c r="AF1463" s="163">
        <v>0</v>
      </c>
      <c r="AG1463" s="163">
        <v>0</v>
      </c>
      <c r="AH1463" s="163">
        <v>0</v>
      </c>
      <c r="AI1463" s="163">
        <v>0</v>
      </c>
      <c r="AJ1463" s="163">
        <v>0</v>
      </c>
      <c r="AK1463" s="163">
        <v>0</v>
      </c>
      <c r="AL1463" s="163">
        <v>0</v>
      </c>
      <c r="AM1463" s="163">
        <v>0</v>
      </c>
    </row>
    <row r="1464" spans="2:39" x14ac:dyDescent="0.15">
      <c r="B1464" s="51" t="s">
        <v>1596</v>
      </c>
      <c r="C1464" s="51" t="s">
        <v>4154</v>
      </c>
      <c r="D1464" s="51" t="s">
        <v>5026</v>
      </c>
      <c r="E1464" s="51" t="s">
        <v>5027</v>
      </c>
      <c r="F1464" s="51" t="s">
        <v>5085</v>
      </c>
      <c r="G1464" s="51" t="s">
        <v>5086</v>
      </c>
      <c r="H1464" s="51" t="s">
        <v>5087</v>
      </c>
      <c r="I1464" s="51" t="s">
        <v>5088</v>
      </c>
      <c r="K1464" s="53">
        <v>3</v>
      </c>
      <c r="L1464" s="160">
        <v>26</v>
      </c>
      <c r="M1464" s="160" t="s">
        <v>5085</v>
      </c>
      <c r="N1464" s="160" t="s">
        <v>5086</v>
      </c>
      <c r="O1464" s="161"/>
      <c r="P1464" s="161"/>
      <c r="Q1464" s="161"/>
      <c r="R1464" s="161"/>
      <c r="S1464" s="161"/>
      <c r="T1464" s="161"/>
      <c r="U1464" s="161"/>
      <c r="V1464" s="161"/>
      <c r="W1464" s="161"/>
      <c r="X1464" s="161"/>
      <c r="Y1464" s="161"/>
      <c r="Z1464" s="161"/>
      <c r="AA1464" s="155" t="s">
        <v>1596</v>
      </c>
      <c r="AB1464" s="155" t="s">
        <v>4154</v>
      </c>
      <c r="AC1464" s="163">
        <v>0</v>
      </c>
      <c r="AD1464" s="163">
        <v>0</v>
      </c>
      <c r="AE1464" s="163">
        <v>0</v>
      </c>
      <c r="AF1464" s="163">
        <v>0</v>
      </c>
      <c r="AG1464" s="163">
        <v>0</v>
      </c>
      <c r="AH1464" s="163">
        <v>0</v>
      </c>
      <c r="AI1464" s="163">
        <v>0</v>
      </c>
      <c r="AJ1464" s="163">
        <v>0</v>
      </c>
      <c r="AK1464" s="163">
        <v>0</v>
      </c>
      <c r="AL1464" s="163">
        <v>0</v>
      </c>
      <c r="AM1464" s="163">
        <v>0</v>
      </c>
    </row>
    <row r="1465" spans="2:39" x14ac:dyDescent="0.15">
      <c r="B1465" s="51" t="s">
        <v>1362</v>
      </c>
      <c r="C1465" s="51" t="s">
        <v>3929</v>
      </c>
      <c r="D1465" s="51" t="s">
        <v>5129</v>
      </c>
      <c r="E1465" s="51" t="s">
        <v>5130</v>
      </c>
      <c r="F1465" s="51" t="s">
        <v>5178</v>
      </c>
      <c r="G1465" s="51" t="s">
        <v>5179</v>
      </c>
      <c r="H1465" s="51" t="s">
        <v>5180</v>
      </c>
      <c r="I1465" s="51" t="s">
        <v>5179</v>
      </c>
      <c r="K1465" s="53">
        <v>3</v>
      </c>
      <c r="L1465" s="160">
        <v>18</v>
      </c>
      <c r="M1465" s="160" t="s">
        <v>5129</v>
      </c>
      <c r="N1465" s="160" t="s">
        <v>5130</v>
      </c>
      <c r="O1465" s="161"/>
      <c r="P1465" s="161"/>
      <c r="Q1465" s="161"/>
      <c r="R1465" s="161"/>
      <c r="S1465" s="161"/>
      <c r="T1465" s="161"/>
      <c r="U1465" s="161"/>
      <c r="V1465" s="161"/>
      <c r="W1465" s="161"/>
      <c r="X1465" s="161"/>
      <c r="Y1465" s="161"/>
      <c r="Z1465" s="161"/>
      <c r="AA1465" s="155" t="s">
        <v>1362</v>
      </c>
      <c r="AB1465" s="155" t="s">
        <v>3929</v>
      </c>
      <c r="AC1465" s="163">
        <v>0</v>
      </c>
      <c r="AD1465" s="163">
        <v>0</v>
      </c>
      <c r="AE1465" s="163">
        <v>0</v>
      </c>
      <c r="AF1465" s="163">
        <v>0</v>
      </c>
      <c r="AG1465" s="163">
        <v>0</v>
      </c>
      <c r="AH1465" s="163">
        <v>0</v>
      </c>
      <c r="AI1465" s="163">
        <v>0</v>
      </c>
      <c r="AJ1465" s="163">
        <v>0</v>
      </c>
      <c r="AK1465" s="163">
        <v>0</v>
      </c>
      <c r="AL1465" s="163">
        <v>0</v>
      </c>
      <c r="AM1465" s="163">
        <v>0</v>
      </c>
    </row>
    <row r="1466" spans="2:39" x14ac:dyDescent="0.15">
      <c r="B1466" s="51" t="s">
        <v>1412</v>
      </c>
      <c r="C1466" s="51" t="s">
        <v>3979</v>
      </c>
      <c r="D1466" s="51" t="s">
        <v>5032</v>
      </c>
      <c r="E1466" s="51" t="s">
        <v>5033</v>
      </c>
      <c r="F1466" s="51" t="s">
        <v>5121</v>
      </c>
      <c r="G1466" s="51" t="s">
        <v>5122</v>
      </c>
      <c r="H1466" s="51" t="s">
        <v>5172</v>
      </c>
      <c r="I1466" s="51" t="s">
        <v>5173</v>
      </c>
      <c r="K1466" s="53">
        <v>3</v>
      </c>
      <c r="L1466" s="160">
        <v>12</v>
      </c>
      <c r="M1466" s="160" t="s">
        <v>5121</v>
      </c>
      <c r="N1466" s="160" t="s">
        <v>5122</v>
      </c>
      <c r="O1466" s="161"/>
      <c r="P1466" s="161"/>
      <c r="Q1466" s="161"/>
      <c r="R1466" s="161"/>
      <c r="S1466" s="161"/>
      <c r="T1466" s="161"/>
      <c r="U1466" s="161"/>
      <c r="V1466" s="161"/>
      <c r="W1466" s="161"/>
      <c r="X1466" s="161"/>
      <c r="Y1466" s="161"/>
      <c r="Z1466" s="161"/>
      <c r="AA1466" s="155" t="s">
        <v>1412</v>
      </c>
      <c r="AB1466" s="155" t="s">
        <v>3979</v>
      </c>
      <c r="AC1466" s="163">
        <v>0</v>
      </c>
      <c r="AD1466" s="163">
        <v>0</v>
      </c>
      <c r="AE1466" s="163">
        <v>0</v>
      </c>
      <c r="AF1466" s="163">
        <v>0</v>
      </c>
      <c r="AG1466" s="163">
        <v>0</v>
      </c>
      <c r="AH1466" s="163">
        <v>0</v>
      </c>
      <c r="AI1466" s="163">
        <v>0</v>
      </c>
      <c r="AJ1466" s="163">
        <v>0</v>
      </c>
      <c r="AK1466" s="163">
        <v>0</v>
      </c>
      <c r="AL1466" s="163">
        <v>0</v>
      </c>
      <c r="AM1466" s="163">
        <v>0</v>
      </c>
    </row>
    <row r="1467" spans="2:39" x14ac:dyDescent="0.15">
      <c r="B1467" s="51" t="s">
        <v>1008</v>
      </c>
      <c r="C1467" s="51" t="s">
        <v>3583</v>
      </c>
      <c r="D1467" s="51" t="s">
        <v>5044</v>
      </c>
      <c r="E1467" s="51" t="s">
        <v>5045</v>
      </c>
      <c r="F1467" s="51" t="s">
        <v>5046</v>
      </c>
      <c r="G1467" s="51" t="s">
        <v>5045</v>
      </c>
      <c r="H1467" s="51" t="s">
        <v>5047</v>
      </c>
      <c r="I1467" s="51" t="s">
        <v>5048</v>
      </c>
      <c r="K1467" s="53">
        <v>3</v>
      </c>
      <c r="L1467" s="160">
        <v>5</v>
      </c>
      <c r="M1467" s="160" t="s">
        <v>5047</v>
      </c>
      <c r="N1467" s="160" t="s">
        <v>5048</v>
      </c>
      <c r="O1467" s="161"/>
      <c r="P1467" s="161"/>
      <c r="Q1467" s="161"/>
      <c r="R1467" s="161"/>
      <c r="S1467" s="161"/>
      <c r="T1467" s="161"/>
      <c r="U1467" s="161"/>
      <c r="V1467" s="161"/>
      <c r="W1467" s="161"/>
      <c r="X1467" s="161"/>
      <c r="Y1467" s="161"/>
      <c r="Z1467" s="161"/>
      <c r="AA1467" s="155" t="s">
        <v>1008</v>
      </c>
      <c r="AB1467" s="155" t="s">
        <v>3583</v>
      </c>
      <c r="AC1467" s="163">
        <v>0</v>
      </c>
      <c r="AD1467" s="163">
        <v>0</v>
      </c>
      <c r="AE1467" s="163">
        <v>0</v>
      </c>
      <c r="AF1467" s="163">
        <v>0</v>
      </c>
      <c r="AG1467" s="163">
        <v>0</v>
      </c>
      <c r="AH1467" s="163">
        <v>0</v>
      </c>
      <c r="AI1467" s="163">
        <v>0</v>
      </c>
      <c r="AJ1467" s="163">
        <v>0</v>
      </c>
      <c r="AK1467" s="163">
        <v>0</v>
      </c>
      <c r="AL1467" s="163">
        <v>0</v>
      </c>
      <c r="AM1467" s="163">
        <v>0</v>
      </c>
    </row>
    <row r="1468" spans="2:39" x14ac:dyDescent="0.15">
      <c r="B1468" s="51" t="s">
        <v>1044</v>
      </c>
      <c r="C1468" s="51" t="s">
        <v>3617</v>
      </c>
      <c r="D1468" s="51" t="s">
        <v>5026</v>
      </c>
      <c r="E1468" s="51" t="s">
        <v>5027</v>
      </c>
      <c r="F1468" s="51" t="s">
        <v>5028</v>
      </c>
      <c r="G1468" s="51" t="s">
        <v>5029</v>
      </c>
      <c r="H1468" s="51" t="s">
        <v>5030</v>
      </c>
      <c r="I1468" s="51" t="s">
        <v>5031</v>
      </c>
      <c r="K1468" s="53">
        <v>3</v>
      </c>
      <c r="L1468" s="160">
        <v>24</v>
      </c>
      <c r="M1468" s="160" t="s">
        <v>5028</v>
      </c>
      <c r="N1468" s="160" t="s">
        <v>5029</v>
      </c>
      <c r="O1468" s="161"/>
      <c r="P1468" s="161"/>
      <c r="Q1468" s="161"/>
      <c r="R1468" s="161"/>
      <c r="S1468" s="161"/>
      <c r="T1468" s="161"/>
      <c r="U1468" s="161"/>
      <c r="V1468" s="161"/>
      <c r="W1468" s="161"/>
      <c r="X1468" s="161"/>
      <c r="Y1468" s="161"/>
      <c r="Z1468" s="161"/>
      <c r="AA1468" s="155" t="s">
        <v>1044</v>
      </c>
      <c r="AB1468" s="155" t="s">
        <v>3617</v>
      </c>
      <c r="AC1468" s="163">
        <v>0</v>
      </c>
      <c r="AD1468" s="163">
        <v>0</v>
      </c>
      <c r="AE1468" s="163">
        <v>0</v>
      </c>
      <c r="AF1468" s="163">
        <v>0</v>
      </c>
      <c r="AG1468" s="163">
        <v>0</v>
      </c>
      <c r="AH1468" s="163">
        <v>0</v>
      </c>
      <c r="AI1468" s="163">
        <v>0</v>
      </c>
      <c r="AJ1468" s="163">
        <v>0</v>
      </c>
      <c r="AK1468" s="163">
        <v>0</v>
      </c>
      <c r="AL1468" s="163">
        <v>0</v>
      </c>
      <c r="AM1468" s="163">
        <v>0</v>
      </c>
    </row>
    <row r="1469" spans="2:39" x14ac:dyDescent="0.15">
      <c r="B1469" s="51" t="s">
        <v>1303</v>
      </c>
      <c r="C1469" s="51" t="s">
        <v>3871</v>
      </c>
      <c r="D1469" s="51" t="s">
        <v>5074</v>
      </c>
      <c r="E1469" s="51" t="s">
        <v>5075</v>
      </c>
      <c r="F1469" s="51" t="s">
        <v>5076</v>
      </c>
      <c r="G1469" s="51" t="s">
        <v>5077</v>
      </c>
      <c r="H1469" s="51" t="s">
        <v>5153</v>
      </c>
      <c r="I1469" s="51" t="s">
        <v>5154</v>
      </c>
      <c r="K1469" s="53">
        <v>3</v>
      </c>
      <c r="L1469" s="160">
        <v>7</v>
      </c>
      <c r="M1469" s="160" t="s">
        <v>5153</v>
      </c>
      <c r="N1469" s="160" t="s">
        <v>5154</v>
      </c>
      <c r="O1469" s="161"/>
      <c r="P1469" s="161"/>
      <c r="Q1469" s="161"/>
      <c r="R1469" s="161"/>
      <c r="S1469" s="161"/>
      <c r="T1469" s="161"/>
      <c r="U1469" s="161"/>
      <c r="V1469" s="161"/>
      <c r="W1469" s="161"/>
      <c r="X1469" s="161"/>
      <c r="Y1469" s="161"/>
      <c r="Z1469" s="161"/>
      <c r="AA1469" s="155" t="s">
        <v>1303</v>
      </c>
      <c r="AB1469" s="155" t="s">
        <v>3871</v>
      </c>
      <c r="AC1469" s="163">
        <v>0</v>
      </c>
      <c r="AD1469" s="163">
        <v>0</v>
      </c>
      <c r="AE1469" s="163">
        <v>0</v>
      </c>
      <c r="AF1469" s="163">
        <v>0</v>
      </c>
      <c r="AG1469" s="163">
        <v>0</v>
      </c>
      <c r="AH1469" s="163">
        <v>0</v>
      </c>
      <c r="AI1469" s="163">
        <v>0</v>
      </c>
      <c r="AJ1469" s="163">
        <v>0</v>
      </c>
      <c r="AK1469" s="163">
        <v>0</v>
      </c>
      <c r="AL1469" s="163">
        <v>0</v>
      </c>
      <c r="AM1469" s="163">
        <v>0</v>
      </c>
    </row>
    <row r="1470" spans="2:39" x14ac:dyDescent="0.15">
      <c r="B1470" s="51" t="s">
        <v>1166</v>
      </c>
      <c r="C1470" s="51" t="s">
        <v>3737</v>
      </c>
      <c r="D1470" s="51" t="s">
        <v>5044</v>
      </c>
      <c r="E1470" s="51" t="s">
        <v>5045</v>
      </c>
      <c r="F1470" s="51" t="s">
        <v>5046</v>
      </c>
      <c r="G1470" s="51" t="s">
        <v>5045</v>
      </c>
      <c r="H1470" s="51" t="s">
        <v>5067</v>
      </c>
      <c r="I1470" s="51" t="s">
        <v>5068</v>
      </c>
      <c r="K1470" s="53">
        <v>3</v>
      </c>
      <c r="L1470" s="160">
        <v>3</v>
      </c>
      <c r="M1470" s="160" t="s">
        <v>5067</v>
      </c>
      <c r="N1470" s="160" t="s">
        <v>5068</v>
      </c>
      <c r="O1470" s="161"/>
      <c r="P1470" s="161"/>
      <c r="Q1470" s="161"/>
      <c r="R1470" s="161"/>
      <c r="S1470" s="161"/>
      <c r="T1470" s="161"/>
      <c r="U1470" s="161"/>
      <c r="V1470" s="161"/>
      <c r="W1470" s="161"/>
      <c r="X1470" s="161"/>
      <c r="Y1470" s="161"/>
      <c r="Z1470" s="161"/>
      <c r="AA1470" s="155" t="s">
        <v>1166</v>
      </c>
      <c r="AB1470" s="155" t="s">
        <v>3737</v>
      </c>
      <c r="AC1470" s="163">
        <v>0</v>
      </c>
      <c r="AD1470" s="163">
        <v>0</v>
      </c>
      <c r="AE1470" s="163">
        <v>0</v>
      </c>
      <c r="AF1470" s="163">
        <v>0</v>
      </c>
      <c r="AG1470" s="163">
        <v>0</v>
      </c>
      <c r="AH1470" s="163">
        <v>0</v>
      </c>
      <c r="AI1470" s="163">
        <v>0</v>
      </c>
      <c r="AJ1470" s="163">
        <v>0</v>
      </c>
      <c r="AK1470" s="163">
        <v>0</v>
      </c>
      <c r="AL1470" s="163">
        <v>0</v>
      </c>
      <c r="AM1470" s="163">
        <v>0</v>
      </c>
    </row>
    <row r="1471" spans="2:39" x14ac:dyDescent="0.15">
      <c r="B1471" s="51" t="s">
        <v>1337</v>
      </c>
      <c r="C1471" s="51" t="s">
        <v>3904</v>
      </c>
      <c r="D1471" s="51" t="s">
        <v>5032</v>
      </c>
      <c r="E1471" s="51" t="s">
        <v>5033</v>
      </c>
      <c r="F1471" s="51" t="s">
        <v>5034</v>
      </c>
      <c r="G1471" s="51" t="s">
        <v>5035</v>
      </c>
      <c r="H1471" s="51" t="s">
        <v>5038</v>
      </c>
      <c r="I1471" s="51" t="s">
        <v>5039</v>
      </c>
      <c r="K1471" s="53">
        <v>3</v>
      </c>
      <c r="L1471" s="160">
        <v>11</v>
      </c>
      <c r="M1471" s="160" t="s">
        <v>5034</v>
      </c>
      <c r="N1471" s="160" t="s">
        <v>5035</v>
      </c>
      <c r="O1471" s="161"/>
      <c r="P1471" s="161"/>
      <c r="Q1471" s="161"/>
      <c r="R1471" s="161"/>
      <c r="S1471" s="161"/>
      <c r="T1471" s="161"/>
      <c r="U1471" s="161"/>
      <c r="V1471" s="161"/>
      <c r="W1471" s="161"/>
      <c r="X1471" s="161"/>
      <c r="Y1471" s="161"/>
      <c r="Z1471" s="161"/>
      <c r="AA1471" s="155" t="s">
        <v>1337</v>
      </c>
      <c r="AB1471" s="155" t="s">
        <v>3904</v>
      </c>
      <c r="AC1471" s="163">
        <v>0</v>
      </c>
      <c r="AD1471" s="163">
        <v>0</v>
      </c>
      <c r="AE1471" s="163">
        <v>0</v>
      </c>
      <c r="AF1471" s="163">
        <v>0</v>
      </c>
      <c r="AG1471" s="163">
        <v>0</v>
      </c>
      <c r="AH1471" s="163">
        <v>0</v>
      </c>
      <c r="AI1471" s="163">
        <v>0</v>
      </c>
      <c r="AJ1471" s="163">
        <v>0</v>
      </c>
      <c r="AK1471" s="163">
        <v>0</v>
      </c>
      <c r="AL1471" s="163">
        <v>0</v>
      </c>
      <c r="AM1471" s="163">
        <v>0</v>
      </c>
    </row>
    <row r="1472" spans="2:39" x14ac:dyDescent="0.15">
      <c r="B1472" s="51" t="s">
        <v>1123</v>
      </c>
      <c r="C1472" s="51" t="s">
        <v>3696</v>
      </c>
      <c r="D1472" s="51" t="s">
        <v>5026</v>
      </c>
      <c r="E1472" s="51" t="s">
        <v>5027</v>
      </c>
      <c r="F1472" s="51" t="s">
        <v>5085</v>
      </c>
      <c r="G1472" s="51" t="s">
        <v>5086</v>
      </c>
      <c r="H1472" s="51" t="s">
        <v>5087</v>
      </c>
      <c r="I1472" s="51" t="s">
        <v>5088</v>
      </c>
      <c r="K1472" s="53">
        <v>3</v>
      </c>
      <c r="L1472" s="160">
        <v>26</v>
      </c>
      <c r="M1472" s="160" t="s">
        <v>5085</v>
      </c>
      <c r="N1472" s="160" t="s">
        <v>5086</v>
      </c>
      <c r="O1472" s="161"/>
      <c r="P1472" s="161"/>
      <c r="Q1472" s="161"/>
      <c r="R1472" s="161"/>
      <c r="S1472" s="161"/>
      <c r="T1472" s="161"/>
      <c r="U1472" s="161"/>
      <c r="V1472" s="161"/>
      <c r="W1472" s="161"/>
      <c r="X1472" s="161"/>
      <c r="Y1472" s="161"/>
      <c r="Z1472" s="161"/>
      <c r="AA1472" s="155" t="s">
        <v>1123</v>
      </c>
      <c r="AB1472" s="155" t="s">
        <v>3696</v>
      </c>
      <c r="AC1472" s="163">
        <v>0</v>
      </c>
      <c r="AD1472" s="163">
        <v>0</v>
      </c>
      <c r="AE1472" s="163">
        <v>0</v>
      </c>
      <c r="AF1472" s="163">
        <v>0</v>
      </c>
      <c r="AG1472" s="163">
        <v>0</v>
      </c>
      <c r="AH1472" s="163">
        <v>0</v>
      </c>
      <c r="AI1472" s="163">
        <v>0</v>
      </c>
      <c r="AJ1472" s="163">
        <v>0</v>
      </c>
      <c r="AK1472" s="163">
        <v>0</v>
      </c>
      <c r="AL1472" s="163">
        <v>0</v>
      </c>
      <c r="AM1472" s="163">
        <v>0</v>
      </c>
    </row>
    <row r="1473" spans="2:39" x14ac:dyDescent="0.15">
      <c r="B1473" s="51" t="s">
        <v>1247</v>
      </c>
      <c r="C1473" s="51" t="s">
        <v>3816</v>
      </c>
      <c r="D1473" s="51" t="s">
        <v>5074</v>
      </c>
      <c r="E1473" s="51" t="s">
        <v>5075</v>
      </c>
      <c r="F1473" s="51" t="s">
        <v>5076</v>
      </c>
      <c r="G1473" s="51" t="s">
        <v>5077</v>
      </c>
      <c r="H1473" s="51" t="s">
        <v>5158</v>
      </c>
      <c r="I1473" s="51" t="s">
        <v>5159</v>
      </c>
      <c r="K1473" s="53">
        <v>3</v>
      </c>
      <c r="L1473" s="160" t="s">
        <v>5356</v>
      </c>
      <c r="M1473" s="160" t="s">
        <v>5356</v>
      </c>
      <c r="N1473" s="160" t="s">
        <v>5356</v>
      </c>
      <c r="O1473" s="161"/>
      <c r="P1473" s="161"/>
      <c r="Q1473" s="161"/>
      <c r="R1473" s="161"/>
      <c r="S1473" s="161"/>
      <c r="T1473" s="161"/>
      <c r="U1473" s="161"/>
      <c r="V1473" s="161"/>
      <c r="W1473" s="161"/>
      <c r="X1473" s="161"/>
      <c r="Y1473" s="161"/>
      <c r="Z1473" s="161"/>
      <c r="AA1473" s="155" t="s">
        <v>1247</v>
      </c>
      <c r="AB1473" s="155" t="s">
        <v>3816</v>
      </c>
      <c r="AC1473" s="163">
        <v>0</v>
      </c>
      <c r="AD1473" s="163">
        <v>0</v>
      </c>
      <c r="AE1473" s="163">
        <v>0</v>
      </c>
      <c r="AF1473" s="163">
        <v>0</v>
      </c>
      <c r="AG1473" s="163">
        <v>0</v>
      </c>
      <c r="AH1473" s="163">
        <v>0</v>
      </c>
      <c r="AI1473" s="163">
        <v>0</v>
      </c>
      <c r="AJ1473" s="163">
        <v>0</v>
      </c>
      <c r="AK1473" s="163">
        <v>0</v>
      </c>
      <c r="AL1473" s="163">
        <v>0</v>
      </c>
      <c r="AM1473" s="163">
        <v>0</v>
      </c>
    </row>
    <row r="1474" spans="2:39" x14ac:dyDescent="0.15">
      <c r="B1474" s="51" t="s">
        <v>1257</v>
      </c>
      <c r="C1474" s="51" t="s">
        <v>3825</v>
      </c>
      <c r="D1474" s="51" t="s">
        <v>5026</v>
      </c>
      <c r="E1474" s="51" t="s">
        <v>5027</v>
      </c>
      <c r="F1474" s="51" t="s">
        <v>5028</v>
      </c>
      <c r="G1474" s="51" t="s">
        <v>5029</v>
      </c>
      <c r="H1474" s="51" t="s">
        <v>5205</v>
      </c>
      <c r="I1474" s="51" t="s">
        <v>5206</v>
      </c>
      <c r="K1474" s="53">
        <v>3</v>
      </c>
      <c r="L1474" s="160">
        <v>24</v>
      </c>
      <c r="M1474" s="160" t="s">
        <v>5028</v>
      </c>
      <c r="N1474" s="160" t="s">
        <v>5029</v>
      </c>
      <c r="O1474" s="161"/>
      <c r="P1474" s="161"/>
      <c r="Q1474" s="161"/>
      <c r="R1474" s="161"/>
      <c r="S1474" s="161"/>
      <c r="T1474" s="161"/>
      <c r="U1474" s="161"/>
      <c r="V1474" s="161"/>
      <c r="W1474" s="161"/>
      <c r="X1474" s="161"/>
      <c r="Y1474" s="161"/>
      <c r="Z1474" s="161"/>
      <c r="AA1474" s="155" t="s">
        <v>1257</v>
      </c>
      <c r="AB1474" s="155" t="s">
        <v>3825</v>
      </c>
      <c r="AC1474" s="163">
        <v>0</v>
      </c>
      <c r="AD1474" s="163">
        <v>0</v>
      </c>
      <c r="AE1474" s="163">
        <v>0</v>
      </c>
      <c r="AF1474" s="163">
        <v>0</v>
      </c>
      <c r="AG1474" s="163">
        <v>0</v>
      </c>
      <c r="AH1474" s="163">
        <v>0</v>
      </c>
      <c r="AI1474" s="163">
        <v>0</v>
      </c>
      <c r="AJ1474" s="163">
        <v>0</v>
      </c>
      <c r="AK1474" s="163">
        <v>0</v>
      </c>
      <c r="AL1474" s="163">
        <v>0</v>
      </c>
      <c r="AM1474" s="163">
        <v>0</v>
      </c>
    </row>
    <row r="1475" spans="2:39" x14ac:dyDescent="0.15">
      <c r="B1475" s="51" t="s">
        <v>1167</v>
      </c>
      <c r="C1475" s="51" t="s">
        <v>3738</v>
      </c>
      <c r="D1475" s="51" t="s">
        <v>5026</v>
      </c>
      <c r="E1475" s="51" t="s">
        <v>5027</v>
      </c>
      <c r="F1475" s="51" t="s">
        <v>5028</v>
      </c>
      <c r="G1475" s="51" t="s">
        <v>5029</v>
      </c>
      <c r="H1475" s="51" t="s">
        <v>5030</v>
      </c>
      <c r="I1475" s="51" t="s">
        <v>5031</v>
      </c>
      <c r="K1475" s="53">
        <v>3</v>
      </c>
      <c r="L1475" s="160">
        <v>24</v>
      </c>
      <c r="M1475" s="160" t="s">
        <v>5028</v>
      </c>
      <c r="N1475" s="160" t="s">
        <v>5029</v>
      </c>
      <c r="O1475" s="161"/>
      <c r="P1475" s="161"/>
      <c r="Q1475" s="161"/>
      <c r="R1475" s="161"/>
      <c r="S1475" s="161"/>
      <c r="T1475" s="161"/>
      <c r="U1475" s="161"/>
      <c r="V1475" s="161"/>
      <c r="W1475" s="161"/>
      <c r="X1475" s="161"/>
      <c r="Y1475" s="161"/>
      <c r="Z1475" s="161"/>
      <c r="AA1475" s="155" t="s">
        <v>1167</v>
      </c>
      <c r="AB1475" s="155" t="s">
        <v>3738</v>
      </c>
      <c r="AC1475" s="163">
        <v>0</v>
      </c>
      <c r="AD1475" s="163">
        <v>0</v>
      </c>
      <c r="AE1475" s="163">
        <v>0</v>
      </c>
      <c r="AF1475" s="163">
        <v>0</v>
      </c>
      <c r="AG1475" s="163">
        <v>0</v>
      </c>
      <c r="AH1475" s="163">
        <v>0</v>
      </c>
      <c r="AI1475" s="163">
        <v>0</v>
      </c>
      <c r="AJ1475" s="163">
        <v>0</v>
      </c>
      <c r="AK1475" s="163">
        <v>0</v>
      </c>
      <c r="AL1475" s="163">
        <v>0</v>
      </c>
      <c r="AM1475" s="163">
        <v>0</v>
      </c>
    </row>
    <row r="1476" spans="2:39" x14ac:dyDescent="0.15">
      <c r="B1476" s="51" t="s">
        <v>1363</v>
      </c>
      <c r="C1476" s="51" t="s">
        <v>3930</v>
      </c>
      <c r="D1476" s="51" t="s">
        <v>5089</v>
      </c>
      <c r="E1476" s="51" t="s">
        <v>5090</v>
      </c>
      <c r="F1476" s="51" t="s">
        <v>5091</v>
      </c>
      <c r="G1476" s="51" t="s">
        <v>5092</v>
      </c>
      <c r="H1476" s="51" t="s">
        <v>5135</v>
      </c>
      <c r="I1476" s="51" t="s">
        <v>5136</v>
      </c>
      <c r="K1476" s="53">
        <v>3</v>
      </c>
      <c r="L1476" s="160">
        <v>16</v>
      </c>
      <c r="M1476" s="160" t="s">
        <v>5091</v>
      </c>
      <c r="N1476" s="160" t="s">
        <v>5092</v>
      </c>
      <c r="O1476" s="161"/>
      <c r="P1476" s="161"/>
      <c r="Q1476" s="161"/>
      <c r="R1476" s="161"/>
      <c r="S1476" s="161"/>
      <c r="T1476" s="161"/>
      <c r="U1476" s="161"/>
      <c r="V1476" s="161"/>
      <c r="W1476" s="161"/>
      <c r="X1476" s="161"/>
      <c r="Y1476" s="161"/>
      <c r="Z1476" s="161"/>
      <c r="AA1476" s="155" t="s">
        <v>1363</v>
      </c>
      <c r="AB1476" s="155" t="s">
        <v>3930</v>
      </c>
      <c r="AC1476" s="163">
        <v>0</v>
      </c>
      <c r="AD1476" s="163">
        <v>0</v>
      </c>
      <c r="AE1476" s="163">
        <v>0</v>
      </c>
      <c r="AF1476" s="163">
        <v>0</v>
      </c>
      <c r="AG1476" s="163">
        <v>0</v>
      </c>
      <c r="AH1476" s="163">
        <v>0</v>
      </c>
      <c r="AI1476" s="163">
        <v>0</v>
      </c>
      <c r="AJ1476" s="163">
        <v>0</v>
      </c>
      <c r="AK1476" s="163">
        <v>0</v>
      </c>
      <c r="AL1476" s="163">
        <v>0</v>
      </c>
      <c r="AM1476" s="163">
        <v>0</v>
      </c>
    </row>
    <row r="1477" spans="2:39" x14ac:dyDescent="0.15">
      <c r="B1477" s="51" t="s">
        <v>1380</v>
      </c>
      <c r="C1477" s="51" t="s">
        <v>3947</v>
      </c>
      <c r="D1477" s="51" t="s">
        <v>5032</v>
      </c>
      <c r="E1477" s="51" t="s">
        <v>5033</v>
      </c>
      <c r="F1477" s="51" t="s">
        <v>5097</v>
      </c>
      <c r="G1477" s="51" t="s">
        <v>5098</v>
      </c>
      <c r="H1477" s="51" t="s">
        <v>5164</v>
      </c>
      <c r="I1477" s="51" t="s">
        <v>5165</v>
      </c>
      <c r="K1477" s="53">
        <v>3</v>
      </c>
      <c r="L1477" s="160">
        <v>15</v>
      </c>
      <c r="M1477" s="160" t="s">
        <v>5097</v>
      </c>
      <c r="N1477" s="160" t="s">
        <v>5098</v>
      </c>
      <c r="O1477" s="161"/>
      <c r="P1477" s="161"/>
      <c r="Q1477" s="161"/>
      <c r="R1477" s="161"/>
      <c r="S1477" s="161"/>
      <c r="T1477" s="161"/>
      <c r="U1477" s="161"/>
      <c r="V1477" s="161"/>
      <c r="W1477" s="161"/>
      <c r="X1477" s="161"/>
      <c r="Y1477" s="161"/>
      <c r="Z1477" s="161"/>
      <c r="AA1477" s="155" t="s">
        <v>1380</v>
      </c>
      <c r="AB1477" s="155" t="s">
        <v>3947</v>
      </c>
      <c r="AC1477" s="163">
        <v>0</v>
      </c>
      <c r="AD1477" s="163">
        <v>0</v>
      </c>
      <c r="AE1477" s="163">
        <v>0</v>
      </c>
      <c r="AF1477" s="163">
        <v>0</v>
      </c>
      <c r="AG1477" s="163">
        <v>0</v>
      </c>
      <c r="AH1477" s="163">
        <v>0</v>
      </c>
      <c r="AI1477" s="163">
        <v>0</v>
      </c>
      <c r="AJ1477" s="163">
        <v>0</v>
      </c>
      <c r="AK1477" s="163">
        <v>0</v>
      </c>
      <c r="AL1477" s="163">
        <v>0</v>
      </c>
      <c r="AM1477" s="163">
        <v>0</v>
      </c>
    </row>
    <row r="1478" spans="2:39" x14ac:dyDescent="0.15">
      <c r="B1478" s="51" t="s">
        <v>1311</v>
      </c>
      <c r="C1478" s="51" t="s">
        <v>3879</v>
      </c>
      <c r="D1478" s="51" t="s">
        <v>5026</v>
      </c>
      <c r="E1478" s="51" t="s">
        <v>5027</v>
      </c>
      <c r="F1478" s="51" t="s">
        <v>5028</v>
      </c>
      <c r="G1478" s="51" t="s">
        <v>5029</v>
      </c>
      <c r="H1478" s="51" t="s">
        <v>5197</v>
      </c>
      <c r="I1478" s="51" t="s">
        <v>5198</v>
      </c>
      <c r="K1478" s="53">
        <v>3</v>
      </c>
      <c r="L1478" s="160">
        <v>24</v>
      </c>
      <c r="M1478" s="160" t="s">
        <v>5028</v>
      </c>
      <c r="N1478" s="160" t="s">
        <v>5029</v>
      </c>
      <c r="O1478" s="161"/>
      <c r="P1478" s="161"/>
      <c r="Q1478" s="161"/>
      <c r="R1478" s="161"/>
      <c r="S1478" s="161"/>
      <c r="T1478" s="161"/>
      <c r="U1478" s="161"/>
      <c r="V1478" s="161"/>
      <c r="W1478" s="161"/>
      <c r="X1478" s="161"/>
      <c r="Y1478" s="161"/>
      <c r="Z1478" s="161"/>
      <c r="AA1478" s="155" t="s">
        <v>1311</v>
      </c>
      <c r="AB1478" s="155" t="s">
        <v>3879</v>
      </c>
      <c r="AC1478" s="163">
        <v>0</v>
      </c>
      <c r="AD1478" s="163">
        <v>0</v>
      </c>
      <c r="AE1478" s="163">
        <v>0</v>
      </c>
      <c r="AF1478" s="163">
        <v>0</v>
      </c>
      <c r="AG1478" s="163">
        <v>0</v>
      </c>
      <c r="AH1478" s="163">
        <v>0</v>
      </c>
      <c r="AI1478" s="163">
        <v>0</v>
      </c>
      <c r="AJ1478" s="163">
        <v>0</v>
      </c>
      <c r="AK1478" s="163">
        <v>0</v>
      </c>
      <c r="AL1478" s="163">
        <v>0</v>
      </c>
      <c r="AM1478" s="163">
        <v>0</v>
      </c>
    </row>
    <row r="1479" spans="2:39" x14ac:dyDescent="0.15">
      <c r="B1479" s="51" t="s">
        <v>1312</v>
      </c>
      <c r="C1479" s="51" t="s">
        <v>3880</v>
      </c>
      <c r="D1479" s="51" t="s">
        <v>5026</v>
      </c>
      <c r="E1479" s="51" t="s">
        <v>5027</v>
      </c>
      <c r="F1479" s="51" t="s">
        <v>5054</v>
      </c>
      <c r="G1479" s="51" t="s">
        <v>5055</v>
      </c>
      <c r="H1479" s="51" t="s">
        <v>5113</v>
      </c>
      <c r="I1479" s="51" t="s">
        <v>5114</v>
      </c>
      <c r="K1479" s="53">
        <v>2</v>
      </c>
      <c r="L1479" s="160" t="s">
        <v>5356</v>
      </c>
      <c r="M1479" s="160" t="s">
        <v>5056</v>
      </c>
      <c r="N1479" s="160" t="s">
        <v>5194</v>
      </c>
      <c r="O1479" s="161"/>
      <c r="P1479" s="161"/>
      <c r="Q1479" s="161"/>
      <c r="R1479" s="161"/>
      <c r="S1479" s="161"/>
      <c r="T1479" s="161"/>
      <c r="U1479" s="161"/>
      <c r="V1479" s="161"/>
      <c r="W1479" s="161"/>
      <c r="X1479" s="161"/>
      <c r="Y1479" s="161"/>
      <c r="Z1479" s="161"/>
      <c r="AA1479" s="155" t="s">
        <v>1312</v>
      </c>
      <c r="AB1479" s="155" t="s">
        <v>3880</v>
      </c>
      <c r="AC1479" s="163">
        <v>0</v>
      </c>
      <c r="AD1479" s="163">
        <v>0</v>
      </c>
      <c r="AE1479" s="163">
        <v>0</v>
      </c>
      <c r="AF1479" s="163">
        <v>0</v>
      </c>
      <c r="AG1479" s="163">
        <v>0</v>
      </c>
      <c r="AH1479" s="163">
        <v>0</v>
      </c>
      <c r="AI1479" s="163">
        <v>0</v>
      </c>
      <c r="AJ1479" s="163">
        <v>0</v>
      </c>
      <c r="AK1479" s="163">
        <v>0</v>
      </c>
      <c r="AL1479" s="163">
        <v>0</v>
      </c>
      <c r="AM1479" s="163">
        <v>0</v>
      </c>
    </row>
    <row r="1480" spans="2:39" x14ac:dyDescent="0.15">
      <c r="B1480" s="51" t="s">
        <v>5499</v>
      </c>
      <c r="C1480" s="51" t="s">
        <v>5500</v>
      </c>
      <c r="D1480" s="51" t="s">
        <v>5026</v>
      </c>
      <c r="E1480" s="51" t="s">
        <v>5027</v>
      </c>
      <c r="F1480" s="51" t="s">
        <v>5040</v>
      </c>
      <c r="G1480" s="51" t="s">
        <v>5041</v>
      </c>
      <c r="H1480" s="51" t="s">
        <v>5042</v>
      </c>
      <c r="I1480" s="51" t="s">
        <v>5043</v>
      </c>
      <c r="K1480" s="53">
        <v>3</v>
      </c>
      <c r="L1480" s="160">
        <v>25</v>
      </c>
      <c r="M1480" s="160" t="s">
        <v>5040</v>
      </c>
      <c r="N1480" s="160" t="s">
        <v>5041</v>
      </c>
      <c r="O1480" s="161"/>
      <c r="P1480" s="161"/>
      <c r="Q1480" s="161"/>
      <c r="R1480" s="161"/>
      <c r="S1480" s="161"/>
      <c r="T1480" s="161"/>
      <c r="U1480" s="161"/>
      <c r="V1480" s="161"/>
      <c r="W1480" s="161"/>
      <c r="X1480" s="161"/>
      <c r="Y1480" s="161"/>
      <c r="Z1480" s="161"/>
      <c r="AA1480" s="155" t="s">
        <v>5499</v>
      </c>
      <c r="AB1480" s="155" t="s">
        <v>5500</v>
      </c>
      <c r="AC1480" s="163">
        <v>0</v>
      </c>
      <c r="AD1480" s="163">
        <v>0</v>
      </c>
      <c r="AE1480" s="163">
        <v>0</v>
      </c>
      <c r="AF1480" s="163">
        <v>0</v>
      </c>
      <c r="AG1480" s="163">
        <v>0</v>
      </c>
      <c r="AH1480" s="163">
        <v>0</v>
      </c>
      <c r="AI1480" s="163">
        <v>0</v>
      </c>
      <c r="AJ1480" s="163">
        <v>0</v>
      </c>
      <c r="AK1480" s="163">
        <v>0</v>
      </c>
      <c r="AL1480" s="163">
        <v>0</v>
      </c>
      <c r="AM1480" s="163">
        <v>0</v>
      </c>
    </row>
    <row r="1481" spans="2:39" x14ac:dyDescent="0.15">
      <c r="B1481" s="51" t="s">
        <v>1517</v>
      </c>
      <c r="C1481" s="51" t="s">
        <v>4081</v>
      </c>
      <c r="D1481" s="51" t="s">
        <v>5026</v>
      </c>
      <c r="E1481" s="51" t="s">
        <v>5027</v>
      </c>
      <c r="F1481" s="51" t="s">
        <v>5028</v>
      </c>
      <c r="G1481" s="51" t="s">
        <v>5029</v>
      </c>
      <c r="H1481" s="51" t="s">
        <v>5115</v>
      </c>
      <c r="I1481" s="51" t="s">
        <v>5116</v>
      </c>
      <c r="K1481" s="53">
        <v>3</v>
      </c>
      <c r="L1481" s="160">
        <v>24</v>
      </c>
      <c r="M1481" s="160" t="s">
        <v>5028</v>
      </c>
      <c r="N1481" s="160" t="s">
        <v>5029</v>
      </c>
      <c r="O1481" s="161"/>
      <c r="P1481" s="161"/>
      <c r="Q1481" s="161"/>
      <c r="R1481" s="161"/>
      <c r="S1481" s="161"/>
      <c r="T1481" s="161"/>
      <c r="U1481" s="161"/>
      <c r="V1481" s="161"/>
      <c r="W1481" s="161"/>
      <c r="X1481" s="161"/>
      <c r="Y1481" s="161"/>
      <c r="Z1481" s="161"/>
      <c r="AA1481" s="155" t="s">
        <v>1517</v>
      </c>
      <c r="AB1481" s="155" t="s">
        <v>4081</v>
      </c>
      <c r="AC1481" s="163">
        <v>0</v>
      </c>
      <c r="AD1481" s="163">
        <v>0</v>
      </c>
      <c r="AE1481" s="163">
        <v>0</v>
      </c>
      <c r="AF1481" s="163">
        <v>0</v>
      </c>
      <c r="AG1481" s="163">
        <v>0</v>
      </c>
      <c r="AH1481" s="163">
        <v>0</v>
      </c>
      <c r="AI1481" s="163">
        <v>0</v>
      </c>
      <c r="AJ1481" s="163">
        <v>0</v>
      </c>
      <c r="AK1481" s="163">
        <v>0</v>
      </c>
      <c r="AL1481" s="163">
        <v>0</v>
      </c>
      <c r="AM1481" s="163">
        <v>0</v>
      </c>
    </row>
    <row r="1482" spans="2:39" x14ac:dyDescent="0.15">
      <c r="B1482" s="51" t="s">
        <v>1172</v>
      </c>
      <c r="C1482" s="51" t="s">
        <v>3743</v>
      </c>
      <c r="D1482" s="51" t="s">
        <v>5026</v>
      </c>
      <c r="E1482" s="51" t="s">
        <v>5027</v>
      </c>
      <c r="F1482" s="51" t="s">
        <v>5085</v>
      </c>
      <c r="G1482" s="51" t="s">
        <v>5086</v>
      </c>
      <c r="H1482" s="51" t="s">
        <v>5087</v>
      </c>
      <c r="I1482" s="51" t="s">
        <v>5088</v>
      </c>
      <c r="K1482" s="53">
        <v>3</v>
      </c>
      <c r="L1482" s="160">
        <v>26</v>
      </c>
      <c r="M1482" s="160" t="s">
        <v>5085</v>
      </c>
      <c r="N1482" s="160" t="s">
        <v>5086</v>
      </c>
      <c r="O1482" s="161"/>
      <c r="P1482" s="161"/>
      <c r="Q1482" s="161"/>
      <c r="R1482" s="161"/>
      <c r="S1482" s="161"/>
      <c r="T1482" s="161"/>
      <c r="U1482" s="161"/>
      <c r="V1482" s="161"/>
      <c r="W1482" s="161"/>
      <c r="X1482" s="161"/>
      <c r="Y1482" s="161"/>
      <c r="Z1482" s="161"/>
      <c r="AA1482" s="155" t="s">
        <v>1172</v>
      </c>
      <c r="AB1482" s="155" t="s">
        <v>3743</v>
      </c>
      <c r="AC1482" s="163">
        <v>0</v>
      </c>
      <c r="AD1482" s="163">
        <v>0</v>
      </c>
      <c r="AE1482" s="163">
        <v>0</v>
      </c>
      <c r="AF1482" s="163">
        <v>0</v>
      </c>
      <c r="AG1482" s="163">
        <v>0</v>
      </c>
      <c r="AH1482" s="163">
        <v>0</v>
      </c>
      <c r="AI1482" s="163">
        <v>0</v>
      </c>
      <c r="AJ1482" s="163">
        <v>0</v>
      </c>
      <c r="AK1482" s="163">
        <v>0</v>
      </c>
      <c r="AL1482" s="163">
        <v>0</v>
      </c>
      <c r="AM1482" s="163">
        <v>0</v>
      </c>
    </row>
    <row r="1483" spans="2:39" x14ac:dyDescent="0.15">
      <c r="B1483" s="51" t="s">
        <v>1408</v>
      </c>
      <c r="C1483" s="51" t="s">
        <v>3975</v>
      </c>
      <c r="D1483" s="51" t="s">
        <v>5032</v>
      </c>
      <c r="E1483" s="51" t="s">
        <v>5033</v>
      </c>
      <c r="F1483" s="51" t="s">
        <v>5121</v>
      </c>
      <c r="G1483" s="51" t="s">
        <v>5122</v>
      </c>
      <c r="H1483" s="51" t="s">
        <v>5172</v>
      </c>
      <c r="I1483" s="51" t="s">
        <v>5173</v>
      </c>
      <c r="K1483" s="53">
        <v>3</v>
      </c>
      <c r="L1483" s="160">
        <v>12</v>
      </c>
      <c r="M1483" s="160" t="s">
        <v>5121</v>
      </c>
      <c r="N1483" s="160" t="s">
        <v>5122</v>
      </c>
      <c r="O1483" s="161"/>
      <c r="P1483" s="161"/>
      <c r="Q1483" s="161"/>
      <c r="R1483" s="161"/>
      <c r="S1483" s="161"/>
      <c r="T1483" s="161"/>
      <c r="U1483" s="161"/>
      <c r="V1483" s="161"/>
      <c r="W1483" s="161"/>
      <c r="X1483" s="161"/>
      <c r="Y1483" s="161"/>
      <c r="Z1483" s="161"/>
      <c r="AA1483" s="155" t="s">
        <v>1408</v>
      </c>
      <c r="AB1483" s="155" t="s">
        <v>3975</v>
      </c>
      <c r="AC1483" s="163">
        <v>0</v>
      </c>
      <c r="AD1483" s="163">
        <v>0</v>
      </c>
      <c r="AE1483" s="163">
        <v>0</v>
      </c>
      <c r="AF1483" s="163">
        <v>0</v>
      </c>
      <c r="AG1483" s="163">
        <v>0</v>
      </c>
      <c r="AH1483" s="163">
        <v>0</v>
      </c>
      <c r="AI1483" s="163">
        <v>0</v>
      </c>
      <c r="AJ1483" s="163">
        <v>0</v>
      </c>
      <c r="AK1483" s="163">
        <v>0</v>
      </c>
      <c r="AL1483" s="163">
        <v>0</v>
      </c>
      <c r="AM1483" s="163">
        <v>0</v>
      </c>
    </row>
    <row r="1484" spans="2:39" x14ac:dyDescent="0.15">
      <c r="B1484" s="51" t="s">
        <v>1382</v>
      </c>
      <c r="C1484" s="51" t="s">
        <v>3949</v>
      </c>
      <c r="D1484" s="51" t="s">
        <v>5044</v>
      </c>
      <c r="E1484" s="51" t="s">
        <v>5045</v>
      </c>
      <c r="F1484" s="51" t="s">
        <v>5046</v>
      </c>
      <c r="G1484" s="51" t="s">
        <v>5045</v>
      </c>
      <c r="H1484" s="51" t="s">
        <v>5047</v>
      </c>
      <c r="I1484" s="51" t="s">
        <v>5048</v>
      </c>
      <c r="K1484" s="53">
        <v>3</v>
      </c>
      <c r="L1484" s="160">
        <v>5</v>
      </c>
      <c r="M1484" s="160" t="s">
        <v>5047</v>
      </c>
      <c r="N1484" s="160" t="s">
        <v>5048</v>
      </c>
      <c r="O1484" s="161"/>
      <c r="P1484" s="161"/>
      <c r="Q1484" s="161"/>
      <c r="R1484" s="161"/>
      <c r="S1484" s="161"/>
      <c r="T1484" s="161"/>
      <c r="U1484" s="161"/>
      <c r="V1484" s="161"/>
      <c r="W1484" s="161"/>
      <c r="X1484" s="161"/>
      <c r="Y1484" s="161"/>
      <c r="Z1484" s="161"/>
      <c r="AA1484" s="155" t="s">
        <v>1382</v>
      </c>
      <c r="AB1484" s="155" t="s">
        <v>3949</v>
      </c>
      <c r="AC1484" s="163">
        <v>0</v>
      </c>
      <c r="AD1484" s="163">
        <v>0</v>
      </c>
      <c r="AE1484" s="163">
        <v>0</v>
      </c>
      <c r="AF1484" s="163">
        <v>0</v>
      </c>
      <c r="AG1484" s="163">
        <v>0</v>
      </c>
      <c r="AH1484" s="163">
        <v>0</v>
      </c>
      <c r="AI1484" s="163">
        <v>0</v>
      </c>
      <c r="AJ1484" s="163">
        <v>0</v>
      </c>
      <c r="AK1484" s="163">
        <v>0</v>
      </c>
      <c r="AL1484" s="163">
        <v>0</v>
      </c>
      <c r="AM1484" s="163">
        <v>0</v>
      </c>
    </row>
    <row r="1485" spans="2:39" x14ac:dyDescent="0.15">
      <c r="B1485" s="51" t="s">
        <v>1404</v>
      </c>
      <c r="C1485" s="51" t="s">
        <v>3971</v>
      </c>
      <c r="D1485" s="51" t="s">
        <v>5026</v>
      </c>
      <c r="E1485" s="51" t="s">
        <v>5027</v>
      </c>
      <c r="F1485" s="51" t="s">
        <v>5054</v>
      </c>
      <c r="G1485" s="51" t="s">
        <v>5055</v>
      </c>
      <c r="H1485" s="51" t="s">
        <v>5056</v>
      </c>
      <c r="I1485" s="51" t="s">
        <v>5057</v>
      </c>
      <c r="K1485" s="53">
        <v>2</v>
      </c>
      <c r="L1485" s="160">
        <v>22</v>
      </c>
      <c r="M1485" s="160" t="s">
        <v>5056</v>
      </c>
      <c r="N1485" s="160" t="s">
        <v>5194</v>
      </c>
      <c r="O1485" s="161"/>
      <c r="P1485" s="161"/>
      <c r="Q1485" s="161"/>
      <c r="R1485" s="161"/>
      <c r="S1485" s="161"/>
      <c r="T1485" s="161"/>
      <c r="U1485" s="161"/>
      <c r="V1485" s="161"/>
      <c r="W1485" s="161"/>
      <c r="X1485" s="161"/>
      <c r="Y1485" s="161"/>
      <c r="Z1485" s="161"/>
      <c r="AA1485" s="155" t="s">
        <v>1404</v>
      </c>
      <c r="AB1485" s="155" t="s">
        <v>3971</v>
      </c>
      <c r="AC1485" s="163">
        <v>0</v>
      </c>
      <c r="AD1485" s="163">
        <v>0</v>
      </c>
      <c r="AE1485" s="163">
        <v>0</v>
      </c>
      <c r="AF1485" s="163">
        <v>0</v>
      </c>
      <c r="AG1485" s="163">
        <v>0</v>
      </c>
      <c r="AH1485" s="163">
        <v>0</v>
      </c>
      <c r="AI1485" s="163">
        <v>0</v>
      </c>
      <c r="AJ1485" s="163">
        <v>0</v>
      </c>
      <c r="AK1485" s="163">
        <v>0</v>
      </c>
      <c r="AL1485" s="163">
        <v>0</v>
      </c>
      <c r="AM1485" s="163">
        <v>0</v>
      </c>
    </row>
    <row r="1486" spans="2:39" x14ac:dyDescent="0.15">
      <c r="B1486" s="51" t="s">
        <v>1514</v>
      </c>
      <c r="C1486" s="51" t="s">
        <v>4078</v>
      </c>
      <c r="D1486" s="51" t="s">
        <v>5032</v>
      </c>
      <c r="E1486" s="51" t="s">
        <v>5033</v>
      </c>
      <c r="F1486" s="51" t="s">
        <v>5121</v>
      </c>
      <c r="G1486" s="51" t="s">
        <v>5122</v>
      </c>
      <c r="H1486" s="51" t="s">
        <v>5172</v>
      </c>
      <c r="I1486" s="51" t="s">
        <v>5173</v>
      </c>
      <c r="K1486" s="53">
        <v>3</v>
      </c>
      <c r="L1486" s="160">
        <v>12</v>
      </c>
      <c r="M1486" s="160" t="s">
        <v>5121</v>
      </c>
      <c r="N1486" s="160" t="s">
        <v>5122</v>
      </c>
      <c r="O1486" s="161"/>
      <c r="P1486" s="161"/>
      <c r="Q1486" s="161"/>
      <c r="R1486" s="161"/>
      <c r="S1486" s="161"/>
      <c r="T1486" s="161"/>
      <c r="U1486" s="161"/>
      <c r="V1486" s="161"/>
      <c r="W1486" s="161"/>
      <c r="X1486" s="161"/>
      <c r="Y1486" s="161"/>
      <c r="Z1486" s="161"/>
      <c r="AA1486" s="155" t="s">
        <v>1514</v>
      </c>
      <c r="AB1486" s="155" t="s">
        <v>4078</v>
      </c>
      <c r="AC1486" s="163">
        <v>0</v>
      </c>
      <c r="AD1486" s="163">
        <v>0</v>
      </c>
      <c r="AE1486" s="163">
        <v>0</v>
      </c>
      <c r="AF1486" s="163">
        <v>0</v>
      </c>
      <c r="AG1486" s="163">
        <v>0</v>
      </c>
      <c r="AH1486" s="163">
        <v>0</v>
      </c>
      <c r="AI1486" s="163">
        <v>0</v>
      </c>
      <c r="AJ1486" s="163">
        <v>0</v>
      </c>
      <c r="AK1486" s="163">
        <v>0</v>
      </c>
      <c r="AL1486" s="163">
        <v>0</v>
      </c>
      <c r="AM1486" s="163">
        <v>0</v>
      </c>
    </row>
    <row r="1487" spans="2:39" x14ac:dyDescent="0.15">
      <c r="B1487" s="51" t="s">
        <v>1379</v>
      </c>
      <c r="C1487" s="51" t="s">
        <v>3946</v>
      </c>
      <c r="D1487" s="51" t="s">
        <v>5080</v>
      </c>
      <c r="E1487" s="51" t="s">
        <v>5081</v>
      </c>
      <c r="F1487" s="51" t="s">
        <v>5082</v>
      </c>
      <c r="G1487" s="51" t="s">
        <v>5081</v>
      </c>
      <c r="H1487" s="51" t="s">
        <v>5083</v>
      </c>
      <c r="I1487" s="51" t="s">
        <v>5084</v>
      </c>
      <c r="K1487" s="53">
        <v>3</v>
      </c>
      <c r="L1487" s="160">
        <v>2</v>
      </c>
      <c r="M1487" s="160" t="s">
        <v>5082</v>
      </c>
      <c r="N1487" s="160" t="s">
        <v>5081</v>
      </c>
      <c r="O1487" s="161"/>
      <c r="P1487" s="161"/>
      <c r="Q1487" s="161"/>
      <c r="R1487" s="161"/>
      <c r="S1487" s="161"/>
      <c r="T1487" s="161"/>
      <c r="U1487" s="161"/>
      <c r="V1487" s="161"/>
      <c r="W1487" s="161"/>
      <c r="X1487" s="161"/>
      <c r="Y1487" s="161"/>
      <c r="Z1487" s="161"/>
      <c r="AA1487" s="155" t="s">
        <v>1379</v>
      </c>
      <c r="AB1487" s="155" t="s">
        <v>3946</v>
      </c>
      <c r="AC1487" s="163">
        <v>0</v>
      </c>
      <c r="AD1487" s="163">
        <v>0</v>
      </c>
      <c r="AE1487" s="163">
        <v>0</v>
      </c>
      <c r="AF1487" s="163">
        <v>0</v>
      </c>
      <c r="AG1487" s="163">
        <v>0</v>
      </c>
      <c r="AH1487" s="163">
        <v>0</v>
      </c>
      <c r="AI1487" s="163">
        <v>0</v>
      </c>
      <c r="AJ1487" s="163">
        <v>0</v>
      </c>
      <c r="AK1487" s="163">
        <v>0</v>
      </c>
      <c r="AL1487" s="163">
        <v>0</v>
      </c>
      <c r="AM1487" s="163">
        <v>0</v>
      </c>
    </row>
    <row r="1488" spans="2:39" x14ac:dyDescent="0.15">
      <c r="B1488" s="51" t="s">
        <v>1397</v>
      </c>
      <c r="C1488" s="51" t="s">
        <v>3964</v>
      </c>
      <c r="D1488" s="51" t="s">
        <v>5044</v>
      </c>
      <c r="E1488" s="51" t="s">
        <v>5045</v>
      </c>
      <c r="F1488" s="51" t="s">
        <v>5046</v>
      </c>
      <c r="G1488" s="51" t="s">
        <v>5045</v>
      </c>
      <c r="H1488" s="51" t="s">
        <v>5195</v>
      </c>
      <c r="I1488" s="51" t="s">
        <v>5196</v>
      </c>
      <c r="K1488" s="53">
        <v>3</v>
      </c>
      <c r="L1488" s="160" t="s">
        <v>5356</v>
      </c>
      <c r="M1488" s="160" t="s">
        <v>5356</v>
      </c>
      <c r="N1488" s="160" t="s">
        <v>5356</v>
      </c>
      <c r="O1488" s="161"/>
      <c r="P1488" s="161"/>
      <c r="Q1488" s="161"/>
      <c r="R1488" s="161"/>
      <c r="S1488" s="161"/>
      <c r="T1488" s="161"/>
      <c r="U1488" s="161"/>
      <c r="V1488" s="161"/>
      <c r="W1488" s="161"/>
      <c r="X1488" s="161"/>
      <c r="Y1488" s="161"/>
      <c r="Z1488" s="161"/>
      <c r="AA1488" s="155" t="s">
        <v>1397</v>
      </c>
      <c r="AB1488" s="155" t="s">
        <v>3964</v>
      </c>
      <c r="AC1488" s="163">
        <v>0</v>
      </c>
      <c r="AD1488" s="163">
        <v>0</v>
      </c>
      <c r="AE1488" s="163">
        <v>0</v>
      </c>
      <c r="AF1488" s="163">
        <v>0</v>
      </c>
      <c r="AG1488" s="163">
        <v>0</v>
      </c>
      <c r="AH1488" s="163">
        <v>0</v>
      </c>
      <c r="AI1488" s="163">
        <v>0</v>
      </c>
      <c r="AJ1488" s="163">
        <v>0</v>
      </c>
      <c r="AK1488" s="163">
        <v>0</v>
      </c>
      <c r="AL1488" s="163">
        <v>0</v>
      </c>
      <c r="AM1488" s="163">
        <v>0</v>
      </c>
    </row>
    <row r="1489" spans="2:39" x14ac:dyDescent="0.15">
      <c r="B1489" s="51" t="s">
        <v>1482</v>
      </c>
      <c r="C1489" s="51" t="s">
        <v>4047</v>
      </c>
      <c r="D1489" s="51" t="s">
        <v>5074</v>
      </c>
      <c r="E1489" s="51" t="s">
        <v>5075</v>
      </c>
      <c r="F1489" s="51" t="s">
        <v>5076</v>
      </c>
      <c r="G1489" s="51" t="s">
        <v>5077</v>
      </c>
      <c r="H1489" s="51" t="s">
        <v>5153</v>
      </c>
      <c r="I1489" s="51" t="s">
        <v>5154</v>
      </c>
      <c r="K1489" s="53">
        <v>3</v>
      </c>
      <c r="L1489" s="160">
        <v>7</v>
      </c>
      <c r="M1489" s="160" t="s">
        <v>5153</v>
      </c>
      <c r="N1489" s="160" t="s">
        <v>5154</v>
      </c>
      <c r="O1489" s="161"/>
      <c r="P1489" s="161"/>
      <c r="Q1489" s="161"/>
      <c r="R1489" s="161"/>
      <c r="S1489" s="161"/>
      <c r="T1489" s="161"/>
      <c r="U1489" s="161"/>
      <c r="V1489" s="161"/>
      <c r="W1489" s="161"/>
      <c r="X1489" s="161"/>
      <c r="Y1489" s="161"/>
      <c r="Z1489" s="161"/>
      <c r="AA1489" s="155" t="s">
        <v>1482</v>
      </c>
      <c r="AB1489" s="155" t="s">
        <v>4047</v>
      </c>
      <c r="AC1489" s="163">
        <v>0</v>
      </c>
      <c r="AD1489" s="163">
        <v>0</v>
      </c>
      <c r="AE1489" s="163">
        <v>0</v>
      </c>
      <c r="AF1489" s="163">
        <v>0</v>
      </c>
      <c r="AG1489" s="163">
        <v>0</v>
      </c>
      <c r="AH1489" s="163">
        <v>0</v>
      </c>
      <c r="AI1489" s="163">
        <v>0</v>
      </c>
      <c r="AJ1489" s="163">
        <v>0</v>
      </c>
      <c r="AK1489" s="163">
        <v>0</v>
      </c>
      <c r="AL1489" s="163">
        <v>0</v>
      </c>
      <c r="AM1489" s="163">
        <v>0</v>
      </c>
    </row>
    <row r="1490" spans="2:39" x14ac:dyDescent="0.15">
      <c r="B1490" s="51" t="s">
        <v>1338</v>
      </c>
      <c r="C1490" s="51" t="s">
        <v>3905</v>
      </c>
      <c r="D1490" s="51" t="s">
        <v>5074</v>
      </c>
      <c r="E1490" s="51" t="s">
        <v>5075</v>
      </c>
      <c r="F1490" s="51" t="s">
        <v>5076</v>
      </c>
      <c r="G1490" s="51" t="s">
        <v>5077</v>
      </c>
      <c r="H1490" s="51" t="s">
        <v>5153</v>
      </c>
      <c r="I1490" s="51" t="s">
        <v>5154</v>
      </c>
      <c r="K1490" s="53">
        <v>3</v>
      </c>
      <c r="L1490" s="160">
        <v>7</v>
      </c>
      <c r="M1490" s="160" t="s">
        <v>5153</v>
      </c>
      <c r="N1490" s="160" t="s">
        <v>5154</v>
      </c>
      <c r="O1490" s="161"/>
      <c r="P1490" s="161"/>
      <c r="Q1490" s="161"/>
      <c r="R1490" s="161"/>
      <c r="S1490" s="161"/>
      <c r="T1490" s="161"/>
      <c r="U1490" s="161"/>
      <c r="V1490" s="161"/>
      <c r="W1490" s="161"/>
      <c r="X1490" s="161"/>
      <c r="Y1490" s="161"/>
      <c r="Z1490" s="161"/>
      <c r="AA1490" s="155" t="s">
        <v>1338</v>
      </c>
      <c r="AB1490" s="155" t="s">
        <v>3905</v>
      </c>
      <c r="AC1490" s="163">
        <v>0</v>
      </c>
      <c r="AD1490" s="163">
        <v>0</v>
      </c>
      <c r="AE1490" s="163">
        <v>0</v>
      </c>
      <c r="AF1490" s="163">
        <v>0</v>
      </c>
      <c r="AG1490" s="163">
        <v>0</v>
      </c>
      <c r="AH1490" s="163">
        <v>0</v>
      </c>
      <c r="AI1490" s="163">
        <v>0</v>
      </c>
      <c r="AJ1490" s="163">
        <v>0</v>
      </c>
      <c r="AK1490" s="163">
        <v>0</v>
      </c>
      <c r="AL1490" s="163">
        <v>0</v>
      </c>
      <c r="AM1490" s="163">
        <v>0</v>
      </c>
    </row>
    <row r="1491" spans="2:39" x14ac:dyDescent="0.15">
      <c r="B1491" s="51" t="s">
        <v>1360</v>
      </c>
      <c r="C1491" s="51" t="s">
        <v>3927</v>
      </c>
      <c r="D1491" s="51" t="s">
        <v>5032</v>
      </c>
      <c r="E1491" s="51" t="s">
        <v>5033</v>
      </c>
      <c r="F1491" s="51" t="s">
        <v>5121</v>
      </c>
      <c r="G1491" s="51" t="s">
        <v>5122</v>
      </c>
      <c r="H1491" s="51" t="s">
        <v>5201</v>
      </c>
      <c r="I1491" s="51" t="s">
        <v>5202</v>
      </c>
      <c r="K1491" s="53">
        <v>3</v>
      </c>
      <c r="L1491" s="160">
        <v>12</v>
      </c>
      <c r="M1491" s="160" t="s">
        <v>5121</v>
      </c>
      <c r="N1491" s="160" t="s">
        <v>5122</v>
      </c>
      <c r="O1491" s="161"/>
      <c r="P1491" s="161"/>
      <c r="Q1491" s="161"/>
      <c r="R1491" s="161"/>
      <c r="S1491" s="161"/>
      <c r="T1491" s="161"/>
      <c r="U1491" s="161"/>
      <c r="V1491" s="161"/>
      <c r="W1491" s="161"/>
      <c r="X1491" s="161"/>
      <c r="Y1491" s="161"/>
      <c r="Z1491" s="161"/>
      <c r="AA1491" s="155" t="s">
        <v>1360</v>
      </c>
      <c r="AB1491" s="155" t="s">
        <v>3927</v>
      </c>
      <c r="AC1491" s="163">
        <v>0</v>
      </c>
      <c r="AD1491" s="163">
        <v>0</v>
      </c>
      <c r="AE1491" s="163">
        <v>0</v>
      </c>
      <c r="AF1491" s="163">
        <v>0</v>
      </c>
      <c r="AG1491" s="163">
        <v>0</v>
      </c>
      <c r="AH1491" s="163">
        <v>0</v>
      </c>
      <c r="AI1491" s="163">
        <v>0</v>
      </c>
      <c r="AJ1491" s="163">
        <v>0</v>
      </c>
      <c r="AK1491" s="163">
        <v>0</v>
      </c>
      <c r="AL1491" s="163">
        <v>0</v>
      </c>
      <c r="AM1491" s="163">
        <v>0</v>
      </c>
    </row>
    <row r="1492" spans="2:39" x14ac:dyDescent="0.15">
      <c r="B1492" s="51" t="s">
        <v>1273</v>
      </c>
      <c r="C1492" s="51" t="s">
        <v>3841</v>
      </c>
      <c r="D1492" s="51" t="s">
        <v>5026</v>
      </c>
      <c r="E1492" s="51" t="s">
        <v>5027</v>
      </c>
      <c r="F1492" s="51" t="s">
        <v>5028</v>
      </c>
      <c r="G1492" s="51" t="s">
        <v>5029</v>
      </c>
      <c r="H1492" s="51" t="s">
        <v>5197</v>
      </c>
      <c r="I1492" s="51" t="s">
        <v>5198</v>
      </c>
      <c r="K1492" s="53">
        <v>3</v>
      </c>
      <c r="L1492" s="160">
        <v>24</v>
      </c>
      <c r="M1492" s="160" t="s">
        <v>5028</v>
      </c>
      <c r="N1492" s="160" t="s">
        <v>5029</v>
      </c>
      <c r="O1492" s="161"/>
      <c r="P1492" s="161"/>
      <c r="Q1492" s="161"/>
      <c r="R1492" s="161"/>
      <c r="S1492" s="161"/>
      <c r="T1492" s="161"/>
      <c r="U1492" s="161"/>
      <c r="V1492" s="161"/>
      <c r="W1492" s="161"/>
      <c r="X1492" s="161"/>
      <c r="Y1492" s="161"/>
      <c r="Z1492" s="161"/>
      <c r="AA1492" s="155" t="s">
        <v>1273</v>
      </c>
      <c r="AB1492" s="155" t="s">
        <v>3841</v>
      </c>
      <c r="AC1492" s="163">
        <v>0</v>
      </c>
      <c r="AD1492" s="163">
        <v>0</v>
      </c>
      <c r="AE1492" s="163">
        <v>0</v>
      </c>
      <c r="AF1492" s="163">
        <v>0</v>
      </c>
      <c r="AG1492" s="163">
        <v>0</v>
      </c>
      <c r="AH1492" s="163">
        <v>0</v>
      </c>
      <c r="AI1492" s="163">
        <v>0</v>
      </c>
      <c r="AJ1492" s="163">
        <v>0</v>
      </c>
      <c r="AK1492" s="163">
        <v>0</v>
      </c>
      <c r="AL1492" s="163">
        <v>0</v>
      </c>
      <c r="AM1492" s="163">
        <v>0</v>
      </c>
    </row>
    <row r="1493" spans="2:39" x14ac:dyDescent="0.15">
      <c r="B1493" s="51" t="s">
        <v>1440</v>
      </c>
      <c r="C1493" s="51" t="s">
        <v>4005</v>
      </c>
      <c r="D1493" s="51" t="s">
        <v>5044</v>
      </c>
      <c r="E1493" s="51" t="s">
        <v>5045</v>
      </c>
      <c r="F1493" s="51" t="s">
        <v>5046</v>
      </c>
      <c r="G1493" s="51" t="s">
        <v>5045</v>
      </c>
      <c r="H1493" s="51" t="s">
        <v>5047</v>
      </c>
      <c r="I1493" s="51" t="s">
        <v>5048</v>
      </c>
      <c r="K1493" s="53">
        <v>3</v>
      </c>
      <c r="L1493" s="160">
        <v>5</v>
      </c>
      <c r="M1493" s="160" t="s">
        <v>5047</v>
      </c>
      <c r="N1493" s="160" t="s">
        <v>5048</v>
      </c>
      <c r="O1493" s="161"/>
      <c r="P1493" s="161"/>
      <c r="Q1493" s="161"/>
      <c r="R1493" s="161"/>
      <c r="S1493" s="161"/>
      <c r="T1493" s="161"/>
      <c r="U1493" s="161"/>
      <c r="V1493" s="161"/>
      <c r="W1493" s="161"/>
      <c r="X1493" s="161"/>
      <c r="Y1493" s="161"/>
      <c r="Z1493" s="161"/>
      <c r="AA1493" s="155" t="s">
        <v>1440</v>
      </c>
      <c r="AB1493" s="155" t="s">
        <v>4005</v>
      </c>
      <c r="AC1493" s="163">
        <v>0</v>
      </c>
      <c r="AD1493" s="163">
        <v>0</v>
      </c>
      <c r="AE1493" s="163">
        <v>0</v>
      </c>
      <c r="AF1493" s="163">
        <v>0</v>
      </c>
      <c r="AG1493" s="163">
        <v>0</v>
      </c>
      <c r="AH1493" s="163">
        <v>0</v>
      </c>
      <c r="AI1493" s="163">
        <v>0</v>
      </c>
      <c r="AJ1493" s="163">
        <v>0</v>
      </c>
      <c r="AK1493" s="163">
        <v>0</v>
      </c>
      <c r="AL1493" s="163">
        <v>0</v>
      </c>
      <c r="AM1493" s="163">
        <v>0</v>
      </c>
    </row>
    <row r="1494" spans="2:39" x14ac:dyDescent="0.15">
      <c r="B1494" s="51" t="s">
        <v>1467</v>
      </c>
      <c r="C1494" s="51" t="s">
        <v>4032</v>
      </c>
      <c r="D1494" s="51" t="s">
        <v>5074</v>
      </c>
      <c r="E1494" s="51" t="s">
        <v>5075</v>
      </c>
      <c r="F1494" s="51" t="s">
        <v>5076</v>
      </c>
      <c r="G1494" s="51" t="s">
        <v>5077</v>
      </c>
      <c r="H1494" s="51" t="s">
        <v>5127</v>
      </c>
      <c r="I1494" s="51" t="s">
        <v>5128</v>
      </c>
      <c r="K1494" s="53">
        <v>1</v>
      </c>
      <c r="L1494" s="160">
        <v>4</v>
      </c>
      <c r="M1494" s="160" t="s">
        <v>5127</v>
      </c>
      <c r="N1494" s="160" t="s">
        <v>5326</v>
      </c>
      <c r="O1494" s="161"/>
      <c r="P1494" s="161"/>
      <c r="Q1494" s="161"/>
      <c r="R1494" s="161"/>
      <c r="S1494" s="161"/>
      <c r="T1494" s="161"/>
      <c r="U1494" s="161"/>
      <c r="V1494" s="161"/>
      <c r="W1494" s="161"/>
      <c r="X1494" s="161"/>
      <c r="Y1494" s="161"/>
      <c r="Z1494" s="161"/>
      <c r="AA1494" s="155" t="s">
        <v>1467</v>
      </c>
      <c r="AB1494" s="155" t="s">
        <v>4032</v>
      </c>
      <c r="AC1494" s="163">
        <v>0</v>
      </c>
      <c r="AD1494" s="163">
        <v>0</v>
      </c>
      <c r="AE1494" s="163">
        <v>0</v>
      </c>
      <c r="AF1494" s="163">
        <v>0</v>
      </c>
      <c r="AG1494" s="163">
        <v>0</v>
      </c>
      <c r="AH1494" s="163">
        <v>0</v>
      </c>
      <c r="AI1494" s="163">
        <v>0</v>
      </c>
      <c r="AJ1494" s="163">
        <v>0</v>
      </c>
      <c r="AK1494" s="163">
        <v>0</v>
      </c>
      <c r="AL1494" s="163">
        <v>0</v>
      </c>
      <c r="AM1494" s="163">
        <v>0</v>
      </c>
    </row>
    <row r="1495" spans="2:39" x14ac:dyDescent="0.15">
      <c r="B1495" s="51" t="s">
        <v>1244</v>
      </c>
      <c r="C1495" s="51" t="s">
        <v>3813</v>
      </c>
      <c r="D1495" s="51" t="s">
        <v>5044</v>
      </c>
      <c r="E1495" s="51" t="s">
        <v>5045</v>
      </c>
      <c r="F1495" s="51" t="s">
        <v>5046</v>
      </c>
      <c r="G1495" s="51" t="s">
        <v>5045</v>
      </c>
      <c r="H1495" s="51" t="s">
        <v>5183</v>
      </c>
      <c r="I1495" s="51" t="s">
        <v>5184</v>
      </c>
      <c r="K1495" s="53">
        <v>3</v>
      </c>
      <c r="L1495" s="160" t="s">
        <v>5356</v>
      </c>
      <c r="M1495" s="160" t="s">
        <v>5356</v>
      </c>
      <c r="N1495" s="160" t="s">
        <v>5356</v>
      </c>
      <c r="O1495" s="161"/>
      <c r="P1495" s="161"/>
      <c r="Q1495" s="161"/>
      <c r="R1495" s="161"/>
      <c r="S1495" s="161"/>
      <c r="T1495" s="161"/>
      <c r="U1495" s="161"/>
      <c r="V1495" s="161"/>
      <c r="W1495" s="161"/>
      <c r="X1495" s="161"/>
      <c r="Y1495" s="161"/>
      <c r="Z1495" s="161"/>
      <c r="AA1495" s="155" t="s">
        <v>1244</v>
      </c>
      <c r="AB1495" s="155" t="s">
        <v>3813</v>
      </c>
      <c r="AC1495" s="163">
        <v>0</v>
      </c>
      <c r="AD1495" s="163">
        <v>0</v>
      </c>
      <c r="AE1495" s="163">
        <v>0</v>
      </c>
      <c r="AF1495" s="163">
        <v>0</v>
      </c>
      <c r="AG1495" s="163">
        <v>0</v>
      </c>
      <c r="AH1495" s="163">
        <v>0</v>
      </c>
      <c r="AI1495" s="163">
        <v>0</v>
      </c>
      <c r="AJ1495" s="163">
        <v>0</v>
      </c>
      <c r="AK1495" s="163">
        <v>0</v>
      </c>
      <c r="AL1495" s="163">
        <v>0</v>
      </c>
      <c r="AM1495" s="163">
        <v>0</v>
      </c>
    </row>
    <row r="1496" spans="2:39" x14ac:dyDescent="0.15">
      <c r="B1496" s="51" t="s">
        <v>1469</v>
      </c>
      <c r="C1496" s="51" t="s">
        <v>4034</v>
      </c>
      <c r="D1496" s="51" t="s">
        <v>5044</v>
      </c>
      <c r="E1496" s="51" t="s">
        <v>5045</v>
      </c>
      <c r="F1496" s="51" t="s">
        <v>5046</v>
      </c>
      <c r="G1496" s="51" t="s">
        <v>5045</v>
      </c>
      <c r="H1496" s="51" t="s">
        <v>5067</v>
      </c>
      <c r="I1496" s="51" t="s">
        <v>5068</v>
      </c>
      <c r="K1496" s="53">
        <v>3</v>
      </c>
      <c r="L1496" s="160">
        <v>3</v>
      </c>
      <c r="M1496" s="160" t="s">
        <v>5067</v>
      </c>
      <c r="N1496" s="160" t="s">
        <v>5068</v>
      </c>
      <c r="O1496" s="161"/>
      <c r="P1496" s="161"/>
      <c r="Q1496" s="161"/>
      <c r="R1496" s="161"/>
      <c r="S1496" s="161"/>
      <c r="T1496" s="161"/>
      <c r="U1496" s="161"/>
      <c r="V1496" s="161"/>
      <c r="W1496" s="161"/>
      <c r="X1496" s="161"/>
      <c r="Y1496" s="161"/>
      <c r="Z1496" s="161"/>
      <c r="AA1496" s="155" t="s">
        <v>1469</v>
      </c>
      <c r="AB1496" s="155" t="s">
        <v>4034</v>
      </c>
      <c r="AC1496" s="163">
        <v>0</v>
      </c>
      <c r="AD1496" s="163">
        <v>0</v>
      </c>
      <c r="AE1496" s="163">
        <v>0</v>
      </c>
      <c r="AF1496" s="163">
        <v>0</v>
      </c>
      <c r="AG1496" s="163">
        <v>0</v>
      </c>
      <c r="AH1496" s="163">
        <v>0</v>
      </c>
      <c r="AI1496" s="163">
        <v>0</v>
      </c>
      <c r="AJ1496" s="163">
        <v>0</v>
      </c>
      <c r="AK1496" s="163">
        <v>0</v>
      </c>
      <c r="AL1496" s="163">
        <v>0</v>
      </c>
      <c r="AM1496" s="163">
        <v>0</v>
      </c>
    </row>
    <row r="1497" spans="2:39" x14ac:dyDescent="0.15">
      <c r="B1497" s="51" t="s">
        <v>1617</v>
      </c>
      <c r="C1497" s="51" t="s">
        <v>4174</v>
      </c>
      <c r="D1497" s="51" t="s">
        <v>5026</v>
      </c>
      <c r="E1497" s="51" t="s">
        <v>5027</v>
      </c>
      <c r="F1497" s="51" t="s">
        <v>5040</v>
      </c>
      <c r="G1497" s="51" t="s">
        <v>5041</v>
      </c>
      <c r="H1497" s="51" t="s">
        <v>5042</v>
      </c>
      <c r="I1497" s="51" t="s">
        <v>5043</v>
      </c>
      <c r="K1497" s="53">
        <v>3</v>
      </c>
      <c r="L1497" s="160">
        <v>25</v>
      </c>
      <c r="M1497" s="160" t="s">
        <v>5040</v>
      </c>
      <c r="N1497" s="160" t="s">
        <v>5041</v>
      </c>
      <c r="O1497" s="161"/>
      <c r="P1497" s="161"/>
      <c r="Q1497" s="161"/>
      <c r="R1497" s="161"/>
      <c r="S1497" s="161"/>
      <c r="T1497" s="161"/>
      <c r="U1497" s="161"/>
      <c r="V1497" s="161"/>
      <c r="W1497" s="161"/>
      <c r="X1497" s="161"/>
      <c r="Y1497" s="161"/>
      <c r="Z1497" s="161"/>
      <c r="AA1497" s="155" t="s">
        <v>1617</v>
      </c>
      <c r="AB1497" s="155" t="s">
        <v>4174</v>
      </c>
      <c r="AC1497" s="163">
        <v>0</v>
      </c>
      <c r="AD1497" s="163">
        <v>0</v>
      </c>
      <c r="AE1497" s="163">
        <v>0</v>
      </c>
      <c r="AF1497" s="163">
        <v>0</v>
      </c>
      <c r="AG1497" s="163">
        <v>0</v>
      </c>
      <c r="AH1497" s="163">
        <v>0</v>
      </c>
      <c r="AI1497" s="163">
        <v>0</v>
      </c>
      <c r="AJ1497" s="163">
        <v>0</v>
      </c>
      <c r="AK1497" s="163">
        <v>0</v>
      </c>
      <c r="AL1497" s="163">
        <v>0</v>
      </c>
      <c r="AM1497" s="163">
        <v>0</v>
      </c>
    </row>
    <row r="1498" spans="2:39" x14ac:dyDescent="0.15">
      <c r="B1498" s="51" t="s">
        <v>1547</v>
      </c>
      <c r="C1498" s="51" t="s">
        <v>4108</v>
      </c>
      <c r="D1498" s="51" t="s">
        <v>5058</v>
      </c>
      <c r="E1498" s="51" t="s">
        <v>5059</v>
      </c>
      <c r="F1498" s="51" t="s">
        <v>5143</v>
      </c>
      <c r="G1498" s="51" t="s">
        <v>5144</v>
      </c>
      <c r="H1498" s="51" t="s">
        <v>5209</v>
      </c>
      <c r="I1498" s="51" t="s">
        <v>5210</v>
      </c>
      <c r="K1498" s="53">
        <v>3</v>
      </c>
      <c r="L1498" s="160" t="s">
        <v>5356</v>
      </c>
      <c r="M1498" s="160" t="s">
        <v>5356</v>
      </c>
      <c r="N1498" s="160" t="s">
        <v>5356</v>
      </c>
      <c r="O1498" s="161"/>
      <c r="P1498" s="161"/>
      <c r="Q1498" s="161"/>
      <c r="R1498" s="161"/>
      <c r="S1498" s="161"/>
      <c r="T1498" s="161"/>
      <c r="U1498" s="161"/>
      <c r="V1498" s="161"/>
      <c r="W1498" s="161"/>
      <c r="X1498" s="161"/>
      <c r="Y1498" s="161"/>
      <c r="Z1498" s="161"/>
      <c r="AA1498" s="155" t="s">
        <v>1547</v>
      </c>
      <c r="AB1498" s="155" t="s">
        <v>4108</v>
      </c>
      <c r="AC1498" s="163">
        <v>0</v>
      </c>
      <c r="AD1498" s="163">
        <v>0</v>
      </c>
      <c r="AE1498" s="163">
        <v>0</v>
      </c>
      <c r="AF1498" s="163">
        <v>0</v>
      </c>
      <c r="AG1498" s="163">
        <v>0</v>
      </c>
      <c r="AH1498" s="163">
        <v>0</v>
      </c>
      <c r="AI1498" s="163">
        <v>0</v>
      </c>
      <c r="AJ1498" s="163">
        <v>0</v>
      </c>
      <c r="AK1498" s="163">
        <v>0</v>
      </c>
      <c r="AL1498" s="163">
        <v>0</v>
      </c>
      <c r="AM1498" s="163">
        <v>0</v>
      </c>
    </row>
    <row r="1499" spans="2:39" x14ac:dyDescent="0.15">
      <c r="B1499" s="51" t="s">
        <v>1392</v>
      </c>
      <c r="C1499" s="51" t="s">
        <v>3959</v>
      </c>
      <c r="D1499" s="51" t="s">
        <v>5074</v>
      </c>
      <c r="E1499" s="51" t="s">
        <v>5075</v>
      </c>
      <c r="F1499" s="51" t="s">
        <v>5076</v>
      </c>
      <c r="G1499" s="51" t="s">
        <v>5077</v>
      </c>
      <c r="H1499" s="51" t="s">
        <v>5078</v>
      </c>
      <c r="I1499" s="51" t="s">
        <v>5079</v>
      </c>
      <c r="K1499" s="53">
        <v>3</v>
      </c>
      <c r="L1499" s="160">
        <v>9</v>
      </c>
      <c r="M1499" s="160" t="s">
        <v>5078</v>
      </c>
      <c r="N1499" s="160" t="s">
        <v>5079</v>
      </c>
      <c r="O1499" s="161"/>
      <c r="P1499" s="161"/>
      <c r="Q1499" s="161"/>
      <c r="R1499" s="161"/>
      <c r="S1499" s="161"/>
      <c r="T1499" s="161"/>
      <c r="U1499" s="161"/>
      <c r="V1499" s="161"/>
      <c r="W1499" s="161"/>
      <c r="X1499" s="161"/>
      <c r="Y1499" s="161"/>
      <c r="Z1499" s="161"/>
      <c r="AA1499" s="155" t="s">
        <v>1392</v>
      </c>
      <c r="AB1499" s="155" t="s">
        <v>3959</v>
      </c>
      <c r="AC1499" s="163">
        <v>0</v>
      </c>
      <c r="AD1499" s="163">
        <v>0</v>
      </c>
      <c r="AE1499" s="163">
        <v>0</v>
      </c>
      <c r="AF1499" s="163">
        <v>0</v>
      </c>
      <c r="AG1499" s="163">
        <v>0</v>
      </c>
      <c r="AH1499" s="163">
        <v>0</v>
      </c>
      <c r="AI1499" s="163">
        <v>0</v>
      </c>
      <c r="AJ1499" s="163">
        <v>0</v>
      </c>
      <c r="AK1499" s="163">
        <v>0</v>
      </c>
      <c r="AL1499" s="163">
        <v>0</v>
      </c>
      <c r="AM1499" s="163">
        <v>0</v>
      </c>
    </row>
    <row r="1500" spans="2:39" x14ac:dyDescent="0.15">
      <c r="B1500" s="51" t="s">
        <v>1238</v>
      </c>
      <c r="C1500" s="51" t="s">
        <v>3807</v>
      </c>
      <c r="D1500" s="51" t="s">
        <v>5026</v>
      </c>
      <c r="E1500" s="51" t="s">
        <v>5027</v>
      </c>
      <c r="F1500" s="51" t="s">
        <v>5028</v>
      </c>
      <c r="G1500" s="51" t="s">
        <v>5029</v>
      </c>
      <c r="H1500" s="51" t="s">
        <v>5199</v>
      </c>
      <c r="I1500" s="51" t="s">
        <v>5200</v>
      </c>
      <c r="K1500" s="53">
        <v>3</v>
      </c>
      <c r="L1500" s="160">
        <v>24</v>
      </c>
      <c r="M1500" s="160" t="s">
        <v>5028</v>
      </c>
      <c r="N1500" s="160" t="s">
        <v>5029</v>
      </c>
      <c r="O1500" s="161"/>
      <c r="P1500" s="161"/>
      <c r="Q1500" s="161"/>
      <c r="R1500" s="161"/>
      <c r="S1500" s="161"/>
      <c r="T1500" s="161"/>
      <c r="U1500" s="161"/>
      <c r="V1500" s="161"/>
      <c r="W1500" s="161"/>
      <c r="X1500" s="161"/>
      <c r="Y1500" s="161"/>
      <c r="Z1500" s="161"/>
      <c r="AA1500" s="155" t="s">
        <v>1238</v>
      </c>
      <c r="AB1500" s="155" t="s">
        <v>3807</v>
      </c>
      <c r="AC1500" s="163">
        <v>0</v>
      </c>
      <c r="AD1500" s="163">
        <v>0</v>
      </c>
      <c r="AE1500" s="163">
        <v>0</v>
      </c>
      <c r="AF1500" s="163">
        <v>0</v>
      </c>
      <c r="AG1500" s="163">
        <v>0</v>
      </c>
      <c r="AH1500" s="163">
        <v>0</v>
      </c>
      <c r="AI1500" s="163">
        <v>0</v>
      </c>
      <c r="AJ1500" s="163">
        <v>0</v>
      </c>
      <c r="AK1500" s="163">
        <v>0</v>
      </c>
      <c r="AL1500" s="163">
        <v>0</v>
      </c>
      <c r="AM1500" s="163">
        <v>0</v>
      </c>
    </row>
    <row r="1501" spans="2:39" x14ac:dyDescent="0.15">
      <c r="B1501" s="51" t="s">
        <v>1296</v>
      </c>
      <c r="C1501" s="51" t="s">
        <v>3864</v>
      </c>
      <c r="D1501" s="51" t="s">
        <v>5032</v>
      </c>
      <c r="E1501" s="51" t="s">
        <v>5033</v>
      </c>
      <c r="F1501" s="51" t="s">
        <v>5155</v>
      </c>
      <c r="G1501" s="51" t="s">
        <v>5156</v>
      </c>
      <c r="H1501" s="51" t="s">
        <v>5157</v>
      </c>
      <c r="I1501" s="51" t="s">
        <v>5156</v>
      </c>
      <c r="K1501" s="53">
        <v>3</v>
      </c>
      <c r="L1501" s="160">
        <v>14</v>
      </c>
      <c r="M1501" s="160" t="s">
        <v>5157</v>
      </c>
      <c r="N1501" s="160" t="s">
        <v>5156</v>
      </c>
      <c r="O1501" s="161"/>
      <c r="P1501" s="161"/>
      <c r="Q1501" s="161"/>
      <c r="R1501" s="161"/>
      <c r="S1501" s="161"/>
      <c r="T1501" s="161"/>
      <c r="U1501" s="161"/>
      <c r="V1501" s="161"/>
      <c r="W1501" s="161"/>
      <c r="X1501" s="161"/>
      <c r="Y1501" s="161"/>
      <c r="Z1501" s="161"/>
      <c r="AA1501" s="155" t="s">
        <v>1296</v>
      </c>
      <c r="AB1501" s="155" t="s">
        <v>3864</v>
      </c>
      <c r="AC1501" s="163">
        <v>0</v>
      </c>
      <c r="AD1501" s="163">
        <v>0</v>
      </c>
      <c r="AE1501" s="163">
        <v>0</v>
      </c>
      <c r="AF1501" s="163">
        <v>0</v>
      </c>
      <c r="AG1501" s="163">
        <v>0</v>
      </c>
      <c r="AH1501" s="163">
        <v>0</v>
      </c>
      <c r="AI1501" s="163">
        <v>0</v>
      </c>
      <c r="AJ1501" s="163">
        <v>0</v>
      </c>
      <c r="AK1501" s="163">
        <v>0</v>
      </c>
      <c r="AL1501" s="163">
        <v>0</v>
      </c>
      <c r="AM1501" s="163">
        <v>0</v>
      </c>
    </row>
    <row r="1502" spans="2:39" x14ac:dyDescent="0.15">
      <c r="B1502" s="51" t="s">
        <v>1262</v>
      </c>
      <c r="C1502" s="51" t="s">
        <v>3830</v>
      </c>
      <c r="D1502" s="51" t="s">
        <v>5074</v>
      </c>
      <c r="E1502" s="51" t="s">
        <v>5075</v>
      </c>
      <c r="F1502" s="51" t="s">
        <v>5076</v>
      </c>
      <c r="G1502" s="51" t="s">
        <v>5077</v>
      </c>
      <c r="H1502" s="51" t="s">
        <v>5153</v>
      </c>
      <c r="I1502" s="51" t="s">
        <v>5154</v>
      </c>
      <c r="K1502" s="53">
        <v>3</v>
      </c>
      <c r="L1502" s="160">
        <v>7</v>
      </c>
      <c r="M1502" s="160" t="s">
        <v>5153</v>
      </c>
      <c r="N1502" s="160" t="s">
        <v>5154</v>
      </c>
      <c r="O1502" s="161"/>
      <c r="P1502" s="161"/>
      <c r="Q1502" s="161"/>
      <c r="R1502" s="161"/>
      <c r="S1502" s="161"/>
      <c r="T1502" s="161"/>
      <c r="U1502" s="161"/>
      <c r="V1502" s="161"/>
      <c r="W1502" s="161"/>
      <c r="X1502" s="161"/>
      <c r="Y1502" s="161"/>
      <c r="Z1502" s="161"/>
      <c r="AA1502" s="155" t="s">
        <v>1262</v>
      </c>
      <c r="AB1502" s="155" t="s">
        <v>3830</v>
      </c>
      <c r="AC1502" s="163">
        <v>0</v>
      </c>
      <c r="AD1502" s="163">
        <v>0</v>
      </c>
      <c r="AE1502" s="163">
        <v>0</v>
      </c>
      <c r="AF1502" s="163">
        <v>0</v>
      </c>
      <c r="AG1502" s="163">
        <v>0</v>
      </c>
      <c r="AH1502" s="163">
        <v>0</v>
      </c>
      <c r="AI1502" s="163">
        <v>0</v>
      </c>
      <c r="AJ1502" s="163">
        <v>0</v>
      </c>
      <c r="AK1502" s="163">
        <v>0</v>
      </c>
      <c r="AL1502" s="163">
        <v>0</v>
      </c>
      <c r="AM1502" s="163">
        <v>0</v>
      </c>
    </row>
    <row r="1503" spans="2:39" x14ac:dyDescent="0.15">
      <c r="B1503" s="51" t="s">
        <v>1391</v>
      </c>
      <c r="C1503" s="51" t="s">
        <v>3958</v>
      </c>
      <c r="D1503" s="51" t="s">
        <v>5026</v>
      </c>
      <c r="E1503" s="51" t="s">
        <v>5027</v>
      </c>
      <c r="F1503" s="51" t="s">
        <v>5040</v>
      </c>
      <c r="G1503" s="51" t="s">
        <v>5041</v>
      </c>
      <c r="H1503" s="51" t="s">
        <v>5042</v>
      </c>
      <c r="I1503" s="51" t="s">
        <v>5043</v>
      </c>
      <c r="K1503" s="53">
        <v>3</v>
      </c>
      <c r="L1503" s="160">
        <v>25</v>
      </c>
      <c r="M1503" s="160" t="s">
        <v>5040</v>
      </c>
      <c r="N1503" s="160" t="s">
        <v>5041</v>
      </c>
      <c r="O1503" s="161"/>
      <c r="P1503" s="161"/>
      <c r="Q1503" s="161"/>
      <c r="R1503" s="161"/>
      <c r="S1503" s="161"/>
      <c r="T1503" s="161"/>
      <c r="U1503" s="161"/>
      <c r="V1503" s="161"/>
      <c r="W1503" s="161"/>
      <c r="X1503" s="161"/>
      <c r="Y1503" s="161"/>
      <c r="Z1503" s="161"/>
      <c r="AA1503" s="155" t="s">
        <v>1391</v>
      </c>
      <c r="AB1503" s="155" t="s">
        <v>3958</v>
      </c>
      <c r="AC1503" s="163">
        <v>0</v>
      </c>
      <c r="AD1503" s="163">
        <v>0</v>
      </c>
      <c r="AE1503" s="163">
        <v>0</v>
      </c>
      <c r="AF1503" s="163">
        <v>0</v>
      </c>
      <c r="AG1503" s="163">
        <v>0</v>
      </c>
      <c r="AH1503" s="163">
        <v>0</v>
      </c>
      <c r="AI1503" s="163">
        <v>0</v>
      </c>
      <c r="AJ1503" s="163">
        <v>0</v>
      </c>
      <c r="AK1503" s="163">
        <v>0</v>
      </c>
      <c r="AL1503" s="163">
        <v>0</v>
      </c>
      <c r="AM1503" s="163">
        <v>0</v>
      </c>
    </row>
    <row r="1504" spans="2:39" x14ac:dyDescent="0.15">
      <c r="B1504" s="51" t="s">
        <v>1388</v>
      </c>
      <c r="C1504" s="51" t="s">
        <v>3955</v>
      </c>
      <c r="D1504" s="51" t="s">
        <v>5074</v>
      </c>
      <c r="E1504" s="51" t="s">
        <v>5075</v>
      </c>
      <c r="F1504" s="51" t="s">
        <v>5076</v>
      </c>
      <c r="G1504" s="51" t="s">
        <v>5077</v>
      </c>
      <c r="H1504" s="51" t="s">
        <v>5153</v>
      </c>
      <c r="I1504" s="51" t="s">
        <v>5154</v>
      </c>
      <c r="K1504" s="53">
        <v>3</v>
      </c>
      <c r="L1504" s="160">
        <v>7</v>
      </c>
      <c r="M1504" s="160" t="s">
        <v>5153</v>
      </c>
      <c r="N1504" s="160" t="s">
        <v>5154</v>
      </c>
      <c r="O1504" s="161"/>
      <c r="P1504" s="161"/>
      <c r="Q1504" s="161"/>
      <c r="R1504" s="161"/>
      <c r="S1504" s="161"/>
      <c r="T1504" s="161"/>
      <c r="U1504" s="161"/>
      <c r="V1504" s="161"/>
      <c r="W1504" s="161"/>
      <c r="X1504" s="161"/>
      <c r="Y1504" s="161"/>
      <c r="Z1504" s="161"/>
      <c r="AA1504" s="155" t="s">
        <v>1388</v>
      </c>
      <c r="AB1504" s="155" t="s">
        <v>3955</v>
      </c>
      <c r="AC1504" s="163">
        <v>0</v>
      </c>
      <c r="AD1504" s="163">
        <v>0</v>
      </c>
      <c r="AE1504" s="163">
        <v>0</v>
      </c>
      <c r="AF1504" s="163">
        <v>0</v>
      </c>
      <c r="AG1504" s="163">
        <v>0</v>
      </c>
      <c r="AH1504" s="163">
        <v>0</v>
      </c>
      <c r="AI1504" s="163">
        <v>0</v>
      </c>
      <c r="AJ1504" s="163">
        <v>0</v>
      </c>
      <c r="AK1504" s="163">
        <v>0</v>
      </c>
      <c r="AL1504" s="163">
        <v>0</v>
      </c>
      <c r="AM1504" s="163">
        <v>0</v>
      </c>
    </row>
    <row r="1505" spans="2:39" x14ac:dyDescent="0.15">
      <c r="B1505" s="51" t="s">
        <v>1421</v>
      </c>
      <c r="C1505" s="51" t="s">
        <v>3988</v>
      </c>
      <c r="D1505" s="51" t="s">
        <v>5026</v>
      </c>
      <c r="E1505" s="51" t="s">
        <v>5027</v>
      </c>
      <c r="F1505" s="51" t="s">
        <v>5028</v>
      </c>
      <c r="G1505" s="51" t="s">
        <v>5029</v>
      </c>
      <c r="H1505" s="51" t="s">
        <v>5205</v>
      </c>
      <c r="I1505" s="51" t="s">
        <v>5206</v>
      </c>
      <c r="K1505" s="53">
        <v>3</v>
      </c>
      <c r="L1505" s="160">
        <v>24</v>
      </c>
      <c r="M1505" s="160" t="s">
        <v>5028</v>
      </c>
      <c r="N1505" s="160" t="s">
        <v>5029</v>
      </c>
      <c r="O1505" s="161"/>
      <c r="P1505" s="161"/>
      <c r="Q1505" s="161"/>
      <c r="R1505" s="161"/>
      <c r="S1505" s="161"/>
      <c r="T1505" s="161"/>
      <c r="U1505" s="161"/>
      <c r="V1505" s="161"/>
      <c r="W1505" s="161"/>
      <c r="X1505" s="161"/>
      <c r="Y1505" s="161"/>
      <c r="Z1505" s="161"/>
      <c r="AA1505" s="155" t="s">
        <v>1421</v>
      </c>
      <c r="AB1505" s="155" t="s">
        <v>3988</v>
      </c>
      <c r="AC1505" s="163">
        <v>0</v>
      </c>
      <c r="AD1505" s="163">
        <v>0</v>
      </c>
      <c r="AE1505" s="163">
        <v>0</v>
      </c>
      <c r="AF1505" s="163">
        <v>0</v>
      </c>
      <c r="AG1505" s="163">
        <v>0</v>
      </c>
      <c r="AH1505" s="163">
        <v>0</v>
      </c>
      <c r="AI1505" s="163">
        <v>0</v>
      </c>
      <c r="AJ1505" s="163">
        <v>0</v>
      </c>
      <c r="AK1505" s="163">
        <v>0</v>
      </c>
      <c r="AL1505" s="163">
        <v>0</v>
      </c>
      <c r="AM1505" s="163">
        <v>0</v>
      </c>
    </row>
    <row r="1506" spans="2:39" x14ac:dyDescent="0.15">
      <c r="B1506" s="51" t="s">
        <v>1302</v>
      </c>
      <c r="C1506" s="51" t="s">
        <v>3870</v>
      </c>
      <c r="D1506" s="51" t="s">
        <v>5074</v>
      </c>
      <c r="E1506" s="51" t="s">
        <v>5075</v>
      </c>
      <c r="F1506" s="51" t="s">
        <v>5076</v>
      </c>
      <c r="G1506" s="51" t="s">
        <v>5077</v>
      </c>
      <c r="H1506" s="51" t="s">
        <v>5101</v>
      </c>
      <c r="I1506" s="51" t="s">
        <v>5102</v>
      </c>
      <c r="K1506" s="53">
        <v>3</v>
      </c>
      <c r="L1506" s="160">
        <v>6</v>
      </c>
      <c r="M1506" s="160" t="s">
        <v>5101</v>
      </c>
      <c r="N1506" s="160" t="s">
        <v>5102</v>
      </c>
      <c r="O1506" s="161"/>
      <c r="P1506" s="161"/>
      <c r="Q1506" s="161"/>
      <c r="R1506" s="161"/>
      <c r="S1506" s="161"/>
      <c r="T1506" s="161"/>
      <c r="U1506" s="161"/>
      <c r="V1506" s="161"/>
      <c r="W1506" s="161"/>
      <c r="X1506" s="161"/>
      <c r="Y1506" s="161"/>
      <c r="Z1506" s="161"/>
      <c r="AA1506" s="155" t="s">
        <v>1302</v>
      </c>
      <c r="AB1506" s="155" t="s">
        <v>3870</v>
      </c>
      <c r="AC1506" s="163">
        <v>0</v>
      </c>
      <c r="AD1506" s="163">
        <v>0</v>
      </c>
      <c r="AE1506" s="163">
        <v>0</v>
      </c>
      <c r="AF1506" s="163">
        <v>0</v>
      </c>
      <c r="AG1506" s="163">
        <v>0</v>
      </c>
      <c r="AH1506" s="163">
        <v>0</v>
      </c>
      <c r="AI1506" s="163">
        <v>0</v>
      </c>
      <c r="AJ1506" s="163">
        <v>0</v>
      </c>
      <c r="AK1506" s="163">
        <v>0</v>
      </c>
      <c r="AL1506" s="163">
        <v>0</v>
      </c>
      <c r="AM1506" s="163">
        <v>0</v>
      </c>
    </row>
    <row r="1507" spans="2:39" x14ac:dyDescent="0.15">
      <c r="B1507" s="51" t="s">
        <v>1243</v>
      </c>
      <c r="C1507" s="51" t="s">
        <v>3812</v>
      </c>
      <c r="D1507" s="51" t="s">
        <v>5080</v>
      </c>
      <c r="E1507" s="51" t="s">
        <v>5081</v>
      </c>
      <c r="F1507" s="51" t="s">
        <v>5082</v>
      </c>
      <c r="G1507" s="51" t="s">
        <v>5081</v>
      </c>
      <c r="H1507" s="51" t="s">
        <v>5141</v>
      </c>
      <c r="I1507" s="51" t="s">
        <v>5142</v>
      </c>
      <c r="K1507" s="53">
        <v>3</v>
      </c>
      <c r="L1507" s="160">
        <v>2</v>
      </c>
      <c r="M1507" s="160" t="s">
        <v>5082</v>
      </c>
      <c r="N1507" s="160" t="s">
        <v>5081</v>
      </c>
      <c r="O1507" s="161"/>
      <c r="P1507" s="161"/>
      <c r="Q1507" s="161"/>
      <c r="R1507" s="161"/>
      <c r="S1507" s="161"/>
      <c r="T1507" s="161"/>
      <c r="U1507" s="161"/>
      <c r="V1507" s="161"/>
      <c r="W1507" s="161"/>
      <c r="X1507" s="161"/>
      <c r="Y1507" s="161"/>
      <c r="Z1507" s="161"/>
      <c r="AA1507" s="155" t="s">
        <v>1243</v>
      </c>
      <c r="AB1507" s="155" t="s">
        <v>3812</v>
      </c>
      <c r="AC1507" s="163">
        <v>0</v>
      </c>
      <c r="AD1507" s="163">
        <v>0</v>
      </c>
      <c r="AE1507" s="163">
        <v>0</v>
      </c>
      <c r="AF1507" s="163">
        <v>0</v>
      </c>
      <c r="AG1507" s="163">
        <v>0</v>
      </c>
      <c r="AH1507" s="163">
        <v>0</v>
      </c>
      <c r="AI1507" s="163">
        <v>0</v>
      </c>
      <c r="AJ1507" s="163">
        <v>0</v>
      </c>
      <c r="AK1507" s="163">
        <v>0</v>
      </c>
      <c r="AL1507" s="163">
        <v>0</v>
      </c>
      <c r="AM1507" s="163">
        <v>0</v>
      </c>
    </row>
    <row r="1508" spans="2:39" x14ac:dyDescent="0.15">
      <c r="B1508" s="51" t="s">
        <v>1310</v>
      </c>
      <c r="C1508" s="51" t="s">
        <v>3878</v>
      </c>
      <c r="D1508" s="51" t="s">
        <v>5026</v>
      </c>
      <c r="E1508" s="51" t="s">
        <v>5027</v>
      </c>
      <c r="F1508" s="51" t="s">
        <v>5028</v>
      </c>
      <c r="G1508" s="51" t="s">
        <v>5029</v>
      </c>
      <c r="H1508" s="51" t="s">
        <v>5205</v>
      </c>
      <c r="I1508" s="51" t="s">
        <v>5206</v>
      </c>
      <c r="K1508" s="53">
        <v>3</v>
      </c>
      <c r="L1508" s="160">
        <v>24</v>
      </c>
      <c r="M1508" s="160" t="s">
        <v>5028</v>
      </c>
      <c r="N1508" s="160" t="s">
        <v>5029</v>
      </c>
      <c r="O1508" s="161"/>
      <c r="P1508" s="161"/>
      <c r="Q1508" s="161"/>
      <c r="R1508" s="161"/>
      <c r="S1508" s="161"/>
      <c r="T1508" s="161"/>
      <c r="U1508" s="161"/>
      <c r="V1508" s="161"/>
      <c r="W1508" s="161"/>
      <c r="X1508" s="161"/>
      <c r="Y1508" s="161"/>
      <c r="Z1508" s="161"/>
      <c r="AA1508" s="155" t="s">
        <v>1310</v>
      </c>
      <c r="AB1508" s="155" t="s">
        <v>3878</v>
      </c>
      <c r="AC1508" s="163">
        <v>0</v>
      </c>
      <c r="AD1508" s="163">
        <v>0</v>
      </c>
      <c r="AE1508" s="163">
        <v>0</v>
      </c>
      <c r="AF1508" s="163">
        <v>0</v>
      </c>
      <c r="AG1508" s="163">
        <v>0</v>
      </c>
      <c r="AH1508" s="163">
        <v>0</v>
      </c>
      <c r="AI1508" s="163">
        <v>0</v>
      </c>
      <c r="AJ1508" s="163">
        <v>0</v>
      </c>
      <c r="AK1508" s="163">
        <v>0</v>
      </c>
      <c r="AL1508" s="163">
        <v>0</v>
      </c>
      <c r="AM1508" s="163">
        <v>0</v>
      </c>
    </row>
    <row r="1509" spans="2:39" x14ac:dyDescent="0.15">
      <c r="B1509" s="51" t="s">
        <v>1083</v>
      </c>
      <c r="C1509" s="51" t="s">
        <v>3656</v>
      </c>
      <c r="D1509" s="51" t="s">
        <v>5026</v>
      </c>
      <c r="E1509" s="51" t="s">
        <v>5027</v>
      </c>
      <c r="F1509" s="51" t="s">
        <v>5028</v>
      </c>
      <c r="G1509" s="51" t="s">
        <v>5029</v>
      </c>
      <c r="H1509" s="51" t="s">
        <v>5030</v>
      </c>
      <c r="I1509" s="51" t="s">
        <v>5031</v>
      </c>
      <c r="K1509" s="53">
        <v>3</v>
      </c>
      <c r="L1509" s="160">
        <v>24</v>
      </c>
      <c r="M1509" s="160" t="s">
        <v>5028</v>
      </c>
      <c r="N1509" s="160" t="s">
        <v>5029</v>
      </c>
      <c r="O1509" s="161"/>
      <c r="P1509" s="161"/>
      <c r="Q1509" s="161"/>
      <c r="R1509" s="161"/>
      <c r="S1509" s="161"/>
      <c r="T1509" s="161"/>
      <c r="U1509" s="161"/>
      <c r="V1509" s="161"/>
      <c r="W1509" s="161"/>
      <c r="X1509" s="161"/>
      <c r="Y1509" s="161"/>
      <c r="Z1509" s="161"/>
      <c r="AA1509" s="155" t="s">
        <v>1083</v>
      </c>
      <c r="AB1509" s="155" t="s">
        <v>3656</v>
      </c>
      <c r="AC1509" s="163">
        <v>0</v>
      </c>
      <c r="AD1509" s="163">
        <v>0</v>
      </c>
      <c r="AE1509" s="163">
        <v>0</v>
      </c>
      <c r="AF1509" s="163">
        <v>0</v>
      </c>
      <c r="AG1509" s="163">
        <v>0</v>
      </c>
      <c r="AH1509" s="163">
        <v>0</v>
      </c>
      <c r="AI1509" s="163">
        <v>0</v>
      </c>
      <c r="AJ1509" s="163">
        <v>0</v>
      </c>
      <c r="AK1509" s="163">
        <v>0</v>
      </c>
      <c r="AL1509" s="163">
        <v>0</v>
      </c>
      <c r="AM1509" s="163">
        <v>0</v>
      </c>
    </row>
    <row r="1510" spans="2:39" x14ac:dyDescent="0.15">
      <c r="B1510" s="51" t="s">
        <v>1625</v>
      </c>
      <c r="C1510" s="51" t="s">
        <v>4182</v>
      </c>
      <c r="D1510" s="51" t="s">
        <v>5026</v>
      </c>
      <c r="E1510" s="51" t="s">
        <v>5027</v>
      </c>
      <c r="F1510" s="51" t="s">
        <v>5040</v>
      </c>
      <c r="G1510" s="51" t="s">
        <v>5041</v>
      </c>
      <c r="H1510" s="51" t="s">
        <v>5042</v>
      </c>
      <c r="I1510" s="51" t="s">
        <v>5043</v>
      </c>
      <c r="K1510" s="53">
        <v>3</v>
      </c>
      <c r="L1510" s="160">
        <v>25</v>
      </c>
      <c r="M1510" s="160" t="s">
        <v>5040</v>
      </c>
      <c r="N1510" s="160" t="s">
        <v>5041</v>
      </c>
      <c r="O1510" s="161"/>
      <c r="P1510" s="161"/>
      <c r="Q1510" s="161"/>
      <c r="R1510" s="161"/>
      <c r="S1510" s="161"/>
      <c r="T1510" s="161"/>
      <c r="U1510" s="161"/>
      <c r="V1510" s="161"/>
      <c r="W1510" s="161"/>
      <c r="X1510" s="161"/>
      <c r="Y1510" s="161"/>
      <c r="Z1510" s="161"/>
      <c r="AA1510" s="155" t="s">
        <v>1625</v>
      </c>
      <c r="AB1510" s="155" t="s">
        <v>4182</v>
      </c>
      <c r="AC1510" s="163">
        <v>0</v>
      </c>
      <c r="AD1510" s="163">
        <v>0</v>
      </c>
      <c r="AE1510" s="163">
        <v>0</v>
      </c>
      <c r="AF1510" s="163">
        <v>0</v>
      </c>
      <c r="AG1510" s="163">
        <v>0</v>
      </c>
      <c r="AH1510" s="163">
        <v>0</v>
      </c>
      <c r="AI1510" s="163">
        <v>0</v>
      </c>
      <c r="AJ1510" s="163">
        <v>0</v>
      </c>
      <c r="AK1510" s="163">
        <v>0</v>
      </c>
      <c r="AL1510" s="163">
        <v>0</v>
      </c>
      <c r="AM1510" s="163">
        <v>0</v>
      </c>
    </row>
    <row r="1511" spans="2:39" x14ac:dyDescent="0.15">
      <c r="B1511" s="51" t="s">
        <v>1569</v>
      </c>
      <c r="C1511" s="51" t="s">
        <v>4129</v>
      </c>
      <c r="D1511" s="51" t="s">
        <v>5026</v>
      </c>
      <c r="E1511" s="51" t="s">
        <v>5027</v>
      </c>
      <c r="F1511" s="51" t="s">
        <v>5040</v>
      </c>
      <c r="G1511" s="51" t="s">
        <v>5041</v>
      </c>
      <c r="H1511" s="51" t="s">
        <v>5042</v>
      </c>
      <c r="I1511" s="51" t="s">
        <v>5043</v>
      </c>
      <c r="K1511" s="53">
        <v>3</v>
      </c>
      <c r="L1511" s="160">
        <v>25</v>
      </c>
      <c r="M1511" s="160" t="s">
        <v>5040</v>
      </c>
      <c r="N1511" s="160" t="s">
        <v>5041</v>
      </c>
      <c r="O1511" s="161"/>
      <c r="P1511" s="161"/>
      <c r="Q1511" s="161"/>
      <c r="R1511" s="161"/>
      <c r="S1511" s="161"/>
      <c r="T1511" s="161"/>
      <c r="U1511" s="161"/>
      <c r="V1511" s="161"/>
      <c r="W1511" s="161"/>
      <c r="X1511" s="161"/>
      <c r="Y1511" s="161"/>
      <c r="Z1511" s="161"/>
      <c r="AA1511" s="155" t="s">
        <v>1569</v>
      </c>
      <c r="AB1511" s="155" t="s">
        <v>4129</v>
      </c>
      <c r="AC1511" s="163">
        <v>0</v>
      </c>
      <c r="AD1511" s="163">
        <v>0</v>
      </c>
      <c r="AE1511" s="163">
        <v>0</v>
      </c>
      <c r="AF1511" s="163">
        <v>0</v>
      </c>
      <c r="AG1511" s="163">
        <v>0</v>
      </c>
      <c r="AH1511" s="163">
        <v>0</v>
      </c>
      <c r="AI1511" s="163">
        <v>0</v>
      </c>
      <c r="AJ1511" s="163">
        <v>0</v>
      </c>
      <c r="AK1511" s="163">
        <v>0</v>
      </c>
      <c r="AL1511" s="163">
        <v>0</v>
      </c>
      <c r="AM1511" s="163">
        <v>0</v>
      </c>
    </row>
    <row r="1512" spans="2:39" x14ac:dyDescent="0.15">
      <c r="B1512" s="51" t="s">
        <v>1462</v>
      </c>
      <c r="C1512" s="51" t="s">
        <v>4027</v>
      </c>
      <c r="D1512" s="51" t="s">
        <v>5026</v>
      </c>
      <c r="E1512" s="51" t="s">
        <v>5027</v>
      </c>
      <c r="F1512" s="51" t="s">
        <v>5054</v>
      </c>
      <c r="G1512" s="51" t="s">
        <v>5055</v>
      </c>
      <c r="H1512" s="51" t="s">
        <v>5113</v>
      </c>
      <c r="I1512" s="51" t="s">
        <v>5114</v>
      </c>
      <c r="K1512" s="53">
        <v>2</v>
      </c>
      <c r="L1512" s="160" t="s">
        <v>5356</v>
      </c>
      <c r="M1512" s="160" t="s">
        <v>5056</v>
      </c>
      <c r="N1512" s="160" t="s">
        <v>5194</v>
      </c>
      <c r="O1512" s="161"/>
      <c r="P1512" s="161"/>
      <c r="Q1512" s="161"/>
      <c r="R1512" s="161"/>
      <c r="S1512" s="161"/>
      <c r="T1512" s="161"/>
      <c r="U1512" s="161"/>
      <c r="V1512" s="161"/>
      <c r="W1512" s="161"/>
      <c r="X1512" s="161"/>
      <c r="Y1512" s="161"/>
      <c r="Z1512" s="161"/>
      <c r="AA1512" s="155" t="s">
        <v>1462</v>
      </c>
      <c r="AB1512" s="155" t="s">
        <v>4027</v>
      </c>
      <c r="AC1512" s="163">
        <v>0</v>
      </c>
      <c r="AD1512" s="163">
        <v>0</v>
      </c>
      <c r="AE1512" s="163">
        <v>0</v>
      </c>
      <c r="AF1512" s="163">
        <v>0</v>
      </c>
      <c r="AG1512" s="163">
        <v>0</v>
      </c>
      <c r="AH1512" s="163">
        <v>0</v>
      </c>
      <c r="AI1512" s="163">
        <v>0</v>
      </c>
      <c r="AJ1512" s="163">
        <v>0</v>
      </c>
      <c r="AK1512" s="163">
        <v>0</v>
      </c>
      <c r="AL1512" s="163">
        <v>0</v>
      </c>
      <c r="AM1512" s="163">
        <v>0</v>
      </c>
    </row>
    <row r="1513" spans="2:39" x14ac:dyDescent="0.15">
      <c r="B1513" s="51" t="s">
        <v>1411</v>
      </c>
      <c r="C1513" s="51" t="s">
        <v>3978</v>
      </c>
      <c r="D1513" s="51" t="s">
        <v>5080</v>
      </c>
      <c r="E1513" s="51" t="s">
        <v>5081</v>
      </c>
      <c r="F1513" s="51" t="s">
        <v>5082</v>
      </c>
      <c r="G1513" s="51" t="s">
        <v>5081</v>
      </c>
      <c r="H1513" s="51" t="s">
        <v>5141</v>
      </c>
      <c r="I1513" s="51" t="s">
        <v>5142</v>
      </c>
      <c r="K1513" s="53">
        <v>3</v>
      </c>
      <c r="L1513" s="160">
        <v>2</v>
      </c>
      <c r="M1513" s="160" t="s">
        <v>5082</v>
      </c>
      <c r="N1513" s="160" t="s">
        <v>5081</v>
      </c>
      <c r="O1513" s="161"/>
      <c r="P1513" s="161"/>
      <c r="Q1513" s="161"/>
      <c r="R1513" s="161"/>
      <c r="S1513" s="161"/>
      <c r="T1513" s="161"/>
      <c r="U1513" s="161"/>
      <c r="V1513" s="161"/>
      <c r="W1513" s="161"/>
      <c r="X1513" s="161"/>
      <c r="Y1513" s="161"/>
      <c r="Z1513" s="161"/>
      <c r="AA1513" s="155" t="s">
        <v>1411</v>
      </c>
      <c r="AB1513" s="155" t="s">
        <v>3978</v>
      </c>
      <c r="AC1513" s="163">
        <v>0</v>
      </c>
      <c r="AD1513" s="163">
        <v>0</v>
      </c>
      <c r="AE1513" s="163">
        <v>0</v>
      </c>
      <c r="AF1513" s="163">
        <v>0</v>
      </c>
      <c r="AG1513" s="163">
        <v>0</v>
      </c>
      <c r="AH1513" s="163">
        <v>0</v>
      </c>
      <c r="AI1513" s="163">
        <v>0</v>
      </c>
      <c r="AJ1513" s="163">
        <v>0</v>
      </c>
      <c r="AK1513" s="163">
        <v>0</v>
      </c>
      <c r="AL1513" s="163">
        <v>0</v>
      </c>
      <c r="AM1513" s="163">
        <v>0</v>
      </c>
    </row>
    <row r="1514" spans="2:39" x14ac:dyDescent="0.15">
      <c r="B1514" s="51" t="s">
        <v>5501</v>
      </c>
      <c r="C1514" s="51" t="s">
        <v>5502</v>
      </c>
      <c r="D1514" s="51" t="s">
        <v>5026</v>
      </c>
      <c r="E1514" s="51" t="s">
        <v>5027</v>
      </c>
      <c r="F1514" s="51" t="s">
        <v>5028</v>
      </c>
      <c r="G1514" s="51" t="s">
        <v>5029</v>
      </c>
      <c r="H1514" s="51" t="s">
        <v>5030</v>
      </c>
      <c r="I1514" s="51" t="s">
        <v>5031</v>
      </c>
      <c r="K1514" s="53">
        <v>3</v>
      </c>
      <c r="L1514" s="160">
        <v>24</v>
      </c>
      <c r="M1514" s="160" t="s">
        <v>5028</v>
      </c>
      <c r="N1514" s="160" t="s">
        <v>5029</v>
      </c>
      <c r="O1514" s="161"/>
      <c r="P1514" s="161"/>
      <c r="Q1514" s="161"/>
      <c r="R1514" s="161"/>
      <c r="S1514" s="161"/>
      <c r="T1514" s="161"/>
      <c r="U1514" s="161"/>
      <c r="V1514" s="161"/>
      <c r="W1514" s="161"/>
      <c r="X1514" s="161"/>
      <c r="Y1514" s="161"/>
      <c r="Z1514" s="161"/>
      <c r="AA1514" s="155" t="s">
        <v>5501</v>
      </c>
      <c r="AB1514" s="155" t="s">
        <v>5502</v>
      </c>
      <c r="AC1514" s="163">
        <v>0</v>
      </c>
      <c r="AD1514" s="163">
        <v>0</v>
      </c>
      <c r="AE1514" s="163">
        <v>0</v>
      </c>
      <c r="AF1514" s="163">
        <v>0</v>
      </c>
      <c r="AG1514" s="163">
        <v>0</v>
      </c>
      <c r="AH1514" s="163">
        <v>0</v>
      </c>
      <c r="AI1514" s="163">
        <v>0</v>
      </c>
      <c r="AJ1514" s="163">
        <v>0</v>
      </c>
      <c r="AK1514" s="163">
        <v>0</v>
      </c>
      <c r="AL1514" s="163">
        <v>0</v>
      </c>
      <c r="AM1514" s="163">
        <v>0</v>
      </c>
    </row>
    <row r="1515" spans="2:39" x14ac:dyDescent="0.15">
      <c r="B1515" s="51" t="s">
        <v>1600</v>
      </c>
      <c r="C1515" s="51" t="s">
        <v>4158</v>
      </c>
      <c r="D1515" s="51" t="s">
        <v>5026</v>
      </c>
      <c r="E1515" s="51" t="s">
        <v>5027</v>
      </c>
      <c r="F1515" s="51" t="s">
        <v>5085</v>
      </c>
      <c r="G1515" s="51" t="s">
        <v>5086</v>
      </c>
      <c r="H1515" s="51" t="s">
        <v>5087</v>
      </c>
      <c r="I1515" s="51" t="s">
        <v>5088</v>
      </c>
      <c r="K1515" s="53">
        <v>3</v>
      </c>
      <c r="L1515" s="160">
        <v>26</v>
      </c>
      <c r="M1515" s="160" t="s">
        <v>5085</v>
      </c>
      <c r="N1515" s="160" t="s">
        <v>5086</v>
      </c>
      <c r="O1515" s="161"/>
      <c r="P1515" s="161"/>
      <c r="Q1515" s="161"/>
      <c r="R1515" s="161"/>
      <c r="S1515" s="161"/>
      <c r="T1515" s="161"/>
      <c r="U1515" s="161"/>
      <c r="V1515" s="161"/>
      <c r="W1515" s="161"/>
      <c r="X1515" s="161"/>
      <c r="Y1515" s="161"/>
      <c r="Z1515" s="161"/>
      <c r="AA1515" s="155" t="s">
        <v>1600</v>
      </c>
      <c r="AB1515" s="155" t="s">
        <v>4158</v>
      </c>
      <c r="AC1515" s="163">
        <v>0</v>
      </c>
      <c r="AD1515" s="163">
        <v>1</v>
      </c>
      <c r="AE1515" s="163">
        <v>0</v>
      </c>
      <c r="AF1515" s="163">
        <v>0</v>
      </c>
      <c r="AG1515" s="163">
        <v>0</v>
      </c>
      <c r="AH1515" s="163">
        <v>0</v>
      </c>
      <c r="AI1515" s="163">
        <v>0</v>
      </c>
      <c r="AJ1515" s="163">
        <v>0</v>
      </c>
      <c r="AK1515" s="163">
        <v>0</v>
      </c>
      <c r="AL1515" s="163">
        <v>0</v>
      </c>
      <c r="AM1515" s="163">
        <v>0</v>
      </c>
    </row>
    <row r="1516" spans="2:39" x14ac:dyDescent="0.15">
      <c r="B1516" s="51" t="s">
        <v>1431</v>
      </c>
      <c r="C1516" s="51" t="s">
        <v>3996</v>
      </c>
      <c r="D1516" s="51" t="s">
        <v>5032</v>
      </c>
      <c r="E1516" s="51" t="s">
        <v>5033</v>
      </c>
      <c r="F1516" s="51" t="s">
        <v>5034</v>
      </c>
      <c r="G1516" s="51" t="s">
        <v>5035</v>
      </c>
      <c r="H1516" s="51" t="s">
        <v>5038</v>
      </c>
      <c r="I1516" s="51" t="s">
        <v>5039</v>
      </c>
      <c r="K1516" s="53">
        <v>3</v>
      </c>
      <c r="L1516" s="160">
        <v>11</v>
      </c>
      <c r="M1516" s="160" t="s">
        <v>5034</v>
      </c>
      <c r="N1516" s="160" t="s">
        <v>5035</v>
      </c>
      <c r="O1516" s="161"/>
      <c r="P1516" s="161"/>
      <c r="Q1516" s="161"/>
      <c r="R1516" s="161"/>
      <c r="S1516" s="161"/>
      <c r="T1516" s="161"/>
      <c r="U1516" s="161"/>
      <c r="V1516" s="161"/>
      <c r="W1516" s="161"/>
      <c r="X1516" s="161"/>
      <c r="Y1516" s="161"/>
      <c r="Z1516" s="161"/>
      <c r="AA1516" s="155" t="s">
        <v>1431</v>
      </c>
      <c r="AB1516" s="155" t="s">
        <v>3996</v>
      </c>
      <c r="AC1516" s="163">
        <v>0</v>
      </c>
      <c r="AD1516" s="163">
        <v>0</v>
      </c>
      <c r="AE1516" s="163">
        <v>0</v>
      </c>
      <c r="AF1516" s="163">
        <v>0</v>
      </c>
      <c r="AG1516" s="163">
        <v>0</v>
      </c>
      <c r="AH1516" s="163">
        <v>0</v>
      </c>
      <c r="AI1516" s="163">
        <v>0</v>
      </c>
      <c r="AJ1516" s="163">
        <v>0</v>
      </c>
      <c r="AK1516" s="163">
        <v>0</v>
      </c>
      <c r="AL1516" s="163">
        <v>0</v>
      </c>
      <c r="AM1516" s="163">
        <v>0</v>
      </c>
    </row>
    <row r="1517" spans="2:39" x14ac:dyDescent="0.15">
      <c r="B1517" s="51" t="s">
        <v>1560</v>
      </c>
      <c r="C1517" s="51" t="s">
        <v>4120</v>
      </c>
      <c r="D1517" s="51" t="s">
        <v>5044</v>
      </c>
      <c r="E1517" s="51" t="s">
        <v>5045</v>
      </c>
      <c r="F1517" s="51" t="s">
        <v>5046</v>
      </c>
      <c r="G1517" s="51" t="s">
        <v>5045</v>
      </c>
      <c r="H1517" s="51" t="s">
        <v>5047</v>
      </c>
      <c r="I1517" s="51" t="s">
        <v>5048</v>
      </c>
      <c r="K1517" s="53">
        <v>3</v>
      </c>
      <c r="L1517" s="160">
        <v>5</v>
      </c>
      <c r="M1517" s="160" t="s">
        <v>5047</v>
      </c>
      <c r="N1517" s="160" t="s">
        <v>5048</v>
      </c>
      <c r="O1517" s="161"/>
      <c r="P1517" s="161"/>
      <c r="Q1517" s="161"/>
      <c r="R1517" s="161"/>
      <c r="S1517" s="161"/>
      <c r="T1517" s="161"/>
      <c r="U1517" s="161"/>
      <c r="V1517" s="161"/>
      <c r="W1517" s="161"/>
      <c r="X1517" s="161"/>
      <c r="Y1517" s="161"/>
      <c r="Z1517" s="161"/>
      <c r="AA1517" s="155" t="s">
        <v>1560</v>
      </c>
      <c r="AB1517" s="155" t="s">
        <v>4120</v>
      </c>
      <c r="AC1517" s="163">
        <v>0</v>
      </c>
      <c r="AD1517" s="163">
        <v>0</v>
      </c>
      <c r="AE1517" s="163">
        <v>0</v>
      </c>
      <c r="AF1517" s="163">
        <v>0</v>
      </c>
      <c r="AG1517" s="163">
        <v>0</v>
      </c>
      <c r="AH1517" s="163">
        <v>0</v>
      </c>
      <c r="AI1517" s="163">
        <v>0</v>
      </c>
      <c r="AJ1517" s="163">
        <v>0</v>
      </c>
      <c r="AK1517" s="163">
        <v>0</v>
      </c>
      <c r="AL1517" s="163">
        <v>0</v>
      </c>
      <c r="AM1517" s="163">
        <v>0</v>
      </c>
    </row>
    <row r="1518" spans="2:39" x14ac:dyDescent="0.15">
      <c r="B1518" s="51" t="s">
        <v>1415</v>
      </c>
      <c r="C1518" s="51" t="s">
        <v>3982</v>
      </c>
      <c r="D1518" s="51" t="s">
        <v>5080</v>
      </c>
      <c r="E1518" s="51" t="s">
        <v>5081</v>
      </c>
      <c r="F1518" s="51" t="s">
        <v>5082</v>
      </c>
      <c r="G1518" s="51" t="s">
        <v>5081</v>
      </c>
      <c r="H1518" s="51" t="s">
        <v>5141</v>
      </c>
      <c r="I1518" s="51" t="s">
        <v>5142</v>
      </c>
      <c r="K1518" s="53">
        <v>3</v>
      </c>
      <c r="L1518" s="160">
        <v>2</v>
      </c>
      <c r="M1518" s="160" t="s">
        <v>5082</v>
      </c>
      <c r="N1518" s="160" t="s">
        <v>5081</v>
      </c>
      <c r="O1518" s="161"/>
      <c r="P1518" s="161"/>
      <c r="Q1518" s="161"/>
      <c r="R1518" s="161"/>
      <c r="S1518" s="161"/>
      <c r="T1518" s="161"/>
      <c r="U1518" s="161"/>
      <c r="V1518" s="161"/>
      <c r="W1518" s="161"/>
      <c r="X1518" s="161"/>
      <c r="Y1518" s="161"/>
      <c r="Z1518" s="161"/>
      <c r="AA1518" s="155" t="s">
        <v>1415</v>
      </c>
      <c r="AB1518" s="155" t="s">
        <v>3982</v>
      </c>
      <c r="AC1518" s="163">
        <v>0</v>
      </c>
      <c r="AD1518" s="163">
        <v>0</v>
      </c>
      <c r="AE1518" s="163">
        <v>0</v>
      </c>
      <c r="AF1518" s="163">
        <v>0</v>
      </c>
      <c r="AG1518" s="163">
        <v>0</v>
      </c>
      <c r="AH1518" s="163">
        <v>0</v>
      </c>
      <c r="AI1518" s="163">
        <v>0</v>
      </c>
      <c r="AJ1518" s="163">
        <v>0</v>
      </c>
      <c r="AK1518" s="163">
        <v>0</v>
      </c>
      <c r="AL1518" s="163">
        <v>0</v>
      </c>
      <c r="AM1518" s="163">
        <v>0</v>
      </c>
    </row>
    <row r="1519" spans="2:39" x14ac:dyDescent="0.15">
      <c r="B1519" s="51" t="s">
        <v>1256</v>
      </c>
      <c r="C1519" s="51" t="s">
        <v>3824</v>
      </c>
      <c r="D1519" s="51" t="s">
        <v>5026</v>
      </c>
      <c r="E1519" s="51" t="s">
        <v>5027</v>
      </c>
      <c r="F1519" s="51" t="s">
        <v>5028</v>
      </c>
      <c r="G1519" s="51" t="s">
        <v>5029</v>
      </c>
      <c r="H1519" s="51" t="s">
        <v>5030</v>
      </c>
      <c r="I1519" s="51" t="s">
        <v>5031</v>
      </c>
      <c r="K1519" s="53">
        <v>3</v>
      </c>
      <c r="L1519" s="160">
        <v>24</v>
      </c>
      <c r="M1519" s="160" t="s">
        <v>5028</v>
      </c>
      <c r="N1519" s="160" t="s">
        <v>5029</v>
      </c>
      <c r="O1519" s="161"/>
      <c r="P1519" s="161"/>
      <c r="Q1519" s="161"/>
      <c r="R1519" s="161"/>
      <c r="S1519" s="161"/>
      <c r="T1519" s="161"/>
      <c r="U1519" s="161"/>
      <c r="V1519" s="161"/>
      <c r="W1519" s="161"/>
      <c r="X1519" s="161"/>
      <c r="Y1519" s="161"/>
      <c r="Z1519" s="161"/>
      <c r="AA1519" s="155" t="s">
        <v>1256</v>
      </c>
      <c r="AB1519" s="155" t="s">
        <v>3824</v>
      </c>
      <c r="AC1519" s="163">
        <v>0</v>
      </c>
      <c r="AD1519" s="163">
        <v>0</v>
      </c>
      <c r="AE1519" s="163">
        <v>0</v>
      </c>
      <c r="AF1519" s="163">
        <v>0</v>
      </c>
      <c r="AG1519" s="163">
        <v>0</v>
      </c>
      <c r="AH1519" s="163">
        <v>0</v>
      </c>
      <c r="AI1519" s="163">
        <v>0</v>
      </c>
      <c r="AJ1519" s="163">
        <v>0</v>
      </c>
      <c r="AK1519" s="163">
        <v>0</v>
      </c>
      <c r="AL1519" s="163">
        <v>0</v>
      </c>
      <c r="AM1519" s="163">
        <v>0</v>
      </c>
    </row>
    <row r="1520" spans="2:39" x14ac:dyDescent="0.15">
      <c r="B1520" s="51" t="s">
        <v>1246</v>
      </c>
      <c r="C1520" s="51" t="s">
        <v>3815</v>
      </c>
      <c r="D1520" s="51" t="s">
        <v>5044</v>
      </c>
      <c r="E1520" s="51" t="s">
        <v>5045</v>
      </c>
      <c r="F1520" s="51" t="s">
        <v>5046</v>
      </c>
      <c r="G1520" s="51" t="s">
        <v>5045</v>
      </c>
      <c r="H1520" s="51" t="s">
        <v>5067</v>
      </c>
      <c r="I1520" s="51" t="s">
        <v>5068</v>
      </c>
      <c r="K1520" s="53">
        <v>3</v>
      </c>
      <c r="L1520" s="160">
        <v>3</v>
      </c>
      <c r="M1520" s="160" t="s">
        <v>5067</v>
      </c>
      <c r="N1520" s="160" t="s">
        <v>5068</v>
      </c>
      <c r="O1520" s="161"/>
      <c r="P1520" s="161"/>
      <c r="Q1520" s="161"/>
      <c r="R1520" s="161"/>
      <c r="S1520" s="161"/>
      <c r="T1520" s="161"/>
      <c r="U1520" s="161"/>
      <c r="V1520" s="161"/>
      <c r="W1520" s="161"/>
      <c r="X1520" s="161"/>
      <c r="Y1520" s="161"/>
      <c r="Z1520" s="161"/>
      <c r="AA1520" s="155" t="s">
        <v>1246</v>
      </c>
      <c r="AB1520" s="155" t="s">
        <v>3815</v>
      </c>
      <c r="AC1520" s="163">
        <v>0</v>
      </c>
      <c r="AD1520" s="163">
        <v>0</v>
      </c>
      <c r="AE1520" s="163">
        <v>0</v>
      </c>
      <c r="AF1520" s="163">
        <v>0</v>
      </c>
      <c r="AG1520" s="163">
        <v>0</v>
      </c>
      <c r="AH1520" s="163">
        <v>0</v>
      </c>
      <c r="AI1520" s="163">
        <v>0</v>
      </c>
      <c r="AJ1520" s="163">
        <v>0</v>
      </c>
      <c r="AK1520" s="163">
        <v>0</v>
      </c>
      <c r="AL1520" s="163">
        <v>0</v>
      </c>
      <c r="AM1520" s="163">
        <v>0</v>
      </c>
    </row>
    <row r="1521" spans="2:39" x14ac:dyDescent="0.15">
      <c r="B1521" s="51" t="s">
        <v>1295</v>
      </c>
      <c r="C1521" s="51" t="s">
        <v>3863</v>
      </c>
      <c r="D1521" s="51" t="s">
        <v>5044</v>
      </c>
      <c r="E1521" s="51" t="s">
        <v>5045</v>
      </c>
      <c r="F1521" s="51" t="s">
        <v>5046</v>
      </c>
      <c r="G1521" s="51" t="s">
        <v>5045</v>
      </c>
      <c r="H1521" s="51" t="s">
        <v>5195</v>
      </c>
      <c r="I1521" s="51" t="s">
        <v>5196</v>
      </c>
      <c r="K1521" s="53">
        <v>3</v>
      </c>
      <c r="L1521" s="160" t="s">
        <v>5356</v>
      </c>
      <c r="M1521" s="160" t="s">
        <v>5356</v>
      </c>
      <c r="N1521" s="160" t="s">
        <v>5356</v>
      </c>
      <c r="O1521" s="161"/>
      <c r="P1521" s="161"/>
      <c r="Q1521" s="161"/>
      <c r="R1521" s="161"/>
      <c r="S1521" s="161"/>
      <c r="T1521" s="161"/>
      <c r="U1521" s="161"/>
      <c r="V1521" s="161"/>
      <c r="W1521" s="161"/>
      <c r="X1521" s="161"/>
      <c r="Y1521" s="161"/>
      <c r="Z1521" s="161"/>
      <c r="AA1521" s="155" t="s">
        <v>1295</v>
      </c>
      <c r="AB1521" s="155" t="s">
        <v>3863</v>
      </c>
      <c r="AC1521" s="163">
        <v>0</v>
      </c>
      <c r="AD1521" s="163">
        <v>0</v>
      </c>
      <c r="AE1521" s="163">
        <v>0</v>
      </c>
      <c r="AF1521" s="163">
        <v>0</v>
      </c>
      <c r="AG1521" s="163">
        <v>0</v>
      </c>
      <c r="AH1521" s="163">
        <v>0</v>
      </c>
      <c r="AI1521" s="163">
        <v>0</v>
      </c>
      <c r="AJ1521" s="163">
        <v>0</v>
      </c>
      <c r="AK1521" s="163">
        <v>0</v>
      </c>
      <c r="AL1521" s="163">
        <v>0</v>
      </c>
      <c r="AM1521" s="163">
        <v>0</v>
      </c>
    </row>
    <row r="1522" spans="2:39" x14ac:dyDescent="0.15">
      <c r="B1522" s="51" t="s">
        <v>1251</v>
      </c>
      <c r="C1522" s="51" t="s">
        <v>3820</v>
      </c>
      <c r="D1522" s="51" t="s">
        <v>5044</v>
      </c>
      <c r="E1522" s="51" t="s">
        <v>5045</v>
      </c>
      <c r="F1522" s="51" t="s">
        <v>5046</v>
      </c>
      <c r="G1522" s="51" t="s">
        <v>5045</v>
      </c>
      <c r="H1522" s="51" t="s">
        <v>5047</v>
      </c>
      <c r="I1522" s="51" t="s">
        <v>5048</v>
      </c>
      <c r="K1522" s="53">
        <v>3</v>
      </c>
      <c r="L1522" s="160">
        <v>5</v>
      </c>
      <c r="M1522" s="160" t="s">
        <v>5047</v>
      </c>
      <c r="N1522" s="160" t="s">
        <v>5048</v>
      </c>
      <c r="O1522" s="161"/>
      <c r="P1522" s="161"/>
      <c r="Q1522" s="161"/>
      <c r="R1522" s="161"/>
      <c r="S1522" s="161"/>
      <c r="T1522" s="161"/>
      <c r="U1522" s="161"/>
      <c r="V1522" s="161"/>
      <c r="W1522" s="161"/>
      <c r="X1522" s="161"/>
      <c r="Y1522" s="161"/>
      <c r="Z1522" s="161"/>
      <c r="AA1522" s="155" t="s">
        <v>1251</v>
      </c>
      <c r="AB1522" s="155" t="s">
        <v>3820</v>
      </c>
      <c r="AC1522" s="163">
        <v>0</v>
      </c>
      <c r="AD1522" s="163">
        <v>0</v>
      </c>
      <c r="AE1522" s="163">
        <v>0</v>
      </c>
      <c r="AF1522" s="163">
        <v>0</v>
      </c>
      <c r="AG1522" s="163">
        <v>0</v>
      </c>
      <c r="AH1522" s="163">
        <v>0</v>
      </c>
      <c r="AI1522" s="163">
        <v>0</v>
      </c>
      <c r="AJ1522" s="163">
        <v>0</v>
      </c>
      <c r="AK1522" s="163">
        <v>0</v>
      </c>
      <c r="AL1522" s="163">
        <v>0</v>
      </c>
      <c r="AM1522" s="163">
        <v>0</v>
      </c>
    </row>
    <row r="1523" spans="2:39" x14ac:dyDescent="0.15">
      <c r="B1523" s="51" t="s">
        <v>1381</v>
      </c>
      <c r="C1523" s="51" t="s">
        <v>3948</v>
      </c>
      <c r="D1523" s="51" t="s">
        <v>5074</v>
      </c>
      <c r="E1523" s="51" t="s">
        <v>5075</v>
      </c>
      <c r="F1523" s="51" t="s">
        <v>5076</v>
      </c>
      <c r="G1523" s="51" t="s">
        <v>5077</v>
      </c>
      <c r="H1523" s="51" t="s">
        <v>5101</v>
      </c>
      <c r="I1523" s="51" t="s">
        <v>5102</v>
      </c>
      <c r="K1523" s="53">
        <v>3</v>
      </c>
      <c r="L1523" s="160">
        <v>6</v>
      </c>
      <c r="M1523" s="160" t="s">
        <v>5101</v>
      </c>
      <c r="N1523" s="160" t="s">
        <v>5102</v>
      </c>
      <c r="O1523" s="161"/>
      <c r="P1523" s="161"/>
      <c r="Q1523" s="161"/>
      <c r="R1523" s="161"/>
      <c r="S1523" s="161"/>
      <c r="T1523" s="161"/>
      <c r="U1523" s="161"/>
      <c r="V1523" s="161"/>
      <c r="W1523" s="161"/>
      <c r="X1523" s="161"/>
      <c r="Y1523" s="161"/>
      <c r="Z1523" s="161"/>
      <c r="AA1523" s="155" t="s">
        <v>1381</v>
      </c>
      <c r="AB1523" s="155" t="s">
        <v>3948</v>
      </c>
      <c r="AC1523" s="163">
        <v>0</v>
      </c>
      <c r="AD1523" s="163">
        <v>0</v>
      </c>
      <c r="AE1523" s="163">
        <v>0</v>
      </c>
      <c r="AF1523" s="163">
        <v>0</v>
      </c>
      <c r="AG1523" s="163">
        <v>0</v>
      </c>
      <c r="AH1523" s="163">
        <v>0</v>
      </c>
      <c r="AI1523" s="163">
        <v>0</v>
      </c>
      <c r="AJ1523" s="163">
        <v>0</v>
      </c>
      <c r="AK1523" s="163">
        <v>0</v>
      </c>
      <c r="AL1523" s="163">
        <v>0</v>
      </c>
      <c r="AM1523" s="163">
        <v>0</v>
      </c>
    </row>
    <row r="1524" spans="2:39" x14ac:dyDescent="0.15">
      <c r="B1524" s="51" t="s">
        <v>1592</v>
      </c>
      <c r="C1524" s="51" t="s">
        <v>4150</v>
      </c>
      <c r="D1524" s="51" t="s">
        <v>5032</v>
      </c>
      <c r="E1524" s="51" t="s">
        <v>5033</v>
      </c>
      <c r="F1524" s="51" t="s">
        <v>5121</v>
      </c>
      <c r="G1524" s="51" t="s">
        <v>5122</v>
      </c>
      <c r="H1524" s="51" t="s">
        <v>5123</v>
      </c>
      <c r="I1524" s="51" t="s">
        <v>5124</v>
      </c>
      <c r="K1524" s="53">
        <v>3</v>
      </c>
      <c r="L1524" s="160">
        <v>12</v>
      </c>
      <c r="M1524" s="160" t="s">
        <v>5121</v>
      </c>
      <c r="N1524" s="160" t="s">
        <v>5122</v>
      </c>
      <c r="O1524" s="161"/>
      <c r="P1524" s="161"/>
      <c r="Q1524" s="161"/>
      <c r="R1524" s="161"/>
      <c r="S1524" s="161"/>
      <c r="T1524" s="161"/>
      <c r="U1524" s="161"/>
      <c r="V1524" s="161"/>
      <c r="W1524" s="161"/>
      <c r="X1524" s="161"/>
      <c r="Y1524" s="161"/>
      <c r="Z1524" s="161"/>
      <c r="AA1524" s="155" t="s">
        <v>1592</v>
      </c>
      <c r="AB1524" s="155" t="s">
        <v>4150</v>
      </c>
      <c r="AC1524" s="163">
        <v>0</v>
      </c>
      <c r="AD1524" s="163">
        <v>0</v>
      </c>
      <c r="AE1524" s="163">
        <v>0</v>
      </c>
      <c r="AF1524" s="163">
        <v>0</v>
      </c>
      <c r="AG1524" s="163">
        <v>0</v>
      </c>
      <c r="AH1524" s="163">
        <v>0</v>
      </c>
      <c r="AI1524" s="163">
        <v>0</v>
      </c>
      <c r="AJ1524" s="163">
        <v>0</v>
      </c>
      <c r="AK1524" s="163">
        <v>0</v>
      </c>
      <c r="AL1524" s="163">
        <v>0</v>
      </c>
      <c r="AM1524" s="163">
        <v>0</v>
      </c>
    </row>
    <row r="1525" spans="2:39" x14ac:dyDescent="0.15">
      <c r="B1525" s="51" t="s">
        <v>1443</v>
      </c>
      <c r="C1525" s="51" t="s">
        <v>4008</v>
      </c>
      <c r="D1525" s="51" t="s">
        <v>5074</v>
      </c>
      <c r="E1525" s="51" t="s">
        <v>5075</v>
      </c>
      <c r="F1525" s="51" t="s">
        <v>5076</v>
      </c>
      <c r="G1525" s="51" t="s">
        <v>5077</v>
      </c>
      <c r="H1525" s="51" t="s">
        <v>5153</v>
      </c>
      <c r="I1525" s="51" t="s">
        <v>5154</v>
      </c>
      <c r="K1525" s="53">
        <v>3</v>
      </c>
      <c r="L1525" s="160">
        <v>7</v>
      </c>
      <c r="M1525" s="160" t="s">
        <v>5153</v>
      </c>
      <c r="N1525" s="160" t="s">
        <v>5154</v>
      </c>
      <c r="O1525" s="161"/>
      <c r="P1525" s="161"/>
      <c r="Q1525" s="161"/>
      <c r="R1525" s="161"/>
      <c r="S1525" s="161"/>
      <c r="T1525" s="161"/>
      <c r="U1525" s="161"/>
      <c r="V1525" s="161"/>
      <c r="W1525" s="161"/>
      <c r="X1525" s="161"/>
      <c r="Y1525" s="161"/>
      <c r="Z1525" s="161"/>
      <c r="AA1525" s="155" t="s">
        <v>1443</v>
      </c>
      <c r="AB1525" s="155" t="s">
        <v>4008</v>
      </c>
      <c r="AC1525" s="163">
        <v>0</v>
      </c>
      <c r="AD1525" s="163">
        <v>0</v>
      </c>
      <c r="AE1525" s="163">
        <v>0</v>
      </c>
      <c r="AF1525" s="163">
        <v>0</v>
      </c>
      <c r="AG1525" s="163">
        <v>0</v>
      </c>
      <c r="AH1525" s="163">
        <v>0</v>
      </c>
      <c r="AI1525" s="163">
        <v>0</v>
      </c>
      <c r="AJ1525" s="163">
        <v>0</v>
      </c>
      <c r="AK1525" s="163">
        <v>0</v>
      </c>
      <c r="AL1525" s="163">
        <v>0</v>
      </c>
      <c r="AM1525" s="163">
        <v>0</v>
      </c>
    </row>
    <row r="1526" spans="2:39" x14ac:dyDescent="0.15">
      <c r="B1526" s="51" t="s">
        <v>1359</v>
      </c>
      <c r="C1526" s="51" t="s">
        <v>3926</v>
      </c>
      <c r="D1526" s="51" t="s">
        <v>5074</v>
      </c>
      <c r="E1526" s="51" t="s">
        <v>5075</v>
      </c>
      <c r="F1526" s="51" t="s">
        <v>5076</v>
      </c>
      <c r="G1526" s="51" t="s">
        <v>5077</v>
      </c>
      <c r="H1526" s="51" t="s">
        <v>5153</v>
      </c>
      <c r="I1526" s="51" t="s">
        <v>5154</v>
      </c>
      <c r="K1526" s="53">
        <v>3</v>
      </c>
      <c r="L1526" s="160">
        <v>7</v>
      </c>
      <c r="M1526" s="160" t="s">
        <v>5153</v>
      </c>
      <c r="N1526" s="160" t="s">
        <v>5154</v>
      </c>
      <c r="O1526" s="161"/>
      <c r="P1526" s="161"/>
      <c r="Q1526" s="161"/>
      <c r="R1526" s="161"/>
      <c r="S1526" s="161"/>
      <c r="T1526" s="161"/>
      <c r="U1526" s="161"/>
      <c r="V1526" s="161"/>
      <c r="W1526" s="161"/>
      <c r="X1526" s="161"/>
      <c r="Y1526" s="161"/>
      <c r="Z1526" s="161"/>
      <c r="AA1526" s="155" t="s">
        <v>1359</v>
      </c>
      <c r="AB1526" s="155" t="s">
        <v>3926</v>
      </c>
      <c r="AC1526" s="163">
        <v>0</v>
      </c>
      <c r="AD1526" s="163">
        <v>0</v>
      </c>
      <c r="AE1526" s="163">
        <v>0</v>
      </c>
      <c r="AF1526" s="163">
        <v>0</v>
      </c>
      <c r="AG1526" s="163">
        <v>0</v>
      </c>
      <c r="AH1526" s="163">
        <v>0</v>
      </c>
      <c r="AI1526" s="163">
        <v>0</v>
      </c>
      <c r="AJ1526" s="163">
        <v>0</v>
      </c>
      <c r="AK1526" s="163">
        <v>0</v>
      </c>
      <c r="AL1526" s="163">
        <v>0</v>
      </c>
      <c r="AM1526" s="163">
        <v>0</v>
      </c>
    </row>
    <row r="1527" spans="2:39" x14ac:dyDescent="0.15">
      <c r="B1527" s="51" t="s">
        <v>1430</v>
      </c>
      <c r="C1527" s="51" t="s">
        <v>3995</v>
      </c>
      <c r="D1527" s="51" t="s">
        <v>5026</v>
      </c>
      <c r="E1527" s="51" t="s">
        <v>5027</v>
      </c>
      <c r="F1527" s="51" t="s">
        <v>5085</v>
      </c>
      <c r="G1527" s="51" t="s">
        <v>5086</v>
      </c>
      <c r="H1527" s="51" t="s">
        <v>5087</v>
      </c>
      <c r="I1527" s="51" t="s">
        <v>5088</v>
      </c>
      <c r="K1527" s="53">
        <v>3</v>
      </c>
      <c r="L1527" s="160">
        <v>26</v>
      </c>
      <c r="M1527" s="160" t="s">
        <v>5085</v>
      </c>
      <c r="N1527" s="160" t="s">
        <v>5086</v>
      </c>
      <c r="O1527" s="161"/>
      <c r="P1527" s="161"/>
      <c r="Q1527" s="161"/>
      <c r="R1527" s="161"/>
      <c r="S1527" s="161"/>
      <c r="T1527" s="161"/>
      <c r="U1527" s="161"/>
      <c r="V1527" s="161"/>
      <c r="W1527" s="161"/>
      <c r="X1527" s="161"/>
      <c r="Y1527" s="161"/>
      <c r="Z1527" s="161"/>
      <c r="AA1527" s="155" t="s">
        <v>1430</v>
      </c>
      <c r="AB1527" s="155" t="s">
        <v>3995</v>
      </c>
      <c r="AC1527" s="163">
        <v>0</v>
      </c>
      <c r="AD1527" s="163">
        <v>0</v>
      </c>
      <c r="AE1527" s="163">
        <v>0</v>
      </c>
      <c r="AF1527" s="163">
        <v>0</v>
      </c>
      <c r="AG1527" s="163">
        <v>0</v>
      </c>
      <c r="AH1527" s="163">
        <v>0</v>
      </c>
      <c r="AI1527" s="163">
        <v>0</v>
      </c>
      <c r="AJ1527" s="163">
        <v>0</v>
      </c>
      <c r="AK1527" s="163">
        <v>0</v>
      </c>
      <c r="AL1527" s="163">
        <v>0</v>
      </c>
      <c r="AM1527" s="163">
        <v>0</v>
      </c>
    </row>
    <row r="1528" spans="2:39" x14ac:dyDescent="0.15">
      <c r="B1528" s="51" t="s">
        <v>1367</v>
      </c>
      <c r="C1528" s="51" t="s">
        <v>3934</v>
      </c>
      <c r="D1528" s="51" t="s">
        <v>5026</v>
      </c>
      <c r="E1528" s="51" t="s">
        <v>5027</v>
      </c>
      <c r="F1528" s="51" t="s">
        <v>5054</v>
      </c>
      <c r="G1528" s="51" t="s">
        <v>5055</v>
      </c>
      <c r="H1528" s="51" t="s">
        <v>5193</v>
      </c>
      <c r="I1528" s="51" t="s">
        <v>5194</v>
      </c>
      <c r="K1528" s="53">
        <v>2</v>
      </c>
      <c r="L1528" s="160" t="s">
        <v>5356</v>
      </c>
      <c r="M1528" s="160" t="s">
        <v>5056</v>
      </c>
      <c r="N1528" s="160" t="s">
        <v>5194</v>
      </c>
      <c r="O1528" s="161"/>
      <c r="P1528" s="161"/>
      <c r="Q1528" s="161"/>
      <c r="R1528" s="161"/>
      <c r="S1528" s="161"/>
      <c r="T1528" s="161"/>
      <c r="U1528" s="161"/>
      <c r="V1528" s="161"/>
      <c r="W1528" s="161"/>
      <c r="X1528" s="161"/>
      <c r="Y1528" s="161"/>
      <c r="Z1528" s="161"/>
      <c r="AA1528" s="155" t="s">
        <v>1367</v>
      </c>
      <c r="AB1528" s="155" t="s">
        <v>3934</v>
      </c>
      <c r="AC1528" s="163">
        <v>0</v>
      </c>
      <c r="AD1528" s="163">
        <v>0</v>
      </c>
      <c r="AE1528" s="163">
        <v>0</v>
      </c>
      <c r="AF1528" s="163">
        <v>0</v>
      </c>
      <c r="AG1528" s="163">
        <v>0</v>
      </c>
      <c r="AH1528" s="163">
        <v>0</v>
      </c>
      <c r="AI1528" s="163">
        <v>0</v>
      </c>
      <c r="AJ1528" s="163">
        <v>0</v>
      </c>
      <c r="AK1528" s="163">
        <v>0</v>
      </c>
      <c r="AL1528" s="163">
        <v>0</v>
      </c>
      <c r="AM1528" s="163">
        <v>0</v>
      </c>
    </row>
    <row r="1529" spans="2:39" x14ac:dyDescent="0.15">
      <c r="B1529" s="51" t="s">
        <v>1436</v>
      </c>
      <c r="C1529" s="51" t="s">
        <v>4001</v>
      </c>
      <c r="D1529" s="51" t="s">
        <v>5026</v>
      </c>
      <c r="E1529" s="51" t="s">
        <v>5027</v>
      </c>
      <c r="F1529" s="51" t="s">
        <v>5040</v>
      </c>
      <c r="G1529" s="51" t="s">
        <v>5041</v>
      </c>
      <c r="H1529" s="51" t="s">
        <v>5042</v>
      </c>
      <c r="I1529" s="51" t="s">
        <v>5043</v>
      </c>
      <c r="K1529" s="53">
        <v>3</v>
      </c>
      <c r="L1529" s="160">
        <v>25</v>
      </c>
      <c r="M1529" s="160" t="s">
        <v>5040</v>
      </c>
      <c r="N1529" s="160" t="s">
        <v>5041</v>
      </c>
      <c r="O1529" s="161"/>
      <c r="P1529" s="161"/>
      <c r="Q1529" s="161"/>
      <c r="R1529" s="161"/>
      <c r="S1529" s="161"/>
      <c r="T1529" s="161"/>
      <c r="U1529" s="161"/>
      <c r="V1529" s="161"/>
      <c r="W1529" s="161"/>
      <c r="X1529" s="161"/>
      <c r="Y1529" s="161"/>
      <c r="Z1529" s="161"/>
      <c r="AA1529" s="155" t="s">
        <v>1436</v>
      </c>
      <c r="AB1529" s="155" t="s">
        <v>4001</v>
      </c>
      <c r="AC1529" s="163">
        <v>0</v>
      </c>
      <c r="AD1529" s="163">
        <v>0</v>
      </c>
      <c r="AE1529" s="163">
        <v>0</v>
      </c>
      <c r="AF1529" s="163">
        <v>0</v>
      </c>
      <c r="AG1529" s="163">
        <v>0</v>
      </c>
      <c r="AH1529" s="163">
        <v>0</v>
      </c>
      <c r="AI1529" s="163">
        <v>0</v>
      </c>
      <c r="AJ1529" s="163">
        <v>0</v>
      </c>
      <c r="AK1529" s="163">
        <v>0</v>
      </c>
      <c r="AL1529" s="163">
        <v>0</v>
      </c>
      <c r="AM1529" s="163">
        <v>0</v>
      </c>
    </row>
    <row r="1530" spans="2:39" x14ac:dyDescent="0.15">
      <c r="B1530" s="51" t="s">
        <v>1576</v>
      </c>
      <c r="C1530" s="51" t="s">
        <v>4136</v>
      </c>
      <c r="D1530" s="51" t="s">
        <v>5032</v>
      </c>
      <c r="E1530" s="51" t="s">
        <v>5033</v>
      </c>
      <c r="F1530" s="51" t="s">
        <v>5121</v>
      </c>
      <c r="G1530" s="51" t="s">
        <v>5122</v>
      </c>
      <c r="H1530" s="51" t="s">
        <v>5123</v>
      </c>
      <c r="I1530" s="51" t="s">
        <v>5124</v>
      </c>
      <c r="K1530" s="53">
        <v>3</v>
      </c>
      <c r="L1530" s="160">
        <v>12</v>
      </c>
      <c r="M1530" s="160" t="s">
        <v>5121</v>
      </c>
      <c r="N1530" s="160" t="s">
        <v>5122</v>
      </c>
      <c r="O1530" s="161"/>
      <c r="P1530" s="161"/>
      <c r="Q1530" s="161"/>
      <c r="R1530" s="161"/>
      <c r="S1530" s="161"/>
      <c r="T1530" s="161"/>
      <c r="U1530" s="161"/>
      <c r="V1530" s="161"/>
      <c r="W1530" s="161"/>
      <c r="X1530" s="161"/>
      <c r="Y1530" s="161"/>
      <c r="Z1530" s="161"/>
      <c r="AA1530" s="155" t="s">
        <v>1576</v>
      </c>
      <c r="AB1530" s="155" t="s">
        <v>4136</v>
      </c>
      <c r="AC1530" s="163">
        <v>0</v>
      </c>
      <c r="AD1530" s="163">
        <v>0</v>
      </c>
      <c r="AE1530" s="163">
        <v>0</v>
      </c>
      <c r="AF1530" s="163">
        <v>0</v>
      </c>
      <c r="AG1530" s="163">
        <v>0</v>
      </c>
      <c r="AH1530" s="163">
        <v>0</v>
      </c>
      <c r="AI1530" s="163">
        <v>0</v>
      </c>
      <c r="AJ1530" s="163">
        <v>0</v>
      </c>
      <c r="AK1530" s="163">
        <v>0</v>
      </c>
      <c r="AL1530" s="163">
        <v>0</v>
      </c>
      <c r="AM1530" s="163">
        <v>0</v>
      </c>
    </row>
    <row r="1531" spans="2:39" x14ac:dyDescent="0.15">
      <c r="B1531" s="51" t="s">
        <v>5503</v>
      </c>
      <c r="C1531" s="51" t="s">
        <v>5504</v>
      </c>
      <c r="D1531" s="51" t="s">
        <v>5026</v>
      </c>
      <c r="E1531" s="51" t="s">
        <v>5027</v>
      </c>
      <c r="F1531" s="51" t="s">
        <v>5085</v>
      </c>
      <c r="G1531" s="51" t="s">
        <v>5086</v>
      </c>
      <c r="H1531" s="51" t="s">
        <v>5087</v>
      </c>
      <c r="I1531" s="51" t="s">
        <v>5088</v>
      </c>
      <c r="K1531" s="53">
        <v>3</v>
      </c>
      <c r="L1531" s="160">
        <v>26</v>
      </c>
      <c r="M1531" s="160" t="s">
        <v>5085</v>
      </c>
      <c r="N1531" s="160" t="s">
        <v>5086</v>
      </c>
      <c r="O1531" s="161"/>
      <c r="P1531" s="161"/>
      <c r="Q1531" s="161"/>
      <c r="R1531" s="161"/>
      <c r="S1531" s="161"/>
      <c r="T1531" s="161"/>
      <c r="U1531" s="161"/>
      <c r="V1531" s="161"/>
      <c r="W1531" s="161"/>
      <c r="X1531" s="161"/>
      <c r="Y1531" s="161"/>
      <c r="Z1531" s="161"/>
      <c r="AA1531" s="155" t="s">
        <v>5503</v>
      </c>
      <c r="AB1531" s="155" t="s">
        <v>5504</v>
      </c>
      <c r="AC1531" s="163">
        <v>0</v>
      </c>
      <c r="AD1531" s="163">
        <v>0</v>
      </c>
      <c r="AE1531" s="163">
        <v>0</v>
      </c>
      <c r="AF1531" s="163">
        <v>0</v>
      </c>
      <c r="AG1531" s="163">
        <v>0</v>
      </c>
      <c r="AH1531" s="163">
        <v>0</v>
      </c>
      <c r="AI1531" s="163">
        <v>0</v>
      </c>
      <c r="AJ1531" s="163">
        <v>0</v>
      </c>
      <c r="AK1531" s="163">
        <v>0</v>
      </c>
      <c r="AL1531" s="163">
        <v>0</v>
      </c>
      <c r="AM1531" s="163">
        <v>0</v>
      </c>
    </row>
    <row r="1532" spans="2:39" x14ac:dyDescent="0.15">
      <c r="B1532" s="51" t="s">
        <v>1146</v>
      </c>
      <c r="C1532" s="51" t="s">
        <v>3718</v>
      </c>
      <c r="D1532" s="51" t="s">
        <v>5032</v>
      </c>
      <c r="E1532" s="51" t="s">
        <v>5033</v>
      </c>
      <c r="F1532" s="51" t="s">
        <v>5034</v>
      </c>
      <c r="G1532" s="51" t="s">
        <v>5035</v>
      </c>
      <c r="H1532" s="51" t="s">
        <v>5038</v>
      </c>
      <c r="I1532" s="51" t="s">
        <v>5039</v>
      </c>
      <c r="K1532" s="53">
        <v>3</v>
      </c>
      <c r="L1532" s="160">
        <v>11</v>
      </c>
      <c r="M1532" s="160" t="s">
        <v>5034</v>
      </c>
      <c r="N1532" s="160" t="s">
        <v>5035</v>
      </c>
      <c r="O1532" s="161"/>
      <c r="P1532" s="161"/>
      <c r="Q1532" s="161"/>
      <c r="R1532" s="161"/>
      <c r="S1532" s="161"/>
      <c r="T1532" s="161"/>
      <c r="U1532" s="161"/>
      <c r="V1532" s="161"/>
      <c r="W1532" s="161"/>
      <c r="X1532" s="161"/>
      <c r="Y1532" s="161"/>
      <c r="Z1532" s="161"/>
      <c r="AA1532" s="155" t="s">
        <v>1146</v>
      </c>
      <c r="AB1532" s="155" t="s">
        <v>3718</v>
      </c>
      <c r="AC1532" s="163">
        <v>0</v>
      </c>
      <c r="AD1532" s="163">
        <v>0</v>
      </c>
      <c r="AE1532" s="163">
        <v>0</v>
      </c>
      <c r="AF1532" s="163">
        <v>0</v>
      </c>
      <c r="AG1532" s="163">
        <v>0</v>
      </c>
      <c r="AH1532" s="163">
        <v>0</v>
      </c>
      <c r="AI1532" s="163">
        <v>0</v>
      </c>
      <c r="AJ1532" s="163">
        <v>0</v>
      </c>
      <c r="AK1532" s="163">
        <v>0</v>
      </c>
      <c r="AL1532" s="163">
        <v>0</v>
      </c>
      <c r="AM1532" s="163">
        <v>0</v>
      </c>
    </row>
    <row r="1533" spans="2:39" x14ac:dyDescent="0.15">
      <c r="B1533" s="51" t="s">
        <v>1435</v>
      </c>
      <c r="C1533" s="51" t="s">
        <v>4000</v>
      </c>
      <c r="D1533" s="51" t="s">
        <v>5032</v>
      </c>
      <c r="E1533" s="51" t="s">
        <v>5033</v>
      </c>
      <c r="F1533" s="51" t="s">
        <v>5034</v>
      </c>
      <c r="G1533" s="51" t="s">
        <v>5035</v>
      </c>
      <c r="H1533" s="51" t="s">
        <v>5038</v>
      </c>
      <c r="I1533" s="51" t="s">
        <v>5039</v>
      </c>
      <c r="K1533" s="53">
        <v>3</v>
      </c>
      <c r="L1533" s="160">
        <v>11</v>
      </c>
      <c r="M1533" s="160" t="s">
        <v>5034</v>
      </c>
      <c r="N1533" s="160" t="s">
        <v>5035</v>
      </c>
      <c r="O1533" s="161"/>
      <c r="P1533" s="161"/>
      <c r="Q1533" s="161"/>
      <c r="R1533" s="161"/>
      <c r="S1533" s="161"/>
      <c r="T1533" s="161"/>
      <c r="U1533" s="161"/>
      <c r="V1533" s="161"/>
      <c r="W1533" s="161"/>
      <c r="X1533" s="161"/>
      <c r="Y1533" s="161"/>
      <c r="Z1533" s="161"/>
      <c r="AA1533" s="155" t="s">
        <v>1435</v>
      </c>
      <c r="AB1533" s="155" t="s">
        <v>4000</v>
      </c>
      <c r="AC1533" s="163">
        <v>0</v>
      </c>
      <c r="AD1533" s="163">
        <v>0</v>
      </c>
      <c r="AE1533" s="163">
        <v>0</v>
      </c>
      <c r="AF1533" s="163">
        <v>0</v>
      </c>
      <c r="AG1533" s="163">
        <v>0</v>
      </c>
      <c r="AH1533" s="163">
        <v>0</v>
      </c>
      <c r="AI1533" s="163">
        <v>0</v>
      </c>
      <c r="AJ1533" s="163">
        <v>0</v>
      </c>
      <c r="AK1533" s="163">
        <v>0</v>
      </c>
      <c r="AL1533" s="163">
        <v>0</v>
      </c>
      <c r="AM1533" s="163">
        <v>0</v>
      </c>
    </row>
    <row r="1534" spans="2:39" x14ac:dyDescent="0.15">
      <c r="B1534" s="51" t="s">
        <v>1384</v>
      </c>
      <c r="C1534" s="51" t="s">
        <v>3951</v>
      </c>
      <c r="D1534" s="51" t="s">
        <v>5026</v>
      </c>
      <c r="E1534" s="51" t="s">
        <v>5027</v>
      </c>
      <c r="F1534" s="51" t="s">
        <v>5028</v>
      </c>
      <c r="G1534" s="51" t="s">
        <v>5029</v>
      </c>
      <c r="H1534" s="51" t="s">
        <v>5115</v>
      </c>
      <c r="I1534" s="51" t="s">
        <v>5116</v>
      </c>
      <c r="K1534" s="53">
        <v>3</v>
      </c>
      <c r="L1534" s="160">
        <v>24</v>
      </c>
      <c r="M1534" s="160" t="s">
        <v>5028</v>
      </c>
      <c r="N1534" s="160" t="s">
        <v>5029</v>
      </c>
      <c r="O1534" s="161"/>
      <c r="P1534" s="161"/>
      <c r="Q1534" s="161"/>
      <c r="R1534" s="161"/>
      <c r="S1534" s="161"/>
      <c r="T1534" s="161"/>
      <c r="U1534" s="161"/>
      <c r="V1534" s="161"/>
      <c r="W1534" s="161"/>
      <c r="X1534" s="161"/>
      <c r="Y1534" s="161"/>
      <c r="Z1534" s="161"/>
      <c r="AA1534" s="155" t="s">
        <v>1384</v>
      </c>
      <c r="AB1534" s="155" t="s">
        <v>3951</v>
      </c>
      <c r="AC1534" s="163">
        <v>0</v>
      </c>
      <c r="AD1534" s="163">
        <v>0</v>
      </c>
      <c r="AE1534" s="163">
        <v>0</v>
      </c>
      <c r="AF1534" s="163">
        <v>0</v>
      </c>
      <c r="AG1534" s="163">
        <v>0</v>
      </c>
      <c r="AH1534" s="163">
        <v>0</v>
      </c>
      <c r="AI1534" s="163">
        <v>0</v>
      </c>
      <c r="AJ1534" s="163">
        <v>0</v>
      </c>
      <c r="AK1534" s="163">
        <v>0</v>
      </c>
      <c r="AL1534" s="163">
        <v>0</v>
      </c>
      <c r="AM1534" s="163">
        <v>0</v>
      </c>
    </row>
    <row r="1535" spans="2:39" x14ac:dyDescent="0.15">
      <c r="B1535" s="51" t="s">
        <v>1425</v>
      </c>
      <c r="C1535" s="51" t="s">
        <v>3992</v>
      </c>
      <c r="D1535" s="51" t="s">
        <v>5026</v>
      </c>
      <c r="E1535" s="51" t="s">
        <v>5027</v>
      </c>
      <c r="F1535" s="51" t="s">
        <v>5085</v>
      </c>
      <c r="G1535" s="51" t="s">
        <v>5086</v>
      </c>
      <c r="H1535" s="51" t="s">
        <v>5087</v>
      </c>
      <c r="I1535" s="51" t="s">
        <v>5088</v>
      </c>
      <c r="K1535" s="53">
        <v>3</v>
      </c>
      <c r="L1535" s="160">
        <v>26</v>
      </c>
      <c r="M1535" s="160" t="s">
        <v>5085</v>
      </c>
      <c r="N1535" s="160" t="s">
        <v>5086</v>
      </c>
      <c r="O1535" s="161"/>
      <c r="P1535" s="161"/>
      <c r="Q1535" s="161"/>
      <c r="R1535" s="161"/>
      <c r="S1535" s="161"/>
      <c r="T1535" s="161"/>
      <c r="U1535" s="161"/>
      <c r="V1535" s="161"/>
      <c r="W1535" s="161"/>
      <c r="X1535" s="161"/>
      <c r="Y1535" s="161"/>
      <c r="Z1535" s="161"/>
      <c r="AA1535" s="155" t="s">
        <v>1425</v>
      </c>
      <c r="AB1535" s="155" t="s">
        <v>3992</v>
      </c>
      <c r="AC1535" s="163">
        <v>0</v>
      </c>
      <c r="AD1535" s="163">
        <v>0</v>
      </c>
      <c r="AE1535" s="163">
        <v>0</v>
      </c>
      <c r="AF1535" s="163">
        <v>0</v>
      </c>
      <c r="AG1535" s="163">
        <v>0</v>
      </c>
      <c r="AH1535" s="163">
        <v>0</v>
      </c>
      <c r="AI1535" s="163">
        <v>0</v>
      </c>
      <c r="AJ1535" s="163">
        <v>0</v>
      </c>
      <c r="AK1535" s="163">
        <v>0</v>
      </c>
      <c r="AL1535" s="163">
        <v>0</v>
      </c>
      <c r="AM1535" s="163">
        <v>0</v>
      </c>
    </row>
    <row r="1536" spans="2:39" x14ac:dyDescent="0.15">
      <c r="B1536" s="51" t="s">
        <v>1071</v>
      </c>
      <c r="C1536" s="51" t="s">
        <v>3644</v>
      </c>
      <c r="D1536" s="51" t="s">
        <v>5074</v>
      </c>
      <c r="E1536" s="51" t="s">
        <v>5075</v>
      </c>
      <c r="F1536" s="51" t="s">
        <v>5076</v>
      </c>
      <c r="G1536" s="51" t="s">
        <v>5077</v>
      </c>
      <c r="H1536" s="51" t="s">
        <v>5158</v>
      </c>
      <c r="I1536" s="51" t="s">
        <v>5159</v>
      </c>
      <c r="K1536" s="53">
        <v>3</v>
      </c>
      <c r="L1536" s="160" t="s">
        <v>5356</v>
      </c>
      <c r="M1536" s="160" t="s">
        <v>5356</v>
      </c>
      <c r="N1536" s="160" t="s">
        <v>5356</v>
      </c>
      <c r="O1536" s="161"/>
      <c r="P1536" s="161"/>
      <c r="Q1536" s="161"/>
      <c r="R1536" s="161"/>
      <c r="S1536" s="161"/>
      <c r="T1536" s="161"/>
      <c r="U1536" s="161"/>
      <c r="V1536" s="161"/>
      <c r="W1536" s="161"/>
      <c r="X1536" s="161"/>
      <c r="Y1536" s="161"/>
      <c r="Z1536" s="161"/>
      <c r="AA1536" s="155" t="s">
        <v>1071</v>
      </c>
      <c r="AB1536" s="155" t="s">
        <v>3644</v>
      </c>
      <c r="AC1536" s="163">
        <v>0</v>
      </c>
      <c r="AD1536" s="163">
        <v>0</v>
      </c>
      <c r="AE1536" s="163">
        <v>0</v>
      </c>
      <c r="AF1536" s="163">
        <v>0</v>
      </c>
      <c r="AG1536" s="163">
        <v>0</v>
      </c>
      <c r="AH1536" s="163">
        <v>0</v>
      </c>
      <c r="AI1536" s="163">
        <v>0</v>
      </c>
      <c r="AJ1536" s="163">
        <v>0</v>
      </c>
      <c r="AK1536" s="163">
        <v>0</v>
      </c>
      <c r="AL1536" s="163">
        <v>0</v>
      </c>
      <c r="AM1536" s="163">
        <v>0</v>
      </c>
    </row>
    <row r="1537" spans="2:39" x14ac:dyDescent="0.15">
      <c r="B1537" s="51" t="s">
        <v>1345</v>
      </c>
      <c r="C1537" s="51" t="s">
        <v>3912</v>
      </c>
      <c r="D1537" s="51" t="s">
        <v>5026</v>
      </c>
      <c r="E1537" s="51" t="s">
        <v>5027</v>
      </c>
      <c r="F1537" s="51" t="s">
        <v>5028</v>
      </c>
      <c r="G1537" s="51" t="s">
        <v>5029</v>
      </c>
      <c r="H1537" s="51" t="s">
        <v>5197</v>
      </c>
      <c r="I1537" s="51" t="s">
        <v>5198</v>
      </c>
      <c r="K1537" s="53">
        <v>3</v>
      </c>
      <c r="L1537" s="160">
        <v>24</v>
      </c>
      <c r="M1537" s="160" t="s">
        <v>5028</v>
      </c>
      <c r="N1537" s="160" t="s">
        <v>5029</v>
      </c>
      <c r="O1537" s="161"/>
      <c r="P1537" s="161"/>
      <c r="Q1537" s="161"/>
      <c r="R1537" s="161"/>
      <c r="S1537" s="161"/>
      <c r="T1537" s="161"/>
      <c r="U1537" s="161"/>
      <c r="V1537" s="161"/>
      <c r="W1537" s="161"/>
      <c r="X1537" s="161"/>
      <c r="Y1537" s="161"/>
      <c r="Z1537" s="161"/>
      <c r="AA1537" s="155" t="s">
        <v>1345</v>
      </c>
      <c r="AB1537" s="155" t="s">
        <v>3912</v>
      </c>
      <c r="AC1537" s="163">
        <v>0</v>
      </c>
      <c r="AD1537" s="163">
        <v>0</v>
      </c>
      <c r="AE1537" s="163">
        <v>0</v>
      </c>
      <c r="AF1537" s="163">
        <v>0</v>
      </c>
      <c r="AG1537" s="163">
        <v>0</v>
      </c>
      <c r="AH1537" s="163">
        <v>0</v>
      </c>
      <c r="AI1537" s="163">
        <v>0</v>
      </c>
      <c r="AJ1537" s="163">
        <v>0</v>
      </c>
      <c r="AK1537" s="163">
        <v>0</v>
      </c>
      <c r="AL1537" s="163">
        <v>0</v>
      </c>
      <c r="AM1537" s="163">
        <v>0</v>
      </c>
    </row>
    <row r="1538" spans="2:39" x14ac:dyDescent="0.15">
      <c r="B1538" s="51" t="s">
        <v>1189</v>
      </c>
      <c r="C1538" s="51" t="s">
        <v>3760</v>
      </c>
      <c r="D1538" s="51" t="s">
        <v>5026</v>
      </c>
      <c r="E1538" s="51" t="s">
        <v>5027</v>
      </c>
      <c r="F1538" s="51" t="s">
        <v>5028</v>
      </c>
      <c r="G1538" s="51" t="s">
        <v>5029</v>
      </c>
      <c r="H1538" s="51" t="s">
        <v>5030</v>
      </c>
      <c r="I1538" s="51" t="s">
        <v>5031</v>
      </c>
      <c r="K1538" s="53">
        <v>3</v>
      </c>
      <c r="L1538" s="160">
        <v>24</v>
      </c>
      <c r="M1538" s="160" t="s">
        <v>5028</v>
      </c>
      <c r="N1538" s="160" t="s">
        <v>5029</v>
      </c>
      <c r="O1538" s="161"/>
      <c r="P1538" s="161"/>
      <c r="Q1538" s="161"/>
      <c r="R1538" s="161"/>
      <c r="S1538" s="161"/>
      <c r="T1538" s="161"/>
      <c r="U1538" s="161"/>
      <c r="V1538" s="161"/>
      <c r="W1538" s="161"/>
      <c r="X1538" s="161"/>
      <c r="Y1538" s="161"/>
      <c r="Z1538" s="161"/>
      <c r="AA1538" s="155" t="s">
        <v>1189</v>
      </c>
      <c r="AB1538" s="155" t="s">
        <v>3760</v>
      </c>
      <c r="AC1538" s="163">
        <v>0</v>
      </c>
      <c r="AD1538" s="163">
        <v>0</v>
      </c>
      <c r="AE1538" s="163">
        <v>0</v>
      </c>
      <c r="AF1538" s="163">
        <v>0</v>
      </c>
      <c r="AG1538" s="163">
        <v>0</v>
      </c>
      <c r="AH1538" s="163">
        <v>0</v>
      </c>
      <c r="AI1538" s="163">
        <v>0</v>
      </c>
      <c r="AJ1538" s="163">
        <v>0</v>
      </c>
      <c r="AK1538" s="163">
        <v>0</v>
      </c>
      <c r="AL1538" s="163">
        <v>0</v>
      </c>
      <c r="AM1538" s="163">
        <v>0</v>
      </c>
    </row>
    <row r="1539" spans="2:39" x14ac:dyDescent="0.15">
      <c r="B1539" s="51" t="s">
        <v>1670</v>
      </c>
      <c r="C1539" s="51" t="s">
        <v>4223</v>
      </c>
      <c r="D1539" s="51" t="s">
        <v>5074</v>
      </c>
      <c r="E1539" s="51" t="s">
        <v>5075</v>
      </c>
      <c r="F1539" s="51" t="s">
        <v>5147</v>
      </c>
      <c r="G1539" s="51" t="s">
        <v>5148</v>
      </c>
      <c r="H1539" s="51" t="s">
        <v>5149</v>
      </c>
      <c r="I1539" s="51" t="s">
        <v>5148</v>
      </c>
      <c r="K1539" s="53">
        <v>3</v>
      </c>
      <c r="L1539" s="160" t="s">
        <v>5356</v>
      </c>
      <c r="M1539" s="160" t="s">
        <v>5356</v>
      </c>
      <c r="N1539" s="160" t="s">
        <v>5356</v>
      </c>
      <c r="O1539" s="161"/>
      <c r="P1539" s="161"/>
      <c r="Q1539" s="161"/>
      <c r="R1539" s="161"/>
      <c r="S1539" s="161"/>
      <c r="T1539" s="161"/>
      <c r="U1539" s="161"/>
      <c r="V1539" s="161"/>
      <c r="W1539" s="161"/>
      <c r="X1539" s="161"/>
      <c r="Y1539" s="161"/>
      <c r="Z1539" s="161"/>
      <c r="AA1539" s="155" t="s">
        <v>1670</v>
      </c>
      <c r="AB1539" s="155" t="s">
        <v>4223</v>
      </c>
      <c r="AC1539" s="163">
        <v>0</v>
      </c>
      <c r="AD1539" s="163">
        <v>0</v>
      </c>
      <c r="AE1539" s="163">
        <v>0</v>
      </c>
      <c r="AF1539" s="163">
        <v>0</v>
      </c>
      <c r="AG1539" s="163">
        <v>0</v>
      </c>
      <c r="AH1539" s="163">
        <v>0</v>
      </c>
      <c r="AI1539" s="163">
        <v>0</v>
      </c>
      <c r="AJ1539" s="163">
        <v>0</v>
      </c>
      <c r="AK1539" s="163">
        <v>0</v>
      </c>
      <c r="AL1539" s="163">
        <v>0</v>
      </c>
      <c r="AM1539" s="163">
        <v>0</v>
      </c>
    </row>
    <row r="1540" spans="2:39" x14ac:dyDescent="0.15">
      <c r="B1540" s="51" t="s">
        <v>1187</v>
      </c>
      <c r="C1540" s="51" t="s">
        <v>3758</v>
      </c>
      <c r="D1540" s="51" t="s">
        <v>5032</v>
      </c>
      <c r="E1540" s="51" t="s">
        <v>5033</v>
      </c>
      <c r="F1540" s="51" t="s">
        <v>5034</v>
      </c>
      <c r="G1540" s="51" t="s">
        <v>5035</v>
      </c>
      <c r="H1540" s="51" t="s">
        <v>5038</v>
      </c>
      <c r="I1540" s="51" t="s">
        <v>5039</v>
      </c>
      <c r="K1540" s="53">
        <v>3</v>
      </c>
      <c r="L1540" s="160">
        <v>11</v>
      </c>
      <c r="M1540" s="160" t="s">
        <v>5034</v>
      </c>
      <c r="N1540" s="160" t="s">
        <v>5035</v>
      </c>
      <c r="O1540" s="161"/>
      <c r="P1540" s="161"/>
      <c r="Q1540" s="161"/>
      <c r="R1540" s="161"/>
      <c r="S1540" s="161"/>
      <c r="T1540" s="161"/>
      <c r="U1540" s="161"/>
      <c r="V1540" s="161"/>
      <c r="W1540" s="161"/>
      <c r="X1540" s="161"/>
      <c r="Y1540" s="161"/>
      <c r="Z1540" s="161"/>
      <c r="AA1540" s="155" t="s">
        <v>1187</v>
      </c>
      <c r="AB1540" s="155" t="s">
        <v>3758</v>
      </c>
      <c r="AC1540" s="163">
        <v>0</v>
      </c>
      <c r="AD1540" s="163">
        <v>0</v>
      </c>
      <c r="AE1540" s="163">
        <v>0</v>
      </c>
      <c r="AF1540" s="163">
        <v>0</v>
      </c>
      <c r="AG1540" s="163">
        <v>0</v>
      </c>
      <c r="AH1540" s="163">
        <v>0</v>
      </c>
      <c r="AI1540" s="163">
        <v>0</v>
      </c>
      <c r="AJ1540" s="163">
        <v>0</v>
      </c>
      <c r="AK1540" s="163">
        <v>0</v>
      </c>
      <c r="AL1540" s="163">
        <v>0</v>
      </c>
      <c r="AM1540" s="163">
        <v>0</v>
      </c>
    </row>
    <row r="1541" spans="2:39" x14ac:dyDescent="0.15">
      <c r="B1541" s="51" t="s">
        <v>1598</v>
      </c>
      <c r="C1541" s="51" t="s">
        <v>4156</v>
      </c>
      <c r="D1541" s="51" t="s">
        <v>5089</v>
      </c>
      <c r="E1541" s="51" t="s">
        <v>5090</v>
      </c>
      <c r="F1541" s="51" t="s">
        <v>5091</v>
      </c>
      <c r="G1541" s="51" t="s">
        <v>5092</v>
      </c>
      <c r="H1541" s="51" t="s">
        <v>5135</v>
      </c>
      <c r="I1541" s="51" t="s">
        <v>5136</v>
      </c>
      <c r="K1541" s="53">
        <v>3</v>
      </c>
      <c r="L1541" s="160">
        <v>16</v>
      </c>
      <c r="M1541" s="160" t="s">
        <v>5091</v>
      </c>
      <c r="N1541" s="160" t="s">
        <v>5092</v>
      </c>
      <c r="O1541" s="161"/>
      <c r="P1541" s="161"/>
      <c r="Q1541" s="161"/>
      <c r="R1541" s="161"/>
      <c r="S1541" s="161"/>
      <c r="T1541" s="161"/>
      <c r="U1541" s="161"/>
      <c r="V1541" s="161"/>
      <c r="W1541" s="161"/>
      <c r="X1541" s="161"/>
      <c r="Y1541" s="161"/>
      <c r="Z1541" s="161"/>
      <c r="AA1541" s="155" t="s">
        <v>1598</v>
      </c>
      <c r="AB1541" s="155" t="s">
        <v>4156</v>
      </c>
      <c r="AC1541" s="163">
        <v>0</v>
      </c>
      <c r="AD1541" s="163">
        <v>0</v>
      </c>
      <c r="AE1541" s="163">
        <v>0</v>
      </c>
      <c r="AF1541" s="163">
        <v>0</v>
      </c>
      <c r="AG1541" s="163">
        <v>0</v>
      </c>
      <c r="AH1541" s="163">
        <v>0</v>
      </c>
      <c r="AI1541" s="163">
        <v>0</v>
      </c>
      <c r="AJ1541" s="163">
        <v>0</v>
      </c>
      <c r="AK1541" s="163">
        <v>0</v>
      </c>
      <c r="AL1541" s="163">
        <v>0</v>
      </c>
      <c r="AM1541" s="163">
        <v>0</v>
      </c>
    </row>
    <row r="1542" spans="2:39" x14ac:dyDescent="0.15">
      <c r="B1542" s="51" t="s">
        <v>1585</v>
      </c>
      <c r="C1542" s="51" t="s">
        <v>4144</v>
      </c>
      <c r="D1542" s="51" t="s">
        <v>5032</v>
      </c>
      <c r="E1542" s="51" t="s">
        <v>5033</v>
      </c>
      <c r="F1542" s="51" t="s">
        <v>5097</v>
      </c>
      <c r="G1542" s="51" t="s">
        <v>5098</v>
      </c>
      <c r="H1542" s="51" t="s">
        <v>5164</v>
      </c>
      <c r="I1542" s="51" t="s">
        <v>5165</v>
      </c>
      <c r="K1542" s="53">
        <v>3</v>
      </c>
      <c r="L1542" s="160">
        <v>15</v>
      </c>
      <c r="M1542" s="160" t="s">
        <v>5097</v>
      </c>
      <c r="N1542" s="160" t="s">
        <v>5098</v>
      </c>
      <c r="O1542" s="161"/>
      <c r="P1542" s="161"/>
      <c r="Q1542" s="161"/>
      <c r="R1542" s="161"/>
      <c r="S1542" s="161"/>
      <c r="T1542" s="161"/>
      <c r="U1542" s="161"/>
      <c r="V1542" s="161"/>
      <c r="W1542" s="161"/>
      <c r="X1542" s="161"/>
      <c r="Y1542" s="161"/>
      <c r="Z1542" s="161"/>
      <c r="AA1542" s="155" t="s">
        <v>1585</v>
      </c>
      <c r="AB1542" s="155" t="s">
        <v>4144</v>
      </c>
      <c r="AC1542" s="163">
        <v>0</v>
      </c>
      <c r="AD1542" s="163">
        <v>0</v>
      </c>
      <c r="AE1542" s="163">
        <v>0</v>
      </c>
      <c r="AF1542" s="163">
        <v>0</v>
      </c>
      <c r="AG1542" s="163">
        <v>0</v>
      </c>
      <c r="AH1542" s="163">
        <v>0</v>
      </c>
      <c r="AI1542" s="163">
        <v>0</v>
      </c>
      <c r="AJ1542" s="163">
        <v>0</v>
      </c>
      <c r="AK1542" s="163">
        <v>0</v>
      </c>
      <c r="AL1542" s="163">
        <v>0</v>
      </c>
      <c r="AM1542" s="163">
        <v>0</v>
      </c>
    </row>
    <row r="1543" spans="2:39" x14ac:dyDescent="0.15">
      <c r="B1543" s="51" t="s">
        <v>1275</v>
      </c>
      <c r="C1543" s="51" t="s">
        <v>3843</v>
      </c>
      <c r="D1543" s="51" t="s">
        <v>5032</v>
      </c>
      <c r="E1543" s="51" t="s">
        <v>5033</v>
      </c>
      <c r="F1543" s="51" t="s">
        <v>5121</v>
      </c>
      <c r="G1543" s="51" t="s">
        <v>5122</v>
      </c>
      <c r="H1543" s="51" t="s">
        <v>5123</v>
      </c>
      <c r="I1543" s="51" t="s">
        <v>5124</v>
      </c>
      <c r="K1543" s="53">
        <v>3</v>
      </c>
      <c r="L1543" s="160">
        <v>12</v>
      </c>
      <c r="M1543" s="160" t="s">
        <v>5121</v>
      </c>
      <c r="N1543" s="160" t="s">
        <v>5122</v>
      </c>
      <c r="O1543" s="161"/>
      <c r="P1543" s="161"/>
      <c r="Q1543" s="161"/>
      <c r="R1543" s="161"/>
      <c r="S1543" s="161"/>
      <c r="T1543" s="161"/>
      <c r="U1543" s="161"/>
      <c r="V1543" s="161"/>
      <c r="W1543" s="161"/>
      <c r="X1543" s="161"/>
      <c r="Y1543" s="161"/>
      <c r="Z1543" s="161"/>
      <c r="AA1543" s="155" t="s">
        <v>1275</v>
      </c>
      <c r="AB1543" s="155" t="s">
        <v>3843</v>
      </c>
      <c r="AC1543" s="163">
        <v>0</v>
      </c>
      <c r="AD1543" s="163">
        <v>0</v>
      </c>
      <c r="AE1543" s="163">
        <v>0</v>
      </c>
      <c r="AF1543" s="163">
        <v>0</v>
      </c>
      <c r="AG1543" s="163">
        <v>0</v>
      </c>
      <c r="AH1543" s="163">
        <v>0</v>
      </c>
      <c r="AI1543" s="163">
        <v>0</v>
      </c>
      <c r="AJ1543" s="163">
        <v>0</v>
      </c>
      <c r="AK1543" s="163">
        <v>0</v>
      </c>
      <c r="AL1543" s="163">
        <v>0</v>
      </c>
      <c r="AM1543" s="163">
        <v>0</v>
      </c>
    </row>
    <row r="1544" spans="2:39" x14ac:dyDescent="0.15">
      <c r="B1544" s="51" t="s">
        <v>1418</v>
      </c>
      <c r="C1544" s="51" t="s">
        <v>3985</v>
      </c>
      <c r="D1544" s="51" t="s">
        <v>5032</v>
      </c>
      <c r="E1544" s="51" t="s">
        <v>5033</v>
      </c>
      <c r="F1544" s="51" t="s">
        <v>5034</v>
      </c>
      <c r="G1544" s="51" t="s">
        <v>5035</v>
      </c>
      <c r="H1544" s="51" t="s">
        <v>5038</v>
      </c>
      <c r="I1544" s="51" t="s">
        <v>5039</v>
      </c>
      <c r="K1544" s="53">
        <v>3</v>
      </c>
      <c r="L1544" s="160">
        <v>11</v>
      </c>
      <c r="M1544" s="160" t="s">
        <v>5034</v>
      </c>
      <c r="N1544" s="160" t="s">
        <v>5035</v>
      </c>
      <c r="O1544" s="161"/>
      <c r="P1544" s="161"/>
      <c r="Q1544" s="161"/>
      <c r="R1544" s="161"/>
      <c r="S1544" s="161"/>
      <c r="T1544" s="161"/>
      <c r="U1544" s="161"/>
      <c r="V1544" s="161"/>
      <c r="W1544" s="161"/>
      <c r="X1544" s="161"/>
      <c r="Y1544" s="161"/>
      <c r="Z1544" s="161"/>
      <c r="AA1544" s="155" t="s">
        <v>1418</v>
      </c>
      <c r="AB1544" s="155" t="s">
        <v>3985</v>
      </c>
      <c r="AC1544" s="163">
        <v>0</v>
      </c>
      <c r="AD1544" s="163">
        <v>0</v>
      </c>
      <c r="AE1544" s="163">
        <v>0</v>
      </c>
      <c r="AF1544" s="163">
        <v>0</v>
      </c>
      <c r="AG1544" s="163">
        <v>0</v>
      </c>
      <c r="AH1544" s="163">
        <v>0</v>
      </c>
      <c r="AI1544" s="163">
        <v>0</v>
      </c>
      <c r="AJ1544" s="163">
        <v>0</v>
      </c>
      <c r="AK1544" s="163">
        <v>0</v>
      </c>
      <c r="AL1544" s="163">
        <v>0</v>
      </c>
      <c r="AM1544" s="163">
        <v>0</v>
      </c>
    </row>
    <row r="1545" spans="2:39" x14ac:dyDescent="0.15">
      <c r="B1545" s="51" t="s">
        <v>1353</v>
      </c>
      <c r="C1545" s="51" t="s">
        <v>3920</v>
      </c>
      <c r="D1545" s="51" t="s">
        <v>5026</v>
      </c>
      <c r="E1545" s="51" t="s">
        <v>5027</v>
      </c>
      <c r="F1545" s="51" t="s">
        <v>5028</v>
      </c>
      <c r="G1545" s="51" t="s">
        <v>5029</v>
      </c>
      <c r="H1545" s="51" t="s">
        <v>5115</v>
      </c>
      <c r="I1545" s="51" t="s">
        <v>5116</v>
      </c>
      <c r="K1545" s="53">
        <v>3</v>
      </c>
      <c r="L1545" s="160">
        <v>24</v>
      </c>
      <c r="M1545" s="160" t="s">
        <v>5028</v>
      </c>
      <c r="N1545" s="160" t="s">
        <v>5029</v>
      </c>
      <c r="O1545" s="161"/>
      <c r="P1545" s="161"/>
      <c r="Q1545" s="161"/>
      <c r="R1545" s="161"/>
      <c r="S1545" s="161"/>
      <c r="T1545" s="161"/>
      <c r="U1545" s="161"/>
      <c r="V1545" s="161"/>
      <c r="W1545" s="161"/>
      <c r="X1545" s="161"/>
      <c r="Y1545" s="161"/>
      <c r="Z1545" s="161"/>
      <c r="AA1545" s="155" t="s">
        <v>1353</v>
      </c>
      <c r="AB1545" s="155" t="s">
        <v>3920</v>
      </c>
      <c r="AC1545" s="163">
        <v>0</v>
      </c>
      <c r="AD1545" s="163">
        <v>0</v>
      </c>
      <c r="AE1545" s="163">
        <v>0</v>
      </c>
      <c r="AF1545" s="163">
        <v>0</v>
      </c>
      <c r="AG1545" s="163">
        <v>0</v>
      </c>
      <c r="AH1545" s="163">
        <v>0</v>
      </c>
      <c r="AI1545" s="163">
        <v>0</v>
      </c>
      <c r="AJ1545" s="163">
        <v>0</v>
      </c>
      <c r="AK1545" s="163">
        <v>0</v>
      </c>
      <c r="AL1545" s="163">
        <v>0</v>
      </c>
      <c r="AM1545" s="163">
        <v>0</v>
      </c>
    </row>
    <row r="1546" spans="2:39" x14ac:dyDescent="0.15">
      <c r="B1546" s="51" t="s">
        <v>1534</v>
      </c>
      <c r="C1546" s="51" t="s">
        <v>4096</v>
      </c>
      <c r="D1546" s="51" t="s">
        <v>5026</v>
      </c>
      <c r="E1546" s="51" t="s">
        <v>5027</v>
      </c>
      <c r="F1546" s="51" t="s">
        <v>5054</v>
      </c>
      <c r="G1546" s="51" t="s">
        <v>5055</v>
      </c>
      <c r="H1546" s="51" t="s">
        <v>5113</v>
      </c>
      <c r="I1546" s="51" t="s">
        <v>5114</v>
      </c>
      <c r="K1546" s="53">
        <v>2</v>
      </c>
      <c r="L1546" s="160" t="s">
        <v>5356</v>
      </c>
      <c r="M1546" s="160" t="s">
        <v>5056</v>
      </c>
      <c r="N1546" s="160" t="s">
        <v>5194</v>
      </c>
      <c r="O1546" s="161"/>
      <c r="P1546" s="161"/>
      <c r="Q1546" s="161"/>
      <c r="R1546" s="161"/>
      <c r="S1546" s="161"/>
      <c r="T1546" s="161"/>
      <c r="U1546" s="161"/>
      <c r="V1546" s="161"/>
      <c r="W1546" s="161"/>
      <c r="X1546" s="161"/>
      <c r="Y1546" s="161"/>
      <c r="Z1546" s="161"/>
      <c r="AA1546" s="155" t="s">
        <v>1534</v>
      </c>
      <c r="AB1546" s="155" t="s">
        <v>4096</v>
      </c>
      <c r="AC1546" s="163">
        <v>0</v>
      </c>
      <c r="AD1546" s="163">
        <v>0</v>
      </c>
      <c r="AE1546" s="163">
        <v>0</v>
      </c>
      <c r="AF1546" s="163">
        <v>0</v>
      </c>
      <c r="AG1546" s="163">
        <v>0</v>
      </c>
      <c r="AH1546" s="163">
        <v>0</v>
      </c>
      <c r="AI1546" s="163">
        <v>0</v>
      </c>
      <c r="AJ1546" s="163">
        <v>0</v>
      </c>
      <c r="AK1546" s="163">
        <v>0</v>
      </c>
      <c r="AL1546" s="163">
        <v>0</v>
      </c>
      <c r="AM1546" s="163">
        <v>0</v>
      </c>
    </row>
    <row r="1547" spans="2:39" x14ac:dyDescent="0.15">
      <c r="B1547" s="51" t="s">
        <v>1434</v>
      </c>
      <c r="C1547" s="51" t="s">
        <v>3999</v>
      </c>
      <c r="D1547" s="51" t="s">
        <v>5129</v>
      </c>
      <c r="E1547" s="51" t="s">
        <v>5130</v>
      </c>
      <c r="F1547" s="51" t="s">
        <v>5131</v>
      </c>
      <c r="G1547" s="51" t="s">
        <v>5132</v>
      </c>
      <c r="H1547" s="51" t="s">
        <v>5166</v>
      </c>
      <c r="I1547" s="51" t="s">
        <v>5167</v>
      </c>
      <c r="K1547" s="53">
        <v>3</v>
      </c>
      <c r="L1547" s="160">
        <v>18</v>
      </c>
      <c r="M1547" s="160" t="s">
        <v>5129</v>
      </c>
      <c r="N1547" s="160" t="s">
        <v>5130</v>
      </c>
      <c r="O1547" s="161"/>
      <c r="P1547" s="161"/>
      <c r="Q1547" s="161"/>
      <c r="R1547" s="161"/>
      <c r="S1547" s="161"/>
      <c r="T1547" s="161"/>
      <c r="U1547" s="161"/>
      <c r="V1547" s="161"/>
      <c r="W1547" s="161"/>
      <c r="X1547" s="161"/>
      <c r="Y1547" s="161"/>
      <c r="Z1547" s="161"/>
      <c r="AA1547" s="155" t="s">
        <v>1434</v>
      </c>
      <c r="AB1547" s="155" t="s">
        <v>3999</v>
      </c>
      <c r="AC1547" s="163">
        <v>0</v>
      </c>
      <c r="AD1547" s="163">
        <v>0</v>
      </c>
      <c r="AE1547" s="163">
        <v>0</v>
      </c>
      <c r="AF1547" s="163">
        <v>0</v>
      </c>
      <c r="AG1547" s="163">
        <v>0</v>
      </c>
      <c r="AH1547" s="163">
        <v>0</v>
      </c>
      <c r="AI1547" s="163">
        <v>0</v>
      </c>
      <c r="AJ1547" s="163">
        <v>0</v>
      </c>
      <c r="AK1547" s="163">
        <v>0</v>
      </c>
      <c r="AL1547" s="163">
        <v>0</v>
      </c>
      <c r="AM1547" s="163">
        <v>0</v>
      </c>
    </row>
    <row r="1548" spans="2:39" x14ac:dyDescent="0.15">
      <c r="B1548" s="51" t="s">
        <v>1373</v>
      </c>
      <c r="C1548" s="51" t="s">
        <v>3940</v>
      </c>
      <c r="D1548" s="51" t="s">
        <v>5026</v>
      </c>
      <c r="E1548" s="51" t="s">
        <v>5027</v>
      </c>
      <c r="F1548" s="51" t="s">
        <v>5054</v>
      </c>
      <c r="G1548" s="51" t="s">
        <v>5055</v>
      </c>
      <c r="H1548" s="51" t="s">
        <v>5113</v>
      </c>
      <c r="I1548" s="51" t="s">
        <v>5114</v>
      </c>
      <c r="K1548" s="53">
        <v>2</v>
      </c>
      <c r="L1548" s="160" t="s">
        <v>5356</v>
      </c>
      <c r="M1548" s="160" t="s">
        <v>5056</v>
      </c>
      <c r="N1548" s="160" t="s">
        <v>5194</v>
      </c>
      <c r="O1548" s="161"/>
      <c r="P1548" s="161"/>
      <c r="Q1548" s="161"/>
      <c r="R1548" s="161"/>
      <c r="S1548" s="161"/>
      <c r="T1548" s="161"/>
      <c r="U1548" s="161"/>
      <c r="V1548" s="161"/>
      <c r="W1548" s="161"/>
      <c r="X1548" s="161"/>
      <c r="Y1548" s="161"/>
      <c r="Z1548" s="161"/>
      <c r="AA1548" s="155" t="s">
        <v>1373</v>
      </c>
      <c r="AB1548" s="155" t="s">
        <v>3940</v>
      </c>
      <c r="AC1548" s="163">
        <v>0</v>
      </c>
      <c r="AD1548" s="163">
        <v>0</v>
      </c>
      <c r="AE1548" s="163">
        <v>0</v>
      </c>
      <c r="AF1548" s="163">
        <v>0</v>
      </c>
      <c r="AG1548" s="163">
        <v>0</v>
      </c>
      <c r="AH1548" s="163">
        <v>0</v>
      </c>
      <c r="AI1548" s="163">
        <v>0</v>
      </c>
      <c r="AJ1548" s="163">
        <v>0</v>
      </c>
      <c r="AK1548" s="163">
        <v>0</v>
      </c>
      <c r="AL1548" s="163">
        <v>0</v>
      </c>
      <c r="AM1548" s="163">
        <v>0</v>
      </c>
    </row>
    <row r="1549" spans="2:39" x14ac:dyDescent="0.15">
      <c r="B1549" s="51" t="s">
        <v>1582</v>
      </c>
      <c r="C1549" s="51" t="s">
        <v>4142</v>
      </c>
      <c r="D1549" s="51" t="s">
        <v>5032</v>
      </c>
      <c r="E1549" s="51" t="s">
        <v>5033</v>
      </c>
      <c r="F1549" s="51" t="s">
        <v>5034</v>
      </c>
      <c r="G1549" s="51" t="s">
        <v>5035</v>
      </c>
      <c r="H1549" s="51" t="s">
        <v>5038</v>
      </c>
      <c r="I1549" s="51" t="s">
        <v>5039</v>
      </c>
      <c r="K1549" s="53">
        <v>3</v>
      </c>
      <c r="L1549" s="160">
        <v>11</v>
      </c>
      <c r="M1549" s="160" t="s">
        <v>5034</v>
      </c>
      <c r="N1549" s="160" t="s">
        <v>5035</v>
      </c>
      <c r="O1549" s="161"/>
      <c r="P1549" s="161"/>
      <c r="Q1549" s="161"/>
      <c r="R1549" s="161"/>
      <c r="S1549" s="161"/>
      <c r="T1549" s="161"/>
      <c r="U1549" s="161"/>
      <c r="V1549" s="161"/>
      <c r="W1549" s="161"/>
      <c r="X1549" s="161"/>
      <c r="Y1549" s="161"/>
      <c r="Z1549" s="161"/>
      <c r="AA1549" s="155" t="s">
        <v>1582</v>
      </c>
      <c r="AB1549" s="155" t="s">
        <v>4142</v>
      </c>
      <c r="AC1549" s="163">
        <v>0</v>
      </c>
      <c r="AD1549" s="163">
        <v>0</v>
      </c>
      <c r="AE1549" s="163">
        <v>0</v>
      </c>
      <c r="AF1549" s="163">
        <v>0</v>
      </c>
      <c r="AG1549" s="163">
        <v>0</v>
      </c>
      <c r="AH1549" s="163">
        <v>0</v>
      </c>
      <c r="AI1549" s="163">
        <v>0</v>
      </c>
      <c r="AJ1549" s="163">
        <v>0</v>
      </c>
      <c r="AK1549" s="163">
        <v>0</v>
      </c>
      <c r="AL1549" s="163">
        <v>0</v>
      </c>
      <c r="AM1549" s="163">
        <v>0</v>
      </c>
    </row>
    <row r="1550" spans="2:39" x14ac:dyDescent="0.15">
      <c r="B1550" s="51" t="s">
        <v>1682</v>
      </c>
      <c r="C1550" s="51" t="s">
        <v>4235</v>
      </c>
      <c r="D1550" s="51" t="s">
        <v>5089</v>
      </c>
      <c r="E1550" s="51" t="s">
        <v>5090</v>
      </c>
      <c r="F1550" s="51" t="s">
        <v>5091</v>
      </c>
      <c r="G1550" s="51" t="s">
        <v>5092</v>
      </c>
      <c r="H1550" s="51" t="s">
        <v>5135</v>
      </c>
      <c r="I1550" s="51" t="s">
        <v>5136</v>
      </c>
      <c r="K1550" s="53">
        <v>3</v>
      </c>
      <c r="L1550" s="160">
        <v>16</v>
      </c>
      <c r="M1550" s="160" t="s">
        <v>5091</v>
      </c>
      <c r="N1550" s="160" t="s">
        <v>5092</v>
      </c>
      <c r="O1550" s="161"/>
      <c r="P1550" s="161"/>
      <c r="Q1550" s="161"/>
      <c r="R1550" s="161"/>
      <c r="S1550" s="161"/>
      <c r="T1550" s="161"/>
      <c r="U1550" s="161"/>
      <c r="V1550" s="161"/>
      <c r="W1550" s="161"/>
      <c r="X1550" s="161"/>
      <c r="Y1550" s="161"/>
      <c r="Z1550" s="161"/>
      <c r="AA1550" s="155" t="s">
        <v>1682</v>
      </c>
      <c r="AB1550" s="155" t="s">
        <v>4235</v>
      </c>
      <c r="AC1550" s="163">
        <v>0</v>
      </c>
      <c r="AD1550" s="163">
        <v>0</v>
      </c>
      <c r="AE1550" s="163">
        <v>0</v>
      </c>
      <c r="AF1550" s="163">
        <v>0</v>
      </c>
      <c r="AG1550" s="163">
        <v>0</v>
      </c>
      <c r="AH1550" s="163">
        <v>0</v>
      </c>
      <c r="AI1550" s="163">
        <v>0</v>
      </c>
      <c r="AJ1550" s="163">
        <v>0</v>
      </c>
      <c r="AK1550" s="163">
        <v>0</v>
      </c>
      <c r="AL1550" s="163">
        <v>0</v>
      </c>
      <c r="AM1550" s="163">
        <v>0</v>
      </c>
    </row>
    <row r="1551" spans="2:39" x14ac:dyDescent="0.15">
      <c r="B1551" s="51" t="s">
        <v>1368</v>
      </c>
      <c r="C1551" s="51" t="s">
        <v>3935</v>
      </c>
      <c r="D1551" s="51" t="s">
        <v>5026</v>
      </c>
      <c r="E1551" s="51" t="s">
        <v>5027</v>
      </c>
      <c r="F1551" s="51" t="s">
        <v>5054</v>
      </c>
      <c r="G1551" s="51" t="s">
        <v>5055</v>
      </c>
      <c r="H1551" s="51" t="s">
        <v>5193</v>
      </c>
      <c r="I1551" s="51" t="s">
        <v>5194</v>
      </c>
      <c r="K1551" s="53">
        <v>2</v>
      </c>
      <c r="L1551" s="160" t="s">
        <v>5356</v>
      </c>
      <c r="M1551" s="160" t="s">
        <v>5056</v>
      </c>
      <c r="N1551" s="160" t="s">
        <v>5194</v>
      </c>
      <c r="O1551" s="161"/>
      <c r="P1551" s="161"/>
      <c r="Q1551" s="161"/>
      <c r="R1551" s="161"/>
      <c r="S1551" s="161"/>
      <c r="T1551" s="161"/>
      <c r="U1551" s="161"/>
      <c r="V1551" s="161"/>
      <c r="W1551" s="161"/>
      <c r="X1551" s="161"/>
      <c r="Y1551" s="161"/>
      <c r="Z1551" s="161"/>
      <c r="AA1551" s="155" t="s">
        <v>1368</v>
      </c>
      <c r="AB1551" s="155" t="s">
        <v>3935</v>
      </c>
      <c r="AC1551" s="163">
        <v>0</v>
      </c>
      <c r="AD1551" s="163">
        <v>0</v>
      </c>
      <c r="AE1551" s="163">
        <v>0</v>
      </c>
      <c r="AF1551" s="163">
        <v>0</v>
      </c>
      <c r="AG1551" s="163">
        <v>0</v>
      </c>
      <c r="AH1551" s="163">
        <v>0</v>
      </c>
      <c r="AI1551" s="163">
        <v>0</v>
      </c>
      <c r="AJ1551" s="163">
        <v>0</v>
      </c>
      <c r="AK1551" s="163">
        <v>0</v>
      </c>
      <c r="AL1551" s="163">
        <v>0</v>
      </c>
      <c r="AM1551" s="163">
        <v>0</v>
      </c>
    </row>
    <row r="1552" spans="2:39" x14ac:dyDescent="0.15">
      <c r="B1552" s="51" t="s">
        <v>1354</v>
      </c>
      <c r="C1552" s="51" t="s">
        <v>3921</v>
      </c>
      <c r="D1552" s="51" t="s">
        <v>5026</v>
      </c>
      <c r="E1552" s="51" t="s">
        <v>5027</v>
      </c>
      <c r="F1552" s="51" t="s">
        <v>5028</v>
      </c>
      <c r="G1552" s="51" t="s">
        <v>5029</v>
      </c>
      <c r="H1552" s="51" t="s">
        <v>5205</v>
      </c>
      <c r="I1552" s="51" t="s">
        <v>5206</v>
      </c>
      <c r="K1552" s="53">
        <v>3</v>
      </c>
      <c r="L1552" s="160">
        <v>24</v>
      </c>
      <c r="M1552" s="160" t="s">
        <v>5028</v>
      </c>
      <c r="N1552" s="160" t="s">
        <v>5029</v>
      </c>
      <c r="O1552" s="161"/>
      <c r="P1552" s="161"/>
      <c r="Q1552" s="161"/>
      <c r="R1552" s="161"/>
      <c r="S1552" s="161"/>
      <c r="T1552" s="161"/>
      <c r="U1552" s="161"/>
      <c r="V1552" s="161"/>
      <c r="W1552" s="161"/>
      <c r="X1552" s="161"/>
      <c r="Y1552" s="161"/>
      <c r="Z1552" s="161"/>
      <c r="AA1552" s="155" t="s">
        <v>1354</v>
      </c>
      <c r="AB1552" s="155" t="s">
        <v>3921</v>
      </c>
      <c r="AC1552" s="163">
        <v>0</v>
      </c>
      <c r="AD1552" s="163">
        <v>0</v>
      </c>
      <c r="AE1552" s="163">
        <v>0</v>
      </c>
      <c r="AF1552" s="163">
        <v>0</v>
      </c>
      <c r="AG1552" s="163">
        <v>0</v>
      </c>
      <c r="AH1552" s="163">
        <v>0</v>
      </c>
      <c r="AI1552" s="163">
        <v>0</v>
      </c>
      <c r="AJ1552" s="163">
        <v>0</v>
      </c>
      <c r="AK1552" s="163">
        <v>0</v>
      </c>
      <c r="AL1552" s="163">
        <v>0</v>
      </c>
      <c r="AM1552" s="163">
        <v>0</v>
      </c>
    </row>
    <row r="1553" spans="2:39" x14ac:dyDescent="0.15">
      <c r="B1553" s="51" t="s">
        <v>5505</v>
      </c>
      <c r="C1553" s="51" t="s">
        <v>5506</v>
      </c>
      <c r="D1553" s="51" t="s">
        <v>5026</v>
      </c>
      <c r="E1553" s="51" t="s">
        <v>5027</v>
      </c>
      <c r="F1553" s="51" t="s">
        <v>5085</v>
      </c>
      <c r="G1553" s="51" t="s">
        <v>5086</v>
      </c>
      <c r="H1553" s="51" t="s">
        <v>5087</v>
      </c>
      <c r="I1553" s="51" t="s">
        <v>5088</v>
      </c>
      <c r="K1553" s="53">
        <v>3</v>
      </c>
      <c r="L1553" s="160">
        <v>26</v>
      </c>
      <c r="M1553" s="160" t="s">
        <v>5085</v>
      </c>
      <c r="N1553" s="160" t="s">
        <v>5086</v>
      </c>
      <c r="O1553" s="161"/>
      <c r="P1553" s="161"/>
      <c r="Q1553" s="161"/>
      <c r="R1553" s="161"/>
      <c r="S1553" s="161"/>
      <c r="T1553" s="161"/>
      <c r="U1553" s="161"/>
      <c r="V1553" s="161"/>
      <c r="W1553" s="161"/>
      <c r="X1553" s="161"/>
      <c r="Y1553" s="161"/>
      <c r="Z1553" s="161"/>
      <c r="AA1553" s="155" t="s">
        <v>5505</v>
      </c>
      <c r="AB1553" s="155" t="s">
        <v>5506</v>
      </c>
      <c r="AC1553" s="163">
        <v>0</v>
      </c>
      <c r="AD1553" s="163">
        <v>0</v>
      </c>
      <c r="AE1553" s="163">
        <v>0</v>
      </c>
      <c r="AF1553" s="163">
        <v>0</v>
      </c>
      <c r="AG1553" s="163">
        <v>0</v>
      </c>
      <c r="AH1553" s="163">
        <v>0</v>
      </c>
      <c r="AI1553" s="163">
        <v>0</v>
      </c>
      <c r="AJ1553" s="163">
        <v>0</v>
      </c>
      <c r="AK1553" s="163">
        <v>0</v>
      </c>
      <c r="AL1553" s="163">
        <v>0</v>
      </c>
      <c r="AM1553" s="163">
        <v>0</v>
      </c>
    </row>
    <row r="1554" spans="2:39" x14ac:dyDescent="0.15">
      <c r="B1554" s="51" t="s">
        <v>1401</v>
      </c>
      <c r="C1554" s="51" t="s">
        <v>3968</v>
      </c>
      <c r="D1554" s="51" t="s">
        <v>5074</v>
      </c>
      <c r="E1554" s="51" t="s">
        <v>5075</v>
      </c>
      <c r="F1554" s="51" t="s">
        <v>5076</v>
      </c>
      <c r="G1554" s="51" t="s">
        <v>5077</v>
      </c>
      <c r="H1554" s="51" t="s">
        <v>5078</v>
      </c>
      <c r="I1554" s="51" t="s">
        <v>5079</v>
      </c>
      <c r="K1554" s="53">
        <v>3</v>
      </c>
      <c r="L1554" s="160">
        <v>9</v>
      </c>
      <c r="M1554" s="160" t="s">
        <v>5078</v>
      </c>
      <c r="N1554" s="160" t="s">
        <v>5079</v>
      </c>
      <c r="O1554" s="161"/>
      <c r="P1554" s="161"/>
      <c r="Q1554" s="161"/>
      <c r="R1554" s="161"/>
      <c r="S1554" s="161"/>
      <c r="T1554" s="161"/>
      <c r="U1554" s="161"/>
      <c r="V1554" s="161"/>
      <c r="W1554" s="161"/>
      <c r="X1554" s="161"/>
      <c r="Y1554" s="161"/>
      <c r="Z1554" s="161"/>
      <c r="AA1554" s="155" t="s">
        <v>1401</v>
      </c>
      <c r="AB1554" s="155" t="s">
        <v>3968</v>
      </c>
      <c r="AC1554" s="163">
        <v>0</v>
      </c>
      <c r="AD1554" s="163">
        <v>0</v>
      </c>
      <c r="AE1554" s="163">
        <v>0</v>
      </c>
      <c r="AF1554" s="163">
        <v>0</v>
      </c>
      <c r="AG1554" s="163">
        <v>0</v>
      </c>
      <c r="AH1554" s="163">
        <v>0</v>
      </c>
      <c r="AI1554" s="163">
        <v>0</v>
      </c>
      <c r="AJ1554" s="163">
        <v>0</v>
      </c>
      <c r="AK1554" s="163">
        <v>0</v>
      </c>
      <c r="AL1554" s="163">
        <v>0</v>
      </c>
      <c r="AM1554" s="163">
        <v>0</v>
      </c>
    </row>
    <row r="1555" spans="2:39" x14ac:dyDescent="0.15">
      <c r="B1555" s="51" t="s">
        <v>1410</v>
      </c>
      <c r="C1555" s="51" t="s">
        <v>3977</v>
      </c>
      <c r="D1555" s="51" t="s">
        <v>5089</v>
      </c>
      <c r="E1555" s="51" t="s">
        <v>5090</v>
      </c>
      <c r="F1555" s="51" t="s">
        <v>5091</v>
      </c>
      <c r="G1555" s="51" t="s">
        <v>5092</v>
      </c>
      <c r="H1555" s="51" t="s">
        <v>5135</v>
      </c>
      <c r="I1555" s="51" t="s">
        <v>5136</v>
      </c>
      <c r="K1555" s="53">
        <v>3</v>
      </c>
      <c r="L1555" s="160">
        <v>16</v>
      </c>
      <c r="M1555" s="160" t="s">
        <v>5091</v>
      </c>
      <c r="N1555" s="160" t="s">
        <v>5092</v>
      </c>
      <c r="O1555" s="161"/>
      <c r="P1555" s="161"/>
      <c r="Q1555" s="161"/>
      <c r="R1555" s="161"/>
      <c r="S1555" s="161"/>
      <c r="T1555" s="161"/>
      <c r="U1555" s="161"/>
      <c r="V1555" s="161"/>
      <c r="W1555" s="161"/>
      <c r="X1555" s="161"/>
      <c r="Y1555" s="161"/>
      <c r="Z1555" s="161"/>
      <c r="AA1555" s="155" t="s">
        <v>1410</v>
      </c>
      <c r="AB1555" s="155" t="s">
        <v>3977</v>
      </c>
      <c r="AC1555" s="163">
        <v>0</v>
      </c>
      <c r="AD1555" s="163">
        <v>0</v>
      </c>
      <c r="AE1555" s="163">
        <v>0</v>
      </c>
      <c r="AF1555" s="163">
        <v>0</v>
      </c>
      <c r="AG1555" s="163">
        <v>0</v>
      </c>
      <c r="AH1555" s="163">
        <v>0</v>
      </c>
      <c r="AI1555" s="163">
        <v>0</v>
      </c>
      <c r="AJ1555" s="163">
        <v>0</v>
      </c>
      <c r="AK1555" s="163">
        <v>0</v>
      </c>
      <c r="AL1555" s="163">
        <v>0</v>
      </c>
      <c r="AM1555" s="163">
        <v>0</v>
      </c>
    </row>
    <row r="1556" spans="2:39" x14ac:dyDescent="0.15">
      <c r="B1556" s="51" t="s">
        <v>1639</v>
      </c>
      <c r="C1556" s="51" t="s">
        <v>4196</v>
      </c>
      <c r="D1556" s="51" t="s">
        <v>5129</v>
      </c>
      <c r="E1556" s="51" t="s">
        <v>5130</v>
      </c>
      <c r="F1556" s="51" t="s">
        <v>5131</v>
      </c>
      <c r="G1556" s="51" t="s">
        <v>5132</v>
      </c>
      <c r="H1556" s="51" t="s">
        <v>5133</v>
      </c>
      <c r="I1556" s="51" t="s">
        <v>5134</v>
      </c>
      <c r="K1556" s="53">
        <v>3</v>
      </c>
      <c r="L1556" s="160">
        <v>18</v>
      </c>
      <c r="M1556" s="160" t="s">
        <v>5129</v>
      </c>
      <c r="N1556" s="160" t="s">
        <v>5130</v>
      </c>
      <c r="O1556" s="161"/>
      <c r="P1556" s="161"/>
      <c r="Q1556" s="161"/>
      <c r="R1556" s="161"/>
      <c r="S1556" s="161"/>
      <c r="T1556" s="161"/>
      <c r="U1556" s="161"/>
      <c r="V1556" s="161"/>
      <c r="W1556" s="161"/>
      <c r="X1556" s="161"/>
      <c r="Y1556" s="161"/>
      <c r="Z1556" s="161"/>
      <c r="AA1556" s="155" t="s">
        <v>1639</v>
      </c>
      <c r="AB1556" s="155" t="s">
        <v>4196</v>
      </c>
      <c r="AC1556" s="163">
        <v>0</v>
      </c>
      <c r="AD1556" s="163">
        <v>0</v>
      </c>
      <c r="AE1556" s="163">
        <v>0</v>
      </c>
      <c r="AF1556" s="163">
        <v>0</v>
      </c>
      <c r="AG1556" s="163">
        <v>0</v>
      </c>
      <c r="AH1556" s="163">
        <v>0</v>
      </c>
      <c r="AI1556" s="163">
        <v>0</v>
      </c>
      <c r="AJ1556" s="163">
        <v>0</v>
      </c>
      <c r="AK1556" s="163">
        <v>0</v>
      </c>
      <c r="AL1556" s="163">
        <v>0</v>
      </c>
      <c r="AM1556" s="163">
        <v>0</v>
      </c>
    </row>
    <row r="1557" spans="2:39" x14ac:dyDescent="0.15">
      <c r="B1557" s="51" t="s">
        <v>1607</v>
      </c>
      <c r="C1557" s="51" t="s">
        <v>4165</v>
      </c>
      <c r="D1557" s="51" t="s">
        <v>5058</v>
      </c>
      <c r="E1557" s="51" t="s">
        <v>5059</v>
      </c>
      <c r="F1557" s="51" t="s">
        <v>5143</v>
      </c>
      <c r="G1557" s="51" t="s">
        <v>5144</v>
      </c>
      <c r="H1557" s="51" t="s">
        <v>5209</v>
      </c>
      <c r="I1557" s="51" t="s">
        <v>5210</v>
      </c>
      <c r="K1557" s="53">
        <v>3</v>
      </c>
      <c r="L1557" s="160" t="s">
        <v>5356</v>
      </c>
      <c r="M1557" s="160" t="s">
        <v>5356</v>
      </c>
      <c r="N1557" s="160" t="s">
        <v>5356</v>
      </c>
      <c r="O1557" s="161"/>
      <c r="P1557" s="161"/>
      <c r="Q1557" s="161"/>
      <c r="R1557" s="161"/>
      <c r="S1557" s="161"/>
      <c r="T1557" s="161"/>
      <c r="U1557" s="161"/>
      <c r="V1557" s="161"/>
      <c r="W1557" s="161"/>
      <c r="X1557" s="161"/>
      <c r="Y1557" s="161"/>
      <c r="Z1557" s="161"/>
      <c r="AA1557" s="155" t="s">
        <v>1607</v>
      </c>
      <c r="AB1557" s="155" t="s">
        <v>4165</v>
      </c>
      <c r="AC1557" s="163">
        <v>0</v>
      </c>
      <c r="AD1557" s="163">
        <v>0</v>
      </c>
      <c r="AE1557" s="163">
        <v>0</v>
      </c>
      <c r="AF1557" s="163">
        <v>0</v>
      </c>
      <c r="AG1557" s="163">
        <v>0</v>
      </c>
      <c r="AH1557" s="163">
        <v>0</v>
      </c>
      <c r="AI1557" s="163">
        <v>0</v>
      </c>
      <c r="AJ1557" s="163">
        <v>0</v>
      </c>
      <c r="AK1557" s="163">
        <v>0</v>
      </c>
      <c r="AL1557" s="163">
        <v>0</v>
      </c>
      <c r="AM1557" s="163">
        <v>0</v>
      </c>
    </row>
    <row r="1558" spans="2:39" x14ac:dyDescent="0.15">
      <c r="B1558" s="51" t="s">
        <v>1688</v>
      </c>
      <c r="C1558" s="51" t="s">
        <v>4240</v>
      </c>
      <c r="D1558" s="51" t="s">
        <v>5044</v>
      </c>
      <c r="E1558" s="51" t="s">
        <v>5045</v>
      </c>
      <c r="F1558" s="51" t="s">
        <v>5046</v>
      </c>
      <c r="G1558" s="51" t="s">
        <v>5045</v>
      </c>
      <c r="H1558" s="51" t="s">
        <v>5195</v>
      </c>
      <c r="I1558" s="51" t="s">
        <v>5196</v>
      </c>
      <c r="K1558" s="53">
        <v>3</v>
      </c>
      <c r="L1558" s="160" t="s">
        <v>5356</v>
      </c>
      <c r="M1558" s="160" t="s">
        <v>5356</v>
      </c>
      <c r="N1558" s="160" t="s">
        <v>5356</v>
      </c>
      <c r="O1558" s="161"/>
      <c r="P1558" s="161"/>
      <c r="Q1558" s="161"/>
      <c r="R1558" s="161"/>
      <c r="S1558" s="161"/>
      <c r="T1558" s="161"/>
      <c r="U1558" s="161"/>
      <c r="V1558" s="161"/>
      <c r="W1558" s="161"/>
      <c r="X1558" s="161"/>
      <c r="Y1558" s="161"/>
      <c r="Z1558" s="161"/>
      <c r="AA1558" s="155" t="s">
        <v>1688</v>
      </c>
      <c r="AB1558" s="155" t="s">
        <v>4240</v>
      </c>
      <c r="AC1558" s="163">
        <v>0</v>
      </c>
      <c r="AD1558" s="163">
        <v>0</v>
      </c>
      <c r="AE1558" s="163">
        <v>0</v>
      </c>
      <c r="AF1558" s="163">
        <v>0</v>
      </c>
      <c r="AG1558" s="163">
        <v>0</v>
      </c>
      <c r="AH1558" s="163">
        <v>0</v>
      </c>
      <c r="AI1558" s="163">
        <v>0</v>
      </c>
      <c r="AJ1558" s="163">
        <v>0</v>
      </c>
      <c r="AK1558" s="163">
        <v>0</v>
      </c>
      <c r="AL1558" s="163">
        <v>0</v>
      </c>
      <c r="AM1558" s="163">
        <v>0</v>
      </c>
    </row>
    <row r="1559" spans="2:39" x14ac:dyDescent="0.15">
      <c r="B1559" s="51" t="s">
        <v>1343</v>
      </c>
      <c r="C1559" s="51" t="s">
        <v>3910</v>
      </c>
      <c r="D1559" s="51" t="s">
        <v>5044</v>
      </c>
      <c r="E1559" s="51" t="s">
        <v>5045</v>
      </c>
      <c r="F1559" s="51" t="s">
        <v>5046</v>
      </c>
      <c r="G1559" s="51" t="s">
        <v>5045</v>
      </c>
      <c r="H1559" s="51" t="s">
        <v>5047</v>
      </c>
      <c r="I1559" s="51" t="s">
        <v>5048</v>
      </c>
      <c r="K1559" s="53">
        <v>3</v>
      </c>
      <c r="L1559" s="160">
        <v>5</v>
      </c>
      <c r="M1559" s="160" t="s">
        <v>5047</v>
      </c>
      <c r="N1559" s="160" t="s">
        <v>5048</v>
      </c>
      <c r="O1559" s="161"/>
      <c r="P1559" s="161"/>
      <c r="Q1559" s="161"/>
      <c r="R1559" s="161"/>
      <c r="S1559" s="161"/>
      <c r="T1559" s="161"/>
      <c r="U1559" s="161"/>
      <c r="V1559" s="161"/>
      <c r="W1559" s="161"/>
      <c r="X1559" s="161"/>
      <c r="Y1559" s="161"/>
      <c r="Z1559" s="161"/>
      <c r="AA1559" s="155" t="s">
        <v>1343</v>
      </c>
      <c r="AB1559" s="155" t="s">
        <v>3910</v>
      </c>
      <c r="AC1559" s="163">
        <v>0</v>
      </c>
      <c r="AD1559" s="163">
        <v>0</v>
      </c>
      <c r="AE1559" s="163">
        <v>0</v>
      </c>
      <c r="AF1559" s="163">
        <v>0</v>
      </c>
      <c r="AG1559" s="163">
        <v>0</v>
      </c>
      <c r="AH1559" s="163">
        <v>0</v>
      </c>
      <c r="AI1559" s="163">
        <v>0</v>
      </c>
      <c r="AJ1559" s="163">
        <v>0</v>
      </c>
      <c r="AK1559" s="163">
        <v>0</v>
      </c>
      <c r="AL1559" s="163">
        <v>0</v>
      </c>
      <c r="AM1559" s="163">
        <v>0</v>
      </c>
    </row>
    <row r="1560" spans="2:39" x14ac:dyDescent="0.15">
      <c r="B1560" s="51" t="s">
        <v>1355</v>
      </c>
      <c r="C1560" s="51" t="s">
        <v>3922</v>
      </c>
      <c r="D1560" s="51" t="s">
        <v>5074</v>
      </c>
      <c r="E1560" s="51" t="s">
        <v>5075</v>
      </c>
      <c r="F1560" s="51" t="s">
        <v>5076</v>
      </c>
      <c r="G1560" s="51" t="s">
        <v>5077</v>
      </c>
      <c r="H1560" s="51" t="s">
        <v>5153</v>
      </c>
      <c r="I1560" s="51" t="s">
        <v>5154</v>
      </c>
      <c r="K1560" s="53">
        <v>3</v>
      </c>
      <c r="L1560" s="160">
        <v>7</v>
      </c>
      <c r="M1560" s="160" t="s">
        <v>5153</v>
      </c>
      <c r="N1560" s="160" t="s">
        <v>5154</v>
      </c>
      <c r="O1560" s="161"/>
      <c r="P1560" s="161"/>
      <c r="Q1560" s="161"/>
      <c r="R1560" s="161"/>
      <c r="S1560" s="161"/>
      <c r="T1560" s="161"/>
      <c r="U1560" s="161"/>
      <c r="V1560" s="161"/>
      <c r="W1560" s="161"/>
      <c r="X1560" s="161"/>
      <c r="Y1560" s="161"/>
      <c r="Z1560" s="161"/>
      <c r="AA1560" s="155" t="s">
        <v>1355</v>
      </c>
      <c r="AB1560" s="155" t="s">
        <v>3922</v>
      </c>
      <c r="AC1560" s="163">
        <v>0</v>
      </c>
      <c r="AD1560" s="163">
        <v>0</v>
      </c>
      <c r="AE1560" s="163">
        <v>0</v>
      </c>
      <c r="AF1560" s="163">
        <v>0</v>
      </c>
      <c r="AG1560" s="163">
        <v>0</v>
      </c>
      <c r="AH1560" s="163">
        <v>0</v>
      </c>
      <c r="AI1560" s="163">
        <v>0</v>
      </c>
      <c r="AJ1560" s="163">
        <v>0</v>
      </c>
      <c r="AK1560" s="163">
        <v>0</v>
      </c>
      <c r="AL1560" s="163">
        <v>0</v>
      </c>
      <c r="AM1560" s="163">
        <v>0</v>
      </c>
    </row>
    <row r="1561" spans="2:39" x14ac:dyDescent="0.15">
      <c r="B1561" s="51" t="s">
        <v>5507</v>
      </c>
      <c r="C1561" s="51" t="s">
        <v>5508</v>
      </c>
      <c r="D1561" s="51" t="s">
        <v>5026</v>
      </c>
      <c r="E1561" s="51" t="s">
        <v>5027</v>
      </c>
      <c r="F1561" s="51" t="s">
        <v>5028</v>
      </c>
      <c r="G1561" s="51" t="s">
        <v>5029</v>
      </c>
      <c r="H1561" s="51" t="s">
        <v>5205</v>
      </c>
      <c r="I1561" s="51" t="s">
        <v>5206</v>
      </c>
      <c r="K1561" s="53">
        <v>3</v>
      </c>
      <c r="L1561" s="160">
        <v>24</v>
      </c>
      <c r="M1561" s="160" t="s">
        <v>5028</v>
      </c>
      <c r="N1561" s="160" t="s">
        <v>5029</v>
      </c>
      <c r="O1561" s="161"/>
      <c r="P1561" s="161"/>
      <c r="Q1561" s="161"/>
      <c r="R1561" s="161"/>
      <c r="S1561" s="161"/>
      <c r="T1561" s="161"/>
      <c r="U1561" s="161"/>
      <c r="V1561" s="161"/>
      <c r="W1561" s="161"/>
      <c r="X1561" s="161"/>
      <c r="Y1561" s="161"/>
      <c r="Z1561" s="161"/>
      <c r="AA1561" s="155" t="s">
        <v>5507</v>
      </c>
      <c r="AB1561" s="155" t="s">
        <v>5508</v>
      </c>
      <c r="AC1561" s="163">
        <v>0</v>
      </c>
      <c r="AD1561" s="163">
        <v>0</v>
      </c>
      <c r="AE1561" s="163">
        <v>0</v>
      </c>
      <c r="AF1561" s="163">
        <v>0</v>
      </c>
      <c r="AG1561" s="163">
        <v>0</v>
      </c>
      <c r="AH1561" s="163">
        <v>0</v>
      </c>
      <c r="AI1561" s="163">
        <v>0</v>
      </c>
      <c r="AJ1561" s="163">
        <v>0</v>
      </c>
      <c r="AK1561" s="163">
        <v>0</v>
      </c>
      <c r="AL1561" s="163">
        <v>0</v>
      </c>
      <c r="AM1561" s="163">
        <v>0</v>
      </c>
    </row>
    <row r="1562" spans="2:39" x14ac:dyDescent="0.15">
      <c r="B1562" s="51" t="s">
        <v>1622</v>
      </c>
      <c r="C1562" s="51" t="s">
        <v>4179</v>
      </c>
      <c r="D1562" s="51" t="s">
        <v>5074</v>
      </c>
      <c r="E1562" s="51" t="s">
        <v>5075</v>
      </c>
      <c r="F1562" s="51" t="s">
        <v>5103</v>
      </c>
      <c r="G1562" s="51" t="s">
        <v>5104</v>
      </c>
      <c r="H1562" s="51" t="s">
        <v>5160</v>
      </c>
      <c r="I1562" s="51" t="s">
        <v>5161</v>
      </c>
      <c r="K1562" s="53">
        <v>3</v>
      </c>
      <c r="L1562" s="160">
        <v>10</v>
      </c>
      <c r="M1562" s="160" t="s">
        <v>5103</v>
      </c>
      <c r="N1562" s="160" t="s">
        <v>5104</v>
      </c>
      <c r="O1562" s="161"/>
      <c r="P1562" s="161"/>
      <c r="Q1562" s="161"/>
      <c r="R1562" s="161"/>
      <c r="S1562" s="161"/>
      <c r="T1562" s="161"/>
      <c r="U1562" s="161"/>
      <c r="V1562" s="161"/>
      <c r="W1562" s="161"/>
      <c r="X1562" s="161"/>
      <c r="Y1562" s="161"/>
      <c r="Z1562" s="161"/>
      <c r="AA1562" s="155" t="s">
        <v>1622</v>
      </c>
      <c r="AB1562" s="155" t="s">
        <v>4179</v>
      </c>
      <c r="AC1562" s="163">
        <v>0</v>
      </c>
      <c r="AD1562" s="163">
        <v>0</v>
      </c>
      <c r="AE1562" s="163">
        <v>0</v>
      </c>
      <c r="AF1562" s="163">
        <v>0</v>
      </c>
      <c r="AG1562" s="163">
        <v>0</v>
      </c>
      <c r="AH1562" s="163">
        <v>0</v>
      </c>
      <c r="AI1562" s="163">
        <v>0</v>
      </c>
      <c r="AJ1562" s="163">
        <v>0</v>
      </c>
      <c r="AK1562" s="163">
        <v>0</v>
      </c>
      <c r="AL1562" s="163">
        <v>0</v>
      </c>
      <c r="AM1562" s="163">
        <v>0</v>
      </c>
    </row>
    <row r="1563" spans="2:39" x14ac:dyDescent="0.15">
      <c r="B1563" s="51" t="s">
        <v>1477</v>
      </c>
      <c r="C1563" s="51" t="s">
        <v>4042</v>
      </c>
      <c r="D1563" s="51" t="s">
        <v>5032</v>
      </c>
      <c r="E1563" s="51" t="s">
        <v>5033</v>
      </c>
      <c r="F1563" s="51" t="s">
        <v>5034</v>
      </c>
      <c r="G1563" s="51" t="s">
        <v>5035</v>
      </c>
      <c r="H1563" s="51" t="s">
        <v>5038</v>
      </c>
      <c r="I1563" s="51" t="s">
        <v>5039</v>
      </c>
      <c r="K1563" s="53">
        <v>3</v>
      </c>
      <c r="L1563" s="160">
        <v>11</v>
      </c>
      <c r="M1563" s="160" t="s">
        <v>5034</v>
      </c>
      <c r="N1563" s="160" t="s">
        <v>5035</v>
      </c>
      <c r="O1563" s="161"/>
      <c r="P1563" s="161"/>
      <c r="Q1563" s="161"/>
      <c r="R1563" s="161"/>
      <c r="S1563" s="161"/>
      <c r="T1563" s="161"/>
      <c r="U1563" s="161"/>
      <c r="V1563" s="161"/>
      <c r="W1563" s="161"/>
      <c r="X1563" s="161"/>
      <c r="Y1563" s="161"/>
      <c r="Z1563" s="161"/>
      <c r="AA1563" s="155" t="s">
        <v>1477</v>
      </c>
      <c r="AB1563" s="155" t="s">
        <v>4042</v>
      </c>
      <c r="AC1563" s="163">
        <v>0</v>
      </c>
      <c r="AD1563" s="163">
        <v>0</v>
      </c>
      <c r="AE1563" s="163">
        <v>0</v>
      </c>
      <c r="AF1563" s="163">
        <v>0</v>
      </c>
      <c r="AG1563" s="163">
        <v>0</v>
      </c>
      <c r="AH1563" s="163">
        <v>0</v>
      </c>
      <c r="AI1563" s="163">
        <v>0</v>
      </c>
      <c r="AJ1563" s="163">
        <v>0</v>
      </c>
      <c r="AK1563" s="163">
        <v>0</v>
      </c>
      <c r="AL1563" s="163">
        <v>0</v>
      </c>
      <c r="AM1563" s="163">
        <v>0</v>
      </c>
    </row>
    <row r="1564" spans="2:39" x14ac:dyDescent="0.15">
      <c r="B1564" s="51" t="s">
        <v>5509</v>
      </c>
      <c r="C1564" s="51" t="s">
        <v>5510</v>
      </c>
      <c r="D1564" s="51" t="s">
        <v>5044</v>
      </c>
      <c r="E1564" s="51" t="s">
        <v>5045</v>
      </c>
      <c r="F1564" s="51" t="s">
        <v>5046</v>
      </c>
      <c r="G1564" s="51" t="s">
        <v>5045</v>
      </c>
      <c r="H1564" s="51" t="s">
        <v>5047</v>
      </c>
      <c r="I1564" s="51" t="s">
        <v>5048</v>
      </c>
      <c r="K1564" s="53">
        <v>3</v>
      </c>
      <c r="L1564" s="160">
        <v>5</v>
      </c>
      <c r="M1564" s="160" t="s">
        <v>5047</v>
      </c>
      <c r="N1564" s="160" t="s">
        <v>5048</v>
      </c>
      <c r="O1564" s="161"/>
      <c r="P1564" s="161"/>
      <c r="Q1564" s="161"/>
      <c r="R1564" s="161"/>
      <c r="S1564" s="161"/>
      <c r="T1564" s="161"/>
      <c r="U1564" s="161"/>
      <c r="V1564" s="161"/>
      <c r="W1564" s="161"/>
      <c r="X1564" s="161"/>
      <c r="Y1564" s="161"/>
      <c r="Z1564" s="161"/>
      <c r="AA1564" s="155" t="s">
        <v>5509</v>
      </c>
      <c r="AB1564" s="155" t="s">
        <v>5510</v>
      </c>
      <c r="AC1564" s="163">
        <v>0</v>
      </c>
      <c r="AD1564" s="163">
        <v>0</v>
      </c>
      <c r="AE1564" s="163">
        <v>0</v>
      </c>
      <c r="AF1564" s="163">
        <v>0</v>
      </c>
      <c r="AG1564" s="163">
        <v>0</v>
      </c>
      <c r="AH1564" s="163">
        <v>0</v>
      </c>
      <c r="AI1564" s="163">
        <v>0</v>
      </c>
      <c r="AJ1564" s="163">
        <v>0</v>
      </c>
      <c r="AK1564" s="163">
        <v>0</v>
      </c>
      <c r="AL1564" s="163">
        <v>0</v>
      </c>
      <c r="AM1564" s="163">
        <v>0</v>
      </c>
    </row>
    <row r="1565" spans="2:39" x14ac:dyDescent="0.15">
      <c r="B1565" s="51" t="s">
        <v>1621</v>
      </c>
      <c r="C1565" s="51" t="s">
        <v>4178</v>
      </c>
      <c r="D1565" s="51" t="s">
        <v>5089</v>
      </c>
      <c r="E1565" s="51" t="s">
        <v>5090</v>
      </c>
      <c r="F1565" s="51" t="s">
        <v>5091</v>
      </c>
      <c r="G1565" s="51" t="s">
        <v>5092</v>
      </c>
      <c r="H1565" s="51" t="s">
        <v>5135</v>
      </c>
      <c r="I1565" s="51" t="s">
        <v>5136</v>
      </c>
      <c r="K1565" s="53">
        <v>3</v>
      </c>
      <c r="L1565" s="160">
        <v>16</v>
      </c>
      <c r="M1565" s="160" t="s">
        <v>5091</v>
      </c>
      <c r="N1565" s="160" t="s">
        <v>5092</v>
      </c>
      <c r="O1565" s="161"/>
      <c r="P1565" s="161"/>
      <c r="Q1565" s="161"/>
      <c r="R1565" s="161"/>
      <c r="S1565" s="161"/>
      <c r="T1565" s="161"/>
      <c r="U1565" s="161"/>
      <c r="V1565" s="161"/>
      <c r="W1565" s="161"/>
      <c r="X1565" s="161"/>
      <c r="Y1565" s="161"/>
      <c r="Z1565" s="161"/>
      <c r="AA1565" s="155" t="s">
        <v>1621</v>
      </c>
      <c r="AB1565" s="155" t="s">
        <v>4178</v>
      </c>
      <c r="AC1565" s="163">
        <v>0</v>
      </c>
      <c r="AD1565" s="163">
        <v>0</v>
      </c>
      <c r="AE1565" s="163">
        <v>0</v>
      </c>
      <c r="AF1565" s="163">
        <v>0</v>
      </c>
      <c r="AG1565" s="163">
        <v>0</v>
      </c>
      <c r="AH1565" s="163">
        <v>0</v>
      </c>
      <c r="AI1565" s="163">
        <v>0</v>
      </c>
      <c r="AJ1565" s="163">
        <v>0</v>
      </c>
      <c r="AK1565" s="163">
        <v>0</v>
      </c>
      <c r="AL1565" s="163">
        <v>0</v>
      </c>
      <c r="AM1565" s="163">
        <v>0</v>
      </c>
    </row>
    <row r="1566" spans="2:39" x14ac:dyDescent="0.15">
      <c r="B1566" s="51" t="s">
        <v>5511</v>
      </c>
      <c r="C1566" s="51" t="s">
        <v>5512</v>
      </c>
      <c r="D1566" s="51" t="s">
        <v>5026</v>
      </c>
      <c r="E1566" s="51" t="s">
        <v>5027</v>
      </c>
      <c r="F1566" s="51" t="s">
        <v>5028</v>
      </c>
      <c r="G1566" s="51" t="s">
        <v>5029</v>
      </c>
      <c r="H1566" s="51" t="s">
        <v>5115</v>
      </c>
      <c r="I1566" s="51" t="s">
        <v>5116</v>
      </c>
      <c r="K1566" s="53">
        <v>3</v>
      </c>
      <c r="L1566" s="160">
        <v>24</v>
      </c>
      <c r="M1566" s="160" t="s">
        <v>5028</v>
      </c>
      <c r="N1566" s="160" t="s">
        <v>5029</v>
      </c>
      <c r="O1566" s="161"/>
      <c r="P1566" s="161"/>
      <c r="Q1566" s="161"/>
      <c r="R1566" s="161"/>
      <c r="S1566" s="161"/>
      <c r="T1566" s="161"/>
      <c r="U1566" s="161"/>
      <c r="V1566" s="161"/>
      <c r="W1566" s="161"/>
      <c r="X1566" s="161"/>
      <c r="Y1566" s="161"/>
      <c r="Z1566" s="161"/>
      <c r="AA1566" s="155" t="s">
        <v>5511</v>
      </c>
      <c r="AB1566" s="155" t="s">
        <v>5512</v>
      </c>
      <c r="AC1566" s="163">
        <v>0</v>
      </c>
      <c r="AD1566" s="163">
        <v>0</v>
      </c>
      <c r="AE1566" s="163">
        <v>0</v>
      </c>
      <c r="AF1566" s="163">
        <v>0</v>
      </c>
      <c r="AG1566" s="163">
        <v>0</v>
      </c>
      <c r="AH1566" s="163">
        <v>0</v>
      </c>
      <c r="AI1566" s="163">
        <v>0</v>
      </c>
      <c r="AJ1566" s="163">
        <v>0</v>
      </c>
      <c r="AK1566" s="163">
        <v>0</v>
      </c>
      <c r="AL1566" s="163">
        <v>0</v>
      </c>
      <c r="AM1566" s="163">
        <v>0</v>
      </c>
    </row>
    <row r="1567" spans="2:39" x14ac:dyDescent="0.15">
      <c r="B1567" s="51" t="s">
        <v>1550</v>
      </c>
      <c r="C1567" s="51" t="s">
        <v>4110</v>
      </c>
      <c r="D1567" s="51" t="s">
        <v>5074</v>
      </c>
      <c r="E1567" s="51" t="s">
        <v>5075</v>
      </c>
      <c r="F1567" s="51" t="s">
        <v>5147</v>
      </c>
      <c r="G1567" s="51" t="s">
        <v>5148</v>
      </c>
      <c r="H1567" s="51" t="s">
        <v>5149</v>
      </c>
      <c r="I1567" s="51" t="s">
        <v>5148</v>
      </c>
      <c r="K1567" s="53">
        <v>3</v>
      </c>
      <c r="L1567" s="160" t="s">
        <v>5356</v>
      </c>
      <c r="M1567" s="160" t="s">
        <v>5356</v>
      </c>
      <c r="N1567" s="160" t="s">
        <v>5356</v>
      </c>
      <c r="O1567" s="161"/>
      <c r="P1567" s="161"/>
      <c r="Q1567" s="161"/>
      <c r="R1567" s="161"/>
      <c r="S1567" s="161"/>
      <c r="T1567" s="161"/>
      <c r="U1567" s="161"/>
      <c r="V1567" s="161"/>
      <c r="W1567" s="161"/>
      <c r="X1567" s="161"/>
      <c r="Y1567" s="161"/>
      <c r="Z1567" s="161"/>
      <c r="AA1567" s="155" t="s">
        <v>1550</v>
      </c>
      <c r="AB1567" s="155" t="s">
        <v>4110</v>
      </c>
      <c r="AC1567" s="163">
        <v>0</v>
      </c>
      <c r="AD1567" s="163">
        <v>0</v>
      </c>
      <c r="AE1567" s="163">
        <v>0</v>
      </c>
      <c r="AF1567" s="163">
        <v>0</v>
      </c>
      <c r="AG1567" s="163">
        <v>0</v>
      </c>
      <c r="AH1567" s="163">
        <v>0</v>
      </c>
      <c r="AI1567" s="163">
        <v>0</v>
      </c>
      <c r="AJ1567" s="163">
        <v>0</v>
      </c>
      <c r="AK1567" s="163">
        <v>0</v>
      </c>
      <c r="AL1567" s="163">
        <v>0</v>
      </c>
      <c r="AM1567" s="163">
        <v>0</v>
      </c>
    </row>
    <row r="1568" spans="2:39" x14ac:dyDescent="0.15">
      <c r="B1568" s="51" t="s">
        <v>1446</v>
      </c>
      <c r="C1568" s="51" t="s">
        <v>4011</v>
      </c>
      <c r="D1568" s="51" t="s">
        <v>5089</v>
      </c>
      <c r="E1568" s="51" t="s">
        <v>5090</v>
      </c>
      <c r="F1568" s="51" t="s">
        <v>5091</v>
      </c>
      <c r="G1568" s="51" t="s">
        <v>5092</v>
      </c>
      <c r="H1568" s="51" t="s">
        <v>5135</v>
      </c>
      <c r="I1568" s="51" t="s">
        <v>5136</v>
      </c>
      <c r="K1568" s="53">
        <v>3</v>
      </c>
      <c r="L1568" s="160">
        <v>16</v>
      </c>
      <c r="M1568" s="160" t="s">
        <v>5091</v>
      </c>
      <c r="N1568" s="160" t="s">
        <v>5092</v>
      </c>
      <c r="O1568" s="161"/>
      <c r="P1568" s="161"/>
      <c r="Q1568" s="161"/>
      <c r="R1568" s="161"/>
      <c r="S1568" s="161"/>
      <c r="T1568" s="161"/>
      <c r="U1568" s="161"/>
      <c r="V1568" s="161"/>
      <c r="W1568" s="161"/>
      <c r="X1568" s="161"/>
      <c r="Y1568" s="161"/>
      <c r="Z1568" s="161"/>
      <c r="AA1568" s="155" t="s">
        <v>1446</v>
      </c>
      <c r="AB1568" s="155" t="s">
        <v>4011</v>
      </c>
      <c r="AC1568" s="163">
        <v>0</v>
      </c>
      <c r="AD1568" s="163">
        <v>0</v>
      </c>
      <c r="AE1568" s="163">
        <v>0</v>
      </c>
      <c r="AF1568" s="163">
        <v>0</v>
      </c>
      <c r="AG1568" s="163">
        <v>0</v>
      </c>
      <c r="AH1568" s="163">
        <v>0</v>
      </c>
      <c r="AI1568" s="163">
        <v>0</v>
      </c>
      <c r="AJ1568" s="163">
        <v>0</v>
      </c>
      <c r="AK1568" s="163">
        <v>0</v>
      </c>
      <c r="AL1568" s="163">
        <v>0</v>
      </c>
      <c r="AM1568" s="163">
        <v>0</v>
      </c>
    </row>
    <row r="1569" spans="2:39" x14ac:dyDescent="0.15">
      <c r="B1569" s="51" t="s">
        <v>1390</v>
      </c>
      <c r="C1569" s="51" t="s">
        <v>3957</v>
      </c>
      <c r="D1569" s="51" t="s">
        <v>5044</v>
      </c>
      <c r="E1569" s="51" t="s">
        <v>5045</v>
      </c>
      <c r="F1569" s="51" t="s">
        <v>5046</v>
      </c>
      <c r="G1569" s="51" t="s">
        <v>5045</v>
      </c>
      <c r="H1569" s="51" t="s">
        <v>5047</v>
      </c>
      <c r="I1569" s="51" t="s">
        <v>5048</v>
      </c>
      <c r="K1569" s="53">
        <v>3</v>
      </c>
      <c r="L1569" s="160">
        <v>5</v>
      </c>
      <c r="M1569" s="160" t="s">
        <v>5047</v>
      </c>
      <c r="N1569" s="160" t="s">
        <v>5048</v>
      </c>
      <c r="O1569" s="161"/>
      <c r="P1569" s="161"/>
      <c r="Q1569" s="161"/>
      <c r="R1569" s="161"/>
      <c r="S1569" s="161"/>
      <c r="T1569" s="161"/>
      <c r="U1569" s="161"/>
      <c r="V1569" s="161"/>
      <c r="W1569" s="161"/>
      <c r="X1569" s="161"/>
      <c r="Y1569" s="161"/>
      <c r="Z1569" s="161"/>
      <c r="AA1569" s="155" t="s">
        <v>1390</v>
      </c>
      <c r="AB1569" s="155" t="s">
        <v>3957</v>
      </c>
      <c r="AC1569" s="163">
        <v>0</v>
      </c>
      <c r="AD1569" s="163">
        <v>0</v>
      </c>
      <c r="AE1569" s="163">
        <v>0</v>
      </c>
      <c r="AF1569" s="163">
        <v>0</v>
      </c>
      <c r="AG1569" s="163">
        <v>0</v>
      </c>
      <c r="AH1569" s="163">
        <v>0</v>
      </c>
      <c r="AI1569" s="163">
        <v>0</v>
      </c>
      <c r="AJ1569" s="163">
        <v>0</v>
      </c>
      <c r="AK1569" s="163">
        <v>0</v>
      </c>
      <c r="AL1569" s="163">
        <v>0</v>
      </c>
      <c r="AM1569" s="163">
        <v>0</v>
      </c>
    </row>
    <row r="1570" spans="2:39" x14ac:dyDescent="0.15">
      <c r="B1570" s="51" t="s">
        <v>1587</v>
      </c>
      <c r="C1570" s="51" t="s">
        <v>4146</v>
      </c>
      <c r="D1570" s="51" t="s">
        <v>5032</v>
      </c>
      <c r="E1570" s="51" t="s">
        <v>5033</v>
      </c>
      <c r="F1570" s="51" t="s">
        <v>5121</v>
      </c>
      <c r="G1570" s="51" t="s">
        <v>5122</v>
      </c>
      <c r="H1570" s="51" t="s">
        <v>5172</v>
      </c>
      <c r="I1570" s="51" t="s">
        <v>5173</v>
      </c>
      <c r="K1570" s="53">
        <v>3</v>
      </c>
      <c r="L1570" s="160">
        <v>12</v>
      </c>
      <c r="M1570" s="160" t="s">
        <v>5121</v>
      </c>
      <c r="N1570" s="160" t="s">
        <v>5122</v>
      </c>
      <c r="O1570" s="161"/>
      <c r="P1570" s="161"/>
      <c r="Q1570" s="161"/>
      <c r="R1570" s="161"/>
      <c r="S1570" s="161"/>
      <c r="T1570" s="161"/>
      <c r="U1570" s="161"/>
      <c r="V1570" s="161"/>
      <c r="W1570" s="161"/>
      <c r="X1570" s="161"/>
      <c r="Y1570" s="161"/>
      <c r="Z1570" s="161"/>
      <c r="AA1570" s="155" t="s">
        <v>1587</v>
      </c>
      <c r="AB1570" s="155" t="s">
        <v>4146</v>
      </c>
      <c r="AC1570" s="163">
        <v>0</v>
      </c>
      <c r="AD1570" s="163">
        <v>0</v>
      </c>
      <c r="AE1570" s="163">
        <v>0</v>
      </c>
      <c r="AF1570" s="163">
        <v>0</v>
      </c>
      <c r="AG1570" s="163">
        <v>0</v>
      </c>
      <c r="AH1570" s="163">
        <v>0</v>
      </c>
      <c r="AI1570" s="163">
        <v>0</v>
      </c>
      <c r="AJ1570" s="163">
        <v>0</v>
      </c>
      <c r="AK1570" s="163">
        <v>0</v>
      </c>
      <c r="AL1570" s="163">
        <v>0</v>
      </c>
      <c r="AM1570" s="163">
        <v>0</v>
      </c>
    </row>
    <row r="1571" spans="2:39" x14ac:dyDescent="0.15">
      <c r="B1571" s="51" t="s">
        <v>1420</v>
      </c>
      <c r="C1571" s="51" t="s">
        <v>3987</v>
      </c>
      <c r="D1571" s="51" t="s">
        <v>5074</v>
      </c>
      <c r="E1571" s="51" t="s">
        <v>5075</v>
      </c>
      <c r="F1571" s="51" t="s">
        <v>5076</v>
      </c>
      <c r="G1571" s="51" t="s">
        <v>5077</v>
      </c>
      <c r="H1571" s="51" t="s">
        <v>5153</v>
      </c>
      <c r="I1571" s="51" t="s">
        <v>5154</v>
      </c>
      <c r="K1571" s="53">
        <v>3</v>
      </c>
      <c r="L1571" s="160">
        <v>7</v>
      </c>
      <c r="M1571" s="160" t="s">
        <v>5153</v>
      </c>
      <c r="N1571" s="160" t="s">
        <v>5154</v>
      </c>
      <c r="O1571" s="161"/>
      <c r="P1571" s="161"/>
      <c r="Q1571" s="161"/>
      <c r="R1571" s="161"/>
      <c r="S1571" s="161"/>
      <c r="T1571" s="161"/>
      <c r="U1571" s="161"/>
      <c r="V1571" s="161"/>
      <c r="W1571" s="161"/>
      <c r="X1571" s="161"/>
      <c r="Y1571" s="161"/>
      <c r="Z1571" s="161"/>
      <c r="AA1571" s="155" t="s">
        <v>1420</v>
      </c>
      <c r="AB1571" s="155" t="s">
        <v>3987</v>
      </c>
      <c r="AC1571" s="163">
        <v>0</v>
      </c>
      <c r="AD1571" s="163">
        <v>0</v>
      </c>
      <c r="AE1571" s="163">
        <v>0</v>
      </c>
      <c r="AF1571" s="163">
        <v>0</v>
      </c>
      <c r="AG1571" s="163">
        <v>0</v>
      </c>
      <c r="AH1571" s="163">
        <v>0</v>
      </c>
      <c r="AI1571" s="163">
        <v>0</v>
      </c>
      <c r="AJ1571" s="163">
        <v>0</v>
      </c>
      <c r="AK1571" s="163">
        <v>0</v>
      </c>
      <c r="AL1571" s="163">
        <v>0</v>
      </c>
      <c r="AM1571" s="163">
        <v>0</v>
      </c>
    </row>
    <row r="1572" spans="2:39" x14ac:dyDescent="0.15">
      <c r="B1572" s="51" t="s">
        <v>1402</v>
      </c>
      <c r="C1572" s="51" t="s">
        <v>3969</v>
      </c>
      <c r="D1572" s="51" t="s">
        <v>5074</v>
      </c>
      <c r="E1572" s="51" t="s">
        <v>5075</v>
      </c>
      <c r="F1572" s="51" t="s">
        <v>5076</v>
      </c>
      <c r="G1572" s="51" t="s">
        <v>5077</v>
      </c>
      <c r="H1572" s="51" t="s">
        <v>5127</v>
      </c>
      <c r="I1572" s="51" t="s">
        <v>5128</v>
      </c>
      <c r="K1572" s="53">
        <v>1</v>
      </c>
      <c r="L1572" s="160">
        <v>4</v>
      </c>
      <c r="M1572" s="160" t="s">
        <v>5127</v>
      </c>
      <c r="N1572" s="160" t="s">
        <v>5326</v>
      </c>
      <c r="O1572" s="161"/>
      <c r="P1572" s="161"/>
      <c r="Q1572" s="161"/>
      <c r="R1572" s="161"/>
      <c r="S1572" s="161"/>
      <c r="T1572" s="161"/>
      <c r="U1572" s="161"/>
      <c r="V1572" s="161"/>
      <c r="W1572" s="161"/>
      <c r="X1572" s="161"/>
      <c r="Y1572" s="161"/>
      <c r="Z1572" s="161"/>
      <c r="AA1572" s="155" t="s">
        <v>1402</v>
      </c>
      <c r="AB1572" s="155" t="s">
        <v>3969</v>
      </c>
      <c r="AC1572" s="163">
        <v>0</v>
      </c>
      <c r="AD1572" s="163">
        <v>0</v>
      </c>
      <c r="AE1572" s="163">
        <v>0</v>
      </c>
      <c r="AF1572" s="163">
        <v>0</v>
      </c>
      <c r="AG1572" s="163">
        <v>0</v>
      </c>
      <c r="AH1572" s="163">
        <v>0</v>
      </c>
      <c r="AI1572" s="163">
        <v>0</v>
      </c>
      <c r="AJ1572" s="163">
        <v>0</v>
      </c>
      <c r="AK1572" s="163">
        <v>0</v>
      </c>
      <c r="AL1572" s="163">
        <v>0</v>
      </c>
      <c r="AM1572" s="163">
        <v>0</v>
      </c>
    </row>
    <row r="1573" spans="2:39" x14ac:dyDescent="0.15">
      <c r="B1573" s="51" t="s">
        <v>1497</v>
      </c>
      <c r="C1573" s="51" t="s">
        <v>4062</v>
      </c>
      <c r="D1573" s="51" t="s">
        <v>5044</v>
      </c>
      <c r="E1573" s="51" t="s">
        <v>5045</v>
      </c>
      <c r="F1573" s="51" t="s">
        <v>5046</v>
      </c>
      <c r="G1573" s="51" t="s">
        <v>5045</v>
      </c>
      <c r="H1573" s="51" t="s">
        <v>5181</v>
      </c>
      <c r="I1573" s="51" t="s">
        <v>5182</v>
      </c>
      <c r="K1573" s="53">
        <v>1</v>
      </c>
      <c r="L1573" s="160" t="s">
        <v>5356</v>
      </c>
      <c r="M1573" s="160" t="s">
        <v>5127</v>
      </c>
      <c r="N1573" s="160" t="s">
        <v>5326</v>
      </c>
      <c r="O1573" s="161"/>
      <c r="P1573" s="161"/>
      <c r="Q1573" s="161"/>
      <c r="R1573" s="161"/>
      <c r="S1573" s="161"/>
      <c r="T1573" s="161"/>
      <c r="U1573" s="161"/>
      <c r="V1573" s="161"/>
      <c r="W1573" s="161"/>
      <c r="X1573" s="161"/>
      <c r="Y1573" s="161"/>
      <c r="Z1573" s="161"/>
      <c r="AA1573" s="155" t="s">
        <v>1497</v>
      </c>
      <c r="AB1573" s="155" t="s">
        <v>4062</v>
      </c>
      <c r="AC1573" s="163">
        <v>0</v>
      </c>
      <c r="AD1573" s="163">
        <v>0</v>
      </c>
      <c r="AE1573" s="163">
        <v>0</v>
      </c>
      <c r="AF1573" s="163">
        <v>0</v>
      </c>
      <c r="AG1573" s="163">
        <v>0</v>
      </c>
      <c r="AH1573" s="163">
        <v>0</v>
      </c>
      <c r="AI1573" s="163">
        <v>0</v>
      </c>
      <c r="AJ1573" s="163">
        <v>0</v>
      </c>
      <c r="AK1573" s="163">
        <v>0</v>
      </c>
      <c r="AL1573" s="163">
        <v>0</v>
      </c>
      <c r="AM1573" s="163">
        <v>0</v>
      </c>
    </row>
    <row r="1574" spans="2:39" x14ac:dyDescent="0.15">
      <c r="B1574" s="51" t="s">
        <v>1627</v>
      </c>
      <c r="C1574" s="51" t="s">
        <v>4184</v>
      </c>
      <c r="D1574" s="51" t="s">
        <v>5129</v>
      </c>
      <c r="E1574" s="51" t="s">
        <v>5130</v>
      </c>
      <c r="F1574" s="51" t="s">
        <v>5131</v>
      </c>
      <c r="G1574" s="51" t="s">
        <v>5132</v>
      </c>
      <c r="H1574" s="51" t="s">
        <v>5166</v>
      </c>
      <c r="I1574" s="51" t="s">
        <v>5167</v>
      </c>
      <c r="K1574" s="53">
        <v>3</v>
      </c>
      <c r="L1574" s="160">
        <v>18</v>
      </c>
      <c r="M1574" s="160" t="s">
        <v>5129</v>
      </c>
      <c r="N1574" s="160" t="s">
        <v>5130</v>
      </c>
      <c r="O1574" s="161"/>
      <c r="P1574" s="161"/>
      <c r="Q1574" s="161"/>
      <c r="R1574" s="161"/>
      <c r="S1574" s="161"/>
      <c r="T1574" s="161"/>
      <c r="U1574" s="161"/>
      <c r="V1574" s="161"/>
      <c r="W1574" s="161"/>
      <c r="X1574" s="161"/>
      <c r="Y1574" s="161"/>
      <c r="Z1574" s="161"/>
      <c r="AA1574" s="155" t="s">
        <v>1627</v>
      </c>
      <c r="AB1574" s="155" t="s">
        <v>4184</v>
      </c>
      <c r="AC1574" s="163">
        <v>0</v>
      </c>
      <c r="AD1574" s="163">
        <v>0</v>
      </c>
      <c r="AE1574" s="163">
        <v>0</v>
      </c>
      <c r="AF1574" s="163">
        <v>0</v>
      </c>
      <c r="AG1574" s="163">
        <v>0</v>
      </c>
      <c r="AH1574" s="163">
        <v>0</v>
      </c>
      <c r="AI1574" s="163">
        <v>0</v>
      </c>
      <c r="AJ1574" s="163">
        <v>0</v>
      </c>
      <c r="AK1574" s="163">
        <v>0</v>
      </c>
      <c r="AL1574" s="163">
        <v>0</v>
      </c>
      <c r="AM1574" s="163">
        <v>0</v>
      </c>
    </row>
    <row r="1575" spans="2:39" x14ac:dyDescent="0.15">
      <c r="B1575" s="51" t="s">
        <v>1405</v>
      </c>
      <c r="C1575" s="51" t="s">
        <v>3972</v>
      </c>
      <c r="D1575" s="51" t="s">
        <v>5032</v>
      </c>
      <c r="E1575" s="51" t="s">
        <v>5033</v>
      </c>
      <c r="F1575" s="51" t="s">
        <v>5121</v>
      </c>
      <c r="G1575" s="51" t="s">
        <v>5122</v>
      </c>
      <c r="H1575" s="51" t="s">
        <v>5172</v>
      </c>
      <c r="I1575" s="51" t="s">
        <v>5173</v>
      </c>
      <c r="K1575" s="53">
        <v>3</v>
      </c>
      <c r="L1575" s="160">
        <v>12</v>
      </c>
      <c r="M1575" s="160" t="s">
        <v>5121</v>
      </c>
      <c r="N1575" s="160" t="s">
        <v>5122</v>
      </c>
      <c r="O1575" s="161"/>
      <c r="P1575" s="161"/>
      <c r="Q1575" s="161"/>
      <c r="R1575" s="161"/>
      <c r="S1575" s="161"/>
      <c r="T1575" s="161"/>
      <c r="U1575" s="161"/>
      <c r="V1575" s="161"/>
      <c r="W1575" s="161"/>
      <c r="X1575" s="161"/>
      <c r="Y1575" s="161"/>
      <c r="Z1575" s="161"/>
      <c r="AA1575" s="155" t="s">
        <v>1405</v>
      </c>
      <c r="AB1575" s="155" t="s">
        <v>3972</v>
      </c>
      <c r="AC1575" s="163">
        <v>0</v>
      </c>
      <c r="AD1575" s="163">
        <v>0</v>
      </c>
      <c r="AE1575" s="163">
        <v>0</v>
      </c>
      <c r="AF1575" s="163">
        <v>0</v>
      </c>
      <c r="AG1575" s="163">
        <v>0</v>
      </c>
      <c r="AH1575" s="163">
        <v>0</v>
      </c>
      <c r="AI1575" s="163">
        <v>0</v>
      </c>
      <c r="AJ1575" s="163">
        <v>0</v>
      </c>
      <c r="AK1575" s="163">
        <v>0</v>
      </c>
      <c r="AL1575" s="163">
        <v>0</v>
      </c>
      <c r="AM1575" s="163">
        <v>0</v>
      </c>
    </row>
    <row r="1576" spans="2:39" x14ac:dyDescent="0.15">
      <c r="B1576" s="51" t="s">
        <v>1554</v>
      </c>
      <c r="C1576" s="51" t="s">
        <v>4114</v>
      </c>
      <c r="D1576" s="51" t="s">
        <v>5074</v>
      </c>
      <c r="E1576" s="51" t="s">
        <v>5075</v>
      </c>
      <c r="F1576" s="51" t="s">
        <v>5076</v>
      </c>
      <c r="G1576" s="51" t="s">
        <v>5077</v>
      </c>
      <c r="H1576" s="51" t="s">
        <v>5153</v>
      </c>
      <c r="I1576" s="51" t="s">
        <v>5154</v>
      </c>
      <c r="K1576" s="53">
        <v>3</v>
      </c>
      <c r="L1576" s="160">
        <v>7</v>
      </c>
      <c r="M1576" s="160" t="s">
        <v>5153</v>
      </c>
      <c r="N1576" s="160" t="s">
        <v>5154</v>
      </c>
      <c r="O1576" s="161"/>
      <c r="P1576" s="161"/>
      <c r="Q1576" s="161"/>
      <c r="R1576" s="161"/>
      <c r="S1576" s="161"/>
      <c r="T1576" s="161"/>
      <c r="U1576" s="161"/>
      <c r="V1576" s="161"/>
      <c r="W1576" s="161"/>
      <c r="X1576" s="161"/>
      <c r="Y1576" s="161"/>
      <c r="Z1576" s="161"/>
      <c r="AA1576" s="155" t="s">
        <v>1554</v>
      </c>
      <c r="AB1576" s="155" t="s">
        <v>4114</v>
      </c>
      <c r="AC1576" s="163">
        <v>0</v>
      </c>
      <c r="AD1576" s="163">
        <v>0</v>
      </c>
      <c r="AE1576" s="163">
        <v>0</v>
      </c>
      <c r="AF1576" s="163">
        <v>0</v>
      </c>
      <c r="AG1576" s="163">
        <v>0</v>
      </c>
      <c r="AH1576" s="163">
        <v>0</v>
      </c>
      <c r="AI1576" s="163">
        <v>0</v>
      </c>
      <c r="AJ1576" s="163">
        <v>0</v>
      </c>
      <c r="AK1576" s="163">
        <v>0</v>
      </c>
      <c r="AL1576" s="163">
        <v>0</v>
      </c>
      <c r="AM1576" s="163">
        <v>0</v>
      </c>
    </row>
    <row r="1577" spans="2:39" x14ac:dyDescent="0.15">
      <c r="B1577" s="51" t="s">
        <v>1506</v>
      </c>
      <c r="C1577" s="51" t="s">
        <v>4070</v>
      </c>
      <c r="D1577" s="51" t="s">
        <v>5044</v>
      </c>
      <c r="E1577" s="51" t="s">
        <v>5045</v>
      </c>
      <c r="F1577" s="51" t="s">
        <v>5046</v>
      </c>
      <c r="G1577" s="51" t="s">
        <v>5045</v>
      </c>
      <c r="H1577" s="51" t="s">
        <v>5047</v>
      </c>
      <c r="I1577" s="51" t="s">
        <v>5048</v>
      </c>
      <c r="K1577" s="53">
        <v>3</v>
      </c>
      <c r="L1577" s="160">
        <v>5</v>
      </c>
      <c r="M1577" s="160" t="s">
        <v>5047</v>
      </c>
      <c r="N1577" s="160" t="s">
        <v>5048</v>
      </c>
      <c r="O1577" s="161"/>
      <c r="P1577" s="161"/>
      <c r="Q1577" s="161"/>
      <c r="R1577" s="161"/>
      <c r="S1577" s="161"/>
      <c r="T1577" s="161"/>
      <c r="U1577" s="161"/>
      <c r="V1577" s="161"/>
      <c r="W1577" s="161"/>
      <c r="X1577" s="161"/>
      <c r="Y1577" s="161"/>
      <c r="Z1577" s="161"/>
      <c r="AA1577" s="155" t="s">
        <v>1506</v>
      </c>
      <c r="AB1577" s="155" t="s">
        <v>4070</v>
      </c>
      <c r="AC1577" s="163">
        <v>0</v>
      </c>
      <c r="AD1577" s="163">
        <v>0</v>
      </c>
      <c r="AE1577" s="163">
        <v>0</v>
      </c>
      <c r="AF1577" s="163">
        <v>0</v>
      </c>
      <c r="AG1577" s="163">
        <v>0</v>
      </c>
      <c r="AH1577" s="163">
        <v>0</v>
      </c>
      <c r="AI1577" s="163">
        <v>0</v>
      </c>
      <c r="AJ1577" s="163">
        <v>0</v>
      </c>
      <c r="AK1577" s="163">
        <v>0</v>
      </c>
      <c r="AL1577" s="163">
        <v>0</v>
      </c>
      <c r="AM1577" s="163">
        <v>0</v>
      </c>
    </row>
    <row r="1578" spans="2:39" x14ac:dyDescent="0.15">
      <c r="B1578" s="51" t="s">
        <v>1369</v>
      </c>
      <c r="C1578" s="51" t="s">
        <v>3936</v>
      </c>
      <c r="D1578" s="51" t="s">
        <v>5044</v>
      </c>
      <c r="E1578" s="51" t="s">
        <v>5045</v>
      </c>
      <c r="F1578" s="51" t="s">
        <v>5046</v>
      </c>
      <c r="G1578" s="51" t="s">
        <v>5045</v>
      </c>
      <c r="H1578" s="51" t="s">
        <v>5067</v>
      </c>
      <c r="I1578" s="51" t="s">
        <v>5068</v>
      </c>
      <c r="K1578" s="53">
        <v>3</v>
      </c>
      <c r="L1578" s="160">
        <v>3</v>
      </c>
      <c r="M1578" s="160" t="s">
        <v>5067</v>
      </c>
      <c r="N1578" s="160" t="s">
        <v>5068</v>
      </c>
      <c r="O1578" s="161"/>
      <c r="P1578" s="161"/>
      <c r="Q1578" s="161"/>
      <c r="R1578" s="161"/>
      <c r="S1578" s="161"/>
      <c r="T1578" s="161"/>
      <c r="U1578" s="161"/>
      <c r="V1578" s="161"/>
      <c r="W1578" s="161"/>
      <c r="X1578" s="161"/>
      <c r="Y1578" s="161"/>
      <c r="Z1578" s="161"/>
      <c r="AA1578" s="155" t="s">
        <v>1369</v>
      </c>
      <c r="AB1578" s="155" t="s">
        <v>3936</v>
      </c>
      <c r="AC1578" s="163">
        <v>0</v>
      </c>
      <c r="AD1578" s="163">
        <v>0</v>
      </c>
      <c r="AE1578" s="163">
        <v>0</v>
      </c>
      <c r="AF1578" s="163">
        <v>0</v>
      </c>
      <c r="AG1578" s="163">
        <v>0</v>
      </c>
      <c r="AH1578" s="163">
        <v>0</v>
      </c>
      <c r="AI1578" s="163">
        <v>0</v>
      </c>
      <c r="AJ1578" s="163">
        <v>0</v>
      </c>
      <c r="AK1578" s="163">
        <v>0</v>
      </c>
      <c r="AL1578" s="163">
        <v>0</v>
      </c>
      <c r="AM1578" s="163">
        <v>0</v>
      </c>
    </row>
    <row r="1579" spans="2:39" x14ac:dyDescent="0.15">
      <c r="B1579" s="51" t="s">
        <v>1483</v>
      </c>
      <c r="C1579" s="51" t="s">
        <v>4048</v>
      </c>
      <c r="D1579" s="51" t="s">
        <v>5026</v>
      </c>
      <c r="E1579" s="51" t="s">
        <v>5027</v>
      </c>
      <c r="F1579" s="51" t="s">
        <v>5028</v>
      </c>
      <c r="G1579" s="51" t="s">
        <v>5029</v>
      </c>
      <c r="H1579" s="51" t="s">
        <v>5205</v>
      </c>
      <c r="I1579" s="51" t="s">
        <v>5206</v>
      </c>
      <c r="K1579" s="53">
        <v>3</v>
      </c>
      <c r="L1579" s="160">
        <v>24</v>
      </c>
      <c r="M1579" s="160" t="s">
        <v>5028</v>
      </c>
      <c r="N1579" s="160" t="s">
        <v>5029</v>
      </c>
      <c r="O1579" s="161"/>
      <c r="P1579" s="161"/>
      <c r="Q1579" s="161"/>
      <c r="R1579" s="161"/>
      <c r="S1579" s="161"/>
      <c r="T1579" s="161"/>
      <c r="U1579" s="161"/>
      <c r="V1579" s="161"/>
      <c r="W1579" s="161"/>
      <c r="X1579" s="161"/>
      <c r="Y1579" s="161"/>
      <c r="Z1579" s="161"/>
      <c r="AA1579" s="155" t="s">
        <v>1483</v>
      </c>
      <c r="AB1579" s="155" t="s">
        <v>4048</v>
      </c>
      <c r="AC1579" s="163">
        <v>0</v>
      </c>
      <c r="AD1579" s="163">
        <v>1</v>
      </c>
      <c r="AE1579" s="163">
        <v>0</v>
      </c>
      <c r="AF1579" s="163">
        <v>0</v>
      </c>
      <c r="AG1579" s="163">
        <v>0</v>
      </c>
      <c r="AH1579" s="163">
        <v>0</v>
      </c>
      <c r="AI1579" s="163">
        <v>0</v>
      </c>
      <c r="AJ1579" s="163">
        <v>0</v>
      </c>
      <c r="AK1579" s="163">
        <v>0</v>
      </c>
      <c r="AL1579" s="163">
        <v>0</v>
      </c>
      <c r="AM1579" s="163">
        <v>0</v>
      </c>
    </row>
    <row r="1580" spans="2:39" x14ac:dyDescent="0.15">
      <c r="B1580" s="51" t="s">
        <v>724</v>
      </c>
      <c r="C1580" s="51" t="s">
        <v>3301</v>
      </c>
      <c r="D1580" s="51" t="s">
        <v>5080</v>
      </c>
      <c r="E1580" s="51" t="s">
        <v>5081</v>
      </c>
      <c r="F1580" s="51" t="s">
        <v>5082</v>
      </c>
      <c r="G1580" s="51" t="s">
        <v>5081</v>
      </c>
      <c r="H1580" s="51" t="s">
        <v>5083</v>
      </c>
      <c r="I1580" s="51" t="s">
        <v>5084</v>
      </c>
      <c r="K1580" s="53">
        <v>3</v>
      </c>
      <c r="L1580" s="160">
        <v>2</v>
      </c>
      <c r="M1580" s="160" t="s">
        <v>5082</v>
      </c>
      <c r="N1580" s="160" t="s">
        <v>5081</v>
      </c>
      <c r="O1580" s="161"/>
      <c r="P1580" s="161"/>
      <c r="Q1580" s="161"/>
      <c r="R1580" s="161"/>
      <c r="S1580" s="161"/>
      <c r="T1580" s="161"/>
      <c r="U1580" s="161"/>
      <c r="V1580" s="161"/>
      <c r="W1580" s="161"/>
      <c r="X1580" s="161"/>
      <c r="Y1580" s="161"/>
      <c r="Z1580" s="161"/>
      <c r="AA1580" s="155" t="s">
        <v>724</v>
      </c>
      <c r="AB1580" s="155" t="s">
        <v>3301</v>
      </c>
      <c r="AC1580" s="163">
        <v>0</v>
      </c>
      <c r="AD1580" s="163">
        <v>0</v>
      </c>
      <c r="AE1580" s="163">
        <v>0</v>
      </c>
      <c r="AF1580" s="163">
        <v>0</v>
      </c>
      <c r="AG1580" s="163">
        <v>0</v>
      </c>
      <c r="AH1580" s="163">
        <v>0</v>
      </c>
      <c r="AI1580" s="163">
        <v>0</v>
      </c>
      <c r="AJ1580" s="163">
        <v>0</v>
      </c>
      <c r="AK1580" s="163">
        <v>0</v>
      </c>
      <c r="AL1580" s="163">
        <v>0</v>
      </c>
      <c r="AM1580" s="163">
        <v>0</v>
      </c>
    </row>
    <row r="1581" spans="2:39" x14ac:dyDescent="0.15">
      <c r="B1581" s="51" t="s">
        <v>1529</v>
      </c>
      <c r="C1581" s="51" t="s">
        <v>4091</v>
      </c>
      <c r="D1581" s="51" t="s">
        <v>5026</v>
      </c>
      <c r="E1581" s="51" t="s">
        <v>5027</v>
      </c>
      <c r="F1581" s="51" t="s">
        <v>5054</v>
      </c>
      <c r="G1581" s="51" t="s">
        <v>5055</v>
      </c>
      <c r="H1581" s="51" t="s">
        <v>5113</v>
      </c>
      <c r="I1581" s="51" t="s">
        <v>5114</v>
      </c>
      <c r="K1581" s="53">
        <v>2</v>
      </c>
      <c r="L1581" s="160" t="s">
        <v>5356</v>
      </c>
      <c r="M1581" s="160" t="s">
        <v>5056</v>
      </c>
      <c r="N1581" s="160" t="s">
        <v>5194</v>
      </c>
      <c r="O1581" s="161"/>
      <c r="P1581" s="161"/>
      <c r="Q1581" s="161"/>
      <c r="R1581" s="161"/>
      <c r="S1581" s="161"/>
      <c r="T1581" s="161"/>
      <c r="U1581" s="161"/>
      <c r="V1581" s="161"/>
      <c r="W1581" s="161"/>
      <c r="X1581" s="161"/>
      <c r="Y1581" s="161"/>
      <c r="Z1581" s="161"/>
      <c r="AA1581" s="155" t="s">
        <v>1529</v>
      </c>
      <c r="AB1581" s="155" t="s">
        <v>4091</v>
      </c>
      <c r="AC1581" s="163">
        <v>0</v>
      </c>
      <c r="AD1581" s="163">
        <v>0</v>
      </c>
      <c r="AE1581" s="163">
        <v>0</v>
      </c>
      <c r="AF1581" s="163">
        <v>0</v>
      </c>
      <c r="AG1581" s="163">
        <v>0</v>
      </c>
      <c r="AH1581" s="163">
        <v>0</v>
      </c>
      <c r="AI1581" s="163">
        <v>0</v>
      </c>
      <c r="AJ1581" s="163">
        <v>0</v>
      </c>
      <c r="AK1581" s="163">
        <v>0</v>
      </c>
      <c r="AL1581" s="163">
        <v>0</v>
      </c>
      <c r="AM1581" s="163">
        <v>0</v>
      </c>
    </row>
    <row r="1582" spans="2:39" x14ac:dyDescent="0.15">
      <c r="B1582" s="51" t="s">
        <v>1572</v>
      </c>
      <c r="C1582" s="51" t="s">
        <v>4132</v>
      </c>
      <c r="D1582" s="51" t="s">
        <v>5044</v>
      </c>
      <c r="E1582" s="51" t="s">
        <v>5045</v>
      </c>
      <c r="F1582" s="51" t="s">
        <v>5046</v>
      </c>
      <c r="G1582" s="51" t="s">
        <v>5045</v>
      </c>
      <c r="H1582" s="51" t="s">
        <v>5067</v>
      </c>
      <c r="I1582" s="51" t="s">
        <v>5068</v>
      </c>
      <c r="K1582" s="53">
        <v>3</v>
      </c>
      <c r="L1582" s="160">
        <v>3</v>
      </c>
      <c r="M1582" s="160" t="s">
        <v>5067</v>
      </c>
      <c r="N1582" s="160" t="s">
        <v>5068</v>
      </c>
      <c r="O1582" s="161"/>
      <c r="P1582" s="161"/>
      <c r="Q1582" s="161"/>
      <c r="R1582" s="161"/>
      <c r="S1582" s="161"/>
      <c r="T1582" s="161"/>
      <c r="U1582" s="161"/>
      <c r="V1582" s="161"/>
      <c r="W1582" s="161"/>
      <c r="X1582" s="161"/>
      <c r="Y1582" s="161"/>
      <c r="Z1582" s="161"/>
      <c r="AA1582" s="155" t="s">
        <v>1572</v>
      </c>
      <c r="AB1582" s="155" t="s">
        <v>4132</v>
      </c>
      <c r="AC1582" s="163">
        <v>0</v>
      </c>
      <c r="AD1582" s="163">
        <v>0</v>
      </c>
      <c r="AE1582" s="163">
        <v>0</v>
      </c>
      <c r="AF1582" s="163">
        <v>0</v>
      </c>
      <c r="AG1582" s="163">
        <v>0</v>
      </c>
      <c r="AH1582" s="163">
        <v>0</v>
      </c>
      <c r="AI1582" s="163">
        <v>0</v>
      </c>
      <c r="AJ1582" s="163">
        <v>0</v>
      </c>
      <c r="AK1582" s="163">
        <v>0</v>
      </c>
      <c r="AL1582" s="163">
        <v>0</v>
      </c>
      <c r="AM1582" s="163">
        <v>0</v>
      </c>
    </row>
    <row r="1583" spans="2:39" x14ac:dyDescent="0.15">
      <c r="B1583" s="51" t="s">
        <v>1594</v>
      </c>
      <c r="C1583" s="51" t="s">
        <v>4152</v>
      </c>
      <c r="D1583" s="51" t="s">
        <v>5044</v>
      </c>
      <c r="E1583" s="51" t="s">
        <v>5045</v>
      </c>
      <c r="F1583" s="51" t="s">
        <v>5046</v>
      </c>
      <c r="G1583" s="51" t="s">
        <v>5045</v>
      </c>
      <c r="H1583" s="51" t="s">
        <v>5067</v>
      </c>
      <c r="I1583" s="51" t="s">
        <v>5068</v>
      </c>
      <c r="K1583" s="53">
        <v>3</v>
      </c>
      <c r="L1583" s="160">
        <v>3</v>
      </c>
      <c r="M1583" s="160" t="s">
        <v>5067</v>
      </c>
      <c r="N1583" s="160" t="s">
        <v>5068</v>
      </c>
      <c r="O1583" s="161"/>
      <c r="P1583" s="161"/>
      <c r="Q1583" s="161"/>
      <c r="R1583" s="161"/>
      <c r="S1583" s="161"/>
      <c r="T1583" s="161"/>
      <c r="U1583" s="161"/>
      <c r="V1583" s="161"/>
      <c r="W1583" s="161"/>
      <c r="X1583" s="161"/>
      <c r="Y1583" s="161"/>
      <c r="Z1583" s="161"/>
      <c r="AA1583" s="155" t="s">
        <v>1594</v>
      </c>
      <c r="AB1583" s="155" t="s">
        <v>4152</v>
      </c>
      <c r="AC1583" s="163">
        <v>0</v>
      </c>
      <c r="AD1583" s="163">
        <v>0</v>
      </c>
      <c r="AE1583" s="163">
        <v>0</v>
      </c>
      <c r="AF1583" s="163">
        <v>0</v>
      </c>
      <c r="AG1583" s="163">
        <v>0</v>
      </c>
      <c r="AH1583" s="163">
        <v>0</v>
      </c>
      <c r="AI1583" s="163">
        <v>0</v>
      </c>
      <c r="AJ1583" s="163">
        <v>0</v>
      </c>
      <c r="AK1583" s="163">
        <v>0</v>
      </c>
      <c r="AL1583" s="163">
        <v>0</v>
      </c>
      <c r="AM1583" s="163">
        <v>0</v>
      </c>
    </row>
    <row r="1584" spans="2:39" x14ac:dyDescent="0.15">
      <c r="B1584" s="51" t="s">
        <v>1473</v>
      </c>
      <c r="C1584" s="51" t="s">
        <v>4038</v>
      </c>
      <c r="D1584" s="51" t="s">
        <v>5026</v>
      </c>
      <c r="E1584" s="51" t="s">
        <v>5027</v>
      </c>
      <c r="F1584" s="51" t="s">
        <v>5028</v>
      </c>
      <c r="G1584" s="51" t="s">
        <v>5029</v>
      </c>
      <c r="H1584" s="51" t="s">
        <v>5205</v>
      </c>
      <c r="I1584" s="51" t="s">
        <v>5206</v>
      </c>
      <c r="K1584" s="53">
        <v>3</v>
      </c>
      <c r="L1584" s="160">
        <v>24</v>
      </c>
      <c r="M1584" s="160" t="s">
        <v>5028</v>
      </c>
      <c r="N1584" s="160" t="s">
        <v>5029</v>
      </c>
      <c r="O1584" s="161"/>
      <c r="P1584" s="161"/>
      <c r="Q1584" s="161"/>
      <c r="R1584" s="161"/>
      <c r="S1584" s="161"/>
      <c r="T1584" s="161"/>
      <c r="U1584" s="161"/>
      <c r="V1584" s="161"/>
      <c r="W1584" s="161"/>
      <c r="X1584" s="161"/>
      <c r="Y1584" s="161"/>
      <c r="Z1584" s="161"/>
      <c r="AA1584" s="155" t="s">
        <v>1473</v>
      </c>
      <c r="AB1584" s="155" t="s">
        <v>4038</v>
      </c>
      <c r="AC1584" s="163">
        <v>0</v>
      </c>
      <c r="AD1584" s="163">
        <v>0</v>
      </c>
      <c r="AE1584" s="163">
        <v>0</v>
      </c>
      <c r="AF1584" s="163">
        <v>0</v>
      </c>
      <c r="AG1584" s="163">
        <v>0</v>
      </c>
      <c r="AH1584" s="163">
        <v>0</v>
      </c>
      <c r="AI1584" s="163">
        <v>0</v>
      </c>
      <c r="AJ1584" s="163">
        <v>0</v>
      </c>
      <c r="AK1584" s="163">
        <v>0</v>
      </c>
      <c r="AL1584" s="163">
        <v>0</v>
      </c>
      <c r="AM1584" s="163">
        <v>0</v>
      </c>
    </row>
    <row r="1585" spans="2:39" x14ac:dyDescent="0.15">
      <c r="B1585" s="51" t="s">
        <v>1525</v>
      </c>
      <c r="C1585" s="51" t="s">
        <v>4087</v>
      </c>
      <c r="D1585" s="51" t="s">
        <v>5032</v>
      </c>
      <c r="E1585" s="51" t="s">
        <v>5033</v>
      </c>
      <c r="F1585" s="51" t="s">
        <v>5034</v>
      </c>
      <c r="G1585" s="51" t="s">
        <v>5035</v>
      </c>
      <c r="H1585" s="51" t="s">
        <v>5038</v>
      </c>
      <c r="I1585" s="51" t="s">
        <v>5039</v>
      </c>
      <c r="K1585" s="53">
        <v>3</v>
      </c>
      <c r="L1585" s="160">
        <v>11</v>
      </c>
      <c r="M1585" s="160" t="s">
        <v>5034</v>
      </c>
      <c r="N1585" s="160" t="s">
        <v>5035</v>
      </c>
      <c r="O1585" s="161"/>
      <c r="P1585" s="161"/>
      <c r="Q1585" s="161"/>
      <c r="R1585" s="161"/>
      <c r="S1585" s="161"/>
      <c r="T1585" s="161"/>
      <c r="U1585" s="161"/>
      <c r="V1585" s="161"/>
      <c r="W1585" s="161"/>
      <c r="X1585" s="161"/>
      <c r="Y1585" s="161"/>
      <c r="Z1585" s="161"/>
      <c r="AA1585" s="155" t="s">
        <v>1525</v>
      </c>
      <c r="AB1585" s="155" t="s">
        <v>4087</v>
      </c>
      <c r="AC1585" s="163">
        <v>0</v>
      </c>
      <c r="AD1585" s="163">
        <v>0</v>
      </c>
      <c r="AE1585" s="163">
        <v>0</v>
      </c>
      <c r="AF1585" s="163">
        <v>0</v>
      </c>
      <c r="AG1585" s="163">
        <v>0</v>
      </c>
      <c r="AH1585" s="163">
        <v>0</v>
      </c>
      <c r="AI1585" s="163">
        <v>0</v>
      </c>
      <c r="AJ1585" s="163">
        <v>0</v>
      </c>
      <c r="AK1585" s="163">
        <v>0</v>
      </c>
      <c r="AL1585" s="163">
        <v>0</v>
      </c>
      <c r="AM1585" s="163">
        <v>0</v>
      </c>
    </row>
    <row r="1586" spans="2:39" x14ac:dyDescent="0.15">
      <c r="B1586" s="51" t="s">
        <v>1694</v>
      </c>
      <c r="C1586" s="51" t="s">
        <v>4246</v>
      </c>
      <c r="D1586" s="51" t="s">
        <v>5032</v>
      </c>
      <c r="E1586" s="51" t="s">
        <v>5033</v>
      </c>
      <c r="F1586" s="51" t="s">
        <v>5121</v>
      </c>
      <c r="G1586" s="51" t="s">
        <v>5122</v>
      </c>
      <c r="H1586" s="51" t="s">
        <v>5172</v>
      </c>
      <c r="I1586" s="51" t="s">
        <v>5173</v>
      </c>
      <c r="K1586" s="53">
        <v>3</v>
      </c>
      <c r="L1586" s="160">
        <v>12</v>
      </c>
      <c r="M1586" s="160" t="s">
        <v>5121</v>
      </c>
      <c r="N1586" s="160" t="s">
        <v>5122</v>
      </c>
      <c r="O1586" s="161"/>
      <c r="P1586" s="161"/>
      <c r="Q1586" s="161"/>
      <c r="R1586" s="161"/>
      <c r="S1586" s="161"/>
      <c r="T1586" s="161"/>
      <c r="U1586" s="161"/>
      <c r="V1586" s="161"/>
      <c r="W1586" s="161"/>
      <c r="X1586" s="161"/>
      <c r="Y1586" s="161"/>
      <c r="Z1586" s="161"/>
      <c r="AA1586" s="155" t="s">
        <v>1694</v>
      </c>
      <c r="AB1586" s="155" t="s">
        <v>4246</v>
      </c>
      <c r="AC1586" s="163">
        <v>0</v>
      </c>
      <c r="AD1586" s="163">
        <v>0</v>
      </c>
      <c r="AE1586" s="163">
        <v>0</v>
      </c>
      <c r="AF1586" s="163">
        <v>0</v>
      </c>
      <c r="AG1586" s="163">
        <v>0</v>
      </c>
      <c r="AH1586" s="163">
        <v>0</v>
      </c>
      <c r="AI1586" s="163">
        <v>0</v>
      </c>
      <c r="AJ1586" s="163">
        <v>0</v>
      </c>
      <c r="AK1586" s="163">
        <v>0</v>
      </c>
      <c r="AL1586" s="163">
        <v>0</v>
      </c>
      <c r="AM1586" s="163">
        <v>0</v>
      </c>
    </row>
    <row r="1587" spans="2:39" x14ac:dyDescent="0.15">
      <c r="B1587" s="51" t="s">
        <v>1604</v>
      </c>
      <c r="C1587" s="51" t="s">
        <v>4162</v>
      </c>
      <c r="D1587" s="51" t="s">
        <v>5074</v>
      </c>
      <c r="E1587" s="51" t="s">
        <v>5075</v>
      </c>
      <c r="F1587" s="51" t="s">
        <v>5076</v>
      </c>
      <c r="G1587" s="51" t="s">
        <v>5077</v>
      </c>
      <c r="H1587" s="51" t="s">
        <v>5101</v>
      </c>
      <c r="I1587" s="51" t="s">
        <v>5102</v>
      </c>
      <c r="K1587" s="53">
        <v>3</v>
      </c>
      <c r="L1587" s="160">
        <v>6</v>
      </c>
      <c r="M1587" s="160" t="s">
        <v>5101</v>
      </c>
      <c r="N1587" s="160" t="s">
        <v>5102</v>
      </c>
      <c r="O1587" s="161"/>
      <c r="P1587" s="161"/>
      <c r="Q1587" s="161"/>
      <c r="R1587" s="161"/>
      <c r="S1587" s="161"/>
      <c r="T1587" s="161"/>
      <c r="U1587" s="161"/>
      <c r="V1587" s="161"/>
      <c r="W1587" s="161"/>
      <c r="X1587" s="161"/>
      <c r="Y1587" s="161"/>
      <c r="Z1587" s="161"/>
      <c r="AA1587" s="155" t="s">
        <v>1604</v>
      </c>
      <c r="AB1587" s="155" t="s">
        <v>4162</v>
      </c>
      <c r="AC1587" s="163">
        <v>0</v>
      </c>
      <c r="AD1587" s="163">
        <v>0</v>
      </c>
      <c r="AE1587" s="163">
        <v>0</v>
      </c>
      <c r="AF1587" s="163">
        <v>0</v>
      </c>
      <c r="AG1587" s="163">
        <v>0</v>
      </c>
      <c r="AH1587" s="163">
        <v>0</v>
      </c>
      <c r="AI1587" s="163">
        <v>0</v>
      </c>
      <c r="AJ1587" s="163">
        <v>0</v>
      </c>
      <c r="AK1587" s="163">
        <v>0</v>
      </c>
      <c r="AL1587" s="163">
        <v>0</v>
      </c>
      <c r="AM1587" s="163">
        <v>0</v>
      </c>
    </row>
    <row r="1588" spans="2:39" x14ac:dyDescent="0.15">
      <c r="B1588" s="51" t="s">
        <v>1504</v>
      </c>
      <c r="C1588" s="51" t="s">
        <v>4069</v>
      </c>
      <c r="D1588" s="51" t="s">
        <v>5032</v>
      </c>
      <c r="E1588" s="51" t="s">
        <v>5033</v>
      </c>
      <c r="F1588" s="51" t="s">
        <v>5155</v>
      </c>
      <c r="G1588" s="51" t="s">
        <v>5156</v>
      </c>
      <c r="H1588" s="51" t="s">
        <v>5157</v>
      </c>
      <c r="I1588" s="51" t="s">
        <v>5156</v>
      </c>
      <c r="K1588" s="53">
        <v>3</v>
      </c>
      <c r="L1588" s="160">
        <v>14</v>
      </c>
      <c r="M1588" s="160" t="s">
        <v>5157</v>
      </c>
      <c r="N1588" s="160" t="s">
        <v>5156</v>
      </c>
      <c r="O1588" s="161"/>
      <c r="P1588" s="161"/>
      <c r="Q1588" s="161"/>
      <c r="R1588" s="161"/>
      <c r="S1588" s="161"/>
      <c r="T1588" s="161"/>
      <c r="U1588" s="161"/>
      <c r="V1588" s="161"/>
      <c r="W1588" s="161"/>
      <c r="X1588" s="161"/>
      <c r="Y1588" s="161"/>
      <c r="Z1588" s="161"/>
      <c r="AA1588" s="155" t="s">
        <v>1504</v>
      </c>
      <c r="AB1588" s="155" t="s">
        <v>4069</v>
      </c>
      <c r="AC1588" s="163">
        <v>0</v>
      </c>
      <c r="AD1588" s="163">
        <v>0</v>
      </c>
      <c r="AE1588" s="163">
        <v>0</v>
      </c>
      <c r="AF1588" s="163">
        <v>0</v>
      </c>
      <c r="AG1588" s="163">
        <v>0</v>
      </c>
      <c r="AH1588" s="163">
        <v>0</v>
      </c>
      <c r="AI1588" s="163">
        <v>0</v>
      </c>
      <c r="AJ1588" s="163">
        <v>0</v>
      </c>
      <c r="AK1588" s="163">
        <v>0</v>
      </c>
      <c r="AL1588" s="163">
        <v>0</v>
      </c>
      <c r="AM1588" s="163">
        <v>0</v>
      </c>
    </row>
    <row r="1589" spans="2:39" x14ac:dyDescent="0.15">
      <c r="B1589" s="51" t="s">
        <v>1407</v>
      </c>
      <c r="C1589" s="51" t="s">
        <v>3974</v>
      </c>
      <c r="D1589" s="51" t="s">
        <v>5026</v>
      </c>
      <c r="E1589" s="51" t="s">
        <v>5027</v>
      </c>
      <c r="F1589" s="51" t="s">
        <v>5028</v>
      </c>
      <c r="G1589" s="51" t="s">
        <v>5029</v>
      </c>
      <c r="H1589" s="51" t="s">
        <v>5115</v>
      </c>
      <c r="I1589" s="51" t="s">
        <v>5116</v>
      </c>
      <c r="K1589" s="53">
        <v>3</v>
      </c>
      <c r="L1589" s="160">
        <v>24</v>
      </c>
      <c r="M1589" s="160" t="s">
        <v>5028</v>
      </c>
      <c r="N1589" s="160" t="s">
        <v>5029</v>
      </c>
      <c r="O1589" s="161"/>
      <c r="P1589" s="161"/>
      <c r="Q1589" s="161"/>
      <c r="R1589" s="161"/>
      <c r="S1589" s="161"/>
      <c r="T1589" s="161"/>
      <c r="U1589" s="161"/>
      <c r="V1589" s="161"/>
      <c r="W1589" s="161"/>
      <c r="X1589" s="161"/>
      <c r="Y1589" s="161"/>
      <c r="Z1589" s="161"/>
      <c r="AA1589" s="155" t="s">
        <v>1407</v>
      </c>
      <c r="AB1589" s="155" t="s">
        <v>3974</v>
      </c>
      <c r="AC1589" s="163">
        <v>0</v>
      </c>
      <c r="AD1589" s="163">
        <v>0</v>
      </c>
      <c r="AE1589" s="163">
        <v>0</v>
      </c>
      <c r="AF1589" s="163">
        <v>0</v>
      </c>
      <c r="AG1589" s="163">
        <v>0</v>
      </c>
      <c r="AH1589" s="163">
        <v>0</v>
      </c>
      <c r="AI1589" s="163">
        <v>0</v>
      </c>
      <c r="AJ1589" s="163">
        <v>0</v>
      </c>
      <c r="AK1589" s="163">
        <v>0</v>
      </c>
      <c r="AL1589" s="163">
        <v>0</v>
      </c>
      <c r="AM1589" s="163">
        <v>0</v>
      </c>
    </row>
    <row r="1590" spans="2:39" x14ac:dyDescent="0.15">
      <c r="B1590" s="51" t="s">
        <v>1488</v>
      </c>
      <c r="C1590" s="51" t="s">
        <v>4053</v>
      </c>
      <c r="D1590" s="51" t="s">
        <v>5044</v>
      </c>
      <c r="E1590" s="51" t="s">
        <v>5045</v>
      </c>
      <c r="F1590" s="51" t="s">
        <v>5046</v>
      </c>
      <c r="G1590" s="51" t="s">
        <v>5045</v>
      </c>
      <c r="H1590" s="51" t="s">
        <v>5067</v>
      </c>
      <c r="I1590" s="51" t="s">
        <v>5068</v>
      </c>
      <c r="K1590" s="53">
        <v>3</v>
      </c>
      <c r="L1590" s="160">
        <v>3</v>
      </c>
      <c r="M1590" s="160" t="s">
        <v>5067</v>
      </c>
      <c r="N1590" s="160" t="s">
        <v>5068</v>
      </c>
      <c r="O1590" s="161"/>
      <c r="P1590" s="161"/>
      <c r="Q1590" s="161"/>
      <c r="R1590" s="161"/>
      <c r="S1590" s="161"/>
      <c r="T1590" s="161"/>
      <c r="U1590" s="161"/>
      <c r="V1590" s="161"/>
      <c r="W1590" s="161"/>
      <c r="X1590" s="161"/>
      <c r="Y1590" s="161"/>
      <c r="Z1590" s="161"/>
      <c r="AA1590" s="155" t="s">
        <v>1488</v>
      </c>
      <c r="AB1590" s="155" t="s">
        <v>4053</v>
      </c>
      <c r="AC1590" s="163">
        <v>0</v>
      </c>
      <c r="AD1590" s="163">
        <v>0</v>
      </c>
      <c r="AE1590" s="163">
        <v>0</v>
      </c>
      <c r="AF1590" s="163">
        <v>0</v>
      </c>
      <c r="AG1590" s="163">
        <v>0</v>
      </c>
      <c r="AH1590" s="163">
        <v>0</v>
      </c>
      <c r="AI1590" s="163">
        <v>0</v>
      </c>
      <c r="AJ1590" s="163">
        <v>0</v>
      </c>
      <c r="AK1590" s="163">
        <v>0</v>
      </c>
      <c r="AL1590" s="163">
        <v>0</v>
      </c>
      <c r="AM1590" s="163">
        <v>0</v>
      </c>
    </row>
    <row r="1591" spans="2:39" x14ac:dyDescent="0.15">
      <c r="B1591" s="51" t="s">
        <v>1528</v>
      </c>
      <c r="C1591" s="51" t="s">
        <v>4090</v>
      </c>
      <c r="D1591" s="51" t="s">
        <v>5074</v>
      </c>
      <c r="E1591" s="51" t="s">
        <v>5075</v>
      </c>
      <c r="F1591" s="51" t="s">
        <v>5076</v>
      </c>
      <c r="G1591" s="51" t="s">
        <v>5077</v>
      </c>
      <c r="H1591" s="51" t="s">
        <v>5153</v>
      </c>
      <c r="I1591" s="51" t="s">
        <v>5154</v>
      </c>
      <c r="K1591" s="53">
        <v>3</v>
      </c>
      <c r="L1591" s="160">
        <v>7</v>
      </c>
      <c r="M1591" s="160" t="s">
        <v>5153</v>
      </c>
      <c r="N1591" s="160" t="s">
        <v>5154</v>
      </c>
      <c r="O1591" s="161"/>
      <c r="P1591" s="161"/>
      <c r="Q1591" s="161"/>
      <c r="R1591" s="161"/>
      <c r="S1591" s="161"/>
      <c r="T1591" s="161"/>
      <c r="U1591" s="161"/>
      <c r="V1591" s="161"/>
      <c r="W1591" s="161"/>
      <c r="X1591" s="161"/>
      <c r="Y1591" s="161"/>
      <c r="Z1591" s="161"/>
      <c r="AA1591" s="155" t="s">
        <v>1528</v>
      </c>
      <c r="AB1591" s="155" t="s">
        <v>4090</v>
      </c>
      <c r="AC1591" s="163">
        <v>0</v>
      </c>
      <c r="AD1591" s="163">
        <v>0</v>
      </c>
      <c r="AE1591" s="163">
        <v>0</v>
      </c>
      <c r="AF1591" s="163">
        <v>0</v>
      </c>
      <c r="AG1591" s="163">
        <v>0</v>
      </c>
      <c r="AH1591" s="163">
        <v>0</v>
      </c>
      <c r="AI1591" s="163">
        <v>0</v>
      </c>
      <c r="AJ1591" s="163">
        <v>0</v>
      </c>
      <c r="AK1591" s="163">
        <v>0</v>
      </c>
      <c r="AL1591" s="163">
        <v>0</v>
      </c>
      <c r="AM1591" s="163">
        <v>0</v>
      </c>
    </row>
    <row r="1592" spans="2:39" x14ac:dyDescent="0.15">
      <c r="B1592" s="51" t="s">
        <v>1341</v>
      </c>
      <c r="C1592" s="51" t="s">
        <v>3908</v>
      </c>
      <c r="D1592" s="51" t="s">
        <v>5026</v>
      </c>
      <c r="E1592" s="51" t="s">
        <v>5027</v>
      </c>
      <c r="F1592" s="51" t="s">
        <v>5040</v>
      </c>
      <c r="G1592" s="51" t="s">
        <v>5041</v>
      </c>
      <c r="H1592" s="51" t="s">
        <v>5042</v>
      </c>
      <c r="I1592" s="51" t="s">
        <v>5043</v>
      </c>
      <c r="K1592" s="53">
        <v>3</v>
      </c>
      <c r="L1592" s="160">
        <v>25</v>
      </c>
      <c r="M1592" s="160" t="s">
        <v>5040</v>
      </c>
      <c r="N1592" s="160" t="s">
        <v>5041</v>
      </c>
      <c r="O1592" s="161"/>
      <c r="P1592" s="161"/>
      <c r="Q1592" s="161"/>
      <c r="R1592" s="161"/>
      <c r="S1592" s="161"/>
      <c r="T1592" s="161"/>
      <c r="U1592" s="161"/>
      <c r="V1592" s="161"/>
      <c r="W1592" s="161"/>
      <c r="X1592" s="161"/>
      <c r="Y1592" s="161"/>
      <c r="Z1592" s="161"/>
      <c r="AA1592" s="155" t="s">
        <v>1341</v>
      </c>
      <c r="AB1592" s="155" t="s">
        <v>3908</v>
      </c>
      <c r="AC1592" s="163">
        <v>0</v>
      </c>
      <c r="AD1592" s="163">
        <v>0</v>
      </c>
      <c r="AE1592" s="163">
        <v>0</v>
      </c>
      <c r="AF1592" s="163">
        <v>0</v>
      </c>
      <c r="AG1592" s="163">
        <v>0</v>
      </c>
      <c r="AH1592" s="163">
        <v>0</v>
      </c>
      <c r="AI1592" s="163">
        <v>0</v>
      </c>
      <c r="AJ1592" s="163">
        <v>0</v>
      </c>
      <c r="AK1592" s="163">
        <v>0</v>
      </c>
      <c r="AL1592" s="163">
        <v>0</v>
      </c>
      <c r="AM1592" s="163">
        <v>0</v>
      </c>
    </row>
    <row r="1593" spans="2:39" x14ac:dyDescent="0.15">
      <c r="B1593" s="51" t="s">
        <v>1663</v>
      </c>
      <c r="C1593" s="51" t="s">
        <v>4216</v>
      </c>
      <c r="D1593" s="51" t="s">
        <v>5026</v>
      </c>
      <c r="E1593" s="51" t="s">
        <v>5027</v>
      </c>
      <c r="F1593" s="51" t="s">
        <v>5054</v>
      </c>
      <c r="G1593" s="51" t="s">
        <v>5055</v>
      </c>
      <c r="H1593" s="51" t="s">
        <v>5193</v>
      </c>
      <c r="I1593" s="51" t="s">
        <v>5194</v>
      </c>
      <c r="K1593" s="53">
        <v>2</v>
      </c>
      <c r="L1593" s="160" t="s">
        <v>5356</v>
      </c>
      <c r="M1593" s="160" t="s">
        <v>5056</v>
      </c>
      <c r="N1593" s="160" t="s">
        <v>5194</v>
      </c>
      <c r="O1593" s="161"/>
      <c r="P1593" s="161"/>
      <c r="Q1593" s="161"/>
      <c r="R1593" s="161"/>
      <c r="S1593" s="161"/>
      <c r="T1593" s="161"/>
      <c r="U1593" s="161"/>
      <c r="V1593" s="161"/>
      <c r="W1593" s="161"/>
      <c r="X1593" s="161"/>
      <c r="Y1593" s="161"/>
      <c r="Z1593" s="161"/>
      <c r="AA1593" s="155" t="s">
        <v>1663</v>
      </c>
      <c r="AB1593" s="155" t="s">
        <v>4216</v>
      </c>
      <c r="AC1593" s="163">
        <v>0</v>
      </c>
      <c r="AD1593" s="163">
        <v>0</v>
      </c>
      <c r="AE1593" s="163">
        <v>0</v>
      </c>
      <c r="AF1593" s="163">
        <v>0</v>
      </c>
      <c r="AG1593" s="163">
        <v>0</v>
      </c>
      <c r="AH1593" s="163">
        <v>0</v>
      </c>
      <c r="AI1593" s="163">
        <v>0</v>
      </c>
      <c r="AJ1593" s="163">
        <v>0</v>
      </c>
      <c r="AK1593" s="163">
        <v>0</v>
      </c>
      <c r="AL1593" s="163">
        <v>0</v>
      </c>
      <c r="AM1593" s="163">
        <v>0</v>
      </c>
    </row>
    <row r="1594" spans="2:39" x14ac:dyDescent="0.15">
      <c r="B1594" s="51" t="s">
        <v>1577</v>
      </c>
      <c r="C1594" s="51" t="s">
        <v>4137</v>
      </c>
      <c r="D1594" s="51" t="s">
        <v>5026</v>
      </c>
      <c r="E1594" s="51" t="s">
        <v>5027</v>
      </c>
      <c r="F1594" s="51" t="s">
        <v>5040</v>
      </c>
      <c r="G1594" s="51" t="s">
        <v>5041</v>
      </c>
      <c r="H1594" s="51" t="s">
        <v>5042</v>
      </c>
      <c r="I1594" s="51" t="s">
        <v>5043</v>
      </c>
      <c r="K1594" s="53">
        <v>3</v>
      </c>
      <c r="L1594" s="160">
        <v>25</v>
      </c>
      <c r="M1594" s="160" t="s">
        <v>5040</v>
      </c>
      <c r="N1594" s="160" t="s">
        <v>5041</v>
      </c>
      <c r="O1594" s="161"/>
      <c r="P1594" s="161"/>
      <c r="Q1594" s="161"/>
      <c r="R1594" s="161"/>
      <c r="S1594" s="161"/>
      <c r="T1594" s="161"/>
      <c r="U1594" s="161"/>
      <c r="V1594" s="161"/>
      <c r="W1594" s="161"/>
      <c r="X1594" s="161"/>
      <c r="Y1594" s="161"/>
      <c r="Z1594" s="161"/>
      <c r="AA1594" s="155" t="s">
        <v>1577</v>
      </c>
      <c r="AB1594" s="155" t="s">
        <v>4137</v>
      </c>
      <c r="AC1594" s="163">
        <v>0</v>
      </c>
      <c r="AD1594" s="163">
        <v>0</v>
      </c>
      <c r="AE1594" s="163">
        <v>0</v>
      </c>
      <c r="AF1594" s="163">
        <v>0</v>
      </c>
      <c r="AG1594" s="163">
        <v>0</v>
      </c>
      <c r="AH1594" s="163">
        <v>0</v>
      </c>
      <c r="AI1594" s="163">
        <v>0</v>
      </c>
      <c r="AJ1594" s="163">
        <v>0</v>
      </c>
      <c r="AK1594" s="163">
        <v>0</v>
      </c>
      <c r="AL1594" s="163">
        <v>0</v>
      </c>
      <c r="AM1594" s="163">
        <v>0</v>
      </c>
    </row>
    <row r="1595" spans="2:39" x14ac:dyDescent="0.15">
      <c r="B1595" s="51" t="s">
        <v>1667</v>
      </c>
      <c r="C1595" s="51" t="s">
        <v>4220</v>
      </c>
      <c r="D1595" s="51" t="s">
        <v>5129</v>
      </c>
      <c r="E1595" s="51" t="s">
        <v>5130</v>
      </c>
      <c r="F1595" s="51" t="s">
        <v>5131</v>
      </c>
      <c r="G1595" s="51" t="s">
        <v>5132</v>
      </c>
      <c r="H1595" s="51" t="s">
        <v>5166</v>
      </c>
      <c r="I1595" s="51" t="s">
        <v>5167</v>
      </c>
      <c r="K1595" s="53">
        <v>3</v>
      </c>
      <c r="L1595" s="160">
        <v>18</v>
      </c>
      <c r="M1595" s="160" t="s">
        <v>5129</v>
      </c>
      <c r="N1595" s="160" t="s">
        <v>5130</v>
      </c>
      <c r="O1595" s="161"/>
      <c r="P1595" s="161"/>
      <c r="Q1595" s="161"/>
      <c r="R1595" s="161"/>
      <c r="S1595" s="161"/>
      <c r="T1595" s="161"/>
      <c r="U1595" s="161"/>
      <c r="V1595" s="161"/>
      <c r="W1595" s="161"/>
      <c r="X1595" s="161"/>
      <c r="Y1595" s="161"/>
      <c r="Z1595" s="161"/>
      <c r="AA1595" s="155" t="s">
        <v>1667</v>
      </c>
      <c r="AB1595" s="155" t="s">
        <v>4220</v>
      </c>
      <c r="AC1595" s="163">
        <v>0</v>
      </c>
      <c r="AD1595" s="163">
        <v>0</v>
      </c>
      <c r="AE1595" s="163">
        <v>0</v>
      </c>
      <c r="AF1595" s="163">
        <v>0</v>
      </c>
      <c r="AG1595" s="163">
        <v>0</v>
      </c>
      <c r="AH1595" s="163">
        <v>0</v>
      </c>
      <c r="AI1595" s="163">
        <v>0</v>
      </c>
      <c r="AJ1595" s="163">
        <v>0</v>
      </c>
      <c r="AK1595" s="163">
        <v>0</v>
      </c>
      <c r="AL1595" s="163">
        <v>0</v>
      </c>
      <c r="AM1595" s="163">
        <v>0</v>
      </c>
    </row>
    <row r="1596" spans="2:39" x14ac:dyDescent="0.15">
      <c r="B1596" s="51" t="s">
        <v>1271</v>
      </c>
      <c r="C1596" s="51" t="s">
        <v>3839</v>
      </c>
      <c r="D1596" s="51" t="s">
        <v>5026</v>
      </c>
      <c r="E1596" s="51" t="s">
        <v>5027</v>
      </c>
      <c r="F1596" s="51" t="s">
        <v>5085</v>
      </c>
      <c r="G1596" s="51" t="s">
        <v>5086</v>
      </c>
      <c r="H1596" s="51" t="s">
        <v>5087</v>
      </c>
      <c r="I1596" s="51" t="s">
        <v>5088</v>
      </c>
      <c r="K1596" s="53">
        <v>3</v>
      </c>
      <c r="L1596" s="160">
        <v>26</v>
      </c>
      <c r="M1596" s="160" t="s">
        <v>5085</v>
      </c>
      <c r="N1596" s="160" t="s">
        <v>5086</v>
      </c>
      <c r="O1596" s="161"/>
      <c r="P1596" s="161"/>
      <c r="Q1596" s="161"/>
      <c r="R1596" s="161"/>
      <c r="S1596" s="161"/>
      <c r="T1596" s="161"/>
      <c r="U1596" s="161"/>
      <c r="V1596" s="161"/>
      <c r="W1596" s="161"/>
      <c r="X1596" s="161"/>
      <c r="Y1596" s="161"/>
      <c r="Z1596" s="161"/>
      <c r="AA1596" s="155" t="s">
        <v>1271</v>
      </c>
      <c r="AB1596" s="155" t="s">
        <v>3839</v>
      </c>
      <c r="AC1596" s="163">
        <v>0</v>
      </c>
      <c r="AD1596" s="163">
        <v>0</v>
      </c>
      <c r="AE1596" s="163">
        <v>0</v>
      </c>
      <c r="AF1596" s="163">
        <v>0</v>
      </c>
      <c r="AG1596" s="163">
        <v>0</v>
      </c>
      <c r="AH1596" s="163">
        <v>0</v>
      </c>
      <c r="AI1596" s="163">
        <v>0</v>
      </c>
      <c r="AJ1596" s="163">
        <v>0</v>
      </c>
      <c r="AK1596" s="163">
        <v>0</v>
      </c>
      <c r="AL1596" s="163">
        <v>0</v>
      </c>
      <c r="AM1596" s="163">
        <v>0</v>
      </c>
    </row>
    <row r="1597" spans="2:39" x14ac:dyDescent="0.15">
      <c r="B1597" s="51" t="s">
        <v>1501</v>
      </c>
      <c r="C1597" s="51" t="s">
        <v>4066</v>
      </c>
      <c r="D1597" s="51" t="s">
        <v>5044</v>
      </c>
      <c r="E1597" s="51" t="s">
        <v>5045</v>
      </c>
      <c r="F1597" s="51" t="s">
        <v>5046</v>
      </c>
      <c r="G1597" s="51" t="s">
        <v>5045</v>
      </c>
      <c r="H1597" s="51" t="s">
        <v>5067</v>
      </c>
      <c r="I1597" s="51" t="s">
        <v>5068</v>
      </c>
      <c r="K1597" s="53">
        <v>3</v>
      </c>
      <c r="L1597" s="160">
        <v>3</v>
      </c>
      <c r="M1597" s="160" t="s">
        <v>5067</v>
      </c>
      <c r="N1597" s="160" t="s">
        <v>5068</v>
      </c>
      <c r="O1597" s="161"/>
      <c r="P1597" s="161"/>
      <c r="Q1597" s="161"/>
      <c r="R1597" s="161"/>
      <c r="S1597" s="161"/>
      <c r="T1597" s="161"/>
      <c r="U1597" s="161"/>
      <c r="V1597" s="161"/>
      <c r="W1597" s="161"/>
      <c r="X1597" s="161"/>
      <c r="Y1597" s="161"/>
      <c r="Z1597" s="161"/>
      <c r="AA1597" s="155" t="s">
        <v>1501</v>
      </c>
      <c r="AB1597" s="155" t="s">
        <v>4066</v>
      </c>
      <c r="AC1597" s="163">
        <v>0</v>
      </c>
      <c r="AD1597" s="163">
        <v>0</v>
      </c>
      <c r="AE1597" s="163">
        <v>0</v>
      </c>
      <c r="AF1597" s="163">
        <v>0</v>
      </c>
      <c r="AG1597" s="163">
        <v>0</v>
      </c>
      <c r="AH1597" s="163">
        <v>0</v>
      </c>
      <c r="AI1597" s="163">
        <v>0</v>
      </c>
      <c r="AJ1597" s="163">
        <v>0</v>
      </c>
      <c r="AK1597" s="163">
        <v>0</v>
      </c>
      <c r="AL1597" s="163">
        <v>0</v>
      </c>
      <c r="AM1597" s="163">
        <v>0</v>
      </c>
    </row>
    <row r="1598" spans="2:39" x14ac:dyDescent="0.15">
      <c r="B1598" s="51" t="s">
        <v>1508</v>
      </c>
      <c r="C1598" s="51" t="s">
        <v>4072</v>
      </c>
      <c r="D1598" s="51" t="s">
        <v>5074</v>
      </c>
      <c r="E1598" s="51" t="s">
        <v>5075</v>
      </c>
      <c r="F1598" s="51" t="s">
        <v>5147</v>
      </c>
      <c r="G1598" s="51" t="s">
        <v>5148</v>
      </c>
      <c r="H1598" s="51" t="s">
        <v>5149</v>
      </c>
      <c r="I1598" s="51" t="s">
        <v>5148</v>
      </c>
      <c r="K1598" s="53">
        <v>3</v>
      </c>
      <c r="L1598" s="160" t="s">
        <v>5356</v>
      </c>
      <c r="M1598" s="160" t="s">
        <v>5356</v>
      </c>
      <c r="N1598" s="160" t="s">
        <v>5356</v>
      </c>
      <c r="O1598" s="161"/>
      <c r="P1598" s="161"/>
      <c r="Q1598" s="161"/>
      <c r="R1598" s="161"/>
      <c r="S1598" s="161"/>
      <c r="T1598" s="161"/>
      <c r="U1598" s="161"/>
      <c r="V1598" s="161"/>
      <c r="W1598" s="161"/>
      <c r="X1598" s="161"/>
      <c r="Y1598" s="161"/>
      <c r="Z1598" s="161"/>
      <c r="AA1598" s="155" t="s">
        <v>1508</v>
      </c>
      <c r="AB1598" s="155" t="s">
        <v>4072</v>
      </c>
      <c r="AC1598" s="163">
        <v>0</v>
      </c>
      <c r="AD1598" s="163">
        <v>0</v>
      </c>
      <c r="AE1598" s="163">
        <v>0</v>
      </c>
      <c r="AF1598" s="163">
        <v>0</v>
      </c>
      <c r="AG1598" s="163">
        <v>0</v>
      </c>
      <c r="AH1598" s="163">
        <v>0</v>
      </c>
      <c r="AI1598" s="163">
        <v>0</v>
      </c>
      <c r="AJ1598" s="163">
        <v>0</v>
      </c>
      <c r="AK1598" s="163">
        <v>0</v>
      </c>
      <c r="AL1598" s="163">
        <v>0</v>
      </c>
      <c r="AM1598" s="163">
        <v>0</v>
      </c>
    </row>
    <row r="1599" spans="2:39" x14ac:dyDescent="0.15">
      <c r="B1599" s="51" t="s">
        <v>1561</v>
      </c>
      <c r="C1599" s="51" t="s">
        <v>4121</v>
      </c>
      <c r="D1599" s="51" t="s">
        <v>5032</v>
      </c>
      <c r="E1599" s="51" t="s">
        <v>5033</v>
      </c>
      <c r="F1599" s="51" t="s">
        <v>5034</v>
      </c>
      <c r="G1599" s="51" t="s">
        <v>5035</v>
      </c>
      <c r="H1599" s="51" t="s">
        <v>5038</v>
      </c>
      <c r="I1599" s="51" t="s">
        <v>5039</v>
      </c>
      <c r="K1599" s="53">
        <v>3</v>
      </c>
      <c r="L1599" s="160">
        <v>11</v>
      </c>
      <c r="M1599" s="160" t="s">
        <v>5034</v>
      </c>
      <c r="N1599" s="160" t="s">
        <v>5035</v>
      </c>
      <c r="O1599" s="161"/>
      <c r="P1599" s="161"/>
      <c r="Q1599" s="161"/>
      <c r="R1599" s="161"/>
      <c r="S1599" s="161"/>
      <c r="T1599" s="161"/>
      <c r="U1599" s="161"/>
      <c r="V1599" s="161"/>
      <c r="W1599" s="161"/>
      <c r="X1599" s="161"/>
      <c r="Y1599" s="161"/>
      <c r="Z1599" s="161"/>
      <c r="AA1599" s="155" t="s">
        <v>1561</v>
      </c>
      <c r="AB1599" s="155" t="s">
        <v>4121</v>
      </c>
      <c r="AC1599" s="163">
        <v>0</v>
      </c>
      <c r="AD1599" s="163">
        <v>0</v>
      </c>
      <c r="AE1599" s="163">
        <v>0</v>
      </c>
      <c r="AF1599" s="163">
        <v>0</v>
      </c>
      <c r="AG1599" s="163">
        <v>0</v>
      </c>
      <c r="AH1599" s="163">
        <v>0</v>
      </c>
      <c r="AI1599" s="163">
        <v>0</v>
      </c>
      <c r="AJ1599" s="163">
        <v>0</v>
      </c>
      <c r="AK1599" s="163">
        <v>0</v>
      </c>
      <c r="AL1599" s="163">
        <v>0</v>
      </c>
      <c r="AM1599" s="163">
        <v>0</v>
      </c>
    </row>
    <row r="1600" spans="2:39" x14ac:dyDescent="0.15">
      <c r="B1600" s="51" t="s">
        <v>1371</v>
      </c>
      <c r="C1600" s="51" t="s">
        <v>3938</v>
      </c>
      <c r="D1600" s="51" t="s">
        <v>5058</v>
      </c>
      <c r="E1600" s="51" t="s">
        <v>5059</v>
      </c>
      <c r="F1600" s="51" t="s">
        <v>5143</v>
      </c>
      <c r="G1600" s="51" t="s">
        <v>5144</v>
      </c>
      <c r="H1600" s="51" t="s">
        <v>5209</v>
      </c>
      <c r="I1600" s="51" t="s">
        <v>5210</v>
      </c>
      <c r="K1600" s="53">
        <v>3</v>
      </c>
      <c r="L1600" s="160" t="s">
        <v>5356</v>
      </c>
      <c r="M1600" s="160" t="s">
        <v>5356</v>
      </c>
      <c r="N1600" s="160" t="s">
        <v>5356</v>
      </c>
      <c r="O1600" s="161"/>
      <c r="P1600" s="161"/>
      <c r="Q1600" s="161"/>
      <c r="R1600" s="161"/>
      <c r="S1600" s="161"/>
      <c r="T1600" s="161"/>
      <c r="U1600" s="161"/>
      <c r="V1600" s="161"/>
      <c r="W1600" s="161"/>
      <c r="X1600" s="161"/>
      <c r="Y1600" s="161"/>
      <c r="Z1600" s="161"/>
      <c r="AA1600" s="155" t="s">
        <v>1371</v>
      </c>
      <c r="AB1600" s="155" t="s">
        <v>3938</v>
      </c>
      <c r="AC1600" s="163">
        <v>0</v>
      </c>
      <c r="AD1600" s="163">
        <v>0</v>
      </c>
      <c r="AE1600" s="163">
        <v>0</v>
      </c>
      <c r="AF1600" s="163">
        <v>0</v>
      </c>
      <c r="AG1600" s="163">
        <v>0</v>
      </c>
      <c r="AH1600" s="163">
        <v>0</v>
      </c>
      <c r="AI1600" s="163">
        <v>0</v>
      </c>
      <c r="AJ1600" s="163">
        <v>0</v>
      </c>
      <c r="AK1600" s="163">
        <v>0</v>
      </c>
      <c r="AL1600" s="163">
        <v>0</v>
      </c>
      <c r="AM1600" s="163">
        <v>0</v>
      </c>
    </row>
    <row r="1601" spans="2:39" x14ac:dyDescent="0.15">
      <c r="B1601" s="51" t="s">
        <v>1452</v>
      </c>
      <c r="C1601" s="51" t="s">
        <v>4017</v>
      </c>
      <c r="D1601" s="51" t="s">
        <v>5074</v>
      </c>
      <c r="E1601" s="51" t="s">
        <v>5075</v>
      </c>
      <c r="F1601" s="51" t="s">
        <v>5076</v>
      </c>
      <c r="G1601" s="51" t="s">
        <v>5077</v>
      </c>
      <c r="H1601" s="51" t="s">
        <v>5101</v>
      </c>
      <c r="I1601" s="51" t="s">
        <v>5102</v>
      </c>
      <c r="K1601" s="53">
        <v>3</v>
      </c>
      <c r="L1601" s="160">
        <v>6</v>
      </c>
      <c r="M1601" s="160" t="s">
        <v>5101</v>
      </c>
      <c r="N1601" s="160" t="s">
        <v>5102</v>
      </c>
      <c r="O1601" s="161"/>
      <c r="P1601" s="161"/>
      <c r="Q1601" s="161"/>
      <c r="R1601" s="161"/>
      <c r="S1601" s="161"/>
      <c r="T1601" s="161"/>
      <c r="U1601" s="161"/>
      <c r="V1601" s="161"/>
      <c r="W1601" s="161"/>
      <c r="X1601" s="161"/>
      <c r="Y1601" s="161"/>
      <c r="Z1601" s="161"/>
      <c r="AA1601" s="155" t="s">
        <v>1452</v>
      </c>
      <c r="AB1601" s="155" t="s">
        <v>4017</v>
      </c>
      <c r="AC1601" s="163">
        <v>0</v>
      </c>
      <c r="AD1601" s="163">
        <v>0</v>
      </c>
      <c r="AE1601" s="163">
        <v>0</v>
      </c>
      <c r="AF1601" s="163">
        <v>0</v>
      </c>
      <c r="AG1601" s="163">
        <v>0</v>
      </c>
      <c r="AH1601" s="163">
        <v>0</v>
      </c>
      <c r="AI1601" s="163">
        <v>0</v>
      </c>
      <c r="AJ1601" s="163">
        <v>0</v>
      </c>
      <c r="AK1601" s="163">
        <v>0</v>
      </c>
      <c r="AL1601" s="163">
        <v>0</v>
      </c>
      <c r="AM1601" s="163">
        <v>0</v>
      </c>
    </row>
    <row r="1602" spans="2:39" x14ac:dyDescent="0.15">
      <c r="B1602" s="51" t="s">
        <v>1706</v>
      </c>
      <c r="C1602" s="51" t="s">
        <v>4257</v>
      </c>
      <c r="D1602" s="51" t="s">
        <v>5026</v>
      </c>
      <c r="E1602" s="51" t="s">
        <v>5027</v>
      </c>
      <c r="F1602" s="51" t="s">
        <v>5028</v>
      </c>
      <c r="G1602" s="51" t="s">
        <v>5029</v>
      </c>
      <c r="H1602" s="51" t="s">
        <v>5205</v>
      </c>
      <c r="I1602" s="51" t="s">
        <v>5206</v>
      </c>
      <c r="K1602" s="53">
        <v>3</v>
      </c>
      <c r="L1602" s="160">
        <v>24</v>
      </c>
      <c r="M1602" s="160" t="s">
        <v>5028</v>
      </c>
      <c r="N1602" s="160" t="s">
        <v>5029</v>
      </c>
      <c r="O1602" s="161"/>
      <c r="P1602" s="161"/>
      <c r="Q1602" s="161"/>
      <c r="R1602" s="161"/>
      <c r="S1602" s="161"/>
      <c r="T1602" s="161"/>
      <c r="U1602" s="161"/>
      <c r="V1602" s="161"/>
      <c r="W1602" s="161"/>
      <c r="X1602" s="161"/>
      <c r="Y1602" s="161"/>
      <c r="Z1602" s="161"/>
      <c r="AA1602" s="155" t="s">
        <v>1706</v>
      </c>
      <c r="AB1602" s="155" t="s">
        <v>4257</v>
      </c>
      <c r="AC1602" s="163">
        <v>0</v>
      </c>
      <c r="AD1602" s="163">
        <v>0</v>
      </c>
      <c r="AE1602" s="163">
        <v>0</v>
      </c>
      <c r="AF1602" s="163">
        <v>0</v>
      </c>
      <c r="AG1602" s="163">
        <v>0</v>
      </c>
      <c r="AH1602" s="163">
        <v>0</v>
      </c>
      <c r="AI1602" s="163">
        <v>0</v>
      </c>
      <c r="AJ1602" s="163">
        <v>0</v>
      </c>
      <c r="AK1602" s="163">
        <v>0</v>
      </c>
      <c r="AL1602" s="163">
        <v>0</v>
      </c>
      <c r="AM1602" s="163">
        <v>0</v>
      </c>
    </row>
    <row r="1603" spans="2:39" x14ac:dyDescent="0.15">
      <c r="B1603" s="51" t="s">
        <v>1605</v>
      </c>
      <c r="C1603" s="51" t="s">
        <v>4163</v>
      </c>
      <c r="D1603" s="51" t="s">
        <v>5074</v>
      </c>
      <c r="E1603" s="51" t="s">
        <v>5075</v>
      </c>
      <c r="F1603" s="51" t="s">
        <v>5076</v>
      </c>
      <c r="G1603" s="51" t="s">
        <v>5077</v>
      </c>
      <c r="H1603" s="51" t="s">
        <v>5158</v>
      </c>
      <c r="I1603" s="51" t="s">
        <v>5159</v>
      </c>
      <c r="K1603" s="53">
        <v>3</v>
      </c>
      <c r="L1603" s="160" t="s">
        <v>5356</v>
      </c>
      <c r="M1603" s="160" t="s">
        <v>5356</v>
      </c>
      <c r="N1603" s="160" t="s">
        <v>5356</v>
      </c>
      <c r="O1603" s="161"/>
      <c r="P1603" s="161"/>
      <c r="Q1603" s="161"/>
      <c r="R1603" s="161"/>
      <c r="S1603" s="161"/>
      <c r="T1603" s="161"/>
      <c r="U1603" s="161"/>
      <c r="V1603" s="161"/>
      <c r="W1603" s="161"/>
      <c r="X1603" s="161"/>
      <c r="Y1603" s="161"/>
      <c r="Z1603" s="161"/>
      <c r="AA1603" s="155" t="s">
        <v>1605</v>
      </c>
      <c r="AB1603" s="155" t="s">
        <v>4163</v>
      </c>
      <c r="AC1603" s="163">
        <v>0</v>
      </c>
      <c r="AD1603" s="163">
        <v>0</v>
      </c>
      <c r="AE1603" s="163">
        <v>0</v>
      </c>
      <c r="AF1603" s="163">
        <v>0</v>
      </c>
      <c r="AG1603" s="163">
        <v>0</v>
      </c>
      <c r="AH1603" s="163">
        <v>0</v>
      </c>
      <c r="AI1603" s="163">
        <v>0</v>
      </c>
      <c r="AJ1603" s="163">
        <v>0</v>
      </c>
      <c r="AK1603" s="163">
        <v>0</v>
      </c>
      <c r="AL1603" s="163">
        <v>0</v>
      </c>
      <c r="AM1603" s="163">
        <v>0</v>
      </c>
    </row>
    <row r="1604" spans="2:39" x14ac:dyDescent="0.15">
      <c r="B1604" s="51" t="s">
        <v>996</v>
      </c>
      <c r="C1604" s="51" t="s">
        <v>3571</v>
      </c>
      <c r="D1604" s="51" t="s">
        <v>5074</v>
      </c>
      <c r="E1604" s="51" t="s">
        <v>5075</v>
      </c>
      <c r="F1604" s="51" t="s">
        <v>5076</v>
      </c>
      <c r="G1604" s="51" t="s">
        <v>5077</v>
      </c>
      <c r="H1604" s="51" t="s">
        <v>5153</v>
      </c>
      <c r="I1604" s="51" t="s">
        <v>5154</v>
      </c>
      <c r="K1604" s="53">
        <v>3</v>
      </c>
      <c r="L1604" s="160">
        <v>7</v>
      </c>
      <c r="M1604" s="160" t="s">
        <v>5153</v>
      </c>
      <c r="N1604" s="160" t="s">
        <v>5154</v>
      </c>
      <c r="O1604" s="161"/>
      <c r="P1604" s="161"/>
      <c r="Q1604" s="161"/>
      <c r="R1604" s="161"/>
      <c r="S1604" s="161"/>
      <c r="T1604" s="161"/>
      <c r="U1604" s="161"/>
      <c r="V1604" s="161"/>
      <c r="W1604" s="161"/>
      <c r="X1604" s="161"/>
      <c r="Y1604" s="161"/>
      <c r="Z1604" s="161"/>
      <c r="AA1604" s="155" t="s">
        <v>996</v>
      </c>
      <c r="AB1604" s="155" t="s">
        <v>3571</v>
      </c>
      <c r="AC1604" s="163">
        <v>0</v>
      </c>
      <c r="AD1604" s="163">
        <v>0</v>
      </c>
      <c r="AE1604" s="163">
        <v>0</v>
      </c>
      <c r="AF1604" s="163">
        <v>0</v>
      </c>
      <c r="AG1604" s="163">
        <v>0</v>
      </c>
      <c r="AH1604" s="163">
        <v>0</v>
      </c>
      <c r="AI1604" s="163">
        <v>0</v>
      </c>
      <c r="AJ1604" s="163">
        <v>0</v>
      </c>
      <c r="AK1604" s="163">
        <v>0</v>
      </c>
      <c r="AL1604" s="163">
        <v>0</v>
      </c>
      <c r="AM1604" s="163">
        <v>0</v>
      </c>
    </row>
    <row r="1605" spans="2:39" x14ac:dyDescent="0.15">
      <c r="B1605" s="51" t="s">
        <v>1512</v>
      </c>
      <c r="C1605" s="51" t="s">
        <v>4076</v>
      </c>
      <c r="D1605" s="51" t="s">
        <v>5074</v>
      </c>
      <c r="E1605" s="51" t="s">
        <v>5075</v>
      </c>
      <c r="F1605" s="51" t="s">
        <v>5076</v>
      </c>
      <c r="G1605" s="51" t="s">
        <v>5077</v>
      </c>
      <c r="H1605" s="51" t="s">
        <v>5101</v>
      </c>
      <c r="I1605" s="51" t="s">
        <v>5102</v>
      </c>
      <c r="K1605" s="53">
        <v>3</v>
      </c>
      <c r="L1605" s="160">
        <v>6</v>
      </c>
      <c r="M1605" s="160" t="s">
        <v>5101</v>
      </c>
      <c r="N1605" s="160" t="s">
        <v>5102</v>
      </c>
      <c r="O1605" s="161"/>
      <c r="P1605" s="161"/>
      <c r="Q1605" s="161"/>
      <c r="R1605" s="161"/>
      <c r="S1605" s="161"/>
      <c r="T1605" s="161"/>
      <c r="U1605" s="161"/>
      <c r="V1605" s="161"/>
      <c r="W1605" s="161"/>
      <c r="X1605" s="161"/>
      <c r="Y1605" s="161"/>
      <c r="Z1605" s="161"/>
      <c r="AA1605" s="155" t="s">
        <v>1512</v>
      </c>
      <c r="AB1605" s="155" t="s">
        <v>4076</v>
      </c>
      <c r="AC1605" s="163">
        <v>0</v>
      </c>
      <c r="AD1605" s="163">
        <v>0</v>
      </c>
      <c r="AE1605" s="163">
        <v>0</v>
      </c>
      <c r="AF1605" s="163">
        <v>0</v>
      </c>
      <c r="AG1605" s="163">
        <v>0</v>
      </c>
      <c r="AH1605" s="163">
        <v>0</v>
      </c>
      <c r="AI1605" s="163">
        <v>0</v>
      </c>
      <c r="AJ1605" s="163">
        <v>0</v>
      </c>
      <c r="AK1605" s="163">
        <v>0</v>
      </c>
      <c r="AL1605" s="163">
        <v>0</v>
      </c>
      <c r="AM1605" s="163">
        <v>0</v>
      </c>
    </row>
    <row r="1606" spans="2:39" x14ac:dyDescent="0.15">
      <c r="B1606" s="51" t="s">
        <v>1527</v>
      </c>
      <c r="C1606" s="51" t="s">
        <v>4089</v>
      </c>
      <c r="D1606" s="51" t="s">
        <v>5032</v>
      </c>
      <c r="E1606" s="51" t="s">
        <v>5033</v>
      </c>
      <c r="F1606" s="51" t="s">
        <v>5034</v>
      </c>
      <c r="G1606" s="51" t="s">
        <v>5035</v>
      </c>
      <c r="H1606" s="51" t="s">
        <v>5038</v>
      </c>
      <c r="I1606" s="51" t="s">
        <v>5039</v>
      </c>
      <c r="K1606" s="53">
        <v>3</v>
      </c>
      <c r="L1606" s="160">
        <v>11</v>
      </c>
      <c r="M1606" s="160" t="s">
        <v>5034</v>
      </c>
      <c r="N1606" s="160" t="s">
        <v>5035</v>
      </c>
      <c r="O1606" s="161"/>
      <c r="P1606" s="161"/>
      <c r="Q1606" s="161"/>
      <c r="R1606" s="161"/>
      <c r="S1606" s="161"/>
      <c r="T1606" s="161"/>
      <c r="U1606" s="161"/>
      <c r="V1606" s="161"/>
      <c r="W1606" s="161"/>
      <c r="X1606" s="161"/>
      <c r="Y1606" s="161"/>
      <c r="Z1606" s="161"/>
      <c r="AA1606" s="155" t="s">
        <v>1527</v>
      </c>
      <c r="AB1606" s="155" t="s">
        <v>4089</v>
      </c>
      <c r="AC1606" s="163">
        <v>0</v>
      </c>
      <c r="AD1606" s="163">
        <v>0</v>
      </c>
      <c r="AE1606" s="163">
        <v>0</v>
      </c>
      <c r="AF1606" s="163">
        <v>0</v>
      </c>
      <c r="AG1606" s="163">
        <v>0</v>
      </c>
      <c r="AH1606" s="163">
        <v>0</v>
      </c>
      <c r="AI1606" s="163">
        <v>0</v>
      </c>
      <c r="AJ1606" s="163">
        <v>0</v>
      </c>
      <c r="AK1606" s="163">
        <v>0</v>
      </c>
      <c r="AL1606" s="163">
        <v>0</v>
      </c>
      <c r="AM1606" s="163">
        <v>0</v>
      </c>
    </row>
    <row r="1607" spans="2:39" x14ac:dyDescent="0.15">
      <c r="B1607" s="51" t="s">
        <v>1378</v>
      </c>
      <c r="C1607" s="51" t="s">
        <v>3945</v>
      </c>
      <c r="D1607" s="51" t="s">
        <v>5026</v>
      </c>
      <c r="E1607" s="51" t="s">
        <v>5027</v>
      </c>
      <c r="F1607" s="51" t="s">
        <v>5085</v>
      </c>
      <c r="G1607" s="51" t="s">
        <v>5086</v>
      </c>
      <c r="H1607" s="51" t="s">
        <v>5087</v>
      </c>
      <c r="I1607" s="51" t="s">
        <v>5088</v>
      </c>
      <c r="K1607" s="53">
        <v>3</v>
      </c>
      <c r="L1607" s="160">
        <v>26</v>
      </c>
      <c r="M1607" s="160" t="s">
        <v>5085</v>
      </c>
      <c r="N1607" s="160" t="s">
        <v>5086</v>
      </c>
      <c r="O1607" s="161"/>
      <c r="P1607" s="161"/>
      <c r="Q1607" s="161"/>
      <c r="R1607" s="161"/>
      <c r="S1607" s="161"/>
      <c r="T1607" s="161"/>
      <c r="U1607" s="161"/>
      <c r="V1607" s="161"/>
      <c r="W1607" s="161"/>
      <c r="X1607" s="161"/>
      <c r="Y1607" s="161"/>
      <c r="Z1607" s="161"/>
      <c r="AA1607" s="155" t="s">
        <v>1378</v>
      </c>
      <c r="AB1607" s="155" t="s">
        <v>3945</v>
      </c>
      <c r="AC1607" s="163">
        <v>0</v>
      </c>
      <c r="AD1607" s="163">
        <v>0</v>
      </c>
      <c r="AE1607" s="163">
        <v>0</v>
      </c>
      <c r="AF1607" s="163">
        <v>0</v>
      </c>
      <c r="AG1607" s="163">
        <v>0</v>
      </c>
      <c r="AH1607" s="163">
        <v>0</v>
      </c>
      <c r="AI1607" s="163">
        <v>0</v>
      </c>
      <c r="AJ1607" s="163">
        <v>0</v>
      </c>
      <c r="AK1607" s="163">
        <v>0</v>
      </c>
      <c r="AL1607" s="163">
        <v>0</v>
      </c>
      <c r="AM1607" s="163">
        <v>0</v>
      </c>
    </row>
    <row r="1608" spans="2:39" x14ac:dyDescent="0.15">
      <c r="B1608" s="51" t="s">
        <v>1628</v>
      </c>
      <c r="C1608" s="51" t="s">
        <v>4185</v>
      </c>
      <c r="D1608" s="51" t="s">
        <v>5026</v>
      </c>
      <c r="E1608" s="51" t="s">
        <v>5027</v>
      </c>
      <c r="F1608" s="51" t="s">
        <v>5028</v>
      </c>
      <c r="G1608" s="51" t="s">
        <v>5029</v>
      </c>
      <c r="H1608" s="51" t="s">
        <v>5030</v>
      </c>
      <c r="I1608" s="51" t="s">
        <v>5031</v>
      </c>
      <c r="K1608" s="53">
        <v>3</v>
      </c>
      <c r="L1608" s="160">
        <v>24</v>
      </c>
      <c r="M1608" s="160" t="s">
        <v>5028</v>
      </c>
      <c r="N1608" s="160" t="s">
        <v>5029</v>
      </c>
      <c r="O1608" s="161"/>
      <c r="P1608" s="161"/>
      <c r="Q1608" s="161"/>
      <c r="R1608" s="161"/>
      <c r="S1608" s="161"/>
      <c r="T1608" s="161"/>
      <c r="U1608" s="161"/>
      <c r="V1608" s="161"/>
      <c r="W1608" s="161"/>
      <c r="X1608" s="161"/>
      <c r="Y1608" s="161"/>
      <c r="Z1608" s="161"/>
      <c r="AA1608" s="155" t="s">
        <v>1628</v>
      </c>
      <c r="AB1608" s="155" t="s">
        <v>4185</v>
      </c>
      <c r="AC1608" s="163">
        <v>0</v>
      </c>
      <c r="AD1608" s="163">
        <v>0</v>
      </c>
      <c r="AE1608" s="163">
        <v>0</v>
      </c>
      <c r="AF1608" s="163">
        <v>0</v>
      </c>
      <c r="AG1608" s="163">
        <v>0</v>
      </c>
      <c r="AH1608" s="163">
        <v>0</v>
      </c>
      <c r="AI1608" s="163">
        <v>0</v>
      </c>
      <c r="AJ1608" s="163">
        <v>0</v>
      </c>
      <c r="AK1608" s="163">
        <v>0</v>
      </c>
      <c r="AL1608" s="163">
        <v>0</v>
      </c>
      <c r="AM1608" s="163">
        <v>0</v>
      </c>
    </row>
    <row r="1609" spans="2:39" x14ac:dyDescent="0.15">
      <c r="B1609" s="51" t="s">
        <v>1470</v>
      </c>
      <c r="C1609" s="51" t="s">
        <v>4035</v>
      </c>
      <c r="D1609" s="51" t="s">
        <v>5026</v>
      </c>
      <c r="E1609" s="51" t="s">
        <v>5027</v>
      </c>
      <c r="F1609" s="51" t="s">
        <v>5028</v>
      </c>
      <c r="G1609" s="51" t="s">
        <v>5029</v>
      </c>
      <c r="H1609" s="51" t="s">
        <v>5205</v>
      </c>
      <c r="I1609" s="51" t="s">
        <v>5206</v>
      </c>
      <c r="K1609" s="53">
        <v>3</v>
      </c>
      <c r="L1609" s="160">
        <v>24</v>
      </c>
      <c r="M1609" s="160" t="s">
        <v>5028</v>
      </c>
      <c r="N1609" s="160" t="s">
        <v>5029</v>
      </c>
      <c r="O1609" s="161"/>
      <c r="P1609" s="161"/>
      <c r="Q1609" s="161"/>
      <c r="R1609" s="161"/>
      <c r="S1609" s="161"/>
      <c r="T1609" s="161"/>
      <c r="U1609" s="161"/>
      <c r="V1609" s="161"/>
      <c r="W1609" s="161"/>
      <c r="X1609" s="161"/>
      <c r="Y1609" s="161"/>
      <c r="Z1609" s="161"/>
      <c r="AA1609" s="155" t="s">
        <v>1470</v>
      </c>
      <c r="AB1609" s="155" t="s">
        <v>4035</v>
      </c>
      <c r="AC1609" s="163">
        <v>0</v>
      </c>
      <c r="AD1609" s="163">
        <v>0</v>
      </c>
      <c r="AE1609" s="163">
        <v>0</v>
      </c>
      <c r="AF1609" s="163">
        <v>0</v>
      </c>
      <c r="AG1609" s="163">
        <v>0</v>
      </c>
      <c r="AH1609" s="163">
        <v>0</v>
      </c>
      <c r="AI1609" s="163">
        <v>0</v>
      </c>
      <c r="AJ1609" s="163">
        <v>0</v>
      </c>
      <c r="AK1609" s="163">
        <v>0</v>
      </c>
      <c r="AL1609" s="163">
        <v>0</v>
      </c>
      <c r="AM1609" s="163">
        <v>0</v>
      </c>
    </row>
    <row r="1610" spans="2:39" x14ac:dyDescent="0.15">
      <c r="B1610" s="51" t="s">
        <v>1586</v>
      </c>
      <c r="C1610" s="51" t="s">
        <v>4145</v>
      </c>
      <c r="D1610" s="51" t="s">
        <v>5026</v>
      </c>
      <c r="E1610" s="51" t="s">
        <v>5027</v>
      </c>
      <c r="F1610" s="51" t="s">
        <v>5054</v>
      </c>
      <c r="G1610" s="51" t="s">
        <v>5055</v>
      </c>
      <c r="H1610" s="51" t="s">
        <v>5113</v>
      </c>
      <c r="I1610" s="51" t="s">
        <v>5114</v>
      </c>
      <c r="K1610" s="53">
        <v>2</v>
      </c>
      <c r="L1610" s="160" t="s">
        <v>5356</v>
      </c>
      <c r="M1610" s="160" t="s">
        <v>5056</v>
      </c>
      <c r="N1610" s="160" t="s">
        <v>5194</v>
      </c>
      <c r="O1610" s="161"/>
      <c r="P1610" s="161"/>
      <c r="Q1610" s="161"/>
      <c r="R1610" s="161"/>
      <c r="S1610" s="161"/>
      <c r="T1610" s="161"/>
      <c r="U1610" s="161"/>
      <c r="V1610" s="161"/>
      <c r="W1610" s="161"/>
      <c r="X1610" s="161"/>
      <c r="Y1610" s="161"/>
      <c r="Z1610" s="161"/>
      <c r="AA1610" s="155" t="s">
        <v>1586</v>
      </c>
      <c r="AB1610" s="155" t="s">
        <v>4145</v>
      </c>
      <c r="AC1610" s="163">
        <v>0</v>
      </c>
      <c r="AD1610" s="163">
        <v>0</v>
      </c>
      <c r="AE1610" s="163">
        <v>0</v>
      </c>
      <c r="AF1610" s="163">
        <v>0</v>
      </c>
      <c r="AG1610" s="163">
        <v>0</v>
      </c>
      <c r="AH1610" s="163">
        <v>0</v>
      </c>
      <c r="AI1610" s="163">
        <v>0</v>
      </c>
      <c r="AJ1610" s="163">
        <v>0</v>
      </c>
      <c r="AK1610" s="163">
        <v>0</v>
      </c>
      <c r="AL1610" s="163">
        <v>0</v>
      </c>
      <c r="AM1610" s="163">
        <v>0</v>
      </c>
    </row>
    <row r="1611" spans="2:39" x14ac:dyDescent="0.15">
      <c r="B1611" s="51" t="s">
        <v>1570</v>
      </c>
      <c r="C1611" s="51" t="s">
        <v>4130</v>
      </c>
      <c r="D1611" s="51" t="s">
        <v>5044</v>
      </c>
      <c r="E1611" s="51" t="s">
        <v>5045</v>
      </c>
      <c r="F1611" s="51" t="s">
        <v>5046</v>
      </c>
      <c r="G1611" s="51" t="s">
        <v>5045</v>
      </c>
      <c r="H1611" s="51" t="s">
        <v>5047</v>
      </c>
      <c r="I1611" s="51" t="s">
        <v>5048</v>
      </c>
      <c r="K1611" s="53">
        <v>3</v>
      </c>
      <c r="L1611" s="160">
        <v>5</v>
      </c>
      <c r="M1611" s="160" t="s">
        <v>5047</v>
      </c>
      <c r="N1611" s="160" t="s">
        <v>5048</v>
      </c>
      <c r="O1611" s="161"/>
      <c r="P1611" s="161"/>
      <c r="Q1611" s="161"/>
      <c r="R1611" s="161"/>
      <c r="S1611" s="161"/>
      <c r="T1611" s="161"/>
      <c r="U1611" s="161"/>
      <c r="V1611" s="161"/>
      <c r="W1611" s="161"/>
      <c r="X1611" s="161"/>
      <c r="Y1611" s="161"/>
      <c r="Z1611" s="161"/>
      <c r="AA1611" s="155" t="s">
        <v>1570</v>
      </c>
      <c r="AB1611" s="155" t="s">
        <v>4130</v>
      </c>
      <c r="AC1611" s="163">
        <v>0</v>
      </c>
      <c r="AD1611" s="163">
        <v>0</v>
      </c>
      <c r="AE1611" s="163">
        <v>0</v>
      </c>
      <c r="AF1611" s="163">
        <v>0</v>
      </c>
      <c r="AG1611" s="163">
        <v>0</v>
      </c>
      <c r="AH1611" s="163">
        <v>0</v>
      </c>
      <c r="AI1611" s="163">
        <v>0</v>
      </c>
      <c r="AJ1611" s="163">
        <v>0</v>
      </c>
      <c r="AK1611" s="163">
        <v>0</v>
      </c>
      <c r="AL1611" s="163">
        <v>0</v>
      </c>
      <c r="AM1611" s="163">
        <v>0</v>
      </c>
    </row>
    <row r="1612" spans="2:39" x14ac:dyDescent="0.15">
      <c r="B1612" s="51" t="s">
        <v>1491</v>
      </c>
      <c r="C1612" s="51" t="s">
        <v>4056</v>
      </c>
      <c r="D1612" s="51" t="s">
        <v>5044</v>
      </c>
      <c r="E1612" s="51" t="s">
        <v>5045</v>
      </c>
      <c r="F1612" s="51" t="s">
        <v>5046</v>
      </c>
      <c r="G1612" s="51" t="s">
        <v>5045</v>
      </c>
      <c r="H1612" s="51" t="s">
        <v>5047</v>
      </c>
      <c r="I1612" s="51" t="s">
        <v>5048</v>
      </c>
      <c r="K1612" s="53">
        <v>3</v>
      </c>
      <c r="L1612" s="160">
        <v>5</v>
      </c>
      <c r="M1612" s="160" t="s">
        <v>5047</v>
      </c>
      <c r="N1612" s="160" t="s">
        <v>5048</v>
      </c>
      <c r="O1612" s="161"/>
      <c r="P1612" s="161"/>
      <c r="Q1612" s="161"/>
      <c r="R1612" s="161"/>
      <c r="S1612" s="161"/>
      <c r="T1612" s="161"/>
      <c r="U1612" s="161"/>
      <c r="V1612" s="161"/>
      <c r="W1612" s="161"/>
      <c r="X1612" s="161"/>
      <c r="Y1612" s="161"/>
      <c r="Z1612" s="161"/>
      <c r="AA1612" s="155" t="s">
        <v>1491</v>
      </c>
      <c r="AB1612" s="155" t="s">
        <v>4056</v>
      </c>
      <c r="AC1612" s="163">
        <v>0</v>
      </c>
      <c r="AD1612" s="163">
        <v>0</v>
      </c>
      <c r="AE1612" s="163">
        <v>0</v>
      </c>
      <c r="AF1612" s="163">
        <v>0</v>
      </c>
      <c r="AG1612" s="163">
        <v>0</v>
      </c>
      <c r="AH1612" s="163">
        <v>0</v>
      </c>
      <c r="AI1612" s="163">
        <v>0</v>
      </c>
      <c r="AJ1612" s="163">
        <v>0</v>
      </c>
      <c r="AK1612" s="163">
        <v>0</v>
      </c>
      <c r="AL1612" s="163">
        <v>0</v>
      </c>
      <c r="AM1612" s="163">
        <v>0</v>
      </c>
    </row>
    <row r="1613" spans="2:39" x14ac:dyDescent="0.15">
      <c r="B1613" s="51" t="s">
        <v>1098</v>
      </c>
      <c r="C1613" s="51" t="s">
        <v>3671</v>
      </c>
      <c r="D1613" s="51" t="s">
        <v>5026</v>
      </c>
      <c r="E1613" s="51" t="s">
        <v>5027</v>
      </c>
      <c r="F1613" s="51" t="s">
        <v>5028</v>
      </c>
      <c r="G1613" s="51" t="s">
        <v>5029</v>
      </c>
      <c r="H1613" s="51" t="s">
        <v>5030</v>
      </c>
      <c r="I1613" s="51" t="s">
        <v>5031</v>
      </c>
      <c r="K1613" s="53">
        <v>3</v>
      </c>
      <c r="L1613" s="160">
        <v>24</v>
      </c>
      <c r="M1613" s="160" t="s">
        <v>5028</v>
      </c>
      <c r="N1613" s="160" t="s">
        <v>5029</v>
      </c>
      <c r="O1613" s="161"/>
      <c r="P1613" s="161"/>
      <c r="Q1613" s="161"/>
      <c r="R1613" s="161"/>
      <c r="S1613" s="161"/>
      <c r="T1613" s="161"/>
      <c r="U1613" s="161"/>
      <c r="V1613" s="161"/>
      <c r="W1613" s="161"/>
      <c r="X1613" s="161"/>
      <c r="Y1613" s="161"/>
      <c r="Z1613" s="161"/>
      <c r="AA1613" s="155" t="s">
        <v>1098</v>
      </c>
      <c r="AB1613" s="155" t="s">
        <v>3671</v>
      </c>
      <c r="AC1613" s="163">
        <v>0</v>
      </c>
      <c r="AD1613" s="163">
        <v>0</v>
      </c>
      <c r="AE1613" s="163">
        <v>0</v>
      </c>
      <c r="AF1613" s="163">
        <v>0</v>
      </c>
      <c r="AG1613" s="163">
        <v>0</v>
      </c>
      <c r="AH1613" s="163">
        <v>0</v>
      </c>
      <c r="AI1613" s="163">
        <v>0</v>
      </c>
      <c r="AJ1613" s="163">
        <v>0</v>
      </c>
      <c r="AK1613" s="163">
        <v>0</v>
      </c>
      <c r="AL1613" s="163">
        <v>0</v>
      </c>
      <c r="AM1613" s="163">
        <v>0</v>
      </c>
    </row>
    <row r="1614" spans="2:39" x14ac:dyDescent="0.15">
      <c r="B1614" s="51" t="s">
        <v>1329</v>
      </c>
      <c r="C1614" s="51" t="s">
        <v>3896</v>
      </c>
      <c r="D1614" s="51" t="s">
        <v>5026</v>
      </c>
      <c r="E1614" s="51" t="s">
        <v>5027</v>
      </c>
      <c r="F1614" s="51" t="s">
        <v>5028</v>
      </c>
      <c r="G1614" s="51" t="s">
        <v>5029</v>
      </c>
      <c r="H1614" s="51" t="s">
        <v>5115</v>
      </c>
      <c r="I1614" s="51" t="s">
        <v>5116</v>
      </c>
      <c r="K1614" s="53">
        <v>3</v>
      </c>
      <c r="L1614" s="160">
        <v>24</v>
      </c>
      <c r="M1614" s="160" t="s">
        <v>5028</v>
      </c>
      <c r="N1614" s="160" t="s">
        <v>5029</v>
      </c>
      <c r="O1614" s="161"/>
      <c r="P1614" s="161"/>
      <c r="Q1614" s="161"/>
      <c r="R1614" s="161"/>
      <c r="S1614" s="161"/>
      <c r="T1614" s="161"/>
      <c r="U1614" s="161"/>
      <c r="V1614" s="161"/>
      <c r="W1614" s="161"/>
      <c r="X1614" s="161"/>
      <c r="Y1614" s="161"/>
      <c r="Z1614" s="161"/>
      <c r="AA1614" s="155" t="s">
        <v>1329</v>
      </c>
      <c r="AB1614" s="155" t="s">
        <v>3896</v>
      </c>
      <c r="AC1614" s="163">
        <v>0</v>
      </c>
      <c r="AD1614" s="163">
        <v>0</v>
      </c>
      <c r="AE1614" s="163">
        <v>0</v>
      </c>
      <c r="AF1614" s="163">
        <v>0</v>
      </c>
      <c r="AG1614" s="163">
        <v>0</v>
      </c>
      <c r="AH1614" s="163">
        <v>0</v>
      </c>
      <c r="AI1614" s="163">
        <v>0</v>
      </c>
      <c r="AJ1614" s="163">
        <v>0</v>
      </c>
      <c r="AK1614" s="163">
        <v>0</v>
      </c>
      <c r="AL1614" s="163">
        <v>0</v>
      </c>
      <c r="AM1614" s="163">
        <v>0</v>
      </c>
    </row>
    <row r="1615" spans="2:39" x14ac:dyDescent="0.15">
      <c r="B1615" s="51" t="s">
        <v>1666</v>
      </c>
      <c r="C1615" s="51" t="s">
        <v>4219</v>
      </c>
      <c r="D1615" s="51" t="s">
        <v>5129</v>
      </c>
      <c r="E1615" s="51" t="s">
        <v>5130</v>
      </c>
      <c r="F1615" s="51" t="s">
        <v>5131</v>
      </c>
      <c r="G1615" s="51" t="s">
        <v>5132</v>
      </c>
      <c r="H1615" s="51" t="s">
        <v>5166</v>
      </c>
      <c r="I1615" s="51" t="s">
        <v>5167</v>
      </c>
      <c r="K1615" s="53">
        <v>3</v>
      </c>
      <c r="L1615" s="160">
        <v>18</v>
      </c>
      <c r="M1615" s="160" t="s">
        <v>5129</v>
      </c>
      <c r="N1615" s="160" t="s">
        <v>5130</v>
      </c>
      <c r="O1615" s="161"/>
      <c r="P1615" s="161"/>
      <c r="Q1615" s="161"/>
      <c r="R1615" s="161"/>
      <c r="S1615" s="161"/>
      <c r="T1615" s="161"/>
      <c r="U1615" s="161"/>
      <c r="V1615" s="161"/>
      <c r="W1615" s="161"/>
      <c r="X1615" s="161"/>
      <c r="Y1615" s="161"/>
      <c r="Z1615" s="161"/>
      <c r="AA1615" s="155" t="s">
        <v>1666</v>
      </c>
      <c r="AB1615" s="155" t="s">
        <v>4219</v>
      </c>
      <c r="AC1615" s="163">
        <v>0</v>
      </c>
      <c r="AD1615" s="163">
        <v>0</v>
      </c>
      <c r="AE1615" s="163">
        <v>0</v>
      </c>
      <c r="AF1615" s="163">
        <v>0</v>
      </c>
      <c r="AG1615" s="163">
        <v>0</v>
      </c>
      <c r="AH1615" s="163">
        <v>0</v>
      </c>
      <c r="AI1615" s="163">
        <v>0</v>
      </c>
      <c r="AJ1615" s="163">
        <v>0</v>
      </c>
      <c r="AK1615" s="163">
        <v>0</v>
      </c>
      <c r="AL1615" s="163">
        <v>0</v>
      </c>
      <c r="AM1615" s="163">
        <v>0</v>
      </c>
    </row>
    <row r="1616" spans="2:39" x14ac:dyDescent="0.15">
      <c r="B1616" s="51" t="s">
        <v>1593</v>
      </c>
      <c r="C1616" s="51" t="s">
        <v>4151</v>
      </c>
      <c r="D1616" s="51" t="s">
        <v>5026</v>
      </c>
      <c r="E1616" s="51" t="s">
        <v>5027</v>
      </c>
      <c r="F1616" s="51" t="s">
        <v>5028</v>
      </c>
      <c r="G1616" s="51" t="s">
        <v>5029</v>
      </c>
      <c r="H1616" s="51" t="s">
        <v>5197</v>
      </c>
      <c r="I1616" s="51" t="s">
        <v>5198</v>
      </c>
      <c r="K1616" s="53">
        <v>3</v>
      </c>
      <c r="L1616" s="160">
        <v>24</v>
      </c>
      <c r="M1616" s="160" t="s">
        <v>5028</v>
      </c>
      <c r="N1616" s="160" t="s">
        <v>5029</v>
      </c>
      <c r="O1616" s="161"/>
      <c r="P1616" s="161"/>
      <c r="Q1616" s="161"/>
      <c r="R1616" s="161"/>
      <c r="S1616" s="161"/>
      <c r="T1616" s="161"/>
      <c r="U1616" s="161"/>
      <c r="V1616" s="161"/>
      <c r="W1616" s="161"/>
      <c r="X1616" s="161"/>
      <c r="Y1616" s="161"/>
      <c r="Z1616" s="161"/>
      <c r="AA1616" s="155" t="s">
        <v>1593</v>
      </c>
      <c r="AB1616" s="155" t="s">
        <v>4151</v>
      </c>
      <c r="AC1616" s="163">
        <v>0</v>
      </c>
      <c r="AD1616" s="163">
        <v>0</v>
      </c>
      <c r="AE1616" s="163">
        <v>0</v>
      </c>
      <c r="AF1616" s="163">
        <v>0</v>
      </c>
      <c r="AG1616" s="163">
        <v>0</v>
      </c>
      <c r="AH1616" s="163">
        <v>0</v>
      </c>
      <c r="AI1616" s="163">
        <v>0</v>
      </c>
      <c r="AJ1616" s="163">
        <v>0</v>
      </c>
      <c r="AK1616" s="163">
        <v>0</v>
      </c>
      <c r="AL1616" s="163">
        <v>0</v>
      </c>
      <c r="AM1616" s="163">
        <v>0</v>
      </c>
    </row>
    <row r="1617" spans="2:39" x14ac:dyDescent="0.15">
      <c r="B1617" s="51" t="s">
        <v>1383</v>
      </c>
      <c r="C1617" s="51" t="s">
        <v>3950</v>
      </c>
      <c r="D1617" s="51" t="s">
        <v>5026</v>
      </c>
      <c r="E1617" s="51" t="s">
        <v>5027</v>
      </c>
      <c r="F1617" s="51" t="s">
        <v>5085</v>
      </c>
      <c r="G1617" s="51" t="s">
        <v>5086</v>
      </c>
      <c r="H1617" s="51" t="s">
        <v>5087</v>
      </c>
      <c r="I1617" s="51" t="s">
        <v>5088</v>
      </c>
      <c r="K1617" s="53">
        <v>3</v>
      </c>
      <c r="L1617" s="160">
        <v>26</v>
      </c>
      <c r="M1617" s="160" t="s">
        <v>5085</v>
      </c>
      <c r="N1617" s="160" t="s">
        <v>5086</v>
      </c>
      <c r="O1617" s="161"/>
      <c r="P1617" s="161"/>
      <c r="Q1617" s="161"/>
      <c r="R1617" s="161"/>
      <c r="S1617" s="161"/>
      <c r="T1617" s="161"/>
      <c r="U1617" s="161"/>
      <c r="V1617" s="161"/>
      <c r="W1617" s="161"/>
      <c r="X1617" s="161"/>
      <c r="Y1617" s="161"/>
      <c r="Z1617" s="161"/>
      <c r="AA1617" s="155" t="s">
        <v>1383</v>
      </c>
      <c r="AB1617" s="155" t="s">
        <v>3950</v>
      </c>
      <c r="AC1617" s="163">
        <v>0</v>
      </c>
      <c r="AD1617" s="163">
        <v>0</v>
      </c>
      <c r="AE1617" s="163">
        <v>0</v>
      </c>
      <c r="AF1617" s="163">
        <v>0</v>
      </c>
      <c r="AG1617" s="163">
        <v>0</v>
      </c>
      <c r="AH1617" s="163">
        <v>0</v>
      </c>
      <c r="AI1617" s="163">
        <v>0</v>
      </c>
      <c r="AJ1617" s="163">
        <v>0</v>
      </c>
      <c r="AK1617" s="163">
        <v>0</v>
      </c>
      <c r="AL1617" s="163">
        <v>0</v>
      </c>
      <c r="AM1617" s="163">
        <v>0</v>
      </c>
    </row>
    <row r="1618" spans="2:39" x14ac:dyDescent="0.15">
      <c r="B1618" s="51" t="s">
        <v>1445</v>
      </c>
      <c r="C1618" s="51" t="s">
        <v>4010</v>
      </c>
      <c r="D1618" s="51" t="s">
        <v>5044</v>
      </c>
      <c r="E1618" s="51" t="s">
        <v>5045</v>
      </c>
      <c r="F1618" s="51" t="s">
        <v>5046</v>
      </c>
      <c r="G1618" s="51" t="s">
        <v>5045</v>
      </c>
      <c r="H1618" s="51" t="s">
        <v>5195</v>
      </c>
      <c r="I1618" s="51" t="s">
        <v>5196</v>
      </c>
      <c r="K1618" s="53">
        <v>3</v>
      </c>
      <c r="L1618" s="160" t="s">
        <v>5356</v>
      </c>
      <c r="M1618" s="160" t="s">
        <v>5356</v>
      </c>
      <c r="N1618" s="160" t="s">
        <v>5356</v>
      </c>
      <c r="O1618" s="161"/>
      <c r="P1618" s="161"/>
      <c r="Q1618" s="161"/>
      <c r="R1618" s="161"/>
      <c r="S1618" s="161"/>
      <c r="T1618" s="161"/>
      <c r="U1618" s="161"/>
      <c r="V1618" s="161"/>
      <c r="W1618" s="161"/>
      <c r="X1618" s="161"/>
      <c r="Y1618" s="161"/>
      <c r="Z1618" s="161"/>
      <c r="AA1618" s="155" t="s">
        <v>1445</v>
      </c>
      <c r="AB1618" s="155" t="s">
        <v>4010</v>
      </c>
      <c r="AC1618" s="163">
        <v>0</v>
      </c>
      <c r="AD1618" s="163">
        <v>0</v>
      </c>
      <c r="AE1618" s="163">
        <v>0</v>
      </c>
      <c r="AF1618" s="163">
        <v>0</v>
      </c>
      <c r="AG1618" s="163">
        <v>0</v>
      </c>
      <c r="AH1618" s="163">
        <v>0</v>
      </c>
      <c r="AI1618" s="163">
        <v>0</v>
      </c>
      <c r="AJ1618" s="163">
        <v>0</v>
      </c>
      <c r="AK1618" s="163">
        <v>0</v>
      </c>
      <c r="AL1618" s="163">
        <v>0</v>
      </c>
      <c r="AM1618" s="163">
        <v>0</v>
      </c>
    </row>
    <row r="1619" spans="2:39" x14ac:dyDescent="0.15">
      <c r="B1619" s="51" t="s">
        <v>1502</v>
      </c>
      <c r="C1619" s="51" t="s">
        <v>4067</v>
      </c>
      <c r="D1619" s="51" t="s">
        <v>5032</v>
      </c>
      <c r="E1619" s="51" t="s">
        <v>5033</v>
      </c>
      <c r="F1619" s="51" t="s">
        <v>5121</v>
      </c>
      <c r="G1619" s="51" t="s">
        <v>5122</v>
      </c>
      <c r="H1619" s="51" t="s">
        <v>5172</v>
      </c>
      <c r="I1619" s="51" t="s">
        <v>5173</v>
      </c>
      <c r="K1619" s="53">
        <v>3</v>
      </c>
      <c r="L1619" s="160">
        <v>12</v>
      </c>
      <c r="M1619" s="160" t="s">
        <v>5121</v>
      </c>
      <c r="N1619" s="160" t="s">
        <v>5122</v>
      </c>
      <c r="O1619" s="161"/>
      <c r="P1619" s="161"/>
      <c r="Q1619" s="161"/>
      <c r="R1619" s="161"/>
      <c r="S1619" s="161"/>
      <c r="T1619" s="161"/>
      <c r="U1619" s="161"/>
      <c r="V1619" s="161"/>
      <c r="W1619" s="161"/>
      <c r="X1619" s="161"/>
      <c r="Y1619" s="161"/>
      <c r="Z1619" s="161"/>
      <c r="AA1619" s="155" t="s">
        <v>1502</v>
      </c>
      <c r="AB1619" s="155" t="s">
        <v>4067</v>
      </c>
      <c r="AC1619" s="163">
        <v>0</v>
      </c>
      <c r="AD1619" s="163">
        <v>0</v>
      </c>
      <c r="AE1619" s="163">
        <v>0</v>
      </c>
      <c r="AF1619" s="163">
        <v>0</v>
      </c>
      <c r="AG1619" s="163">
        <v>0</v>
      </c>
      <c r="AH1619" s="163">
        <v>0</v>
      </c>
      <c r="AI1619" s="163">
        <v>0</v>
      </c>
      <c r="AJ1619" s="163">
        <v>0</v>
      </c>
      <c r="AK1619" s="163">
        <v>0</v>
      </c>
      <c r="AL1619" s="163">
        <v>0</v>
      </c>
      <c r="AM1619" s="163">
        <v>0</v>
      </c>
    </row>
    <row r="1620" spans="2:39" x14ac:dyDescent="0.15">
      <c r="B1620" s="51" t="s">
        <v>1563</v>
      </c>
      <c r="C1620" s="51" t="s">
        <v>4123</v>
      </c>
      <c r="D1620" s="51" t="s">
        <v>5026</v>
      </c>
      <c r="E1620" s="51" t="s">
        <v>5027</v>
      </c>
      <c r="F1620" s="51" t="s">
        <v>5028</v>
      </c>
      <c r="G1620" s="51" t="s">
        <v>5029</v>
      </c>
      <c r="H1620" s="51" t="s">
        <v>5030</v>
      </c>
      <c r="I1620" s="51" t="s">
        <v>5031</v>
      </c>
      <c r="K1620" s="53">
        <v>3</v>
      </c>
      <c r="L1620" s="160">
        <v>24</v>
      </c>
      <c r="M1620" s="160" t="s">
        <v>5028</v>
      </c>
      <c r="N1620" s="160" t="s">
        <v>5029</v>
      </c>
      <c r="O1620" s="161"/>
      <c r="P1620" s="161"/>
      <c r="Q1620" s="161"/>
      <c r="R1620" s="161"/>
      <c r="S1620" s="161"/>
      <c r="T1620" s="161"/>
      <c r="U1620" s="161"/>
      <c r="V1620" s="161"/>
      <c r="W1620" s="161"/>
      <c r="X1620" s="161"/>
      <c r="Y1620" s="161"/>
      <c r="Z1620" s="161"/>
      <c r="AA1620" s="155" t="s">
        <v>1563</v>
      </c>
      <c r="AB1620" s="155" t="s">
        <v>4123</v>
      </c>
      <c r="AC1620" s="163">
        <v>0</v>
      </c>
      <c r="AD1620" s="163">
        <v>0</v>
      </c>
      <c r="AE1620" s="163">
        <v>0</v>
      </c>
      <c r="AF1620" s="163">
        <v>0</v>
      </c>
      <c r="AG1620" s="163">
        <v>0</v>
      </c>
      <c r="AH1620" s="163">
        <v>0</v>
      </c>
      <c r="AI1620" s="163">
        <v>0</v>
      </c>
      <c r="AJ1620" s="163">
        <v>0</v>
      </c>
      <c r="AK1620" s="163">
        <v>0</v>
      </c>
      <c r="AL1620" s="163">
        <v>0</v>
      </c>
      <c r="AM1620" s="163">
        <v>0</v>
      </c>
    </row>
    <row r="1621" spans="2:39" x14ac:dyDescent="0.15">
      <c r="B1621" s="51" t="s">
        <v>1447</v>
      </c>
      <c r="C1621" s="51" t="s">
        <v>4012</v>
      </c>
      <c r="D1621" s="51" t="s">
        <v>5032</v>
      </c>
      <c r="E1621" s="51" t="s">
        <v>5033</v>
      </c>
      <c r="F1621" s="51" t="s">
        <v>5034</v>
      </c>
      <c r="G1621" s="51" t="s">
        <v>5035</v>
      </c>
      <c r="H1621" s="51" t="s">
        <v>5038</v>
      </c>
      <c r="I1621" s="51" t="s">
        <v>5039</v>
      </c>
      <c r="K1621" s="53">
        <v>3</v>
      </c>
      <c r="L1621" s="160">
        <v>11</v>
      </c>
      <c r="M1621" s="160" t="s">
        <v>5034</v>
      </c>
      <c r="N1621" s="160" t="s">
        <v>5035</v>
      </c>
      <c r="O1621" s="161"/>
      <c r="P1621" s="161"/>
      <c r="Q1621" s="161"/>
      <c r="R1621" s="161"/>
      <c r="S1621" s="161"/>
      <c r="T1621" s="161"/>
      <c r="U1621" s="161"/>
      <c r="V1621" s="161"/>
      <c r="W1621" s="161"/>
      <c r="X1621" s="161"/>
      <c r="Y1621" s="161"/>
      <c r="Z1621" s="161"/>
      <c r="AA1621" s="155" t="s">
        <v>1447</v>
      </c>
      <c r="AB1621" s="155" t="s">
        <v>4012</v>
      </c>
      <c r="AC1621" s="163">
        <v>0</v>
      </c>
      <c r="AD1621" s="163">
        <v>0</v>
      </c>
      <c r="AE1621" s="163">
        <v>0</v>
      </c>
      <c r="AF1621" s="163">
        <v>0</v>
      </c>
      <c r="AG1621" s="163">
        <v>0</v>
      </c>
      <c r="AH1621" s="163">
        <v>0</v>
      </c>
      <c r="AI1621" s="163">
        <v>0</v>
      </c>
      <c r="AJ1621" s="163">
        <v>0</v>
      </c>
      <c r="AK1621" s="163">
        <v>0</v>
      </c>
      <c r="AL1621" s="163">
        <v>0</v>
      </c>
      <c r="AM1621" s="163">
        <v>0</v>
      </c>
    </row>
    <row r="1622" spans="2:39" x14ac:dyDescent="0.15">
      <c r="B1622" s="51" t="s">
        <v>1526</v>
      </c>
      <c r="C1622" s="51" t="s">
        <v>4088</v>
      </c>
      <c r="D1622" s="51" t="s">
        <v>5026</v>
      </c>
      <c r="E1622" s="51" t="s">
        <v>5027</v>
      </c>
      <c r="F1622" s="51" t="s">
        <v>5028</v>
      </c>
      <c r="G1622" s="51" t="s">
        <v>5029</v>
      </c>
      <c r="H1622" s="51" t="s">
        <v>5197</v>
      </c>
      <c r="I1622" s="51" t="s">
        <v>5198</v>
      </c>
      <c r="K1622" s="53">
        <v>3</v>
      </c>
      <c r="L1622" s="160">
        <v>24</v>
      </c>
      <c r="M1622" s="160" t="s">
        <v>5028</v>
      </c>
      <c r="N1622" s="160" t="s">
        <v>5029</v>
      </c>
      <c r="O1622" s="161"/>
      <c r="P1622" s="161"/>
      <c r="Q1622" s="161"/>
      <c r="R1622" s="161"/>
      <c r="S1622" s="161"/>
      <c r="T1622" s="161"/>
      <c r="U1622" s="161"/>
      <c r="V1622" s="161"/>
      <c r="W1622" s="161"/>
      <c r="X1622" s="161"/>
      <c r="Y1622" s="161"/>
      <c r="Z1622" s="161"/>
      <c r="AA1622" s="155" t="s">
        <v>1526</v>
      </c>
      <c r="AB1622" s="155" t="s">
        <v>4088</v>
      </c>
      <c r="AC1622" s="163">
        <v>0</v>
      </c>
      <c r="AD1622" s="163">
        <v>0</v>
      </c>
      <c r="AE1622" s="163">
        <v>0</v>
      </c>
      <c r="AF1622" s="163">
        <v>0</v>
      </c>
      <c r="AG1622" s="163">
        <v>0</v>
      </c>
      <c r="AH1622" s="163">
        <v>0</v>
      </c>
      <c r="AI1622" s="163">
        <v>0</v>
      </c>
      <c r="AJ1622" s="163">
        <v>0</v>
      </c>
      <c r="AK1622" s="163">
        <v>0</v>
      </c>
      <c r="AL1622" s="163">
        <v>0</v>
      </c>
      <c r="AM1622" s="163">
        <v>0</v>
      </c>
    </row>
    <row r="1623" spans="2:39" x14ac:dyDescent="0.15">
      <c r="B1623" s="51" t="s">
        <v>1442</v>
      </c>
      <c r="C1623" s="51" t="s">
        <v>4007</v>
      </c>
      <c r="D1623" s="51" t="s">
        <v>5026</v>
      </c>
      <c r="E1623" s="51" t="s">
        <v>5027</v>
      </c>
      <c r="F1623" s="51" t="s">
        <v>5028</v>
      </c>
      <c r="G1623" s="51" t="s">
        <v>5029</v>
      </c>
      <c r="H1623" s="51" t="s">
        <v>5205</v>
      </c>
      <c r="I1623" s="51" t="s">
        <v>5206</v>
      </c>
      <c r="K1623" s="53">
        <v>3</v>
      </c>
      <c r="L1623" s="160">
        <v>24</v>
      </c>
      <c r="M1623" s="160" t="s">
        <v>5028</v>
      </c>
      <c r="N1623" s="160" t="s">
        <v>5029</v>
      </c>
      <c r="O1623" s="161"/>
      <c r="P1623" s="161"/>
      <c r="Q1623" s="161"/>
      <c r="R1623" s="161"/>
      <c r="S1623" s="161"/>
      <c r="T1623" s="161"/>
      <c r="U1623" s="161"/>
      <c r="V1623" s="161"/>
      <c r="W1623" s="161"/>
      <c r="X1623" s="161"/>
      <c r="Y1623" s="161"/>
      <c r="Z1623" s="161"/>
      <c r="AA1623" s="155" t="s">
        <v>1442</v>
      </c>
      <c r="AB1623" s="155" t="s">
        <v>4007</v>
      </c>
      <c r="AC1623" s="163">
        <v>0</v>
      </c>
      <c r="AD1623" s="163">
        <v>0</v>
      </c>
      <c r="AE1623" s="163">
        <v>0</v>
      </c>
      <c r="AF1623" s="163">
        <v>0</v>
      </c>
      <c r="AG1623" s="163">
        <v>0</v>
      </c>
      <c r="AH1623" s="163">
        <v>0</v>
      </c>
      <c r="AI1623" s="163">
        <v>0</v>
      </c>
      <c r="AJ1623" s="163">
        <v>0</v>
      </c>
      <c r="AK1623" s="163">
        <v>0</v>
      </c>
      <c r="AL1623" s="163">
        <v>0</v>
      </c>
      <c r="AM1623" s="163">
        <v>0</v>
      </c>
    </row>
    <row r="1624" spans="2:39" x14ac:dyDescent="0.15">
      <c r="B1624" s="51" t="s">
        <v>1555</v>
      </c>
      <c r="C1624" s="51" t="s">
        <v>4115</v>
      </c>
      <c r="D1624" s="51" t="s">
        <v>5074</v>
      </c>
      <c r="E1624" s="51" t="s">
        <v>5075</v>
      </c>
      <c r="F1624" s="51" t="s">
        <v>5076</v>
      </c>
      <c r="G1624" s="51" t="s">
        <v>5077</v>
      </c>
      <c r="H1624" s="51" t="s">
        <v>5153</v>
      </c>
      <c r="I1624" s="51" t="s">
        <v>5154</v>
      </c>
      <c r="K1624" s="53">
        <v>3</v>
      </c>
      <c r="L1624" s="160">
        <v>7</v>
      </c>
      <c r="M1624" s="160" t="s">
        <v>5153</v>
      </c>
      <c r="N1624" s="160" t="s">
        <v>5154</v>
      </c>
      <c r="O1624" s="161"/>
      <c r="P1624" s="161"/>
      <c r="Q1624" s="161"/>
      <c r="R1624" s="161"/>
      <c r="S1624" s="161"/>
      <c r="T1624" s="161"/>
      <c r="U1624" s="161"/>
      <c r="V1624" s="161"/>
      <c r="W1624" s="161"/>
      <c r="X1624" s="161"/>
      <c r="Y1624" s="161"/>
      <c r="Z1624" s="161"/>
      <c r="AA1624" s="155" t="s">
        <v>1555</v>
      </c>
      <c r="AB1624" s="155" t="s">
        <v>4115</v>
      </c>
      <c r="AC1624" s="163">
        <v>0</v>
      </c>
      <c r="AD1624" s="163">
        <v>0</v>
      </c>
      <c r="AE1624" s="163">
        <v>0</v>
      </c>
      <c r="AF1624" s="163">
        <v>0</v>
      </c>
      <c r="AG1624" s="163">
        <v>0</v>
      </c>
      <c r="AH1624" s="163">
        <v>0</v>
      </c>
      <c r="AI1624" s="163">
        <v>0</v>
      </c>
      <c r="AJ1624" s="163">
        <v>0</v>
      </c>
      <c r="AK1624" s="163">
        <v>0</v>
      </c>
      <c r="AL1624" s="163">
        <v>0</v>
      </c>
      <c r="AM1624" s="163">
        <v>0</v>
      </c>
    </row>
    <row r="1625" spans="2:39" x14ac:dyDescent="0.15">
      <c r="B1625" s="51" t="s">
        <v>1535</v>
      </c>
      <c r="C1625" s="51" t="s">
        <v>4097</v>
      </c>
      <c r="D1625" s="51" t="s">
        <v>5032</v>
      </c>
      <c r="E1625" s="51" t="s">
        <v>5033</v>
      </c>
      <c r="F1625" s="51" t="s">
        <v>5034</v>
      </c>
      <c r="G1625" s="51" t="s">
        <v>5035</v>
      </c>
      <c r="H1625" s="51" t="s">
        <v>5038</v>
      </c>
      <c r="I1625" s="51" t="s">
        <v>5039</v>
      </c>
      <c r="K1625" s="53">
        <v>3</v>
      </c>
      <c r="L1625" s="160">
        <v>11</v>
      </c>
      <c r="M1625" s="160" t="s">
        <v>5034</v>
      </c>
      <c r="N1625" s="160" t="s">
        <v>5035</v>
      </c>
      <c r="O1625" s="161"/>
      <c r="P1625" s="161"/>
      <c r="Q1625" s="161"/>
      <c r="R1625" s="161"/>
      <c r="S1625" s="161"/>
      <c r="T1625" s="161"/>
      <c r="U1625" s="161"/>
      <c r="V1625" s="161"/>
      <c r="W1625" s="161"/>
      <c r="X1625" s="161"/>
      <c r="Y1625" s="161"/>
      <c r="Z1625" s="161"/>
      <c r="AA1625" s="155" t="s">
        <v>1535</v>
      </c>
      <c r="AB1625" s="155" t="s">
        <v>4097</v>
      </c>
      <c r="AC1625" s="163">
        <v>0</v>
      </c>
      <c r="AD1625" s="163">
        <v>0</v>
      </c>
      <c r="AE1625" s="163">
        <v>0</v>
      </c>
      <c r="AF1625" s="163">
        <v>0</v>
      </c>
      <c r="AG1625" s="163">
        <v>0</v>
      </c>
      <c r="AH1625" s="163">
        <v>0</v>
      </c>
      <c r="AI1625" s="163">
        <v>0</v>
      </c>
      <c r="AJ1625" s="163">
        <v>0</v>
      </c>
      <c r="AK1625" s="163">
        <v>0</v>
      </c>
      <c r="AL1625" s="163">
        <v>0</v>
      </c>
      <c r="AM1625" s="163">
        <v>0</v>
      </c>
    </row>
    <row r="1626" spans="2:39" x14ac:dyDescent="0.15">
      <c r="B1626" s="51" t="s">
        <v>1559</v>
      </c>
      <c r="C1626" s="51" t="s">
        <v>4119</v>
      </c>
      <c r="D1626" s="51" t="s">
        <v>5074</v>
      </c>
      <c r="E1626" s="51" t="s">
        <v>5075</v>
      </c>
      <c r="F1626" s="51" t="s">
        <v>5076</v>
      </c>
      <c r="G1626" s="51" t="s">
        <v>5077</v>
      </c>
      <c r="H1626" s="51" t="s">
        <v>5078</v>
      </c>
      <c r="I1626" s="51" t="s">
        <v>5079</v>
      </c>
      <c r="K1626" s="53">
        <v>3</v>
      </c>
      <c r="L1626" s="160">
        <v>9</v>
      </c>
      <c r="M1626" s="160" t="s">
        <v>5078</v>
      </c>
      <c r="N1626" s="160" t="s">
        <v>5079</v>
      </c>
      <c r="O1626" s="161"/>
      <c r="P1626" s="161"/>
      <c r="Q1626" s="161"/>
      <c r="R1626" s="161"/>
      <c r="S1626" s="161"/>
      <c r="T1626" s="161"/>
      <c r="U1626" s="161"/>
      <c r="V1626" s="161"/>
      <c r="W1626" s="161"/>
      <c r="X1626" s="161"/>
      <c r="Y1626" s="161"/>
      <c r="Z1626" s="161"/>
      <c r="AA1626" s="155" t="s">
        <v>1559</v>
      </c>
      <c r="AB1626" s="155" t="s">
        <v>4119</v>
      </c>
      <c r="AC1626" s="163">
        <v>0</v>
      </c>
      <c r="AD1626" s="163">
        <v>0</v>
      </c>
      <c r="AE1626" s="163">
        <v>0</v>
      </c>
      <c r="AF1626" s="163">
        <v>0</v>
      </c>
      <c r="AG1626" s="163">
        <v>0</v>
      </c>
      <c r="AH1626" s="163">
        <v>0</v>
      </c>
      <c r="AI1626" s="163">
        <v>0</v>
      </c>
      <c r="AJ1626" s="163">
        <v>0</v>
      </c>
      <c r="AK1626" s="163">
        <v>0</v>
      </c>
      <c r="AL1626" s="163">
        <v>0</v>
      </c>
      <c r="AM1626" s="163">
        <v>0</v>
      </c>
    </row>
    <row r="1627" spans="2:39" x14ac:dyDescent="0.15">
      <c r="B1627" s="51" t="s">
        <v>1173</v>
      </c>
      <c r="C1627" s="51" t="s">
        <v>3744</v>
      </c>
      <c r="D1627" s="51" t="s">
        <v>5026</v>
      </c>
      <c r="E1627" s="51" t="s">
        <v>5027</v>
      </c>
      <c r="F1627" s="51" t="s">
        <v>5028</v>
      </c>
      <c r="G1627" s="51" t="s">
        <v>5029</v>
      </c>
      <c r="H1627" s="51" t="s">
        <v>5115</v>
      </c>
      <c r="I1627" s="51" t="s">
        <v>5116</v>
      </c>
      <c r="K1627" s="53">
        <v>3</v>
      </c>
      <c r="L1627" s="160">
        <v>24</v>
      </c>
      <c r="M1627" s="160" t="s">
        <v>5028</v>
      </c>
      <c r="N1627" s="160" t="s">
        <v>5029</v>
      </c>
      <c r="O1627" s="161"/>
      <c r="P1627" s="161"/>
      <c r="Q1627" s="161"/>
      <c r="R1627" s="161"/>
      <c r="S1627" s="161"/>
      <c r="T1627" s="161"/>
      <c r="U1627" s="161"/>
      <c r="V1627" s="161"/>
      <c r="W1627" s="161"/>
      <c r="X1627" s="161"/>
      <c r="Y1627" s="161"/>
      <c r="Z1627" s="161"/>
      <c r="AA1627" s="155" t="s">
        <v>1173</v>
      </c>
      <c r="AB1627" s="155" t="s">
        <v>3744</v>
      </c>
      <c r="AC1627" s="163">
        <v>0</v>
      </c>
      <c r="AD1627" s="163">
        <v>0</v>
      </c>
      <c r="AE1627" s="163">
        <v>0</v>
      </c>
      <c r="AF1627" s="163">
        <v>0</v>
      </c>
      <c r="AG1627" s="163">
        <v>0</v>
      </c>
      <c r="AH1627" s="163">
        <v>0</v>
      </c>
      <c r="AI1627" s="163">
        <v>0</v>
      </c>
      <c r="AJ1627" s="163">
        <v>0</v>
      </c>
      <c r="AK1627" s="163">
        <v>0</v>
      </c>
      <c r="AL1627" s="163">
        <v>0</v>
      </c>
      <c r="AM1627" s="163">
        <v>0</v>
      </c>
    </row>
    <row r="1628" spans="2:39" x14ac:dyDescent="0.15">
      <c r="B1628" s="51" t="s">
        <v>1450</v>
      </c>
      <c r="C1628" s="51" t="s">
        <v>4015</v>
      </c>
      <c r="D1628" s="51" t="s">
        <v>5026</v>
      </c>
      <c r="E1628" s="51" t="s">
        <v>5027</v>
      </c>
      <c r="F1628" s="51" t="s">
        <v>5028</v>
      </c>
      <c r="G1628" s="51" t="s">
        <v>5029</v>
      </c>
      <c r="H1628" s="51" t="s">
        <v>5030</v>
      </c>
      <c r="I1628" s="51" t="s">
        <v>5031</v>
      </c>
      <c r="K1628" s="53">
        <v>3</v>
      </c>
      <c r="L1628" s="160">
        <v>24</v>
      </c>
      <c r="M1628" s="160" t="s">
        <v>5028</v>
      </c>
      <c r="N1628" s="160" t="s">
        <v>5029</v>
      </c>
      <c r="O1628" s="161"/>
      <c r="P1628" s="161"/>
      <c r="Q1628" s="161"/>
      <c r="R1628" s="161"/>
      <c r="S1628" s="161"/>
      <c r="T1628" s="161"/>
      <c r="U1628" s="161"/>
      <c r="V1628" s="161"/>
      <c r="W1628" s="161"/>
      <c r="X1628" s="161"/>
      <c r="Y1628" s="161"/>
      <c r="Z1628" s="161"/>
      <c r="AA1628" s="155" t="s">
        <v>1450</v>
      </c>
      <c r="AB1628" s="155" t="s">
        <v>4015</v>
      </c>
      <c r="AC1628" s="163">
        <v>0</v>
      </c>
      <c r="AD1628" s="163">
        <v>0</v>
      </c>
      <c r="AE1628" s="163">
        <v>0</v>
      </c>
      <c r="AF1628" s="163">
        <v>0</v>
      </c>
      <c r="AG1628" s="163">
        <v>0</v>
      </c>
      <c r="AH1628" s="163">
        <v>0</v>
      </c>
      <c r="AI1628" s="163">
        <v>0</v>
      </c>
      <c r="AJ1628" s="163">
        <v>0</v>
      </c>
      <c r="AK1628" s="163">
        <v>0</v>
      </c>
      <c r="AL1628" s="163">
        <v>0</v>
      </c>
      <c r="AM1628" s="163">
        <v>0</v>
      </c>
    </row>
    <row r="1629" spans="2:39" x14ac:dyDescent="0.15">
      <c r="B1629" s="51" t="s">
        <v>1543</v>
      </c>
      <c r="C1629" s="51" t="s">
        <v>4105</v>
      </c>
      <c r="D1629" s="51" t="s">
        <v>5074</v>
      </c>
      <c r="E1629" s="51" t="s">
        <v>5075</v>
      </c>
      <c r="F1629" s="51" t="s">
        <v>5076</v>
      </c>
      <c r="G1629" s="51" t="s">
        <v>5077</v>
      </c>
      <c r="H1629" s="51" t="s">
        <v>5127</v>
      </c>
      <c r="I1629" s="51" t="s">
        <v>5128</v>
      </c>
      <c r="K1629" s="53">
        <v>1</v>
      </c>
      <c r="L1629" s="160">
        <v>4</v>
      </c>
      <c r="M1629" s="160" t="s">
        <v>5127</v>
      </c>
      <c r="N1629" s="160" t="s">
        <v>5326</v>
      </c>
      <c r="O1629" s="161"/>
      <c r="P1629" s="161"/>
      <c r="Q1629" s="161"/>
      <c r="R1629" s="161"/>
      <c r="S1629" s="161"/>
      <c r="T1629" s="161"/>
      <c r="U1629" s="161"/>
      <c r="V1629" s="161"/>
      <c r="W1629" s="161"/>
      <c r="X1629" s="161"/>
      <c r="Y1629" s="161"/>
      <c r="Z1629" s="161"/>
      <c r="AA1629" s="155" t="s">
        <v>1543</v>
      </c>
      <c r="AB1629" s="155" t="s">
        <v>4105</v>
      </c>
      <c r="AC1629" s="163">
        <v>0</v>
      </c>
      <c r="AD1629" s="163">
        <v>0</v>
      </c>
      <c r="AE1629" s="163">
        <v>0</v>
      </c>
      <c r="AF1629" s="163">
        <v>0</v>
      </c>
      <c r="AG1629" s="163">
        <v>0</v>
      </c>
      <c r="AH1629" s="163">
        <v>0</v>
      </c>
      <c r="AI1629" s="163">
        <v>0</v>
      </c>
      <c r="AJ1629" s="163">
        <v>0</v>
      </c>
      <c r="AK1629" s="163">
        <v>0</v>
      </c>
      <c r="AL1629" s="163">
        <v>0</v>
      </c>
      <c r="AM1629" s="163">
        <v>0</v>
      </c>
    </row>
    <row r="1630" spans="2:39" x14ac:dyDescent="0.15">
      <c r="B1630" s="51" t="s">
        <v>1580</v>
      </c>
      <c r="C1630" s="51" t="s">
        <v>4140</v>
      </c>
      <c r="D1630" s="51" t="s">
        <v>5074</v>
      </c>
      <c r="E1630" s="51" t="s">
        <v>5075</v>
      </c>
      <c r="F1630" s="51" t="s">
        <v>5076</v>
      </c>
      <c r="G1630" s="51" t="s">
        <v>5077</v>
      </c>
      <c r="H1630" s="51" t="s">
        <v>5101</v>
      </c>
      <c r="I1630" s="51" t="s">
        <v>5102</v>
      </c>
      <c r="K1630" s="53">
        <v>3</v>
      </c>
      <c r="L1630" s="160">
        <v>6</v>
      </c>
      <c r="M1630" s="160" t="s">
        <v>5101</v>
      </c>
      <c r="N1630" s="160" t="s">
        <v>5102</v>
      </c>
      <c r="O1630" s="161"/>
      <c r="P1630" s="161"/>
      <c r="Q1630" s="161"/>
      <c r="R1630" s="161"/>
      <c r="S1630" s="161"/>
      <c r="T1630" s="161"/>
      <c r="U1630" s="161"/>
      <c r="V1630" s="161"/>
      <c r="W1630" s="161"/>
      <c r="X1630" s="161"/>
      <c r="Y1630" s="161"/>
      <c r="Z1630" s="161"/>
      <c r="AA1630" s="155" t="s">
        <v>1580</v>
      </c>
      <c r="AB1630" s="155" t="s">
        <v>4140</v>
      </c>
      <c r="AC1630" s="163">
        <v>0</v>
      </c>
      <c r="AD1630" s="163">
        <v>0</v>
      </c>
      <c r="AE1630" s="163">
        <v>0</v>
      </c>
      <c r="AF1630" s="163">
        <v>0</v>
      </c>
      <c r="AG1630" s="163">
        <v>0</v>
      </c>
      <c r="AH1630" s="163">
        <v>0</v>
      </c>
      <c r="AI1630" s="163">
        <v>0</v>
      </c>
      <c r="AJ1630" s="163">
        <v>0</v>
      </c>
      <c r="AK1630" s="163">
        <v>0</v>
      </c>
      <c r="AL1630" s="163">
        <v>0</v>
      </c>
      <c r="AM1630" s="163">
        <v>0</v>
      </c>
    </row>
    <row r="1631" spans="2:39" x14ac:dyDescent="0.15">
      <c r="B1631" s="51" t="s">
        <v>1603</v>
      </c>
      <c r="C1631" s="51" t="s">
        <v>4161</v>
      </c>
      <c r="D1631" s="51" t="s">
        <v>5044</v>
      </c>
      <c r="E1631" s="51" t="s">
        <v>5045</v>
      </c>
      <c r="F1631" s="51" t="s">
        <v>5046</v>
      </c>
      <c r="G1631" s="51" t="s">
        <v>5045</v>
      </c>
      <c r="H1631" s="51" t="s">
        <v>5067</v>
      </c>
      <c r="I1631" s="51" t="s">
        <v>5068</v>
      </c>
      <c r="K1631" s="53">
        <v>3</v>
      </c>
      <c r="L1631" s="160">
        <v>3</v>
      </c>
      <c r="M1631" s="160" t="s">
        <v>5067</v>
      </c>
      <c r="N1631" s="160" t="s">
        <v>5068</v>
      </c>
      <c r="O1631" s="161"/>
      <c r="P1631" s="161"/>
      <c r="Q1631" s="161"/>
      <c r="R1631" s="161"/>
      <c r="S1631" s="161"/>
      <c r="T1631" s="161"/>
      <c r="U1631" s="161"/>
      <c r="V1631" s="161"/>
      <c r="W1631" s="161"/>
      <c r="X1631" s="161"/>
      <c r="Y1631" s="161"/>
      <c r="Z1631" s="161"/>
      <c r="AA1631" s="155" t="s">
        <v>1603</v>
      </c>
      <c r="AB1631" s="155" t="s">
        <v>4161</v>
      </c>
      <c r="AC1631" s="163">
        <v>0</v>
      </c>
      <c r="AD1631" s="163">
        <v>0</v>
      </c>
      <c r="AE1631" s="163">
        <v>0</v>
      </c>
      <c r="AF1631" s="163">
        <v>0</v>
      </c>
      <c r="AG1631" s="163">
        <v>0</v>
      </c>
      <c r="AH1631" s="163">
        <v>0</v>
      </c>
      <c r="AI1631" s="163">
        <v>0</v>
      </c>
      <c r="AJ1631" s="163">
        <v>0</v>
      </c>
      <c r="AK1631" s="163">
        <v>0</v>
      </c>
      <c r="AL1631" s="163">
        <v>0</v>
      </c>
      <c r="AM1631" s="163">
        <v>0</v>
      </c>
    </row>
    <row r="1632" spans="2:39" x14ac:dyDescent="0.15">
      <c r="B1632" s="51" t="s">
        <v>1546</v>
      </c>
      <c r="C1632" s="51" t="s">
        <v>4107</v>
      </c>
      <c r="D1632" s="51" t="s">
        <v>5044</v>
      </c>
      <c r="E1632" s="51" t="s">
        <v>5045</v>
      </c>
      <c r="F1632" s="51" t="s">
        <v>5046</v>
      </c>
      <c r="G1632" s="51" t="s">
        <v>5045</v>
      </c>
      <c r="H1632" s="51" t="s">
        <v>5183</v>
      </c>
      <c r="I1632" s="51" t="s">
        <v>5184</v>
      </c>
      <c r="K1632" s="53">
        <v>3</v>
      </c>
      <c r="L1632" s="160" t="s">
        <v>5356</v>
      </c>
      <c r="M1632" s="160" t="s">
        <v>5356</v>
      </c>
      <c r="N1632" s="160" t="s">
        <v>5356</v>
      </c>
      <c r="O1632" s="161"/>
      <c r="P1632" s="161"/>
      <c r="Q1632" s="161"/>
      <c r="R1632" s="161"/>
      <c r="S1632" s="161"/>
      <c r="T1632" s="161"/>
      <c r="U1632" s="161"/>
      <c r="V1632" s="161"/>
      <c r="W1632" s="161"/>
      <c r="X1632" s="161"/>
      <c r="Y1632" s="161"/>
      <c r="Z1632" s="161"/>
      <c r="AA1632" s="155" t="s">
        <v>1546</v>
      </c>
      <c r="AB1632" s="155" t="s">
        <v>4107</v>
      </c>
      <c r="AC1632" s="163">
        <v>0</v>
      </c>
      <c r="AD1632" s="163">
        <v>0</v>
      </c>
      <c r="AE1632" s="163">
        <v>0</v>
      </c>
      <c r="AF1632" s="163">
        <v>0</v>
      </c>
      <c r="AG1632" s="163">
        <v>0</v>
      </c>
      <c r="AH1632" s="163">
        <v>0</v>
      </c>
      <c r="AI1632" s="163">
        <v>0</v>
      </c>
      <c r="AJ1632" s="163">
        <v>0</v>
      </c>
      <c r="AK1632" s="163">
        <v>0</v>
      </c>
      <c r="AL1632" s="163">
        <v>0</v>
      </c>
      <c r="AM1632" s="163">
        <v>0</v>
      </c>
    </row>
    <row r="1633" spans="2:39" x14ac:dyDescent="0.15">
      <c r="B1633" s="51" t="s">
        <v>1548</v>
      </c>
      <c r="C1633" s="51" t="s">
        <v>5513</v>
      </c>
      <c r="D1633" s="51" t="s">
        <v>5026</v>
      </c>
      <c r="E1633" s="51" t="s">
        <v>5027</v>
      </c>
      <c r="F1633" s="51" t="s">
        <v>5028</v>
      </c>
      <c r="G1633" s="51" t="s">
        <v>5029</v>
      </c>
      <c r="H1633" s="51" t="s">
        <v>5030</v>
      </c>
      <c r="I1633" s="51" t="s">
        <v>5031</v>
      </c>
      <c r="K1633" s="53">
        <v>3</v>
      </c>
      <c r="L1633" s="160">
        <v>24</v>
      </c>
      <c r="M1633" s="160" t="s">
        <v>5028</v>
      </c>
      <c r="N1633" s="160" t="s">
        <v>5029</v>
      </c>
      <c r="O1633" s="161"/>
      <c r="P1633" s="161"/>
      <c r="Q1633" s="161"/>
      <c r="R1633" s="161"/>
      <c r="S1633" s="161"/>
      <c r="T1633" s="161"/>
      <c r="U1633" s="161"/>
      <c r="V1633" s="161"/>
      <c r="W1633" s="161"/>
      <c r="X1633" s="161"/>
      <c r="Y1633" s="161"/>
      <c r="Z1633" s="161"/>
      <c r="AA1633" s="155" t="s">
        <v>1548</v>
      </c>
      <c r="AB1633" s="155" t="s">
        <v>5513</v>
      </c>
      <c r="AC1633" s="163">
        <v>0</v>
      </c>
      <c r="AD1633" s="163">
        <v>1</v>
      </c>
      <c r="AE1633" s="163">
        <v>1</v>
      </c>
      <c r="AF1633" s="163">
        <v>1</v>
      </c>
      <c r="AG1633" s="163">
        <v>0</v>
      </c>
      <c r="AH1633" s="163">
        <v>1</v>
      </c>
      <c r="AI1633" s="163">
        <v>1</v>
      </c>
      <c r="AJ1633" s="163">
        <v>0</v>
      </c>
      <c r="AK1633" s="163">
        <v>0</v>
      </c>
      <c r="AL1633" s="163">
        <v>0</v>
      </c>
      <c r="AM1633" s="163">
        <v>0</v>
      </c>
    </row>
    <row r="1634" spans="2:39" x14ac:dyDescent="0.15">
      <c r="B1634" s="51" t="s">
        <v>1478</v>
      </c>
      <c r="C1634" s="51" t="s">
        <v>4043</v>
      </c>
      <c r="D1634" s="51" t="s">
        <v>5026</v>
      </c>
      <c r="E1634" s="51" t="s">
        <v>5027</v>
      </c>
      <c r="F1634" s="51" t="s">
        <v>5028</v>
      </c>
      <c r="G1634" s="51" t="s">
        <v>5029</v>
      </c>
      <c r="H1634" s="51" t="s">
        <v>5197</v>
      </c>
      <c r="I1634" s="51" t="s">
        <v>5198</v>
      </c>
      <c r="K1634" s="53">
        <v>3</v>
      </c>
      <c r="L1634" s="160">
        <v>24</v>
      </c>
      <c r="M1634" s="160" t="s">
        <v>5028</v>
      </c>
      <c r="N1634" s="160" t="s">
        <v>5029</v>
      </c>
      <c r="O1634" s="161"/>
      <c r="P1634" s="161"/>
      <c r="Q1634" s="161"/>
      <c r="R1634" s="161"/>
      <c r="S1634" s="161"/>
      <c r="T1634" s="161"/>
      <c r="U1634" s="161"/>
      <c r="V1634" s="161"/>
      <c r="W1634" s="161"/>
      <c r="X1634" s="161"/>
      <c r="Y1634" s="161"/>
      <c r="Z1634" s="161"/>
      <c r="AA1634" s="155" t="s">
        <v>1478</v>
      </c>
      <c r="AB1634" s="155" t="s">
        <v>4043</v>
      </c>
      <c r="AC1634" s="163">
        <v>0</v>
      </c>
      <c r="AD1634" s="163">
        <v>0</v>
      </c>
      <c r="AE1634" s="163">
        <v>0</v>
      </c>
      <c r="AF1634" s="163">
        <v>0</v>
      </c>
      <c r="AG1634" s="163">
        <v>0</v>
      </c>
      <c r="AH1634" s="163">
        <v>0</v>
      </c>
      <c r="AI1634" s="163">
        <v>0</v>
      </c>
      <c r="AJ1634" s="163">
        <v>0</v>
      </c>
      <c r="AK1634" s="163">
        <v>0</v>
      </c>
      <c r="AL1634" s="163">
        <v>0</v>
      </c>
      <c r="AM1634" s="163">
        <v>0</v>
      </c>
    </row>
    <row r="1635" spans="2:39" x14ac:dyDescent="0.15">
      <c r="B1635" s="51" t="s">
        <v>1640</v>
      </c>
      <c r="C1635" s="51" t="s">
        <v>4197</v>
      </c>
      <c r="D1635" s="51" t="s">
        <v>5032</v>
      </c>
      <c r="E1635" s="51" t="s">
        <v>5033</v>
      </c>
      <c r="F1635" s="51" t="s">
        <v>5121</v>
      </c>
      <c r="G1635" s="51" t="s">
        <v>5122</v>
      </c>
      <c r="H1635" s="51" t="s">
        <v>5201</v>
      </c>
      <c r="I1635" s="51" t="s">
        <v>5202</v>
      </c>
      <c r="K1635" s="53">
        <v>3</v>
      </c>
      <c r="L1635" s="160">
        <v>12</v>
      </c>
      <c r="M1635" s="160" t="s">
        <v>5121</v>
      </c>
      <c r="N1635" s="160" t="s">
        <v>5122</v>
      </c>
      <c r="O1635" s="161"/>
      <c r="P1635" s="161"/>
      <c r="Q1635" s="161"/>
      <c r="R1635" s="161"/>
      <c r="S1635" s="161"/>
      <c r="T1635" s="161"/>
      <c r="U1635" s="161"/>
      <c r="V1635" s="161"/>
      <c r="W1635" s="161"/>
      <c r="X1635" s="161"/>
      <c r="Y1635" s="161"/>
      <c r="Z1635" s="161"/>
      <c r="AA1635" s="155" t="s">
        <v>1640</v>
      </c>
      <c r="AB1635" s="155" t="s">
        <v>4197</v>
      </c>
      <c r="AC1635" s="163">
        <v>0</v>
      </c>
      <c r="AD1635" s="163">
        <v>0</v>
      </c>
      <c r="AE1635" s="163">
        <v>0</v>
      </c>
      <c r="AF1635" s="163">
        <v>0</v>
      </c>
      <c r="AG1635" s="163">
        <v>0</v>
      </c>
      <c r="AH1635" s="163">
        <v>0</v>
      </c>
      <c r="AI1635" s="163">
        <v>0</v>
      </c>
      <c r="AJ1635" s="163">
        <v>0</v>
      </c>
      <c r="AK1635" s="163">
        <v>0</v>
      </c>
      <c r="AL1635" s="163">
        <v>0</v>
      </c>
      <c r="AM1635" s="163">
        <v>0</v>
      </c>
    </row>
    <row r="1636" spans="2:39" x14ac:dyDescent="0.15">
      <c r="B1636" s="51" t="s">
        <v>1346</v>
      </c>
      <c r="C1636" s="51" t="s">
        <v>3913</v>
      </c>
      <c r="D1636" s="51" t="s">
        <v>5129</v>
      </c>
      <c r="E1636" s="51" t="s">
        <v>5130</v>
      </c>
      <c r="F1636" s="51" t="s">
        <v>5131</v>
      </c>
      <c r="G1636" s="51" t="s">
        <v>5132</v>
      </c>
      <c r="H1636" s="51" t="s">
        <v>5133</v>
      </c>
      <c r="I1636" s="51" t="s">
        <v>5134</v>
      </c>
      <c r="K1636" s="53">
        <v>3</v>
      </c>
      <c r="L1636" s="160">
        <v>18</v>
      </c>
      <c r="M1636" s="160" t="s">
        <v>5129</v>
      </c>
      <c r="N1636" s="160" t="s">
        <v>5130</v>
      </c>
      <c r="O1636" s="161"/>
      <c r="P1636" s="161"/>
      <c r="Q1636" s="161"/>
      <c r="R1636" s="161"/>
      <c r="S1636" s="161"/>
      <c r="T1636" s="161"/>
      <c r="U1636" s="161"/>
      <c r="V1636" s="161"/>
      <c r="W1636" s="161"/>
      <c r="X1636" s="161"/>
      <c r="Y1636" s="161"/>
      <c r="Z1636" s="161"/>
      <c r="AA1636" s="155" t="s">
        <v>1346</v>
      </c>
      <c r="AB1636" s="155" t="s">
        <v>3913</v>
      </c>
      <c r="AC1636" s="163">
        <v>0</v>
      </c>
      <c r="AD1636" s="163">
        <v>0</v>
      </c>
      <c r="AE1636" s="163">
        <v>0</v>
      </c>
      <c r="AF1636" s="163">
        <v>0</v>
      </c>
      <c r="AG1636" s="163">
        <v>0</v>
      </c>
      <c r="AH1636" s="163">
        <v>0</v>
      </c>
      <c r="AI1636" s="163">
        <v>0</v>
      </c>
      <c r="AJ1636" s="163">
        <v>0</v>
      </c>
      <c r="AK1636" s="163">
        <v>0</v>
      </c>
      <c r="AL1636" s="163">
        <v>0</v>
      </c>
      <c r="AM1636" s="163">
        <v>0</v>
      </c>
    </row>
    <row r="1637" spans="2:39" x14ac:dyDescent="0.15">
      <c r="B1637" s="51" t="s">
        <v>1611</v>
      </c>
      <c r="C1637" s="51" t="s">
        <v>4168</v>
      </c>
      <c r="D1637" s="51" t="s">
        <v>5129</v>
      </c>
      <c r="E1637" s="51" t="s">
        <v>5130</v>
      </c>
      <c r="F1637" s="51" t="s">
        <v>5131</v>
      </c>
      <c r="G1637" s="51" t="s">
        <v>5132</v>
      </c>
      <c r="H1637" s="51" t="s">
        <v>5166</v>
      </c>
      <c r="I1637" s="51" t="s">
        <v>5167</v>
      </c>
      <c r="K1637" s="53">
        <v>3</v>
      </c>
      <c r="L1637" s="160">
        <v>18</v>
      </c>
      <c r="M1637" s="160" t="s">
        <v>5129</v>
      </c>
      <c r="N1637" s="160" t="s">
        <v>5130</v>
      </c>
      <c r="O1637" s="161"/>
      <c r="P1637" s="161"/>
      <c r="Q1637" s="161"/>
      <c r="R1637" s="161"/>
      <c r="S1637" s="161"/>
      <c r="T1637" s="161"/>
      <c r="U1637" s="161"/>
      <c r="V1637" s="161"/>
      <c r="W1637" s="161"/>
      <c r="X1637" s="161"/>
      <c r="Y1637" s="161"/>
      <c r="Z1637" s="161"/>
      <c r="AA1637" s="155" t="s">
        <v>1611</v>
      </c>
      <c r="AB1637" s="155" t="s">
        <v>4168</v>
      </c>
      <c r="AC1637" s="163">
        <v>0</v>
      </c>
      <c r="AD1637" s="163">
        <v>0</v>
      </c>
      <c r="AE1637" s="163">
        <v>0</v>
      </c>
      <c r="AF1637" s="163">
        <v>0</v>
      </c>
      <c r="AG1637" s="163">
        <v>0</v>
      </c>
      <c r="AH1637" s="163">
        <v>0</v>
      </c>
      <c r="AI1637" s="163">
        <v>0</v>
      </c>
      <c r="AJ1637" s="163">
        <v>0</v>
      </c>
      <c r="AK1637" s="163">
        <v>0</v>
      </c>
      <c r="AL1637" s="163">
        <v>0</v>
      </c>
      <c r="AM1637" s="163">
        <v>0</v>
      </c>
    </row>
    <row r="1638" spans="2:39" x14ac:dyDescent="0.15">
      <c r="B1638" s="51" t="s">
        <v>1702</v>
      </c>
      <c r="C1638" s="51" t="s">
        <v>4253</v>
      </c>
      <c r="D1638" s="51" t="s">
        <v>5032</v>
      </c>
      <c r="E1638" s="51" t="s">
        <v>5033</v>
      </c>
      <c r="F1638" s="51" t="s">
        <v>5121</v>
      </c>
      <c r="G1638" s="51" t="s">
        <v>5122</v>
      </c>
      <c r="H1638" s="51" t="s">
        <v>5172</v>
      </c>
      <c r="I1638" s="51" t="s">
        <v>5173</v>
      </c>
      <c r="K1638" s="53">
        <v>3</v>
      </c>
      <c r="L1638" s="160">
        <v>12</v>
      </c>
      <c r="M1638" s="160" t="s">
        <v>5121</v>
      </c>
      <c r="N1638" s="160" t="s">
        <v>5122</v>
      </c>
      <c r="O1638" s="161"/>
      <c r="P1638" s="161"/>
      <c r="Q1638" s="161"/>
      <c r="R1638" s="161"/>
      <c r="S1638" s="161"/>
      <c r="T1638" s="161"/>
      <c r="U1638" s="161"/>
      <c r="V1638" s="161"/>
      <c r="W1638" s="161"/>
      <c r="X1638" s="161"/>
      <c r="Y1638" s="161"/>
      <c r="Z1638" s="161"/>
      <c r="AA1638" s="155" t="s">
        <v>1702</v>
      </c>
      <c r="AB1638" s="155" t="s">
        <v>4253</v>
      </c>
      <c r="AC1638" s="163">
        <v>0</v>
      </c>
      <c r="AD1638" s="163">
        <v>0</v>
      </c>
      <c r="AE1638" s="163">
        <v>0</v>
      </c>
      <c r="AF1638" s="163">
        <v>0</v>
      </c>
      <c r="AG1638" s="163">
        <v>0</v>
      </c>
      <c r="AH1638" s="163">
        <v>0</v>
      </c>
      <c r="AI1638" s="163">
        <v>0</v>
      </c>
      <c r="AJ1638" s="163">
        <v>0</v>
      </c>
      <c r="AK1638" s="163">
        <v>0</v>
      </c>
      <c r="AL1638" s="163">
        <v>0</v>
      </c>
      <c r="AM1638" s="163">
        <v>0</v>
      </c>
    </row>
    <row r="1639" spans="2:39" x14ac:dyDescent="0.15">
      <c r="B1639" s="51" t="s">
        <v>1486</v>
      </c>
      <c r="C1639" s="51" t="s">
        <v>4051</v>
      </c>
      <c r="D1639" s="51" t="s">
        <v>5074</v>
      </c>
      <c r="E1639" s="51" t="s">
        <v>5075</v>
      </c>
      <c r="F1639" s="51" t="s">
        <v>5076</v>
      </c>
      <c r="G1639" s="51" t="s">
        <v>5077</v>
      </c>
      <c r="H1639" s="51" t="s">
        <v>5078</v>
      </c>
      <c r="I1639" s="51" t="s">
        <v>5079</v>
      </c>
      <c r="K1639" s="53">
        <v>3</v>
      </c>
      <c r="L1639" s="160">
        <v>9</v>
      </c>
      <c r="M1639" s="160" t="s">
        <v>5078</v>
      </c>
      <c r="N1639" s="160" t="s">
        <v>5079</v>
      </c>
      <c r="O1639" s="161"/>
      <c r="P1639" s="161"/>
      <c r="Q1639" s="161"/>
      <c r="R1639" s="161"/>
      <c r="S1639" s="161"/>
      <c r="T1639" s="161"/>
      <c r="U1639" s="161"/>
      <c r="V1639" s="161"/>
      <c r="W1639" s="161"/>
      <c r="X1639" s="161"/>
      <c r="Y1639" s="161"/>
      <c r="Z1639" s="161"/>
      <c r="AA1639" s="155" t="s">
        <v>1486</v>
      </c>
      <c r="AB1639" s="155" t="s">
        <v>4051</v>
      </c>
      <c r="AC1639" s="163">
        <v>0</v>
      </c>
      <c r="AD1639" s="163">
        <v>0</v>
      </c>
      <c r="AE1639" s="163">
        <v>0</v>
      </c>
      <c r="AF1639" s="163">
        <v>0</v>
      </c>
      <c r="AG1639" s="163">
        <v>0</v>
      </c>
      <c r="AH1639" s="163">
        <v>0</v>
      </c>
      <c r="AI1639" s="163">
        <v>0</v>
      </c>
      <c r="AJ1639" s="163">
        <v>0</v>
      </c>
      <c r="AK1639" s="163">
        <v>0</v>
      </c>
      <c r="AL1639" s="163">
        <v>0</v>
      </c>
      <c r="AM1639" s="163">
        <v>0</v>
      </c>
    </row>
    <row r="1640" spans="2:39" x14ac:dyDescent="0.15">
      <c r="B1640" s="51" t="s">
        <v>1519</v>
      </c>
      <c r="C1640" s="51" t="s">
        <v>4082</v>
      </c>
      <c r="D1640" s="51" t="s">
        <v>5026</v>
      </c>
      <c r="E1640" s="51" t="s">
        <v>5027</v>
      </c>
      <c r="F1640" s="51" t="s">
        <v>5085</v>
      </c>
      <c r="G1640" s="51" t="s">
        <v>5086</v>
      </c>
      <c r="H1640" s="51" t="s">
        <v>5087</v>
      </c>
      <c r="I1640" s="51" t="s">
        <v>5088</v>
      </c>
      <c r="K1640" s="53">
        <v>3</v>
      </c>
      <c r="L1640" s="160">
        <v>26</v>
      </c>
      <c r="M1640" s="160" t="s">
        <v>5085</v>
      </c>
      <c r="N1640" s="160" t="s">
        <v>5086</v>
      </c>
      <c r="O1640" s="161"/>
      <c r="P1640" s="161"/>
      <c r="Q1640" s="161"/>
      <c r="R1640" s="161"/>
      <c r="S1640" s="161"/>
      <c r="T1640" s="161"/>
      <c r="U1640" s="161"/>
      <c r="V1640" s="161"/>
      <c r="W1640" s="161"/>
      <c r="X1640" s="161"/>
      <c r="Y1640" s="161"/>
      <c r="Z1640" s="161"/>
      <c r="AA1640" s="155" t="s">
        <v>1519</v>
      </c>
      <c r="AB1640" s="155" t="s">
        <v>4082</v>
      </c>
      <c r="AC1640" s="163">
        <v>0</v>
      </c>
      <c r="AD1640" s="163">
        <v>0</v>
      </c>
      <c r="AE1640" s="163">
        <v>0</v>
      </c>
      <c r="AF1640" s="163">
        <v>0</v>
      </c>
      <c r="AG1640" s="163">
        <v>0</v>
      </c>
      <c r="AH1640" s="163">
        <v>0</v>
      </c>
      <c r="AI1640" s="163">
        <v>0</v>
      </c>
      <c r="AJ1640" s="163">
        <v>0</v>
      </c>
      <c r="AK1640" s="163">
        <v>0</v>
      </c>
      <c r="AL1640" s="163">
        <v>0</v>
      </c>
      <c r="AM1640" s="163">
        <v>0</v>
      </c>
    </row>
    <row r="1641" spans="2:39" x14ac:dyDescent="0.15">
      <c r="B1641" s="51" t="s">
        <v>1713</v>
      </c>
      <c r="C1641" s="51" t="s">
        <v>5514</v>
      </c>
      <c r="D1641" s="51" t="s">
        <v>5026</v>
      </c>
      <c r="E1641" s="51" t="s">
        <v>5027</v>
      </c>
      <c r="F1641" s="51" t="s">
        <v>5028</v>
      </c>
      <c r="G1641" s="51" t="s">
        <v>5029</v>
      </c>
      <c r="H1641" s="51" t="s">
        <v>5030</v>
      </c>
      <c r="I1641" s="51" t="s">
        <v>5031</v>
      </c>
      <c r="K1641" s="53">
        <v>3</v>
      </c>
      <c r="L1641" s="160">
        <v>24</v>
      </c>
      <c r="M1641" s="160" t="s">
        <v>5028</v>
      </c>
      <c r="N1641" s="160" t="s">
        <v>5029</v>
      </c>
      <c r="O1641" s="161"/>
      <c r="P1641" s="161"/>
      <c r="Q1641" s="161"/>
      <c r="R1641" s="161"/>
      <c r="S1641" s="161"/>
      <c r="T1641" s="161"/>
      <c r="U1641" s="161"/>
      <c r="V1641" s="161"/>
      <c r="W1641" s="161"/>
      <c r="X1641" s="161"/>
      <c r="Y1641" s="161"/>
      <c r="Z1641" s="161"/>
      <c r="AA1641" s="155" t="s">
        <v>1713</v>
      </c>
      <c r="AB1641" s="155" t="s">
        <v>5514</v>
      </c>
      <c r="AC1641" s="163">
        <v>0</v>
      </c>
      <c r="AD1641" s="163">
        <v>0</v>
      </c>
      <c r="AE1641" s="163">
        <v>0</v>
      </c>
      <c r="AF1641" s="163">
        <v>0</v>
      </c>
      <c r="AG1641" s="163">
        <v>0</v>
      </c>
      <c r="AH1641" s="163">
        <v>0</v>
      </c>
      <c r="AI1641" s="163">
        <v>0</v>
      </c>
      <c r="AJ1641" s="163">
        <v>0</v>
      </c>
      <c r="AK1641" s="163">
        <v>0</v>
      </c>
      <c r="AL1641" s="163">
        <v>0</v>
      </c>
      <c r="AM1641" s="163">
        <v>0</v>
      </c>
    </row>
    <row r="1642" spans="2:39" x14ac:dyDescent="0.15">
      <c r="B1642" s="51" t="s">
        <v>1448</v>
      </c>
      <c r="C1642" s="51" t="s">
        <v>4013</v>
      </c>
      <c r="D1642" s="51" t="s">
        <v>5026</v>
      </c>
      <c r="E1642" s="51" t="s">
        <v>5027</v>
      </c>
      <c r="F1642" s="51" t="s">
        <v>5054</v>
      </c>
      <c r="G1642" s="51" t="s">
        <v>5055</v>
      </c>
      <c r="H1642" s="51" t="s">
        <v>5113</v>
      </c>
      <c r="I1642" s="51" t="s">
        <v>5114</v>
      </c>
      <c r="K1642" s="53">
        <v>2</v>
      </c>
      <c r="L1642" s="160" t="s">
        <v>5356</v>
      </c>
      <c r="M1642" s="160" t="s">
        <v>5056</v>
      </c>
      <c r="N1642" s="160" t="s">
        <v>5194</v>
      </c>
      <c r="O1642" s="161"/>
      <c r="P1642" s="161"/>
      <c r="Q1642" s="161"/>
      <c r="R1642" s="161"/>
      <c r="S1642" s="161"/>
      <c r="T1642" s="161"/>
      <c r="U1642" s="161"/>
      <c r="V1642" s="161"/>
      <c r="W1642" s="161"/>
      <c r="X1642" s="161"/>
      <c r="Y1642" s="161"/>
      <c r="Z1642" s="161"/>
      <c r="AA1642" s="155" t="s">
        <v>1448</v>
      </c>
      <c r="AB1642" s="155" t="s">
        <v>4013</v>
      </c>
      <c r="AC1642" s="163">
        <v>0</v>
      </c>
      <c r="AD1642" s="163">
        <v>0</v>
      </c>
      <c r="AE1642" s="163">
        <v>0</v>
      </c>
      <c r="AF1642" s="163">
        <v>0</v>
      </c>
      <c r="AG1642" s="163">
        <v>0</v>
      </c>
      <c r="AH1642" s="163">
        <v>0</v>
      </c>
      <c r="AI1642" s="163">
        <v>0</v>
      </c>
      <c r="AJ1642" s="163">
        <v>0</v>
      </c>
      <c r="AK1642" s="163">
        <v>0</v>
      </c>
      <c r="AL1642" s="163">
        <v>0</v>
      </c>
      <c r="AM1642" s="163">
        <v>0</v>
      </c>
    </row>
    <row r="1643" spans="2:39" x14ac:dyDescent="0.15">
      <c r="B1643" s="51" t="s">
        <v>1608</v>
      </c>
      <c r="C1643" s="51" t="s">
        <v>4166</v>
      </c>
      <c r="D1643" s="51" t="s">
        <v>5074</v>
      </c>
      <c r="E1643" s="51" t="s">
        <v>5075</v>
      </c>
      <c r="F1643" s="51" t="s">
        <v>5076</v>
      </c>
      <c r="G1643" s="51" t="s">
        <v>5077</v>
      </c>
      <c r="H1643" s="51" t="s">
        <v>5153</v>
      </c>
      <c r="I1643" s="51" t="s">
        <v>5154</v>
      </c>
      <c r="K1643" s="53">
        <v>3</v>
      </c>
      <c r="L1643" s="160">
        <v>7</v>
      </c>
      <c r="M1643" s="160" t="s">
        <v>5153</v>
      </c>
      <c r="N1643" s="160" t="s">
        <v>5154</v>
      </c>
      <c r="O1643" s="161"/>
      <c r="P1643" s="161"/>
      <c r="Q1643" s="161"/>
      <c r="R1643" s="161"/>
      <c r="S1643" s="161"/>
      <c r="T1643" s="161"/>
      <c r="U1643" s="161"/>
      <c r="V1643" s="161"/>
      <c r="W1643" s="161"/>
      <c r="X1643" s="161"/>
      <c r="Y1643" s="161"/>
      <c r="Z1643" s="161"/>
      <c r="AA1643" s="155" t="s">
        <v>1608</v>
      </c>
      <c r="AB1643" s="155" t="s">
        <v>4166</v>
      </c>
      <c r="AC1643" s="163">
        <v>0</v>
      </c>
      <c r="AD1643" s="163">
        <v>0</v>
      </c>
      <c r="AE1643" s="163">
        <v>0</v>
      </c>
      <c r="AF1643" s="163">
        <v>0</v>
      </c>
      <c r="AG1643" s="163">
        <v>0</v>
      </c>
      <c r="AH1643" s="163">
        <v>0</v>
      </c>
      <c r="AI1643" s="163">
        <v>0</v>
      </c>
      <c r="AJ1643" s="163">
        <v>0</v>
      </c>
      <c r="AK1643" s="163">
        <v>0</v>
      </c>
      <c r="AL1643" s="163">
        <v>0</v>
      </c>
      <c r="AM1643" s="163">
        <v>0</v>
      </c>
    </row>
    <row r="1644" spans="2:39" x14ac:dyDescent="0.15">
      <c r="B1644" s="51" t="s">
        <v>1636</v>
      </c>
      <c r="C1644" s="51" t="s">
        <v>4193</v>
      </c>
      <c r="D1644" s="51" t="s">
        <v>5074</v>
      </c>
      <c r="E1644" s="51" t="s">
        <v>5075</v>
      </c>
      <c r="F1644" s="51" t="s">
        <v>5076</v>
      </c>
      <c r="G1644" s="51" t="s">
        <v>5077</v>
      </c>
      <c r="H1644" s="51" t="s">
        <v>5078</v>
      </c>
      <c r="I1644" s="51" t="s">
        <v>5079</v>
      </c>
      <c r="K1644" s="53">
        <v>3</v>
      </c>
      <c r="L1644" s="160">
        <v>9</v>
      </c>
      <c r="M1644" s="160" t="s">
        <v>5078</v>
      </c>
      <c r="N1644" s="160" t="s">
        <v>5079</v>
      </c>
      <c r="O1644" s="161"/>
      <c r="P1644" s="161"/>
      <c r="Q1644" s="161"/>
      <c r="R1644" s="161"/>
      <c r="S1644" s="161"/>
      <c r="T1644" s="161"/>
      <c r="U1644" s="161"/>
      <c r="V1644" s="161"/>
      <c r="W1644" s="161"/>
      <c r="X1644" s="161"/>
      <c r="Y1644" s="161"/>
      <c r="Z1644" s="161"/>
      <c r="AA1644" s="155" t="s">
        <v>1636</v>
      </c>
      <c r="AB1644" s="155" t="s">
        <v>4193</v>
      </c>
      <c r="AC1644" s="163">
        <v>0</v>
      </c>
      <c r="AD1644" s="163">
        <v>0</v>
      </c>
      <c r="AE1644" s="163">
        <v>0</v>
      </c>
      <c r="AF1644" s="163">
        <v>0</v>
      </c>
      <c r="AG1644" s="163">
        <v>0</v>
      </c>
      <c r="AH1644" s="163">
        <v>0</v>
      </c>
      <c r="AI1644" s="163">
        <v>0</v>
      </c>
      <c r="AJ1644" s="163">
        <v>0</v>
      </c>
      <c r="AK1644" s="163">
        <v>0</v>
      </c>
      <c r="AL1644" s="163">
        <v>0</v>
      </c>
      <c r="AM1644" s="163">
        <v>0</v>
      </c>
    </row>
    <row r="1645" spans="2:39" x14ac:dyDescent="0.15">
      <c r="B1645" s="51" t="s">
        <v>1372</v>
      </c>
      <c r="C1645" s="51" t="s">
        <v>3939</v>
      </c>
      <c r="D1645" s="51" t="s">
        <v>5026</v>
      </c>
      <c r="E1645" s="51" t="s">
        <v>5027</v>
      </c>
      <c r="F1645" s="51" t="s">
        <v>5028</v>
      </c>
      <c r="G1645" s="51" t="s">
        <v>5029</v>
      </c>
      <c r="H1645" s="51" t="s">
        <v>5197</v>
      </c>
      <c r="I1645" s="51" t="s">
        <v>5198</v>
      </c>
      <c r="K1645" s="53">
        <v>3</v>
      </c>
      <c r="L1645" s="160">
        <v>24</v>
      </c>
      <c r="M1645" s="160" t="s">
        <v>5028</v>
      </c>
      <c r="N1645" s="160" t="s">
        <v>5029</v>
      </c>
      <c r="O1645" s="161"/>
      <c r="P1645" s="161"/>
      <c r="Q1645" s="161"/>
      <c r="R1645" s="161"/>
      <c r="S1645" s="161"/>
      <c r="T1645" s="161"/>
      <c r="U1645" s="161"/>
      <c r="V1645" s="161"/>
      <c r="W1645" s="161"/>
      <c r="X1645" s="161"/>
      <c r="Y1645" s="161"/>
      <c r="Z1645" s="161"/>
      <c r="AA1645" s="155" t="s">
        <v>1372</v>
      </c>
      <c r="AB1645" s="155" t="s">
        <v>3939</v>
      </c>
      <c r="AC1645" s="163">
        <v>0</v>
      </c>
      <c r="AD1645" s="163">
        <v>0</v>
      </c>
      <c r="AE1645" s="163">
        <v>0</v>
      </c>
      <c r="AF1645" s="163">
        <v>0</v>
      </c>
      <c r="AG1645" s="163">
        <v>0</v>
      </c>
      <c r="AH1645" s="163">
        <v>0</v>
      </c>
      <c r="AI1645" s="163">
        <v>0</v>
      </c>
      <c r="AJ1645" s="163">
        <v>0</v>
      </c>
      <c r="AK1645" s="163">
        <v>0</v>
      </c>
      <c r="AL1645" s="163">
        <v>0</v>
      </c>
      <c r="AM1645" s="163">
        <v>0</v>
      </c>
    </row>
    <row r="1646" spans="2:39" x14ac:dyDescent="0.15">
      <c r="B1646" s="51" t="s">
        <v>1612</v>
      </c>
      <c r="C1646" s="51" t="s">
        <v>4169</v>
      </c>
      <c r="D1646" s="51" t="s">
        <v>5044</v>
      </c>
      <c r="E1646" s="51" t="s">
        <v>5045</v>
      </c>
      <c r="F1646" s="51" t="s">
        <v>5046</v>
      </c>
      <c r="G1646" s="51" t="s">
        <v>5045</v>
      </c>
      <c r="H1646" s="51" t="s">
        <v>5047</v>
      </c>
      <c r="I1646" s="51" t="s">
        <v>5048</v>
      </c>
      <c r="K1646" s="53">
        <v>3</v>
      </c>
      <c r="L1646" s="160">
        <v>5</v>
      </c>
      <c r="M1646" s="160" t="s">
        <v>5047</v>
      </c>
      <c r="N1646" s="160" t="s">
        <v>5048</v>
      </c>
      <c r="O1646" s="161"/>
      <c r="P1646" s="161"/>
      <c r="Q1646" s="161"/>
      <c r="R1646" s="161"/>
      <c r="S1646" s="161"/>
      <c r="T1646" s="161"/>
      <c r="U1646" s="161"/>
      <c r="V1646" s="161"/>
      <c r="W1646" s="161"/>
      <c r="X1646" s="161"/>
      <c r="Y1646" s="161"/>
      <c r="Z1646" s="161"/>
      <c r="AA1646" s="155" t="s">
        <v>1612</v>
      </c>
      <c r="AB1646" s="155" t="s">
        <v>4169</v>
      </c>
      <c r="AC1646" s="163">
        <v>0</v>
      </c>
      <c r="AD1646" s="163">
        <v>0</v>
      </c>
      <c r="AE1646" s="163">
        <v>0</v>
      </c>
      <c r="AF1646" s="163">
        <v>0</v>
      </c>
      <c r="AG1646" s="163">
        <v>0</v>
      </c>
      <c r="AH1646" s="163">
        <v>0</v>
      </c>
      <c r="AI1646" s="163">
        <v>0</v>
      </c>
      <c r="AJ1646" s="163">
        <v>0</v>
      </c>
      <c r="AK1646" s="163">
        <v>0</v>
      </c>
      <c r="AL1646" s="163">
        <v>0</v>
      </c>
      <c r="AM1646" s="163">
        <v>0</v>
      </c>
    </row>
    <row r="1647" spans="2:39" x14ac:dyDescent="0.15">
      <c r="B1647" s="51" t="s">
        <v>1626</v>
      </c>
      <c r="C1647" s="51" t="s">
        <v>4183</v>
      </c>
      <c r="D1647" s="51" t="s">
        <v>5032</v>
      </c>
      <c r="E1647" s="51" t="s">
        <v>5033</v>
      </c>
      <c r="F1647" s="51" t="s">
        <v>5121</v>
      </c>
      <c r="G1647" s="51" t="s">
        <v>5122</v>
      </c>
      <c r="H1647" s="51" t="s">
        <v>5123</v>
      </c>
      <c r="I1647" s="51" t="s">
        <v>5124</v>
      </c>
      <c r="K1647" s="53">
        <v>3</v>
      </c>
      <c r="L1647" s="160">
        <v>12</v>
      </c>
      <c r="M1647" s="160" t="s">
        <v>5121</v>
      </c>
      <c r="N1647" s="160" t="s">
        <v>5122</v>
      </c>
      <c r="O1647" s="161"/>
      <c r="P1647" s="161"/>
      <c r="Q1647" s="161"/>
      <c r="R1647" s="161"/>
      <c r="S1647" s="161"/>
      <c r="T1647" s="161"/>
      <c r="U1647" s="161"/>
      <c r="V1647" s="161"/>
      <c r="W1647" s="161"/>
      <c r="X1647" s="161"/>
      <c r="Y1647" s="161"/>
      <c r="Z1647" s="161"/>
      <c r="AA1647" s="155" t="s">
        <v>1626</v>
      </c>
      <c r="AB1647" s="155" t="s">
        <v>4183</v>
      </c>
      <c r="AC1647" s="163">
        <v>0</v>
      </c>
      <c r="AD1647" s="163">
        <v>0</v>
      </c>
      <c r="AE1647" s="163">
        <v>0</v>
      </c>
      <c r="AF1647" s="163">
        <v>0</v>
      </c>
      <c r="AG1647" s="163">
        <v>0</v>
      </c>
      <c r="AH1647" s="163">
        <v>0</v>
      </c>
      <c r="AI1647" s="163">
        <v>0</v>
      </c>
      <c r="AJ1647" s="163">
        <v>0</v>
      </c>
      <c r="AK1647" s="163">
        <v>0</v>
      </c>
      <c r="AL1647" s="163">
        <v>0</v>
      </c>
      <c r="AM1647" s="163">
        <v>0</v>
      </c>
    </row>
    <row r="1648" spans="2:39" x14ac:dyDescent="0.15">
      <c r="B1648" s="51" t="s">
        <v>1141</v>
      </c>
      <c r="C1648" s="51" t="s">
        <v>3713</v>
      </c>
      <c r="D1648" s="51" t="s">
        <v>5044</v>
      </c>
      <c r="E1648" s="51" t="s">
        <v>5045</v>
      </c>
      <c r="F1648" s="51" t="s">
        <v>5046</v>
      </c>
      <c r="G1648" s="51" t="s">
        <v>5045</v>
      </c>
      <c r="H1648" s="51" t="s">
        <v>5047</v>
      </c>
      <c r="I1648" s="51" t="s">
        <v>5048</v>
      </c>
      <c r="K1648" s="53">
        <v>3</v>
      </c>
      <c r="L1648" s="160">
        <v>5</v>
      </c>
      <c r="M1648" s="160" t="s">
        <v>5047</v>
      </c>
      <c r="N1648" s="160" t="s">
        <v>5048</v>
      </c>
      <c r="O1648" s="161"/>
      <c r="P1648" s="161"/>
      <c r="Q1648" s="161"/>
      <c r="R1648" s="161"/>
      <c r="S1648" s="161"/>
      <c r="T1648" s="161"/>
      <c r="U1648" s="161"/>
      <c r="V1648" s="161"/>
      <c r="W1648" s="161"/>
      <c r="X1648" s="161"/>
      <c r="Y1648" s="161"/>
      <c r="Z1648" s="161"/>
      <c r="AA1648" s="155" t="s">
        <v>1141</v>
      </c>
      <c r="AB1648" s="155" t="s">
        <v>3713</v>
      </c>
      <c r="AC1648" s="163">
        <v>0</v>
      </c>
      <c r="AD1648" s="163">
        <v>0</v>
      </c>
      <c r="AE1648" s="163">
        <v>0</v>
      </c>
      <c r="AF1648" s="163">
        <v>0</v>
      </c>
      <c r="AG1648" s="163">
        <v>0</v>
      </c>
      <c r="AH1648" s="163">
        <v>0</v>
      </c>
      <c r="AI1648" s="163">
        <v>0</v>
      </c>
      <c r="AJ1648" s="163">
        <v>0</v>
      </c>
      <c r="AK1648" s="163">
        <v>0</v>
      </c>
      <c r="AL1648" s="163">
        <v>0</v>
      </c>
      <c r="AM1648" s="163">
        <v>0</v>
      </c>
    </row>
    <row r="1649" spans="2:39" x14ac:dyDescent="0.15">
      <c r="B1649" s="51" t="s">
        <v>1358</v>
      </c>
      <c r="C1649" s="51" t="s">
        <v>3925</v>
      </c>
      <c r="D1649" s="51" t="s">
        <v>5044</v>
      </c>
      <c r="E1649" s="51" t="s">
        <v>5045</v>
      </c>
      <c r="F1649" s="51" t="s">
        <v>5046</v>
      </c>
      <c r="G1649" s="51" t="s">
        <v>5045</v>
      </c>
      <c r="H1649" s="51" t="s">
        <v>5047</v>
      </c>
      <c r="I1649" s="51" t="s">
        <v>5048</v>
      </c>
      <c r="K1649" s="53">
        <v>3</v>
      </c>
      <c r="L1649" s="160">
        <v>5</v>
      </c>
      <c r="M1649" s="160" t="s">
        <v>5047</v>
      </c>
      <c r="N1649" s="160" t="s">
        <v>5048</v>
      </c>
      <c r="O1649" s="161"/>
      <c r="P1649" s="161"/>
      <c r="Q1649" s="161"/>
      <c r="R1649" s="161"/>
      <c r="S1649" s="161"/>
      <c r="T1649" s="161"/>
      <c r="U1649" s="161"/>
      <c r="V1649" s="161"/>
      <c r="W1649" s="161"/>
      <c r="X1649" s="161"/>
      <c r="Y1649" s="161"/>
      <c r="Z1649" s="161"/>
      <c r="AA1649" s="155" t="s">
        <v>1358</v>
      </c>
      <c r="AB1649" s="155" t="s">
        <v>3925</v>
      </c>
      <c r="AC1649" s="163">
        <v>0</v>
      </c>
      <c r="AD1649" s="163">
        <v>0</v>
      </c>
      <c r="AE1649" s="163">
        <v>0</v>
      </c>
      <c r="AF1649" s="163">
        <v>0</v>
      </c>
      <c r="AG1649" s="163">
        <v>0</v>
      </c>
      <c r="AH1649" s="163">
        <v>0</v>
      </c>
      <c r="AI1649" s="163">
        <v>0</v>
      </c>
      <c r="AJ1649" s="163">
        <v>0</v>
      </c>
      <c r="AK1649" s="163">
        <v>0</v>
      </c>
      <c r="AL1649" s="163">
        <v>0</v>
      </c>
      <c r="AM1649" s="163">
        <v>0</v>
      </c>
    </row>
    <row r="1650" spans="2:39" x14ac:dyDescent="0.15">
      <c r="B1650" s="51" t="s">
        <v>1629</v>
      </c>
      <c r="C1650" s="51" t="s">
        <v>4186</v>
      </c>
      <c r="D1650" s="51" t="s">
        <v>5089</v>
      </c>
      <c r="E1650" s="51" t="s">
        <v>5090</v>
      </c>
      <c r="F1650" s="51" t="s">
        <v>5107</v>
      </c>
      <c r="G1650" s="51" t="s">
        <v>5108</v>
      </c>
      <c r="H1650" s="51" t="s">
        <v>5111</v>
      </c>
      <c r="I1650" s="51" t="s">
        <v>5112</v>
      </c>
      <c r="K1650" s="53">
        <v>3</v>
      </c>
      <c r="L1650" s="160">
        <v>17</v>
      </c>
      <c r="M1650" s="160" t="s">
        <v>5107</v>
      </c>
      <c r="N1650" s="160" t="s">
        <v>5108</v>
      </c>
      <c r="O1650" s="161"/>
      <c r="P1650" s="161"/>
      <c r="Q1650" s="161"/>
      <c r="R1650" s="161"/>
      <c r="S1650" s="161"/>
      <c r="T1650" s="161"/>
      <c r="U1650" s="161"/>
      <c r="V1650" s="161"/>
      <c r="W1650" s="161"/>
      <c r="X1650" s="161"/>
      <c r="Y1650" s="161"/>
      <c r="Z1650" s="161"/>
      <c r="AA1650" s="155" t="s">
        <v>1629</v>
      </c>
      <c r="AB1650" s="155" t="s">
        <v>4186</v>
      </c>
      <c r="AC1650" s="163">
        <v>0</v>
      </c>
      <c r="AD1650" s="163">
        <v>0</v>
      </c>
      <c r="AE1650" s="163">
        <v>0</v>
      </c>
      <c r="AF1650" s="163">
        <v>0</v>
      </c>
      <c r="AG1650" s="163">
        <v>0</v>
      </c>
      <c r="AH1650" s="163">
        <v>0</v>
      </c>
      <c r="AI1650" s="163">
        <v>0</v>
      </c>
      <c r="AJ1650" s="163">
        <v>0</v>
      </c>
      <c r="AK1650" s="163">
        <v>0</v>
      </c>
      <c r="AL1650" s="163">
        <v>0</v>
      </c>
      <c r="AM1650" s="163">
        <v>0</v>
      </c>
    </row>
    <row r="1651" spans="2:39" x14ac:dyDescent="0.15">
      <c r="B1651" s="51" t="s">
        <v>1542</v>
      </c>
      <c r="C1651" s="51" t="s">
        <v>4104</v>
      </c>
      <c r="D1651" s="51" t="s">
        <v>5074</v>
      </c>
      <c r="E1651" s="51" t="s">
        <v>5075</v>
      </c>
      <c r="F1651" s="51" t="s">
        <v>5076</v>
      </c>
      <c r="G1651" s="51" t="s">
        <v>5077</v>
      </c>
      <c r="H1651" s="51" t="s">
        <v>5153</v>
      </c>
      <c r="I1651" s="51" t="s">
        <v>5154</v>
      </c>
      <c r="K1651" s="53">
        <v>3</v>
      </c>
      <c r="L1651" s="160">
        <v>7</v>
      </c>
      <c r="M1651" s="160" t="s">
        <v>5153</v>
      </c>
      <c r="N1651" s="160" t="s">
        <v>5154</v>
      </c>
      <c r="O1651" s="161"/>
      <c r="P1651" s="161"/>
      <c r="Q1651" s="161"/>
      <c r="R1651" s="161"/>
      <c r="S1651" s="161"/>
      <c r="T1651" s="161"/>
      <c r="U1651" s="161"/>
      <c r="V1651" s="161"/>
      <c r="W1651" s="161"/>
      <c r="X1651" s="161"/>
      <c r="Y1651" s="161"/>
      <c r="Z1651" s="161"/>
      <c r="AA1651" s="155" t="s">
        <v>1542</v>
      </c>
      <c r="AB1651" s="155" t="s">
        <v>4104</v>
      </c>
      <c r="AC1651" s="163">
        <v>0</v>
      </c>
      <c r="AD1651" s="163">
        <v>0</v>
      </c>
      <c r="AE1651" s="163">
        <v>0</v>
      </c>
      <c r="AF1651" s="163">
        <v>0</v>
      </c>
      <c r="AG1651" s="163">
        <v>0</v>
      </c>
      <c r="AH1651" s="163">
        <v>0</v>
      </c>
      <c r="AI1651" s="163">
        <v>0</v>
      </c>
      <c r="AJ1651" s="163">
        <v>0</v>
      </c>
      <c r="AK1651" s="163">
        <v>0</v>
      </c>
      <c r="AL1651" s="163">
        <v>0</v>
      </c>
      <c r="AM1651" s="163">
        <v>0</v>
      </c>
    </row>
    <row r="1652" spans="2:39" x14ac:dyDescent="0.15">
      <c r="B1652" s="51" t="s">
        <v>1551</v>
      </c>
      <c r="C1652" s="51" t="s">
        <v>4111</v>
      </c>
      <c r="D1652" s="51" t="s">
        <v>5032</v>
      </c>
      <c r="E1652" s="51" t="s">
        <v>5033</v>
      </c>
      <c r="F1652" s="51" t="s">
        <v>5155</v>
      </c>
      <c r="G1652" s="51" t="s">
        <v>5156</v>
      </c>
      <c r="H1652" s="51" t="s">
        <v>5157</v>
      </c>
      <c r="I1652" s="51" t="s">
        <v>5156</v>
      </c>
      <c r="K1652" s="53">
        <v>3</v>
      </c>
      <c r="L1652" s="160">
        <v>14</v>
      </c>
      <c r="M1652" s="160" t="s">
        <v>5157</v>
      </c>
      <c r="N1652" s="160" t="s">
        <v>5156</v>
      </c>
      <c r="O1652" s="161"/>
      <c r="P1652" s="161"/>
      <c r="Q1652" s="161"/>
      <c r="R1652" s="161"/>
      <c r="S1652" s="161"/>
      <c r="T1652" s="161"/>
      <c r="U1652" s="161"/>
      <c r="V1652" s="161"/>
      <c r="W1652" s="161"/>
      <c r="X1652" s="161"/>
      <c r="Y1652" s="161"/>
      <c r="Z1652" s="161"/>
      <c r="AA1652" s="155" t="s">
        <v>1551</v>
      </c>
      <c r="AB1652" s="155" t="s">
        <v>4111</v>
      </c>
      <c r="AC1652" s="163">
        <v>0</v>
      </c>
      <c r="AD1652" s="163">
        <v>0</v>
      </c>
      <c r="AE1652" s="163">
        <v>0</v>
      </c>
      <c r="AF1652" s="163">
        <v>0</v>
      </c>
      <c r="AG1652" s="163">
        <v>0</v>
      </c>
      <c r="AH1652" s="163">
        <v>0</v>
      </c>
      <c r="AI1652" s="163">
        <v>0</v>
      </c>
      <c r="AJ1652" s="163">
        <v>0</v>
      </c>
      <c r="AK1652" s="163">
        <v>0</v>
      </c>
      <c r="AL1652" s="163">
        <v>0</v>
      </c>
      <c r="AM1652" s="163">
        <v>0</v>
      </c>
    </row>
    <row r="1653" spans="2:39" x14ac:dyDescent="0.15">
      <c r="B1653" s="51" t="s">
        <v>1673</v>
      </c>
      <c r="C1653" s="51" t="s">
        <v>4226</v>
      </c>
      <c r="D1653" s="51" t="s">
        <v>5074</v>
      </c>
      <c r="E1653" s="51" t="s">
        <v>5075</v>
      </c>
      <c r="F1653" s="51" t="s">
        <v>5103</v>
      </c>
      <c r="G1653" s="51" t="s">
        <v>5104</v>
      </c>
      <c r="H1653" s="51" t="s">
        <v>5160</v>
      </c>
      <c r="I1653" s="51" t="s">
        <v>5161</v>
      </c>
      <c r="K1653" s="53">
        <v>3</v>
      </c>
      <c r="L1653" s="160">
        <v>10</v>
      </c>
      <c r="M1653" s="160" t="s">
        <v>5103</v>
      </c>
      <c r="N1653" s="160" t="s">
        <v>5104</v>
      </c>
      <c r="O1653" s="161"/>
      <c r="P1653" s="161"/>
      <c r="Q1653" s="161"/>
      <c r="R1653" s="161"/>
      <c r="S1653" s="161"/>
      <c r="T1653" s="161"/>
      <c r="U1653" s="161"/>
      <c r="V1653" s="161"/>
      <c r="W1653" s="161"/>
      <c r="X1653" s="161"/>
      <c r="Y1653" s="161"/>
      <c r="Z1653" s="161"/>
      <c r="AA1653" s="155" t="s">
        <v>1673</v>
      </c>
      <c r="AB1653" s="155" t="s">
        <v>4226</v>
      </c>
      <c r="AC1653" s="163">
        <v>0</v>
      </c>
      <c r="AD1653" s="163">
        <v>0</v>
      </c>
      <c r="AE1653" s="163">
        <v>0</v>
      </c>
      <c r="AF1653" s="163">
        <v>0</v>
      </c>
      <c r="AG1653" s="163">
        <v>0</v>
      </c>
      <c r="AH1653" s="163">
        <v>0</v>
      </c>
      <c r="AI1653" s="163">
        <v>0</v>
      </c>
      <c r="AJ1653" s="163">
        <v>0</v>
      </c>
      <c r="AK1653" s="163">
        <v>0</v>
      </c>
      <c r="AL1653" s="163">
        <v>0</v>
      </c>
      <c r="AM1653" s="163">
        <v>0</v>
      </c>
    </row>
    <row r="1654" spans="2:39" x14ac:dyDescent="0.15">
      <c r="B1654" s="51" t="s">
        <v>1537</v>
      </c>
      <c r="C1654" s="51" t="s">
        <v>4099</v>
      </c>
      <c r="D1654" s="51" t="s">
        <v>5026</v>
      </c>
      <c r="E1654" s="51" t="s">
        <v>5027</v>
      </c>
      <c r="F1654" s="51" t="s">
        <v>5054</v>
      </c>
      <c r="G1654" s="51" t="s">
        <v>5055</v>
      </c>
      <c r="H1654" s="51" t="s">
        <v>5113</v>
      </c>
      <c r="I1654" s="51" t="s">
        <v>5114</v>
      </c>
      <c r="K1654" s="53">
        <v>2</v>
      </c>
      <c r="L1654" s="160" t="s">
        <v>5356</v>
      </c>
      <c r="M1654" s="160" t="s">
        <v>5056</v>
      </c>
      <c r="N1654" s="160" t="s">
        <v>5194</v>
      </c>
      <c r="O1654" s="161"/>
      <c r="P1654" s="161"/>
      <c r="Q1654" s="161"/>
      <c r="R1654" s="161"/>
      <c r="S1654" s="161"/>
      <c r="T1654" s="161"/>
      <c r="U1654" s="161"/>
      <c r="V1654" s="161"/>
      <c r="W1654" s="161"/>
      <c r="X1654" s="161"/>
      <c r="Y1654" s="161"/>
      <c r="Z1654" s="161"/>
      <c r="AA1654" s="155" t="s">
        <v>1537</v>
      </c>
      <c r="AB1654" s="155" t="s">
        <v>4099</v>
      </c>
      <c r="AC1654" s="163">
        <v>0</v>
      </c>
      <c r="AD1654" s="163">
        <v>0</v>
      </c>
      <c r="AE1654" s="163">
        <v>0</v>
      </c>
      <c r="AF1654" s="163">
        <v>0</v>
      </c>
      <c r="AG1654" s="163">
        <v>0</v>
      </c>
      <c r="AH1654" s="163">
        <v>0</v>
      </c>
      <c r="AI1654" s="163">
        <v>0</v>
      </c>
      <c r="AJ1654" s="163">
        <v>0</v>
      </c>
      <c r="AK1654" s="163">
        <v>0</v>
      </c>
      <c r="AL1654" s="163">
        <v>0</v>
      </c>
      <c r="AM1654" s="163">
        <v>0</v>
      </c>
    </row>
    <row r="1655" spans="2:39" x14ac:dyDescent="0.15">
      <c r="B1655" s="51" t="s">
        <v>1300</v>
      </c>
      <c r="C1655" s="51" t="s">
        <v>3868</v>
      </c>
      <c r="D1655" s="51" t="s">
        <v>5074</v>
      </c>
      <c r="E1655" s="51" t="s">
        <v>5075</v>
      </c>
      <c r="F1655" s="51" t="s">
        <v>5147</v>
      </c>
      <c r="G1655" s="51" t="s">
        <v>5148</v>
      </c>
      <c r="H1655" s="51" t="s">
        <v>5149</v>
      </c>
      <c r="I1655" s="51" t="s">
        <v>5148</v>
      </c>
      <c r="K1655" s="53">
        <v>3</v>
      </c>
      <c r="L1655" s="160" t="s">
        <v>5356</v>
      </c>
      <c r="M1655" s="160" t="s">
        <v>5356</v>
      </c>
      <c r="N1655" s="160" t="s">
        <v>5356</v>
      </c>
      <c r="O1655" s="161"/>
      <c r="P1655" s="161"/>
      <c r="Q1655" s="161"/>
      <c r="R1655" s="161"/>
      <c r="S1655" s="161"/>
      <c r="T1655" s="161"/>
      <c r="U1655" s="161"/>
      <c r="V1655" s="161"/>
      <c r="W1655" s="161"/>
      <c r="X1655" s="161"/>
      <c r="Y1655" s="161"/>
      <c r="Z1655" s="161"/>
      <c r="AA1655" s="155" t="s">
        <v>1300</v>
      </c>
      <c r="AB1655" s="155" t="s">
        <v>3868</v>
      </c>
      <c r="AC1655" s="163">
        <v>0</v>
      </c>
      <c r="AD1655" s="163">
        <v>0</v>
      </c>
      <c r="AE1655" s="163">
        <v>0</v>
      </c>
      <c r="AF1655" s="163">
        <v>0</v>
      </c>
      <c r="AG1655" s="163">
        <v>0</v>
      </c>
      <c r="AH1655" s="163">
        <v>0</v>
      </c>
      <c r="AI1655" s="163">
        <v>0</v>
      </c>
      <c r="AJ1655" s="163">
        <v>0</v>
      </c>
      <c r="AK1655" s="163">
        <v>0</v>
      </c>
      <c r="AL1655" s="163">
        <v>0</v>
      </c>
      <c r="AM1655" s="163">
        <v>0</v>
      </c>
    </row>
    <row r="1656" spans="2:39" x14ac:dyDescent="0.15">
      <c r="B1656" s="51" t="s">
        <v>1520</v>
      </c>
      <c r="C1656" s="51" t="s">
        <v>4083</v>
      </c>
      <c r="D1656" s="51" t="s">
        <v>5026</v>
      </c>
      <c r="E1656" s="51" t="s">
        <v>5027</v>
      </c>
      <c r="F1656" s="51" t="s">
        <v>5028</v>
      </c>
      <c r="G1656" s="51" t="s">
        <v>5029</v>
      </c>
      <c r="H1656" s="51" t="s">
        <v>5207</v>
      </c>
      <c r="I1656" s="51" t="s">
        <v>5208</v>
      </c>
      <c r="K1656" s="53">
        <v>3</v>
      </c>
      <c r="L1656" s="160">
        <v>24</v>
      </c>
      <c r="M1656" s="160" t="s">
        <v>5028</v>
      </c>
      <c r="N1656" s="160" t="s">
        <v>5029</v>
      </c>
      <c r="O1656" s="161"/>
      <c r="P1656" s="161"/>
      <c r="Q1656" s="161"/>
      <c r="R1656" s="161"/>
      <c r="S1656" s="161"/>
      <c r="T1656" s="161"/>
      <c r="U1656" s="161"/>
      <c r="V1656" s="161"/>
      <c r="W1656" s="161"/>
      <c r="X1656" s="161"/>
      <c r="Y1656" s="161"/>
      <c r="Z1656" s="161"/>
      <c r="AA1656" s="155" t="s">
        <v>1520</v>
      </c>
      <c r="AB1656" s="155" t="s">
        <v>4083</v>
      </c>
      <c r="AC1656" s="163">
        <v>0</v>
      </c>
      <c r="AD1656" s="163">
        <v>0</v>
      </c>
      <c r="AE1656" s="163">
        <v>0</v>
      </c>
      <c r="AF1656" s="163">
        <v>1</v>
      </c>
      <c r="AG1656" s="163">
        <v>0</v>
      </c>
      <c r="AH1656" s="163">
        <v>0</v>
      </c>
      <c r="AI1656" s="163">
        <v>0</v>
      </c>
      <c r="AJ1656" s="163">
        <v>0</v>
      </c>
      <c r="AK1656" s="163">
        <v>0</v>
      </c>
      <c r="AL1656" s="163">
        <v>0</v>
      </c>
      <c r="AM1656" s="163">
        <v>0</v>
      </c>
    </row>
    <row r="1657" spans="2:39" x14ac:dyDescent="0.15">
      <c r="B1657" s="51" t="s">
        <v>1516</v>
      </c>
      <c r="C1657" s="51" t="s">
        <v>4080</v>
      </c>
      <c r="D1657" s="51" t="s">
        <v>5032</v>
      </c>
      <c r="E1657" s="51" t="s">
        <v>5033</v>
      </c>
      <c r="F1657" s="51" t="s">
        <v>5034</v>
      </c>
      <c r="G1657" s="51" t="s">
        <v>5035</v>
      </c>
      <c r="H1657" s="51" t="s">
        <v>5038</v>
      </c>
      <c r="I1657" s="51" t="s">
        <v>5039</v>
      </c>
      <c r="K1657" s="53">
        <v>3</v>
      </c>
      <c r="L1657" s="160">
        <v>11</v>
      </c>
      <c r="M1657" s="160" t="s">
        <v>5034</v>
      </c>
      <c r="N1657" s="160" t="s">
        <v>5035</v>
      </c>
      <c r="O1657" s="161"/>
      <c r="P1657" s="161"/>
      <c r="Q1657" s="161"/>
      <c r="R1657" s="161"/>
      <c r="S1657" s="161"/>
      <c r="T1657" s="161"/>
      <c r="U1657" s="161"/>
      <c r="V1657" s="161"/>
      <c r="W1657" s="161"/>
      <c r="X1657" s="161"/>
      <c r="Y1657" s="161"/>
      <c r="Z1657" s="161"/>
      <c r="AA1657" s="155" t="s">
        <v>1516</v>
      </c>
      <c r="AB1657" s="155" t="s">
        <v>4080</v>
      </c>
      <c r="AC1657" s="163">
        <v>0</v>
      </c>
      <c r="AD1657" s="163">
        <v>0</v>
      </c>
      <c r="AE1657" s="163">
        <v>0</v>
      </c>
      <c r="AF1657" s="163">
        <v>0</v>
      </c>
      <c r="AG1657" s="163">
        <v>0</v>
      </c>
      <c r="AH1657" s="163">
        <v>0</v>
      </c>
      <c r="AI1657" s="163">
        <v>0</v>
      </c>
      <c r="AJ1657" s="163">
        <v>0</v>
      </c>
      <c r="AK1657" s="163">
        <v>0</v>
      </c>
      <c r="AL1657" s="163">
        <v>0</v>
      </c>
      <c r="AM1657" s="163">
        <v>0</v>
      </c>
    </row>
    <row r="1658" spans="2:39" x14ac:dyDescent="0.15">
      <c r="B1658" s="51" t="s">
        <v>1705</v>
      </c>
      <c r="C1658" s="51" t="s">
        <v>4256</v>
      </c>
      <c r="D1658" s="51" t="s">
        <v>5032</v>
      </c>
      <c r="E1658" s="51" t="s">
        <v>5033</v>
      </c>
      <c r="F1658" s="51" t="s">
        <v>5034</v>
      </c>
      <c r="G1658" s="51" t="s">
        <v>5035</v>
      </c>
      <c r="H1658" s="51" t="s">
        <v>5038</v>
      </c>
      <c r="I1658" s="51" t="s">
        <v>5039</v>
      </c>
      <c r="K1658" s="53">
        <v>3</v>
      </c>
      <c r="L1658" s="160">
        <v>11</v>
      </c>
      <c r="M1658" s="160" t="s">
        <v>5034</v>
      </c>
      <c r="N1658" s="160" t="s">
        <v>5035</v>
      </c>
      <c r="O1658" s="161"/>
      <c r="P1658" s="161"/>
      <c r="Q1658" s="161"/>
      <c r="R1658" s="161"/>
      <c r="S1658" s="161"/>
      <c r="T1658" s="161"/>
      <c r="U1658" s="161"/>
      <c r="V1658" s="161"/>
      <c r="W1658" s="161"/>
      <c r="X1658" s="161"/>
      <c r="Y1658" s="161"/>
      <c r="Z1658" s="161"/>
      <c r="AA1658" s="155" t="s">
        <v>1705</v>
      </c>
      <c r="AB1658" s="155" t="s">
        <v>4256</v>
      </c>
      <c r="AC1658" s="163">
        <v>0</v>
      </c>
      <c r="AD1658" s="163">
        <v>0</v>
      </c>
      <c r="AE1658" s="163">
        <v>0</v>
      </c>
      <c r="AF1658" s="163">
        <v>0</v>
      </c>
      <c r="AG1658" s="163">
        <v>0</v>
      </c>
      <c r="AH1658" s="163">
        <v>0</v>
      </c>
      <c r="AI1658" s="163">
        <v>0</v>
      </c>
      <c r="AJ1658" s="163">
        <v>0</v>
      </c>
      <c r="AK1658" s="163">
        <v>0</v>
      </c>
      <c r="AL1658" s="163">
        <v>0</v>
      </c>
      <c r="AM1658" s="163">
        <v>0</v>
      </c>
    </row>
    <row r="1659" spans="2:39" x14ac:dyDescent="0.15">
      <c r="B1659" s="51" t="s">
        <v>1693</v>
      </c>
      <c r="C1659" s="51" t="s">
        <v>4245</v>
      </c>
      <c r="D1659" s="51" t="s">
        <v>5044</v>
      </c>
      <c r="E1659" s="51" t="s">
        <v>5045</v>
      </c>
      <c r="F1659" s="51" t="s">
        <v>5046</v>
      </c>
      <c r="G1659" s="51" t="s">
        <v>5045</v>
      </c>
      <c r="H1659" s="51" t="s">
        <v>5067</v>
      </c>
      <c r="I1659" s="51" t="s">
        <v>5068</v>
      </c>
      <c r="K1659" s="53">
        <v>3</v>
      </c>
      <c r="L1659" s="160">
        <v>3</v>
      </c>
      <c r="M1659" s="160" t="s">
        <v>5067</v>
      </c>
      <c r="N1659" s="160" t="s">
        <v>5068</v>
      </c>
      <c r="O1659" s="161"/>
      <c r="P1659" s="161"/>
      <c r="Q1659" s="161"/>
      <c r="R1659" s="161"/>
      <c r="S1659" s="161"/>
      <c r="T1659" s="161"/>
      <c r="U1659" s="161"/>
      <c r="V1659" s="161"/>
      <c r="W1659" s="161"/>
      <c r="X1659" s="161"/>
      <c r="Y1659" s="161"/>
      <c r="Z1659" s="161"/>
      <c r="AA1659" s="155" t="s">
        <v>1693</v>
      </c>
      <c r="AB1659" s="155" t="s">
        <v>4245</v>
      </c>
      <c r="AC1659" s="163">
        <v>0</v>
      </c>
      <c r="AD1659" s="163">
        <v>0</v>
      </c>
      <c r="AE1659" s="163">
        <v>0</v>
      </c>
      <c r="AF1659" s="163">
        <v>0</v>
      </c>
      <c r="AG1659" s="163">
        <v>0</v>
      </c>
      <c r="AH1659" s="163">
        <v>0</v>
      </c>
      <c r="AI1659" s="163">
        <v>0</v>
      </c>
      <c r="AJ1659" s="163">
        <v>0</v>
      </c>
      <c r="AK1659" s="163">
        <v>0</v>
      </c>
      <c r="AL1659" s="163">
        <v>0</v>
      </c>
      <c r="AM1659" s="163">
        <v>0</v>
      </c>
    </row>
    <row r="1660" spans="2:39" x14ac:dyDescent="0.15">
      <c r="B1660" s="51" t="s">
        <v>1684</v>
      </c>
      <c r="C1660" s="51" t="s">
        <v>4237</v>
      </c>
      <c r="D1660" s="51" t="s">
        <v>5044</v>
      </c>
      <c r="E1660" s="51" t="s">
        <v>5045</v>
      </c>
      <c r="F1660" s="51" t="s">
        <v>5046</v>
      </c>
      <c r="G1660" s="51" t="s">
        <v>5045</v>
      </c>
      <c r="H1660" s="51" t="s">
        <v>5195</v>
      </c>
      <c r="I1660" s="51" t="s">
        <v>5196</v>
      </c>
      <c r="K1660" s="53">
        <v>3</v>
      </c>
      <c r="L1660" s="160" t="s">
        <v>5356</v>
      </c>
      <c r="M1660" s="160" t="s">
        <v>5356</v>
      </c>
      <c r="N1660" s="160" t="s">
        <v>5356</v>
      </c>
      <c r="O1660" s="161"/>
      <c r="P1660" s="161"/>
      <c r="Q1660" s="161"/>
      <c r="R1660" s="161"/>
      <c r="S1660" s="161"/>
      <c r="T1660" s="161"/>
      <c r="U1660" s="161"/>
      <c r="V1660" s="161"/>
      <c r="W1660" s="161"/>
      <c r="X1660" s="161"/>
      <c r="Y1660" s="161"/>
      <c r="Z1660" s="161"/>
      <c r="AA1660" s="155" t="s">
        <v>1684</v>
      </c>
      <c r="AB1660" s="155" t="s">
        <v>4237</v>
      </c>
      <c r="AC1660" s="163">
        <v>0</v>
      </c>
      <c r="AD1660" s="163">
        <v>0</v>
      </c>
      <c r="AE1660" s="163">
        <v>0</v>
      </c>
      <c r="AF1660" s="163">
        <v>0</v>
      </c>
      <c r="AG1660" s="163">
        <v>0</v>
      </c>
      <c r="AH1660" s="163">
        <v>0</v>
      </c>
      <c r="AI1660" s="163">
        <v>0</v>
      </c>
      <c r="AJ1660" s="163">
        <v>0</v>
      </c>
      <c r="AK1660" s="163">
        <v>0</v>
      </c>
      <c r="AL1660" s="163">
        <v>0</v>
      </c>
      <c r="AM1660" s="163">
        <v>0</v>
      </c>
    </row>
    <row r="1661" spans="2:39" x14ac:dyDescent="0.15">
      <c r="B1661" s="51" t="s">
        <v>1615</v>
      </c>
      <c r="C1661" s="51" t="s">
        <v>4172</v>
      </c>
      <c r="D1661" s="51" t="s">
        <v>5032</v>
      </c>
      <c r="E1661" s="51" t="s">
        <v>5033</v>
      </c>
      <c r="F1661" s="51" t="s">
        <v>5121</v>
      </c>
      <c r="G1661" s="51" t="s">
        <v>5122</v>
      </c>
      <c r="H1661" s="51" t="s">
        <v>5172</v>
      </c>
      <c r="I1661" s="51" t="s">
        <v>5173</v>
      </c>
      <c r="K1661" s="53">
        <v>3</v>
      </c>
      <c r="L1661" s="160">
        <v>12</v>
      </c>
      <c r="M1661" s="160" t="s">
        <v>5121</v>
      </c>
      <c r="N1661" s="160" t="s">
        <v>5122</v>
      </c>
      <c r="O1661" s="161"/>
      <c r="P1661" s="161"/>
      <c r="Q1661" s="161"/>
      <c r="R1661" s="161"/>
      <c r="S1661" s="161"/>
      <c r="T1661" s="161"/>
      <c r="U1661" s="161"/>
      <c r="V1661" s="161"/>
      <c r="W1661" s="161"/>
      <c r="X1661" s="161"/>
      <c r="Y1661" s="161"/>
      <c r="Z1661" s="161"/>
      <c r="AA1661" s="155" t="s">
        <v>1615</v>
      </c>
      <c r="AB1661" s="155" t="s">
        <v>4172</v>
      </c>
      <c r="AC1661" s="163">
        <v>0</v>
      </c>
      <c r="AD1661" s="163">
        <v>0</v>
      </c>
      <c r="AE1661" s="163">
        <v>0</v>
      </c>
      <c r="AF1661" s="163">
        <v>0</v>
      </c>
      <c r="AG1661" s="163">
        <v>0</v>
      </c>
      <c r="AH1661" s="163">
        <v>0</v>
      </c>
      <c r="AI1661" s="163">
        <v>0</v>
      </c>
      <c r="AJ1661" s="163">
        <v>0</v>
      </c>
      <c r="AK1661" s="163">
        <v>0</v>
      </c>
      <c r="AL1661" s="163">
        <v>0</v>
      </c>
      <c r="AM1661" s="163">
        <v>0</v>
      </c>
    </row>
    <row r="1662" spans="2:39" x14ac:dyDescent="0.15">
      <c r="B1662" s="51" t="s">
        <v>1484</v>
      </c>
      <c r="C1662" s="51" t="s">
        <v>4049</v>
      </c>
      <c r="D1662" s="51" t="s">
        <v>5026</v>
      </c>
      <c r="E1662" s="51" t="s">
        <v>5027</v>
      </c>
      <c r="F1662" s="51" t="s">
        <v>5054</v>
      </c>
      <c r="G1662" s="51" t="s">
        <v>5055</v>
      </c>
      <c r="H1662" s="51" t="s">
        <v>5193</v>
      </c>
      <c r="I1662" s="51" t="s">
        <v>5194</v>
      </c>
      <c r="K1662" s="53">
        <v>2</v>
      </c>
      <c r="L1662" s="160" t="s">
        <v>5356</v>
      </c>
      <c r="M1662" s="160" t="s">
        <v>5056</v>
      </c>
      <c r="N1662" s="160" t="s">
        <v>5194</v>
      </c>
      <c r="O1662" s="161"/>
      <c r="P1662" s="161"/>
      <c r="Q1662" s="161"/>
      <c r="R1662" s="161"/>
      <c r="S1662" s="161"/>
      <c r="T1662" s="161"/>
      <c r="U1662" s="161"/>
      <c r="V1662" s="161"/>
      <c r="W1662" s="161"/>
      <c r="X1662" s="161"/>
      <c r="Y1662" s="161"/>
      <c r="Z1662" s="161"/>
      <c r="AA1662" s="155" t="s">
        <v>1484</v>
      </c>
      <c r="AB1662" s="155" t="s">
        <v>4049</v>
      </c>
      <c r="AC1662" s="163">
        <v>0</v>
      </c>
      <c r="AD1662" s="163">
        <v>0</v>
      </c>
      <c r="AE1662" s="163">
        <v>0</v>
      </c>
      <c r="AF1662" s="163">
        <v>0</v>
      </c>
      <c r="AG1662" s="163">
        <v>0</v>
      </c>
      <c r="AH1662" s="163">
        <v>0</v>
      </c>
      <c r="AI1662" s="163">
        <v>0</v>
      </c>
      <c r="AJ1662" s="163">
        <v>0</v>
      </c>
      <c r="AK1662" s="163">
        <v>0</v>
      </c>
      <c r="AL1662" s="163">
        <v>0</v>
      </c>
      <c r="AM1662" s="163">
        <v>0</v>
      </c>
    </row>
    <row r="1663" spans="2:39" x14ac:dyDescent="0.15">
      <c r="B1663" s="51" t="s">
        <v>1645</v>
      </c>
      <c r="C1663" s="51" t="s">
        <v>4201</v>
      </c>
      <c r="D1663" s="51" t="s">
        <v>5074</v>
      </c>
      <c r="E1663" s="51" t="s">
        <v>5075</v>
      </c>
      <c r="F1663" s="51" t="s">
        <v>5076</v>
      </c>
      <c r="G1663" s="51" t="s">
        <v>5077</v>
      </c>
      <c r="H1663" s="51" t="s">
        <v>5153</v>
      </c>
      <c r="I1663" s="51" t="s">
        <v>5154</v>
      </c>
      <c r="K1663" s="53">
        <v>3</v>
      </c>
      <c r="L1663" s="160">
        <v>7</v>
      </c>
      <c r="M1663" s="160" t="s">
        <v>5153</v>
      </c>
      <c r="N1663" s="160" t="s">
        <v>5154</v>
      </c>
      <c r="O1663" s="161"/>
      <c r="P1663" s="161"/>
      <c r="Q1663" s="161"/>
      <c r="R1663" s="161"/>
      <c r="S1663" s="161"/>
      <c r="T1663" s="161"/>
      <c r="U1663" s="161"/>
      <c r="V1663" s="161"/>
      <c r="W1663" s="161"/>
      <c r="X1663" s="161"/>
      <c r="Y1663" s="161"/>
      <c r="Z1663" s="161"/>
      <c r="AA1663" s="155" t="s">
        <v>1645</v>
      </c>
      <c r="AB1663" s="155" t="s">
        <v>4201</v>
      </c>
      <c r="AC1663" s="163">
        <v>0</v>
      </c>
      <c r="AD1663" s="163">
        <v>0</v>
      </c>
      <c r="AE1663" s="163">
        <v>0</v>
      </c>
      <c r="AF1663" s="163">
        <v>0</v>
      </c>
      <c r="AG1663" s="163">
        <v>0</v>
      </c>
      <c r="AH1663" s="163">
        <v>0</v>
      </c>
      <c r="AI1663" s="163">
        <v>0</v>
      </c>
      <c r="AJ1663" s="163">
        <v>0</v>
      </c>
      <c r="AK1663" s="163">
        <v>0</v>
      </c>
      <c r="AL1663" s="163">
        <v>0</v>
      </c>
      <c r="AM1663" s="163">
        <v>0</v>
      </c>
    </row>
    <row r="1664" spans="2:39" x14ac:dyDescent="0.15">
      <c r="B1664" s="51" t="s">
        <v>1451</v>
      </c>
      <c r="C1664" s="51" t="s">
        <v>4016</v>
      </c>
      <c r="D1664" s="51" t="s">
        <v>5080</v>
      </c>
      <c r="E1664" s="51" t="s">
        <v>5081</v>
      </c>
      <c r="F1664" s="51" t="s">
        <v>5082</v>
      </c>
      <c r="G1664" s="51" t="s">
        <v>5081</v>
      </c>
      <c r="H1664" s="51" t="s">
        <v>5141</v>
      </c>
      <c r="I1664" s="51" t="s">
        <v>5142</v>
      </c>
      <c r="K1664" s="53">
        <v>3</v>
      </c>
      <c r="L1664" s="160">
        <v>2</v>
      </c>
      <c r="M1664" s="160" t="s">
        <v>5082</v>
      </c>
      <c r="N1664" s="160" t="s">
        <v>5081</v>
      </c>
      <c r="O1664" s="161"/>
      <c r="P1664" s="161"/>
      <c r="Q1664" s="161"/>
      <c r="R1664" s="161"/>
      <c r="S1664" s="161"/>
      <c r="T1664" s="161"/>
      <c r="U1664" s="161"/>
      <c r="V1664" s="161"/>
      <c r="W1664" s="161"/>
      <c r="X1664" s="161"/>
      <c r="Y1664" s="161"/>
      <c r="Z1664" s="161"/>
      <c r="AA1664" s="155" t="s">
        <v>1451</v>
      </c>
      <c r="AB1664" s="155" t="s">
        <v>4016</v>
      </c>
      <c r="AC1664" s="163">
        <v>0</v>
      </c>
      <c r="AD1664" s="163">
        <v>0</v>
      </c>
      <c r="AE1664" s="163">
        <v>0</v>
      </c>
      <c r="AF1664" s="163">
        <v>0</v>
      </c>
      <c r="AG1664" s="163">
        <v>0</v>
      </c>
      <c r="AH1664" s="163">
        <v>0</v>
      </c>
      <c r="AI1664" s="163">
        <v>0</v>
      </c>
      <c r="AJ1664" s="163">
        <v>0</v>
      </c>
      <c r="AK1664" s="163">
        <v>0</v>
      </c>
      <c r="AL1664" s="163">
        <v>0</v>
      </c>
      <c r="AM1664" s="163">
        <v>0</v>
      </c>
    </row>
    <row r="1665" spans="2:39" x14ac:dyDescent="0.15">
      <c r="B1665" s="51" t="s">
        <v>1631</v>
      </c>
      <c r="C1665" s="51" t="s">
        <v>4188</v>
      </c>
      <c r="D1665" s="51" t="s">
        <v>5080</v>
      </c>
      <c r="E1665" s="51" t="s">
        <v>5081</v>
      </c>
      <c r="F1665" s="51" t="s">
        <v>5082</v>
      </c>
      <c r="G1665" s="51" t="s">
        <v>5081</v>
      </c>
      <c r="H1665" s="51" t="s">
        <v>5141</v>
      </c>
      <c r="I1665" s="51" t="s">
        <v>5142</v>
      </c>
      <c r="K1665" s="53">
        <v>3</v>
      </c>
      <c r="L1665" s="160">
        <v>2</v>
      </c>
      <c r="M1665" s="160" t="s">
        <v>5082</v>
      </c>
      <c r="N1665" s="160" t="s">
        <v>5081</v>
      </c>
      <c r="O1665" s="161"/>
      <c r="P1665" s="161"/>
      <c r="Q1665" s="161"/>
      <c r="R1665" s="161"/>
      <c r="S1665" s="161"/>
      <c r="T1665" s="161"/>
      <c r="U1665" s="161"/>
      <c r="V1665" s="161"/>
      <c r="W1665" s="161"/>
      <c r="X1665" s="161"/>
      <c r="Y1665" s="161"/>
      <c r="Z1665" s="161"/>
      <c r="AA1665" s="155" t="s">
        <v>1631</v>
      </c>
      <c r="AB1665" s="155" t="s">
        <v>4188</v>
      </c>
      <c r="AC1665" s="163">
        <v>0</v>
      </c>
      <c r="AD1665" s="163">
        <v>0</v>
      </c>
      <c r="AE1665" s="163">
        <v>0</v>
      </c>
      <c r="AF1665" s="163">
        <v>0</v>
      </c>
      <c r="AG1665" s="163">
        <v>0</v>
      </c>
      <c r="AH1665" s="163">
        <v>0</v>
      </c>
      <c r="AI1665" s="163">
        <v>0</v>
      </c>
      <c r="AJ1665" s="163">
        <v>0</v>
      </c>
      <c r="AK1665" s="163">
        <v>0</v>
      </c>
      <c r="AL1665" s="163">
        <v>0</v>
      </c>
      <c r="AM1665" s="163">
        <v>0</v>
      </c>
    </row>
    <row r="1666" spans="2:39" x14ac:dyDescent="0.15">
      <c r="B1666" s="51" t="s">
        <v>1531</v>
      </c>
      <c r="C1666" s="51" t="s">
        <v>4093</v>
      </c>
      <c r="D1666" s="51" t="s">
        <v>5032</v>
      </c>
      <c r="E1666" s="51" t="s">
        <v>5033</v>
      </c>
      <c r="F1666" s="51" t="s">
        <v>5034</v>
      </c>
      <c r="G1666" s="51" t="s">
        <v>5035</v>
      </c>
      <c r="H1666" s="51" t="s">
        <v>5038</v>
      </c>
      <c r="I1666" s="51" t="s">
        <v>5039</v>
      </c>
      <c r="K1666" s="53">
        <v>3</v>
      </c>
      <c r="L1666" s="160">
        <v>11</v>
      </c>
      <c r="M1666" s="160" t="s">
        <v>5034</v>
      </c>
      <c r="N1666" s="160" t="s">
        <v>5035</v>
      </c>
      <c r="O1666" s="161"/>
      <c r="P1666" s="161"/>
      <c r="Q1666" s="161"/>
      <c r="R1666" s="161"/>
      <c r="S1666" s="161"/>
      <c r="T1666" s="161"/>
      <c r="U1666" s="161"/>
      <c r="V1666" s="161"/>
      <c r="W1666" s="161"/>
      <c r="X1666" s="161"/>
      <c r="Y1666" s="161"/>
      <c r="Z1666" s="161"/>
      <c r="AA1666" s="155" t="s">
        <v>1531</v>
      </c>
      <c r="AB1666" s="155" t="s">
        <v>4093</v>
      </c>
      <c r="AC1666" s="163">
        <v>0</v>
      </c>
      <c r="AD1666" s="163">
        <v>0</v>
      </c>
      <c r="AE1666" s="163">
        <v>0</v>
      </c>
      <c r="AF1666" s="163">
        <v>0</v>
      </c>
      <c r="AG1666" s="163">
        <v>0</v>
      </c>
      <c r="AH1666" s="163">
        <v>0</v>
      </c>
      <c r="AI1666" s="163">
        <v>0</v>
      </c>
      <c r="AJ1666" s="163">
        <v>0</v>
      </c>
      <c r="AK1666" s="163">
        <v>0</v>
      </c>
      <c r="AL1666" s="163">
        <v>0</v>
      </c>
      <c r="AM1666" s="163">
        <v>0</v>
      </c>
    </row>
    <row r="1667" spans="2:39" x14ac:dyDescent="0.15">
      <c r="B1667" s="51" t="s">
        <v>1460</v>
      </c>
      <c r="C1667" s="51" t="s">
        <v>4025</v>
      </c>
      <c r="D1667" s="51" t="s">
        <v>5074</v>
      </c>
      <c r="E1667" s="51" t="s">
        <v>5075</v>
      </c>
      <c r="F1667" s="51" t="s">
        <v>5076</v>
      </c>
      <c r="G1667" s="51" t="s">
        <v>5077</v>
      </c>
      <c r="H1667" s="51" t="s">
        <v>5153</v>
      </c>
      <c r="I1667" s="51" t="s">
        <v>5154</v>
      </c>
      <c r="K1667" s="53">
        <v>3</v>
      </c>
      <c r="L1667" s="160">
        <v>7</v>
      </c>
      <c r="M1667" s="160" t="s">
        <v>5153</v>
      </c>
      <c r="N1667" s="160" t="s">
        <v>5154</v>
      </c>
      <c r="O1667" s="161"/>
      <c r="P1667" s="161"/>
      <c r="Q1667" s="161"/>
      <c r="R1667" s="161"/>
      <c r="S1667" s="161"/>
      <c r="T1667" s="161"/>
      <c r="U1667" s="161"/>
      <c r="V1667" s="161"/>
      <c r="W1667" s="161"/>
      <c r="X1667" s="161"/>
      <c r="Y1667" s="161"/>
      <c r="Z1667" s="161"/>
      <c r="AA1667" s="155" t="s">
        <v>1460</v>
      </c>
      <c r="AB1667" s="155" t="s">
        <v>4025</v>
      </c>
      <c r="AC1667" s="163">
        <v>0</v>
      </c>
      <c r="AD1667" s="163">
        <v>0</v>
      </c>
      <c r="AE1667" s="163">
        <v>0</v>
      </c>
      <c r="AF1667" s="163">
        <v>0</v>
      </c>
      <c r="AG1667" s="163">
        <v>0</v>
      </c>
      <c r="AH1667" s="163">
        <v>0</v>
      </c>
      <c r="AI1667" s="163">
        <v>0</v>
      </c>
      <c r="AJ1667" s="163">
        <v>0</v>
      </c>
      <c r="AK1667" s="163">
        <v>0</v>
      </c>
      <c r="AL1667" s="163">
        <v>0</v>
      </c>
      <c r="AM1667" s="163">
        <v>0</v>
      </c>
    </row>
    <row r="1668" spans="2:39" x14ac:dyDescent="0.15">
      <c r="B1668" s="51" t="s">
        <v>1602</v>
      </c>
      <c r="C1668" s="51" t="s">
        <v>4160</v>
      </c>
      <c r="D1668" s="51" t="s">
        <v>5032</v>
      </c>
      <c r="E1668" s="51" t="s">
        <v>5033</v>
      </c>
      <c r="F1668" s="51" t="s">
        <v>5097</v>
      </c>
      <c r="G1668" s="51" t="s">
        <v>5098</v>
      </c>
      <c r="H1668" s="51" t="s">
        <v>5164</v>
      </c>
      <c r="I1668" s="51" t="s">
        <v>5165</v>
      </c>
      <c r="K1668" s="53">
        <v>3</v>
      </c>
      <c r="L1668" s="160">
        <v>15</v>
      </c>
      <c r="M1668" s="160" t="s">
        <v>5097</v>
      </c>
      <c r="N1668" s="160" t="s">
        <v>5098</v>
      </c>
      <c r="O1668" s="161"/>
      <c r="P1668" s="161"/>
      <c r="Q1668" s="161"/>
      <c r="R1668" s="161"/>
      <c r="S1668" s="161"/>
      <c r="T1668" s="161"/>
      <c r="U1668" s="161"/>
      <c r="V1668" s="161"/>
      <c r="W1668" s="161"/>
      <c r="X1668" s="161"/>
      <c r="Y1668" s="161"/>
      <c r="Z1668" s="161"/>
      <c r="AA1668" s="155" t="s">
        <v>1602</v>
      </c>
      <c r="AB1668" s="155" t="s">
        <v>4160</v>
      </c>
      <c r="AC1668" s="163">
        <v>0</v>
      </c>
      <c r="AD1668" s="163">
        <v>0</v>
      </c>
      <c r="AE1668" s="163">
        <v>0</v>
      </c>
      <c r="AF1668" s="163">
        <v>0</v>
      </c>
      <c r="AG1668" s="163">
        <v>0</v>
      </c>
      <c r="AH1668" s="163">
        <v>0</v>
      </c>
      <c r="AI1668" s="163">
        <v>0</v>
      </c>
      <c r="AJ1668" s="163">
        <v>0</v>
      </c>
      <c r="AK1668" s="163">
        <v>0</v>
      </c>
      <c r="AL1668" s="163">
        <v>0</v>
      </c>
      <c r="AM1668" s="163">
        <v>0</v>
      </c>
    </row>
    <row r="1669" spans="2:39" x14ac:dyDescent="0.15">
      <c r="B1669" s="51" t="s">
        <v>1476</v>
      </c>
      <c r="C1669" s="51" t="s">
        <v>4041</v>
      </c>
      <c r="D1669" s="51" t="s">
        <v>5026</v>
      </c>
      <c r="E1669" s="51" t="s">
        <v>5027</v>
      </c>
      <c r="F1669" s="51" t="s">
        <v>5028</v>
      </c>
      <c r="G1669" s="51" t="s">
        <v>5029</v>
      </c>
      <c r="H1669" s="51" t="s">
        <v>5115</v>
      </c>
      <c r="I1669" s="51" t="s">
        <v>5116</v>
      </c>
      <c r="K1669" s="53">
        <v>3</v>
      </c>
      <c r="L1669" s="160">
        <v>24</v>
      </c>
      <c r="M1669" s="160" t="s">
        <v>5028</v>
      </c>
      <c r="N1669" s="160" t="s">
        <v>5029</v>
      </c>
      <c r="O1669" s="161"/>
      <c r="P1669" s="161"/>
      <c r="Q1669" s="161"/>
      <c r="R1669" s="161"/>
      <c r="S1669" s="161"/>
      <c r="T1669" s="161"/>
      <c r="U1669" s="161"/>
      <c r="V1669" s="161"/>
      <c r="W1669" s="161"/>
      <c r="X1669" s="161"/>
      <c r="Y1669" s="161"/>
      <c r="Z1669" s="161"/>
      <c r="AA1669" s="155" t="s">
        <v>1476</v>
      </c>
      <c r="AB1669" s="155" t="s">
        <v>4041</v>
      </c>
      <c r="AC1669" s="163">
        <v>1</v>
      </c>
      <c r="AD1669" s="163">
        <v>1</v>
      </c>
      <c r="AE1669" s="163">
        <v>1</v>
      </c>
      <c r="AF1669" s="163">
        <v>1</v>
      </c>
      <c r="AG1669" s="163">
        <v>0</v>
      </c>
      <c r="AH1669" s="163">
        <v>0</v>
      </c>
      <c r="AI1669" s="163">
        <v>0</v>
      </c>
      <c r="AJ1669" s="163">
        <v>0</v>
      </c>
      <c r="AK1669" s="163">
        <v>0</v>
      </c>
      <c r="AL1669" s="163">
        <v>0</v>
      </c>
      <c r="AM1669" s="163">
        <v>0</v>
      </c>
    </row>
    <row r="1670" spans="2:39" x14ac:dyDescent="0.15">
      <c r="B1670" s="51" t="s">
        <v>1461</v>
      </c>
      <c r="C1670" s="51" t="s">
        <v>4026</v>
      </c>
      <c r="D1670" s="51" t="s">
        <v>5089</v>
      </c>
      <c r="E1670" s="51" t="s">
        <v>5090</v>
      </c>
      <c r="F1670" s="51" t="s">
        <v>5091</v>
      </c>
      <c r="G1670" s="51" t="s">
        <v>5092</v>
      </c>
      <c r="H1670" s="51" t="s">
        <v>5135</v>
      </c>
      <c r="I1670" s="51" t="s">
        <v>5136</v>
      </c>
      <c r="K1670" s="53">
        <v>3</v>
      </c>
      <c r="L1670" s="160">
        <v>16</v>
      </c>
      <c r="M1670" s="160" t="s">
        <v>5091</v>
      </c>
      <c r="N1670" s="160" t="s">
        <v>5092</v>
      </c>
      <c r="O1670" s="161"/>
      <c r="P1670" s="161"/>
      <c r="Q1670" s="161"/>
      <c r="R1670" s="161"/>
      <c r="S1670" s="161"/>
      <c r="T1670" s="161"/>
      <c r="U1670" s="161"/>
      <c r="V1670" s="161"/>
      <c r="W1670" s="161"/>
      <c r="X1670" s="161"/>
      <c r="Y1670" s="161"/>
      <c r="Z1670" s="161"/>
      <c r="AA1670" s="155" t="s">
        <v>1461</v>
      </c>
      <c r="AB1670" s="155" t="s">
        <v>4026</v>
      </c>
      <c r="AC1670" s="163">
        <v>0</v>
      </c>
      <c r="AD1670" s="163">
        <v>0</v>
      </c>
      <c r="AE1670" s="163">
        <v>0</v>
      </c>
      <c r="AF1670" s="163">
        <v>0</v>
      </c>
      <c r="AG1670" s="163">
        <v>0</v>
      </c>
      <c r="AH1670" s="163">
        <v>0</v>
      </c>
      <c r="AI1670" s="163">
        <v>0</v>
      </c>
      <c r="AJ1670" s="163">
        <v>0</v>
      </c>
      <c r="AK1670" s="163">
        <v>0</v>
      </c>
      <c r="AL1670" s="163">
        <v>0</v>
      </c>
      <c r="AM1670" s="163">
        <v>0</v>
      </c>
    </row>
    <row r="1671" spans="2:39" x14ac:dyDescent="0.15">
      <c r="B1671" s="51" t="s">
        <v>1571</v>
      </c>
      <c r="C1671" s="51" t="s">
        <v>4131</v>
      </c>
      <c r="D1671" s="51" t="s">
        <v>5074</v>
      </c>
      <c r="E1671" s="51" t="s">
        <v>5075</v>
      </c>
      <c r="F1671" s="51" t="s">
        <v>5076</v>
      </c>
      <c r="G1671" s="51" t="s">
        <v>5077</v>
      </c>
      <c r="H1671" s="51" t="s">
        <v>5153</v>
      </c>
      <c r="I1671" s="51" t="s">
        <v>5154</v>
      </c>
      <c r="K1671" s="53">
        <v>3</v>
      </c>
      <c r="L1671" s="160">
        <v>7</v>
      </c>
      <c r="M1671" s="160" t="s">
        <v>5153</v>
      </c>
      <c r="N1671" s="160" t="s">
        <v>5154</v>
      </c>
      <c r="O1671" s="161"/>
      <c r="P1671" s="161"/>
      <c r="Q1671" s="161"/>
      <c r="R1671" s="161"/>
      <c r="S1671" s="161"/>
      <c r="T1671" s="161"/>
      <c r="U1671" s="161"/>
      <c r="V1671" s="161"/>
      <c r="W1671" s="161"/>
      <c r="X1671" s="161"/>
      <c r="Y1671" s="161"/>
      <c r="Z1671" s="161"/>
      <c r="AA1671" s="155" t="s">
        <v>1571</v>
      </c>
      <c r="AB1671" s="155" t="s">
        <v>4131</v>
      </c>
      <c r="AC1671" s="163">
        <v>0</v>
      </c>
      <c r="AD1671" s="163">
        <v>0</v>
      </c>
      <c r="AE1671" s="163">
        <v>0</v>
      </c>
      <c r="AF1671" s="163">
        <v>0</v>
      </c>
      <c r="AG1671" s="163">
        <v>0</v>
      </c>
      <c r="AH1671" s="163">
        <v>0</v>
      </c>
      <c r="AI1671" s="163">
        <v>0</v>
      </c>
      <c r="AJ1671" s="163">
        <v>0</v>
      </c>
      <c r="AK1671" s="163">
        <v>0</v>
      </c>
      <c r="AL1671" s="163">
        <v>0</v>
      </c>
      <c r="AM1671" s="163">
        <v>0</v>
      </c>
    </row>
    <row r="1672" spans="2:39" x14ac:dyDescent="0.15">
      <c r="B1672" s="51" t="s">
        <v>1674</v>
      </c>
      <c r="C1672" s="51" t="s">
        <v>4227</v>
      </c>
      <c r="D1672" s="51" t="s">
        <v>5044</v>
      </c>
      <c r="E1672" s="51" t="s">
        <v>5045</v>
      </c>
      <c r="F1672" s="51" t="s">
        <v>5046</v>
      </c>
      <c r="G1672" s="51" t="s">
        <v>5045</v>
      </c>
      <c r="H1672" s="51" t="s">
        <v>5047</v>
      </c>
      <c r="I1672" s="51" t="s">
        <v>5048</v>
      </c>
      <c r="K1672" s="53">
        <v>3</v>
      </c>
      <c r="L1672" s="160">
        <v>5</v>
      </c>
      <c r="M1672" s="160" t="s">
        <v>5047</v>
      </c>
      <c r="N1672" s="160" t="s">
        <v>5048</v>
      </c>
      <c r="O1672" s="161"/>
      <c r="P1672" s="161"/>
      <c r="Q1672" s="161"/>
      <c r="R1672" s="161"/>
      <c r="S1672" s="161"/>
      <c r="T1672" s="161"/>
      <c r="U1672" s="161"/>
      <c r="V1672" s="161"/>
      <c r="W1672" s="161"/>
      <c r="X1672" s="161"/>
      <c r="Y1672" s="161"/>
      <c r="Z1672" s="161"/>
      <c r="AA1672" s="155" t="s">
        <v>1674</v>
      </c>
      <c r="AB1672" s="155" t="s">
        <v>4227</v>
      </c>
      <c r="AC1672" s="163">
        <v>0</v>
      </c>
      <c r="AD1672" s="163">
        <v>0</v>
      </c>
      <c r="AE1672" s="163">
        <v>0</v>
      </c>
      <c r="AF1672" s="163">
        <v>0</v>
      </c>
      <c r="AG1672" s="163">
        <v>0</v>
      </c>
      <c r="AH1672" s="163">
        <v>0</v>
      </c>
      <c r="AI1672" s="163">
        <v>0</v>
      </c>
      <c r="AJ1672" s="163">
        <v>0</v>
      </c>
      <c r="AK1672" s="163">
        <v>0</v>
      </c>
      <c r="AL1672" s="163">
        <v>0</v>
      </c>
      <c r="AM1672" s="163">
        <v>0</v>
      </c>
    </row>
    <row r="1673" spans="2:39" x14ac:dyDescent="0.15">
      <c r="B1673" s="51" t="s">
        <v>1591</v>
      </c>
      <c r="C1673" s="51" t="s">
        <v>5515</v>
      </c>
      <c r="D1673" s="51" t="s">
        <v>5074</v>
      </c>
      <c r="E1673" s="51" t="s">
        <v>5075</v>
      </c>
      <c r="F1673" s="51" t="s">
        <v>5103</v>
      </c>
      <c r="G1673" s="51" t="s">
        <v>5104</v>
      </c>
      <c r="H1673" s="51" t="s">
        <v>5160</v>
      </c>
      <c r="I1673" s="51" t="s">
        <v>5161</v>
      </c>
      <c r="K1673" s="53">
        <v>3</v>
      </c>
      <c r="L1673" s="160">
        <v>10</v>
      </c>
      <c r="M1673" s="160" t="s">
        <v>5103</v>
      </c>
      <c r="N1673" s="160" t="s">
        <v>5104</v>
      </c>
      <c r="O1673" s="161"/>
      <c r="P1673" s="161"/>
      <c r="Q1673" s="161"/>
      <c r="R1673" s="161"/>
      <c r="S1673" s="161"/>
      <c r="T1673" s="161"/>
      <c r="U1673" s="161"/>
      <c r="V1673" s="161"/>
      <c r="W1673" s="161"/>
      <c r="X1673" s="161"/>
      <c r="Y1673" s="161"/>
      <c r="Z1673" s="161"/>
      <c r="AA1673" s="155" t="s">
        <v>1591</v>
      </c>
      <c r="AB1673" s="155" t="s">
        <v>5515</v>
      </c>
      <c r="AC1673" s="163">
        <v>0</v>
      </c>
      <c r="AD1673" s="163">
        <v>0</v>
      </c>
      <c r="AE1673" s="163">
        <v>0</v>
      </c>
      <c r="AF1673" s="163">
        <v>0</v>
      </c>
      <c r="AG1673" s="163">
        <v>0</v>
      </c>
      <c r="AH1673" s="163">
        <v>0</v>
      </c>
      <c r="AI1673" s="163">
        <v>0</v>
      </c>
      <c r="AJ1673" s="163">
        <v>0</v>
      </c>
      <c r="AK1673" s="163">
        <v>0</v>
      </c>
      <c r="AL1673" s="163">
        <v>0</v>
      </c>
      <c r="AM1673" s="163">
        <v>0</v>
      </c>
    </row>
    <row r="1674" spans="2:39" x14ac:dyDescent="0.15">
      <c r="B1674" s="51" t="s">
        <v>1538</v>
      </c>
      <c r="C1674" s="51" t="s">
        <v>4100</v>
      </c>
      <c r="D1674" s="51" t="s">
        <v>5026</v>
      </c>
      <c r="E1674" s="51" t="s">
        <v>5027</v>
      </c>
      <c r="F1674" s="51" t="s">
        <v>5085</v>
      </c>
      <c r="G1674" s="51" t="s">
        <v>5086</v>
      </c>
      <c r="H1674" s="51" t="s">
        <v>5087</v>
      </c>
      <c r="I1674" s="51" t="s">
        <v>5088</v>
      </c>
      <c r="K1674" s="53">
        <v>3</v>
      </c>
      <c r="L1674" s="160">
        <v>26</v>
      </c>
      <c r="M1674" s="160" t="s">
        <v>5085</v>
      </c>
      <c r="N1674" s="160" t="s">
        <v>5086</v>
      </c>
      <c r="O1674" s="161"/>
      <c r="P1674" s="161"/>
      <c r="Q1674" s="161"/>
      <c r="R1674" s="161"/>
      <c r="S1674" s="161"/>
      <c r="T1674" s="161"/>
      <c r="U1674" s="161"/>
      <c r="V1674" s="161"/>
      <c r="W1674" s="161"/>
      <c r="X1674" s="161"/>
      <c r="Y1674" s="161"/>
      <c r="Z1674" s="161"/>
      <c r="AA1674" s="155" t="s">
        <v>1538</v>
      </c>
      <c r="AB1674" s="155" t="s">
        <v>4100</v>
      </c>
      <c r="AC1674" s="163">
        <v>0</v>
      </c>
      <c r="AD1674" s="163">
        <v>0</v>
      </c>
      <c r="AE1674" s="163">
        <v>0</v>
      </c>
      <c r="AF1674" s="163">
        <v>0</v>
      </c>
      <c r="AG1674" s="163">
        <v>0</v>
      </c>
      <c r="AH1674" s="163">
        <v>0</v>
      </c>
      <c r="AI1674" s="163">
        <v>0</v>
      </c>
      <c r="AJ1674" s="163">
        <v>0</v>
      </c>
      <c r="AK1674" s="163">
        <v>0</v>
      </c>
      <c r="AL1674" s="163">
        <v>0</v>
      </c>
      <c r="AM1674" s="163">
        <v>0</v>
      </c>
    </row>
    <row r="1675" spans="2:39" x14ac:dyDescent="0.15">
      <c r="B1675" s="51" t="s">
        <v>1564</v>
      </c>
      <c r="C1675" s="51" t="s">
        <v>4124</v>
      </c>
      <c r="D1675" s="51" t="s">
        <v>5032</v>
      </c>
      <c r="E1675" s="51" t="s">
        <v>5033</v>
      </c>
      <c r="F1675" s="51" t="s">
        <v>5034</v>
      </c>
      <c r="G1675" s="51" t="s">
        <v>5035</v>
      </c>
      <c r="H1675" s="51" t="s">
        <v>5038</v>
      </c>
      <c r="I1675" s="51" t="s">
        <v>5039</v>
      </c>
      <c r="K1675" s="53">
        <v>3</v>
      </c>
      <c r="L1675" s="160">
        <v>11</v>
      </c>
      <c r="M1675" s="160" t="s">
        <v>5034</v>
      </c>
      <c r="N1675" s="160" t="s">
        <v>5035</v>
      </c>
      <c r="O1675" s="161"/>
      <c r="P1675" s="161"/>
      <c r="Q1675" s="161"/>
      <c r="R1675" s="161"/>
      <c r="S1675" s="161"/>
      <c r="T1675" s="161"/>
      <c r="U1675" s="161"/>
      <c r="V1675" s="161"/>
      <c r="W1675" s="161"/>
      <c r="X1675" s="161"/>
      <c r="Y1675" s="161"/>
      <c r="Z1675" s="161"/>
      <c r="AA1675" s="155" t="s">
        <v>1564</v>
      </c>
      <c r="AB1675" s="155" t="s">
        <v>4124</v>
      </c>
      <c r="AC1675" s="163">
        <v>0</v>
      </c>
      <c r="AD1675" s="163">
        <v>0</v>
      </c>
      <c r="AE1675" s="163">
        <v>0</v>
      </c>
      <c r="AF1675" s="163">
        <v>0</v>
      </c>
      <c r="AG1675" s="163">
        <v>0</v>
      </c>
      <c r="AH1675" s="163">
        <v>0</v>
      </c>
      <c r="AI1675" s="163">
        <v>0</v>
      </c>
      <c r="AJ1675" s="163">
        <v>0</v>
      </c>
      <c r="AK1675" s="163">
        <v>0</v>
      </c>
      <c r="AL1675" s="163">
        <v>0</v>
      </c>
      <c r="AM1675" s="163">
        <v>0</v>
      </c>
    </row>
    <row r="1676" spans="2:39" x14ac:dyDescent="0.15">
      <c r="B1676" s="51" t="s">
        <v>1318</v>
      </c>
      <c r="C1676" s="51" t="s">
        <v>3886</v>
      </c>
      <c r="D1676" s="51" t="s">
        <v>5074</v>
      </c>
      <c r="E1676" s="51" t="s">
        <v>5075</v>
      </c>
      <c r="F1676" s="51" t="s">
        <v>5076</v>
      </c>
      <c r="G1676" s="51" t="s">
        <v>5077</v>
      </c>
      <c r="H1676" s="51" t="s">
        <v>5153</v>
      </c>
      <c r="I1676" s="51" t="s">
        <v>5154</v>
      </c>
      <c r="K1676" s="53">
        <v>3</v>
      </c>
      <c r="L1676" s="160">
        <v>7</v>
      </c>
      <c r="M1676" s="160" t="s">
        <v>5153</v>
      </c>
      <c r="N1676" s="160" t="s">
        <v>5154</v>
      </c>
      <c r="O1676" s="161"/>
      <c r="P1676" s="161"/>
      <c r="Q1676" s="161"/>
      <c r="R1676" s="161"/>
      <c r="S1676" s="161"/>
      <c r="T1676" s="161"/>
      <c r="U1676" s="161"/>
      <c r="V1676" s="161"/>
      <c r="W1676" s="161"/>
      <c r="X1676" s="161"/>
      <c r="Y1676" s="161"/>
      <c r="Z1676" s="161"/>
      <c r="AA1676" s="155" t="s">
        <v>1318</v>
      </c>
      <c r="AB1676" s="155" t="s">
        <v>3886</v>
      </c>
      <c r="AC1676" s="163">
        <v>0</v>
      </c>
      <c r="AD1676" s="163">
        <v>0</v>
      </c>
      <c r="AE1676" s="163">
        <v>0</v>
      </c>
      <c r="AF1676" s="163">
        <v>0</v>
      </c>
      <c r="AG1676" s="163">
        <v>0</v>
      </c>
      <c r="AH1676" s="163">
        <v>0</v>
      </c>
      <c r="AI1676" s="163">
        <v>0</v>
      </c>
      <c r="AJ1676" s="163">
        <v>0</v>
      </c>
      <c r="AK1676" s="163">
        <v>0</v>
      </c>
      <c r="AL1676" s="163">
        <v>0</v>
      </c>
      <c r="AM1676" s="163">
        <v>0</v>
      </c>
    </row>
    <row r="1677" spans="2:39" x14ac:dyDescent="0.15">
      <c r="B1677" s="51" t="s">
        <v>1601</v>
      </c>
      <c r="C1677" s="51" t="s">
        <v>4159</v>
      </c>
      <c r="D1677" s="51" t="s">
        <v>5026</v>
      </c>
      <c r="E1677" s="51" t="s">
        <v>5027</v>
      </c>
      <c r="F1677" s="51" t="s">
        <v>5028</v>
      </c>
      <c r="G1677" s="51" t="s">
        <v>5029</v>
      </c>
      <c r="H1677" s="51" t="s">
        <v>5115</v>
      </c>
      <c r="I1677" s="51" t="s">
        <v>5116</v>
      </c>
      <c r="K1677" s="53">
        <v>3</v>
      </c>
      <c r="L1677" s="160">
        <v>24</v>
      </c>
      <c r="M1677" s="160" t="s">
        <v>5028</v>
      </c>
      <c r="N1677" s="160" t="s">
        <v>5029</v>
      </c>
      <c r="O1677" s="161"/>
      <c r="P1677" s="161"/>
      <c r="Q1677" s="161"/>
      <c r="R1677" s="161"/>
      <c r="S1677" s="161"/>
      <c r="T1677" s="161"/>
      <c r="U1677" s="161"/>
      <c r="V1677" s="161"/>
      <c r="W1677" s="161"/>
      <c r="X1677" s="161"/>
      <c r="Y1677" s="161"/>
      <c r="Z1677" s="161"/>
      <c r="AA1677" s="155" t="s">
        <v>1601</v>
      </c>
      <c r="AB1677" s="155" t="s">
        <v>4159</v>
      </c>
      <c r="AC1677" s="163">
        <v>0</v>
      </c>
      <c r="AD1677" s="163">
        <v>0</v>
      </c>
      <c r="AE1677" s="163">
        <v>0</v>
      </c>
      <c r="AF1677" s="163">
        <v>0</v>
      </c>
      <c r="AG1677" s="163">
        <v>0</v>
      </c>
      <c r="AH1677" s="163">
        <v>0</v>
      </c>
      <c r="AI1677" s="163">
        <v>0</v>
      </c>
      <c r="AJ1677" s="163">
        <v>0</v>
      </c>
      <c r="AK1677" s="163">
        <v>0</v>
      </c>
      <c r="AL1677" s="163">
        <v>0</v>
      </c>
      <c r="AM1677" s="163">
        <v>0</v>
      </c>
    </row>
    <row r="1678" spans="2:39" x14ac:dyDescent="0.15">
      <c r="B1678" s="51" t="s">
        <v>1584</v>
      </c>
      <c r="C1678" s="51" t="s">
        <v>4143</v>
      </c>
      <c r="D1678" s="51" t="s">
        <v>5032</v>
      </c>
      <c r="E1678" s="51" t="s">
        <v>5033</v>
      </c>
      <c r="F1678" s="51" t="s">
        <v>5121</v>
      </c>
      <c r="G1678" s="51" t="s">
        <v>5122</v>
      </c>
      <c r="H1678" s="51" t="s">
        <v>5123</v>
      </c>
      <c r="I1678" s="51" t="s">
        <v>5124</v>
      </c>
      <c r="K1678" s="53">
        <v>3</v>
      </c>
      <c r="L1678" s="160">
        <v>12</v>
      </c>
      <c r="M1678" s="160" t="s">
        <v>5121</v>
      </c>
      <c r="N1678" s="160" t="s">
        <v>5122</v>
      </c>
      <c r="O1678" s="161"/>
      <c r="P1678" s="161"/>
      <c r="Q1678" s="161"/>
      <c r="R1678" s="161"/>
      <c r="S1678" s="161"/>
      <c r="T1678" s="161"/>
      <c r="U1678" s="161"/>
      <c r="V1678" s="161"/>
      <c r="W1678" s="161"/>
      <c r="X1678" s="161"/>
      <c r="Y1678" s="161"/>
      <c r="Z1678" s="161"/>
      <c r="AA1678" s="155" t="s">
        <v>1584</v>
      </c>
      <c r="AB1678" s="155" t="s">
        <v>4143</v>
      </c>
      <c r="AC1678" s="163">
        <v>0</v>
      </c>
      <c r="AD1678" s="163">
        <v>0</v>
      </c>
      <c r="AE1678" s="163">
        <v>0</v>
      </c>
      <c r="AF1678" s="163">
        <v>0</v>
      </c>
      <c r="AG1678" s="163">
        <v>0</v>
      </c>
      <c r="AH1678" s="163">
        <v>0</v>
      </c>
      <c r="AI1678" s="163">
        <v>0</v>
      </c>
      <c r="AJ1678" s="163">
        <v>0</v>
      </c>
      <c r="AK1678" s="163">
        <v>0</v>
      </c>
      <c r="AL1678" s="163">
        <v>0</v>
      </c>
      <c r="AM1678" s="163">
        <v>0</v>
      </c>
    </row>
    <row r="1679" spans="2:39" x14ac:dyDescent="0.15">
      <c r="B1679" s="51" t="s">
        <v>1646</v>
      </c>
      <c r="C1679" s="51" t="s">
        <v>4202</v>
      </c>
      <c r="D1679" s="51" t="s">
        <v>5026</v>
      </c>
      <c r="E1679" s="51" t="s">
        <v>5027</v>
      </c>
      <c r="F1679" s="51" t="s">
        <v>5085</v>
      </c>
      <c r="G1679" s="51" t="s">
        <v>5086</v>
      </c>
      <c r="H1679" s="51" t="s">
        <v>5087</v>
      </c>
      <c r="I1679" s="51" t="s">
        <v>5088</v>
      </c>
      <c r="K1679" s="53">
        <v>3</v>
      </c>
      <c r="L1679" s="160">
        <v>26</v>
      </c>
      <c r="M1679" s="160" t="s">
        <v>5085</v>
      </c>
      <c r="N1679" s="160" t="s">
        <v>5086</v>
      </c>
      <c r="O1679" s="161"/>
      <c r="P1679" s="161"/>
      <c r="Q1679" s="161"/>
      <c r="R1679" s="161"/>
      <c r="S1679" s="161"/>
      <c r="T1679" s="161"/>
      <c r="U1679" s="161"/>
      <c r="V1679" s="161"/>
      <c r="W1679" s="161"/>
      <c r="X1679" s="161"/>
      <c r="Y1679" s="161"/>
      <c r="Z1679" s="161"/>
      <c r="AA1679" s="155" t="s">
        <v>1646</v>
      </c>
      <c r="AB1679" s="155" t="s">
        <v>4202</v>
      </c>
      <c r="AC1679" s="163">
        <v>0</v>
      </c>
      <c r="AD1679" s="163">
        <v>0</v>
      </c>
      <c r="AE1679" s="163">
        <v>0</v>
      </c>
      <c r="AF1679" s="163">
        <v>0</v>
      </c>
      <c r="AG1679" s="163">
        <v>0</v>
      </c>
      <c r="AH1679" s="163">
        <v>0</v>
      </c>
      <c r="AI1679" s="163">
        <v>0</v>
      </c>
      <c r="AJ1679" s="163">
        <v>0</v>
      </c>
      <c r="AK1679" s="163">
        <v>0</v>
      </c>
      <c r="AL1679" s="163">
        <v>0</v>
      </c>
      <c r="AM1679" s="163">
        <v>0</v>
      </c>
    </row>
    <row r="1680" spans="2:39" x14ac:dyDescent="0.15">
      <c r="B1680" s="51" t="s">
        <v>1599</v>
      </c>
      <c r="C1680" s="51" t="s">
        <v>4157</v>
      </c>
      <c r="D1680" s="51" t="s">
        <v>5074</v>
      </c>
      <c r="E1680" s="51" t="s">
        <v>5075</v>
      </c>
      <c r="F1680" s="51" t="s">
        <v>5076</v>
      </c>
      <c r="G1680" s="51" t="s">
        <v>5077</v>
      </c>
      <c r="H1680" s="51" t="s">
        <v>5101</v>
      </c>
      <c r="I1680" s="51" t="s">
        <v>5102</v>
      </c>
      <c r="K1680" s="53">
        <v>3</v>
      </c>
      <c r="L1680" s="160">
        <v>6</v>
      </c>
      <c r="M1680" s="160" t="s">
        <v>5101</v>
      </c>
      <c r="N1680" s="160" t="s">
        <v>5102</v>
      </c>
      <c r="O1680" s="161"/>
      <c r="P1680" s="161"/>
      <c r="Q1680" s="161"/>
      <c r="R1680" s="161"/>
      <c r="S1680" s="161"/>
      <c r="T1680" s="161"/>
      <c r="U1680" s="161"/>
      <c r="V1680" s="161"/>
      <c r="W1680" s="161"/>
      <c r="X1680" s="161"/>
      <c r="Y1680" s="161"/>
      <c r="Z1680" s="161"/>
      <c r="AA1680" s="155" t="s">
        <v>1599</v>
      </c>
      <c r="AB1680" s="155" t="s">
        <v>4157</v>
      </c>
      <c r="AC1680" s="163">
        <v>0</v>
      </c>
      <c r="AD1680" s="163">
        <v>0</v>
      </c>
      <c r="AE1680" s="163">
        <v>0</v>
      </c>
      <c r="AF1680" s="163">
        <v>0</v>
      </c>
      <c r="AG1680" s="163">
        <v>0</v>
      </c>
      <c r="AH1680" s="163">
        <v>0</v>
      </c>
      <c r="AI1680" s="163">
        <v>0</v>
      </c>
      <c r="AJ1680" s="163">
        <v>0</v>
      </c>
      <c r="AK1680" s="163">
        <v>0</v>
      </c>
      <c r="AL1680" s="163">
        <v>0</v>
      </c>
      <c r="AM1680" s="163">
        <v>0</v>
      </c>
    </row>
    <row r="1681" spans="2:39" x14ac:dyDescent="0.15">
      <c r="B1681" s="51" t="s">
        <v>1553</v>
      </c>
      <c r="C1681" s="51" t="s">
        <v>4113</v>
      </c>
      <c r="D1681" s="51" t="s">
        <v>5032</v>
      </c>
      <c r="E1681" s="51" t="s">
        <v>5033</v>
      </c>
      <c r="F1681" s="51" t="s">
        <v>5034</v>
      </c>
      <c r="G1681" s="51" t="s">
        <v>5035</v>
      </c>
      <c r="H1681" s="51" t="s">
        <v>5038</v>
      </c>
      <c r="I1681" s="51" t="s">
        <v>5039</v>
      </c>
      <c r="K1681" s="53">
        <v>3</v>
      </c>
      <c r="L1681" s="160">
        <v>11</v>
      </c>
      <c r="M1681" s="160" t="s">
        <v>5034</v>
      </c>
      <c r="N1681" s="160" t="s">
        <v>5035</v>
      </c>
      <c r="O1681" s="161"/>
      <c r="P1681" s="161"/>
      <c r="Q1681" s="161"/>
      <c r="R1681" s="161"/>
      <c r="S1681" s="161"/>
      <c r="T1681" s="161"/>
      <c r="U1681" s="161"/>
      <c r="V1681" s="161"/>
      <c r="W1681" s="161"/>
      <c r="X1681" s="161"/>
      <c r="Y1681" s="161"/>
      <c r="Z1681" s="161"/>
      <c r="AA1681" s="155" t="s">
        <v>1553</v>
      </c>
      <c r="AB1681" s="155" t="s">
        <v>4113</v>
      </c>
      <c r="AC1681" s="163">
        <v>0</v>
      </c>
      <c r="AD1681" s="163">
        <v>0</v>
      </c>
      <c r="AE1681" s="163">
        <v>0</v>
      </c>
      <c r="AF1681" s="163">
        <v>0</v>
      </c>
      <c r="AG1681" s="163">
        <v>0</v>
      </c>
      <c r="AH1681" s="163">
        <v>0</v>
      </c>
      <c r="AI1681" s="163">
        <v>0</v>
      </c>
      <c r="AJ1681" s="163">
        <v>0</v>
      </c>
      <c r="AK1681" s="163">
        <v>0</v>
      </c>
      <c r="AL1681" s="163">
        <v>0</v>
      </c>
      <c r="AM1681" s="163">
        <v>0</v>
      </c>
    </row>
    <row r="1682" spans="2:39" x14ac:dyDescent="0.15">
      <c r="B1682" s="51" t="s">
        <v>1695</v>
      </c>
      <c r="C1682" s="51" t="s">
        <v>4247</v>
      </c>
      <c r="D1682" s="51" t="s">
        <v>5074</v>
      </c>
      <c r="E1682" s="51" t="s">
        <v>5075</v>
      </c>
      <c r="F1682" s="51" t="s">
        <v>5076</v>
      </c>
      <c r="G1682" s="51" t="s">
        <v>5077</v>
      </c>
      <c r="H1682" s="51" t="s">
        <v>5158</v>
      </c>
      <c r="I1682" s="51" t="s">
        <v>5159</v>
      </c>
      <c r="K1682" s="53">
        <v>3</v>
      </c>
      <c r="L1682" s="160" t="s">
        <v>5356</v>
      </c>
      <c r="M1682" s="160" t="s">
        <v>5356</v>
      </c>
      <c r="N1682" s="160" t="s">
        <v>5356</v>
      </c>
      <c r="O1682" s="161"/>
      <c r="P1682" s="161"/>
      <c r="Q1682" s="161"/>
      <c r="R1682" s="161"/>
      <c r="S1682" s="161"/>
      <c r="T1682" s="161"/>
      <c r="U1682" s="161"/>
      <c r="V1682" s="161"/>
      <c r="W1682" s="161"/>
      <c r="X1682" s="161"/>
      <c r="Y1682" s="161"/>
      <c r="Z1682" s="161"/>
      <c r="AA1682" s="155" t="s">
        <v>1695</v>
      </c>
      <c r="AB1682" s="155" t="s">
        <v>4247</v>
      </c>
      <c r="AC1682" s="163">
        <v>0</v>
      </c>
      <c r="AD1682" s="163">
        <v>0</v>
      </c>
      <c r="AE1682" s="163">
        <v>0</v>
      </c>
      <c r="AF1682" s="163">
        <v>0</v>
      </c>
      <c r="AG1682" s="163">
        <v>0</v>
      </c>
      <c r="AH1682" s="163">
        <v>0</v>
      </c>
      <c r="AI1682" s="163">
        <v>0</v>
      </c>
      <c r="AJ1682" s="163">
        <v>0</v>
      </c>
      <c r="AK1682" s="163">
        <v>0</v>
      </c>
      <c r="AL1682" s="163">
        <v>0</v>
      </c>
      <c r="AM1682" s="163">
        <v>0</v>
      </c>
    </row>
    <row r="1683" spans="2:39" x14ac:dyDescent="0.15">
      <c r="B1683" s="51" t="s">
        <v>1718</v>
      </c>
      <c r="C1683" s="51" t="s">
        <v>4267</v>
      </c>
      <c r="D1683" s="51" t="s">
        <v>5026</v>
      </c>
      <c r="E1683" s="51" t="s">
        <v>5027</v>
      </c>
      <c r="F1683" s="51" t="s">
        <v>5054</v>
      </c>
      <c r="G1683" s="51" t="s">
        <v>5055</v>
      </c>
      <c r="H1683" s="51" t="s">
        <v>5137</v>
      </c>
      <c r="I1683" s="51" t="s">
        <v>5138</v>
      </c>
      <c r="K1683" s="53">
        <v>3</v>
      </c>
      <c r="L1683" s="160">
        <v>23</v>
      </c>
      <c r="M1683" s="160" t="s">
        <v>5137</v>
      </c>
      <c r="N1683" s="160" t="s">
        <v>5138</v>
      </c>
      <c r="O1683" s="161"/>
      <c r="P1683" s="161"/>
      <c r="Q1683" s="161"/>
      <c r="R1683" s="161"/>
      <c r="S1683" s="161"/>
      <c r="T1683" s="161"/>
      <c r="U1683" s="161"/>
      <c r="V1683" s="161"/>
      <c r="W1683" s="161"/>
      <c r="X1683" s="161"/>
      <c r="Y1683" s="161"/>
      <c r="Z1683" s="161"/>
      <c r="AA1683" s="155" t="s">
        <v>1718</v>
      </c>
      <c r="AB1683" s="155" t="s">
        <v>4267</v>
      </c>
      <c r="AC1683" s="163">
        <v>0</v>
      </c>
      <c r="AD1683" s="163">
        <v>0</v>
      </c>
      <c r="AE1683" s="163">
        <v>0</v>
      </c>
      <c r="AF1683" s="163">
        <v>0</v>
      </c>
      <c r="AG1683" s="163">
        <v>0</v>
      </c>
      <c r="AH1683" s="163">
        <v>0</v>
      </c>
      <c r="AI1683" s="163">
        <v>0</v>
      </c>
      <c r="AJ1683" s="163">
        <v>0</v>
      </c>
      <c r="AK1683" s="163">
        <v>0</v>
      </c>
      <c r="AL1683" s="163">
        <v>0</v>
      </c>
      <c r="AM1683" s="163">
        <v>0</v>
      </c>
    </row>
    <row r="1684" spans="2:39" x14ac:dyDescent="0.15">
      <c r="B1684" s="51" t="s">
        <v>1566</v>
      </c>
      <c r="C1684" s="51" t="s">
        <v>4126</v>
      </c>
      <c r="D1684" s="51" t="s">
        <v>5044</v>
      </c>
      <c r="E1684" s="51" t="s">
        <v>5045</v>
      </c>
      <c r="F1684" s="51" t="s">
        <v>5046</v>
      </c>
      <c r="G1684" s="51" t="s">
        <v>5045</v>
      </c>
      <c r="H1684" s="51" t="s">
        <v>5047</v>
      </c>
      <c r="I1684" s="51" t="s">
        <v>5048</v>
      </c>
      <c r="K1684" s="53">
        <v>3</v>
      </c>
      <c r="L1684" s="160">
        <v>5</v>
      </c>
      <c r="M1684" s="160" t="s">
        <v>5047</v>
      </c>
      <c r="N1684" s="160" t="s">
        <v>5048</v>
      </c>
      <c r="O1684" s="161"/>
      <c r="P1684" s="161"/>
      <c r="Q1684" s="161"/>
      <c r="R1684" s="161"/>
      <c r="S1684" s="161"/>
      <c r="T1684" s="161"/>
      <c r="U1684" s="161"/>
      <c r="V1684" s="161"/>
      <c r="W1684" s="161"/>
      <c r="X1684" s="161"/>
      <c r="Y1684" s="161"/>
      <c r="Z1684" s="161"/>
      <c r="AA1684" s="155" t="s">
        <v>1566</v>
      </c>
      <c r="AB1684" s="155" t="s">
        <v>4126</v>
      </c>
      <c r="AC1684" s="163">
        <v>0</v>
      </c>
      <c r="AD1684" s="163">
        <v>0</v>
      </c>
      <c r="AE1684" s="163">
        <v>0</v>
      </c>
      <c r="AF1684" s="163">
        <v>0</v>
      </c>
      <c r="AG1684" s="163">
        <v>0</v>
      </c>
      <c r="AH1684" s="163">
        <v>0</v>
      </c>
      <c r="AI1684" s="163">
        <v>0</v>
      </c>
      <c r="AJ1684" s="163">
        <v>0</v>
      </c>
      <c r="AK1684" s="163">
        <v>0</v>
      </c>
      <c r="AL1684" s="163">
        <v>0</v>
      </c>
      <c r="AM1684" s="163">
        <v>0</v>
      </c>
    </row>
    <row r="1685" spans="2:39" x14ac:dyDescent="0.15">
      <c r="B1685" s="51" t="s">
        <v>1493</v>
      </c>
      <c r="C1685" s="51" t="s">
        <v>4058</v>
      </c>
      <c r="D1685" s="51" t="s">
        <v>5026</v>
      </c>
      <c r="E1685" s="51" t="s">
        <v>5027</v>
      </c>
      <c r="F1685" s="51" t="s">
        <v>5054</v>
      </c>
      <c r="G1685" s="51" t="s">
        <v>5055</v>
      </c>
      <c r="H1685" s="51" t="s">
        <v>5056</v>
      </c>
      <c r="I1685" s="51" t="s">
        <v>5057</v>
      </c>
      <c r="K1685" s="53">
        <v>2</v>
      </c>
      <c r="L1685" s="160">
        <v>22</v>
      </c>
      <c r="M1685" s="160" t="s">
        <v>5056</v>
      </c>
      <c r="N1685" s="160" t="s">
        <v>5194</v>
      </c>
      <c r="O1685" s="161"/>
      <c r="P1685" s="161"/>
      <c r="Q1685" s="161"/>
      <c r="R1685" s="161"/>
      <c r="S1685" s="161"/>
      <c r="T1685" s="161"/>
      <c r="U1685" s="161"/>
      <c r="V1685" s="161"/>
      <c r="W1685" s="161"/>
      <c r="X1685" s="161"/>
      <c r="Y1685" s="161"/>
      <c r="Z1685" s="161"/>
      <c r="AA1685" s="155" t="s">
        <v>1493</v>
      </c>
      <c r="AB1685" s="155" t="s">
        <v>4058</v>
      </c>
      <c r="AC1685" s="163">
        <v>0</v>
      </c>
      <c r="AD1685" s="163">
        <v>0</v>
      </c>
      <c r="AE1685" s="163">
        <v>0</v>
      </c>
      <c r="AF1685" s="163">
        <v>0</v>
      </c>
      <c r="AG1685" s="163">
        <v>0</v>
      </c>
      <c r="AH1685" s="163">
        <v>0</v>
      </c>
      <c r="AI1685" s="163">
        <v>0</v>
      </c>
      <c r="AJ1685" s="163">
        <v>0</v>
      </c>
      <c r="AK1685" s="163">
        <v>0</v>
      </c>
      <c r="AL1685" s="163">
        <v>0</v>
      </c>
      <c r="AM1685" s="163">
        <v>0</v>
      </c>
    </row>
    <row r="1686" spans="2:39" x14ac:dyDescent="0.15">
      <c r="B1686" s="51" t="s">
        <v>1507</v>
      </c>
      <c r="C1686" s="51" t="s">
        <v>4071</v>
      </c>
      <c r="D1686" s="51" t="s">
        <v>5026</v>
      </c>
      <c r="E1686" s="51" t="s">
        <v>5027</v>
      </c>
      <c r="F1686" s="51" t="s">
        <v>5085</v>
      </c>
      <c r="G1686" s="51" t="s">
        <v>5086</v>
      </c>
      <c r="H1686" s="51" t="s">
        <v>5087</v>
      </c>
      <c r="I1686" s="51" t="s">
        <v>5088</v>
      </c>
      <c r="K1686" s="53">
        <v>3</v>
      </c>
      <c r="L1686" s="160">
        <v>26</v>
      </c>
      <c r="M1686" s="160" t="s">
        <v>5085</v>
      </c>
      <c r="N1686" s="160" t="s">
        <v>5086</v>
      </c>
      <c r="O1686" s="161"/>
      <c r="P1686" s="161"/>
      <c r="Q1686" s="161"/>
      <c r="R1686" s="161"/>
      <c r="S1686" s="161"/>
      <c r="T1686" s="161"/>
      <c r="U1686" s="161"/>
      <c r="V1686" s="161"/>
      <c r="W1686" s="161"/>
      <c r="X1686" s="161"/>
      <c r="Y1686" s="161"/>
      <c r="Z1686" s="161"/>
      <c r="AA1686" s="155" t="s">
        <v>1507</v>
      </c>
      <c r="AB1686" s="155" t="s">
        <v>4071</v>
      </c>
      <c r="AC1686" s="163">
        <v>0</v>
      </c>
      <c r="AD1686" s="163">
        <v>0</v>
      </c>
      <c r="AE1686" s="163">
        <v>0</v>
      </c>
      <c r="AF1686" s="163">
        <v>0</v>
      </c>
      <c r="AG1686" s="163">
        <v>0</v>
      </c>
      <c r="AH1686" s="163">
        <v>0</v>
      </c>
      <c r="AI1686" s="163">
        <v>0</v>
      </c>
      <c r="AJ1686" s="163">
        <v>0</v>
      </c>
      <c r="AK1686" s="163">
        <v>0</v>
      </c>
      <c r="AL1686" s="163">
        <v>0</v>
      </c>
      <c r="AM1686" s="163">
        <v>0</v>
      </c>
    </row>
    <row r="1687" spans="2:39" x14ac:dyDescent="0.15">
      <c r="B1687" s="51" t="s">
        <v>1025</v>
      </c>
      <c r="C1687" s="51" t="s">
        <v>3599</v>
      </c>
      <c r="D1687" s="51" t="s">
        <v>5074</v>
      </c>
      <c r="E1687" s="51" t="s">
        <v>5075</v>
      </c>
      <c r="F1687" s="51" t="s">
        <v>5076</v>
      </c>
      <c r="G1687" s="51" t="s">
        <v>5077</v>
      </c>
      <c r="H1687" s="51" t="s">
        <v>5101</v>
      </c>
      <c r="I1687" s="51" t="s">
        <v>5102</v>
      </c>
      <c r="K1687" s="53">
        <v>3</v>
      </c>
      <c r="L1687" s="160">
        <v>6</v>
      </c>
      <c r="M1687" s="160" t="s">
        <v>5101</v>
      </c>
      <c r="N1687" s="160" t="s">
        <v>5102</v>
      </c>
      <c r="O1687" s="161"/>
      <c r="P1687" s="161"/>
      <c r="Q1687" s="161"/>
      <c r="R1687" s="161"/>
      <c r="S1687" s="161"/>
      <c r="T1687" s="161"/>
      <c r="U1687" s="161"/>
      <c r="V1687" s="161"/>
      <c r="W1687" s="161"/>
      <c r="X1687" s="161"/>
      <c r="Y1687" s="161"/>
      <c r="Z1687" s="161"/>
      <c r="AA1687" s="155" t="s">
        <v>1025</v>
      </c>
      <c r="AB1687" s="155" t="s">
        <v>3599</v>
      </c>
      <c r="AC1687" s="163">
        <v>0</v>
      </c>
      <c r="AD1687" s="163">
        <v>0</v>
      </c>
      <c r="AE1687" s="163">
        <v>0</v>
      </c>
      <c r="AF1687" s="163">
        <v>0</v>
      </c>
      <c r="AG1687" s="163">
        <v>0</v>
      </c>
      <c r="AH1687" s="163">
        <v>0</v>
      </c>
      <c r="AI1687" s="163">
        <v>0</v>
      </c>
      <c r="AJ1687" s="163">
        <v>0</v>
      </c>
      <c r="AK1687" s="163">
        <v>0</v>
      </c>
      <c r="AL1687" s="163">
        <v>0</v>
      </c>
      <c r="AM1687" s="163">
        <v>0</v>
      </c>
    </row>
    <row r="1688" spans="2:39" x14ac:dyDescent="0.15">
      <c r="B1688" s="51" t="s">
        <v>1711</v>
      </c>
      <c r="C1688" s="51" t="s">
        <v>4262</v>
      </c>
      <c r="D1688" s="51" t="s">
        <v>5074</v>
      </c>
      <c r="E1688" s="51" t="s">
        <v>5075</v>
      </c>
      <c r="F1688" s="51" t="s">
        <v>5076</v>
      </c>
      <c r="G1688" s="51" t="s">
        <v>5077</v>
      </c>
      <c r="H1688" s="51" t="s">
        <v>5153</v>
      </c>
      <c r="I1688" s="51" t="s">
        <v>5154</v>
      </c>
      <c r="K1688" s="53">
        <v>3</v>
      </c>
      <c r="L1688" s="160">
        <v>7</v>
      </c>
      <c r="M1688" s="160" t="s">
        <v>5153</v>
      </c>
      <c r="N1688" s="160" t="s">
        <v>5154</v>
      </c>
      <c r="O1688" s="161"/>
      <c r="P1688" s="161"/>
      <c r="Q1688" s="161"/>
      <c r="R1688" s="161"/>
      <c r="S1688" s="161"/>
      <c r="T1688" s="161"/>
      <c r="U1688" s="161"/>
      <c r="V1688" s="161"/>
      <c r="W1688" s="161"/>
      <c r="X1688" s="161"/>
      <c r="Y1688" s="161"/>
      <c r="Z1688" s="161"/>
      <c r="AA1688" s="155" t="s">
        <v>1711</v>
      </c>
      <c r="AB1688" s="155" t="s">
        <v>4262</v>
      </c>
      <c r="AC1688" s="163">
        <v>0</v>
      </c>
      <c r="AD1688" s="163">
        <v>0</v>
      </c>
      <c r="AE1688" s="163">
        <v>0</v>
      </c>
      <c r="AF1688" s="163">
        <v>0</v>
      </c>
      <c r="AG1688" s="163">
        <v>0</v>
      </c>
      <c r="AH1688" s="163">
        <v>0</v>
      </c>
      <c r="AI1688" s="163">
        <v>0</v>
      </c>
      <c r="AJ1688" s="163">
        <v>0</v>
      </c>
      <c r="AK1688" s="163">
        <v>0</v>
      </c>
      <c r="AL1688" s="163">
        <v>0</v>
      </c>
      <c r="AM1688" s="163">
        <v>0</v>
      </c>
    </row>
    <row r="1689" spans="2:39" x14ac:dyDescent="0.15">
      <c r="B1689" s="51" t="s">
        <v>1595</v>
      </c>
      <c r="C1689" s="51" t="s">
        <v>4153</v>
      </c>
      <c r="D1689" s="51" t="s">
        <v>5044</v>
      </c>
      <c r="E1689" s="51" t="s">
        <v>5045</v>
      </c>
      <c r="F1689" s="51" t="s">
        <v>5046</v>
      </c>
      <c r="G1689" s="51" t="s">
        <v>5045</v>
      </c>
      <c r="H1689" s="51" t="s">
        <v>5195</v>
      </c>
      <c r="I1689" s="51" t="s">
        <v>5196</v>
      </c>
      <c r="K1689" s="53">
        <v>3</v>
      </c>
      <c r="L1689" s="160" t="s">
        <v>5356</v>
      </c>
      <c r="M1689" s="160" t="s">
        <v>5356</v>
      </c>
      <c r="N1689" s="160" t="s">
        <v>5356</v>
      </c>
      <c r="O1689" s="161"/>
      <c r="P1689" s="161"/>
      <c r="Q1689" s="161"/>
      <c r="R1689" s="161"/>
      <c r="S1689" s="161"/>
      <c r="T1689" s="161"/>
      <c r="U1689" s="161"/>
      <c r="V1689" s="161"/>
      <c r="W1689" s="161"/>
      <c r="X1689" s="161"/>
      <c r="Y1689" s="161"/>
      <c r="Z1689" s="161"/>
      <c r="AA1689" s="155" t="s">
        <v>1595</v>
      </c>
      <c r="AB1689" s="155" t="s">
        <v>4153</v>
      </c>
      <c r="AC1689" s="163">
        <v>0</v>
      </c>
      <c r="AD1689" s="163">
        <v>0</v>
      </c>
      <c r="AE1689" s="163">
        <v>0</v>
      </c>
      <c r="AF1689" s="163">
        <v>0</v>
      </c>
      <c r="AG1689" s="163">
        <v>0</v>
      </c>
      <c r="AH1689" s="163">
        <v>0</v>
      </c>
      <c r="AI1689" s="163">
        <v>0</v>
      </c>
      <c r="AJ1689" s="163">
        <v>0</v>
      </c>
      <c r="AK1689" s="163">
        <v>0</v>
      </c>
      <c r="AL1689" s="163">
        <v>0</v>
      </c>
      <c r="AM1689" s="163">
        <v>0</v>
      </c>
    </row>
    <row r="1690" spans="2:39" x14ac:dyDescent="0.15">
      <c r="B1690" s="51" t="s">
        <v>1558</v>
      </c>
      <c r="C1690" s="51" t="s">
        <v>4118</v>
      </c>
      <c r="D1690" s="51" t="s">
        <v>5032</v>
      </c>
      <c r="E1690" s="51" t="s">
        <v>5033</v>
      </c>
      <c r="F1690" s="51" t="s">
        <v>5034</v>
      </c>
      <c r="G1690" s="51" t="s">
        <v>5035</v>
      </c>
      <c r="H1690" s="51" t="s">
        <v>5038</v>
      </c>
      <c r="I1690" s="51" t="s">
        <v>5039</v>
      </c>
      <c r="K1690" s="53">
        <v>3</v>
      </c>
      <c r="L1690" s="160">
        <v>11</v>
      </c>
      <c r="M1690" s="160" t="s">
        <v>5034</v>
      </c>
      <c r="N1690" s="160" t="s">
        <v>5035</v>
      </c>
      <c r="O1690" s="161"/>
      <c r="P1690" s="161"/>
      <c r="Q1690" s="161"/>
      <c r="R1690" s="161"/>
      <c r="S1690" s="161"/>
      <c r="T1690" s="161"/>
      <c r="U1690" s="161"/>
      <c r="V1690" s="161"/>
      <c r="W1690" s="161"/>
      <c r="X1690" s="161"/>
      <c r="Y1690" s="161"/>
      <c r="Z1690" s="161"/>
      <c r="AA1690" s="155" t="s">
        <v>1558</v>
      </c>
      <c r="AB1690" s="155" t="s">
        <v>4118</v>
      </c>
      <c r="AC1690" s="163">
        <v>0</v>
      </c>
      <c r="AD1690" s="163">
        <v>0</v>
      </c>
      <c r="AE1690" s="163">
        <v>0</v>
      </c>
      <c r="AF1690" s="163">
        <v>0</v>
      </c>
      <c r="AG1690" s="163">
        <v>0</v>
      </c>
      <c r="AH1690" s="163">
        <v>0</v>
      </c>
      <c r="AI1690" s="163">
        <v>0</v>
      </c>
      <c r="AJ1690" s="163">
        <v>0</v>
      </c>
      <c r="AK1690" s="163">
        <v>0</v>
      </c>
      <c r="AL1690" s="163">
        <v>0</v>
      </c>
      <c r="AM1690" s="163">
        <v>0</v>
      </c>
    </row>
    <row r="1691" spans="2:39" x14ac:dyDescent="0.15">
      <c r="B1691" s="51" t="s">
        <v>1151</v>
      </c>
      <c r="C1691" s="51" t="s">
        <v>3723</v>
      </c>
      <c r="D1691" s="51" t="s">
        <v>5044</v>
      </c>
      <c r="E1691" s="51" t="s">
        <v>5045</v>
      </c>
      <c r="F1691" s="51" t="s">
        <v>5046</v>
      </c>
      <c r="G1691" s="51" t="s">
        <v>5045</v>
      </c>
      <c r="H1691" s="51" t="s">
        <v>5047</v>
      </c>
      <c r="I1691" s="51" t="s">
        <v>5048</v>
      </c>
      <c r="K1691" s="53">
        <v>3</v>
      </c>
      <c r="L1691" s="160">
        <v>5</v>
      </c>
      <c r="M1691" s="160" t="s">
        <v>5047</v>
      </c>
      <c r="N1691" s="160" t="s">
        <v>5048</v>
      </c>
      <c r="O1691" s="161"/>
      <c r="P1691" s="161"/>
      <c r="Q1691" s="161"/>
      <c r="R1691" s="161"/>
      <c r="S1691" s="161"/>
      <c r="T1691" s="161"/>
      <c r="U1691" s="161"/>
      <c r="V1691" s="161"/>
      <c r="W1691" s="161"/>
      <c r="X1691" s="161"/>
      <c r="Y1691" s="161"/>
      <c r="Z1691" s="161"/>
      <c r="AA1691" s="155" t="s">
        <v>1151</v>
      </c>
      <c r="AB1691" s="155" t="s">
        <v>3723</v>
      </c>
      <c r="AC1691" s="163">
        <v>0</v>
      </c>
      <c r="AD1691" s="163">
        <v>0</v>
      </c>
      <c r="AE1691" s="163">
        <v>0</v>
      </c>
      <c r="AF1691" s="163">
        <v>0</v>
      </c>
      <c r="AG1691" s="163">
        <v>0</v>
      </c>
      <c r="AH1691" s="163">
        <v>0</v>
      </c>
      <c r="AI1691" s="163">
        <v>0</v>
      </c>
      <c r="AJ1691" s="163">
        <v>0</v>
      </c>
      <c r="AK1691" s="163">
        <v>0</v>
      </c>
      <c r="AL1691" s="163">
        <v>0</v>
      </c>
      <c r="AM1691" s="163">
        <v>0</v>
      </c>
    </row>
    <row r="1692" spans="2:39" x14ac:dyDescent="0.15">
      <c r="B1692" s="51" t="s">
        <v>1647</v>
      </c>
      <c r="C1692" s="51" t="s">
        <v>4203</v>
      </c>
      <c r="D1692" s="51" t="s">
        <v>5044</v>
      </c>
      <c r="E1692" s="51" t="s">
        <v>5045</v>
      </c>
      <c r="F1692" s="51" t="s">
        <v>5046</v>
      </c>
      <c r="G1692" s="51" t="s">
        <v>5045</v>
      </c>
      <c r="H1692" s="51" t="s">
        <v>5047</v>
      </c>
      <c r="I1692" s="51" t="s">
        <v>5048</v>
      </c>
      <c r="K1692" s="53">
        <v>3</v>
      </c>
      <c r="L1692" s="160">
        <v>5</v>
      </c>
      <c r="M1692" s="160" t="s">
        <v>5047</v>
      </c>
      <c r="N1692" s="160" t="s">
        <v>5048</v>
      </c>
      <c r="O1692" s="161"/>
      <c r="P1692" s="161"/>
      <c r="Q1692" s="161"/>
      <c r="R1692" s="161"/>
      <c r="S1692" s="161"/>
      <c r="T1692" s="161"/>
      <c r="U1692" s="161"/>
      <c r="V1692" s="161"/>
      <c r="W1692" s="161"/>
      <c r="X1692" s="161"/>
      <c r="Y1692" s="161"/>
      <c r="Z1692" s="161"/>
      <c r="AA1692" s="155" t="s">
        <v>1647</v>
      </c>
      <c r="AB1692" s="155" t="s">
        <v>4203</v>
      </c>
      <c r="AC1692" s="163">
        <v>0</v>
      </c>
      <c r="AD1692" s="163">
        <v>0</v>
      </c>
      <c r="AE1692" s="163">
        <v>0</v>
      </c>
      <c r="AF1692" s="163">
        <v>0</v>
      </c>
      <c r="AG1692" s="163">
        <v>0</v>
      </c>
      <c r="AH1692" s="163">
        <v>0</v>
      </c>
      <c r="AI1692" s="163">
        <v>0</v>
      </c>
      <c r="AJ1692" s="163">
        <v>0</v>
      </c>
      <c r="AK1692" s="163">
        <v>0</v>
      </c>
      <c r="AL1692" s="163">
        <v>0</v>
      </c>
      <c r="AM1692" s="163">
        <v>0</v>
      </c>
    </row>
    <row r="1693" spans="2:39" x14ac:dyDescent="0.15">
      <c r="B1693" s="51" t="s">
        <v>1606</v>
      </c>
      <c r="C1693" s="51" t="s">
        <v>4164</v>
      </c>
      <c r="D1693" s="51" t="s">
        <v>5026</v>
      </c>
      <c r="E1693" s="51" t="s">
        <v>5027</v>
      </c>
      <c r="F1693" s="51" t="s">
        <v>5028</v>
      </c>
      <c r="G1693" s="51" t="s">
        <v>5029</v>
      </c>
      <c r="H1693" s="51" t="s">
        <v>5205</v>
      </c>
      <c r="I1693" s="51" t="s">
        <v>5206</v>
      </c>
      <c r="K1693" s="53">
        <v>3</v>
      </c>
      <c r="L1693" s="160">
        <v>24</v>
      </c>
      <c r="M1693" s="160" t="s">
        <v>5028</v>
      </c>
      <c r="N1693" s="160" t="s">
        <v>5029</v>
      </c>
      <c r="O1693" s="161"/>
      <c r="P1693" s="161"/>
      <c r="Q1693" s="161"/>
      <c r="R1693" s="161"/>
      <c r="S1693" s="161"/>
      <c r="T1693" s="161"/>
      <c r="U1693" s="161"/>
      <c r="V1693" s="161"/>
      <c r="W1693" s="161"/>
      <c r="X1693" s="161"/>
      <c r="Y1693" s="161"/>
      <c r="Z1693" s="161"/>
      <c r="AA1693" s="155" t="s">
        <v>1606</v>
      </c>
      <c r="AB1693" s="155" t="s">
        <v>4164</v>
      </c>
      <c r="AC1693" s="163">
        <v>0</v>
      </c>
      <c r="AD1693" s="163">
        <v>0</v>
      </c>
      <c r="AE1693" s="163">
        <v>0</v>
      </c>
      <c r="AF1693" s="163">
        <v>0</v>
      </c>
      <c r="AG1693" s="163">
        <v>0</v>
      </c>
      <c r="AH1693" s="163">
        <v>0</v>
      </c>
      <c r="AI1693" s="163">
        <v>0</v>
      </c>
      <c r="AJ1693" s="163">
        <v>0</v>
      </c>
      <c r="AK1693" s="163">
        <v>0</v>
      </c>
      <c r="AL1693" s="163">
        <v>0</v>
      </c>
      <c r="AM1693" s="163">
        <v>0</v>
      </c>
    </row>
    <row r="1694" spans="2:39" x14ac:dyDescent="0.15">
      <c r="B1694" s="51" t="s">
        <v>1642</v>
      </c>
      <c r="C1694" s="51" t="s">
        <v>4199</v>
      </c>
      <c r="D1694" s="51" t="s">
        <v>5026</v>
      </c>
      <c r="E1694" s="51" t="s">
        <v>5027</v>
      </c>
      <c r="F1694" s="51" t="s">
        <v>5054</v>
      </c>
      <c r="G1694" s="51" t="s">
        <v>5055</v>
      </c>
      <c r="H1694" s="51" t="s">
        <v>5113</v>
      </c>
      <c r="I1694" s="51" t="s">
        <v>5114</v>
      </c>
      <c r="K1694" s="53">
        <v>2</v>
      </c>
      <c r="L1694" s="160" t="s">
        <v>5356</v>
      </c>
      <c r="M1694" s="160" t="s">
        <v>5056</v>
      </c>
      <c r="N1694" s="160" t="s">
        <v>5194</v>
      </c>
      <c r="O1694" s="161"/>
      <c r="P1694" s="161"/>
      <c r="Q1694" s="161"/>
      <c r="R1694" s="161"/>
      <c r="S1694" s="161"/>
      <c r="T1694" s="161"/>
      <c r="U1694" s="161"/>
      <c r="V1694" s="161"/>
      <c r="W1694" s="161"/>
      <c r="X1694" s="161"/>
      <c r="Y1694" s="161"/>
      <c r="Z1694" s="161"/>
      <c r="AA1694" s="155" t="s">
        <v>1642</v>
      </c>
      <c r="AB1694" s="155" t="s">
        <v>4199</v>
      </c>
      <c r="AC1694" s="163">
        <v>0</v>
      </c>
      <c r="AD1694" s="163">
        <v>0</v>
      </c>
      <c r="AE1694" s="163">
        <v>0</v>
      </c>
      <c r="AF1694" s="163">
        <v>0</v>
      </c>
      <c r="AG1694" s="163">
        <v>0</v>
      </c>
      <c r="AH1694" s="163">
        <v>0</v>
      </c>
      <c r="AI1694" s="163">
        <v>0</v>
      </c>
      <c r="AJ1694" s="163">
        <v>0</v>
      </c>
      <c r="AK1694" s="163">
        <v>0</v>
      </c>
      <c r="AL1694" s="163">
        <v>0</v>
      </c>
      <c r="AM1694" s="163">
        <v>0</v>
      </c>
    </row>
    <row r="1695" spans="2:39" x14ac:dyDescent="0.15">
      <c r="B1695" s="51" t="s">
        <v>1681</v>
      </c>
      <c r="C1695" s="51" t="s">
        <v>4234</v>
      </c>
      <c r="D1695" s="51" t="s">
        <v>5032</v>
      </c>
      <c r="E1695" s="51" t="s">
        <v>5033</v>
      </c>
      <c r="F1695" s="51" t="s">
        <v>5117</v>
      </c>
      <c r="G1695" s="51" t="s">
        <v>5118</v>
      </c>
      <c r="H1695" s="51" t="s">
        <v>5191</v>
      </c>
      <c r="I1695" s="51" t="s">
        <v>5192</v>
      </c>
      <c r="K1695" s="53">
        <v>3</v>
      </c>
      <c r="L1695" s="160" t="s">
        <v>5356</v>
      </c>
      <c r="M1695" s="160" t="s">
        <v>5356</v>
      </c>
      <c r="N1695" s="160" t="s">
        <v>5356</v>
      </c>
      <c r="O1695" s="161"/>
      <c r="P1695" s="161"/>
      <c r="Q1695" s="161"/>
      <c r="R1695" s="161"/>
      <c r="S1695" s="161"/>
      <c r="T1695" s="161"/>
      <c r="U1695" s="161"/>
      <c r="V1695" s="161"/>
      <c r="W1695" s="161"/>
      <c r="X1695" s="161"/>
      <c r="Y1695" s="161"/>
      <c r="Z1695" s="161"/>
      <c r="AA1695" s="155" t="s">
        <v>1681</v>
      </c>
      <c r="AB1695" s="155" t="s">
        <v>4234</v>
      </c>
      <c r="AC1695" s="163">
        <v>0</v>
      </c>
      <c r="AD1695" s="163">
        <v>0</v>
      </c>
      <c r="AE1695" s="163">
        <v>0</v>
      </c>
      <c r="AF1695" s="163">
        <v>0</v>
      </c>
      <c r="AG1695" s="163">
        <v>0</v>
      </c>
      <c r="AH1695" s="163">
        <v>0</v>
      </c>
      <c r="AI1695" s="163">
        <v>0</v>
      </c>
      <c r="AJ1695" s="163">
        <v>0</v>
      </c>
      <c r="AK1695" s="163">
        <v>0</v>
      </c>
      <c r="AL1695" s="163">
        <v>0</v>
      </c>
      <c r="AM1695" s="163">
        <v>0</v>
      </c>
    </row>
    <row r="1696" spans="2:39" x14ac:dyDescent="0.15">
      <c r="B1696" s="51" t="s">
        <v>1677</v>
      </c>
      <c r="C1696" s="51" t="s">
        <v>4230</v>
      </c>
      <c r="D1696" s="51" t="s">
        <v>5032</v>
      </c>
      <c r="E1696" s="51" t="s">
        <v>5033</v>
      </c>
      <c r="F1696" s="51" t="s">
        <v>5155</v>
      </c>
      <c r="G1696" s="51" t="s">
        <v>5156</v>
      </c>
      <c r="H1696" s="51" t="s">
        <v>5157</v>
      </c>
      <c r="I1696" s="51" t="s">
        <v>5156</v>
      </c>
      <c r="K1696" s="53">
        <v>3</v>
      </c>
      <c r="L1696" s="160">
        <v>14</v>
      </c>
      <c r="M1696" s="160" t="s">
        <v>5157</v>
      </c>
      <c r="N1696" s="160" t="s">
        <v>5156</v>
      </c>
      <c r="O1696" s="161"/>
      <c r="P1696" s="161"/>
      <c r="Q1696" s="161"/>
      <c r="R1696" s="161"/>
      <c r="S1696" s="161"/>
      <c r="T1696" s="161"/>
      <c r="U1696" s="161"/>
      <c r="V1696" s="161"/>
      <c r="W1696" s="161"/>
      <c r="X1696" s="161"/>
      <c r="Y1696" s="161"/>
      <c r="Z1696" s="161"/>
      <c r="AA1696" s="155" t="s">
        <v>1677</v>
      </c>
      <c r="AB1696" s="155" t="s">
        <v>4230</v>
      </c>
      <c r="AC1696" s="163">
        <v>0</v>
      </c>
      <c r="AD1696" s="163">
        <v>0</v>
      </c>
      <c r="AE1696" s="163">
        <v>0</v>
      </c>
      <c r="AF1696" s="163">
        <v>0</v>
      </c>
      <c r="AG1696" s="163">
        <v>0</v>
      </c>
      <c r="AH1696" s="163">
        <v>0</v>
      </c>
      <c r="AI1696" s="163">
        <v>0</v>
      </c>
      <c r="AJ1696" s="163">
        <v>0</v>
      </c>
      <c r="AK1696" s="163">
        <v>0</v>
      </c>
      <c r="AL1696" s="163">
        <v>0</v>
      </c>
      <c r="AM1696" s="163">
        <v>0</v>
      </c>
    </row>
    <row r="1697" spans="2:39" x14ac:dyDescent="0.15">
      <c r="B1697" s="51" t="s">
        <v>1513</v>
      </c>
      <c r="C1697" s="51" t="s">
        <v>4077</v>
      </c>
      <c r="D1697" s="51" t="s">
        <v>5080</v>
      </c>
      <c r="E1697" s="51" t="s">
        <v>5081</v>
      </c>
      <c r="F1697" s="51" t="s">
        <v>5082</v>
      </c>
      <c r="G1697" s="51" t="s">
        <v>5081</v>
      </c>
      <c r="H1697" s="51" t="s">
        <v>5141</v>
      </c>
      <c r="I1697" s="51" t="s">
        <v>5142</v>
      </c>
      <c r="K1697" s="53">
        <v>3</v>
      </c>
      <c r="L1697" s="160">
        <v>2</v>
      </c>
      <c r="M1697" s="160" t="s">
        <v>5082</v>
      </c>
      <c r="N1697" s="160" t="s">
        <v>5081</v>
      </c>
      <c r="O1697" s="161"/>
      <c r="P1697" s="161"/>
      <c r="Q1697" s="161"/>
      <c r="R1697" s="161"/>
      <c r="S1697" s="161"/>
      <c r="T1697" s="161"/>
      <c r="U1697" s="161"/>
      <c r="V1697" s="161"/>
      <c r="W1697" s="161"/>
      <c r="X1697" s="161"/>
      <c r="Y1697" s="161"/>
      <c r="Z1697" s="161"/>
      <c r="AA1697" s="155" t="s">
        <v>1513</v>
      </c>
      <c r="AB1697" s="155" t="s">
        <v>4077</v>
      </c>
      <c r="AC1697" s="163">
        <v>0</v>
      </c>
      <c r="AD1697" s="163">
        <v>0</v>
      </c>
      <c r="AE1697" s="163">
        <v>0</v>
      </c>
      <c r="AF1697" s="163">
        <v>0</v>
      </c>
      <c r="AG1697" s="163">
        <v>0</v>
      </c>
      <c r="AH1697" s="163">
        <v>0</v>
      </c>
      <c r="AI1697" s="163">
        <v>0</v>
      </c>
      <c r="AJ1697" s="163">
        <v>0</v>
      </c>
      <c r="AK1697" s="163">
        <v>0</v>
      </c>
      <c r="AL1697" s="163">
        <v>0</v>
      </c>
      <c r="AM1697" s="163">
        <v>0</v>
      </c>
    </row>
    <row r="1698" spans="2:39" x14ac:dyDescent="0.15">
      <c r="B1698" s="51" t="s">
        <v>1581</v>
      </c>
      <c r="C1698" s="51" t="s">
        <v>4141</v>
      </c>
      <c r="D1698" s="51" t="s">
        <v>5026</v>
      </c>
      <c r="E1698" s="51" t="s">
        <v>5027</v>
      </c>
      <c r="F1698" s="51" t="s">
        <v>5028</v>
      </c>
      <c r="G1698" s="51" t="s">
        <v>5029</v>
      </c>
      <c r="H1698" s="51" t="s">
        <v>5205</v>
      </c>
      <c r="I1698" s="51" t="s">
        <v>5206</v>
      </c>
      <c r="K1698" s="53">
        <v>3</v>
      </c>
      <c r="L1698" s="160">
        <v>24</v>
      </c>
      <c r="M1698" s="160" t="s">
        <v>5028</v>
      </c>
      <c r="N1698" s="160" t="s">
        <v>5029</v>
      </c>
      <c r="O1698" s="161"/>
      <c r="P1698" s="161"/>
      <c r="Q1698" s="161"/>
      <c r="R1698" s="161"/>
      <c r="S1698" s="161"/>
      <c r="T1698" s="161"/>
      <c r="U1698" s="161"/>
      <c r="V1698" s="161"/>
      <c r="W1698" s="161"/>
      <c r="X1698" s="161"/>
      <c r="Y1698" s="161"/>
      <c r="Z1698" s="161"/>
      <c r="AA1698" s="155" t="s">
        <v>1581</v>
      </c>
      <c r="AB1698" s="155" t="s">
        <v>4141</v>
      </c>
      <c r="AC1698" s="163">
        <v>0</v>
      </c>
      <c r="AD1698" s="163">
        <v>0</v>
      </c>
      <c r="AE1698" s="163">
        <v>0</v>
      </c>
      <c r="AF1698" s="163">
        <v>0</v>
      </c>
      <c r="AG1698" s="163">
        <v>0</v>
      </c>
      <c r="AH1698" s="163">
        <v>0</v>
      </c>
      <c r="AI1698" s="163">
        <v>0</v>
      </c>
      <c r="AJ1698" s="163">
        <v>0</v>
      </c>
      <c r="AK1698" s="163">
        <v>0</v>
      </c>
      <c r="AL1698" s="163">
        <v>0</v>
      </c>
      <c r="AM1698" s="163">
        <v>0</v>
      </c>
    </row>
    <row r="1699" spans="2:39" x14ac:dyDescent="0.15">
      <c r="B1699" s="51" t="s">
        <v>1697</v>
      </c>
      <c r="C1699" s="51" t="s">
        <v>4248</v>
      </c>
      <c r="D1699" s="51" t="s">
        <v>5074</v>
      </c>
      <c r="E1699" s="51" t="s">
        <v>5075</v>
      </c>
      <c r="F1699" s="51" t="s">
        <v>5103</v>
      </c>
      <c r="G1699" s="51" t="s">
        <v>5104</v>
      </c>
      <c r="H1699" s="51" t="s">
        <v>5105</v>
      </c>
      <c r="I1699" s="51" t="s">
        <v>5106</v>
      </c>
      <c r="K1699" s="53">
        <v>3</v>
      </c>
      <c r="L1699" s="160">
        <v>10</v>
      </c>
      <c r="M1699" s="160" t="s">
        <v>5103</v>
      </c>
      <c r="N1699" s="160" t="s">
        <v>5104</v>
      </c>
      <c r="O1699" s="161"/>
      <c r="P1699" s="161"/>
      <c r="Q1699" s="161"/>
      <c r="R1699" s="161"/>
      <c r="S1699" s="161"/>
      <c r="T1699" s="161"/>
      <c r="U1699" s="161"/>
      <c r="V1699" s="161"/>
      <c r="W1699" s="161"/>
      <c r="X1699" s="161"/>
      <c r="Y1699" s="161"/>
      <c r="Z1699" s="161"/>
      <c r="AA1699" s="155" t="s">
        <v>1697</v>
      </c>
      <c r="AB1699" s="155" t="s">
        <v>4248</v>
      </c>
      <c r="AC1699" s="163">
        <v>0</v>
      </c>
      <c r="AD1699" s="163">
        <v>0</v>
      </c>
      <c r="AE1699" s="163">
        <v>0</v>
      </c>
      <c r="AF1699" s="163">
        <v>0</v>
      </c>
      <c r="AG1699" s="163">
        <v>0</v>
      </c>
      <c r="AH1699" s="163">
        <v>0</v>
      </c>
      <c r="AI1699" s="163">
        <v>0</v>
      </c>
      <c r="AJ1699" s="163">
        <v>0</v>
      </c>
      <c r="AK1699" s="163">
        <v>0</v>
      </c>
      <c r="AL1699" s="163">
        <v>0</v>
      </c>
      <c r="AM1699" s="163">
        <v>0</v>
      </c>
    </row>
    <row r="1700" spans="2:39" x14ac:dyDescent="0.15">
      <c r="B1700" s="51" t="s">
        <v>1630</v>
      </c>
      <c r="C1700" s="51" t="s">
        <v>4187</v>
      </c>
      <c r="D1700" s="51" t="s">
        <v>5044</v>
      </c>
      <c r="E1700" s="51" t="s">
        <v>5045</v>
      </c>
      <c r="F1700" s="51" t="s">
        <v>5046</v>
      </c>
      <c r="G1700" s="51" t="s">
        <v>5045</v>
      </c>
      <c r="H1700" s="51" t="s">
        <v>5047</v>
      </c>
      <c r="I1700" s="51" t="s">
        <v>5048</v>
      </c>
      <c r="K1700" s="53">
        <v>3</v>
      </c>
      <c r="L1700" s="160">
        <v>5</v>
      </c>
      <c r="M1700" s="160" t="s">
        <v>5047</v>
      </c>
      <c r="N1700" s="160" t="s">
        <v>5048</v>
      </c>
      <c r="O1700" s="161"/>
      <c r="P1700" s="161"/>
      <c r="Q1700" s="161"/>
      <c r="R1700" s="161"/>
      <c r="S1700" s="161"/>
      <c r="T1700" s="161"/>
      <c r="U1700" s="161"/>
      <c r="V1700" s="161"/>
      <c r="W1700" s="161"/>
      <c r="X1700" s="161"/>
      <c r="Y1700" s="161"/>
      <c r="Z1700" s="161"/>
      <c r="AA1700" s="155" t="s">
        <v>1630</v>
      </c>
      <c r="AB1700" s="155" t="s">
        <v>4187</v>
      </c>
      <c r="AC1700" s="163">
        <v>0</v>
      </c>
      <c r="AD1700" s="163">
        <v>0</v>
      </c>
      <c r="AE1700" s="163">
        <v>0</v>
      </c>
      <c r="AF1700" s="163">
        <v>0</v>
      </c>
      <c r="AG1700" s="163">
        <v>0</v>
      </c>
      <c r="AH1700" s="163">
        <v>0</v>
      </c>
      <c r="AI1700" s="163">
        <v>0</v>
      </c>
      <c r="AJ1700" s="163">
        <v>0</v>
      </c>
      <c r="AK1700" s="163">
        <v>0</v>
      </c>
      <c r="AL1700" s="163">
        <v>0</v>
      </c>
      <c r="AM1700" s="163">
        <v>0</v>
      </c>
    </row>
    <row r="1701" spans="2:39" x14ac:dyDescent="0.15">
      <c r="B1701" s="51" t="s">
        <v>1521</v>
      </c>
      <c r="C1701" s="51" t="s">
        <v>4084</v>
      </c>
      <c r="D1701" s="51" t="s">
        <v>5026</v>
      </c>
      <c r="E1701" s="51" t="s">
        <v>5027</v>
      </c>
      <c r="F1701" s="51" t="s">
        <v>5040</v>
      </c>
      <c r="G1701" s="51" t="s">
        <v>5041</v>
      </c>
      <c r="H1701" s="51" t="s">
        <v>5042</v>
      </c>
      <c r="I1701" s="51" t="s">
        <v>5043</v>
      </c>
      <c r="K1701" s="53">
        <v>3</v>
      </c>
      <c r="L1701" s="160">
        <v>25</v>
      </c>
      <c r="M1701" s="160" t="s">
        <v>5040</v>
      </c>
      <c r="N1701" s="160" t="s">
        <v>5041</v>
      </c>
      <c r="O1701" s="161"/>
      <c r="P1701" s="161"/>
      <c r="Q1701" s="161"/>
      <c r="R1701" s="161"/>
      <c r="S1701" s="161"/>
      <c r="T1701" s="161"/>
      <c r="U1701" s="161"/>
      <c r="V1701" s="161"/>
      <c r="W1701" s="161"/>
      <c r="X1701" s="161"/>
      <c r="Y1701" s="161"/>
      <c r="Z1701" s="161"/>
      <c r="AA1701" s="155" t="s">
        <v>1521</v>
      </c>
      <c r="AB1701" s="155" t="s">
        <v>4084</v>
      </c>
      <c r="AC1701" s="163">
        <v>0</v>
      </c>
      <c r="AD1701" s="163">
        <v>0</v>
      </c>
      <c r="AE1701" s="163">
        <v>0</v>
      </c>
      <c r="AF1701" s="163">
        <v>0</v>
      </c>
      <c r="AG1701" s="163">
        <v>0</v>
      </c>
      <c r="AH1701" s="163">
        <v>0</v>
      </c>
      <c r="AI1701" s="163">
        <v>0</v>
      </c>
      <c r="AJ1701" s="163">
        <v>0</v>
      </c>
      <c r="AK1701" s="163">
        <v>0</v>
      </c>
      <c r="AL1701" s="163">
        <v>0</v>
      </c>
      <c r="AM1701" s="163">
        <v>0</v>
      </c>
    </row>
    <row r="1702" spans="2:39" x14ac:dyDescent="0.15">
      <c r="B1702" s="51" t="s">
        <v>1466</v>
      </c>
      <c r="C1702" s="51" t="s">
        <v>4031</v>
      </c>
      <c r="D1702" s="51" t="s">
        <v>5026</v>
      </c>
      <c r="E1702" s="51" t="s">
        <v>5027</v>
      </c>
      <c r="F1702" s="51" t="s">
        <v>5028</v>
      </c>
      <c r="G1702" s="51" t="s">
        <v>5029</v>
      </c>
      <c r="H1702" s="51" t="s">
        <v>5205</v>
      </c>
      <c r="I1702" s="51" t="s">
        <v>5206</v>
      </c>
      <c r="K1702" s="53">
        <v>3</v>
      </c>
      <c r="L1702" s="160">
        <v>24</v>
      </c>
      <c r="M1702" s="160" t="s">
        <v>5028</v>
      </c>
      <c r="N1702" s="160" t="s">
        <v>5029</v>
      </c>
      <c r="O1702" s="161"/>
      <c r="P1702" s="161"/>
      <c r="Q1702" s="161"/>
      <c r="R1702" s="161"/>
      <c r="S1702" s="161"/>
      <c r="T1702" s="161"/>
      <c r="U1702" s="161"/>
      <c r="V1702" s="161"/>
      <c r="W1702" s="161"/>
      <c r="X1702" s="161"/>
      <c r="Y1702" s="161"/>
      <c r="Z1702" s="161"/>
      <c r="AA1702" s="155" t="s">
        <v>1466</v>
      </c>
      <c r="AB1702" s="155" t="s">
        <v>4031</v>
      </c>
      <c r="AC1702" s="163">
        <v>0</v>
      </c>
      <c r="AD1702" s="163">
        <v>0</v>
      </c>
      <c r="AE1702" s="163">
        <v>0</v>
      </c>
      <c r="AF1702" s="163">
        <v>0</v>
      </c>
      <c r="AG1702" s="163">
        <v>0</v>
      </c>
      <c r="AH1702" s="163">
        <v>0</v>
      </c>
      <c r="AI1702" s="163">
        <v>0</v>
      </c>
      <c r="AJ1702" s="163">
        <v>0</v>
      </c>
      <c r="AK1702" s="163">
        <v>0</v>
      </c>
      <c r="AL1702" s="163">
        <v>0</v>
      </c>
      <c r="AM1702" s="163">
        <v>0</v>
      </c>
    </row>
    <row r="1703" spans="2:39" x14ac:dyDescent="0.15">
      <c r="B1703" s="51" t="s">
        <v>1700</v>
      </c>
      <c r="C1703" s="51" t="s">
        <v>4251</v>
      </c>
      <c r="D1703" s="51" t="s">
        <v>5032</v>
      </c>
      <c r="E1703" s="51" t="s">
        <v>5033</v>
      </c>
      <c r="F1703" s="51" t="s">
        <v>5155</v>
      </c>
      <c r="G1703" s="51" t="s">
        <v>5156</v>
      </c>
      <c r="H1703" s="51" t="s">
        <v>5157</v>
      </c>
      <c r="I1703" s="51" t="s">
        <v>5156</v>
      </c>
      <c r="K1703" s="53">
        <v>3</v>
      </c>
      <c r="L1703" s="160">
        <v>14</v>
      </c>
      <c r="M1703" s="160" t="s">
        <v>5157</v>
      </c>
      <c r="N1703" s="160" t="s">
        <v>5156</v>
      </c>
      <c r="O1703" s="161"/>
      <c r="P1703" s="161"/>
      <c r="Q1703" s="161"/>
      <c r="R1703" s="161"/>
      <c r="S1703" s="161"/>
      <c r="T1703" s="161"/>
      <c r="U1703" s="161"/>
      <c r="V1703" s="161"/>
      <c r="W1703" s="161"/>
      <c r="X1703" s="161"/>
      <c r="Y1703" s="161"/>
      <c r="Z1703" s="161"/>
      <c r="AA1703" s="155" t="s">
        <v>1700</v>
      </c>
      <c r="AB1703" s="155" t="s">
        <v>4251</v>
      </c>
      <c r="AC1703" s="163">
        <v>0</v>
      </c>
      <c r="AD1703" s="163">
        <v>0</v>
      </c>
      <c r="AE1703" s="163">
        <v>0</v>
      </c>
      <c r="AF1703" s="163">
        <v>0</v>
      </c>
      <c r="AG1703" s="163">
        <v>0</v>
      </c>
      <c r="AH1703" s="163">
        <v>0</v>
      </c>
      <c r="AI1703" s="163">
        <v>0</v>
      </c>
      <c r="AJ1703" s="163">
        <v>0</v>
      </c>
      <c r="AK1703" s="163">
        <v>0</v>
      </c>
      <c r="AL1703" s="163">
        <v>0</v>
      </c>
      <c r="AM1703" s="163">
        <v>0</v>
      </c>
    </row>
    <row r="1704" spans="2:39" x14ac:dyDescent="0.15">
      <c r="B1704" s="51" t="s">
        <v>1619</v>
      </c>
      <c r="C1704" s="51" t="s">
        <v>4176</v>
      </c>
      <c r="D1704" s="51" t="s">
        <v>5032</v>
      </c>
      <c r="E1704" s="51" t="s">
        <v>5033</v>
      </c>
      <c r="F1704" s="51" t="s">
        <v>5034</v>
      </c>
      <c r="G1704" s="51" t="s">
        <v>5035</v>
      </c>
      <c r="H1704" s="51" t="s">
        <v>5038</v>
      </c>
      <c r="I1704" s="51" t="s">
        <v>5039</v>
      </c>
      <c r="K1704" s="53">
        <v>3</v>
      </c>
      <c r="L1704" s="160">
        <v>11</v>
      </c>
      <c r="M1704" s="160" t="s">
        <v>5034</v>
      </c>
      <c r="N1704" s="160" t="s">
        <v>5035</v>
      </c>
      <c r="O1704" s="161"/>
      <c r="P1704" s="161"/>
      <c r="Q1704" s="161"/>
      <c r="R1704" s="161"/>
      <c r="S1704" s="161"/>
      <c r="T1704" s="161"/>
      <c r="U1704" s="161"/>
      <c r="V1704" s="161"/>
      <c r="W1704" s="161"/>
      <c r="X1704" s="161"/>
      <c r="Y1704" s="161"/>
      <c r="Z1704" s="161"/>
      <c r="AA1704" s="155" t="s">
        <v>1619</v>
      </c>
      <c r="AB1704" s="155" t="s">
        <v>4176</v>
      </c>
      <c r="AC1704" s="163">
        <v>0</v>
      </c>
      <c r="AD1704" s="163">
        <v>0</v>
      </c>
      <c r="AE1704" s="163">
        <v>0</v>
      </c>
      <c r="AF1704" s="163">
        <v>0</v>
      </c>
      <c r="AG1704" s="163">
        <v>0</v>
      </c>
      <c r="AH1704" s="163">
        <v>0</v>
      </c>
      <c r="AI1704" s="163">
        <v>0</v>
      </c>
      <c r="AJ1704" s="163">
        <v>0</v>
      </c>
      <c r="AK1704" s="163">
        <v>0</v>
      </c>
      <c r="AL1704" s="163">
        <v>0</v>
      </c>
      <c r="AM1704" s="163">
        <v>0</v>
      </c>
    </row>
    <row r="1705" spans="2:39" x14ac:dyDescent="0.15">
      <c r="B1705" s="51" t="s">
        <v>1698</v>
      </c>
      <c r="C1705" s="51" t="s">
        <v>4249</v>
      </c>
      <c r="D1705" s="51" t="s">
        <v>5032</v>
      </c>
      <c r="E1705" s="51" t="s">
        <v>5033</v>
      </c>
      <c r="F1705" s="51" t="s">
        <v>5121</v>
      </c>
      <c r="G1705" s="51" t="s">
        <v>5122</v>
      </c>
      <c r="H1705" s="51" t="s">
        <v>5172</v>
      </c>
      <c r="I1705" s="51" t="s">
        <v>5173</v>
      </c>
      <c r="K1705" s="53">
        <v>3</v>
      </c>
      <c r="L1705" s="160">
        <v>12</v>
      </c>
      <c r="M1705" s="160" t="s">
        <v>5121</v>
      </c>
      <c r="N1705" s="160" t="s">
        <v>5122</v>
      </c>
      <c r="O1705" s="161"/>
      <c r="P1705" s="161"/>
      <c r="Q1705" s="161"/>
      <c r="R1705" s="161"/>
      <c r="S1705" s="161"/>
      <c r="T1705" s="161"/>
      <c r="U1705" s="161"/>
      <c r="V1705" s="161"/>
      <c r="W1705" s="161"/>
      <c r="X1705" s="161"/>
      <c r="Y1705" s="161"/>
      <c r="Z1705" s="161"/>
      <c r="AA1705" s="155" t="s">
        <v>1698</v>
      </c>
      <c r="AB1705" s="155" t="s">
        <v>4249</v>
      </c>
      <c r="AC1705" s="163">
        <v>0</v>
      </c>
      <c r="AD1705" s="163">
        <v>0</v>
      </c>
      <c r="AE1705" s="163">
        <v>0</v>
      </c>
      <c r="AF1705" s="163">
        <v>0</v>
      </c>
      <c r="AG1705" s="163">
        <v>0</v>
      </c>
      <c r="AH1705" s="163">
        <v>0</v>
      </c>
      <c r="AI1705" s="163">
        <v>0</v>
      </c>
      <c r="AJ1705" s="163">
        <v>0</v>
      </c>
      <c r="AK1705" s="163">
        <v>0</v>
      </c>
      <c r="AL1705" s="163">
        <v>0</v>
      </c>
      <c r="AM1705" s="163">
        <v>0</v>
      </c>
    </row>
    <row r="1706" spans="2:39" x14ac:dyDescent="0.15">
      <c r="B1706" s="51" t="s">
        <v>1568</v>
      </c>
      <c r="C1706" s="51" t="s">
        <v>4128</v>
      </c>
      <c r="D1706" s="51" t="s">
        <v>5026</v>
      </c>
      <c r="E1706" s="51" t="s">
        <v>5027</v>
      </c>
      <c r="F1706" s="51" t="s">
        <v>5028</v>
      </c>
      <c r="G1706" s="51" t="s">
        <v>5029</v>
      </c>
      <c r="H1706" s="51" t="s">
        <v>5115</v>
      </c>
      <c r="I1706" s="51" t="s">
        <v>5116</v>
      </c>
      <c r="K1706" s="53">
        <v>3</v>
      </c>
      <c r="L1706" s="160">
        <v>24</v>
      </c>
      <c r="M1706" s="160" t="s">
        <v>5028</v>
      </c>
      <c r="N1706" s="160" t="s">
        <v>5029</v>
      </c>
      <c r="O1706" s="161"/>
      <c r="P1706" s="161"/>
      <c r="Q1706" s="161"/>
      <c r="R1706" s="161"/>
      <c r="S1706" s="161"/>
      <c r="T1706" s="161"/>
      <c r="U1706" s="161"/>
      <c r="V1706" s="161"/>
      <c r="W1706" s="161"/>
      <c r="X1706" s="161"/>
      <c r="Y1706" s="161"/>
      <c r="Z1706" s="161"/>
      <c r="AA1706" s="155" t="s">
        <v>1568</v>
      </c>
      <c r="AB1706" s="155" t="s">
        <v>4128</v>
      </c>
      <c r="AC1706" s="163">
        <v>0</v>
      </c>
      <c r="AD1706" s="163">
        <v>0</v>
      </c>
      <c r="AE1706" s="163">
        <v>0</v>
      </c>
      <c r="AF1706" s="163">
        <v>0</v>
      </c>
      <c r="AG1706" s="163">
        <v>0</v>
      </c>
      <c r="AH1706" s="163">
        <v>0</v>
      </c>
      <c r="AI1706" s="163">
        <v>0</v>
      </c>
      <c r="AJ1706" s="163">
        <v>0</v>
      </c>
      <c r="AK1706" s="163">
        <v>0</v>
      </c>
      <c r="AL1706" s="163">
        <v>0</v>
      </c>
      <c r="AM1706" s="163">
        <v>0</v>
      </c>
    </row>
    <row r="1707" spans="2:39" x14ac:dyDescent="0.15">
      <c r="B1707" s="51" t="s">
        <v>1690</v>
      </c>
      <c r="C1707" s="51" t="s">
        <v>4242</v>
      </c>
      <c r="D1707" s="51" t="s">
        <v>5026</v>
      </c>
      <c r="E1707" s="51" t="s">
        <v>5027</v>
      </c>
      <c r="F1707" s="51" t="s">
        <v>5028</v>
      </c>
      <c r="G1707" s="51" t="s">
        <v>5029</v>
      </c>
      <c r="H1707" s="51" t="s">
        <v>5030</v>
      </c>
      <c r="I1707" s="51" t="s">
        <v>5031</v>
      </c>
      <c r="K1707" s="53">
        <v>3</v>
      </c>
      <c r="L1707" s="160">
        <v>24</v>
      </c>
      <c r="M1707" s="160" t="s">
        <v>5028</v>
      </c>
      <c r="N1707" s="160" t="s">
        <v>5029</v>
      </c>
      <c r="O1707" s="161"/>
      <c r="P1707" s="161"/>
      <c r="Q1707" s="161"/>
      <c r="R1707" s="161"/>
      <c r="S1707" s="161"/>
      <c r="T1707" s="161"/>
      <c r="U1707" s="161"/>
      <c r="V1707" s="161"/>
      <c r="W1707" s="161"/>
      <c r="X1707" s="161"/>
      <c r="Y1707" s="161"/>
      <c r="Z1707" s="161"/>
      <c r="AA1707" s="155" t="s">
        <v>1690</v>
      </c>
      <c r="AB1707" s="155" t="s">
        <v>4242</v>
      </c>
      <c r="AC1707" s="163">
        <v>0</v>
      </c>
      <c r="AD1707" s="163">
        <v>0</v>
      </c>
      <c r="AE1707" s="163">
        <v>0</v>
      </c>
      <c r="AF1707" s="163">
        <v>0</v>
      </c>
      <c r="AG1707" s="163">
        <v>0</v>
      </c>
      <c r="AH1707" s="163">
        <v>0</v>
      </c>
      <c r="AI1707" s="163">
        <v>0</v>
      </c>
      <c r="AJ1707" s="163">
        <v>0</v>
      </c>
      <c r="AK1707" s="163">
        <v>0</v>
      </c>
      <c r="AL1707" s="163">
        <v>0</v>
      </c>
      <c r="AM1707" s="163">
        <v>0</v>
      </c>
    </row>
    <row r="1708" spans="2:39" x14ac:dyDescent="0.15">
      <c r="B1708" s="51" t="s">
        <v>1614</v>
      </c>
      <c r="C1708" s="51" t="s">
        <v>4171</v>
      </c>
      <c r="D1708" s="51" t="s">
        <v>5044</v>
      </c>
      <c r="E1708" s="51" t="s">
        <v>5045</v>
      </c>
      <c r="F1708" s="51" t="s">
        <v>5046</v>
      </c>
      <c r="G1708" s="51" t="s">
        <v>5045</v>
      </c>
      <c r="H1708" s="51" t="s">
        <v>5181</v>
      </c>
      <c r="I1708" s="51" t="s">
        <v>5182</v>
      </c>
      <c r="K1708" s="53">
        <v>1</v>
      </c>
      <c r="L1708" s="160" t="s">
        <v>5356</v>
      </c>
      <c r="M1708" s="160" t="s">
        <v>5127</v>
      </c>
      <c r="N1708" s="160" t="s">
        <v>5326</v>
      </c>
      <c r="O1708" s="161"/>
      <c r="P1708" s="161"/>
      <c r="Q1708" s="161"/>
      <c r="R1708" s="161"/>
      <c r="S1708" s="161"/>
      <c r="T1708" s="161"/>
      <c r="U1708" s="161"/>
      <c r="V1708" s="161"/>
      <c r="W1708" s="161"/>
      <c r="X1708" s="161"/>
      <c r="Y1708" s="161"/>
      <c r="Z1708" s="161"/>
      <c r="AA1708" s="155" t="s">
        <v>1614</v>
      </c>
      <c r="AB1708" s="155" t="s">
        <v>4171</v>
      </c>
      <c r="AC1708" s="163">
        <v>0</v>
      </c>
      <c r="AD1708" s="163">
        <v>0</v>
      </c>
      <c r="AE1708" s="163">
        <v>0</v>
      </c>
      <c r="AF1708" s="163">
        <v>0</v>
      </c>
      <c r="AG1708" s="163">
        <v>0</v>
      </c>
      <c r="AH1708" s="163">
        <v>0</v>
      </c>
      <c r="AI1708" s="163">
        <v>0</v>
      </c>
      <c r="AJ1708" s="163">
        <v>0</v>
      </c>
      <c r="AK1708" s="163">
        <v>0</v>
      </c>
      <c r="AL1708" s="163">
        <v>0</v>
      </c>
      <c r="AM1708" s="163">
        <v>0</v>
      </c>
    </row>
    <row r="1709" spans="2:39" x14ac:dyDescent="0.15">
      <c r="B1709" s="51" t="s">
        <v>1687</v>
      </c>
      <c r="C1709" s="51" t="s">
        <v>4239</v>
      </c>
      <c r="D1709" s="51" t="s">
        <v>5032</v>
      </c>
      <c r="E1709" s="51" t="s">
        <v>5033</v>
      </c>
      <c r="F1709" s="51" t="s">
        <v>5034</v>
      </c>
      <c r="G1709" s="51" t="s">
        <v>5035</v>
      </c>
      <c r="H1709" s="51" t="s">
        <v>5038</v>
      </c>
      <c r="I1709" s="51" t="s">
        <v>5039</v>
      </c>
      <c r="K1709" s="53">
        <v>3</v>
      </c>
      <c r="L1709" s="160">
        <v>11</v>
      </c>
      <c r="M1709" s="160" t="s">
        <v>5034</v>
      </c>
      <c r="N1709" s="160" t="s">
        <v>5035</v>
      </c>
      <c r="O1709" s="161"/>
      <c r="P1709" s="161"/>
      <c r="Q1709" s="161"/>
      <c r="R1709" s="161"/>
      <c r="S1709" s="161"/>
      <c r="T1709" s="161"/>
      <c r="U1709" s="161"/>
      <c r="V1709" s="161"/>
      <c r="W1709" s="161"/>
      <c r="X1709" s="161"/>
      <c r="Y1709" s="161"/>
      <c r="Z1709" s="161"/>
      <c r="AA1709" s="155" t="s">
        <v>1687</v>
      </c>
      <c r="AB1709" s="155" t="s">
        <v>4239</v>
      </c>
      <c r="AC1709" s="163">
        <v>0</v>
      </c>
      <c r="AD1709" s="163">
        <v>0</v>
      </c>
      <c r="AE1709" s="163">
        <v>0</v>
      </c>
      <c r="AF1709" s="163">
        <v>0</v>
      </c>
      <c r="AG1709" s="163">
        <v>0</v>
      </c>
      <c r="AH1709" s="163">
        <v>0</v>
      </c>
      <c r="AI1709" s="163">
        <v>0</v>
      </c>
      <c r="AJ1709" s="163">
        <v>0</v>
      </c>
      <c r="AK1709" s="163">
        <v>0</v>
      </c>
      <c r="AL1709" s="163">
        <v>0</v>
      </c>
      <c r="AM1709" s="163">
        <v>0</v>
      </c>
    </row>
    <row r="1710" spans="2:39" x14ac:dyDescent="0.15">
      <c r="B1710" s="51" t="s">
        <v>1715</v>
      </c>
      <c r="C1710" s="51" t="s">
        <v>4265</v>
      </c>
      <c r="D1710" s="51" t="s">
        <v>5074</v>
      </c>
      <c r="E1710" s="51" t="s">
        <v>5075</v>
      </c>
      <c r="F1710" s="51" t="s">
        <v>5076</v>
      </c>
      <c r="G1710" s="51" t="s">
        <v>5077</v>
      </c>
      <c r="H1710" s="51" t="s">
        <v>5153</v>
      </c>
      <c r="I1710" s="51" t="s">
        <v>5154</v>
      </c>
      <c r="K1710" s="53">
        <v>3</v>
      </c>
      <c r="L1710" s="160">
        <v>7</v>
      </c>
      <c r="M1710" s="160" t="s">
        <v>5153</v>
      </c>
      <c r="N1710" s="160" t="s">
        <v>5154</v>
      </c>
      <c r="O1710" s="161"/>
      <c r="P1710" s="161"/>
      <c r="Q1710" s="161"/>
      <c r="R1710" s="161"/>
      <c r="S1710" s="161"/>
      <c r="T1710" s="161"/>
      <c r="U1710" s="161"/>
      <c r="V1710" s="161"/>
      <c r="W1710" s="161"/>
      <c r="X1710" s="161"/>
      <c r="Y1710" s="161"/>
      <c r="Z1710" s="161"/>
      <c r="AA1710" s="155" t="s">
        <v>1715</v>
      </c>
      <c r="AB1710" s="155" t="s">
        <v>4265</v>
      </c>
      <c r="AC1710" s="163">
        <v>0</v>
      </c>
      <c r="AD1710" s="163">
        <v>0</v>
      </c>
      <c r="AE1710" s="163">
        <v>0</v>
      </c>
      <c r="AF1710" s="163">
        <v>0</v>
      </c>
      <c r="AG1710" s="163">
        <v>0</v>
      </c>
      <c r="AH1710" s="163">
        <v>0</v>
      </c>
      <c r="AI1710" s="163">
        <v>0</v>
      </c>
      <c r="AJ1710" s="163">
        <v>0</v>
      </c>
      <c r="AK1710" s="163">
        <v>0</v>
      </c>
      <c r="AL1710" s="163">
        <v>0</v>
      </c>
      <c r="AM1710" s="163">
        <v>0</v>
      </c>
    </row>
    <row r="1711" spans="2:39" x14ac:dyDescent="0.15">
      <c r="B1711" s="51" t="s">
        <v>1716</v>
      </c>
      <c r="C1711" s="51" t="s">
        <v>5516</v>
      </c>
      <c r="D1711" s="51" t="s">
        <v>5032</v>
      </c>
      <c r="E1711" s="51" t="s">
        <v>5033</v>
      </c>
      <c r="F1711" s="51" t="s">
        <v>5097</v>
      </c>
      <c r="G1711" s="51" t="s">
        <v>5098</v>
      </c>
      <c r="H1711" s="51" t="s">
        <v>5164</v>
      </c>
      <c r="I1711" s="51" t="s">
        <v>5165</v>
      </c>
      <c r="K1711" s="53">
        <v>3</v>
      </c>
      <c r="L1711" s="160">
        <v>15</v>
      </c>
      <c r="M1711" s="160" t="s">
        <v>5097</v>
      </c>
      <c r="N1711" s="160" t="s">
        <v>5098</v>
      </c>
      <c r="O1711" s="161"/>
      <c r="P1711" s="161"/>
      <c r="Q1711" s="161"/>
      <c r="R1711" s="161"/>
      <c r="S1711" s="161"/>
      <c r="T1711" s="161"/>
      <c r="U1711" s="161"/>
      <c r="V1711" s="161"/>
      <c r="W1711" s="161"/>
      <c r="X1711" s="161"/>
      <c r="Y1711" s="161"/>
      <c r="Z1711" s="161"/>
      <c r="AA1711" s="155" t="s">
        <v>1716</v>
      </c>
      <c r="AB1711" s="155" t="s">
        <v>5516</v>
      </c>
      <c r="AC1711" s="163">
        <v>0</v>
      </c>
      <c r="AD1711" s="163">
        <v>0</v>
      </c>
      <c r="AE1711" s="163">
        <v>0</v>
      </c>
      <c r="AF1711" s="163">
        <v>0</v>
      </c>
      <c r="AG1711" s="163">
        <v>0</v>
      </c>
      <c r="AH1711" s="163">
        <v>0</v>
      </c>
      <c r="AI1711" s="163">
        <v>0</v>
      </c>
      <c r="AJ1711" s="163">
        <v>0</v>
      </c>
      <c r="AK1711" s="163">
        <v>0</v>
      </c>
      <c r="AL1711" s="163">
        <v>0</v>
      </c>
      <c r="AM1711" s="163">
        <v>0</v>
      </c>
    </row>
    <row r="1712" spans="2:39" x14ac:dyDescent="0.15">
      <c r="B1712" s="51" t="s">
        <v>1623</v>
      </c>
      <c r="C1712" s="51" t="s">
        <v>4180</v>
      </c>
      <c r="D1712" s="51" t="s">
        <v>5026</v>
      </c>
      <c r="E1712" s="51" t="s">
        <v>5027</v>
      </c>
      <c r="F1712" s="51" t="s">
        <v>5028</v>
      </c>
      <c r="G1712" s="51" t="s">
        <v>5029</v>
      </c>
      <c r="H1712" s="51" t="s">
        <v>5207</v>
      </c>
      <c r="I1712" s="51" t="s">
        <v>5208</v>
      </c>
      <c r="K1712" s="53">
        <v>3</v>
      </c>
      <c r="L1712" s="160">
        <v>24</v>
      </c>
      <c r="M1712" s="160" t="s">
        <v>5028</v>
      </c>
      <c r="N1712" s="160" t="s">
        <v>5029</v>
      </c>
      <c r="O1712" s="161"/>
      <c r="P1712" s="161"/>
      <c r="Q1712" s="161"/>
      <c r="R1712" s="161"/>
      <c r="S1712" s="161"/>
      <c r="T1712" s="161"/>
      <c r="U1712" s="161"/>
      <c r="V1712" s="161"/>
      <c r="W1712" s="161"/>
      <c r="X1712" s="161"/>
      <c r="Y1712" s="161"/>
      <c r="Z1712" s="161"/>
      <c r="AA1712" s="155" t="s">
        <v>1623</v>
      </c>
      <c r="AB1712" s="155" t="s">
        <v>4180</v>
      </c>
      <c r="AC1712" s="163">
        <v>0</v>
      </c>
      <c r="AD1712" s="163">
        <v>0</v>
      </c>
      <c r="AE1712" s="163">
        <v>0</v>
      </c>
      <c r="AF1712" s="163">
        <v>0</v>
      </c>
      <c r="AG1712" s="163">
        <v>0</v>
      </c>
      <c r="AH1712" s="163">
        <v>0</v>
      </c>
      <c r="AI1712" s="163">
        <v>0</v>
      </c>
      <c r="AJ1712" s="163">
        <v>0</v>
      </c>
      <c r="AK1712" s="163">
        <v>0</v>
      </c>
      <c r="AL1712" s="163">
        <v>0</v>
      </c>
      <c r="AM1712" s="163">
        <v>0</v>
      </c>
    </row>
    <row r="1713" spans="2:39" x14ac:dyDescent="0.15">
      <c r="B1713" s="51" t="s">
        <v>1518</v>
      </c>
      <c r="C1713" s="51" t="s">
        <v>5517</v>
      </c>
      <c r="D1713" s="51" t="s">
        <v>5026</v>
      </c>
      <c r="E1713" s="51" t="s">
        <v>5027</v>
      </c>
      <c r="F1713" s="51" t="s">
        <v>5085</v>
      </c>
      <c r="G1713" s="51" t="s">
        <v>5086</v>
      </c>
      <c r="H1713" s="51" t="s">
        <v>5087</v>
      </c>
      <c r="I1713" s="51" t="s">
        <v>5088</v>
      </c>
      <c r="K1713" s="53">
        <v>3</v>
      </c>
      <c r="L1713" s="160">
        <v>26</v>
      </c>
      <c r="M1713" s="160" t="s">
        <v>5085</v>
      </c>
      <c r="N1713" s="160" t="s">
        <v>5086</v>
      </c>
      <c r="O1713" s="161"/>
      <c r="P1713" s="161"/>
      <c r="Q1713" s="161"/>
      <c r="R1713" s="161"/>
      <c r="S1713" s="161"/>
      <c r="T1713" s="161"/>
      <c r="U1713" s="161"/>
      <c r="V1713" s="161"/>
      <c r="W1713" s="161"/>
      <c r="X1713" s="161"/>
      <c r="Y1713" s="161"/>
      <c r="Z1713" s="161"/>
      <c r="AA1713" s="155" t="s">
        <v>1518</v>
      </c>
      <c r="AB1713" s="155" t="s">
        <v>5517</v>
      </c>
      <c r="AC1713" s="163">
        <v>0</v>
      </c>
      <c r="AD1713" s="163">
        <v>0</v>
      </c>
      <c r="AE1713" s="163">
        <v>0</v>
      </c>
      <c r="AF1713" s="163">
        <v>0</v>
      </c>
      <c r="AG1713" s="163">
        <v>0</v>
      </c>
      <c r="AH1713" s="163">
        <v>0</v>
      </c>
      <c r="AI1713" s="163">
        <v>0</v>
      </c>
      <c r="AJ1713" s="163">
        <v>0</v>
      </c>
      <c r="AK1713" s="163">
        <v>0</v>
      </c>
      <c r="AL1713" s="163">
        <v>0</v>
      </c>
      <c r="AM1713" s="163">
        <v>0</v>
      </c>
    </row>
    <row r="1714" spans="2:39" x14ac:dyDescent="0.15">
      <c r="B1714" s="51" t="s">
        <v>1533</v>
      </c>
      <c r="C1714" s="51" t="s">
        <v>4095</v>
      </c>
      <c r="D1714" s="51" t="s">
        <v>5032</v>
      </c>
      <c r="E1714" s="51" t="s">
        <v>5033</v>
      </c>
      <c r="F1714" s="51" t="s">
        <v>5034</v>
      </c>
      <c r="G1714" s="51" t="s">
        <v>5035</v>
      </c>
      <c r="H1714" s="51" t="s">
        <v>5038</v>
      </c>
      <c r="I1714" s="51" t="s">
        <v>5039</v>
      </c>
      <c r="K1714" s="53">
        <v>3</v>
      </c>
      <c r="L1714" s="160">
        <v>11</v>
      </c>
      <c r="M1714" s="160" t="s">
        <v>5034</v>
      </c>
      <c r="N1714" s="160" t="s">
        <v>5035</v>
      </c>
      <c r="O1714" s="161"/>
      <c r="P1714" s="161"/>
      <c r="Q1714" s="161"/>
      <c r="R1714" s="161"/>
      <c r="S1714" s="161"/>
      <c r="T1714" s="161"/>
      <c r="U1714" s="161"/>
      <c r="V1714" s="161"/>
      <c r="W1714" s="161"/>
      <c r="X1714" s="161"/>
      <c r="Y1714" s="161"/>
      <c r="Z1714" s="161"/>
      <c r="AA1714" s="155" t="s">
        <v>1533</v>
      </c>
      <c r="AB1714" s="155" t="s">
        <v>4095</v>
      </c>
      <c r="AC1714" s="163">
        <v>0</v>
      </c>
      <c r="AD1714" s="163">
        <v>0</v>
      </c>
      <c r="AE1714" s="163">
        <v>0</v>
      </c>
      <c r="AF1714" s="163">
        <v>0</v>
      </c>
      <c r="AG1714" s="163">
        <v>0</v>
      </c>
      <c r="AH1714" s="163">
        <v>0</v>
      </c>
      <c r="AI1714" s="163">
        <v>0</v>
      </c>
      <c r="AJ1714" s="163">
        <v>0</v>
      </c>
      <c r="AK1714" s="163">
        <v>0</v>
      </c>
      <c r="AL1714" s="163">
        <v>0</v>
      </c>
      <c r="AM1714" s="163">
        <v>0</v>
      </c>
    </row>
    <row r="1715" spans="2:39" x14ac:dyDescent="0.15">
      <c r="B1715" s="51" t="s">
        <v>1456</v>
      </c>
      <c r="C1715" s="51" t="s">
        <v>4021</v>
      </c>
      <c r="D1715" s="51" t="s">
        <v>5026</v>
      </c>
      <c r="E1715" s="51" t="s">
        <v>5027</v>
      </c>
      <c r="F1715" s="51" t="s">
        <v>5085</v>
      </c>
      <c r="G1715" s="51" t="s">
        <v>5086</v>
      </c>
      <c r="H1715" s="51" t="s">
        <v>5087</v>
      </c>
      <c r="I1715" s="51" t="s">
        <v>5088</v>
      </c>
      <c r="K1715" s="53">
        <v>3</v>
      </c>
      <c r="L1715" s="160">
        <v>26</v>
      </c>
      <c r="M1715" s="160" t="s">
        <v>5085</v>
      </c>
      <c r="N1715" s="160" t="s">
        <v>5086</v>
      </c>
      <c r="O1715" s="161"/>
      <c r="P1715" s="161"/>
      <c r="Q1715" s="161"/>
      <c r="R1715" s="161"/>
      <c r="S1715" s="161"/>
      <c r="T1715" s="161"/>
      <c r="U1715" s="161"/>
      <c r="V1715" s="161"/>
      <c r="W1715" s="161"/>
      <c r="X1715" s="161"/>
      <c r="Y1715" s="161"/>
      <c r="Z1715" s="161"/>
      <c r="AA1715" s="155" t="s">
        <v>1456</v>
      </c>
      <c r="AB1715" s="155" t="s">
        <v>4021</v>
      </c>
      <c r="AC1715" s="163">
        <v>0</v>
      </c>
      <c r="AD1715" s="163">
        <v>0</v>
      </c>
      <c r="AE1715" s="163">
        <v>0</v>
      </c>
      <c r="AF1715" s="163">
        <v>0</v>
      </c>
      <c r="AG1715" s="163">
        <v>0</v>
      </c>
      <c r="AH1715" s="163">
        <v>0</v>
      </c>
      <c r="AI1715" s="163">
        <v>0</v>
      </c>
      <c r="AJ1715" s="163">
        <v>0</v>
      </c>
      <c r="AK1715" s="163">
        <v>0</v>
      </c>
      <c r="AL1715" s="163">
        <v>0</v>
      </c>
      <c r="AM1715" s="163">
        <v>0</v>
      </c>
    </row>
    <row r="1716" spans="2:39" x14ac:dyDescent="0.15">
      <c r="B1716" s="51" t="s">
        <v>1680</v>
      </c>
      <c r="C1716" s="51" t="s">
        <v>4233</v>
      </c>
      <c r="D1716" s="51" t="s">
        <v>5044</v>
      </c>
      <c r="E1716" s="51" t="s">
        <v>5045</v>
      </c>
      <c r="F1716" s="51" t="s">
        <v>5046</v>
      </c>
      <c r="G1716" s="51" t="s">
        <v>5045</v>
      </c>
      <c r="H1716" s="51" t="s">
        <v>5047</v>
      </c>
      <c r="I1716" s="51" t="s">
        <v>5048</v>
      </c>
      <c r="K1716" s="53">
        <v>3</v>
      </c>
      <c r="L1716" s="160">
        <v>5</v>
      </c>
      <c r="M1716" s="160" t="s">
        <v>5047</v>
      </c>
      <c r="N1716" s="160" t="s">
        <v>5048</v>
      </c>
      <c r="O1716" s="161"/>
      <c r="P1716" s="161"/>
      <c r="Q1716" s="161"/>
      <c r="R1716" s="161"/>
      <c r="S1716" s="161"/>
      <c r="T1716" s="161"/>
      <c r="U1716" s="161"/>
      <c r="V1716" s="161"/>
      <c r="W1716" s="161"/>
      <c r="X1716" s="161"/>
      <c r="Y1716" s="161"/>
      <c r="Z1716" s="161"/>
      <c r="AA1716" s="155" t="s">
        <v>1680</v>
      </c>
      <c r="AB1716" s="155" t="s">
        <v>4233</v>
      </c>
      <c r="AC1716" s="163">
        <v>0</v>
      </c>
      <c r="AD1716" s="163">
        <v>0</v>
      </c>
      <c r="AE1716" s="163">
        <v>0</v>
      </c>
      <c r="AF1716" s="163">
        <v>0</v>
      </c>
      <c r="AG1716" s="163">
        <v>0</v>
      </c>
      <c r="AH1716" s="163">
        <v>0</v>
      </c>
      <c r="AI1716" s="163">
        <v>0</v>
      </c>
      <c r="AJ1716" s="163">
        <v>0</v>
      </c>
      <c r="AK1716" s="163">
        <v>0</v>
      </c>
      <c r="AL1716" s="163">
        <v>0</v>
      </c>
      <c r="AM1716" s="163">
        <v>0</v>
      </c>
    </row>
    <row r="1717" spans="2:39" x14ac:dyDescent="0.15">
      <c r="B1717" s="51" t="s">
        <v>1657</v>
      </c>
      <c r="C1717" s="51" t="s">
        <v>4211</v>
      </c>
      <c r="D1717" s="51" t="s">
        <v>5026</v>
      </c>
      <c r="E1717" s="51" t="s">
        <v>5027</v>
      </c>
      <c r="F1717" s="51" t="s">
        <v>5028</v>
      </c>
      <c r="G1717" s="51" t="s">
        <v>5029</v>
      </c>
      <c r="H1717" s="51" t="s">
        <v>5199</v>
      </c>
      <c r="I1717" s="51" t="s">
        <v>5200</v>
      </c>
      <c r="K1717" s="53">
        <v>3</v>
      </c>
      <c r="L1717" s="160">
        <v>24</v>
      </c>
      <c r="M1717" s="160" t="s">
        <v>5028</v>
      </c>
      <c r="N1717" s="160" t="s">
        <v>5029</v>
      </c>
      <c r="O1717" s="161"/>
      <c r="P1717" s="161"/>
      <c r="Q1717" s="161"/>
      <c r="R1717" s="161"/>
      <c r="S1717" s="161"/>
      <c r="T1717" s="161"/>
      <c r="U1717" s="161"/>
      <c r="V1717" s="161"/>
      <c r="W1717" s="161"/>
      <c r="X1717" s="161"/>
      <c r="Y1717" s="161"/>
      <c r="Z1717" s="161"/>
      <c r="AA1717" s="155" t="s">
        <v>1657</v>
      </c>
      <c r="AB1717" s="155" t="s">
        <v>4211</v>
      </c>
      <c r="AC1717" s="163">
        <v>0</v>
      </c>
      <c r="AD1717" s="163">
        <v>0</v>
      </c>
      <c r="AE1717" s="163">
        <v>0</v>
      </c>
      <c r="AF1717" s="163">
        <v>0</v>
      </c>
      <c r="AG1717" s="163">
        <v>0</v>
      </c>
      <c r="AH1717" s="163">
        <v>0</v>
      </c>
      <c r="AI1717" s="163">
        <v>0</v>
      </c>
      <c r="AJ1717" s="163">
        <v>0</v>
      </c>
      <c r="AK1717" s="163">
        <v>0</v>
      </c>
      <c r="AL1717" s="163">
        <v>0</v>
      </c>
      <c r="AM1717" s="163">
        <v>0</v>
      </c>
    </row>
    <row r="1718" spans="2:39" x14ac:dyDescent="0.15">
      <c r="B1718" s="51" t="s">
        <v>1712</v>
      </c>
      <c r="C1718" s="51" t="s">
        <v>4263</v>
      </c>
      <c r="D1718" s="51" t="s">
        <v>5032</v>
      </c>
      <c r="E1718" s="51" t="s">
        <v>5033</v>
      </c>
      <c r="F1718" s="51" t="s">
        <v>5034</v>
      </c>
      <c r="G1718" s="51" t="s">
        <v>5035</v>
      </c>
      <c r="H1718" s="51" t="s">
        <v>5038</v>
      </c>
      <c r="I1718" s="51" t="s">
        <v>5039</v>
      </c>
      <c r="K1718" s="53">
        <v>3</v>
      </c>
      <c r="L1718" s="160">
        <v>11</v>
      </c>
      <c r="M1718" s="160" t="s">
        <v>5034</v>
      </c>
      <c r="N1718" s="160" t="s">
        <v>5035</v>
      </c>
      <c r="O1718" s="161"/>
      <c r="P1718" s="161"/>
      <c r="Q1718" s="161"/>
      <c r="R1718" s="161"/>
      <c r="S1718" s="161"/>
      <c r="T1718" s="161"/>
      <c r="U1718" s="161"/>
      <c r="V1718" s="161"/>
      <c r="W1718" s="161"/>
      <c r="X1718" s="161"/>
      <c r="Y1718" s="161"/>
      <c r="Z1718" s="161"/>
      <c r="AA1718" s="155" t="s">
        <v>1712</v>
      </c>
      <c r="AB1718" s="155" t="s">
        <v>4263</v>
      </c>
      <c r="AC1718" s="163">
        <v>0</v>
      </c>
      <c r="AD1718" s="163">
        <v>0</v>
      </c>
      <c r="AE1718" s="163">
        <v>0</v>
      </c>
      <c r="AF1718" s="163">
        <v>0</v>
      </c>
      <c r="AG1718" s="163">
        <v>0</v>
      </c>
      <c r="AH1718" s="163">
        <v>0</v>
      </c>
      <c r="AI1718" s="163">
        <v>0</v>
      </c>
      <c r="AJ1718" s="163">
        <v>0</v>
      </c>
      <c r="AK1718" s="163">
        <v>0</v>
      </c>
      <c r="AL1718" s="163">
        <v>0</v>
      </c>
      <c r="AM1718" s="163">
        <v>0</v>
      </c>
    </row>
    <row r="1719" spans="2:39" x14ac:dyDescent="0.15">
      <c r="B1719" s="51" t="s">
        <v>1671</v>
      </c>
      <c r="C1719" s="51" t="s">
        <v>4224</v>
      </c>
      <c r="D1719" s="51" t="s">
        <v>5026</v>
      </c>
      <c r="E1719" s="51" t="s">
        <v>5027</v>
      </c>
      <c r="F1719" s="51" t="s">
        <v>5054</v>
      </c>
      <c r="G1719" s="51" t="s">
        <v>5055</v>
      </c>
      <c r="H1719" s="51" t="s">
        <v>5113</v>
      </c>
      <c r="I1719" s="51" t="s">
        <v>5114</v>
      </c>
      <c r="K1719" s="53">
        <v>2</v>
      </c>
      <c r="L1719" s="160" t="s">
        <v>5356</v>
      </c>
      <c r="M1719" s="160" t="s">
        <v>5056</v>
      </c>
      <c r="N1719" s="160" t="s">
        <v>5194</v>
      </c>
      <c r="O1719" s="161"/>
      <c r="P1719" s="161"/>
      <c r="Q1719" s="161"/>
      <c r="R1719" s="161"/>
      <c r="S1719" s="161"/>
      <c r="T1719" s="161"/>
      <c r="U1719" s="161"/>
      <c r="V1719" s="161"/>
      <c r="W1719" s="161"/>
      <c r="X1719" s="161"/>
      <c r="Y1719" s="161"/>
      <c r="Z1719" s="161"/>
      <c r="AA1719" s="155" t="s">
        <v>1671</v>
      </c>
      <c r="AB1719" s="155" t="s">
        <v>4224</v>
      </c>
      <c r="AC1719" s="163">
        <v>0</v>
      </c>
      <c r="AD1719" s="163">
        <v>0</v>
      </c>
      <c r="AE1719" s="163">
        <v>0</v>
      </c>
      <c r="AF1719" s="163">
        <v>0</v>
      </c>
      <c r="AG1719" s="163">
        <v>0</v>
      </c>
      <c r="AH1719" s="163">
        <v>0</v>
      </c>
      <c r="AI1719" s="163">
        <v>0</v>
      </c>
      <c r="AJ1719" s="163">
        <v>0</v>
      </c>
      <c r="AK1719" s="163">
        <v>0</v>
      </c>
      <c r="AL1719" s="163">
        <v>0</v>
      </c>
      <c r="AM1719" s="163">
        <v>0</v>
      </c>
    </row>
    <row r="1720" spans="2:39" x14ac:dyDescent="0.15">
      <c r="B1720" s="51" t="s">
        <v>1634</v>
      </c>
      <c r="C1720" s="51" t="s">
        <v>4191</v>
      </c>
      <c r="D1720" s="51" t="s">
        <v>5074</v>
      </c>
      <c r="E1720" s="51" t="s">
        <v>5075</v>
      </c>
      <c r="F1720" s="51" t="s">
        <v>5076</v>
      </c>
      <c r="G1720" s="51" t="s">
        <v>5077</v>
      </c>
      <c r="H1720" s="51" t="s">
        <v>5101</v>
      </c>
      <c r="I1720" s="51" t="s">
        <v>5102</v>
      </c>
      <c r="K1720" s="53">
        <v>3</v>
      </c>
      <c r="L1720" s="160">
        <v>6</v>
      </c>
      <c r="M1720" s="160" t="s">
        <v>5101</v>
      </c>
      <c r="N1720" s="160" t="s">
        <v>5102</v>
      </c>
      <c r="O1720" s="161"/>
      <c r="P1720" s="161"/>
      <c r="Q1720" s="161"/>
      <c r="R1720" s="161"/>
      <c r="S1720" s="161"/>
      <c r="T1720" s="161"/>
      <c r="U1720" s="161"/>
      <c r="V1720" s="161"/>
      <c r="W1720" s="161"/>
      <c r="X1720" s="161"/>
      <c r="Y1720" s="161"/>
      <c r="Z1720" s="161"/>
      <c r="AA1720" s="155" t="s">
        <v>1634</v>
      </c>
      <c r="AB1720" s="155" t="s">
        <v>4191</v>
      </c>
      <c r="AC1720" s="163">
        <v>0</v>
      </c>
      <c r="AD1720" s="163">
        <v>0</v>
      </c>
      <c r="AE1720" s="163">
        <v>0</v>
      </c>
      <c r="AF1720" s="163">
        <v>0</v>
      </c>
      <c r="AG1720" s="163">
        <v>0</v>
      </c>
      <c r="AH1720" s="163">
        <v>0</v>
      </c>
      <c r="AI1720" s="163">
        <v>0</v>
      </c>
      <c r="AJ1720" s="163">
        <v>0</v>
      </c>
      <c r="AK1720" s="163">
        <v>0</v>
      </c>
      <c r="AL1720" s="163">
        <v>0</v>
      </c>
      <c r="AM1720" s="163">
        <v>0</v>
      </c>
    </row>
    <row r="1721" spans="2:39" x14ac:dyDescent="0.15">
      <c r="B1721" s="51" t="s">
        <v>1557</v>
      </c>
      <c r="C1721" s="51" t="s">
        <v>4117</v>
      </c>
      <c r="D1721" s="51" t="s">
        <v>5089</v>
      </c>
      <c r="E1721" s="51" t="s">
        <v>5090</v>
      </c>
      <c r="F1721" s="51" t="s">
        <v>5091</v>
      </c>
      <c r="G1721" s="51" t="s">
        <v>5092</v>
      </c>
      <c r="H1721" s="51" t="s">
        <v>5170</v>
      </c>
      <c r="I1721" s="51" t="s">
        <v>5171</v>
      </c>
      <c r="K1721" s="53">
        <v>3</v>
      </c>
      <c r="L1721" s="160">
        <v>16</v>
      </c>
      <c r="M1721" s="160" t="s">
        <v>5091</v>
      </c>
      <c r="N1721" s="160" t="s">
        <v>5092</v>
      </c>
      <c r="O1721" s="161"/>
      <c r="P1721" s="161"/>
      <c r="Q1721" s="161"/>
      <c r="R1721" s="161"/>
      <c r="S1721" s="161"/>
      <c r="T1721" s="161"/>
      <c r="U1721" s="161"/>
      <c r="V1721" s="161"/>
      <c r="W1721" s="161"/>
      <c r="X1721" s="161"/>
      <c r="Y1721" s="161"/>
      <c r="Z1721" s="161"/>
      <c r="AA1721" s="155" t="s">
        <v>1557</v>
      </c>
      <c r="AB1721" s="155" t="s">
        <v>4117</v>
      </c>
      <c r="AC1721" s="163">
        <v>0</v>
      </c>
      <c r="AD1721" s="163">
        <v>0</v>
      </c>
      <c r="AE1721" s="163">
        <v>0</v>
      </c>
      <c r="AF1721" s="163">
        <v>0</v>
      </c>
      <c r="AG1721" s="163">
        <v>0</v>
      </c>
      <c r="AH1721" s="163">
        <v>0</v>
      </c>
      <c r="AI1721" s="163">
        <v>0</v>
      </c>
      <c r="AJ1721" s="163">
        <v>0</v>
      </c>
      <c r="AK1721" s="163">
        <v>0</v>
      </c>
      <c r="AL1721" s="163">
        <v>0</v>
      </c>
      <c r="AM1721" s="163">
        <v>0</v>
      </c>
    </row>
    <row r="1722" spans="2:39" x14ac:dyDescent="0.15">
      <c r="B1722" s="51" t="s">
        <v>1575</v>
      </c>
      <c r="C1722" s="51" t="s">
        <v>4135</v>
      </c>
      <c r="D1722" s="51" t="s">
        <v>5026</v>
      </c>
      <c r="E1722" s="51" t="s">
        <v>5027</v>
      </c>
      <c r="F1722" s="51" t="s">
        <v>5028</v>
      </c>
      <c r="G1722" s="51" t="s">
        <v>5029</v>
      </c>
      <c r="H1722" s="51" t="s">
        <v>5197</v>
      </c>
      <c r="I1722" s="51" t="s">
        <v>5198</v>
      </c>
      <c r="K1722" s="53">
        <v>3</v>
      </c>
      <c r="L1722" s="160">
        <v>24</v>
      </c>
      <c r="M1722" s="160" t="s">
        <v>5028</v>
      </c>
      <c r="N1722" s="160" t="s">
        <v>5029</v>
      </c>
      <c r="O1722" s="161"/>
      <c r="P1722" s="161"/>
      <c r="Q1722" s="161"/>
      <c r="R1722" s="161"/>
      <c r="S1722" s="161"/>
      <c r="T1722" s="161"/>
      <c r="U1722" s="161"/>
      <c r="V1722" s="161"/>
      <c r="W1722" s="161"/>
      <c r="X1722" s="161"/>
      <c r="Y1722" s="161"/>
      <c r="Z1722" s="161"/>
      <c r="AA1722" s="155" t="s">
        <v>1575</v>
      </c>
      <c r="AB1722" s="155" t="s">
        <v>4135</v>
      </c>
      <c r="AC1722" s="163">
        <v>0</v>
      </c>
      <c r="AD1722" s="163">
        <v>0</v>
      </c>
      <c r="AE1722" s="163">
        <v>0</v>
      </c>
      <c r="AF1722" s="163">
        <v>0</v>
      </c>
      <c r="AG1722" s="163">
        <v>0</v>
      </c>
      <c r="AH1722" s="163">
        <v>0</v>
      </c>
      <c r="AI1722" s="163">
        <v>0</v>
      </c>
      <c r="AJ1722" s="163">
        <v>0</v>
      </c>
      <c r="AK1722" s="163">
        <v>0</v>
      </c>
      <c r="AL1722" s="163">
        <v>0</v>
      </c>
      <c r="AM1722" s="163">
        <v>0</v>
      </c>
    </row>
    <row r="1723" spans="2:39" x14ac:dyDescent="0.15">
      <c r="B1723" s="51" t="s">
        <v>1618</v>
      </c>
      <c r="C1723" s="51" t="s">
        <v>4175</v>
      </c>
      <c r="D1723" s="51" t="s">
        <v>5074</v>
      </c>
      <c r="E1723" s="51" t="s">
        <v>5075</v>
      </c>
      <c r="F1723" s="51" t="s">
        <v>5076</v>
      </c>
      <c r="G1723" s="51" t="s">
        <v>5077</v>
      </c>
      <c r="H1723" s="51" t="s">
        <v>5127</v>
      </c>
      <c r="I1723" s="51" t="s">
        <v>5128</v>
      </c>
      <c r="K1723" s="53">
        <v>1</v>
      </c>
      <c r="L1723" s="160">
        <v>4</v>
      </c>
      <c r="M1723" s="160" t="s">
        <v>5127</v>
      </c>
      <c r="N1723" s="160" t="s">
        <v>5326</v>
      </c>
      <c r="O1723" s="161"/>
      <c r="P1723" s="161"/>
      <c r="Q1723" s="161"/>
      <c r="R1723" s="161"/>
      <c r="S1723" s="161"/>
      <c r="T1723" s="161"/>
      <c r="U1723" s="161"/>
      <c r="V1723" s="161"/>
      <c r="W1723" s="161"/>
      <c r="X1723" s="161"/>
      <c r="Y1723" s="161"/>
      <c r="Z1723" s="161"/>
      <c r="AA1723" s="155" t="s">
        <v>1618</v>
      </c>
      <c r="AB1723" s="155" t="s">
        <v>4175</v>
      </c>
      <c r="AC1723" s="163">
        <v>0</v>
      </c>
      <c r="AD1723" s="163">
        <v>0</v>
      </c>
      <c r="AE1723" s="163">
        <v>0</v>
      </c>
      <c r="AF1723" s="163">
        <v>0</v>
      </c>
      <c r="AG1723" s="163">
        <v>0</v>
      </c>
      <c r="AH1723" s="163">
        <v>0</v>
      </c>
      <c r="AI1723" s="163">
        <v>0</v>
      </c>
      <c r="AJ1723" s="163">
        <v>0</v>
      </c>
      <c r="AK1723" s="163">
        <v>0</v>
      </c>
      <c r="AL1723" s="163">
        <v>0</v>
      </c>
      <c r="AM1723" s="163">
        <v>0</v>
      </c>
    </row>
    <row r="1724" spans="2:39" x14ac:dyDescent="0.15">
      <c r="B1724" s="51" t="s">
        <v>1676</v>
      </c>
      <c r="C1724" s="51" t="s">
        <v>4229</v>
      </c>
      <c r="D1724" s="51" t="s">
        <v>5074</v>
      </c>
      <c r="E1724" s="51" t="s">
        <v>5075</v>
      </c>
      <c r="F1724" s="51" t="s">
        <v>5076</v>
      </c>
      <c r="G1724" s="51" t="s">
        <v>5077</v>
      </c>
      <c r="H1724" s="51" t="s">
        <v>5127</v>
      </c>
      <c r="I1724" s="51" t="s">
        <v>5128</v>
      </c>
      <c r="K1724" s="53">
        <v>1</v>
      </c>
      <c r="L1724" s="160">
        <v>4</v>
      </c>
      <c r="M1724" s="160" t="s">
        <v>5127</v>
      </c>
      <c r="N1724" s="160" t="s">
        <v>5326</v>
      </c>
      <c r="O1724" s="161"/>
      <c r="P1724" s="161"/>
      <c r="Q1724" s="161"/>
      <c r="R1724" s="161"/>
      <c r="S1724" s="161"/>
      <c r="T1724" s="161"/>
      <c r="U1724" s="161"/>
      <c r="V1724" s="161"/>
      <c r="W1724" s="161"/>
      <c r="X1724" s="161"/>
      <c r="Y1724" s="161"/>
      <c r="Z1724" s="161"/>
      <c r="AA1724" s="155" t="s">
        <v>1676</v>
      </c>
      <c r="AB1724" s="155" t="s">
        <v>4229</v>
      </c>
      <c r="AC1724" s="163">
        <v>0</v>
      </c>
      <c r="AD1724" s="163">
        <v>0</v>
      </c>
      <c r="AE1724" s="163">
        <v>0</v>
      </c>
      <c r="AF1724" s="163">
        <v>0</v>
      </c>
      <c r="AG1724" s="163">
        <v>0</v>
      </c>
      <c r="AH1724" s="163">
        <v>0</v>
      </c>
      <c r="AI1724" s="163">
        <v>0</v>
      </c>
      <c r="AJ1724" s="163">
        <v>0</v>
      </c>
      <c r="AK1724" s="163">
        <v>0</v>
      </c>
      <c r="AL1724" s="163">
        <v>0</v>
      </c>
      <c r="AM1724" s="163">
        <v>0</v>
      </c>
    </row>
    <row r="1725" spans="2:39" x14ac:dyDescent="0.15">
      <c r="B1725" s="51" t="s">
        <v>1664</v>
      </c>
      <c r="C1725" s="51" t="s">
        <v>4217</v>
      </c>
      <c r="D1725" s="51" t="s">
        <v>5044</v>
      </c>
      <c r="E1725" s="51" t="s">
        <v>5045</v>
      </c>
      <c r="F1725" s="51" t="s">
        <v>5046</v>
      </c>
      <c r="G1725" s="51" t="s">
        <v>5045</v>
      </c>
      <c r="H1725" s="51" t="s">
        <v>5047</v>
      </c>
      <c r="I1725" s="51" t="s">
        <v>5048</v>
      </c>
      <c r="K1725" s="53">
        <v>3</v>
      </c>
      <c r="L1725" s="160">
        <v>5</v>
      </c>
      <c r="M1725" s="160" t="s">
        <v>5047</v>
      </c>
      <c r="N1725" s="160" t="s">
        <v>5048</v>
      </c>
      <c r="O1725" s="161"/>
      <c r="P1725" s="161"/>
      <c r="Q1725" s="161"/>
      <c r="R1725" s="161"/>
      <c r="S1725" s="161"/>
      <c r="T1725" s="161"/>
      <c r="U1725" s="161"/>
      <c r="V1725" s="161"/>
      <c r="W1725" s="161"/>
      <c r="X1725" s="161"/>
      <c r="Y1725" s="161"/>
      <c r="Z1725" s="161"/>
      <c r="AA1725" s="155" t="s">
        <v>1664</v>
      </c>
      <c r="AB1725" s="155" t="s">
        <v>4217</v>
      </c>
      <c r="AC1725" s="163">
        <v>0</v>
      </c>
      <c r="AD1725" s="163">
        <v>0</v>
      </c>
      <c r="AE1725" s="163">
        <v>0</v>
      </c>
      <c r="AF1725" s="163">
        <v>0</v>
      </c>
      <c r="AG1725" s="163">
        <v>0</v>
      </c>
      <c r="AH1725" s="163">
        <v>0</v>
      </c>
      <c r="AI1725" s="163">
        <v>0</v>
      </c>
      <c r="AJ1725" s="163">
        <v>0</v>
      </c>
      <c r="AK1725" s="163">
        <v>0</v>
      </c>
      <c r="AL1725" s="163">
        <v>0</v>
      </c>
      <c r="AM1725" s="163">
        <v>0</v>
      </c>
    </row>
    <row r="1726" spans="2:39" x14ac:dyDescent="0.15">
      <c r="B1726" s="51" t="s">
        <v>1644</v>
      </c>
      <c r="C1726" s="51" t="s">
        <v>5518</v>
      </c>
      <c r="D1726" s="51" t="s">
        <v>5026</v>
      </c>
      <c r="E1726" s="51" t="s">
        <v>5027</v>
      </c>
      <c r="F1726" s="51" t="s">
        <v>5040</v>
      </c>
      <c r="G1726" s="51" t="s">
        <v>5041</v>
      </c>
      <c r="H1726" s="51" t="s">
        <v>5042</v>
      </c>
      <c r="I1726" s="51" t="s">
        <v>5043</v>
      </c>
      <c r="K1726" s="53">
        <v>3</v>
      </c>
      <c r="L1726" s="160">
        <v>25</v>
      </c>
      <c r="M1726" s="160" t="s">
        <v>5040</v>
      </c>
      <c r="N1726" s="160" t="s">
        <v>5041</v>
      </c>
      <c r="O1726" s="161"/>
      <c r="P1726" s="161"/>
      <c r="Q1726" s="161"/>
      <c r="R1726" s="161"/>
      <c r="S1726" s="161"/>
      <c r="T1726" s="161"/>
      <c r="U1726" s="161"/>
      <c r="V1726" s="161"/>
      <c r="W1726" s="161"/>
      <c r="X1726" s="161"/>
      <c r="Y1726" s="161"/>
      <c r="Z1726" s="161"/>
      <c r="AA1726" s="155" t="s">
        <v>1644</v>
      </c>
      <c r="AB1726" s="155" t="s">
        <v>5518</v>
      </c>
      <c r="AC1726" s="163">
        <v>0</v>
      </c>
      <c r="AD1726" s="163">
        <v>0</v>
      </c>
      <c r="AE1726" s="163">
        <v>0</v>
      </c>
      <c r="AF1726" s="163">
        <v>0</v>
      </c>
      <c r="AG1726" s="163">
        <v>0</v>
      </c>
      <c r="AH1726" s="163">
        <v>0</v>
      </c>
      <c r="AI1726" s="163">
        <v>0</v>
      </c>
      <c r="AJ1726" s="163">
        <v>0</v>
      </c>
      <c r="AK1726" s="163">
        <v>0</v>
      </c>
      <c r="AL1726" s="163">
        <v>0</v>
      </c>
      <c r="AM1726" s="163">
        <v>0</v>
      </c>
    </row>
    <row r="1727" spans="2:39" x14ac:dyDescent="0.15">
      <c r="B1727" s="51" t="s">
        <v>1616</v>
      </c>
      <c r="C1727" s="51" t="s">
        <v>4173</v>
      </c>
      <c r="D1727" s="51" t="s">
        <v>5026</v>
      </c>
      <c r="E1727" s="51" t="s">
        <v>5027</v>
      </c>
      <c r="F1727" s="51" t="s">
        <v>5040</v>
      </c>
      <c r="G1727" s="51" t="s">
        <v>5041</v>
      </c>
      <c r="H1727" s="51" t="s">
        <v>5042</v>
      </c>
      <c r="I1727" s="51" t="s">
        <v>5043</v>
      </c>
      <c r="K1727" s="53">
        <v>3</v>
      </c>
      <c r="L1727" s="160">
        <v>25</v>
      </c>
      <c r="M1727" s="160" t="s">
        <v>5040</v>
      </c>
      <c r="N1727" s="160" t="s">
        <v>5041</v>
      </c>
      <c r="O1727" s="161"/>
      <c r="P1727" s="161"/>
      <c r="Q1727" s="161"/>
      <c r="R1727" s="161"/>
      <c r="S1727" s="161"/>
      <c r="T1727" s="161"/>
      <c r="U1727" s="161"/>
      <c r="V1727" s="161"/>
      <c r="W1727" s="161"/>
      <c r="X1727" s="161"/>
      <c r="Y1727" s="161"/>
      <c r="Z1727" s="161"/>
      <c r="AA1727" s="155" t="s">
        <v>1616</v>
      </c>
      <c r="AB1727" s="155" t="s">
        <v>4173</v>
      </c>
      <c r="AC1727" s="163">
        <v>0</v>
      </c>
      <c r="AD1727" s="163">
        <v>0</v>
      </c>
      <c r="AE1727" s="163">
        <v>0</v>
      </c>
      <c r="AF1727" s="163">
        <v>0</v>
      </c>
      <c r="AG1727" s="163">
        <v>0</v>
      </c>
      <c r="AH1727" s="163">
        <v>0</v>
      </c>
      <c r="AI1727" s="163">
        <v>0</v>
      </c>
      <c r="AJ1727" s="163">
        <v>0</v>
      </c>
      <c r="AK1727" s="163">
        <v>0</v>
      </c>
      <c r="AL1727" s="163">
        <v>0</v>
      </c>
      <c r="AM1727" s="163">
        <v>0</v>
      </c>
    </row>
    <row r="1728" spans="2:39" x14ac:dyDescent="0.15">
      <c r="B1728" s="51" t="s">
        <v>1655</v>
      </c>
      <c r="C1728" s="51" t="s">
        <v>4209</v>
      </c>
      <c r="D1728" s="51" t="s">
        <v>5032</v>
      </c>
      <c r="E1728" s="51" t="s">
        <v>5033</v>
      </c>
      <c r="F1728" s="51" t="s">
        <v>5117</v>
      </c>
      <c r="G1728" s="51" t="s">
        <v>5118</v>
      </c>
      <c r="H1728" s="51" t="s">
        <v>5119</v>
      </c>
      <c r="I1728" s="51" t="s">
        <v>5120</v>
      </c>
      <c r="K1728" s="53">
        <v>3</v>
      </c>
      <c r="L1728" s="160">
        <v>13</v>
      </c>
      <c r="M1728" s="160" t="s">
        <v>5119</v>
      </c>
      <c r="N1728" s="160" t="s">
        <v>5120</v>
      </c>
      <c r="O1728" s="161"/>
      <c r="P1728" s="161"/>
      <c r="Q1728" s="161"/>
      <c r="R1728" s="161"/>
      <c r="S1728" s="161"/>
      <c r="T1728" s="161"/>
      <c r="U1728" s="161"/>
      <c r="V1728" s="161"/>
      <c r="W1728" s="161"/>
      <c r="X1728" s="161"/>
      <c r="Y1728" s="161"/>
      <c r="Z1728" s="161"/>
      <c r="AA1728" s="155" t="s">
        <v>1655</v>
      </c>
      <c r="AB1728" s="155" t="s">
        <v>4209</v>
      </c>
      <c r="AC1728" s="163">
        <v>0</v>
      </c>
      <c r="AD1728" s="163">
        <v>0</v>
      </c>
      <c r="AE1728" s="163">
        <v>0</v>
      </c>
      <c r="AF1728" s="163">
        <v>0</v>
      </c>
      <c r="AG1728" s="163">
        <v>0</v>
      </c>
      <c r="AH1728" s="163">
        <v>0</v>
      </c>
      <c r="AI1728" s="163">
        <v>0</v>
      </c>
      <c r="AJ1728" s="163">
        <v>0</v>
      </c>
      <c r="AK1728" s="163">
        <v>0</v>
      </c>
      <c r="AL1728" s="163">
        <v>0</v>
      </c>
      <c r="AM1728" s="163">
        <v>0</v>
      </c>
    </row>
    <row r="1729" spans="2:39" x14ac:dyDescent="0.15">
      <c r="B1729" s="51" t="s">
        <v>1613</v>
      </c>
      <c r="C1729" s="51" t="s">
        <v>4170</v>
      </c>
      <c r="D1729" s="51" t="s">
        <v>5074</v>
      </c>
      <c r="E1729" s="51" t="s">
        <v>5075</v>
      </c>
      <c r="F1729" s="51" t="s">
        <v>5076</v>
      </c>
      <c r="G1729" s="51" t="s">
        <v>5077</v>
      </c>
      <c r="H1729" s="51" t="s">
        <v>5158</v>
      </c>
      <c r="I1729" s="51" t="s">
        <v>5159</v>
      </c>
      <c r="K1729" s="53">
        <v>3</v>
      </c>
      <c r="L1729" s="160" t="s">
        <v>5356</v>
      </c>
      <c r="M1729" s="160" t="s">
        <v>5356</v>
      </c>
      <c r="N1729" s="160" t="s">
        <v>5356</v>
      </c>
      <c r="O1729" s="161"/>
      <c r="P1729" s="161"/>
      <c r="Q1729" s="161"/>
      <c r="R1729" s="161"/>
      <c r="S1729" s="161"/>
      <c r="T1729" s="161"/>
      <c r="U1729" s="161"/>
      <c r="V1729" s="161"/>
      <c r="W1729" s="161"/>
      <c r="X1729" s="161"/>
      <c r="Y1729" s="161"/>
      <c r="Z1729" s="161"/>
      <c r="AA1729" s="155" t="s">
        <v>1613</v>
      </c>
      <c r="AB1729" s="155" t="s">
        <v>4170</v>
      </c>
      <c r="AC1729" s="163">
        <v>0</v>
      </c>
      <c r="AD1729" s="163">
        <v>0</v>
      </c>
      <c r="AE1729" s="163">
        <v>0</v>
      </c>
      <c r="AF1729" s="163">
        <v>0</v>
      </c>
      <c r="AG1729" s="163">
        <v>0</v>
      </c>
      <c r="AH1729" s="163">
        <v>0</v>
      </c>
      <c r="AI1729" s="163">
        <v>0</v>
      </c>
      <c r="AJ1729" s="163">
        <v>0</v>
      </c>
      <c r="AK1729" s="163">
        <v>0</v>
      </c>
      <c r="AL1729" s="163">
        <v>0</v>
      </c>
      <c r="AM1729" s="163">
        <v>0</v>
      </c>
    </row>
    <row r="1730" spans="2:39" x14ac:dyDescent="0.15">
      <c r="B1730" s="51" t="s">
        <v>1692</v>
      </c>
      <c r="C1730" s="51" t="s">
        <v>4244</v>
      </c>
      <c r="D1730" s="51" t="s">
        <v>5074</v>
      </c>
      <c r="E1730" s="51" t="s">
        <v>5075</v>
      </c>
      <c r="F1730" s="51" t="s">
        <v>5103</v>
      </c>
      <c r="G1730" s="51" t="s">
        <v>5104</v>
      </c>
      <c r="H1730" s="51" t="s">
        <v>5160</v>
      </c>
      <c r="I1730" s="51" t="s">
        <v>5161</v>
      </c>
      <c r="K1730" s="53">
        <v>3</v>
      </c>
      <c r="L1730" s="160">
        <v>10</v>
      </c>
      <c r="M1730" s="160" t="s">
        <v>5103</v>
      </c>
      <c r="N1730" s="160" t="s">
        <v>5104</v>
      </c>
      <c r="O1730" s="161"/>
      <c r="P1730" s="161"/>
      <c r="Q1730" s="161"/>
      <c r="R1730" s="161"/>
      <c r="S1730" s="161"/>
      <c r="T1730" s="161"/>
      <c r="U1730" s="161"/>
      <c r="V1730" s="161"/>
      <c r="W1730" s="161"/>
      <c r="X1730" s="161"/>
      <c r="Y1730" s="161"/>
      <c r="Z1730" s="161"/>
      <c r="AA1730" s="155" t="s">
        <v>1692</v>
      </c>
      <c r="AB1730" s="155" t="s">
        <v>4244</v>
      </c>
      <c r="AC1730" s="163">
        <v>0</v>
      </c>
      <c r="AD1730" s="163">
        <v>0</v>
      </c>
      <c r="AE1730" s="163">
        <v>0</v>
      </c>
      <c r="AF1730" s="163">
        <v>0</v>
      </c>
      <c r="AG1730" s="163">
        <v>0</v>
      </c>
      <c r="AH1730" s="163">
        <v>0</v>
      </c>
      <c r="AI1730" s="163">
        <v>0</v>
      </c>
      <c r="AJ1730" s="163">
        <v>0</v>
      </c>
      <c r="AK1730" s="163">
        <v>0</v>
      </c>
      <c r="AL1730" s="163">
        <v>0</v>
      </c>
      <c r="AM1730" s="163">
        <v>0</v>
      </c>
    </row>
    <row r="1731" spans="2:39" x14ac:dyDescent="0.15">
      <c r="B1731" s="51" t="s">
        <v>1656</v>
      </c>
      <c r="C1731" s="51" t="s">
        <v>4210</v>
      </c>
      <c r="D1731" s="51" t="s">
        <v>5032</v>
      </c>
      <c r="E1731" s="51" t="s">
        <v>5033</v>
      </c>
      <c r="F1731" s="51" t="s">
        <v>5034</v>
      </c>
      <c r="G1731" s="51" t="s">
        <v>5035</v>
      </c>
      <c r="H1731" s="51" t="s">
        <v>5038</v>
      </c>
      <c r="I1731" s="51" t="s">
        <v>5039</v>
      </c>
      <c r="K1731" s="53">
        <v>3</v>
      </c>
      <c r="L1731" s="160">
        <v>11</v>
      </c>
      <c r="M1731" s="160" t="s">
        <v>5034</v>
      </c>
      <c r="N1731" s="160" t="s">
        <v>5035</v>
      </c>
      <c r="O1731" s="161"/>
      <c r="P1731" s="161"/>
      <c r="Q1731" s="161"/>
      <c r="R1731" s="161"/>
      <c r="S1731" s="161"/>
      <c r="T1731" s="161"/>
      <c r="U1731" s="161"/>
      <c r="V1731" s="161"/>
      <c r="W1731" s="161"/>
      <c r="X1731" s="161"/>
      <c r="Y1731" s="161"/>
      <c r="Z1731" s="161"/>
      <c r="AA1731" s="155" t="s">
        <v>1656</v>
      </c>
      <c r="AB1731" s="155" t="s">
        <v>4210</v>
      </c>
      <c r="AC1731" s="163">
        <v>0</v>
      </c>
      <c r="AD1731" s="163">
        <v>0</v>
      </c>
      <c r="AE1731" s="163">
        <v>0</v>
      </c>
      <c r="AF1731" s="163">
        <v>0</v>
      </c>
      <c r="AG1731" s="163">
        <v>0</v>
      </c>
      <c r="AH1731" s="163">
        <v>0</v>
      </c>
      <c r="AI1731" s="163">
        <v>0</v>
      </c>
      <c r="AJ1731" s="163">
        <v>0</v>
      </c>
      <c r="AK1731" s="163">
        <v>0</v>
      </c>
      <c r="AL1731" s="163">
        <v>0</v>
      </c>
      <c r="AM1731" s="163">
        <v>0</v>
      </c>
    </row>
    <row r="1732" spans="2:39" x14ac:dyDescent="0.15">
      <c r="B1732" s="51" t="s">
        <v>1679</v>
      </c>
      <c r="C1732" s="51" t="s">
        <v>4232</v>
      </c>
      <c r="D1732" s="51" t="s">
        <v>5026</v>
      </c>
      <c r="E1732" s="51" t="s">
        <v>5027</v>
      </c>
      <c r="F1732" s="51" t="s">
        <v>5040</v>
      </c>
      <c r="G1732" s="51" t="s">
        <v>5041</v>
      </c>
      <c r="H1732" s="51" t="s">
        <v>5042</v>
      </c>
      <c r="I1732" s="51" t="s">
        <v>5043</v>
      </c>
      <c r="K1732" s="53">
        <v>3</v>
      </c>
      <c r="L1732" s="160">
        <v>25</v>
      </c>
      <c r="M1732" s="160" t="s">
        <v>5040</v>
      </c>
      <c r="N1732" s="160" t="s">
        <v>5041</v>
      </c>
      <c r="O1732" s="161"/>
      <c r="P1732" s="161"/>
      <c r="Q1732" s="161"/>
      <c r="R1732" s="161"/>
      <c r="S1732" s="161"/>
      <c r="T1732" s="161"/>
      <c r="U1732" s="161"/>
      <c r="V1732" s="161"/>
      <c r="W1732" s="161"/>
      <c r="X1732" s="161"/>
      <c r="Y1732" s="161"/>
      <c r="Z1732" s="161"/>
      <c r="AA1732" s="155" t="s">
        <v>1679</v>
      </c>
      <c r="AB1732" s="155" t="s">
        <v>4232</v>
      </c>
      <c r="AC1732" s="163">
        <v>0</v>
      </c>
      <c r="AD1732" s="163">
        <v>0</v>
      </c>
      <c r="AE1732" s="163">
        <v>0</v>
      </c>
      <c r="AF1732" s="163">
        <v>0</v>
      </c>
      <c r="AG1732" s="163">
        <v>0</v>
      </c>
      <c r="AH1732" s="163">
        <v>0</v>
      </c>
      <c r="AI1732" s="163">
        <v>0</v>
      </c>
      <c r="AJ1732" s="163">
        <v>0</v>
      </c>
      <c r="AK1732" s="163">
        <v>0</v>
      </c>
      <c r="AL1732" s="163">
        <v>0</v>
      </c>
      <c r="AM1732" s="163">
        <v>0</v>
      </c>
    </row>
    <row r="1733" spans="2:39" x14ac:dyDescent="0.15">
      <c r="B1733" s="51" t="s">
        <v>1701</v>
      </c>
      <c r="C1733" s="51" t="s">
        <v>4252</v>
      </c>
      <c r="D1733" s="51" t="s">
        <v>5032</v>
      </c>
      <c r="E1733" s="51" t="s">
        <v>5033</v>
      </c>
      <c r="F1733" s="51" t="s">
        <v>5034</v>
      </c>
      <c r="G1733" s="51" t="s">
        <v>5035</v>
      </c>
      <c r="H1733" s="51" t="s">
        <v>5038</v>
      </c>
      <c r="I1733" s="51" t="s">
        <v>5039</v>
      </c>
      <c r="K1733" s="53">
        <v>3</v>
      </c>
      <c r="L1733" s="160">
        <v>11</v>
      </c>
      <c r="M1733" s="160" t="s">
        <v>5034</v>
      </c>
      <c r="N1733" s="160" t="s">
        <v>5035</v>
      </c>
      <c r="O1733" s="161"/>
      <c r="P1733" s="161"/>
      <c r="Q1733" s="161"/>
      <c r="R1733" s="161"/>
      <c r="S1733" s="161"/>
      <c r="T1733" s="161"/>
      <c r="U1733" s="161"/>
      <c r="V1733" s="161"/>
      <c r="W1733" s="161"/>
      <c r="X1733" s="161"/>
      <c r="Y1733" s="161"/>
      <c r="Z1733" s="161"/>
      <c r="AA1733" s="155" t="s">
        <v>1701</v>
      </c>
      <c r="AB1733" s="155" t="s">
        <v>4252</v>
      </c>
      <c r="AC1733" s="163">
        <v>0</v>
      </c>
      <c r="AD1733" s="163">
        <v>0</v>
      </c>
      <c r="AE1733" s="163">
        <v>0</v>
      </c>
      <c r="AF1733" s="163">
        <v>0</v>
      </c>
      <c r="AG1733" s="163">
        <v>0</v>
      </c>
      <c r="AH1733" s="163">
        <v>0</v>
      </c>
      <c r="AI1733" s="163">
        <v>0</v>
      </c>
      <c r="AJ1733" s="163">
        <v>0</v>
      </c>
      <c r="AK1733" s="163">
        <v>0</v>
      </c>
      <c r="AL1733" s="163">
        <v>0</v>
      </c>
      <c r="AM1733" s="163">
        <v>0</v>
      </c>
    </row>
    <row r="1734" spans="2:39" x14ac:dyDescent="0.15">
      <c r="B1734" s="51" t="s">
        <v>1637</v>
      </c>
      <c r="C1734" s="51" t="s">
        <v>4194</v>
      </c>
      <c r="D1734" s="51" t="s">
        <v>5026</v>
      </c>
      <c r="E1734" s="51" t="s">
        <v>5027</v>
      </c>
      <c r="F1734" s="51" t="s">
        <v>5085</v>
      </c>
      <c r="G1734" s="51" t="s">
        <v>5086</v>
      </c>
      <c r="H1734" s="51" t="s">
        <v>5087</v>
      </c>
      <c r="I1734" s="51" t="s">
        <v>5088</v>
      </c>
      <c r="K1734" s="53">
        <v>3</v>
      </c>
      <c r="L1734" s="160">
        <v>26</v>
      </c>
      <c r="M1734" s="160" t="s">
        <v>5085</v>
      </c>
      <c r="N1734" s="160" t="s">
        <v>5086</v>
      </c>
      <c r="O1734" s="161"/>
      <c r="P1734" s="161"/>
      <c r="Q1734" s="161"/>
      <c r="R1734" s="161"/>
      <c r="S1734" s="161"/>
      <c r="T1734" s="161"/>
      <c r="U1734" s="161"/>
      <c r="V1734" s="161"/>
      <c r="W1734" s="161"/>
      <c r="X1734" s="161"/>
      <c r="Y1734" s="161"/>
      <c r="Z1734" s="161"/>
      <c r="AA1734" s="155" t="s">
        <v>1637</v>
      </c>
      <c r="AB1734" s="155" t="s">
        <v>4194</v>
      </c>
      <c r="AC1734" s="163">
        <v>0</v>
      </c>
      <c r="AD1734" s="163">
        <v>0</v>
      </c>
      <c r="AE1734" s="163">
        <v>0</v>
      </c>
      <c r="AF1734" s="163">
        <v>0</v>
      </c>
      <c r="AG1734" s="163">
        <v>0</v>
      </c>
      <c r="AH1734" s="163">
        <v>0</v>
      </c>
      <c r="AI1734" s="163">
        <v>0</v>
      </c>
      <c r="AJ1734" s="163">
        <v>0</v>
      </c>
      <c r="AK1734" s="163">
        <v>0</v>
      </c>
      <c r="AL1734" s="163">
        <v>0</v>
      </c>
      <c r="AM1734" s="163">
        <v>0</v>
      </c>
    </row>
    <row r="1735" spans="2:39" x14ac:dyDescent="0.15">
      <c r="B1735" s="51" t="s">
        <v>1080</v>
      </c>
      <c r="C1735" s="51" t="s">
        <v>3653</v>
      </c>
      <c r="D1735" s="51" t="s">
        <v>5026</v>
      </c>
      <c r="E1735" s="51" t="s">
        <v>5027</v>
      </c>
      <c r="F1735" s="51" t="s">
        <v>5028</v>
      </c>
      <c r="G1735" s="51" t="s">
        <v>5029</v>
      </c>
      <c r="H1735" s="51" t="s">
        <v>5197</v>
      </c>
      <c r="I1735" s="51" t="s">
        <v>5198</v>
      </c>
      <c r="K1735" s="53">
        <v>3</v>
      </c>
      <c r="L1735" s="160">
        <v>24</v>
      </c>
      <c r="M1735" s="160" t="s">
        <v>5028</v>
      </c>
      <c r="N1735" s="160" t="s">
        <v>5029</v>
      </c>
      <c r="O1735" s="161"/>
      <c r="P1735" s="161"/>
      <c r="Q1735" s="161"/>
      <c r="R1735" s="161"/>
      <c r="S1735" s="161"/>
      <c r="T1735" s="161"/>
      <c r="U1735" s="161"/>
      <c r="V1735" s="161"/>
      <c r="W1735" s="161"/>
      <c r="X1735" s="161"/>
      <c r="Y1735" s="161"/>
      <c r="Z1735" s="161"/>
      <c r="AA1735" s="155" t="s">
        <v>1080</v>
      </c>
      <c r="AB1735" s="155" t="s">
        <v>3653</v>
      </c>
      <c r="AC1735" s="163">
        <v>0</v>
      </c>
      <c r="AD1735" s="163">
        <v>0</v>
      </c>
      <c r="AE1735" s="163">
        <v>0</v>
      </c>
      <c r="AF1735" s="163">
        <v>0</v>
      </c>
      <c r="AG1735" s="163">
        <v>0</v>
      </c>
      <c r="AH1735" s="163">
        <v>0</v>
      </c>
      <c r="AI1735" s="163">
        <v>0</v>
      </c>
      <c r="AJ1735" s="163">
        <v>0</v>
      </c>
      <c r="AK1735" s="163">
        <v>0</v>
      </c>
      <c r="AL1735" s="163">
        <v>0</v>
      </c>
      <c r="AM1735" s="163">
        <v>0</v>
      </c>
    </row>
    <row r="1736" spans="2:39" x14ac:dyDescent="0.15">
      <c r="B1736" s="51" t="s">
        <v>1662</v>
      </c>
      <c r="C1736" s="51" t="s">
        <v>4215</v>
      </c>
      <c r="D1736" s="51" t="s">
        <v>5026</v>
      </c>
      <c r="E1736" s="51" t="s">
        <v>5027</v>
      </c>
      <c r="F1736" s="51" t="s">
        <v>5040</v>
      </c>
      <c r="G1736" s="51" t="s">
        <v>5041</v>
      </c>
      <c r="H1736" s="51" t="s">
        <v>5042</v>
      </c>
      <c r="I1736" s="51" t="s">
        <v>5043</v>
      </c>
      <c r="K1736" s="53">
        <v>3</v>
      </c>
      <c r="L1736" s="160">
        <v>25</v>
      </c>
      <c r="M1736" s="160" t="s">
        <v>5040</v>
      </c>
      <c r="N1736" s="160" t="s">
        <v>5041</v>
      </c>
      <c r="O1736" s="161"/>
      <c r="P1736" s="161"/>
      <c r="Q1736" s="161"/>
      <c r="R1736" s="161"/>
      <c r="S1736" s="161"/>
      <c r="T1736" s="161"/>
      <c r="U1736" s="161"/>
      <c r="V1736" s="161"/>
      <c r="W1736" s="161"/>
      <c r="X1736" s="161"/>
      <c r="Y1736" s="161"/>
      <c r="Z1736" s="161"/>
      <c r="AA1736" s="155" t="s">
        <v>1662</v>
      </c>
      <c r="AB1736" s="155" t="s">
        <v>4215</v>
      </c>
      <c r="AC1736" s="163">
        <v>0</v>
      </c>
      <c r="AD1736" s="163">
        <v>0</v>
      </c>
      <c r="AE1736" s="163">
        <v>0</v>
      </c>
      <c r="AF1736" s="163">
        <v>0</v>
      </c>
      <c r="AG1736" s="163">
        <v>0</v>
      </c>
      <c r="AH1736" s="163">
        <v>0</v>
      </c>
      <c r="AI1736" s="163">
        <v>0</v>
      </c>
      <c r="AJ1736" s="163">
        <v>0</v>
      </c>
      <c r="AK1736" s="163">
        <v>0</v>
      </c>
      <c r="AL1736" s="163">
        <v>0</v>
      </c>
      <c r="AM1736" s="163">
        <v>0</v>
      </c>
    </row>
    <row r="1737" spans="2:39" x14ac:dyDescent="0.15">
      <c r="B1737" s="51" t="s">
        <v>1724</v>
      </c>
      <c r="C1737" s="51" t="s">
        <v>4273</v>
      </c>
      <c r="D1737" s="51" t="s">
        <v>5074</v>
      </c>
      <c r="E1737" s="51" t="s">
        <v>5075</v>
      </c>
      <c r="F1737" s="51" t="s">
        <v>5076</v>
      </c>
      <c r="G1737" s="51" t="s">
        <v>5077</v>
      </c>
      <c r="H1737" s="51" t="s">
        <v>5153</v>
      </c>
      <c r="I1737" s="51" t="s">
        <v>5154</v>
      </c>
      <c r="K1737" s="53">
        <v>3</v>
      </c>
      <c r="L1737" s="160">
        <v>7</v>
      </c>
      <c r="M1737" s="160" t="s">
        <v>5153</v>
      </c>
      <c r="N1737" s="160" t="s">
        <v>5154</v>
      </c>
      <c r="O1737" s="161"/>
      <c r="P1737" s="161"/>
      <c r="Q1737" s="161"/>
      <c r="R1737" s="161"/>
      <c r="S1737" s="161"/>
      <c r="T1737" s="161"/>
      <c r="U1737" s="161"/>
      <c r="V1737" s="161"/>
      <c r="W1737" s="161"/>
      <c r="X1737" s="161"/>
      <c r="Y1737" s="161"/>
      <c r="Z1737" s="161"/>
      <c r="AA1737" s="155" t="s">
        <v>1724</v>
      </c>
      <c r="AB1737" s="155" t="s">
        <v>4273</v>
      </c>
      <c r="AC1737" s="163">
        <v>0</v>
      </c>
      <c r="AD1737" s="163">
        <v>0</v>
      </c>
      <c r="AE1737" s="163">
        <v>0</v>
      </c>
      <c r="AF1737" s="163">
        <v>0</v>
      </c>
      <c r="AG1737" s="163">
        <v>0</v>
      </c>
      <c r="AH1737" s="163">
        <v>0</v>
      </c>
      <c r="AI1737" s="163">
        <v>0</v>
      </c>
      <c r="AJ1737" s="163">
        <v>0</v>
      </c>
      <c r="AK1737" s="163">
        <v>0</v>
      </c>
      <c r="AL1737" s="163">
        <v>0</v>
      </c>
      <c r="AM1737" s="163">
        <v>0</v>
      </c>
    </row>
    <row r="1738" spans="2:39" x14ac:dyDescent="0.15">
      <c r="B1738" s="51" t="s">
        <v>1633</v>
      </c>
      <c r="C1738" s="51" t="s">
        <v>4190</v>
      </c>
      <c r="D1738" s="51" t="s">
        <v>5026</v>
      </c>
      <c r="E1738" s="51" t="s">
        <v>5027</v>
      </c>
      <c r="F1738" s="51" t="s">
        <v>5028</v>
      </c>
      <c r="G1738" s="51" t="s">
        <v>5029</v>
      </c>
      <c r="H1738" s="51" t="s">
        <v>5030</v>
      </c>
      <c r="I1738" s="51" t="s">
        <v>5031</v>
      </c>
      <c r="K1738" s="53">
        <v>3</v>
      </c>
      <c r="L1738" s="160">
        <v>24</v>
      </c>
      <c r="M1738" s="160" t="s">
        <v>5028</v>
      </c>
      <c r="N1738" s="160" t="s">
        <v>5029</v>
      </c>
      <c r="O1738" s="161"/>
      <c r="P1738" s="161"/>
      <c r="Q1738" s="161"/>
      <c r="R1738" s="161"/>
      <c r="S1738" s="161"/>
      <c r="T1738" s="161"/>
      <c r="U1738" s="161"/>
      <c r="V1738" s="161"/>
      <c r="W1738" s="161"/>
      <c r="X1738" s="161"/>
      <c r="Y1738" s="161"/>
      <c r="Z1738" s="161"/>
      <c r="AA1738" s="155" t="s">
        <v>1633</v>
      </c>
      <c r="AB1738" s="155" t="s">
        <v>4190</v>
      </c>
      <c r="AC1738" s="163">
        <v>0</v>
      </c>
      <c r="AD1738" s="163">
        <v>0</v>
      </c>
      <c r="AE1738" s="163">
        <v>0</v>
      </c>
      <c r="AF1738" s="163">
        <v>0</v>
      </c>
      <c r="AG1738" s="163">
        <v>0</v>
      </c>
      <c r="AH1738" s="163">
        <v>0</v>
      </c>
      <c r="AI1738" s="163">
        <v>0</v>
      </c>
      <c r="AJ1738" s="163">
        <v>0</v>
      </c>
      <c r="AK1738" s="163">
        <v>0</v>
      </c>
      <c r="AL1738" s="163">
        <v>0</v>
      </c>
      <c r="AM1738" s="163">
        <v>0</v>
      </c>
    </row>
    <row r="1739" spans="2:39" x14ac:dyDescent="0.15">
      <c r="B1739" s="51" t="s">
        <v>1665</v>
      </c>
      <c r="C1739" s="51" t="s">
        <v>4218</v>
      </c>
      <c r="D1739" s="51" t="s">
        <v>5032</v>
      </c>
      <c r="E1739" s="51" t="s">
        <v>5033</v>
      </c>
      <c r="F1739" s="51" t="s">
        <v>5034</v>
      </c>
      <c r="G1739" s="51" t="s">
        <v>5035</v>
      </c>
      <c r="H1739" s="51" t="s">
        <v>5038</v>
      </c>
      <c r="I1739" s="51" t="s">
        <v>5039</v>
      </c>
      <c r="K1739" s="53">
        <v>3</v>
      </c>
      <c r="L1739" s="160">
        <v>11</v>
      </c>
      <c r="M1739" s="160" t="s">
        <v>5034</v>
      </c>
      <c r="N1739" s="160" t="s">
        <v>5035</v>
      </c>
      <c r="O1739" s="161"/>
      <c r="P1739" s="161"/>
      <c r="Q1739" s="161"/>
      <c r="R1739" s="161"/>
      <c r="S1739" s="161"/>
      <c r="T1739" s="161"/>
      <c r="U1739" s="161"/>
      <c r="V1739" s="161"/>
      <c r="W1739" s="161"/>
      <c r="X1739" s="161"/>
      <c r="Y1739" s="161"/>
      <c r="Z1739" s="161"/>
      <c r="AA1739" s="155" t="s">
        <v>1665</v>
      </c>
      <c r="AB1739" s="155" t="s">
        <v>4218</v>
      </c>
      <c r="AC1739" s="163">
        <v>0</v>
      </c>
      <c r="AD1739" s="163">
        <v>0</v>
      </c>
      <c r="AE1739" s="163">
        <v>0</v>
      </c>
      <c r="AF1739" s="163">
        <v>0</v>
      </c>
      <c r="AG1739" s="163">
        <v>0</v>
      </c>
      <c r="AH1739" s="163">
        <v>0</v>
      </c>
      <c r="AI1739" s="163">
        <v>0</v>
      </c>
      <c r="AJ1739" s="163">
        <v>0</v>
      </c>
      <c r="AK1739" s="163">
        <v>0</v>
      </c>
      <c r="AL1739" s="163">
        <v>0</v>
      </c>
      <c r="AM1739" s="163">
        <v>0</v>
      </c>
    </row>
    <row r="1740" spans="2:39" x14ac:dyDescent="0.15">
      <c r="B1740" s="51" t="s">
        <v>1635</v>
      </c>
      <c r="C1740" s="51" t="s">
        <v>4192</v>
      </c>
      <c r="D1740" s="51" t="s">
        <v>5026</v>
      </c>
      <c r="E1740" s="51" t="s">
        <v>5027</v>
      </c>
      <c r="F1740" s="51" t="s">
        <v>5028</v>
      </c>
      <c r="G1740" s="51" t="s">
        <v>5029</v>
      </c>
      <c r="H1740" s="51" t="s">
        <v>5205</v>
      </c>
      <c r="I1740" s="51" t="s">
        <v>5206</v>
      </c>
      <c r="K1740" s="53">
        <v>3</v>
      </c>
      <c r="L1740" s="160">
        <v>24</v>
      </c>
      <c r="M1740" s="160" t="s">
        <v>5028</v>
      </c>
      <c r="N1740" s="160" t="s">
        <v>5029</v>
      </c>
      <c r="O1740" s="161"/>
      <c r="P1740" s="161"/>
      <c r="Q1740" s="161"/>
      <c r="R1740" s="161"/>
      <c r="S1740" s="161"/>
      <c r="T1740" s="161"/>
      <c r="U1740" s="161"/>
      <c r="V1740" s="161"/>
      <c r="W1740" s="161"/>
      <c r="X1740" s="161"/>
      <c r="Y1740" s="161"/>
      <c r="Z1740" s="161"/>
      <c r="AA1740" s="155" t="s">
        <v>1635</v>
      </c>
      <c r="AB1740" s="155" t="s">
        <v>4192</v>
      </c>
      <c r="AC1740" s="163">
        <v>0</v>
      </c>
      <c r="AD1740" s="163">
        <v>0</v>
      </c>
      <c r="AE1740" s="163">
        <v>0</v>
      </c>
      <c r="AF1740" s="163">
        <v>0</v>
      </c>
      <c r="AG1740" s="163">
        <v>0</v>
      </c>
      <c r="AH1740" s="163">
        <v>0</v>
      </c>
      <c r="AI1740" s="163">
        <v>0</v>
      </c>
      <c r="AJ1740" s="163">
        <v>0</v>
      </c>
      <c r="AK1740" s="163">
        <v>0</v>
      </c>
      <c r="AL1740" s="163">
        <v>0</v>
      </c>
      <c r="AM1740" s="163">
        <v>0</v>
      </c>
    </row>
    <row r="1741" spans="2:39" x14ac:dyDescent="0.15">
      <c r="B1741" s="51" t="s">
        <v>1675</v>
      </c>
      <c r="C1741" s="51" t="s">
        <v>4228</v>
      </c>
      <c r="D1741" s="51" t="s">
        <v>5032</v>
      </c>
      <c r="E1741" s="51" t="s">
        <v>5033</v>
      </c>
      <c r="F1741" s="51" t="s">
        <v>5034</v>
      </c>
      <c r="G1741" s="51" t="s">
        <v>5035</v>
      </c>
      <c r="H1741" s="51" t="s">
        <v>5038</v>
      </c>
      <c r="I1741" s="51" t="s">
        <v>5039</v>
      </c>
      <c r="K1741" s="53">
        <v>3</v>
      </c>
      <c r="L1741" s="160">
        <v>11</v>
      </c>
      <c r="M1741" s="160" t="s">
        <v>5034</v>
      </c>
      <c r="N1741" s="160" t="s">
        <v>5035</v>
      </c>
      <c r="O1741" s="161"/>
      <c r="P1741" s="161"/>
      <c r="Q1741" s="161"/>
      <c r="R1741" s="161"/>
      <c r="S1741" s="161"/>
      <c r="T1741" s="161"/>
      <c r="U1741" s="161"/>
      <c r="V1741" s="161"/>
      <c r="W1741" s="161"/>
      <c r="X1741" s="161"/>
      <c r="Y1741" s="161"/>
      <c r="Z1741" s="161"/>
      <c r="AA1741" s="155" t="s">
        <v>1675</v>
      </c>
      <c r="AB1741" s="155" t="s">
        <v>4228</v>
      </c>
      <c r="AC1741" s="163">
        <v>0</v>
      </c>
      <c r="AD1741" s="163">
        <v>0</v>
      </c>
      <c r="AE1741" s="163">
        <v>0</v>
      </c>
      <c r="AF1741" s="163">
        <v>0</v>
      </c>
      <c r="AG1741" s="163">
        <v>0</v>
      </c>
      <c r="AH1741" s="163">
        <v>0</v>
      </c>
      <c r="AI1741" s="163">
        <v>0</v>
      </c>
      <c r="AJ1741" s="163">
        <v>0</v>
      </c>
      <c r="AK1741" s="163">
        <v>0</v>
      </c>
      <c r="AL1741" s="163">
        <v>0</v>
      </c>
      <c r="AM1741" s="163">
        <v>0</v>
      </c>
    </row>
    <row r="1742" spans="2:39" x14ac:dyDescent="0.15">
      <c r="B1742" s="51" t="s">
        <v>1668</v>
      </c>
      <c r="C1742" s="51" t="s">
        <v>4221</v>
      </c>
      <c r="D1742" s="51" t="s">
        <v>5032</v>
      </c>
      <c r="E1742" s="51" t="s">
        <v>5033</v>
      </c>
      <c r="F1742" s="51" t="s">
        <v>5034</v>
      </c>
      <c r="G1742" s="51" t="s">
        <v>5035</v>
      </c>
      <c r="H1742" s="51" t="s">
        <v>5038</v>
      </c>
      <c r="I1742" s="51" t="s">
        <v>5039</v>
      </c>
      <c r="K1742" s="53">
        <v>3</v>
      </c>
      <c r="L1742" s="160">
        <v>11</v>
      </c>
      <c r="M1742" s="160" t="s">
        <v>5034</v>
      </c>
      <c r="N1742" s="160" t="s">
        <v>5035</v>
      </c>
      <c r="O1742" s="161"/>
      <c r="P1742" s="161"/>
      <c r="Q1742" s="161"/>
      <c r="R1742" s="161"/>
      <c r="S1742" s="161"/>
      <c r="T1742" s="161"/>
      <c r="U1742" s="161"/>
      <c r="V1742" s="161"/>
      <c r="W1742" s="161"/>
      <c r="X1742" s="161"/>
      <c r="Y1742" s="161"/>
      <c r="Z1742" s="161"/>
      <c r="AA1742" s="155" t="s">
        <v>1668</v>
      </c>
      <c r="AB1742" s="155" t="s">
        <v>4221</v>
      </c>
      <c r="AC1742" s="163">
        <v>0</v>
      </c>
      <c r="AD1742" s="163">
        <v>0</v>
      </c>
      <c r="AE1742" s="163">
        <v>0</v>
      </c>
      <c r="AF1742" s="163">
        <v>0</v>
      </c>
      <c r="AG1742" s="163">
        <v>0</v>
      </c>
      <c r="AH1742" s="163">
        <v>0</v>
      </c>
      <c r="AI1742" s="163">
        <v>0</v>
      </c>
      <c r="AJ1742" s="163">
        <v>0</v>
      </c>
      <c r="AK1742" s="163">
        <v>0</v>
      </c>
      <c r="AL1742" s="163">
        <v>0</v>
      </c>
      <c r="AM1742" s="163">
        <v>0</v>
      </c>
    </row>
    <row r="1743" spans="2:39" x14ac:dyDescent="0.15">
      <c r="B1743" s="51" t="s">
        <v>1651</v>
      </c>
      <c r="C1743" s="51" t="s">
        <v>4206</v>
      </c>
      <c r="D1743" s="51" t="s">
        <v>5032</v>
      </c>
      <c r="E1743" s="51" t="s">
        <v>5033</v>
      </c>
      <c r="F1743" s="51" t="s">
        <v>5034</v>
      </c>
      <c r="G1743" s="51" t="s">
        <v>5035</v>
      </c>
      <c r="H1743" s="51" t="s">
        <v>5038</v>
      </c>
      <c r="I1743" s="51" t="s">
        <v>5039</v>
      </c>
      <c r="K1743" s="53">
        <v>3</v>
      </c>
      <c r="L1743" s="160">
        <v>11</v>
      </c>
      <c r="M1743" s="160" t="s">
        <v>5034</v>
      </c>
      <c r="N1743" s="160" t="s">
        <v>5035</v>
      </c>
      <c r="O1743" s="161"/>
      <c r="P1743" s="161"/>
      <c r="Q1743" s="161"/>
      <c r="R1743" s="161"/>
      <c r="S1743" s="161"/>
      <c r="T1743" s="161"/>
      <c r="U1743" s="161"/>
      <c r="V1743" s="161"/>
      <c r="W1743" s="161"/>
      <c r="X1743" s="161"/>
      <c r="Y1743" s="161"/>
      <c r="Z1743" s="161"/>
      <c r="AA1743" s="155" t="s">
        <v>1651</v>
      </c>
      <c r="AB1743" s="155" t="s">
        <v>4206</v>
      </c>
      <c r="AC1743" s="163">
        <v>0</v>
      </c>
      <c r="AD1743" s="163">
        <v>0</v>
      </c>
      <c r="AE1743" s="163">
        <v>0</v>
      </c>
      <c r="AF1743" s="163">
        <v>0</v>
      </c>
      <c r="AG1743" s="163">
        <v>0</v>
      </c>
      <c r="AH1743" s="163">
        <v>0</v>
      </c>
      <c r="AI1743" s="163">
        <v>0</v>
      </c>
      <c r="AJ1743" s="163">
        <v>0</v>
      </c>
      <c r="AK1743" s="163">
        <v>0</v>
      </c>
      <c r="AL1743" s="163">
        <v>0</v>
      </c>
      <c r="AM1743" s="163">
        <v>0</v>
      </c>
    </row>
    <row r="1744" spans="2:39" x14ac:dyDescent="0.15">
      <c r="B1744" s="51" t="s">
        <v>1643</v>
      </c>
      <c r="C1744" s="51" t="s">
        <v>4200</v>
      </c>
      <c r="D1744" s="51" t="s">
        <v>5026</v>
      </c>
      <c r="E1744" s="51" t="s">
        <v>5027</v>
      </c>
      <c r="F1744" s="51" t="s">
        <v>5040</v>
      </c>
      <c r="G1744" s="51" t="s">
        <v>5041</v>
      </c>
      <c r="H1744" s="51" t="s">
        <v>5042</v>
      </c>
      <c r="I1744" s="51" t="s">
        <v>5043</v>
      </c>
      <c r="K1744" s="53">
        <v>3</v>
      </c>
      <c r="L1744" s="160">
        <v>25</v>
      </c>
      <c r="M1744" s="160" t="s">
        <v>5040</v>
      </c>
      <c r="N1744" s="160" t="s">
        <v>5041</v>
      </c>
      <c r="O1744" s="161"/>
      <c r="P1744" s="161"/>
      <c r="Q1744" s="161"/>
      <c r="R1744" s="161"/>
      <c r="S1744" s="161"/>
      <c r="T1744" s="161"/>
      <c r="U1744" s="161"/>
      <c r="V1744" s="161"/>
      <c r="W1744" s="161"/>
      <c r="X1744" s="161"/>
      <c r="Y1744" s="161"/>
      <c r="Z1744" s="161"/>
      <c r="AA1744" s="155" t="s">
        <v>1643</v>
      </c>
      <c r="AB1744" s="155" t="s">
        <v>4200</v>
      </c>
      <c r="AC1744" s="163">
        <v>0</v>
      </c>
      <c r="AD1744" s="163">
        <v>0</v>
      </c>
      <c r="AE1744" s="163">
        <v>0</v>
      </c>
      <c r="AF1744" s="163">
        <v>0</v>
      </c>
      <c r="AG1744" s="163">
        <v>0</v>
      </c>
      <c r="AH1744" s="163">
        <v>0</v>
      </c>
      <c r="AI1744" s="163">
        <v>0</v>
      </c>
      <c r="AJ1744" s="163">
        <v>0</v>
      </c>
      <c r="AK1744" s="163">
        <v>0</v>
      </c>
      <c r="AL1744" s="163">
        <v>0</v>
      </c>
      <c r="AM1744" s="163">
        <v>0</v>
      </c>
    </row>
    <row r="1745" spans="2:39" x14ac:dyDescent="0.15">
      <c r="B1745" s="51" t="s">
        <v>1175</v>
      </c>
      <c r="C1745" s="51" t="s">
        <v>3746</v>
      </c>
      <c r="D1745" s="51" t="s">
        <v>5026</v>
      </c>
      <c r="E1745" s="51" t="s">
        <v>5027</v>
      </c>
      <c r="F1745" s="51" t="s">
        <v>5040</v>
      </c>
      <c r="G1745" s="51" t="s">
        <v>5041</v>
      </c>
      <c r="H1745" s="51" t="s">
        <v>5042</v>
      </c>
      <c r="I1745" s="51" t="s">
        <v>5043</v>
      </c>
      <c r="K1745" s="53">
        <v>3</v>
      </c>
      <c r="L1745" s="160">
        <v>25</v>
      </c>
      <c r="M1745" s="160" t="s">
        <v>5040</v>
      </c>
      <c r="N1745" s="160" t="s">
        <v>5041</v>
      </c>
      <c r="O1745" s="161"/>
      <c r="P1745" s="161"/>
      <c r="Q1745" s="161"/>
      <c r="R1745" s="161"/>
      <c r="S1745" s="161"/>
      <c r="T1745" s="161"/>
      <c r="U1745" s="161"/>
      <c r="V1745" s="161"/>
      <c r="W1745" s="161"/>
      <c r="X1745" s="161"/>
      <c r="Y1745" s="161"/>
      <c r="Z1745" s="161"/>
      <c r="AA1745" s="155" t="s">
        <v>1175</v>
      </c>
      <c r="AB1745" s="155" t="s">
        <v>3746</v>
      </c>
      <c r="AC1745" s="163">
        <v>0</v>
      </c>
      <c r="AD1745" s="163">
        <v>0</v>
      </c>
      <c r="AE1745" s="163">
        <v>0</v>
      </c>
      <c r="AF1745" s="163">
        <v>0</v>
      </c>
      <c r="AG1745" s="163">
        <v>0</v>
      </c>
      <c r="AH1745" s="163">
        <v>0</v>
      </c>
      <c r="AI1745" s="163">
        <v>0</v>
      </c>
      <c r="AJ1745" s="163">
        <v>0</v>
      </c>
      <c r="AK1745" s="163">
        <v>0</v>
      </c>
      <c r="AL1745" s="163">
        <v>0</v>
      </c>
      <c r="AM1745" s="163">
        <v>0</v>
      </c>
    </row>
    <row r="1746" spans="2:39" x14ac:dyDescent="0.15">
      <c r="B1746" s="51" t="s">
        <v>1653</v>
      </c>
      <c r="C1746" s="51" t="s">
        <v>4208</v>
      </c>
      <c r="D1746" s="51" t="s">
        <v>5032</v>
      </c>
      <c r="E1746" s="51" t="s">
        <v>5033</v>
      </c>
      <c r="F1746" s="51" t="s">
        <v>5121</v>
      </c>
      <c r="G1746" s="51" t="s">
        <v>5122</v>
      </c>
      <c r="H1746" s="51" t="s">
        <v>5123</v>
      </c>
      <c r="I1746" s="51" t="s">
        <v>5124</v>
      </c>
      <c r="K1746" s="53">
        <v>3</v>
      </c>
      <c r="L1746" s="160">
        <v>12</v>
      </c>
      <c r="M1746" s="160" t="s">
        <v>5121</v>
      </c>
      <c r="N1746" s="160" t="s">
        <v>5122</v>
      </c>
      <c r="O1746" s="161"/>
      <c r="P1746" s="161"/>
      <c r="Q1746" s="161"/>
      <c r="R1746" s="161"/>
      <c r="S1746" s="161"/>
      <c r="T1746" s="161"/>
      <c r="U1746" s="161"/>
      <c r="V1746" s="161"/>
      <c r="W1746" s="161"/>
      <c r="X1746" s="161"/>
      <c r="Y1746" s="161"/>
      <c r="Z1746" s="161"/>
      <c r="AA1746" s="155" t="s">
        <v>1653</v>
      </c>
      <c r="AB1746" s="155" t="s">
        <v>4208</v>
      </c>
      <c r="AC1746" s="163">
        <v>0</v>
      </c>
      <c r="AD1746" s="163">
        <v>0</v>
      </c>
      <c r="AE1746" s="163">
        <v>0</v>
      </c>
      <c r="AF1746" s="163">
        <v>0</v>
      </c>
      <c r="AG1746" s="163">
        <v>0</v>
      </c>
      <c r="AH1746" s="163">
        <v>0</v>
      </c>
      <c r="AI1746" s="163">
        <v>0</v>
      </c>
      <c r="AJ1746" s="163">
        <v>0</v>
      </c>
      <c r="AK1746" s="163">
        <v>0</v>
      </c>
      <c r="AL1746" s="163">
        <v>0</v>
      </c>
      <c r="AM1746" s="163">
        <v>0</v>
      </c>
    </row>
    <row r="1747" spans="2:39" x14ac:dyDescent="0.15">
      <c r="B1747" s="51" t="s">
        <v>1672</v>
      </c>
      <c r="C1747" s="51" t="s">
        <v>4225</v>
      </c>
      <c r="D1747" s="51" t="s">
        <v>5032</v>
      </c>
      <c r="E1747" s="51" t="s">
        <v>5033</v>
      </c>
      <c r="F1747" s="51" t="s">
        <v>5155</v>
      </c>
      <c r="G1747" s="51" t="s">
        <v>5156</v>
      </c>
      <c r="H1747" s="51" t="s">
        <v>5157</v>
      </c>
      <c r="I1747" s="51" t="s">
        <v>5156</v>
      </c>
      <c r="K1747" s="53">
        <v>3</v>
      </c>
      <c r="L1747" s="160">
        <v>14</v>
      </c>
      <c r="M1747" s="160" t="s">
        <v>5157</v>
      </c>
      <c r="N1747" s="160" t="s">
        <v>5156</v>
      </c>
      <c r="O1747" s="161"/>
      <c r="P1747" s="161"/>
      <c r="Q1747" s="161"/>
      <c r="R1747" s="161"/>
      <c r="S1747" s="161"/>
      <c r="T1747" s="161"/>
      <c r="U1747" s="161"/>
      <c r="V1747" s="161"/>
      <c r="W1747" s="161"/>
      <c r="X1747" s="161"/>
      <c r="Y1747" s="161"/>
      <c r="Z1747" s="161"/>
      <c r="AA1747" s="155" t="s">
        <v>1672</v>
      </c>
      <c r="AB1747" s="155" t="s">
        <v>4225</v>
      </c>
      <c r="AC1747" s="163">
        <v>0</v>
      </c>
      <c r="AD1747" s="163">
        <v>0</v>
      </c>
      <c r="AE1747" s="163">
        <v>0</v>
      </c>
      <c r="AF1747" s="163">
        <v>0</v>
      </c>
      <c r="AG1747" s="163">
        <v>0</v>
      </c>
      <c r="AH1747" s="163">
        <v>0</v>
      </c>
      <c r="AI1747" s="163">
        <v>0</v>
      </c>
      <c r="AJ1747" s="163">
        <v>0</v>
      </c>
      <c r="AK1747" s="163">
        <v>0</v>
      </c>
      <c r="AL1747" s="163">
        <v>0</v>
      </c>
      <c r="AM1747" s="163">
        <v>0</v>
      </c>
    </row>
    <row r="1748" spans="2:39" x14ac:dyDescent="0.15">
      <c r="B1748" s="51" t="s">
        <v>1590</v>
      </c>
      <c r="C1748" s="51" t="s">
        <v>4149</v>
      </c>
      <c r="D1748" s="51" t="s">
        <v>5074</v>
      </c>
      <c r="E1748" s="51" t="s">
        <v>5075</v>
      </c>
      <c r="F1748" s="51" t="s">
        <v>5076</v>
      </c>
      <c r="G1748" s="51" t="s">
        <v>5077</v>
      </c>
      <c r="H1748" s="51" t="s">
        <v>5153</v>
      </c>
      <c r="I1748" s="51" t="s">
        <v>5154</v>
      </c>
      <c r="K1748" s="53">
        <v>3</v>
      </c>
      <c r="L1748" s="160">
        <v>7</v>
      </c>
      <c r="M1748" s="160" t="s">
        <v>5153</v>
      </c>
      <c r="N1748" s="160" t="s">
        <v>5154</v>
      </c>
      <c r="O1748" s="161"/>
      <c r="P1748" s="161"/>
      <c r="Q1748" s="161"/>
      <c r="R1748" s="161"/>
      <c r="S1748" s="161"/>
      <c r="T1748" s="161"/>
      <c r="U1748" s="161"/>
      <c r="V1748" s="161"/>
      <c r="W1748" s="161"/>
      <c r="X1748" s="161"/>
      <c r="Y1748" s="161"/>
      <c r="Z1748" s="161"/>
      <c r="AA1748" s="155" t="s">
        <v>1590</v>
      </c>
      <c r="AB1748" s="155" t="s">
        <v>4149</v>
      </c>
      <c r="AC1748" s="163">
        <v>0</v>
      </c>
      <c r="AD1748" s="163">
        <v>0</v>
      </c>
      <c r="AE1748" s="163">
        <v>0</v>
      </c>
      <c r="AF1748" s="163">
        <v>0</v>
      </c>
      <c r="AG1748" s="163">
        <v>0</v>
      </c>
      <c r="AH1748" s="163">
        <v>0</v>
      </c>
      <c r="AI1748" s="163">
        <v>0</v>
      </c>
      <c r="AJ1748" s="163">
        <v>0</v>
      </c>
      <c r="AK1748" s="163">
        <v>0</v>
      </c>
      <c r="AL1748" s="163">
        <v>0</v>
      </c>
      <c r="AM1748" s="163">
        <v>0</v>
      </c>
    </row>
    <row r="1749" spans="2:39" x14ac:dyDescent="0.15">
      <c r="B1749" s="51" t="s">
        <v>1597</v>
      </c>
      <c r="C1749" s="51" t="s">
        <v>4155</v>
      </c>
      <c r="D1749" s="51" t="s">
        <v>5026</v>
      </c>
      <c r="E1749" s="51" t="s">
        <v>5027</v>
      </c>
      <c r="F1749" s="51" t="s">
        <v>5085</v>
      </c>
      <c r="G1749" s="51" t="s">
        <v>5086</v>
      </c>
      <c r="H1749" s="51" t="s">
        <v>5087</v>
      </c>
      <c r="I1749" s="51" t="s">
        <v>5088</v>
      </c>
      <c r="K1749" s="53">
        <v>3</v>
      </c>
      <c r="L1749" s="160">
        <v>26</v>
      </c>
      <c r="M1749" s="160" t="s">
        <v>5085</v>
      </c>
      <c r="N1749" s="160" t="s">
        <v>5086</v>
      </c>
      <c r="O1749" s="161"/>
      <c r="P1749" s="161"/>
      <c r="Q1749" s="161"/>
      <c r="R1749" s="161"/>
      <c r="S1749" s="161"/>
      <c r="T1749" s="161"/>
      <c r="U1749" s="161"/>
      <c r="V1749" s="161"/>
      <c r="W1749" s="161"/>
      <c r="X1749" s="161"/>
      <c r="Y1749" s="161"/>
      <c r="Z1749" s="161"/>
      <c r="AA1749" s="155" t="s">
        <v>1597</v>
      </c>
      <c r="AB1749" s="155" t="s">
        <v>4155</v>
      </c>
      <c r="AC1749" s="163">
        <v>0</v>
      </c>
      <c r="AD1749" s="163">
        <v>0</v>
      </c>
      <c r="AE1749" s="163">
        <v>0</v>
      </c>
      <c r="AF1749" s="163">
        <v>0</v>
      </c>
      <c r="AG1749" s="163">
        <v>0</v>
      </c>
      <c r="AH1749" s="163">
        <v>0</v>
      </c>
      <c r="AI1749" s="163">
        <v>0</v>
      </c>
      <c r="AJ1749" s="163">
        <v>0</v>
      </c>
      <c r="AK1749" s="163">
        <v>0</v>
      </c>
      <c r="AL1749" s="163">
        <v>0</v>
      </c>
      <c r="AM1749" s="163">
        <v>0</v>
      </c>
    </row>
    <row r="1750" spans="2:39" x14ac:dyDescent="0.15">
      <c r="B1750" s="51" t="s">
        <v>1678</v>
      </c>
      <c r="C1750" s="51" t="s">
        <v>4231</v>
      </c>
      <c r="D1750" s="51" t="s">
        <v>5026</v>
      </c>
      <c r="E1750" s="51" t="s">
        <v>5027</v>
      </c>
      <c r="F1750" s="51" t="s">
        <v>5028</v>
      </c>
      <c r="G1750" s="51" t="s">
        <v>5029</v>
      </c>
      <c r="H1750" s="51" t="s">
        <v>5197</v>
      </c>
      <c r="I1750" s="51" t="s">
        <v>5198</v>
      </c>
      <c r="K1750" s="53">
        <v>3</v>
      </c>
      <c r="L1750" s="160">
        <v>24</v>
      </c>
      <c r="M1750" s="160" t="s">
        <v>5028</v>
      </c>
      <c r="N1750" s="160" t="s">
        <v>5029</v>
      </c>
      <c r="O1750" s="161"/>
      <c r="P1750" s="161"/>
      <c r="Q1750" s="161"/>
      <c r="R1750" s="161"/>
      <c r="S1750" s="161"/>
      <c r="T1750" s="161"/>
      <c r="U1750" s="161"/>
      <c r="V1750" s="161"/>
      <c r="W1750" s="161"/>
      <c r="X1750" s="161"/>
      <c r="Y1750" s="161"/>
      <c r="Z1750" s="161"/>
      <c r="AA1750" s="155" t="s">
        <v>1678</v>
      </c>
      <c r="AB1750" s="155" t="s">
        <v>4231</v>
      </c>
      <c r="AC1750" s="163">
        <v>0</v>
      </c>
      <c r="AD1750" s="163">
        <v>0</v>
      </c>
      <c r="AE1750" s="163">
        <v>0</v>
      </c>
      <c r="AF1750" s="163">
        <v>0</v>
      </c>
      <c r="AG1750" s="163">
        <v>0</v>
      </c>
      <c r="AH1750" s="163">
        <v>0</v>
      </c>
      <c r="AI1750" s="163">
        <v>0</v>
      </c>
      <c r="AJ1750" s="163">
        <v>0</v>
      </c>
      <c r="AK1750" s="163">
        <v>0</v>
      </c>
      <c r="AL1750" s="163">
        <v>0</v>
      </c>
      <c r="AM1750" s="163">
        <v>0</v>
      </c>
    </row>
    <row r="1751" spans="2:39" x14ac:dyDescent="0.15">
      <c r="B1751" s="51" t="s">
        <v>1685</v>
      </c>
      <c r="C1751" s="51" t="s">
        <v>4238</v>
      </c>
      <c r="D1751" s="51" t="s">
        <v>5026</v>
      </c>
      <c r="E1751" s="51" t="s">
        <v>5027</v>
      </c>
      <c r="F1751" s="51" t="s">
        <v>5028</v>
      </c>
      <c r="G1751" s="51" t="s">
        <v>5029</v>
      </c>
      <c r="H1751" s="51" t="s">
        <v>5030</v>
      </c>
      <c r="I1751" s="51" t="s">
        <v>5031</v>
      </c>
      <c r="K1751" s="53">
        <v>3</v>
      </c>
      <c r="L1751" s="160">
        <v>24</v>
      </c>
      <c r="M1751" s="160" t="s">
        <v>5028</v>
      </c>
      <c r="N1751" s="160" t="s">
        <v>5029</v>
      </c>
      <c r="O1751" s="161"/>
      <c r="P1751" s="161"/>
      <c r="Q1751" s="161"/>
      <c r="R1751" s="161"/>
      <c r="S1751" s="161"/>
      <c r="T1751" s="161"/>
      <c r="U1751" s="161"/>
      <c r="V1751" s="161"/>
      <c r="W1751" s="161"/>
      <c r="X1751" s="161"/>
      <c r="Y1751" s="161"/>
      <c r="Z1751" s="161"/>
      <c r="AA1751" s="155" t="s">
        <v>1685</v>
      </c>
      <c r="AB1751" s="155" t="s">
        <v>4238</v>
      </c>
      <c r="AC1751" s="163">
        <v>0</v>
      </c>
      <c r="AD1751" s="163">
        <v>0</v>
      </c>
      <c r="AE1751" s="163">
        <v>0</v>
      </c>
      <c r="AF1751" s="163">
        <v>0</v>
      </c>
      <c r="AG1751" s="163">
        <v>0</v>
      </c>
      <c r="AH1751" s="163">
        <v>0</v>
      </c>
      <c r="AI1751" s="163">
        <v>0</v>
      </c>
      <c r="AJ1751" s="163">
        <v>0</v>
      </c>
      <c r="AK1751" s="163">
        <v>0</v>
      </c>
      <c r="AL1751" s="163">
        <v>0</v>
      </c>
      <c r="AM1751" s="163">
        <v>0</v>
      </c>
    </row>
    <row r="1752" spans="2:39" x14ac:dyDescent="0.15">
      <c r="B1752" s="51" t="s">
        <v>1714</v>
      </c>
      <c r="C1752" s="51" t="s">
        <v>4264</v>
      </c>
      <c r="D1752" s="51" t="s">
        <v>5058</v>
      </c>
      <c r="E1752" s="51" t="s">
        <v>5059</v>
      </c>
      <c r="F1752" s="51" t="s">
        <v>5143</v>
      </c>
      <c r="G1752" s="51" t="s">
        <v>5144</v>
      </c>
      <c r="H1752" s="51" t="s">
        <v>5145</v>
      </c>
      <c r="I1752" s="51" t="s">
        <v>5146</v>
      </c>
      <c r="K1752" s="53">
        <v>3</v>
      </c>
      <c r="L1752" s="160" t="s">
        <v>5356</v>
      </c>
      <c r="M1752" s="160" t="s">
        <v>5356</v>
      </c>
      <c r="N1752" s="160" t="s">
        <v>5356</v>
      </c>
      <c r="O1752" s="161"/>
      <c r="P1752" s="161"/>
      <c r="Q1752" s="161"/>
      <c r="R1752" s="161"/>
      <c r="S1752" s="161"/>
      <c r="T1752" s="161"/>
      <c r="U1752" s="161"/>
      <c r="V1752" s="161"/>
      <c r="W1752" s="161"/>
      <c r="X1752" s="161"/>
      <c r="Y1752" s="161"/>
      <c r="Z1752" s="161"/>
      <c r="AA1752" s="155" t="s">
        <v>1714</v>
      </c>
      <c r="AB1752" s="155" t="s">
        <v>4264</v>
      </c>
      <c r="AC1752" s="163">
        <v>0</v>
      </c>
      <c r="AD1752" s="163">
        <v>0</v>
      </c>
      <c r="AE1752" s="163">
        <v>0</v>
      </c>
      <c r="AF1752" s="163">
        <v>0</v>
      </c>
      <c r="AG1752" s="163">
        <v>0</v>
      </c>
      <c r="AH1752" s="163">
        <v>0</v>
      </c>
      <c r="AI1752" s="163">
        <v>0</v>
      </c>
      <c r="AJ1752" s="163">
        <v>0</v>
      </c>
      <c r="AK1752" s="163">
        <v>0</v>
      </c>
      <c r="AL1752" s="163">
        <v>0</v>
      </c>
      <c r="AM1752" s="163">
        <v>0</v>
      </c>
    </row>
    <row r="1753" spans="2:39" x14ac:dyDescent="0.15">
      <c r="B1753" s="51" t="s">
        <v>1579</v>
      </c>
      <c r="C1753" s="51" t="s">
        <v>4139</v>
      </c>
      <c r="D1753" s="51" t="s">
        <v>5074</v>
      </c>
      <c r="E1753" s="51" t="s">
        <v>5075</v>
      </c>
      <c r="F1753" s="51" t="s">
        <v>5076</v>
      </c>
      <c r="G1753" s="51" t="s">
        <v>5077</v>
      </c>
      <c r="H1753" s="51" t="s">
        <v>5101</v>
      </c>
      <c r="I1753" s="51" t="s">
        <v>5102</v>
      </c>
      <c r="K1753" s="53">
        <v>3</v>
      </c>
      <c r="L1753" s="160">
        <v>6</v>
      </c>
      <c r="M1753" s="160" t="s">
        <v>5101</v>
      </c>
      <c r="N1753" s="160" t="s">
        <v>5102</v>
      </c>
      <c r="O1753" s="161"/>
      <c r="P1753" s="161"/>
      <c r="Q1753" s="161"/>
      <c r="R1753" s="161"/>
      <c r="S1753" s="161"/>
      <c r="T1753" s="161"/>
      <c r="U1753" s="161"/>
      <c r="V1753" s="161"/>
      <c r="W1753" s="161"/>
      <c r="X1753" s="161"/>
      <c r="Y1753" s="161"/>
      <c r="Z1753" s="161"/>
      <c r="AA1753" s="155" t="s">
        <v>1579</v>
      </c>
      <c r="AB1753" s="155" t="s">
        <v>4139</v>
      </c>
      <c r="AC1753" s="163">
        <v>0</v>
      </c>
      <c r="AD1753" s="163">
        <v>0</v>
      </c>
      <c r="AE1753" s="163">
        <v>0</v>
      </c>
      <c r="AF1753" s="163">
        <v>0</v>
      </c>
      <c r="AG1753" s="163">
        <v>0</v>
      </c>
      <c r="AH1753" s="163">
        <v>0</v>
      </c>
      <c r="AI1753" s="163">
        <v>0</v>
      </c>
      <c r="AJ1753" s="163">
        <v>0</v>
      </c>
      <c r="AK1753" s="163">
        <v>0</v>
      </c>
      <c r="AL1753" s="163">
        <v>0</v>
      </c>
      <c r="AM1753" s="163">
        <v>0</v>
      </c>
    </row>
    <row r="1754" spans="2:39" x14ac:dyDescent="0.15">
      <c r="B1754" s="51" t="s">
        <v>1703</v>
      </c>
      <c r="C1754" s="51" t="s">
        <v>4254</v>
      </c>
      <c r="D1754" s="51" t="s">
        <v>5026</v>
      </c>
      <c r="E1754" s="51" t="s">
        <v>5027</v>
      </c>
      <c r="F1754" s="51" t="s">
        <v>5028</v>
      </c>
      <c r="G1754" s="51" t="s">
        <v>5029</v>
      </c>
      <c r="H1754" s="51" t="s">
        <v>5030</v>
      </c>
      <c r="I1754" s="51" t="s">
        <v>5031</v>
      </c>
      <c r="K1754" s="53">
        <v>3</v>
      </c>
      <c r="L1754" s="160">
        <v>24</v>
      </c>
      <c r="M1754" s="160" t="s">
        <v>5028</v>
      </c>
      <c r="N1754" s="160" t="s">
        <v>5029</v>
      </c>
      <c r="O1754" s="161"/>
      <c r="P1754" s="161"/>
      <c r="Q1754" s="161"/>
      <c r="R1754" s="161"/>
      <c r="S1754" s="161"/>
      <c r="T1754" s="161"/>
      <c r="U1754" s="161"/>
      <c r="V1754" s="161"/>
      <c r="W1754" s="161"/>
      <c r="X1754" s="161"/>
      <c r="Y1754" s="161"/>
      <c r="Z1754" s="161"/>
      <c r="AA1754" s="155" t="s">
        <v>1703</v>
      </c>
      <c r="AB1754" s="155" t="s">
        <v>4254</v>
      </c>
      <c r="AC1754" s="163">
        <v>0</v>
      </c>
      <c r="AD1754" s="163">
        <v>0</v>
      </c>
      <c r="AE1754" s="163">
        <v>0</v>
      </c>
      <c r="AF1754" s="163">
        <v>0</v>
      </c>
      <c r="AG1754" s="163">
        <v>0</v>
      </c>
      <c r="AH1754" s="163">
        <v>0</v>
      </c>
      <c r="AI1754" s="163">
        <v>0</v>
      </c>
      <c r="AJ1754" s="163">
        <v>0</v>
      </c>
      <c r="AK1754" s="163">
        <v>0</v>
      </c>
      <c r="AL1754" s="163">
        <v>0</v>
      </c>
      <c r="AM1754" s="163">
        <v>0</v>
      </c>
    </row>
    <row r="1755" spans="2:39" x14ac:dyDescent="0.15">
      <c r="B1755" s="51" t="s">
        <v>1552</v>
      </c>
      <c r="C1755" s="51" t="s">
        <v>4112</v>
      </c>
      <c r="D1755" s="51" t="s">
        <v>5026</v>
      </c>
      <c r="E1755" s="51" t="s">
        <v>5027</v>
      </c>
      <c r="F1755" s="51" t="s">
        <v>5028</v>
      </c>
      <c r="G1755" s="51" t="s">
        <v>5029</v>
      </c>
      <c r="H1755" s="51" t="s">
        <v>5197</v>
      </c>
      <c r="I1755" s="51" t="s">
        <v>5198</v>
      </c>
      <c r="K1755" s="53">
        <v>3</v>
      </c>
      <c r="L1755" s="160">
        <v>24</v>
      </c>
      <c r="M1755" s="160" t="s">
        <v>5028</v>
      </c>
      <c r="N1755" s="160" t="s">
        <v>5029</v>
      </c>
      <c r="O1755" s="161"/>
      <c r="P1755" s="161"/>
      <c r="Q1755" s="161"/>
      <c r="R1755" s="161"/>
      <c r="S1755" s="161"/>
      <c r="T1755" s="161"/>
      <c r="U1755" s="161"/>
      <c r="V1755" s="161"/>
      <c r="W1755" s="161"/>
      <c r="X1755" s="161"/>
      <c r="Y1755" s="161"/>
      <c r="Z1755" s="161"/>
      <c r="AA1755" s="155" t="s">
        <v>1552</v>
      </c>
      <c r="AB1755" s="155" t="s">
        <v>4112</v>
      </c>
      <c r="AC1755" s="163">
        <v>0</v>
      </c>
      <c r="AD1755" s="163">
        <v>0</v>
      </c>
      <c r="AE1755" s="163">
        <v>0</v>
      </c>
      <c r="AF1755" s="163">
        <v>0</v>
      </c>
      <c r="AG1755" s="163">
        <v>0</v>
      </c>
      <c r="AH1755" s="163">
        <v>0</v>
      </c>
      <c r="AI1755" s="163">
        <v>0</v>
      </c>
      <c r="AJ1755" s="163">
        <v>0</v>
      </c>
      <c r="AK1755" s="163">
        <v>0</v>
      </c>
      <c r="AL1755" s="163">
        <v>0</v>
      </c>
      <c r="AM1755" s="163">
        <v>0</v>
      </c>
    </row>
    <row r="1756" spans="2:39" x14ac:dyDescent="0.15">
      <c r="B1756" s="51" t="s">
        <v>1539</v>
      </c>
      <c r="C1756" s="51" t="s">
        <v>4101</v>
      </c>
      <c r="D1756" s="51" t="s">
        <v>5074</v>
      </c>
      <c r="E1756" s="51" t="s">
        <v>5075</v>
      </c>
      <c r="F1756" s="51" t="s">
        <v>5076</v>
      </c>
      <c r="G1756" s="51" t="s">
        <v>5077</v>
      </c>
      <c r="H1756" s="51" t="s">
        <v>5101</v>
      </c>
      <c r="I1756" s="51" t="s">
        <v>5102</v>
      </c>
      <c r="K1756" s="53">
        <v>3</v>
      </c>
      <c r="L1756" s="160">
        <v>6</v>
      </c>
      <c r="M1756" s="160" t="s">
        <v>5101</v>
      </c>
      <c r="N1756" s="160" t="s">
        <v>5102</v>
      </c>
      <c r="O1756" s="161"/>
      <c r="P1756" s="161"/>
      <c r="Q1756" s="161"/>
      <c r="R1756" s="161"/>
      <c r="S1756" s="161"/>
      <c r="T1756" s="161"/>
      <c r="U1756" s="161"/>
      <c r="V1756" s="161"/>
      <c r="W1756" s="161"/>
      <c r="X1756" s="161"/>
      <c r="Y1756" s="161"/>
      <c r="Z1756" s="161"/>
      <c r="AA1756" s="155" t="s">
        <v>1539</v>
      </c>
      <c r="AB1756" s="155" t="s">
        <v>4101</v>
      </c>
      <c r="AC1756" s="163">
        <v>0</v>
      </c>
      <c r="AD1756" s="163">
        <v>0</v>
      </c>
      <c r="AE1756" s="163">
        <v>0</v>
      </c>
      <c r="AF1756" s="163">
        <v>0</v>
      </c>
      <c r="AG1756" s="163">
        <v>0</v>
      </c>
      <c r="AH1756" s="163">
        <v>0</v>
      </c>
      <c r="AI1756" s="163">
        <v>0</v>
      </c>
      <c r="AJ1756" s="163">
        <v>0</v>
      </c>
      <c r="AK1756" s="163">
        <v>0</v>
      </c>
      <c r="AL1756" s="163">
        <v>0</v>
      </c>
      <c r="AM1756" s="163">
        <v>0</v>
      </c>
    </row>
    <row r="1757" spans="2:39" x14ac:dyDescent="0.15">
      <c r="B1757" s="51" t="s">
        <v>1707</v>
      </c>
      <c r="C1757" s="51" t="s">
        <v>4258</v>
      </c>
      <c r="D1757" s="51" t="s">
        <v>5026</v>
      </c>
      <c r="E1757" s="51" t="s">
        <v>5027</v>
      </c>
      <c r="F1757" s="51" t="s">
        <v>5054</v>
      </c>
      <c r="G1757" s="51" t="s">
        <v>5055</v>
      </c>
      <c r="H1757" s="51" t="s">
        <v>5113</v>
      </c>
      <c r="I1757" s="51" t="s">
        <v>5114</v>
      </c>
      <c r="K1757" s="53">
        <v>2</v>
      </c>
      <c r="L1757" s="160" t="s">
        <v>5356</v>
      </c>
      <c r="M1757" s="160" t="s">
        <v>5056</v>
      </c>
      <c r="N1757" s="160" t="s">
        <v>5194</v>
      </c>
      <c r="O1757" s="161"/>
      <c r="P1757" s="161"/>
      <c r="Q1757" s="161"/>
      <c r="R1757" s="161"/>
      <c r="S1757" s="161"/>
      <c r="T1757" s="161"/>
      <c r="U1757" s="161"/>
      <c r="V1757" s="161"/>
      <c r="W1757" s="161"/>
      <c r="X1757" s="161"/>
      <c r="Y1757" s="161"/>
      <c r="Z1757" s="161"/>
      <c r="AA1757" s="155" t="s">
        <v>1707</v>
      </c>
      <c r="AB1757" s="155" t="s">
        <v>4258</v>
      </c>
      <c r="AC1757" s="163">
        <v>0</v>
      </c>
      <c r="AD1757" s="163">
        <v>0</v>
      </c>
      <c r="AE1757" s="163">
        <v>0</v>
      </c>
      <c r="AF1757" s="163">
        <v>0</v>
      </c>
      <c r="AG1757" s="163">
        <v>0</v>
      </c>
      <c r="AH1757" s="163">
        <v>0</v>
      </c>
      <c r="AI1757" s="163">
        <v>0</v>
      </c>
      <c r="AJ1757" s="163">
        <v>0</v>
      </c>
      <c r="AK1757" s="163">
        <v>0</v>
      </c>
      <c r="AL1757" s="163">
        <v>0</v>
      </c>
      <c r="AM1757" s="163">
        <v>0</v>
      </c>
    </row>
    <row r="1758" spans="2:39" x14ac:dyDescent="0.15">
      <c r="B1758" s="51" t="s">
        <v>1709</v>
      </c>
      <c r="C1758" s="51" t="s">
        <v>4260</v>
      </c>
      <c r="D1758" s="51" t="s">
        <v>5129</v>
      </c>
      <c r="E1758" s="51" t="s">
        <v>5130</v>
      </c>
      <c r="F1758" s="51" t="s">
        <v>5178</v>
      </c>
      <c r="G1758" s="51" t="s">
        <v>5179</v>
      </c>
      <c r="H1758" s="51" t="s">
        <v>5180</v>
      </c>
      <c r="I1758" s="51" t="s">
        <v>5179</v>
      </c>
      <c r="K1758" s="53">
        <v>3</v>
      </c>
      <c r="L1758" s="160">
        <v>18</v>
      </c>
      <c r="M1758" s="160" t="s">
        <v>5129</v>
      </c>
      <c r="N1758" s="160" t="s">
        <v>5130</v>
      </c>
      <c r="O1758" s="161"/>
      <c r="P1758" s="161"/>
      <c r="Q1758" s="161"/>
      <c r="R1758" s="161"/>
      <c r="S1758" s="161"/>
      <c r="T1758" s="161"/>
      <c r="U1758" s="161"/>
      <c r="V1758" s="161"/>
      <c r="W1758" s="161"/>
      <c r="X1758" s="161"/>
      <c r="Y1758" s="161"/>
      <c r="Z1758" s="161"/>
      <c r="AA1758" s="155" t="s">
        <v>1709</v>
      </c>
      <c r="AB1758" s="155" t="s">
        <v>4260</v>
      </c>
      <c r="AC1758" s="163">
        <v>0</v>
      </c>
      <c r="AD1758" s="163">
        <v>0</v>
      </c>
      <c r="AE1758" s="163">
        <v>0</v>
      </c>
      <c r="AF1758" s="163">
        <v>0</v>
      </c>
      <c r="AG1758" s="163">
        <v>0</v>
      </c>
      <c r="AH1758" s="163">
        <v>0</v>
      </c>
      <c r="AI1758" s="163">
        <v>0</v>
      </c>
      <c r="AJ1758" s="163">
        <v>0</v>
      </c>
      <c r="AK1758" s="163">
        <v>0</v>
      </c>
      <c r="AL1758" s="163">
        <v>0</v>
      </c>
      <c r="AM1758" s="163">
        <v>0</v>
      </c>
    </row>
    <row r="1759" spans="2:39" x14ac:dyDescent="0.15">
      <c r="B1759" s="51" t="s">
        <v>1717</v>
      </c>
      <c r="C1759" s="51" t="s">
        <v>4266</v>
      </c>
      <c r="D1759" s="51" t="s">
        <v>5058</v>
      </c>
      <c r="E1759" s="51" t="s">
        <v>5059</v>
      </c>
      <c r="F1759" s="51" t="s">
        <v>5143</v>
      </c>
      <c r="G1759" s="51" t="s">
        <v>5144</v>
      </c>
      <c r="H1759" s="51" t="s">
        <v>5209</v>
      </c>
      <c r="I1759" s="51" t="s">
        <v>5210</v>
      </c>
      <c r="K1759" s="53">
        <v>3</v>
      </c>
      <c r="L1759" s="160" t="s">
        <v>5356</v>
      </c>
      <c r="M1759" s="160" t="s">
        <v>5356</v>
      </c>
      <c r="N1759" s="160" t="s">
        <v>5356</v>
      </c>
      <c r="O1759" s="161"/>
      <c r="P1759" s="161"/>
      <c r="Q1759" s="161"/>
      <c r="R1759" s="161"/>
      <c r="S1759" s="161"/>
      <c r="T1759" s="161"/>
      <c r="U1759" s="161"/>
      <c r="V1759" s="161"/>
      <c r="W1759" s="161"/>
      <c r="X1759" s="161"/>
      <c r="Y1759" s="161"/>
      <c r="Z1759" s="161"/>
      <c r="AA1759" s="155" t="s">
        <v>1717</v>
      </c>
      <c r="AB1759" s="155" t="s">
        <v>4266</v>
      </c>
      <c r="AC1759" s="163">
        <v>0</v>
      </c>
      <c r="AD1759" s="163">
        <v>0</v>
      </c>
      <c r="AE1759" s="163">
        <v>0</v>
      </c>
      <c r="AF1759" s="163">
        <v>0</v>
      </c>
      <c r="AG1759" s="163">
        <v>0</v>
      </c>
      <c r="AH1759" s="163">
        <v>0</v>
      </c>
      <c r="AI1759" s="163">
        <v>0</v>
      </c>
      <c r="AJ1759" s="163">
        <v>0</v>
      </c>
      <c r="AK1759" s="163">
        <v>0</v>
      </c>
      <c r="AL1759" s="163">
        <v>0</v>
      </c>
      <c r="AM1759" s="163">
        <v>0</v>
      </c>
    </row>
    <row r="1760" spans="2:39" x14ac:dyDescent="0.15">
      <c r="B1760" s="51" t="s">
        <v>1710</v>
      </c>
      <c r="C1760" s="51" t="s">
        <v>4261</v>
      </c>
      <c r="D1760" s="51" t="s">
        <v>5026</v>
      </c>
      <c r="E1760" s="51" t="s">
        <v>5027</v>
      </c>
      <c r="F1760" s="51" t="s">
        <v>5054</v>
      </c>
      <c r="G1760" s="51" t="s">
        <v>5055</v>
      </c>
      <c r="H1760" s="51" t="s">
        <v>5113</v>
      </c>
      <c r="I1760" s="51" t="s">
        <v>5114</v>
      </c>
      <c r="K1760" s="53">
        <v>2</v>
      </c>
      <c r="L1760" s="160" t="s">
        <v>5356</v>
      </c>
      <c r="M1760" s="160" t="s">
        <v>5056</v>
      </c>
      <c r="N1760" s="160" t="s">
        <v>5194</v>
      </c>
      <c r="O1760" s="161"/>
      <c r="P1760" s="161"/>
      <c r="Q1760" s="161"/>
      <c r="R1760" s="161"/>
      <c r="S1760" s="161"/>
      <c r="T1760" s="161"/>
      <c r="U1760" s="161"/>
      <c r="V1760" s="161"/>
      <c r="W1760" s="161"/>
      <c r="X1760" s="161"/>
      <c r="Y1760" s="161"/>
      <c r="Z1760" s="161"/>
      <c r="AA1760" s="155" t="s">
        <v>1710</v>
      </c>
      <c r="AB1760" s="155" t="s">
        <v>4261</v>
      </c>
      <c r="AC1760" s="163">
        <v>0</v>
      </c>
      <c r="AD1760" s="163">
        <v>0</v>
      </c>
      <c r="AE1760" s="163">
        <v>0</v>
      </c>
      <c r="AF1760" s="163">
        <v>0</v>
      </c>
      <c r="AG1760" s="163">
        <v>0</v>
      </c>
      <c r="AH1760" s="163">
        <v>0</v>
      </c>
      <c r="AI1760" s="163">
        <v>0</v>
      </c>
      <c r="AJ1760" s="163">
        <v>0</v>
      </c>
      <c r="AK1760" s="163">
        <v>0</v>
      </c>
      <c r="AL1760" s="163">
        <v>0</v>
      </c>
      <c r="AM1760" s="163">
        <v>0</v>
      </c>
    </row>
    <row r="1761" spans="2:39" x14ac:dyDescent="0.15">
      <c r="B1761" s="51" t="s">
        <v>1689</v>
      </c>
      <c r="C1761" s="51" t="s">
        <v>4241</v>
      </c>
      <c r="D1761" s="51" t="s">
        <v>5032</v>
      </c>
      <c r="E1761" s="51" t="s">
        <v>5033</v>
      </c>
      <c r="F1761" s="51" t="s">
        <v>5034</v>
      </c>
      <c r="G1761" s="51" t="s">
        <v>5035</v>
      </c>
      <c r="H1761" s="51" t="s">
        <v>5038</v>
      </c>
      <c r="I1761" s="51" t="s">
        <v>5039</v>
      </c>
      <c r="K1761" s="53">
        <v>3</v>
      </c>
      <c r="L1761" s="160">
        <v>11</v>
      </c>
      <c r="M1761" s="160" t="s">
        <v>5034</v>
      </c>
      <c r="N1761" s="160" t="s">
        <v>5035</v>
      </c>
      <c r="O1761" s="161"/>
      <c r="P1761" s="161"/>
      <c r="Q1761" s="161"/>
      <c r="R1761" s="161"/>
      <c r="S1761" s="161"/>
      <c r="T1761" s="161"/>
      <c r="U1761" s="161"/>
      <c r="V1761" s="161"/>
      <c r="W1761" s="161"/>
      <c r="X1761" s="161"/>
      <c r="Y1761" s="161"/>
      <c r="Z1761" s="161"/>
      <c r="AA1761" s="155" t="s">
        <v>1689</v>
      </c>
      <c r="AB1761" s="155" t="s">
        <v>4241</v>
      </c>
      <c r="AC1761" s="163">
        <v>0</v>
      </c>
      <c r="AD1761" s="163">
        <v>0</v>
      </c>
      <c r="AE1761" s="163">
        <v>0</v>
      </c>
      <c r="AF1761" s="163">
        <v>0</v>
      </c>
      <c r="AG1761" s="163">
        <v>0</v>
      </c>
      <c r="AH1761" s="163">
        <v>0</v>
      </c>
      <c r="AI1761" s="163">
        <v>0</v>
      </c>
      <c r="AJ1761" s="163">
        <v>0</v>
      </c>
      <c r="AK1761" s="163">
        <v>0</v>
      </c>
      <c r="AL1761" s="163">
        <v>0</v>
      </c>
      <c r="AM1761" s="163">
        <v>0</v>
      </c>
    </row>
    <row r="1762" spans="2:39" x14ac:dyDescent="0.15">
      <c r="B1762" s="51" t="s">
        <v>1545</v>
      </c>
      <c r="C1762" s="51" t="s">
        <v>5519</v>
      </c>
      <c r="D1762" s="51" t="s">
        <v>5044</v>
      </c>
      <c r="E1762" s="51" t="s">
        <v>5045</v>
      </c>
      <c r="F1762" s="51" t="s">
        <v>5046</v>
      </c>
      <c r="G1762" s="51" t="s">
        <v>5045</v>
      </c>
      <c r="H1762" s="51" t="s">
        <v>5181</v>
      </c>
      <c r="I1762" s="51" t="s">
        <v>5182</v>
      </c>
      <c r="K1762" s="53">
        <v>1</v>
      </c>
      <c r="L1762" s="160" t="s">
        <v>5356</v>
      </c>
      <c r="M1762" s="160" t="s">
        <v>5127</v>
      </c>
      <c r="N1762" s="160" t="s">
        <v>5326</v>
      </c>
      <c r="O1762" s="161"/>
      <c r="P1762" s="161"/>
      <c r="Q1762" s="161"/>
      <c r="R1762" s="161"/>
      <c r="S1762" s="161"/>
      <c r="T1762" s="161"/>
      <c r="U1762" s="161"/>
      <c r="V1762" s="161"/>
      <c r="W1762" s="161"/>
      <c r="X1762" s="161"/>
      <c r="Y1762" s="161"/>
      <c r="Z1762" s="161"/>
      <c r="AA1762" s="155" t="s">
        <v>1545</v>
      </c>
      <c r="AB1762" s="155" t="s">
        <v>5519</v>
      </c>
      <c r="AC1762" s="163">
        <v>0</v>
      </c>
      <c r="AD1762" s="163">
        <v>0</v>
      </c>
      <c r="AE1762" s="163">
        <v>0</v>
      </c>
      <c r="AF1762" s="163">
        <v>0</v>
      </c>
      <c r="AG1762" s="163">
        <v>0</v>
      </c>
      <c r="AH1762" s="163">
        <v>0</v>
      </c>
      <c r="AI1762" s="163">
        <v>0</v>
      </c>
      <c r="AJ1762" s="163">
        <v>0</v>
      </c>
      <c r="AK1762" s="163">
        <v>0</v>
      </c>
      <c r="AL1762" s="163">
        <v>0</v>
      </c>
      <c r="AM1762" s="163">
        <v>0</v>
      </c>
    </row>
    <row r="1763" spans="2:39" x14ac:dyDescent="0.15">
      <c r="B1763" s="51" t="s">
        <v>1317</v>
      </c>
      <c r="C1763" s="51" t="s">
        <v>3885</v>
      </c>
      <c r="D1763" s="51" t="s">
        <v>5074</v>
      </c>
      <c r="E1763" s="51" t="s">
        <v>5075</v>
      </c>
      <c r="F1763" s="51" t="s">
        <v>5076</v>
      </c>
      <c r="G1763" s="51" t="s">
        <v>5077</v>
      </c>
      <c r="H1763" s="51" t="s">
        <v>5101</v>
      </c>
      <c r="I1763" s="51" t="s">
        <v>5102</v>
      </c>
      <c r="K1763" s="53">
        <v>3</v>
      </c>
      <c r="L1763" s="160">
        <v>6</v>
      </c>
      <c r="M1763" s="160" t="s">
        <v>5101</v>
      </c>
      <c r="N1763" s="160" t="s">
        <v>5102</v>
      </c>
      <c r="O1763" s="161"/>
      <c r="P1763" s="161"/>
      <c r="Q1763" s="161"/>
      <c r="R1763" s="161"/>
      <c r="S1763" s="161"/>
      <c r="T1763" s="161"/>
      <c r="U1763" s="161"/>
      <c r="V1763" s="161"/>
      <c r="W1763" s="161"/>
      <c r="X1763" s="161"/>
      <c r="Y1763" s="161"/>
      <c r="Z1763" s="161"/>
      <c r="AA1763" s="155" t="s">
        <v>1317</v>
      </c>
      <c r="AB1763" s="155" t="s">
        <v>3885</v>
      </c>
      <c r="AC1763" s="163">
        <v>0</v>
      </c>
      <c r="AD1763" s="163">
        <v>0</v>
      </c>
      <c r="AE1763" s="163">
        <v>0</v>
      </c>
      <c r="AF1763" s="163">
        <v>0</v>
      </c>
      <c r="AG1763" s="163">
        <v>0</v>
      </c>
      <c r="AH1763" s="163">
        <v>0</v>
      </c>
      <c r="AI1763" s="163">
        <v>0</v>
      </c>
      <c r="AJ1763" s="163">
        <v>0</v>
      </c>
      <c r="AK1763" s="163">
        <v>0</v>
      </c>
      <c r="AL1763" s="163">
        <v>0</v>
      </c>
      <c r="AM1763" s="163">
        <v>0</v>
      </c>
    </row>
    <row r="1764" spans="2:39" x14ac:dyDescent="0.15">
      <c r="B1764" s="51" t="s">
        <v>1699</v>
      </c>
      <c r="C1764" s="51" t="s">
        <v>4250</v>
      </c>
      <c r="D1764" s="51" t="s">
        <v>5032</v>
      </c>
      <c r="E1764" s="51" t="s">
        <v>5033</v>
      </c>
      <c r="F1764" s="51" t="s">
        <v>5034</v>
      </c>
      <c r="G1764" s="51" t="s">
        <v>5035</v>
      </c>
      <c r="H1764" s="51" t="s">
        <v>5038</v>
      </c>
      <c r="I1764" s="51" t="s">
        <v>5039</v>
      </c>
      <c r="K1764" s="53">
        <v>3</v>
      </c>
      <c r="L1764" s="160">
        <v>11</v>
      </c>
      <c r="M1764" s="160" t="s">
        <v>5034</v>
      </c>
      <c r="N1764" s="160" t="s">
        <v>5035</v>
      </c>
      <c r="O1764" s="161"/>
      <c r="P1764" s="161"/>
      <c r="Q1764" s="161"/>
      <c r="R1764" s="161"/>
      <c r="S1764" s="161"/>
      <c r="T1764" s="161"/>
      <c r="U1764" s="161"/>
      <c r="V1764" s="161"/>
      <c r="W1764" s="161"/>
      <c r="X1764" s="161"/>
      <c r="Y1764" s="161"/>
      <c r="Z1764" s="161"/>
      <c r="AA1764" s="155" t="s">
        <v>1699</v>
      </c>
      <c r="AB1764" s="155" t="s">
        <v>4250</v>
      </c>
      <c r="AC1764" s="163">
        <v>0</v>
      </c>
      <c r="AD1764" s="163">
        <v>0</v>
      </c>
      <c r="AE1764" s="163">
        <v>0</v>
      </c>
      <c r="AF1764" s="163">
        <v>0</v>
      </c>
      <c r="AG1764" s="163">
        <v>0</v>
      </c>
      <c r="AH1764" s="163">
        <v>0</v>
      </c>
      <c r="AI1764" s="163">
        <v>0</v>
      </c>
      <c r="AJ1764" s="163">
        <v>0</v>
      </c>
      <c r="AK1764" s="163">
        <v>0</v>
      </c>
      <c r="AL1764" s="163">
        <v>0</v>
      </c>
      <c r="AM1764" s="163">
        <v>0</v>
      </c>
    </row>
    <row r="1765" spans="2:39" x14ac:dyDescent="0.15">
      <c r="B1765" s="51" t="s">
        <v>1496</v>
      </c>
      <c r="C1765" s="51" t="s">
        <v>4061</v>
      </c>
      <c r="D1765" s="51" t="s">
        <v>5074</v>
      </c>
      <c r="E1765" s="51" t="s">
        <v>5075</v>
      </c>
      <c r="F1765" s="51" t="s">
        <v>5076</v>
      </c>
      <c r="G1765" s="51" t="s">
        <v>5077</v>
      </c>
      <c r="H1765" s="51" t="s">
        <v>5101</v>
      </c>
      <c r="I1765" s="51" t="s">
        <v>5102</v>
      </c>
      <c r="K1765" s="53">
        <v>3</v>
      </c>
      <c r="L1765" s="160">
        <v>6</v>
      </c>
      <c r="M1765" s="160" t="s">
        <v>5101</v>
      </c>
      <c r="N1765" s="160" t="s">
        <v>5102</v>
      </c>
      <c r="O1765" s="161"/>
      <c r="P1765" s="161"/>
      <c r="Q1765" s="161"/>
      <c r="R1765" s="161"/>
      <c r="S1765" s="161"/>
      <c r="T1765" s="161"/>
      <c r="U1765" s="161"/>
      <c r="V1765" s="161"/>
      <c r="W1765" s="161"/>
      <c r="X1765" s="161"/>
      <c r="Y1765" s="161"/>
      <c r="Z1765" s="161"/>
      <c r="AA1765" s="155" t="s">
        <v>1496</v>
      </c>
      <c r="AB1765" s="155" t="s">
        <v>4061</v>
      </c>
      <c r="AC1765" s="163">
        <v>0</v>
      </c>
      <c r="AD1765" s="163">
        <v>0</v>
      </c>
      <c r="AE1765" s="163">
        <v>0</v>
      </c>
      <c r="AF1765" s="163">
        <v>0</v>
      </c>
      <c r="AG1765" s="163">
        <v>0</v>
      </c>
      <c r="AH1765" s="163">
        <v>0</v>
      </c>
      <c r="AI1765" s="163">
        <v>0</v>
      </c>
      <c r="AJ1765" s="163">
        <v>0</v>
      </c>
      <c r="AK1765" s="163">
        <v>0</v>
      </c>
      <c r="AL1765" s="163">
        <v>0</v>
      </c>
      <c r="AM1765" s="163">
        <v>0</v>
      </c>
    </row>
    <row r="1766" spans="2:39" x14ac:dyDescent="0.15">
      <c r="B1766" s="51" t="s">
        <v>1725</v>
      </c>
      <c r="C1766" s="51" t="s">
        <v>4274</v>
      </c>
      <c r="D1766" s="51" t="s">
        <v>5026</v>
      </c>
      <c r="E1766" s="51" t="s">
        <v>5027</v>
      </c>
      <c r="F1766" s="51" t="s">
        <v>5028</v>
      </c>
      <c r="G1766" s="51" t="s">
        <v>5029</v>
      </c>
      <c r="H1766" s="51" t="s">
        <v>5205</v>
      </c>
      <c r="I1766" s="51" t="s">
        <v>5206</v>
      </c>
      <c r="K1766" s="53">
        <v>3</v>
      </c>
      <c r="L1766" s="160">
        <v>24</v>
      </c>
      <c r="M1766" s="160" t="s">
        <v>5028</v>
      </c>
      <c r="N1766" s="160" t="s">
        <v>5029</v>
      </c>
      <c r="O1766" s="161"/>
      <c r="P1766" s="161"/>
      <c r="Q1766" s="161"/>
      <c r="R1766" s="161"/>
      <c r="S1766" s="161"/>
      <c r="T1766" s="161"/>
      <c r="U1766" s="161"/>
      <c r="V1766" s="161"/>
      <c r="W1766" s="161"/>
      <c r="X1766" s="161"/>
      <c r="Y1766" s="161"/>
      <c r="Z1766" s="161"/>
      <c r="AA1766" s="155" t="s">
        <v>1725</v>
      </c>
      <c r="AB1766" s="155" t="s">
        <v>4274</v>
      </c>
      <c r="AC1766" s="163">
        <v>0</v>
      </c>
      <c r="AD1766" s="163">
        <v>0</v>
      </c>
      <c r="AE1766" s="163">
        <v>0</v>
      </c>
      <c r="AF1766" s="163">
        <v>0</v>
      </c>
      <c r="AG1766" s="163">
        <v>0</v>
      </c>
      <c r="AH1766" s="163">
        <v>0</v>
      </c>
      <c r="AI1766" s="163">
        <v>0</v>
      </c>
      <c r="AJ1766" s="163">
        <v>0</v>
      </c>
      <c r="AK1766" s="163">
        <v>0</v>
      </c>
      <c r="AL1766" s="163">
        <v>0</v>
      </c>
      <c r="AM1766" s="163">
        <v>0</v>
      </c>
    </row>
    <row r="1767" spans="2:39" x14ac:dyDescent="0.15">
      <c r="B1767" s="51" t="s">
        <v>1726</v>
      </c>
      <c r="C1767" s="51" t="s">
        <v>5215</v>
      </c>
      <c r="D1767" s="51" t="s">
        <v>5032</v>
      </c>
      <c r="E1767" s="51" t="s">
        <v>5033</v>
      </c>
      <c r="F1767" s="51" t="s">
        <v>5121</v>
      </c>
      <c r="G1767" s="51" t="s">
        <v>5122</v>
      </c>
      <c r="H1767" s="51" t="s">
        <v>5172</v>
      </c>
      <c r="I1767" s="51" t="s">
        <v>5173</v>
      </c>
      <c r="K1767" s="53">
        <v>3</v>
      </c>
      <c r="L1767" s="160">
        <v>12</v>
      </c>
      <c r="M1767" s="160" t="s">
        <v>5121</v>
      </c>
      <c r="N1767" s="160" t="s">
        <v>5122</v>
      </c>
      <c r="O1767" s="161"/>
      <c r="P1767" s="161"/>
      <c r="Q1767" s="161"/>
      <c r="R1767" s="161"/>
      <c r="S1767" s="161"/>
      <c r="T1767" s="161"/>
      <c r="U1767" s="161"/>
      <c r="V1767" s="161"/>
      <c r="W1767" s="161"/>
      <c r="X1767" s="161"/>
      <c r="Y1767" s="161"/>
      <c r="Z1767" s="161"/>
      <c r="AA1767" s="155" t="s">
        <v>1726</v>
      </c>
      <c r="AB1767" s="155" t="s">
        <v>5215</v>
      </c>
      <c r="AC1767" s="163">
        <v>0</v>
      </c>
      <c r="AD1767" s="163">
        <v>0</v>
      </c>
      <c r="AE1767" s="163">
        <v>0</v>
      </c>
      <c r="AF1767" s="163">
        <v>0</v>
      </c>
      <c r="AG1767" s="163">
        <v>0</v>
      </c>
      <c r="AH1767" s="163">
        <v>0</v>
      </c>
      <c r="AI1767" s="163">
        <v>0</v>
      </c>
      <c r="AJ1767" s="163">
        <v>0</v>
      </c>
      <c r="AK1767" s="163">
        <v>0</v>
      </c>
      <c r="AL1767" s="163">
        <v>0</v>
      </c>
      <c r="AM1767" s="163">
        <v>0</v>
      </c>
    </row>
    <row r="1768" spans="2:39" x14ac:dyDescent="0.15">
      <c r="B1768" s="51" t="s">
        <v>1730</v>
      </c>
      <c r="C1768" s="51" t="s">
        <v>4278</v>
      </c>
      <c r="D1768" s="51" t="s">
        <v>5058</v>
      </c>
      <c r="E1768" s="51" t="s">
        <v>5059</v>
      </c>
      <c r="F1768" s="51" t="s">
        <v>5060</v>
      </c>
      <c r="G1768" s="51" t="s">
        <v>5061</v>
      </c>
      <c r="H1768" s="51" t="s">
        <v>5062</v>
      </c>
      <c r="I1768" s="51" t="s">
        <v>5063</v>
      </c>
      <c r="K1768" s="53">
        <v>3</v>
      </c>
      <c r="L1768" s="160">
        <v>19</v>
      </c>
      <c r="M1768" s="160" t="s">
        <v>5060</v>
      </c>
      <c r="N1768" s="160" t="s">
        <v>5061</v>
      </c>
      <c r="O1768" s="161"/>
      <c r="P1768" s="161"/>
      <c r="Q1768" s="161"/>
      <c r="R1768" s="161"/>
      <c r="S1768" s="161"/>
      <c r="T1768" s="161"/>
      <c r="U1768" s="161"/>
      <c r="V1768" s="161"/>
      <c r="W1768" s="161"/>
      <c r="X1768" s="161"/>
      <c r="Y1768" s="161"/>
      <c r="Z1768" s="161"/>
      <c r="AA1768" s="155" t="s">
        <v>1730</v>
      </c>
      <c r="AB1768" s="155" t="s">
        <v>4278</v>
      </c>
      <c r="AC1768" s="163">
        <v>0</v>
      </c>
      <c r="AD1768" s="163">
        <v>0</v>
      </c>
      <c r="AE1768" s="163">
        <v>0</v>
      </c>
      <c r="AF1768" s="163">
        <v>0</v>
      </c>
      <c r="AG1768" s="163">
        <v>0</v>
      </c>
      <c r="AH1768" s="163">
        <v>0</v>
      </c>
      <c r="AI1768" s="163">
        <v>0</v>
      </c>
      <c r="AJ1768" s="163">
        <v>0</v>
      </c>
      <c r="AK1768" s="163">
        <v>0</v>
      </c>
      <c r="AL1768" s="163">
        <v>0</v>
      </c>
      <c r="AM1768" s="163">
        <v>0</v>
      </c>
    </row>
    <row r="1769" spans="2:39" x14ac:dyDescent="0.15">
      <c r="B1769" s="51" t="s">
        <v>1732</v>
      </c>
      <c r="C1769" s="51" t="s">
        <v>4279</v>
      </c>
      <c r="K1769" s="53">
        <v>3</v>
      </c>
      <c r="L1769" s="160" t="s">
        <v>5356</v>
      </c>
      <c r="M1769" s="160" t="s">
        <v>5356</v>
      </c>
      <c r="N1769" s="160" t="s">
        <v>5356</v>
      </c>
      <c r="O1769" s="161"/>
      <c r="P1769" s="161"/>
      <c r="Q1769" s="161"/>
      <c r="R1769" s="161"/>
      <c r="S1769" s="161"/>
      <c r="T1769" s="161"/>
      <c r="U1769" s="161"/>
      <c r="V1769" s="161"/>
      <c r="W1769" s="161"/>
      <c r="X1769" s="161"/>
      <c r="Y1769" s="161"/>
      <c r="Z1769" s="161"/>
      <c r="AA1769" s="155" t="s">
        <v>1732</v>
      </c>
      <c r="AB1769" s="155" t="s">
        <v>4279</v>
      </c>
      <c r="AC1769" s="163">
        <v>0</v>
      </c>
      <c r="AD1769" s="163">
        <v>0</v>
      </c>
      <c r="AE1769" s="163">
        <v>0</v>
      </c>
      <c r="AF1769" s="163">
        <v>0</v>
      </c>
      <c r="AG1769" s="163">
        <v>0</v>
      </c>
      <c r="AH1769" s="163">
        <v>0</v>
      </c>
      <c r="AI1769" s="163">
        <v>0</v>
      </c>
      <c r="AJ1769" s="163">
        <v>0</v>
      </c>
      <c r="AK1769" s="163">
        <v>0</v>
      </c>
      <c r="AL1769" s="163">
        <v>0</v>
      </c>
      <c r="AM1769" s="163">
        <v>0</v>
      </c>
    </row>
    <row r="1770" spans="2:39" x14ac:dyDescent="0.15">
      <c r="B1770" s="51" t="s">
        <v>1733</v>
      </c>
      <c r="C1770" s="51" t="s">
        <v>4280</v>
      </c>
      <c r="D1770" s="51" t="s">
        <v>5058</v>
      </c>
      <c r="E1770" s="51" t="s">
        <v>5059</v>
      </c>
      <c r="F1770" s="51" t="s">
        <v>5060</v>
      </c>
      <c r="G1770" s="51" t="s">
        <v>5061</v>
      </c>
      <c r="H1770" s="51" t="s">
        <v>5062</v>
      </c>
      <c r="I1770" s="51" t="s">
        <v>5063</v>
      </c>
      <c r="K1770" s="53">
        <v>3</v>
      </c>
      <c r="L1770" s="160">
        <v>19</v>
      </c>
      <c r="M1770" s="160" t="s">
        <v>5060</v>
      </c>
      <c r="N1770" s="160" t="s">
        <v>5061</v>
      </c>
      <c r="O1770" s="161"/>
      <c r="P1770" s="161"/>
      <c r="Q1770" s="161"/>
      <c r="R1770" s="161"/>
      <c r="S1770" s="161"/>
      <c r="T1770" s="161"/>
      <c r="U1770" s="161"/>
      <c r="V1770" s="161"/>
      <c r="W1770" s="161"/>
      <c r="X1770" s="161"/>
      <c r="Y1770" s="161"/>
      <c r="Z1770" s="161"/>
      <c r="AA1770" s="155" t="s">
        <v>1733</v>
      </c>
      <c r="AB1770" s="155" t="s">
        <v>4280</v>
      </c>
      <c r="AC1770" s="163">
        <v>0</v>
      </c>
      <c r="AD1770" s="163">
        <v>0</v>
      </c>
      <c r="AE1770" s="163">
        <v>0</v>
      </c>
      <c r="AF1770" s="163">
        <v>0</v>
      </c>
      <c r="AG1770" s="163">
        <v>0</v>
      </c>
      <c r="AH1770" s="163">
        <v>0</v>
      </c>
      <c r="AI1770" s="163">
        <v>0</v>
      </c>
      <c r="AJ1770" s="163">
        <v>0</v>
      </c>
      <c r="AK1770" s="163">
        <v>0</v>
      </c>
      <c r="AL1770" s="163">
        <v>0</v>
      </c>
      <c r="AM1770" s="163">
        <v>0</v>
      </c>
    </row>
    <row r="1771" spans="2:39" x14ac:dyDescent="0.15">
      <c r="B1771" s="51" t="s">
        <v>1734</v>
      </c>
      <c r="C1771" s="51" t="s">
        <v>4281</v>
      </c>
      <c r="K1771" s="53">
        <v>3</v>
      </c>
      <c r="L1771" s="160" t="s">
        <v>5356</v>
      </c>
      <c r="M1771" s="160" t="s">
        <v>5356</v>
      </c>
      <c r="N1771" s="160" t="s">
        <v>5356</v>
      </c>
      <c r="O1771" s="161"/>
      <c r="P1771" s="161"/>
      <c r="Q1771" s="161"/>
      <c r="R1771" s="161"/>
      <c r="S1771" s="161"/>
      <c r="T1771" s="161"/>
      <c r="U1771" s="161"/>
      <c r="V1771" s="161"/>
      <c r="W1771" s="161"/>
      <c r="X1771" s="161"/>
      <c r="Y1771" s="161"/>
      <c r="Z1771" s="161"/>
      <c r="AA1771" s="155" t="s">
        <v>1734</v>
      </c>
      <c r="AB1771" s="155" t="s">
        <v>4281</v>
      </c>
      <c r="AC1771" s="163">
        <v>0</v>
      </c>
      <c r="AD1771" s="163">
        <v>0</v>
      </c>
      <c r="AE1771" s="163">
        <v>0</v>
      </c>
      <c r="AF1771" s="163">
        <v>0</v>
      </c>
      <c r="AG1771" s="163">
        <v>0</v>
      </c>
      <c r="AH1771" s="163">
        <v>0</v>
      </c>
      <c r="AI1771" s="163">
        <v>0</v>
      </c>
      <c r="AJ1771" s="163">
        <v>0</v>
      </c>
      <c r="AK1771" s="163">
        <v>0</v>
      </c>
      <c r="AL1771" s="163">
        <v>0</v>
      </c>
      <c r="AM1771" s="163">
        <v>0</v>
      </c>
    </row>
    <row r="1772" spans="2:39" x14ac:dyDescent="0.15">
      <c r="B1772" s="51" t="s">
        <v>1735</v>
      </c>
      <c r="C1772" s="51" t="s">
        <v>4282</v>
      </c>
      <c r="K1772" s="53">
        <v>3</v>
      </c>
      <c r="L1772" s="160" t="s">
        <v>5356</v>
      </c>
      <c r="M1772" s="160" t="s">
        <v>5356</v>
      </c>
      <c r="N1772" s="160" t="s">
        <v>5356</v>
      </c>
      <c r="O1772" s="161"/>
      <c r="P1772" s="161"/>
      <c r="Q1772" s="161"/>
      <c r="R1772" s="161"/>
      <c r="S1772" s="161"/>
      <c r="T1772" s="161"/>
      <c r="U1772" s="161"/>
      <c r="V1772" s="161"/>
      <c r="W1772" s="161"/>
      <c r="X1772" s="161"/>
      <c r="Y1772" s="161"/>
      <c r="Z1772" s="161"/>
      <c r="AA1772" s="155" t="s">
        <v>1735</v>
      </c>
      <c r="AB1772" s="155" t="s">
        <v>4282</v>
      </c>
      <c r="AC1772" s="163">
        <v>0</v>
      </c>
      <c r="AD1772" s="163">
        <v>0</v>
      </c>
      <c r="AE1772" s="163">
        <v>0</v>
      </c>
      <c r="AF1772" s="163">
        <v>0</v>
      </c>
      <c r="AG1772" s="163">
        <v>0</v>
      </c>
      <c r="AH1772" s="163">
        <v>0</v>
      </c>
      <c r="AI1772" s="163">
        <v>0</v>
      </c>
      <c r="AJ1772" s="163">
        <v>0</v>
      </c>
      <c r="AK1772" s="163">
        <v>0</v>
      </c>
      <c r="AL1772" s="163">
        <v>0</v>
      </c>
      <c r="AM1772" s="163">
        <v>0</v>
      </c>
    </row>
    <row r="1773" spans="2:39" x14ac:dyDescent="0.15">
      <c r="B1773" s="51" t="s">
        <v>1736</v>
      </c>
      <c r="C1773" s="51" t="s">
        <v>5216</v>
      </c>
      <c r="K1773" s="53">
        <v>3</v>
      </c>
      <c r="L1773" s="160" t="s">
        <v>5356</v>
      </c>
      <c r="M1773" s="160" t="s">
        <v>5356</v>
      </c>
      <c r="N1773" s="160" t="s">
        <v>5356</v>
      </c>
      <c r="O1773" s="161"/>
      <c r="P1773" s="161"/>
      <c r="Q1773" s="161"/>
      <c r="R1773" s="161"/>
      <c r="S1773" s="161"/>
      <c r="T1773" s="161"/>
      <c r="U1773" s="161"/>
      <c r="V1773" s="161"/>
      <c r="W1773" s="161"/>
      <c r="X1773" s="161"/>
      <c r="Y1773" s="161"/>
      <c r="Z1773" s="161"/>
      <c r="AA1773" s="155" t="s">
        <v>1736</v>
      </c>
      <c r="AB1773" s="155" t="s">
        <v>5216</v>
      </c>
      <c r="AC1773" s="163">
        <v>0</v>
      </c>
      <c r="AD1773" s="163">
        <v>0</v>
      </c>
      <c r="AE1773" s="163">
        <v>0</v>
      </c>
      <c r="AF1773" s="163">
        <v>0</v>
      </c>
      <c r="AG1773" s="163">
        <v>0</v>
      </c>
      <c r="AH1773" s="163">
        <v>0</v>
      </c>
      <c r="AI1773" s="163">
        <v>0</v>
      </c>
      <c r="AJ1773" s="163">
        <v>0</v>
      </c>
      <c r="AK1773" s="163">
        <v>0</v>
      </c>
      <c r="AL1773" s="163">
        <v>0</v>
      </c>
      <c r="AM1773" s="163">
        <v>0</v>
      </c>
    </row>
    <row r="1774" spans="2:39" x14ac:dyDescent="0.15">
      <c r="B1774" s="51" t="s">
        <v>1737</v>
      </c>
      <c r="C1774" s="51" t="s">
        <v>4283</v>
      </c>
      <c r="D1774" s="51" t="s">
        <v>5074</v>
      </c>
      <c r="E1774" s="51" t="s">
        <v>5075</v>
      </c>
      <c r="F1774" s="51" t="s">
        <v>5076</v>
      </c>
      <c r="G1774" s="51" t="s">
        <v>5077</v>
      </c>
      <c r="H1774" s="51" t="s">
        <v>5153</v>
      </c>
      <c r="I1774" s="51" t="s">
        <v>5154</v>
      </c>
      <c r="K1774" s="53">
        <v>3</v>
      </c>
      <c r="L1774" s="160">
        <v>7</v>
      </c>
      <c r="M1774" s="160" t="s">
        <v>5153</v>
      </c>
      <c r="N1774" s="160" t="s">
        <v>5154</v>
      </c>
      <c r="O1774" s="161"/>
      <c r="P1774" s="161"/>
      <c r="Q1774" s="161"/>
      <c r="R1774" s="161"/>
      <c r="S1774" s="161"/>
      <c r="T1774" s="161"/>
      <c r="U1774" s="161"/>
      <c r="V1774" s="161"/>
      <c r="W1774" s="161"/>
      <c r="X1774" s="161"/>
      <c r="Y1774" s="161"/>
      <c r="Z1774" s="161"/>
      <c r="AA1774" s="155" t="s">
        <v>1737</v>
      </c>
      <c r="AB1774" s="155" t="s">
        <v>4283</v>
      </c>
      <c r="AC1774" s="163">
        <v>0</v>
      </c>
      <c r="AD1774" s="163">
        <v>0</v>
      </c>
      <c r="AE1774" s="163">
        <v>0</v>
      </c>
      <c r="AF1774" s="163">
        <v>0</v>
      </c>
      <c r="AG1774" s="163">
        <v>0</v>
      </c>
      <c r="AH1774" s="163">
        <v>0</v>
      </c>
      <c r="AI1774" s="163">
        <v>0</v>
      </c>
      <c r="AJ1774" s="163">
        <v>0</v>
      </c>
      <c r="AK1774" s="163">
        <v>0</v>
      </c>
      <c r="AL1774" s="163">
        <v>0</v>
      </c>
      <c r="AM1774" s="163">
        <v>0</v>
      </c>
    </row>
    <row r="1775" spans="2:39" x14ac:dyDescent="0.15">
      <c r="B1775" s="51" t="s">
        <v>1738</v>
      </c>
      <c r="C1775" s="51" t="s">
        <v>5217</v>
      </c>
      <c r="D1775" s="51" t="s">
        <v>5074</v>
      </c>
      <c r="E1775" s="51" t="s">
        <v>5075</v>
      </c>
      <c r="F1775" s="51" t="s">
        <v>5076</v>
      </c>
      <c r="G1775" s="51" t="s">
        <v>5077</v>
      </c>
      <c r="H1775" s="51" t="s">
        <v>5101</v>
      </c>
      <c r="I1775" s="51" t="s">
        <v>5102</v>
      </c>
      <c r="K1775" s="53">
        <v>3</v>
      </c>
      <c r="L1775" s="160">
        <v>6</v>
      </c>
      <c r="M1775" s="160" t="s">
        <v>5101</v>
      </c>
      <c r="N1775" s="160" t="s">
        <v>5102</v>
      </c>
      <c r="O1775" s="161"/>
      <c r="P1775" s="161"/>
      <c r="Q1775" s="161"/>
      <c r="R1775" s="161"/>
      <c r="S1775" s="161"/>
      <c r="T1775" s="161"/>
      <c r="U1775" s="161"/>
      <c r="V1775" s="161"/>
      <c r="W1775" s="161"/>
      <c r="X1775" s="161"/>
      <c r="Y1775" s="161"/>
      <c r="Z1775" s="161"/>
      <c r="AA1775" s="155" t="s">
        <v>1738</v>
      </c>
      <c r="AB1775" s="155" t="s">
        <v>5217</v>
      </c>
      <c r="AC1775" s="163">
        <v>0</v>
      </c>
      <c r="AD1775" s="163">
        <v>0</v>
      </c>
      <c r="AE1775" s="163">
        <v>0</v>
      </c>
      <c r="AF1775" s="163">
        <v>0</v>
      </c>
      <c r="AG1775" s="163">
        <v>0</v>
      </c>
      <c r="AH1775" s="163">
        <v>0</v>
      </c>
      <c r="AI1775" s="163">
        <v>0</v>
      </c>
      <c r="AJ1775" s="163">
        <v>0</v>
      </c>
      <c r="AK1775" s="163">
        <v>0</v>
      </c>
      <c r="AL1775" s="163">
        <v>0</v>
      </c>
      <c r="AM1775" s="163">
        <v>0</v>
      </c>
    </row>
    <row r="1776" spans="2:39" x14ac:dyDescent="0.15">
      <c r="B1776" s="51" t="s">
        <v>1739</v>
      </c>
      <c r="C1776" s="51" t="s">
        <v>4284</v>
      </c>
      <c r="D1776" s="51" t="s">
        <v>5089</v>
      </c>
      <c r="E1776" s="51" t="s">
        <v>5090</v>
      </c>
      <c r="F1776" s="51" t="s">
        <v>5091</v>
      </c>
      <c r="G1776" s="51" t="s">
        <v>5092</v>
      </c>
      <c r="H1776" s="51" t="s">
        <v>5135</v>
      </c>
      <c r="I1776" s="51" t="s">
        <v>5136</v>
      </c>
      <c r="K1776" s="53">
        <v>3</v>
      </c>
      <c r="L1776" s="160">
        <v>16</v>
      </c>
      <c r="M1776" s="160" t="s">
        <v>5091</v>
      </c>
      <c r="N1776" s="160" t="s">
        <v>5092</v>
      </c>
      <c r="O1776" s="161"/>
      <c r="P1776" s="161"/>
      <c r="Q1776" s="161"/>
      <c r="R1776" s="161"/>
      <c r="S1776" s="161"/>
      <c r="T1776" s="161"/>
      <c r="U1776" s="161"/>
      <c r="V1776" s="161"/>
      <c r="W1776" s="161"/>
      <c r="X1776" s="161"/>
      <c r="Y1776" s="161"/>
      <c r="Z1776" s="161"/>
      <c r="AA1776" s="155" t="s">
        <v>1739</v>
      </c>
      <c r="AB1776" s="155" t="s">
        <v>4284</v>
      </c>
      <c r="AC1776" s="163">
        <v>0</v>
      </c>
      <c r="AD1776" s="163">
        <v>0</v>
      </c>
      <c r="AE1776" s="163">
        <v>0</v>
      </c>
      <c r="AF1776" s="163">
        <v>0</v>
      </c>
      <c r="AG1776" s="163">
        <v>0</v>
      </c>
      <c r="AH1776" s="163">
        <v>0</v>
      </c>
      <c r="AI1776" s="163">
        <v>0</v>
      </c>
      <c r="AJ1776" s="163">
        <v>0</v>
      </c>
      <c r="AK1776" s="163">
        <v>0</v>
      </c>
      <c r="AL1776" s="163">
        <v>0</v>
      </c>
      <c r="AM1776" s="163">
        <v>0</v>
      </c>
    </row>
    <row r="1777" spans="2:39" x14ac:dyDescent="0.15">
      <c r="B1777" s="51" t="s">
        <v>1740</v>
      </c>
      <c r="C1777" s="51" t="s">
        <v>4285</v>
      </c>
      <c r="K1777" s="53">
        <v>3</v>
      </c>
      <c r="L1777" s="160" t="s">
        <v>5356</v>
      </c>
      <c r="M1777" s="160" t="s">
        <v>5356</v>
      </c>
      <c r="N1777" s="160" t="s">
        <v>5356</v>
      </c>
      <c r="O1777" s="161"/>
      <c r="P1777" s="161"/>
      <c r="Q1777" s="161"/>
      <c r="R1777" s="161"/>
      <c r="S1777" s="161"/>
      <c r="T1777" s="161"/>
      <c r="U1777" s="161"/>
      <c r="V1777" s="161"/>
      <c r="W1777" s="161"/>
      <c r="X1777" s="161"/>
      <c r="Y1777" s="161"/>
      <c r="Z1777" s="161"/>
      <c r="AA1777" s="155" t="s">
        <v>1740</v>
      </c>
      <c r="AB1777" s="155" t="s">
        <v>4285</v>
      </c>
      <c r="AC1777" s="163">
        <v>0</v>
      </c>
      <c r="AD1777" s="163">
        <v>0</v>
      </c>
      <c r="AE1777" s="163">
        <v>0</v>
      </c>
      <c r="AF1777" s="163">
        <v>0</v>
      </c>
      <c r="AG1777" s="163">
        <v>0</v>
      </c>
      <c r="AH1777" s="163">
        <v>0</v>
      </c>
      <c r="AI1777" s="163">
        <v>0</v>
      </c>
      <c r="AJ1777" s="163">
        <v>0</v>
      </c>
      <c r="AK1777" s="163">
        <v>0</v>
      </c>
      <c r="AL1777" s="163">
        <v>0</v>
      </c>
      <c r="AM1777" s="163">
        <v>0</v>
      </c>
    </row>
    <row r="1778" spans="2:39" x14ac:dyDescent="0.15">
      <c r="B1778" s="51" t="s">
        <v>1741</v>
      </c>
      <c r="C1778" s="51" t="s">
        <v>4286</v>
      </c>
      <c r="D1778" s="51" t="s">
        <v>5074</v>
      </c>
      <c r="E1778" s="51" t="s">
        <v>5075</v>
      </c>
      <c r="F1778" s="51" t="s">
        <v>5076</v>
      </c>
      <c r="G1778" s="51" t="s">
        <v>5077</v>
      </c>
      <c r="H1778" s="51" t="s">
        <v>5101</v>
      </c>
      <c r="I1778" s="51" t="s">
        <v>5102</v>
      </c>
      <c r="K1778" s="53">
        <v>3</v>
      </c>
      <c r="L1778" s="160">
        <v>6</v>
      </c>
      <c r="M1778" s="160" t="s">
        <v>5101</v>
      </c>
      <c r="N1778" s="160" t="s">
        <v>5102</v>
      </c>
      <c r="O1778" s="161"/>
      <c r="P1778" s="161"/>
      <c r="Q1778" s="161"/>
      <c r="R1778" s="161"/>
      <c r="S1778" s="161"/>
      <c r="T1778" s="161"/>
      <c r="U1778" s="161"/>
      <c r="V1778" s="161"/>
      <c r="W1778" s="161"/>
      <c r="X1778" s="161"/>
      <c r="Y1778" s="161"/>
      <c r="Z1778" s="161"/>
      <c r="AA1778" s="155" t="s">
        <v>1741</v>
      </c>
      <c r="AB1778" s="155" t="s">
        <v>4286</v>
      </c>
      <c r="AC1778" s="163">
        <v>0</v>
      </c>
      <c r="AD1778" s="163">
        <v>0</v>
      </c>
      <c r="AE1778" s="163">
        <v>0</v>
      </c>
      <c r="AF1778" s="163">
        <v>0</v>
      </c>
      <c r="AG1778" s="163">
        <v>0</v>
      </c>
      <c r="AH1778" s="163">
        <v>0</v>
      </c>
      <c r="AI1778" s="163">
        <v>0</v>
      </c>
      <c r="AJ1778" s="163">
        <v>0</v>
      </c>
      <c r="AK1778" s="163">
        <v>0</v>
      </c>
      <c r="AL1778" s="163">
        <v>0</v>
      </c>
      <c r="AM1778" s="163">
        <v>0</v>
      </c>
    </row>
    <row r="1779" spans="2:39" x14ac:dyDescent="0.15">
      <c r="B1779" s="51" t="s">
        <v>1660</v>
      </c>
      <c r="C1779" s="51" t="s">
        <v>4213</v>
      </c>
      <c r="D1779" s="51" t="s">
        <v>5089</v>
      </c>
      <c r="E1779" s="51" t="s">
        <v>5090</v>
      </c>
      <c r="F1779" s="51" t="s">
        <v>5107</v>
      </c>
      <c r="G1779" s="51" t="s">
        <v>5108</v>
      </c>
      <c r="H1779" s="51" t="s">
        <v>5109</v>
      </c>
      <c r="I1779" s="51" t="s">
        <v>5110</v>
      </c>
      <c r="K1779" s="53">
        <v>3</v>
      </c>
      <c r="L1779" s="160">
        <v>17</v>
      </c>
      <c r="M1779" s="160" t="s">
        <v>5107</v>
      </c>
      <c r="N1779" s="160" t="s">
        <v>5108</v>
      </c>
      <c r="O1779" s="161"/>
      <c r="P1779" s="161"/>
      <c r="Q1779" s="161"/>
      <c r="R1779" s="161"/>
      <c r="S1779" s="161"/>
      <c r="T1779" s="161"/>
      <c r="U1779" s="161"/>
      <c r="V1779" s="161"/>
      <c r="W1779" s="161"/>
      <c r="X1779" s="161"/>
      <c r="Y1779" s="161"/>
      <c r="Z1779" s="161"/>
      <c r="AA1779" s="155" t="s">
        <v>1660</v>
      </c>
      <c r="AB1779" s="155" t="s">
        <v>4213</v>
      </c>
      <c r="AC1779" s="163">
        <v>0</v>
      </c>
      <c r="AD1779" s="163">
        <v>0</v>
      </c>
      <c r="AE1779" s="163">
        <v>0</v>
      </c>
      <c r="AF1779" s="163">
        <v>0</v>
      </c>
      <c r="AG1779" s="163">
        <v>0</v>
      </c>
      <c r="AH1779" s="163">
        <v>0</v>
      </c>
      <c r="AI1779" s="163">
        <v>0</v>
      </c>
      <c r="AJ1779" s="163">
        <v>0</v>
      </c>
      <c r="AK1779" s="163">
        <v>0</v>
      </c>
      <c r="AL1779" s="163">
        <v>0</v>
      </c>
      <c r="AM1779" s="163">
        <v>0</v>
      </c>
    </row>
    <row r="1780" spans="2:39" x14ac:dyDescent="0.15">
      <c r="B1780" s="51" t="s">
        <v>1742</v>
      </c>
      <c r="C1780" s="51" t="s">
        <v>4287</v>
      </c>
      <c r="K1780" s="53">
        <v>3</v>
      </c>
      <c r="L1780" s="160" t="s">
        <v>5356</v>
      </c>
      <c r="M1780" s="160" t="s">
        <v>5356</v>
      </c>
      <c r="N1780" s="160" t="s">
        <v>5356</v>
      </c>
      <c r="O1780" s="161"/>
      <c r="P1780" s="161"/>
      <c r="Q1780" s="161"/>
      <c r="R1780" s="161"/>
      <c r="S1780" s="161"/>
      <c r="T1780" s="161"/>
      <c r="U1780" s="161"/>
      <c r="V1780" s="161"/>
      <c r="W1780" s="161"/>
      <c r="X1780" s="161"/>
      <c r="Y1780" s="161"/>
      <c r="Z1780" s="161"/>
      <c r="AA1780" s="155" t="s">
        <v>1742</v>
      </c>
      <c r="AB1780" s="155" t="s">
        <v>4287</v>
      </c>
      <c r="AC1780" s="163">
        <v>0</v>
      </c>
      <c r="AD1780" s="163">
        <v>0</v>
      </c>
      <c r="AE1780" s="163">
        <v>0</v>
      </c>
      <c r="AF1780" s="163">
        <v>0</v>
      </c>
      <c r="AG1780" s="163">
        <v>0</v>
      </c>
      <c r="AH1780" s="163">
        <v>0</v>
      </c>
      <c r="AI1780" s="163">
        <v>0</v>
      </c>
      <c r="AJ1780" s="163">
        <v>0</v>
      </c>
      <c r="AK1780" s="163">
        <v>0</v>
      </c>
      <c r="AL1780" s="163">
        <v>0</v>
      </c>
      <c r="AM1780" s="163">
        <v>0</v>
      </c>
    </row>
    <row r="1781" spans="2:39" x14ac:dyDescent="0.15">
      <c r="B1781" s="51" t="s">
        <v>1743</v>
      </c>
      <c r="C1781" s="51" t="s">
        <v>4288</v>
      </c>
      <c r="D1781" s="51" t="s">
        <v>5058</v>
      </c>
      <c r="E1781" s="51" t="s">
        <v>5059</v>
      </c>
      <c r="F1781" s="51" t="s">
        <v>5064</v>
      </c>
      <c r="G1781" s="51" t="s">
        <v>5065</v>
      </c>
      <c r="H1781" s="51" t="s">
        <v>5066</v>
      </c>
      <c r="I1781" s="51" t="s">
        <v>5065</v>
      </c>
      <c r="K1781" s="53">
        <v>3</v>
      </c>
      <c r="L1781" s="160">
        <v>20</v>
      </c>
      <c r="M1781" s="160" t="s">
        <v>5064</v>
      </c>
      <c r="N1781" s="160" t="s">
        <v>5065</v>
      </c>
      <c r="O1781" s="161"/>
      <c r="P1781" s="161"/>
      <c r="Q1781" s="161"/>
      <c r="R1781" s="161"/>
      <c r="S1781" s="161"/>
      <c r="T1781" s="161"/>
      <c r="U1781" s="161"/>
      <c r="V1781" s="161"/>
      <c r="W1781" s="161"/>
      <c r="X1781" s="161"/>
      <c r="Y1781" s="161"/>
      <c r="Z1781" s="161"/>
      <c r="AA1781" s="155" t="s">
        <v>1743</v>
      </c>
      <c r="AB1781" s="155" t="s">
        <v>4288</v>
      </c>
      <c r="AC1781" s="163">
        <v>0</v>
      </c>
      <c r="AD1781" s="163">
        <v>0</v>
      </c>
      <c r="AE1781" s="163">
        <v>0</v>
      </c>
      <c r="AF1781" s="163">
        <v>0</v>
      </c>
      <c r="AG1781" s="163">
        <v>0</v>
      </c>
      <c r="AH1781" s="163">
        <v>0</v>
      </c>
      <c r="AI1781" s="163">
        <v>0</v>
      </c>
      <c r="AJ1781" s="163">
        <v>0</v>
      </c>
      <c r="AK1781" s="163">
        <v>0</v>
      </c>
      <c r="AL1781" s="163">
        <v>0</v>
      </c>
      <c r="AM1781" s="163">
        <v>0</v>
      </c>
    </row>
    <row r="1782" spans="2:39" x14ac:dyDescent="0.15">
      <c r="B1782" s="51" t="s">
        <v>1744</v>
      </c>
      <c r="C1782" s="51" t="s">
        <v>4289</v>
      </c>
      <c r="K1782" s="53">
        <v>3</v>
      </c>
      <c r="L1782" s="160" t="s">
        <v>5356</v>
      </c>
      <c r="M1782" s="160" t="s">
        <v>5356</v>
      </c>
      <c r="N1782" s="160" t="s">
        <v>5356</v>
      </c>
      <c r="O1782" s="161"/>
      <c r="P1782" s="161"/>
      <c r="Q1782" s="161"/>
      <c r="R1782" s="161"/>
      <c r="S1782" s="161"/>
      <c r="T1782" s="161"/>
      <c r="U1782" s="161"/>
      <c r="V1782" s="161"/>
      <c r="W1782" s="161"/>
      <c r="X1782" s="161"/>
      <c r="Y1782" s="161"/>
      <c r="Z1782" s="161"/>
      <c r="AA1782" s="155" t="s">
        <v>1744</v>
      </c>
      <c r="AB1782" s="155" t="s">
        <v>4289</v>
      </c>
      <c r="AC1782" s="163">
        <v>0</v>
      </c>
      <c r="AD1782" s="163">
        <v>0</v>
      </c>
      <c r="AE1782" s="163">
        <v>0</v>
      </c>
      <c r="AF1782" s="163">
        <v>0</v>
      </c>
      <c r="AG1782" s="163">
        <v>0</v>
      </c>
      <c r="AH1782" s="163">
        <v>0</v>
      </c>
      <c r="AI1782" s="163">
        <v>0</v>
      </c>
      <c r="AJ1782" s="163">
        <v>0</v>
      </c>
      <c r="AK1782" s="163">
        <v>0</v>
      </c>
      <c r="AL1782" s="163">
        <v>0</v>
      </c>
      <c r="AM1782" s="163">
        <v>0</v>
      </c>
    </row>
    <row r="1783" spans="2:39" x14ac:dyDescent="0.15">
      <c r="B1783" s="51" t="s">
        <v>1745</v>
      </c>
      <c r="C1783" s="51" t="s">
        <v>4290</v>
      </c>
      <c r="K1783" s="53">
        <v>3</v>
      </c>
      <c r="L1783" s="160" t="s">
        <v>5356</v>
      </c>
      <c r="M1783" s="160" t="s">
        <v>5356</v>
      </c>
      <c r="N1783" s="160" t="s">
        <v>5356</v>
      </c>
      <c r="O1783" s="161"/>
      <c r="P1783" s="161"/>
      <c r="Q1783" s="161"/>
      <c r="R1783" s="161"/>
      <c r="S1783" s="161"/>
      <c r="T1783" s="161"/>
      <c r="U1783" s="161"/>
      <c r="V1783" s="161"/>
      <c r="W1783" s="161"/>
      <c r="X1783" s="161"/>
      <c r="Y1783" s="161"/>
      <c r="Z1783" s="161"/>
      <c r="AA1783" s="155" t="s">
        <v>1745</v>
      </c>
      <c r="AB1783" s="155" t="s">
        <v>4290</v>
      </c>
      <c r="AC1783" s="163">
        <v>0</v>
      </c>
      <c r="AD1783" s="163">
        <v>0</v>
      </c>
      <c r="AE1783" s="163">
        <v>0</v>
      </c>
      <c r="AF1783" s="163">
        <v>0</v>
      </c>
      <c r="AG1783" s="163">
        <v>0</v>
      </c>
      <c r="AH1783" s="163">
        <v>0</v>
      </c>
      <c r="AI1783" s="163">
        <v>0</v>
      </c>
      <c r="AJ1783" s="163">
        <v>0</v>
      </c>
      <c r="AK1783" s="163">
        <v>0</v>
      </c>
      <c r="AL1783" s="163">
        <v>0</v>
      </c>
      <c r="AM1783" s="163">
        <v>0</v>
      </c>
    </row>
    <row r="1784" spans="2:39" x14ac:dyDescent="0.15">
      <c r="B1784" s="51" t="s">
        <v>1746</v>
      </c>
      <c r="C1784" s="51" t="s">
        <v>4291</v>
      </c>
      <c r="D1784" s="51" t="s">
        <v>5058</v>
      </c>
      <c r="E1784" s="51" t="s">
        <v>5059</v>
      </c>
      <c r="F1784" s="51" t="s">
        <v>5064</v>
      </c>
      <c r="G1784" s="51" t="s">
        <v>5065</v>
      </c>
      <c r="H1784" s="51" t="s">
        <v>5066</v>
      </c>
      <c r="I1784" s="51" t="s">
        <v>5065</v>
      </c>
      <c r="K1784" s="53">
        <v>3</v>
      </c>
      <c r="L1784" s="160">
        <v>20</v>
      </c>
      <c r="M1784" s="160" t="s">
        <v>5064</v>
      </c>
      <c r="N1784" s="160" t="s">
        <v>5065</v>
      </c>
      <c r="O1784" s="161"/>
      <c r="P1784" s="161"/>
      <c r="Q1784" s="161"/>
      <c r="R1784" s="161"/>
      <c r="S1784" s="161"/>
      <c r="T1784" s="161"/>
      <c r="U1784" s="161"/>
      <c r="V1784" s="161"/>
      <c r="W1784" s="161"/>
      <c r="X1784" s="161"/>
      <c r="Y1784" s="161"/>
      <c r="Z1784" s="161"/>
      <c r="AA1784" s="155" t="s">
        <v>1746</v>
      </c>
      <c r="AB1784" s="155" t="s">
        <v>4291</v>
      </c>
      <c r="AC1784" s="163">
        <v>0</v>
      </c>
      <c r="AD1784" s="163">
        <v>0</v>
      </c>
      <c r="AE1784" s="163">
        <v>0</v>
      </c>
      <c r="AF1784" s="163">
        <v>0</v>
      </c>
      <c r="AG1784" s="163">
        <v>0</v>
      </c>
      <c r="AH1784" s="163">
        <v>0</v>
      </c>
      <c r="AI1784" s="163">
        <v>0</v>
      </c>
      <c r="AJ1784" s="163">
        <v>0</v>
      </c>
      <c r="AK1784" s="163">
        <v>0</v>
      </c>
      <c r="AL1784" s="163">
        <v>0</v>
      </c>
      <c r="AM1784" s="163">
        <v>0</v>
      </c>
    </row>
    <row r="1785" spans="2:39" x14ac:dyDescent="0.15">
      <c r="B1785" s="51" t="s">
        <v>1747</v>
      </c>
      <c r="C1785" s="51" t="s">
        <v>4292</v>
      </c>
      <c r="K1785" s="53">
        <v>3</v>
      </c>
      <c r="L1785" s="160" t="s">
        <v>5356</v>
      </c>
      <c r="M1785" s="160" t="s">
        <v>5356</v>
      </c>
      <c r="N1785" s="160" t="s">
        <v>5356</v>
      </c>
      <c r="O1785" s="161"/>
      <c r="P1785" s="161"/>
      <c r="Q1785" s="161"/>
      <c r="R1785" s="161"/>
      <c r="S1785" s="161"/>
      <c r="T1785" s="161"/>
      <c r="U1785" s="161"/>
      <c r="V1785" s="161"/>
      <c r="W1785" s="161"/>
      <c r="X1785" s="161"/>
      <c r="Y1785" s="161"/>
      <c r="Z1785" s="161"/>
      <c r="AA1785" s="155" t="s">
        <v>1747</v>
      </c>
      <c r="AB1785" s="155" t="s">
        <v>4292</v>
      </c>
      <c r="AC1785" s="163">
        <v>0</v>
      </c>
      <c r="AD1785" s="163">
        <v>0</v>
      </c>
      <c r="AE1785" s="163">
        <v>0</v>
      </c>
      <c r="AF1785" s="163">
        <v>0</v>
      </c>
      <c r="AG1785" s="163">
        <v>0</v>
      </c>
      <c r="AH1785" s="163">
        <v>0</v>
      </c>
      <c r="AI1785" s="163">
        <v>0</v>
      </c>
      <c r="AJ1785" s="163">
        <v>0</v>
      </c>
      <c r="AK1785" s="163">
        <v>0</v>
      </c>
      <c r="AL1785" s="163">
        <v>0</v>
      </c>
      <c r="AM1785" s="163">
        <v>0</v>
      </c>
    </row>
    <row r="1786" spans="2:39" x14ac:dyDescent="0.15">
      <c r="B1786" s="51" t="s">
        <v>1748</v>
      </c>
      <c r="C1786" s="51" t="s">
        <v>5520</v>
      </c>
      <c r="D1786" s="51" t="s">
        <v>5074</v>
      </c>
      <c r="E1786" s="51" t="s">
        <v>5075</v>
      </c>
      <c r="F1786" s="51" t="s">
        <v>5103</v>
      </c>
      <c r="G1786" s="51" t="s">
        <v>5104</v>
      </c>
      <c r="H1786" s="51" t="s">
        <v>5174</v>
      </c>
      <c r="I1786" s="51" t="s">
        <v>5175</v>
      </c>
      <c r="K1786" s="53">
        <v>3</v>
      </c>
      <c r="L1786" s="160">
        <v>10</v>
      </c>
      <c r="M1786" s="160" t="s">
        <v>5103</v>
      </c>
      <c r="N1786" s="160" t="s">
        <v>5104</v>
      </c>
      <c r="O1786" s="161"/>
      <c r="P1786" s="161"/>
      <c r="Q1786" s="161"/>
      <c r="R1786" s="161"/>
      <c r="S1786" s="161"/>
      <c r="T1786" s="161"/>
      <c r="U1786" s="161"/>
      <c r="V1786" s="161"/>
      <c r="W1786" s="161"/>
      <c r="X1786" s="161"/>
      <c r="Y1786" s="161"/>
      <c r="Z1786" s="161"/>
      <c r="AA1786" s="155" t="s">
        <v>1748</v>
      </c>
      <c r="AB1786" s="155" t="s">
        <v>5520</v>
      </c>
      <c r="AC1786" s="163">
        <v>0</v>
      </c>
      <c r="AD1786" s="163">
        <v>0</v>
      </c>
      <c r="AE1786" s="163">
        <v>0</v>
      </c>
      <c r="AF1786" s="163">
        <v>0</v>
      </c>
      <c r="AG1786" s="163">
        <v>0</v>
      </c>
      <c r="AH1786" s="163">
        <v>0</v>
      </c>
      <c r="AI1786" s="163">
        <v>0</v>
      </c>
      <c r="AJ1786" s="163">
        <v>0</v>
      </c>
      <c r="AK1786" s="163">
        <v>0</v>
      </c>
      <c r="AL1786" s="163">
        <v>0</v>
      </c>
      <c r="AM1786" s="163">
        <v>0</v>
      </c>
    </row>
    <row r="1787" spans="2:39" x14ac:dyDescent="0.15">
      <c r="B1787" s="51" t="s">
        <v>1749</v>
      </c>
      <c r="C1787" s="51" t="s">
        <v>4293</v>
      </c>
      <c r="D1787" s="51" t="s">
        <v>5044</v>
      </c>
      <c r="E1787" s="51" t="s">
        <v>5045</v>
      </c>
      <c r="F1787" s="51" t="s">
        <v>5046</v>
      </c>
      <c r="G1787" s="51" t="s">
        <v>5045</v>
      </c>
      <c r="H1787" s="51" t="s">
        <v>5067</v>
      </c>
      <c r="I1787" s="51" t="s">
        <v>5068</v>
      </c>
      <c r="K1787" s="53">
        <v>3</v>
      </c>
      <c r="L1787" s="160">
        <v>3</v>
      </c>
      <c r="M1787" s="160" t="s">
        <v>5067</v>
      </c>
      <c r="N1787" s="160" t="s">
        <v>5068</v>
      </c>
      <c r="O1787" s="161"/>
      <c r="P1787" s="161"/>
      <c r="Q1787" s="161"/>
      <c r="R1787" s="161"/>
      <c r="S1787" s="161"/>
      <c r="T1787" s="161"/>
      <c r="U1787" s="161"/>
      <c r="V1787" s="161"/>
      <c r="W1787" s="161"/>
      <c r="X1787" s="161"/>
      <c r="Y1787" s="161"/>
      <c r="Z1787" s="161"/>
      <c r="AA1787" s="155" t="s">
        <v>1749</v>
      </c>
      <c r="AB1787" s="155" t="s">
        <v>4293</v>
      </c>
      <c r="AC1787" s="163">
        <v>0</v>
      </c>
      <c r="AD1787" s="163">
        <v>0</v>
      </c>
      <c r="AE1787" s="163">
        <v>0</v>
      </c>
      <c r="AF1787" s="163">
        <v>0</v>
      </c>
      <c r="AG1787" s="163">
        <v>0</v>
      </c>
      <c r="AH1787" s="163">
        <v>0</v>
      </c>
      <c r="AI1787" s="163">
        <v>0</v>
      </c>
      <c r="AJ1787" s="163">
        <v>0</v>
      </c>
      <c r="AK1787" s="163">
        <v>0</v>
      </c>
      <c r="AL1787" s="163">
        <v>0</v>
      </c>
      <c r="AM1787" s="163">
        <v>0</v>
      </c>
    </row>
    <row r="1788" spans="2:39" x14ac:dyDescent="0.15">
      <c r="B1788" s="51" t="s">
        <v>1750</v>
      </c>
      <c r="C1788" s="51" t="s">
        <v>4294</v>
      </c>
      <c r="K1788" s="53">
        <v>3</v>
      </c>
      <c r="L1788" s="160" t="s">
        <v>5356</v>
      </c>
      <c r="M1788" s="160" t="s">
        <v>5356</v>
      </c>
      <c r="N1788" s="160" t="s">
        <v>5356</v>
      </c>
      <c r="O1788" s="161"/>
      <c r="P1788" s="161"/>
      <c r="Q1788" s="161"/>
      <c r="R1788" s="161"/>
      <c r="S1788" s="161"/>
      <c r="T1788" s="161"/>
      <c r="U1788" s="161"/>
      <c r="V1788" s="161"/>
      <c r="W1788" s="161"/>
      <c r="X1788" s="161"/>
      <c r="Y1788" s="161"/>
      <c r="Z1788" s="161"/>
      <c r="AA1788" s="155" t="s">
        <v>1750</v>
      </c>
      <c r="AB1788" s="155" t="s">
        <v>4294</v>
      </c>
      <c r="AC1788" s="163">
        <v>0</v>
      </c>
      <c r="AD1788" s="163">
        <v>0</v>
      </c>
      <c r="AE1788" s="163">
        <v>0</v>
      </c>
      <c r="AF1788" s="163">
        <v>0</v>
      </c>
      <c r="AG1788" s="163">
        <v>0</v>
      </c>
      <c r="AH1788" s="163">
        <v>0</v>
      </c>
      <c r="AI1788" s="163">
        <v>0</v>
      </c>
      <c r="AJ1788" s="163">
        <v>0</v>
      </c>
      <c r="AK1788" s="163">
        <v>0</v>
      </c>
      <c r="AL1788" s="163">
        <v>0</v>
      </c>
      <c r="AM1788" s="163">
        <v>0</v>
      </c>
    </row>
    <row r="1789" spans="2:39" x14ac:dyDescent="0.15">
      <c r="B1789" s="51" t="s">
        <v>1751</v>
      </c>
      <c r="C1789" s="51" t="s">
        <v>4295</v>
      </c>
      <c r="D1789" s="51" t="s">
        <v>5044</v>
      </c>
      <c r="E1789" s="51" t="s">
        <v>5045</v>
      </c>
      <c r="F1789" s="51" t="s">
        <v>5046</v>
      </c>
      <c r="G1789" s="51" t="s">
        <v>5045</v>
      </c>
      <c r="H1789" s="51" t="s">
        <v>5047</v>
      </c>
      <c r="I1789" s="51" t="s">
        <v>5048</v>
      </c>
      <c r="K1789" s="53">
        <v>3</v>
      </c>
      <c r="L1789" s="160">
        <v>5</v>
      </c>
      <c r="M1789" s="160" t="s">
        <v>5047</v>
      </c>
      <c r="N1789" s="160" t="s">
        <v>5048</v>
      </c>
      <c r="O1789" s="161"/>
      <c r="P1789" s="161"/>
      <c r="Q1789" s="161"/>
      <c r="R1789" s="161"/>
      <c r="S1789" s="161"/>
      <c r="T1789" s="161"/>
      <c r="U1789" s="161"/>
      <c r="V1789" s="161"/>
      <c r="W1789" s="161"/>
      <c r="X1789" s="161"/>
      <c r="Y1789" s="161"/>
      <c r="Z1789" s="161"/>
      <c r="AA1789" s="155" t="s">
        <v>1751</v>
      </c>
      <c r="AB1789" s="155" t="s">
        <v>4295</v>
      </c>
      <c r="AC1789" s="163">
        <v>0</v>
      </c>
      <c r="AD1789" s="163">
        <v>0</v>
      </c>
      <c r="AE1789" s="163">
        <v>0</v>
      </c>
      <c r="AF1789" s="163">
        <v>0</v>
      </c>
      <c r="AG1789" s="163">
        <v>0</v>
      </c>
      <c r="AH1789" s="163">
        <v>0</v>
      </c>
      <c r="AI1789" s="163">
        <v>0</v>
      </c>
      <c r="AJ1789" s="163">
        <v>0</v>
      </c>
      <c r="AK1789" s="163">
        <v>0</v>
      </c>
      <c r="AL1789" s="163">
        <v>0</v>
      </c>
      <c r="AM1789" s="163">
        <v>0</v>
      </c>
    </row>
    <row r="1790" spans="2:39" x14ac:dyDescent="0.15">
      <c r="B1790" s="51" t="s">
        <v>1752</v>
      </c>
      <c r="C1790" s="51" t="s">
        <v>4296</v>
      </c>
      <c r="K1790" s="53">
        <v>3</v>
      </c>
      <c r="L1790" s="160" t="s">
        <v>5356</v>
      </c>
      <c r="M1790" s="160" t="s">
        <v>5356</v>
      </c>
      <c r="N1790" s="160" t="s">
        <v>5356</v>
      </c>
      <c r="O1790" s="161"/>
      <c r="P1790" s="161"/>
      <c r="Q1790" s="161"/>
      <c r="R1790" s="161"/>
      <c r="S1790" s="161"/>
      <c r="T1790" s="161"/>
      <c r="U1790" s="161"/>
      <c r="V1790" s="161"/>
      <c r="W1790" s="161"/>
      <c r="X1790" s="161"/>
      <c r="Y1790" s="161"/>
      <c r="Z1790" s="161"/>
      <c r="AA1790" s="155" t="s">
        <v>1752</v>
      </c>
      <c r="AB1790" s="155" t="s">
        <v>4296</v>
      </c>
      <c r="AC1790" s="163">
        <v>0</v>
      </c>
      <c r="AD1790" s="163">
        <v>0</v>
      </c>
      <c r="AE1790" s="163">
        <v>0</v>
      </c>
      <c r="AF1790" s="163">
        <v>0</v>
      </c>
      <c r="AG1790" s="163">
        <v>0</v>
      </c>
      <c r="AH1790" s="163">
        <v>0</v>
      </c>
      <c r="AI1790" s="163">
        <v>0</v>
      </c>
      <c r="AJ1790" s="163">
        <v>0</v>
      </c>
      <c r="AK1790" s="163">
        <v>0</v>
      </c>
      <c r="AL1790" s="163">
        <v>0</v>
      </c>
      <c r="AM1790" s="163">
        <v>0</v>
      </c>
    </row>
    <row r="1791" spans="2:39" x14ac:dyDescent="0.15">
      <c r="B1791" s="51" t="s">
        <v>1753</v>
      </c>
      <c r="C1791" s="51" t="s">
        <v>4297</v>
      </c>
      <c r="D1791" s="51" t="s">
        <v>5074</v>
      </c>
      <c r="E1791" s="51" t="s">
        <v>5075</v>
      </c>
      <c r="F1791" s="51" t="s">
        <v>5076</v>
      </c>
      <c r="G1791" s="51" t="s">
        <v>5077</v>
      </c>
      <c r="H1791" s="51" t="s">
        <v>5101</v>
      </c>
      <c r="I1791" s="51" t="s">
        <v>5102</v>
      </c>
      <c r="K1791" s="53">
        <v>3</v>
      </c>
      <c r="L1791" s="160">
        <v>6</v>
      </c>
      <c r="M1791" s="160" t="s">
        <v>5101</v>
      </c>
      <c r="N1791" s="160" t="s">
        <v>5102</v>
      </c>
      <c r="O1791" s="161"/>
      <c r="P1791" s="161"/>
      <c r="Q1791" s="161"/>
      <c r="R1791" s="161"/>
      <c r="S1791" s="161"/>
      <c r="T1791" s="161"/>
      <c r="U1791" s="161"/>
      <c r="V1791" s="161"/>
      <c r="W1791" s="161"/>
      <c r="X1791" s="161"/>
      <c r="Y1791" s="161"/>
      <c r="Z1791" s="161"/>
      <c r="AA1791" s="155" t="s">
        <v>1753</v>
      </c>
      <c r="AB1791" s="155" t="s">
        <v>4297</v>
      </c>
      <c r="AC1791" s="163">
        <v>0</v>
      </c>
      <c r="AD1791" s="163">
        <v>0</v>
      </c>
      <c r="AE1791" s="163">
        <v>0</v>
      </c>
      <c r="AF1791" s="163">
        <v>0</v>
      </c>
      <c r="AG1791" s="163">
        <v>0</v>
      </c>
      <c r="AH1791" s="163">
        <v>0</v>
      </c>
      <c r="AI1791" s="163">
        <v>0</v>
      </c>
      <c r="AJ1791" s="163">
        <v>0</v>
      </c>
      <c r="AK1791" s="163">
        <v>0</v>
      </c>
      <c r="AL1791" s="163">
        <v>0</v>
      </c>
      <c r="AM1791" s="163">
        <v>0</v>
      </c>
    </row>
    <row r="1792" spans="2:39" x14ac:dyDescent="0.15">
      <c r="B1792" s="51" t="s">
        <v>1754</v>
      </c>
      <c r="C1792" s="51" t="s">
        <v>5218</v>
      </c>
      <c r="D1792" s="51" t="s">
        <v>5058</v>
      </c>
      <c r="E1792" s="51" t="s">
        <v>5059</v>
      </c>
      <c r="F1792" s="51" t="s">
        <v>5064</v>
      </c>
      <c r="G1792" s="51" t="s">
        <v>5065</v>
      </c>
      <c r="H1792" s="51" t="s">
        <v>5066</v>
      </c>
      <c r="I1792" s="51" t="s">
        <v>5065</v>
      </c>
      <c r="K1792" s="53">
        <v>3</v>
      </c>
      <c r="L1792" s="160">
        <v>20</v>
      </c>
      <c r="M1792" s="160" t="s">
        <v>5064</v>
      </c>
      <c r="N1792" s="160" t="s">
        <v>5065</v>
      </c>
      <c r="O1792" s="161"/>
      <c r="P1792" s="161"/>
      <c r="Q1792" s="161"/>
      <c r="R1792" s="161"/>
      <c r="S1792" s="161"/>
      <c r="T1792" s="161"/>
      <c r="U1792" s="161"/>
      <c r="V1792" s="161"/>
      <c r="W1792" s="161"/>
      <c r="X1792" s="161"/>
      <c r="Y1792" s="161"/>
      <c r="Z1792" s="161"/>
      <c r="AA1792" s="155" t="s">
        <v>1754</v>
      </c>
      <c r="AB1792" s="155" t="s">
        <v>5218</v>
      </c>
      <c r="AC1792" s="163">
        <v>0</v>
      </c>
      <c r="AD1792" s="163">
        <v>0</v>
      </c>
      <c r="AE1792" s="163">
        <v>0</v>
      </c>
      <c r="AF1792" s="163">
        <v>0</v>
      </c>
      <c r="AG1792" s="163">
        <v>0</v>
      </c>
      <c r="AH1792" s="163">
        <v>0</v>
      </c>
      <c r="AI1792" s="163">
        <v>0</v>
      </c>
      <c r="AJ1792" s="163">
        <v>0</v>
      </c>
      <c r="AK1792" s="163">
        <v>0</v>
      </c>
      <c r="AL1792" s="163">
        <v>0</v>
      </c>
      <c r="AM1792" s="163">
        <v>0</v>
      </c>
    </row>
    <row r="1793" spans="2:39" x14ac:dyDescent="0.15">
      <c r="B1793" s="51" t="s">
        <v>1755</v>
      </c>
      <c r="C1793" s="51" t="s">
        <v>4298</v>
      </c>
      <c r="K1793" s="53">
        <v>3</v>
      </c>
      <c r="L1793" s="160" t="s">
        <v>5356</v>
      </c>
      <c r="M1793" s="160" t="s">
        <v>5356</v>
      </c>
      <c r="N1793" s="160" t="s">
        <v>5356</v>
      </c>
      <c r="O1793" s="161"/>
      <c r="P1793" s="161"/>
      <c r="Q1793" s="161"/>
      <c r="R1793" s="161"/>
      <c r="S1793" s="161"/>
      <c r="T1793" s="161"/>
      <c r="U1793" s="161"/>
      <c r="V1793" s="161"/>
      <c r="W1793" s="161"/>
      <c r="X1793" s="161"/>
      <c r="Y1793" s="161"/>
      <c r="Z1793" s="161"/>
      <c r="AA1793" s="155" t="s">
        <v>1755</v>
      </c>
      <c r="AB1793" s="155" t="s">
        <v>4298</v>
      </c>
      <c r="AC1793" s="163">
        <v>0</v>
      </c>
      <c r="AD1793" s="163">
        <v>0</v>
      </c>
      <c r="AE1793" s="163">
        <v>0</v>
      </c>
      <c r="AF1793" s="163">
        <v>0</v>
      </c>
      <c r="AG1793" s="163">
        <v>0</v>
      </c>
      <c r="AH1793" s="163">
        <v>0</v>
      </c>
      <c r="AI1793" s="163">
        <v>0</v>
      </c>
      <c r="AJ1793" s="163">
        <v>0</v>
      </c>
      <c r="AK1793" s="163">
        <v>0</v>
      </c>
      <c r="AL1793" s="163">
        <v>0</v>
      </c>
      <c r="AM1793" s="163">
        <v>0</v>
      </c>
    </row>
    <row r="1794" spans="2:39" x14ac:dyDescent="0.15">
      <c r="B1794" s="51" t="s">
        <v>5521</v>
      </c>
      <c r="C1794" s="51" t="s">
        <v>5522</v>
      </c>
      <c r="K1794" s="53">
        <v>3</v>
      </c>
      <c r="L1794" s="160" t="s">
        <v>5356</v>
      </c>
      <c r="M1794" s="160" t="s">
        <v>5356</v>
      </c>
      <c r="N1794" s="160" t="s">
        <v>5356</v>
      </c>
      <c r="O1794" s="161"/>
      <c r="P1794" s="161"/>
      <c r="Q1794" s="161"/>
      <c r="R1794" s="161"/>
      <c r="S1794" s="161"/>
      <c r="T1794" s="161"/>
      <c r="U1794" s="161"/>
      <c r="V1794" s="161"/>
      <c r="W1794" s="161"/>
      <c r="X1794" s="161"/>
      <c r="Y1794" s="161"/>
      <c r="Z1794" s="161"/>
      <c r="AA1794" s="155" t="s">
        <v>5521</v>
      </c>
      <c r="AB1794" s="155" t="s">
        <v>5522</v>
      </c>
      <c r="AC1794" s="163">
        <v>0</v>
      </c>
      <c r="AD1794" s="163">
        <v>0</v>
      </c>
      <c r="AE1794" s="163">
        <v>0</v>
      </c>
      <c r="AF1794" s="163">
        <v>0</v>
      </c>
      <c r="AG1794" s="163">
        <v>0</v>
      </c>
      <c r="AH1794" s="163">
        <v>0</v>
      </c>
      <c r="AI1794" s="163">
        <v>0</v>
      </c>
      <c r="AJ1794" s="163">
        <v>0</v>
      </c>
      <c r="AK1794" s="163">
        <v>0</v>
      </c>
      <c r="AL1794" s="163">
        <v>0</v>
      </c>
      <c r="AM1794" s="163">
        <v>0</v>
      </c>
    </row>
    <row r="1795" spans="2:39" x14ac:dyDescent="0.15">
      <c r="B1795" s="51" t="s">
        <v>1756</v>
      </c>
      <c r="C1795" s="51" t="s">
        <v>4299</v>
      </c>
      <c r="D1795" s="51" t="s">
        <v>5032</v>
      </c>
      <c r="E1795" s="51" t="s">
        <v>5033</v>
      </c>
      <c r="F1795" s="51" t="s">
        <v>5121</v>
      </c>
      <c r="G1795" s="51" t="s">
        <v>5122</v>
      </c>
      <c r="H1795" s="51" t="s">
        <v>5172</v>
      </c>
      <c r="I1795" s="51" t="s">
        <v>5173</v>
      </c>
      <c r="K1795" s="53">
        <v>3</v>
      </c>
      <c r="L1795" s="160">
        <v>12</v>
      </c>
      <c r="M1795" s="160" t="s">
        <v>5121</v>
      </c>
      <c r="N1795" s="160" t="s">
        <v>5122</v>
      </c>
      <c r="O1795" s="161"/>
      <c r="P1795" s="161"/>
      <c r="Q1795" s="161"/>
      <c r="R1795" s="161"/>
      <c r="S1795" s="161"/>
      <c r="T1795" s="161"/>
      <c r="U1795" s="161"/>
      <c r="V1795" s="161"/>
      <c r="W1795" s="161"/>
      <c r="X1795" s="161"/>
      <c r="Y1795" s="161"/>
      <c r="Z1795" s="161"/>
      <c r="AA1795" s="155" t="s">
        <v>1756</v>
      </c>
      <c r="AB1795" s="155" t="s">
        <v>4299</v>
      </c>
      <c r="AC1795" s="163">
        <v>0</v>
      </c>
      <c r="AD1795" s="163">
        <v>0</v>
      </c>
      <c r="AE1795" s="163">
        <v>0</v>
      </c>
      <c r="AF1795" s="163">
        <v>0</v>
      </c>
      <c r="AG1795" s="163">
        <v>0</v>
      </c>
      <c r="AH1795" s="163">
        <v>0</v>
      </c>
      <c r="AI1795" s="163">
        <v>0</v>
      </c>
      <c r="AJ1795" s="163">
        <v>0</v>
      </c>
      <c r="AK1795" s="163">
        <v>0</v>
      </c>
      <c r="AL1795" s="163">
        <v>0</v>
      </c>
      <c r="AM1795" s="163">
        <v>0</v>
      </c>
    </row>
    <row r="1796" spans="2:39" x14ac:dyDescent="0.15">
      <c r="B1796" s="51" t="s">
        <v>1757</v>
      </c>
      <c r="C1796" s="51" t="s">
        <v>4300</v>
      </c>
      <c r="D1796" s="51" t="s">
        <v>5044</v>
      </c>
      <c r="E1796" s="51" t="s">
        <v>5045</v>
      </c>
      <c r="F1796" s="51" t="s">
        <v>5046</v>
      </c>
      <c r="G1796" s="51" t="s">
        <v>5045</v>
      </c>
      <c r="H1796" s="51" t="s">
        <v>5067</v>
      </c>
      <c r="I1796" s="51" t="s">
        <v>5068</v>
      </c>
      <c r="K1796" s="53">
        <v>3</v>
      </c>
      <c r="L1796" s="160">
        <v>3</v>
      </c>
      <c r="M1796" s="160" t="s">
        <v>5067</v>
      </c>
      <c r="N1796" s="160" t="s">
        <v>5068</v>
      </c>
      <c r="O1796" s="161"/>
      <c r="P1796" s="161"/>
      <c r="Q1796" s="161"/>
      <c r="R1796" s="161"/>
      <c r="S1796" s="161"/>
      <c r="T1796" s="161"/>
      <c r="U1796" s="161"/>
      <c r="V1796" s="161"/>
      <c r="W1796" s="161"/>
      <c r="X1796" s="161"/>
      <c r="Y1796" s="161"/>
      <c r="Z1796" s="161"/>
      <c r="AA1796" s="155" t="s">
        <v>1757</v>
      </c>
      <c r="AB1796" s="155" t="s">
        <v>4300</v>
      </c>
      <c r="AC1796" s="163">
        <v>0</v>
      </c>
      <c r="AD1796" s="163">
        <v>0</v>
      </c>
      <c r="AE1796" s="163">
        <v>0</v>
      </c>
      <c r="AF1796" s="163">
        <v>0</v>
      </c>
      <c r="AG1796" s="163">
        <v>0</v>
      </c>
      <c r="AH1796" s="163">
        <v>0</v>
      </c>
      <c r="AI1796" s="163">
        <v>0</v>
      </c>
      <c r="AJ1796" s="163">
        <v>0</v>
      </c>
      <c r="AK1796" s="163">
        <v>0</v>
      </c>
      <c r="AL1796" s="163">
        <v>0</v>
      </c>
      <c r="AM1796" s="163">
        <v>0</v>
      </c>
    </row>
    <row r="1797" spans="2:39" x14ac:dyDescent="0.15">
      <c r="B1797" s="51" t="s">
        <v>1758</v>
      </c>
      <c r="C1797" s="51" t="s">
        <v>4301</v>
      </c>
      <c r="K1797" s="53">
        <v>3</v>
      </c>
      <c r="L1797" s="160" t="s">
        <v>5356</v>
      </c>
      <c r="M1797" s="160" t="s">
        <v>5356</v>
      </c>
      <c r="N1797" s="160" t="s">
        <v>5356</v>
      </c>
      <c r="O1797" s="161"/>
      <c r="P1797" s="161"/>
      <c r="Q1797" s="161"/>
      <c r="R1797" s="161"/>
      <c r="S1797" s="161"/>
      <c r="T1797" s="161"/>
      <c r="U1797" s="161"/>
      <c r="V1797" s="161"/>
      <c r="W1797" s="161"/>
      <c r="X1797" s="161"/>
      <c r="Y1797" s="161"/>
      <c r="Z1797" s="161"/>
      <c r="AA1797" s="155" t="s">
        <v>1758</v>
      </c>
      <c r="AB1797" s="155" t="s">
        <v>4301</v>
      </c>
      <c r="AC1797" s="163">
        <v>0</v>
      </c>
      <c r="AD1797" s="163">
        <v>0</v>
      </c>
      <c r="AE1797" s="163">
        <v>0</v>
      </c>
      <c r="AF1797" s="163">
        <v>0</v>
      </c>
      <c r="AG1797" s="163">
        <v>0</v>
      </c>
      <c r="AH1797" s="163">
        <v>0</v>
      </c>
      <c r="AI1797" s="163">
        <v>0</v>
      </c>
      <c r="AJ1797" s="163">
        <v>0</v>
      </c>
      <c r="AK1797" s="163">
        <v>0</v>
      </c>
      <c r="AL1797" s="163">
        <v>0</v>
      </c>
      <c r="AM1797" s="163">
        <v>0</v>
      </c>
    </row>
    <row r="1798" spans="2:39" x14ac:dyDescent="0.15">
      <c r="B1798" s="51" t="s">
        <v>1759</v>
      </c>
      <c r="C1798" s="51" t="s">
        <v>4302</v>
      </c>
      <c r="K1798" s="53">
        <v>3</v>
      </c>
      <c r="L1798" s="160" t="s">
        <v>5356</v>
      </c>
      <c r="M1798" s="160" t="s">
        <v>5356</v>
      </c>
      <c r="N1798" s="160" t="s">
        <v>5356</v>
      </c>
      <c r="O1798" s="161"/>
      <c r="P1798" s="161"/>
      <c r="Q1798" s="161"/>
      <c r="R1798" s="161"/>
      <c r="S1798" s="161"/>
      <c r="T1798" s="161"/>
      <c r="U1798" s="161"/>
      <c r="V1798" s="161"/>
      <c r="W1798" s="161"/>
      <c r="X1798" s="161"/>
      <c r="Y1798" s="161"/>
      <c r="Z1798" s="161"/>
      <c r="AA1798" s="155" t="s">
        <v>1759</v>
      </c>
      <c r="AB1798" s="155" t="s">
        <v>4302</v>
      </c>
      <c r="AC1798" s="163">
        <v>0</v>
      </c>
      <c r="AD1798" s="163">
        <v>0</v>
      </c>
      <c r="AE1798" s="163">
        <v>0</v>
      </c>
      <c r="AF1798" s="163">
        <v>0</v>
      </c>
      <c r="AG1798" s="163">
        <v>0</v>
      </c>
      <c r="AH1798" s="163">
        <v>0</v>
      </c>
      <c r="AI1798" s="163">
        <v>0</v>
      </c>
      <c r="AJ1798" s="163">
        <v>0</v>
      </c>
      <c r="AK1798" s="163">
        <v>0</v>
      </c>
      <c r="AL1798" s="163">
        <v>0</v>
      </c>
      <c r="AM1798" s="163">
        <v>0</v>
      </c>
    </row>
    <row r="1799" spans="2:39" x14ac:dyDescent="0.15">
      <c r="B1799" s="51" t="s">
        <v>1760</v>
      </c>
      <c r="C1799" s="51" t="s">
        <v>4303</v>
      </c>
      <c r="D1799" s="51" t="s">
        <v>5032</v>
      </c>
      <c r="E1799" s="51" t="s">
        <v>5033</v>
      </c>
      <c r="F1799" s="51" t="s">
        <v>5121</v>
      </c>
      <c r="G1799" s="51" t="s">
        <v>5122</v>
      </c>
      <c r="H1799" s="51" t="s">
        <v>5172</v>
      </c>
      <c r="I1799" s="51" t="s">
        <v>5173</v>
      </c>
      <c r="K1799" s="53">
        <v>3</v>
      </c>
      <c r="L1799" s="160">
        <v>12</v>
      </c>
      <c r="M1799" s="160" t="s">
        <v>5121</v>
      </c>
      <c r="N1799" s="160" t="s">
        <v>5122</v>
      </c>
      <c r="O1799" s="161"/>
      <c r="P1799" s="161"/>
      <c r="Q1799" s="161"/>
      <c r="R1799" s="161"/>
      <c r="S1799" s="161"/>
      <c r="T1799" s="161"/>
      <c r="U1799" s="161"/>
      <c r="V1799" s="161"/>
      <c r="W1799" s="161"/>
      <c r="X1799" s="161"/>
      <c r="Y1799" s="161"/>
      <c r="Z1799" s="161"/>
      <c r="AA1799" s="155" t="s">
        <v>1760</v>
      </c>
      <c r="AB1799" s="155" t="s">
        <v>4303</v>
      </c>
      <c r="AC1799" s="163">
        <v>0</v>
      </c>
      <c r="AD1799" s="163">
        <v>0</v>
      </c>
      <c r="AE1799" s="163">
        <v>0</v>
      </c>
      <c r="AF1799" s="163">
        <v>0</v>
      </c>
      <c r="AG1799" s="163">
        <v>0</v>
      </c>
      <c r="AH1799" s="163">
        <v>0</v>
      </c>
      <c r="AI1799" s="163">
        <v>0</v>
      </c>
      <c r="AJ1799" s="163">
        <v>0</v>
      </c>
      <c r="AK1799" s="163">
        <v>0</v>
      </c>
      <c r="AL1799" s="163">
        <v>0</v>
      </c>
      <c r="AM1799" s="163">
        <v>0</v>
      </c>
    </row>
    <row r="1800" spans="2:39" x14ac:dyDescent="0.15">
      <c r="B1800" s="51" t="s">
        <v>1761</v>
      </c>
      <c r="C1800" s="51" t="s">
        <v>4304</v>
      </c>
      <c r="D1800" s="51" t="s">
        <v>5058</v>
      </c>
      <c r="E1800" s="51" t="s">
        <v>5059</v>
      </c>
      <c r="F1800" s="51" t="s">
        <v>5150</v>
      </c>
      <c r="G1800" s="51" t="s">
        <v>5151</v>
      </c>
      <c r="H1800" s="51" t="s">
        <v>5152</v>
      </c>
      <c r="I1800" s="51" t="s">
        <v>5151</v>
      </c>
      <c r="K1800" s="53">
        <v>3</v>
      </c>
      <c r="L1800" s="160">
        <v>21</v>
      </c>
      <c r="M1800" s="160" t="s">
        <v>5150</v>
      </c>
      <c r="N1800" s="160" t="s">
        <v>5151</v>
      </c>
      <c r="O1800" s="161"/>
      <c r="P1800" s="161"/>
      <c r="Q1800" s="161"/>
      <c r="R1800" s="161"/>
      <c r="S1800" s="161"/>
      <c r="T1800" s="161"/>
      <c r="U1800" s="161"/>
      <c r="V1800" s="161"/>
      <c r="W1800" s="161"/>
      <c r="X1800" s="161"/>
      <c r="Y1800" s="161"/>
      <c r="Z1800" s="161"/>
      <c r="AA1800" s="155" t="s">
        <v>1761</v>
      </c>
      <c r="AB1800" s="155" t="s">
        <v>4304</v>
      </c>
      <c r="AC1800" s="163">
        <v>0</v>
      </c>
      <c r="AD1800" s="163">
        <v>0</v>
      </c>
      <c r="AE1800" s="163">
        <v>0</v>
      </c>
      <c r="AF1800" s="163">
        <v>0</v>
      </c>
      <c r="AG1800" s="163">
        <v>0</v>
      </c>
      <c r="AH1800" s="163">
        <v>0</v>
      </c>
      <c r="AI1800" s="163">
        <v>0</v>
      </c>
      <c r="AJ1800" s="163">
        <v>0</v>
      </c>
      <c r="AK1800" s="163">
        <v>0</v>
      </c>
      <c r="AL1800" s="163">
        <v>0</v>
      </c>
      <c r="AM1800" s="163">
        <v>0</v>
      </c>
    </row>
    <row r="1801" spans="2:39" x14ac:dyDescent="0.15">
      <c r="B1801" s="51" t="s">
        <v>63</v>
      </c>
      <c r="C1801" s="51" t="s">
        <v>2654</v>
      </c>
      <c r="D1801" s="51" t="s">
        <v>5044</v>
      </c>
      <c r="E1801" s="51" t="s">
        <v>5045</v>
      </c>
      <c r="F1801" s="51" t="s">
        <v>5046</v>
      </c>
      <c r="G1801" s="51" t="s">
        <v>5045</v>
      </c>
      <c r="H1801" s="51" t="s">
        <v>5067</v>
      </c>
      <c r="I1801" s="51" t="s">
        <v>5068</v>
      </c>
      <c r="K1801" s="53">
        <v>3</v>
      </c>
      <c r="L1801" s="160">
        <v>3</v>
      </c>
      <c r="M1801" s="160" t="s">
        <v>5067</v>
      </c>
      <c r="N1801" s="160" t="s">
        <v>5068</v>
      </c>
      <c r="O1801" s="161"/>
      <c r="P1801" s="161"/>
      <c r="Q1801" s="161"/>
      <c r="R1801" s="161"/>
      <c r="S1801" s="161"/>
      <c r="T1801" s="161"/>
      <c r="U1801" s="161"/>
      <c r="V1801" s="161"/>
      <c r="W1801" s="161"/>
      <c r="X1801" s="161"/>
      <c r="Y1801" s="161"/>
      <c r="Z1801" s="161"/>
      <c r="AA1801" s="155" t="s">
        <v>63</v>
      </c>
      <c r="AB1801" s="155" t="s">
        <v>2654</v>
      </c>
      <c r="AC1801" s="163">
        <v>1</v>
      </c>
      <c r="AD1801" s="163">
        <v>1</v>
      </c>
      <c r="AE1801" s="163">
        <v>1</v>
      </c>
      <c r="AF1801" s="163">
        <v>1</v>
      </c>
      <c r="AG1801" s="163">
        <v>1</v>
      </c>
      <c r="AH1801" s="163">
        <v>1</v>
      </c>
      <c r="AI1801" s="163">
        <v>1</v>
      </c>
      <c r="AJ1801" s="163">
        <v>1</v>
      </c>
      <c r="AK1801" s="163">
        <v>1</v>
      </c>
      <c r="AL1801" s="163">
        <v>0</v>
      </c>
      <c r="AM1801" s="163">
        <v>0</v>
      </c>
    </row>
    <row r="1802" spans="2:39" x14ac:dyDescent="0.15">
      <c r="B1802" s="51" t="s">
        <v>1762</v>
      </c>
      <c r="C1802" s="51" t="s">
        <v>4305</v>
      </c>
      <c r="D1802" s="51" t="s">
        <v>5074</v>
      </c>
      <c r="E1802" s="51" t="s">
        <v>5075</v>
      </c>
      <c r="F1802" s="51" t="s">
        <v>5076</v>
      </c>
      <c r="G1802" s="51" t="s">
        <v>5077</v>
      </c>
      <c r="H1802" s="51" t="s">
        <v>5101</v>
      </c>
      <c r="I1802" s="51" t="s">
        <v>5102</v>
      </c>
      <c r="K1802" s="53">
        <v>3</v>
      </c>
      <c r="L1802" s="160">
        <v>6</v>
      </c>
      <c r="M1802" s="160" t="s">
        <v>5101</v>
      </c>
      <c r="N1802" s="160" t="s">
        <v>5102</v>
      </c>
      <c r="O1802" s="161"/>
      <c r="P1802" s="161"/>
      <c r="Q1802" s="161"/>
      <c r="R1802" s="161"/>
      <c r="S1802" s="161"/>
      <c r="T1802" s="161"/>
      <c r="U1802" s="161"/>
      <c r="V1802" s="161"/>
      <c r="W1802" s="161"/>
      <c r="X1802" s="161"/>
      <c r="Y1802" s="161"/>
      <c r="Z1802" s="161"/>
      <c r="AA1802" s="155" t="s">
        <v>1762</v>
      </c>
      <c r="AB1802" s="155" t="s">
        <v>4305</v>
      </c>
      <c r="AC1802" s="163">
        <v>0</v>
      </c>
      <c r="AD1802" s="163">
        <v>0</v>
      </c>
      <c r="AE1802" s="163">
        <v>0</v>
      </c>
      <c r="AF1802" s="163">
        <v>0</v>
      </c>
      <c r="AG1802" s="163">
        <v>0</v>
      </c>
      <c r="AH1802" s="163">
        <v>0</v>
      </c>
      <c r="AI1802" s="163">
        <v>0</v>
      </c>
      <c r="AJ1802" s="163">
        <v>0</v>
      </c>
      <c r="AK1802" s="163">
        <v>0</v>
      </c>
      <c r="AL1802" s="163">
        <v>0</v>
      </c>
      <c r="AM1802" s="163">
        <v>0</v>
      </c>
    </row>
    <row r="1803" spans="2:39" x14ac:dyDescent="0.15">
      <c r="B1803" s="51" t="s">
        <v>1763</v>
      </c>
      <c r="C1803" s="51" t="s">
        <v>4306</v>
      </c>
      <c r="D1803" s="51" t="s">
        <v>5032</v>
      </c>
      <c r="E1803" s="51" t="s">
        <v>5033</v>
      </c>
      <c r="F1803" s="51" t="s">
        <v>5121</v>
      </c>
      <c r="G1803" s="51" t="s">
        <v>5122</v>
      </c>
      <c r="H1803" s="51" t="s">
        <v>5172</v>
      </c>
      <c r="I1803" s="51" t="s">
        <v>5173</v>
      </c>
      <c r="K1803" s="53">
        <v>3</v>
      </c>
      <c r="L1803" s="160">
        <v>12</v>
      </c>
      <c r="M1803" s="160" t="s">
        <v>5121</v>
      </c>
      <c r="N1803" s="160" t="s">
        <v>5122</v>
      </c>
      <c r="O1803" s="161"/>
      <c r="P1803" s="161"/>
      <c r="Q1803" s="161"/>
      <c r="R1803" s="161"/>
      <c r="S1803" s="161"/>
      <c r="T1803" s="161"/>
      <c r="U1803" s="161"/>
      <c r="V1803" s="161"/>
      <c r="W1803" s="161"/>
      <c r="X1803" s="161"/>
      <c r="Y1803" s="161"/>
      <c r="Z1803" s="161"/>
      <c r="AA1803" s="155" t="s">
        <v>1763</v>
      </c>
      <c r="AB1803" s="155" t="s">
        <v>4306</v>
      </c>
      <c r="AC1803" s="163">
        <v>0</v>
      </c>
      <c r="AD1803" s="163">
        <v>0</v>
      </c>
      <c r="AE1803" s="163">
        <v>0</v>
      </c>
      <c r="AF1803" s="163">
        <v>0</v>
      </c>
      <c r="AG1803" s="163">
        <v>0</v>
      </c>
      <c r="AH1803" s="163">
        <v>0</v>
      </c>
      <c r="AI1803" s="163">
        <v>0</v>
      </c>
      <c r="AJ1803" s="163">
        <v>0</v>
      </c>
      <c r="AK1803" s="163">
        <v>0</v>
      </c>
      <c r="AL1803" s="163">
        <v>0</v>
      </c>
      <c r="AM1803" s="163">
        <v>0</v>
      </c>
    </row>
    <row r="1804" spans="2:39" x14ac:dyDescent="0.15">
      <c r="B1804" s="51" t="s">
        <v>1764</v>
      </c>
      <c r="C1804" s="51" t="s">
        <v>4307</v>
      </c>
      <c r="D1804" s="51" t="s">
        <v>5032</v>
      </c>
      <c r="E1804" s="51" t="s">
        <v>5033</v>
      </c>
      <c r="F1804" s="51" t="s">
        <v>5121</v>
      </c>
      <c r="G1804" s="51" t="s">
        <v>5122</v>
      </c>
      <c r="H1804" s="51" t="s">
        <v>5172</v>
      </c>
      <c r="I1804" s="51" t="s">
        <v>5173</v>
      </c>
      <c r="K1804" s="53">
        <v>3</v>
      </c>
      <c r="L1804" s="160">
        <v>12</v>
      </c>
      <c r="M1804" s="160" t="s">
        <v>5121</v>
      </c>
      <c r="N1804" s="160" t="s">
        <v>5122</v>
      </c>
      <c r="O1804" s="161"/>
      <c r="P1804" s="161"/>
      <c r="Q1804" s="161"/>
      <c r="R1804" s="161"/>
      <c r="S1804" s="161"/>
      <c r="T1804" s="161"/>
      <c r="U1804" s="161"/>
      <c r="V1804" s="161"/>
      <c r="W1804" s="161"/>
      <c r="X1804" s="161"/>
      <c r="Y1804" s="161"/>
      <c r="Z1804" s="161"/>
      <c r="AA1804" s="155" t="s">
        <v>1764</v>
      </c>
      <c r="AB1804" s="155" t="s">
        <v>4307</v>
      </c>
      <c r="AC1804" s="163">
        <v>0</v>
      </c>
      <c r="AD1804" s="163">
        <v>1</v>
      </c>
      <c r="AE1804" s="163">
        <v>1</v>
      </c>
      <c r="AF1804" s="163">
        <v>1</v>
      </c>
      <c r="AG1804" s="163">
        <v>0</v>
      </c>
      <c r="AH1804" s="163">
        <v>0</v>
      </c>
      <c r="AI1804" s="163">
        <v>0</v>
      </c>
      <c r="AJ1804" s="163">
        <v>0</v>
      </c>
      <c r="AK1804" s="163">
        <v>0</v>
      </c>
      <c r="AL1804" s="163">
        <v>0</v>
      </c>
      <c r="AM1804" s="163">
        <v>0</v>
      </c>
    </row>
    <row r="1805" spans="2:39" x14ac:dyDescent="0.15">
      <c r="B1805" s="51" t="s">
        <v>1765</v>
      </c>
      <c r="C1805" s="51" t="s">
        <v>4308</v>
      </c>
      <c r="D1805" s="51" t="s">
        <v>5089</v>
      </c>
      <c r="E1805" s="51" t="s">
        <v>5090</v>
      </c>
      <c r="F1805" s="51" t="s">
        <v>5107</v>
      </c>
      <c r="G1805" s="51" t="s">
        <v>5108</v>
      </c>
      <c r="H1805" s="51" t="s">
        <v>5111</v>
      </c>
      <c r="I1805" s="51" t="s">
        <v>5112</v>
      </c>
      <c r="K1805" s="53">
        <v>3</v>
      </c>
      <c r="L1805" s="160">
        <v>17</v>
      </c>
      <c r="M1805" s="160" t="s">
        <v>5107</v>
      </c>
      <c r="N1805" s="160" t="s">
        <v>5108</v>
      </c>
      <c r="O1805" s="161"/>
      <c r="P1805" s="161"/>
      <c r="Q1805" s="161"/>
      <c r="R1805" s="161"/>
      <c r="S1805" s="161"/>
      <c r="T1805" s="161"/>
      <c r="U1805" s="161"/>
      <c r="V1805" s="161"/>
      <c r="W1805" s="161"/>
      <c r="X1805" s="161"/>
      <c r="Y1805" s="161"/>
      <c r="Z1805" s="161"/>
      <c r="AA1805" s="155" t="s">
        <v>1765</v>
      </c>
      <c r="AB1805" s="155" t="s">
        <v>4308</v>
      </c>
      <c r="AC1805" s="163">
        <v>0</v>
      </c>
      <c r="AD1805" s="163">
        <v>0</v>
      </c>
      <c r="AE1805" s="163">
        <v>0</v>
      </c>
      <c r="AF1805" s="163">
        <v>0</v>
      </c>
      <c r="AG1805" s="163">
        <v>0</v>
      </c>
      <c r="AH1805" s="163">
        <v>0</v>
      </c>
      <c r="AI1805" s="163">
        <v>0</v>
      </c>
      <c r="AJ1805" s="163">
        <v>0</v>
      </c>
      <c r="AK1805" s="163">
        <v>0</v>
      </c>
      <c r="AL1805" s="163">
        <v>0</v>
      </c>
      <c r="AM1805" s="163">
        <v>0</v>
      </c>
    </row>
    <row r="1806" spans="2:39" x14ac:dyDescent="0.15">
      <c r="B1806" s="51" t="s">
        <v>1766</v>
      </c>
      <c r="C1806" s="51" t="s">
        <v>4309</v>
      </c>
      <c r="D1806" s="51" t="s">
        <v>5032</v>
      </c>
      <c r="E1806" s="51" t="s">
        <v>5033</v>
      </c>
      <c r="F1806" s="51" t="s">
        <v>5121</v>
      </c>
      <c r="G1806" s="51" t="s">
        <v>5122</v>
      </c>
      <c r="H1806" s="51" t="s">
        <v>5172</v>
      </c>
      <c r="I1806" s="51" t="s">
        <v>5173</v>
      </c>
      <c r="K1806" s="53">
        <v>3</v>
      </c>
      <c r="L1806" s="160">
        <v>12</v>
      </c>
      <c r="M1806" s="160" t="s">
        <v>5121</v>
      </c>
      <c r="N1806" s="160" t="s">
        <v>5122</v>
      </c>
      <c r="O1806" s="161"/>
      <c r="P1806" s="161"/>
      <c r="Q1806" s="161"/>
      <c r="R1806" s="161"/>
      <c r="S1806" s="161"/>
      <c r="T1806" s="161"/>
      <c r="U1806" s="161"/>
      <c r="V1806" s="161"/>
      <c r="W1806" s="161"/>
      <c r="X1806" s="161"/>
      <c r="Y1806" s="161"/>
      <c r="Z1806" s="161"/>
      <c r="AA1806" s="155" t="s">
        <v>1766</v>
      </c>
      <c r="AB1806" s="155" t="s">
        <v>4309</v>
      </c>
      <c r="AC1806" s="163">
        <v>0</v>
      </c>
      <c r="AD1806" s="163">
        <v>0</v>
      </c>
      <c r="AE1806" s="163">
        <v>0</v>
      </c>
      <c r="AF1806" s="163">
        <v>0</v>
      </c>
      <c r="AG1806" s="163">
        <v>0</v>
      </c>
      <c r="AH1806" s="163">
        <v>0</v>
      </c>
      <c r="AI1806" s="163">
        <v>0</v>
      </c>
      <c r="AJ1806" s="163">
        <v>0</v>
      </c>
      <c r="AK1806" s="163">
        <v>0</v>
      </c>
      <c r="AL1806" s="163">
        <v>0</v>
      </c>
      <c r="AM1806" s="163">
        <v>0</v>
      </c>
    </row>
    <row r="1807" spans="2:39" x14ac:dyDescent="0.15">
      <c r="B1807" s="51" t="s">
        <v>1767</v>
      </c>
      <c r="C1807" s="51" t="s">
        <v>4310</v>
      </c>
      <c r="D1807" s="51" t="s">
        <v>5074</v>
      </c>
      <c r="E1807" s="51" t="s">
        <v>5075</v>
      </c>
      <c r="F1807" s="51" t="s">
        <v>5076</v>
      </c>
      <c r="G1807" s="51" t="s">
        <v>5077</v>
      </c>
      <c r="H1807" s="51" t="s">
        <v>5158</v>
      </c>
      <c r="I1807" s="51" t="s">
        <v>5159</v>
      </c>
      <c r="K1807" s="53">
        <v>3</v>
      </c>
      <c r="L1807" s="160" t="s">
        <v>5356</v>
      </c>
      <c r="M1807" s="160" t="s">
        <v>5356</v>
      </c>
      <c r="N1807" s="160" t="s">
        <v>5356</v>
      </c>
      <c r="O1807" s="161"/>
      <c r="P1807" s="161"/>
      <c r="Q1807" s="161"/>
      <c r="R1807" s="161"/>
      <c r="S1807" s="161"/>
      <c r="T1807" s="161"/>
      <c r="U1807" s="161"/>
      <c r="V1807" s="161"/>
      <c r="W1807" s="161"/>
      <c r="X1807" s="161"/>
      <c r="Y1807" s="161"/>
      <c r="Z1807" s="161"/>
      <c r="AA1807" s="155" t="s">
        <v>1767</v>
      </c>
      <c r="AB1807" s="155" t="s">
        <v>4310</v>
      </c>
      <c r="AC1807" s="163">
        <v>0</v>
      </c>
      <c r="AD1807" s="163">
        <v>0</v>
      </c>
      <c r="AE1807" s="163">
        <v>0</v>
      </c>
      <c r="AF1807" s="163">
        <v>0</v>
      </c>
      <c r="AG1807" s="163">
        <v>0</v>
      </c>
      <c r="AH1807" s="163">
        <v>0</v>
      </c>
      <c r="AI1807" s="163">
        <v>0</v>
      </c>
      <c r="AJ1807" s="163">
        <v>0</v>
      </c>
      <c r="AK1807" s="163">
        <v>0</v>
      </c>
      <c r="AL1807" s="163">
        <v>0</v>
      </c>
      <c r="AM1807" s="163">
        <v>0</v>
      </c>
    </row>
    <row r="1808" spans="2:39" x14ac:dyDescent="0.15">
      <c r="B1808" s="51" t="s">
        <v>1768</v>
      </c>
      <c r="C1808" s="51" t="s">
        <v>5523</v>
      </c>
      <c r="K1808" s="53">
        <v>3</v>
      </c>
      <c r="L1808" s="160" t="s">
        <v>5356</v>
      </c>
      <c r="M1808" s="160" t="s">
        <v>5356</v>
      </c>
      <c r="N1808" s="160" t="s">
        <v>5356</v>
      </c>
      <c r="O1808" s="161"/>
      <c r="P1808" s="161"/>
      <c r="Q1808" s="161"/>
      <c r="R1808" s="161"/>
      <c r="S1808" s="161"/>
      <c r="T1808" s="161"/>
      <c r="U1808" s="161"/>
      <c r="V1808" s="161"/>
      <c r="W1808" s="161"/>
      <c r="X1808" s="161"/>
      <c r="Y1808" s="161"/>
      <c r="Z1808" s="161"/>
      <c r="AA1808" s="155" t="s">
        <v>1768</v>
      </c>
      <c r="AB1808" s="155" t="s">
        <v>5523</v>
      </c>
      <c r="AC1808" s="163">
        <v>0</v>
      </c>
      <c r="AD1808" s="163">
        <v>0</v>
      </c>
      <c r="AE1808" s="163">
        <v>0</v>
      </c>
      <c r="AF1808" s="163">
        <v>0</v>
      </c>
      <c r="AG1808" s="163">
        <v>0</v>
      </c>
      <c r="AH1808" s="163">
        <v>0</v>
      </c>
      <c r="AI1808" s="163">
        <v>0</v>
      </c>
      <c r="AJ1808" s="163">
        <v>0</v>
      </c>
      <c r="AK1808" s="163">
        <v>0</v>
      </c>
      <c r="AL1808" s="163">
        <v>0</v>
      </c>
      <c r="AM1808" s="163">
        <v>0</v>
      </c>
    </row>
    <row r="1809" spans="2:39" x14ac:dyDescent="0.15">
      <c r="B1809" s="51" t="s">
        <v>1769</v>
      </c>
      <c r="C1809" s="51" t="s">
        <v>4311</v>
      </c>
      <c r="D1809" s="51" t="s">
        <v>5074</v>
      </c>
      <c r="E1809" s="51" t="s">
        <v>5075</v>
      </c>
      <c r="F1809" s="51" t="s">
        <v>5076</v>
      </c>
      <c r="G1809" s="51" t="s">
        <v>5077</v>
      </c>
      <c r="H1809" s="51" t="s">
        <v>5101</v>
      </c>
      <c r="I1809" s="51" t="s">
        <v>5102</v>
      </c>
      <c r="K1809" s="53">
        <v>3</v>
      </c>
      <c r="L1809" s="160">
        <v>6</v>
      </c>
      <c r="M1809" s="160" t="s">
        <v>5101</v>
      </c>
      <c r="N1809" s="160" t="s">
        <v>5102</v>
      </c>
      <c r="O1809" s="161"/>
      <c r="P1809" s="161"/>
      <c r="Q1809" s="161"/>
      <c r="R1809" s="161"/>
      <c r="S1809" s="161"/>
      <c r="T1809" s="161"/>
      <c r="U1809" s="161"/>
      <c r="V1809" s="161"/>
      <c r="W1809" s="161"/>
      <c r="X1809" s="161"/>
      <c r="Y1809" s="161"/>
      <c r="Z1809" s="161"/>
      <c r="AA1809" s="155" t="s">
        <v>1769</v>
      </c>
      <c r="AB1809" s="155" t="s">
        <v>4311</v>
      </c>
      <c r="AC1809" s="163">
        <v>0</v>
      </c>
      <c r="AD1809" s="163">
        <v>0</v>
      </c>
      <c r="AE1809" s="163">
        <v>0</v>
      </c>
      <c r="AF1809" s="163">
        <v>0</v>
      </c>
      <c r="AG1809" s="163">
        <v>0</v>
      </c>
      <c r="AH1809" s="163">
        <v>0</v>
      </c>
      <c r="AI1809" s="163">
        <v>0</v>
      </c>
      <c r="AJ1809" s="163">
        <v>0</v>
      </c>
      <c r="AK1809" s="163">
        <v>0</v>
      </c>
      <c r="AL1809" s="163">
        <v>0</v>
      </c>
      <c r="AM1809" s="163">
        <v>0</v>
      </c>
    </row>
    <row r="1810" spans="2:39" x14ac:dyDescent="0.15">
      <c r="B1810" s="51" t="s">
        <v>1770</v>
      </c>
      <c r="C1810" s="51" t="s">
        <v>4312</v>
      </c>
      <c r="K1810" s="53">
        <v>3</v>
      </c>
      <c r="L1810" s="160" t="s">
        <v>5356</v>
      </c>
      <c r="M1810" s="160" t="s">
        <v>5356</v>
      </c>
      <c r="N1810" s="160" t="s">
        <v>5356</v>
      </c>
      <c r="O1810" s="161"/>
      <c r="P1810" s="161"/>
      <c r="Q1810" s="161"/>
      <c r="R1810" s="161"/>
      <c r="S1810" s="161"/>
      <c r="T1810" s="161"/>
      <c r="U1810" s="161"/>
      <c r="V1810" s="161"/>
      <c r="W1810" s="161"/>
      <c r="X1810" s="161"/>
      <c r="Y1810" s="161"/>
      <c r="Z1810" s="161"/>
      <c r="AA1810" s="155" t="s">
        <v>1770</v>
      </c>
      <c r="AB1810" s="155" t="s">
        <v>4312</v>
      </c>
      <c r="AC1810" s="163">
        <v>0</v>
      </c>
      <c r="AD1810" s="163">
        <v>0</v>
      </c>
      <c r="AE1810" s="163">
        <v>0</v>
      </c>
      <c r="AF1810" s="163">
        <v>0</v>
      </c>
      <c r="AG1810" s="163">
        <v>0</v>
      </c>
      <c r="AH1810" s="163">
        <v>0</v>
      </c>
      <c r="AI1810" s="163">
        <v>0</v>
      </c>
      <c r="AJ1810" s="163">
        <v>0</v>
      </c>
      <c r="AK1810" s="163">
        <v>0</v>
      </c>
      <c r="AL1810" s="163">
        <v>0</v>
      </c>
      <c r="AM1810" s="163">
        <v>0</v>
      </c>
    </row>
    <row r="1811" spans="2:39" x14ac:dyDescent="0.15">
      <c r="B1811" s="51" t="s">
        <v>1771</v>
      </c>
      <c r="C1811" s="51" t="s">
        <v>4313</v>
      </c>
      <c r="D1811" s="51" t="s">
        <v>5032</v>
      </c>
      <c r="E1811" s="51" t="s">
        <v>5033</v>
      </c>
      <c r="F1811" s="51" t="s">
        <v>5121</v>
      </c>
      <c r="G1811" s="51" t="s">
        <v>5122</v>
      </c>
      <c r="H1811" s="51" t="s">
        <v>5172</v>
      </c>
      <c r="I1811" s="51" t="s">
        <v>5173</v>
      </c>
      <c r="K1811" s="53">
        <v>3</v>
      </c>
      <c r="L1811" s="160">
        <v>12</v>
      </c>
      <c r="M1811" s="160" t="s">
        <v>5121</v>
      </c>
      <c r="N1811" s="160" t="s">
        <v>5122</v>
      </c>
      <c r="O1811" s="161"/>
      <c r="P1811" s="161"/>
      <c r="Q1811" s="161"/>
      <c r="R1811" s="161"/>
      <c r="S1811" s="161"/>
      <c r="T1811" s="161"/>
      <c r="U1811" s="161"/>
      <c r="V1811" s="161"/>
      <c r="W1811" s="161"/>
      <c r="X1811" s="161"/>
      <c r="Y1811" s="161"/>
      <c r="Z1811" s="161"/>
      <c r="AA1811" s="155" t="s">
        <v>1771</v>
      </c>
      <c r="AB1811" s="155" t="s">
        <v>4313</v>
      </c>
      <c r="AC1811" s="163">
        <v>0</v>
      </c>
      <c r="AD1811" s="163">
        <v>0</v>
      </c>
      <c r="AE1811" s="163">
        <v>0</v>
      </c>
      <c r="AF1811" s="163">
        <v>0</v>
      </c>
      <c r="AG1811" s="163">
        <v>0</v>
      </c>
      <c r="AH1811" s="163">
        <v>0</v>
      </c>
      <c r="AI1811" s="163">
        <v>0</v>
      </c>
      <c r="AJ1811" s="163">
        <v>0</v>
      </c>
      <c r="AK1811" s="163">
        <v>0</v>
      </c>
      <c r="AL1811" s="163">
        <v>0</v>
      </c>
      <c r="AM1811" s="163">
        <v>0</v>
      </c>
    </row>
    <row r="1812" spans="2:39" x14ac:dyDescent="0.15">
      <c r="B1812" s="51" t="s">
        <v>1772</v>
      </c>
      <c r="C1812" s="51" t="s">
        <v>4314</v>
      </c>
      <c r="D1812" s="51" t="s">
        <v>5044</v>
      </c>
      <c r="E1812" s="51" t="s">
        <v>5045</v>
      </c>
      <c r="F1812" s="51" t="s">
        <v>5046</v>
      </c>
      <c r="G1812" s="51" t="s">
        <v>5045</v>
      </c>
      <c r="H1812" s="51" t="s">
        <v>5183</v>
      </c>
      <c r="I1812" s="51" t="s">
        <v>5184</v>
      </c>
      <c r="K1812" s="53">
        <v>3</v>
      </c>
      <c r="L1812" s="160" t="s">
        <v>5356</v>
      </c>
      <c r="M1812" s="160" t="s">
        <v>5356</v>
      </c>
      <c r="N1812" s="160" t="s">
        <v>5356</v>
      </c>
      <c r="O1812" s="161"/>
      <c r="P1812" s="161"/>
      <c r="Q1812" s="161"/>
      <c r="R1812" s="161"/>
      <c r="S1812" s="161"/>
      <c r="T1812" s="161"/>
      <c r="U1812" s="161"/>
      <c r="V1812" s="161"/>
      <c r="W1812" s="161"/>
      <c r="X1812" s="161"/>
      <c r="Y1812" s="161"/>
      <c r="Z1812" s="161"/>
      <c r="AA1812" s="155" t="s">
        <v>1772</v>
      </c>
      <c r="AB1812" s="155" t="s">
        <v>4314</v>
      </c>
      <c r="AC1812" s="163">
        <v>0</v>
      </c>
      <c r="AD1812" s="163">
        <v>0</v>
      </c>
      <c r="AE1812" s="163">
        <v>0</v>
      </c>
      <c r="AF1812" s="163">
        <v>0</v>
      </c>
      <c r="AG1812" s="163">
        <v>0</v>
      </c>
      <c r="AH1812" s="163">
        <v>0</v>
      </c>
      <c r="AI1812" s="163">
        <v>0</v>
      </c>
      <c r="AJ1812" s="163">
        <v>0</v>
      </c>
      <c r="AK1812" s="163">
        <v>0</v>
      </c>
      <c r="AL1812" s="163">
        <v>0</v>
      </c>
      <c r="AM1812" s="163">
        <v>0</v>
      </c>
    </row>
    <row r="1813" spans="2:39" x14ac:dyDescent="0.15">
      <c r="B1813" s="51" t="s">
        <v>1773</v>
      </c>
      <c r="C1813" s="51" t="s">
        <v>4315</v>
      </c>
      <c r="K1813" s="53">
        <v>3</v>
      </c>
      <c r="L1813" s="160" t="s">
        <v>5356</v>
      </c>
      <c r="M1813" s="160" t="s">
        <v>5356</v>
      </c>
      <c r="N1813" s="160" t="s">
        <v>5356</v>
      </c>
      <c r="O1813" s="161"/>
      <c r="P1813" s="161"/>
      <c r="Q1813" s="161"/>
      <c r="R1813" s="161"/>
      <c r="S1813" s="161"/>
      <c r="T1813" s="161"/>
      <c r="U1813" s="161"/>
      <c r="V1813" s="161"/>
      <c r="W1813" s="161"/>
      <c r="X1813" s="161"/>
      <c r="Y1813" s="161"/>
      <c r="Z1813" s="161"/>
      <c r="AA1813" s="155" t="s">
        <v>1773</v>
      </c>
      <c r="AB1813" s="155" t="s">
        <v>4315</v>
      </c>
      <c r="AC1813" s="163">
        <v>0</v>
      </c>
      <c r="AD1813" s="163">
        <v>0</v>
      </c>
      <c r="AE1813" s="163">
        <v>0</v>
      </c>
      <c r="AF1813" s="163">
        <v>0</v>
      </c>
      <c r="AG1813" s="163">
        <v>0</v>
      </c>
      <c r="AH1813" s="163">
        <v>0</v>
      </c>
      <c r="AI1813" s="163">
        <v>0</v>
      </c>
      <c r="AJ1813" s="163">
        <v>0</v>
      </c>
      <c r="AK1813" s="163">
        <v>0</v>
      </c>
      <c r="AL1813" s="163">
        <v>0</v>
      </c>
      <c r="AM1813" s="163">
        <v>0</v>
      </c>
    </row>
    <row r="1814" spans="2:39" x14ac:dyDescent="0.15">
      <c r="B1814" s="51" t="s">
        <v>1774</v>
      </c>
      <c r="C1814" s="51" t="s">
        <v>4316</v>
      </c>
      <c r="D1814" s="51" t="s">
        <v>5026</v>
      </c>
      <c r="E1814" s="51" t="s">
        <v>5027</v>
      </c>
      <c r="F1814" s="51" t="s">
        <v>5040</v>
      </c>
      <c r="G1814" s="51" t="s">
        <v>5041</v>
      </c>
      <c r="H1814" s="51" t="s">
        <v>5042</v>
      </c>
      <c r="I1814" s="51" t="s">
        <v>5043</v>
      </c>
      <c r="K1814" s="53">
        <v>3</v>
      </c>
      <c r="L1814" s="160">
        <v>25</v>
      </c>
      <c r="M1814" s="160" t="s">
        <v>5040</v>
      </c>
      <c r="N1814" s="160" t="s">
        <v>5041</v>
      </c>
      <c r="O1814" s="161"/>
      <c r="P1814" s="161"/>
      <c r="Q1814" s="161"/>
      <c r="R1814" s="161"/>
      <c r="S1814" s="161"/>
      <c r="T1814" s="161"/>
      <c r="U1814" s="161"/>
      <c r="V1814" s="161"/>
      <c r="W1814" s="161"/>
      <c r="X1814" s="161"/>
      <c r="Y1814" s="161"/>
      <c r="Z1814" s="161"/>
      <c r="AA1814" s="155" t="s">
        <v>1774</v>
      </c>
      <c r="AB1814" s="155" t="s">
        <v>4316</v>
      </c>
      <c r="AC1814" s="163">
        <v>0</v>
      </c>
      <c r="AD1814" s="163">
        <v>0</v>
      </c>
      <c r="AE1814" s="163">
        <v>0</v>
      </c>
      <c r="AF1814" s="163">
        <v>0</v>
      </c>
      <c r="AG1814" s="163">
        <v>0</v>
      </c>
      <c r="AH1814" s="163">
        <v>0</v>
      </c>
      <c r="AI1814" s="163">
        <v>0</v>
      </c>
      <c r="AJ1814" s="163">
        <v>0</v>
      </c>
      <c r="AK1814" s="163">
        <v>0</v>
      </c>
      <c r="AL1814" s="163">
        <v>0</v>
      </c>
      <c r="AM1814" s="163">
        <v>0</v>
      </c>
    </row>
    <row r="1815" spans="2:39" x14ac:dyDescent="0.15">
      <c r="B1815" s="51" t="s">
        <v>1775</v>
      </c>
      <c r="C1815" s="51" t="s">
        <v>4317</v>
      </c>
      <c r="D1815" s="51" t="s">
        <v>5074</v>
      </c>
      <c r="E1815" s="51" t="s">
        <v>5075</v>
      </c>
      <c r="F1815" s="51" t="s">
        <v>5076</v>
      </c>
      <c r="G1815" s="51" t="s">
        <v>5077</v>
      </c>
      <c r="H1815" s="51" t="s">
        <v>5101</v>
      </c>
      <c r="I1815" s="51" t="s">
        <v>5102</v>
      </c>
      <c r="K1815" s="53">
        <v>3</v>
      </c>
      <c r="L1815" s="160">
        <v>6</v>
      </c>
      <c r="M1815" s="160" t="s">
        <v>5101</v>
      </c>
      <c r="N1815" s="160" t="s">
        <v>5102</v>
      </c>
      <c r="O1815" s="161"/>
      <c r="P1815" s="161"/>
      <c r="Q1815" s="161"/>
      <c r="R1815" s="161"/>
      <c r="S1815" s="161"/>
      <c r="T1815" s="161"/>
      <c r="U1815" s="161"/>
      <c r="V1815" s="161"/>
      <c r="W1815" s="161"/>
      <c r="X1815" s="161"/>
      <c r="Y1815" s="161"/>
      <c r="Z1815" s="161"/>
      <c r="AA1815" s="155" t="s">
        <v>1775</v>
      </c>
      <c r="AB1815" s="155" t="s">
        <v>4317</v>
      </c>
      <c r="AC1815" s="163">
        <v>0</v>
      </c>
      <c r="AD1815" s="163">
        <v>0</v>
      </c>
      <c r="AE1815" s="163">
        <v>0</v>
      </c>
      <c r="AF1815" s="163">
        <v>0</v>
      </c>
      <c r="AG1815" s="163">
        <v>0</v>
      </c>
      <c r="AH1815" s="163">
        <v>0</v>
      </c>
      <c r="AI1815" s="163">
        <v>0</v>
      </c>
      <c r="AJ1815" s="163">
        <v>0</v>
      </c>
      <c r="AK1815" s="163">
        <v>0</v>
      </c>
      <c r="AL1815" s="163">
        <v>0</v>
      </c>
      <c r="AM1815" s="163">
        <v>0</v>
      </c>
    </row>
    <row r="1816" spans="2:39" x14ac:dyDescent="0.15">
      <c r="B1816" s="51" t="s">
        <v>1776</v>
      </c>
      <c r="C1816" s="51" t="s">
        <v>5524</v>
      </c>
      <c r="K1816" s="53">
        <v>3</v>
      </c>
      <c r="L1816" s="160" t="s">
        <v>5356</v>
      </c>
      <c r="M1816" s="160" t="s">
        <v>5356</v>
      </c>
      <c r="N1816" s="160" t="s">
        <v>5356</v>
      </c>
      <c r="O1816" s="161"/>
      <c r="P1816" s="161"/>
      <c r="Q1816" s="161"/>
      <c r="R1816" s="161"/>
      <c r="S1816" s="161"/>
      <c r="T1816" s="161"/>
      <c r="U1816" s="161"/>
      <c r="V1816" s="161"/>
      <c r="W1816" s="161"/>
      <c r="X1816" s="161"/>
      <c r="Y1816" s="161"/>
      <c r="Z1816" s="161"/>
      <c r="AA1816" s="155" t="s">
        <v>1776</v>
      </c>
      <c r="AB1816" s="155" t="s">
        <v>5524</v>
      </c>
      <c r="AC1816" s="163">
        <v>0</v>
      </c>
      <c r="AD1816" s="163">
        <v>0</v>
      </c>
      <c r="AE1816" s="163">
        <v>0</v>
      </c>
      <c r="AF1816" s="163">
        <v>0</v>
      </c>
      <c r="AG1816" s="163">
        <v>0</v>
      </c>
      <c r="AH1816" s="163">
        <v>0</v>
      </c>
      <c r="AI1816" s="163">
        <v>0</v>
      </c>
      <c r="AJ1816" s="163">
        <v>0</v>
      </c>
      <c r="AK1816" s="163">
        <v>0</v>
      </c>
      <c r="AL1816" s="163">
        <v>0</v>
      </c>
      <c r="AM1816" s="163">
        <v>0</v>
      </c>
    </row>
    <row r="1817" spans="2:39" x14ac:dyDescent="0.15">
      <c r="B1817" s="51" t="s">
        <v>1777</v>
      </c>
      <c r="C1817" s="51" t="s">
        <v>5219</v>
      </c>
      <c r="D1817" s="51" t="s">
        <v>5044</v>
      </c>
      <c r="E1817" s="51" t="s">
        <v>5045</v>
      </c>
      <c r="F1817" s="51" t="s">
        <v>5046</v>
      </c>
      <c r="G1817" s="51" t="s">
        <v>5045</v>
      </c>
      <c r="H1817" s="51" t="s">
        <v>5047</v>
      </c>
      <c r="I1817" s="51" t="s">
        <v>5048</v>
      </c>
      <c r="K1817" s="53">
        <v>3</v>
      </c>
      <c r="L1817" s="160">
        <v>5</v>
      </c>
      <c r="M1817" s="160" t="s">
        <v>5047</v>
      </c>
      <c r="N1817" s="160" t="s">
        <v>5048</v>
      </c>
      <c r="O1817" s="161"/>
      <c r="P1817" s="161"/>
      <c r="Q1817" s="161"/>
      <c r="R1817" s="161"/>
      <c r="S1817" s="161"/>
      <c r="T1817" s="161"/>
      <c r="U1817" s="161"/>
      <c r="V1817" s="161"/>
      <c r="W1817" s="161"/>
      <c r="X1817" s="161"/>
      <c r="Y1817" s="161"/>
      <c r="Z1817" s="161"/>
      <c r="AA1817" s="155" t="s">
        <v>1777</v>
      </c>
      <c r="AB1817" s="155" t="s">
        <v>5219</v>
      </c>
      <c r="AC1817" s="163">
        <v>0</v>
      </c>
      <c r="AD1817" s="163">
        <v>0</v>
      </c>
      <c r="AE1817" s="163">
        <v>0</v>
      </c>
      <c r="AF1817" s="163">
        <v>0</v>
      </c>
      <c r="AG1817" s="163">
        <v>0</v>
      </c>
      <c r="AH1817" s="163">
        <v>0</v>
      </c>
      <c r="AI1817" s="163">
        <v>0</v>
      </c>
      <c r="AJ1817" s="163">
        <v>0</v>
      </c>
      <c r="AK1817" s="163">
        <v>0</v>
      </c>
      <c r="AL1817" s="163">
        <v>0</v>
      </c>
      <c r="AM1817" s="163">
        <v>0</v>
      </c>
    </row>
    <row r="1818" spans="2:39" x14ac:dyDescent="0.15">
      <c r="B1818" s="51" t="s">
        <v>1778</v>
      </c>
      <c r="C1818" s="51" t="s">
        <v>4318</v>
      </c>
      <c r="K1818" s="53">
        <v>3</v>
      </c>
      <c r="L1818" s="160" t="s">
        <v>5356</v>
      </c>
      <c r="M1818" s="160" t="s">
        <v>5356</v>
      </c>
      <c r="N1818" s="160" t="s">
        <v>5356</v>
      </c>
      <c r="O1818" s="161"/>
      <c r="P1818" s="161"/>
      <c r="Q1818" s="161"/>
      <c r="R1818" s="161"/>
      <c r="S1818" s="161"/>
      <c r="T1818" s="161"/>
      <c r="U1818" s="161"/>
      <c r="V1818" s="161"/>
      <c r="W1818" s="161"/>
      <c r="X1818" s="161"/>
      <c r="Y1818" s="161"/>
      <c r="Z1818" s="161"/>
      <c r="AA1818" s="155" t="s">
        <v>1778</v>
      </c>
      <c r="AB1818" s="155" t="s">
        <v>4318</v>
      </c>
      <c r="AC1818" s="163">
        <v>0</v>
      </c>
      <c r="AD1818" s="163">
        <v>0</v>
      </c>
      <c r="AE1818" s="163">
        <v>0</v>
      </c>
      <c r="AF1818" s="163">
        <v>0</v>
      </c>
      <c r="AG1818" s="163">
        <v>0</v>
      </c>
      <c r="AH1818" s="163">
        <v>0</v>
      </c>
      <c r="AI1818" s="163">
        <v>0</v>
      </c>
      <c r="AJ1818" s="163">
        <v>0</v>
      </c>
      <c r="AK1818" s="163">
        <v>0</v>
      </c>
      <c r="AL1818" s="163">
        <v>0</v>
      </c>
      <c r="AM1818" s="163">
        <v>0</v>
      </c>
    </row>
    <row r="1819" spans="2:39" x14ac:dyDescent="0.15">
      <c r="B1819" s="51" t="s">
        <v>1779</v>
      </c>
      <c r="C1819" s="51" t="s">
        <v>4319</v>
      </c>
      <c r="D1819" s="51" t="s">
        <v>5044</v>
      </c>
      <c r="E1819" s="51" t="s">
        <v>5045</v>
      </c>
      <c r="F1819" s="51" t="s">
        <v>5046</v>
      </c>
      <c r="G1819" s="51" t="s">
        <v>5045</v>
      </c>
      <c r="H1819" s="51" t="s">
        <v>5195</v>
      </c>
      <c r="I1819" s="51" t="s">
        <v>5196</v>
      </c>
      <c r="K1819" s="53">
        <v>3</v>
      </c>
      <c r="L1819" s="160" t="s">
        <v>5356</v>
      </c>
      <c r="M1819" s="160" t="s">
        <v>5356</v>
      </c>
      <c r="N1819" s="160" t="s">
        <v>5356</v>
      </c>
      <c r="O1819" s="161"/>
      <c r="P1819" s="161"/>
      <c r="Q1819" s="161"/>
      <c r="R1819" s="161"/>
      <c r="S1819" s="161"/>
      <c r="T1819" s="161"/>
      <c r="U1819" s="161"/>
      <c r="V1819" s="161"/>
      <c r="W1819" s="161"/>
      <c r="X1819" s="161"/>
      <c r="Y1819" s="161"/>
      <c r="Z1819" s="161"/>
      <c r="AA1819" s="155" t="s">
        <v>1779</v>
      </c>
      <c r="AB1819" s="155" t="s">
        <v>4319</v>
      </c>
      <c r="AC1819" s="163">
        <v>0</v>
      </c>
      <c r="AD1819" s="163">
        <v>0</v>
      </c>
      <c r="AE1819" s="163">
        <v>0</v>
      </c>
      <c r="AF1819" s="163">
        <v>0</v>
      </c>
      <c r="AG1819" s="163">
        <v>0</v>
      </c>
      <c r="AH1819" s="163">
        <v>0</v>
      </c>
      <c r="AI1819" s="163">
        <v>0</v>
      </c>
      <c r="AJ1819" s="163">
        <v>0</v>
      </c>
      <c r="AK1819" s="163">
        <v>0</v>
      </c>
      <c r="AL1819" s="163">
        <v>0</v>
      </c>
      <c r="AM1819" s="163">
        <v>0</v>
      </c>
    </row>
    <row r="1820" spans="2:39" x14ac:dyDescent="0.15">
      <c r="B1820" s="51" t="s">
        <v>1780</v>
      </c>
      <c r="C1820" s="51" t="s">
        <v>4320</v>
      </c>
      <c r="D1820" s="51" t="s">
        <v>5074</v>
      </c>
      <c r="E1820" s="51" t="s">
        <v>5075</v>
      </c>
      <c r="F1820" s="51" t="s">
        <v>5076</v>
      </c>
      <c r="G1820" s="51" t="s">
        <v>5077</v>
      </c>
      <c r="H1820" s="51" t="s">
        <v>5101</v>
      </c>
      <c r="I1820" s="51" t="s">
        <v>5102</v>
      </c>
      <c r="K1820" s="53">
        <v>3</v>
      </c>
      <c r="L1820" s="160">
        <v>6</v>
      </c>
      <c r="M1820" s="160" t="s">
        <v>5101</v>
      </c>
      <c r="N1820" s="160" t="s">
        <v>5102</v>
      </c>
      <c r="O1820" s="161"/>
      <c r="P1820" s="161"/>
      <c r="Q1820" s="161"/>
      <c r="R1820" s="161"/>
      <c r="S1820" s="161"/>
      <c r="T1820" s="161"/>
      <c r="U1820" s="161"/>
      <c r="V1820" s="161"/>
      <c r="W1820" s="161"/>
      <c r="X1820" s="161"/>
      <c r="Y1820" s="161"/>
      <c r="Z1820" s="161"/>
      <c r="AA1820" s="155" t="s">
        <v>1780</v>
      </c>
      <c r="AB1820" s="155" t="s">
        <v>4320</v>
      </c>
      <c r="AC1820" s="163">
        <v>0</v>
      </c>
      <c r="AD1820" s="163">
        <v>0</v>
      </c>
      <c r="AE1820" s="163">
        <v>0</v>
      </c>
      <c r="AF1820" s="163">
        <v>0</v>
      </c>
      <c r="AG1820" s="163">
        <v>0</v>
      </c>
      <c r="AH1820" s="163">
        <v>0</v>
      </c>
      <c r="AI1820" s="163">
        <v>0</v>
      </c>
      <c r="AJ1820" s="163">
        <v>0</v>
      </c>
      <c r="AK1820" s="163">
        <v>0</v>
      </c>
      <c r="AL1820" s="163">
        <v>0</v>
      </c>
      <c r="AM1820" s="163">
        <v>0</v>
      </c>
    </row>
    <row r="1821" spans="2:39" x14ac:dyDescent="0.15">
      <c r="B1821" s="51" t="s">
        <v>1781</v>
      </c>
      <c r="C1821" s="51" t="s">
        <v>4321</v>
      </c>
      <c r="D1821" s="51" t="s">
        <v>5074</v>
      </c>
      <c r="E1821" s="51" t="s">
        <v>5075</v>
      </c>
      <c r="F1821" s="51" t="s">
        <v>5076</v>
      </c>
      <c r="G1821" s="51" t="s">
        <v>5077</v>
      </c>
      <c r="H1821" s="51" t="s">
        <v>5101</v>
      </c>
      <c r="I1821" s="51" t="s">
        <v>5102</v>
      </c>
      <c r="K1821" s="53">
        <v>3</v>
      </c>
      <c r="L1821" s="160">
        <v>6</v>
      </c>
      <c r="M1821" s="160" t="s">
        <v>5101</v>
      </c>
      <c r="N1821" s="160" t="s">
        <v>5102</v>
      </c>
      <c r="O1821" s="161"/>
      <c r="P1821" s="161"/>
      <c r="Q1821" s="161"/>
      <c r="R1821" s="161"/>
      <c r="S1821" s="161"/>
      <c r="T1821" s="161"/>
      <c r="U1821" s="161"/>
      <c r="V1821" s="161"/>
      <c r="W1821" s="161"/>
      <c r="X1821" s="161"/>
      <c r="Y1821" s="161"/>
      <c r="Z1821" s="161"/>
      <c r="AA1821" s="155" t="s">
        <v>1781</v>
      </c>
      <c r="AB1821" s="155" t="s">
        <v>4321</v>
      </c>
      <c r="AC1821" s="163">
        <v>0</v>
      </c>
      <c r="AD1821" s="163">
        <v>0</v>
      </c>
      <c r="AE1821" s="163">
        <v>0</v>
      </c>
      <c r="AF1821" s="163">
        <v>0</v>
      </c>
      <c r="AG1821" s="163">
        <v>0</v>
      </c>
      <c r="AH1821" s="163">
        <v>0</v>
      </c>
      <c r="AI1821" s="163">
        <v>0</v>
      </c>
      <c r="AJ1821" s="163">
        <v>0</v>
      </c>
      <c r="AK1821" s="163">
        <v>0</v>
      </c>
      <c r="AL1821" s="163">
        <v>0</v>
      </c>
      <c r="AM1821" s="163">
        <v>0</v>
      </c>
    </row>
    <row r="1822" spans="2:39" x14ac:dyDescent="0.15">
      <c r="B1822" s="51" t="s">
        <v>1782</v>
      </c>
      <c r="C1822" s="51" t="s">
        <v>4322</v>
      </c>
      <c r="K1822" s="53">
        <v>3</v>
      </c>
      <c r="L1822" s="160" t="s">
        <v>5356</v>
      </c>
      <c r="M1822" s="160" t="s">
        <v>5356</v>
      </c>
      <c r="N1822" s="160" t="s">
        <v>5356</v>
      </c>
      <c r="O1822" s="161"/>
      <c r="P1822" s="161"/>
      <c r="Q1822" s="161"/>
      <c r="R1822" s="161"/>
      <c r="S1822" s="161"/>
      <c r="T1822" s="161"/>
      <c r="U1822" s="161"/>
      <c r="V1822" s="161"/>
      <c r="W1822" s="161"/>
      <c r="X1822" s="161"/>
      <c r="Y1822" s="161"/>
      <c r="Z1822" s="161"/>
      <c r="AA1822" s="155" t="s">
        <v>1782</v>
      </c>
      <c r="AB1822" s="155" t="s">
        <v>4322</v>
      </c>
      <c r="AC1822" s="163">
        <v>0</v>
      </c>
      <c r="AD1822" s="163">
        <v>0</v>
      </c>
      <c r="AE1822" s="163">
        <v>0</v>
      </c>
      <c r="AF1822" s="163">
        <v>0</v>
      </c>
      <c r="AG1822" s="163">
        <v>0</v>
      </c>
      <c r="AH1822" s="163">
        <v>0</v>
      </c>
      <c r="AI1822" s="163">
        <v>0</v>
      </c>
      <c r="AJ1822" s="163">
        <v>0</v>
      </c>
      <c r="AK1822" s="163">
        <v>0</v>
      </c>
      <c r="AL1822" s="163">
        <v>0</v>
      </c>
      <c r="AM1822" s="163">
        <v>0</v>
      </c>
    </row>
    <row r="1823" spans="2:39" x14ac:dyDescent="0.15">
      <c r="B1823" s="51" t="s">
        <v>1783</v>
      </c>
      <c r="C1823" s="51" t="s">
        <v>4323</v>
      </c>
      <c r="K1823" s="53">
        <v>3</v>
      </c>
      <c r="L1823" s="160" t="s">
        <v>5356</v>
      </c>
      <c r="M1823" s="160" t="s">
        <v>5356</v>
      </c>
      <c r="N1823" s="160" t="s">
        <v>5356</v>
      </c>
      <c r="O1823" s="161"/>
      <c r="P1823" s="161"/>
      <c r="Q1823" s="161"/>
      <c r="R1823" s="161"/>
      <c r="S1823" s="161"/>
      <c r="T1823" s="161"/>
      <c r="U1823" s="161"/>
      <c r="V1823" s="161"/>
      <c r="W1823" s="161"/>
      <c r="X1823" s="161"/>
      <c r="Y1823" s="161"/>
      <c r="Z1823" s="161"/>
      <c r="AA1823" s="155" t="s">
        <v>1783</v>
      </c>
      <c r="AB1823" s="155" t="s">
        <v>4323</v>
      </c>
      <c r="AC1823" s="163">
        <v>0</v>
      </c>
      <c r="AD1823" s="163">
        <v>0</v>
      </c>
      <c r="AE1823" s="163">
        <v>0</v>
      </c>
      <c r="AF1823" s="163">
        <v>0</v>
      </c>
      <c r="AG1823" s="163">
        <v>0</v>
      </c>
      <c r="AH1823" s="163">
        <v>0</v>
      </c>
      <c r="AI1823" s="163">
        <v>0</v>
      </c>
      <c r="AJ1823" s="163">
        <v>0</v>
      </c>
      <c r="AK1823" s="163">
        <v>0</v>
      </c>
      <c r="AL1823" s="163">
        <v>0</v>
      </c>
      <c r="AM1823" s="163">
        <v>0</v>
      </c>
    </row>
    <row r="1824" spans="2:39" x14ac:dyDescent="0.15">
      <c r="B1824" s="51" t="s">
        <v>1784</v>
      </c>
      <c r="C1824" s="51" t="s">
        <v>4324</v>
      </c>
      <c r="D1824" s="51" t="s">
        <v>5074</v>
      </c>
      <c r="E1824" s="51" t="s">
        <v>5075</v>
      </c>
      <c r="F1824" s="51" t="s">
        <v>5076</v>
      </c>
      <c r="G1824" s="51" t="s">
        <v>5077</v>
      </c>
      <c r="H1824" s="51" t="s">
        <v>5101</v>
      </c>
      <c r="I1824" s="51" t="s">
        <v>5102</v>
      </c>
      <c r="K1824" s="53">
        <v>3</v>
      </c>
      <c r="L1824" s="160">
        <v>6</v>
      </c>
      <c r="M1824" s="160" t="s">
        <v>5101</v>
      </c>
      <c r="N1824" s="160" t="s">
        <v>5102</v>
      </c>
      <c r="O1824" s="161"/>
      <c r="P1824" s="161"/>
      <c r="Q1824" s="161"/>
      <c r="R1824" s="161"/>
      <c r="S1824" s="161"/>
      <c r="T1824" s="161"/>
      <c r="U1824" s="161"/>
      <c r="V1824" s="161"/>
      <c r="W1824" s="161"/>
      <c r="X1824" s="161"/>
      <c r="Y1824" s="161"/>
      <c r="Z1824" s="161"/>
      <c r="AA1824" s="155" t="s">
        <v>1784</v>
      </c>
      <c r="AB1824" s="155" t="s">
        <v>4324</v>
      </c>
      <c r="AC1824" s="163">
        <v>0</v>
      </c>
      <c r="AD1824" s="163">
        <v>0</v>
      </c>
      <c r="AE1824" s="163">
        <v>0</v>
      </c>
      <c r="AF1824" s="163">
        <v>0</v>
      </c>
      <c r="AG1824" s="163">
        <v>0</v>
      </c>
      <c r="AH1824" s="163">
        <v>0</v>
      </c>
      <c r="AI1824" s="163">
        <v>0</v>
      </c>
      <c r="AJ1824" s="163">
        <v>0</v>
      </c>
      <c r="AK1824" s="163">
        <v>0</v>
      </c>
      <c r="AL1824" s="163">
        <v>0</v>
      </c>
      <c r="AM1824" s="163">
        <v>0</v>
      </c>
    </row>
    <row r="1825" spans="2:39" x14ac:dyDescent="0.15">
      <c r="B1825" s="51" t="s">
        <v>1785</v>
      </c>
      <c r="C1825" s="51" t="s">
        <v>4325</v>
      </c>
      <c r="D1825" s="51" t="s">
        <v>5074</v>
      </c>
      <c r="E1825" s="51" t="s">
        <v>5075</v>
      </c>
      <c r="F1825" s="51" t="s">
        <v>5076</v>
      </c>
      <c r="G1825" s="51" t="s">
        <v>5077</v>
      </c>
      <c r="H1825" s="51" t="s">
        <v>5101</v>
      </c>
      <c r="I1825" s="51" t="s">
        <v>5102</v>
      </c>
      <c r="K1825" s="53">
        <v>3</v>
      </c>
      <c r="L1825" s="160">
        <v>6</v>
      </c>
      <c r="M1825" s="160" t="s">
        <v>5101</v>
      </c>
      <c r="N1825" s="160" t="s">
        <v>5102</v>
      </c>
      <c r="O1825" s="161"/>
      <c r="P1825" s="161"/>
      <c r="Q1825" s="161"/>
      <c r="R1825" s="161"/>
      <c r="S1825" s="161"/>
      <c r="T1825" s="161"/>
      <c r="U1825" s="161"/>
      <c r="V1825" s="161"/>
      <c r="W1825" s="161"/>
      <c r="X1825" s="161"/>
      <c r="Y1825" s="161"/>
      <c r="Z1825" s="161"/>
      <c r="AA1825" s="155" t="s">
        <v>1785</v>
      </c>
      <c r="AB1825" s="155" t="s">
        <v>4325</v>
      </c>
      <c r="AC1825" s="163">
        <v>0</v>
      </c>
      <c r="AD1825" s="163">
        <v>0</v>
      </c>
      <c r="AE1825" s="163">
        <v>0</v>
      </c>
      <c r="AF1825" s="163">
        <v>0</v>
      </c>
      <c r="AG1825" s="163">
        <v>0</v>
      </c>
      <c r="AH1825" s="163">
        <v>0</v>
      </c>
      <c r="AI1825" s="163">
        <v>0</v>
      </c>
      <c r="AJ1825" s="163">
        <v>0</v>
      </c>
      <c r="AK1825" s="163">
        <v>0</v>
      </c>
      <c r="AL1825" s="163">
        <v>0</v>
      </c>
      <c r="AM1825" s="163">
        <v>0</v>
      </c>
    </row>
    <row r="1826" spans="2:39" x14ac:dyDescent="0.15">
      <c r="B1826" s="51" t="s">
        <v>1786</v>
      </c>
      <c r="C1826" s="51" t="s">
        <v>4326</v>
      </c>
      <c r="D1826" s="51" t="s">
        <v>5089</v>
      </c>
      <c r="E1826" s="51" t="s">
        <v>5090</v>
      </c>
      <c r="F1826" s="51" t="s">
        <v>5107</v>
      </c>
      <c r="G1826" s="51" t="s">
        <v>5108</v>
      </c>
      <c r="H1826" s="51" t="s">
        <v>5111</v>
      </c>
      <c r="I1826" s="51" t="s">
        <v>5112</v>
      </c>
      <c r="K1826" s="53">
        <v>3</v>
      </c>
      <c r="L1826" s="160">
        <v>17</v>
      </c>
      <c r="M1826" s="160" t="s">
        <v>5107</v>
      </c>
      <c r="N1826" s="160" t="s">
        <v>5108</v>
      </c>
      <c r="O1826" s="161"/>
      <c r="P1826" s="161"/>
      <c r="Q1826" s="161"/>
      <c r="R1826" s="161"/>
      <c r="S1826" s="161"/>
      <c r="T1826" s="161"/>
      <c r="U1826" s="161"/>
      <c r="V1826" s="161"/>
      <c r="W1826" s="161"/>
      <c r="X1826" s="161"/>
      <c r="Y1826" s="161"/>
      <c r="Z1826" s="161"/>
      <c r="AA1826" s="155" t="s">
        <v>1786</v>
      </c>
      <c r="AB1826" s="155" t="s">
        <v>4326</v>
      </c>
      <c r="AC1826" s="163">
        <v>0</v>
      </c>
      <c r="AD1826" s="163">
        <v>0</v>
      </c>
      <c r="AE1826" s="163">
        <v>0</v>
      </c>
      <c r="AF1826" s="163">
        <v>0</v>
      </c>
      <c r="AG1826" s="163">
        <v>0</v>
      </c>
      <c r="AH1826" s="163">
        <v>0</v>
      </c>
      <c r="AI1826" s="163">
        <v>0</v>
      </c>
      <c r="AJ1826" s="163">
        <v>0</v>
      </c>
      <c r="AK1826" s="163">
        <v>0</v>
      </c>
      <c r="AL1826" s="163">
        <v>0</v>
      </c>
      <c r="AM1826" s="163">
        <v>0</v>
      </c>
    </row>
    <row r="1827" spans="2:39" x14ac:dyDescent="0.15">
      <c r="B1827" s="51" t="s">
        <v>1787</v>
      </c>
      <c r="C1827" s="51" t="s">
        <v>4327</v>
      </c>
      <c r="D1827" s="51" t="s">
        <v>5074</v>
      </c>
      <c r="E1827" s="51" t="s">
        <v>5075</v>
      </c>
      <c r="F1827" s="51" t="s">
        <v>5076</v>
      </c>
      <c r="G1827" s="51" t="s">
        <v>5077</v>
      </c>
      <c r="H1827" s="51" t="s">
        <v>5101</v>
      </c>
      <c r="I1827" s="51" t="s">
        <v>5102</v>
      </c>
      <c r="K1827" s="53">
        <v>3</v>
      </c>
      <c r="L1827" s="160">
        <v>6</v>
      </c>
      <c r="M1827" s="160" t="s">
        <v>5101</v>
      </c>
      <c r="N1827" s="160" t="s">
        <v>5102</v>
      </c>
      <c r="O1827" s="161"/>
      <c r="P1827" s="161"/>
      <c r="Q1827" s="161"/>
      <c r="R1827" s="161"/>
      <c r="S1827" s="161"/>
      <c r="T1827" s="161"/>
      <c r="U1827" s="161"/>
      <c r="V1827" s="161"/>
      <c r="W1827" s="161"/>
      <c r="X1827" s="161"/>
      <c r="Y1827" s="161"/>
      <c r="Z1827" s="161"/>
      <c r="AA1827" s="155" t="s">
        <v>1787</v>
      </c>
      <c r="AB1827" s="155" t="s">
        <v>4327</v>
      </c>
      <c r="AC1827" s="163">
        <v>0</v>
      </c>
      <c r="AD1827" s="163">
        <v>0</v>
      </c>
      <c r="AE1827" s="163">
        <v>0</v>
      </c>
      <c r="AF1827" s="163">
        <v>0</v>
      </c>
      <c r="AG1827" s="163">
        <v>0</v>
      </c>
      <c r="AH1827" s="163">
        <v>0</v>
      </c>
      <c r="AI1827" s="163">
        <v>0</v>
      </c>
      <c r="AJ1827" s="163">
        <v>0</v>
      </c>
      <c r="AK1827" s="163">
        <v>0</v>
      </c>
      <c r="AL1827" s="163">
        <v>0</v>
      </c>
      <c r="AM1827" s="163">
        <v>0</v>
      </c>
    </row>
    <row r="1828" spans="2:39" x14ac:dyDescent="0.15">
      <c r="B1828" s="51" t="s">
        <v>1788</v>
      </c>
      <c r="C1828" s="51" t="s">
        <v>5220</v>
      </c>
      <c r="K1828" s="53">
        <v>3</v>
      </c>
      <c r="L1828" s="160" t="s">
        <v>5356</v>
      </c>
      <c r="M1828" s="160" t="s">
        <v>5356</v>
      </c>
      <c r="N1828" s="160" t="s">
        <v>5356</v>
      </c>
      <c r="O1828" s="161"/>
      <c r="P1828" s="161"/>
      <c r="Q1828" s="161"/>
      <c r="R1828" s="161"/>
      <c r="S1828" s="161"/>
      <c r="T1828" s="161"/>
      <c r="U1828" s="161"/>
      <c r="V1828" s="161"/>
      <c r="W1828" s="161"/>
      <c r="X1828" s="161"/>
      <c r="Y1828" s="161"/>
      <c r="Z1828" s="161"/>
      <c r="AA1828" s="155" t="s">
        <v>1788</v>
      </c>
      <c r="AB1828" s="155" t="s">
        <v>5220</v>
      </c>
      <c r="AC1828" s="163">
        <v>0</v>
      </c>
      <c r="AD1828" s="163">
        <v>0</v>
      </c>
      <c r="AE1828" s="163">
        <v>0</v>
      </c>
      <c r="AF1828" s="163">
        <v>0</v>
      </c>
      <c r="AG1828" s="163">
        <v>0</v>
      </c>
      <c r="AH1828" s="163">
        <v>0</v>
      </c>
      <c r="AI1828" s="163">
        <v>0</v>
      </c>
      <c r="AJ1828" s="163">
        <v>0</v>
      </c>
      <c r="AK1828" s="163">
        <v>0</v>
      </c>
      <c r="AL1828" s="163">
        <v>0</v>
      </c>
      <c r="AM1828" s="163">
        <v>0</v>
      </c>
    </row>
    <row r="1829" spans="2:39" x14ac:dyDescent="0.15">
      <c r="B1829" s="51" t="s">
        <v>1789</v>
      </c>
      <c r="C1829" s="51" t="s">
        <v>4328</v>
      </c>
      <c r="K1829" s="53">
        <v>3</v>
      </c>
      <c r="L1829" s="160" t="s">
        <v>5356</v>
      </c>
      <c r="M1829" s="160" t="s">
        <v>5356</v>
      </c>
      <c r="N1829" s="160" t="s">
        <v>5356</v>
      </c>
      <c r="O1829" s="161"/>
      <c r="P1829" s="161"/>
      <c r="Q1829" s="161"/>
      <c r="R1829" s="161"/>
      <c r="S1829" s="161"/>
      <c r="T1829" s="161"/>
      <c r="U1829" s="161"/>
      <c r="V1829" s="161"/>
      <c r="W1829" s="161"/>
      <c r="X1829" s="161"/>
      <c r="Y1829" s="161"/>
      <c r="Z1829" s="161"/>
      <c r="AA1829" s="155" t="s">
        <v>1789</v>
      </c>
      <c r="AB1829" s="155" t="s">
        <v>4328</v>
      </c>
      <c r="AC1829" s="163">
        <v>0</v>
      </c>
      <c r="AD1829" s="163">
        <v>0</v>
      </c>
      <c r="AE1829" s="163">
        <v>0</v>
      </c>
      <c r="AF1829" s="163">
        <v>0</v>
      </c>
      <c r="AG1829" s="163">
        <v>0</v>
      </c>
      <c r="AH1829" s="163">
        <v>0</v>
      </c>
      <c r="AI1829" s="163">
        <v>0</v>
      </c>
      <c r="AJ1829" s="163">
        <v>0</v>
      </c>
      <c r="AK1829" s="163">
        <v>0</v>
      </c>
      <c r="AL1829" s="163">
        <v>0</v>
      </c>
      <c r="AM1829" s="163">
        <v>0</v>
      </c>
    </row>
    <row r="1830" spans="2:39" x14ac:dyDescent="0.15">
      <c r="B1830" s="51" t="s">
        <v>1790</v>
      </c>
      <c r="C1830" s="51" t="s">
        <v>4329</v>
      </c>
      <c r="K1830" s="53">
        <v>3</v>
      </c>
      <c r="L1830" s="160" t="s">
        <v>5356</v>
      </c>
      <c r="M1830" s="160" t="s">
        <v>5356</v>
      </c>
      <c r="N1830" s="160" t="s">
        <v>5356</v>
      </c>
      <c r="O1830" s="161"/>
      <c r="P1830" s="161"/>
      <c r="Q1830" s="161"/>
      <c r="R1830" s="161"/>
      <c r="S1830" s="161"/>
      <c r="T1830" s="161"/>
      <c r="U1830" s="161"/>
      <c r="V1830" s="161"/>
      <c r="W1830" s="161"/>
      <c r="X1830" s="161"/>
      <c r="Y1830" s="161"/>
      <c r="Z1830" s="161"/>
      <c r="AA1830" s="155" t="s">
        <v>1790</v>
      </c>
      <c r="AB1830" s="155" t="s">
        <v>4329</v>
      </c>
      <c r="AC1830" s="163">
        <v>0</v>
      </c>
      <c r="AD1830" s="163">
        <v>0</v>
      </c>
      <c r="AE1830" s="163">
        <v>0</v>
      </c>
      <c r="AF1830" s="163">
        <v>0</v>
      </c>
      <c r="AG1830" s="163">
        <v>0</v>
      </c>
      <c r="AH1830" s="163">
        <v>0</v>
      </c>
      <c r="AI1830" s="163">
        <v>0</v>
      </c>
      <c r="AJ1830" s="163">
        <v>0</v>
      </c>
      <c r="AK1830" s="163">
        <v>0</v>
      </c>
      <c r="AL1830" s="163">
        <v>0</v>
      </c>
      <c r="AM1830" s="163">
        <v>0</v>
      </c>
    </row>
    <row r="1831" spans="2:39" x14ac:dyDescent="0.15">
      <c r="B1831" s="51" t="s">
        <v>1791</v>
      </c>
      <c r="C1831" s="51" t="s">
        <v>5525</v>
      </c>
      <c r="K1831" s="53">
        <v>3</v>
      </c>
      <c r="L1831" s="160" t="s">
        <v>5356</v>
      </c>
      <c r="M1831" s="160" t="s">
        <v>5356</v>
      </c>
      <c r="N1831" s="160" t="s">
        <v>5356</v>
      </c>
      <c r="O1831" s="161"/>
      <c r="P1831" s="161"/>
      <c r="Q1831" s="161"/>
      <c r="R1831" s="161"/>
      <c r="S1831" s="161"/>
      <c r="T1831" s="161"/>
      <c r="U1831" s="161"/>
      <c r="V1831" s="161"/>
      <c r="W1831" s="161"/>
      <c r="X1831" s="161"/>
      <c r="Y1831" s="161"/>
      <c r="Z1831" s="161"/>
      <c r="AA1831" s="155" t="s">
        <v>1791</v>
      </c>
      <c r="AB1831" s="155" t="s">
        <v>5525</v>
      </c>
      <c r="AC1831" s="163">
        <v>0</v>
      </c>
      <c r="AD1831" s="163">
        <v>0</v>
      </c>
      <c r="AE1831" s="163">
        <v>0</v>
      </c>
      <c r="AF1831" s="163">
        <v>0</v>
      </c>
      <c r="AG1831" s="163">
        <v>0</v>
      </c>
      <c r="AH1831" s="163">
        <v>0</v>
      </c>
      <c r="AI1831" s="163">
        <v>0</v>
      </c>
      <c r="AJ1831" s="163">
        <v>0</v>
      </c>
      <c r="AK1831" s="163">
        <v>0</v>
      </c>
      <c r="AL1831" s="163">
        <v>0</v>
      </c>
      <c r="AM1831" s="163">
        <v>0</v>
      </c>
    </row>
    <row r="1832" spans="2:39" x14ac:dyDescent="0.15">
      <c r="B1832" s="51" t="s">
        <v>1792</v>
      </c>
      <c r="C1832" s="51" t="s">
        <v>4330</v>
      </c>
      <c r="K1832" s="53">
        <v>3</v>
      </c>
      <c r="L1832" s="160" t="s">
        <v>5356</v>
      </c>
      <c r="M1832" s="160" t="s">
        <v>5356</v>
      </c>
      <c r="N1832" s="160" t="s">
        <v>5356</v>
      </c>
      <c r="O1832" s="161"/>
      <c r="P1832" s="161"/>
      <c r="Q1832" s="161"/>
      <c r="R1832" s="161"/>
      <c r="S1832" s="161"/>
      <c r="T1832" s="161"/>
      <c r="U1832" s="161"/>
      <c r="V1832" s="161"/>
      <c r="W1832" s="161"/>
      <c r="X1832" s="161"/>
      <c r="Y1832" s="161"/>
      <c r="Z1832" s="161"/>
      <c r="AA1832" s="155" t="s">
        <v>1792</v>
      </c>
      <c r="AB1832" s="155" t="s">
        <v>4330</v>
      </c>
      <c r="AC1832" s="163">
        <v>0</v>
      </c>
      <c r="AD1832" s="163">
        <v>0</v>
      </c>
      <c r="AE1832" s="163">
        <v>0</v>
      </c>
      <c r="AF1832" s="163">
        <v>0</v>
      </c>
      <c r="AG1832" s="163">
        <v>0</v>
      </c>
      <c r="AH1832" s="163">
        <v>0</v>
      </c>
      <c r="AI1832" s="163">
        <v>0</v>
      </c>
      <c r="AJ1832" s="163">
        <v>0</v>
      </c>
      <c r="AK1832" s="163">
        <v>0</v>
      </c>
      <c r="AL1832" s="163">
        <v>0</v>
      </c>
      <c r="AM1832" s="163">
        <v>0</v>
      </c>
    </row>
    <row r="1833" spans="2:39" x14ac:dyDescent="0.15">
      <c r="B1833" s="51" t="s">
        <v>1729</v>
      </c>
      <c r="C1833" s="51" t="s">
        <v>4277</v>
      </c>
      <c r="D1833" s="51" t="s">
        <v>5074</v>
      </c>
      <c r="E1833" s="51" t="s">
        <v>5075</v>
      </c>
      <c r="F1833" s="51" t="s">
        <v>5076</v>
      </c>
      <c r="G1833" s="51" t="s">
        <v>5077</v>
      </c>
      <c r="H1833" s="51" t="s">
        <v>5101</v>
      </c>
      <c r="I1833" s="51" t="s">
        <v>5102</v>
      </c>
      <c r="K1833" s="53">
        <v>3</v>
      </c>
      <c r="L1833" s="160">
        <v>6</v>
      </c>
      <c r="M1833" s="160" t="s">
        <v>5101</v>
      </c>
      <c r="N1833" s="160" t="s">
        <v>5102</v>
      </c>
      <c r="O1833" s="161"/>
      <c r="P1833" s="161"/>
      <c r="Q1833" s="161"/>
      <c r="R1833" s="161"/>
      <c r="S1833" s="161"/>
      <c r="T1833" s="161"/>
      <c r="U1833" s="161"/>
      <c r="V1833" s="161"/>
      <c r="W1833" s="161"/>
      <c r="X1833" s="161"/>
      <c r="Y1833" s="161"/>
      <c r="Z1833" s="161"/>
      <c r="AA1833" s="155" t="s">
        <v>1729</v>
      </c>
      <c r="AB1833" s="155" t="s">
        <v>4277</v>
      </c>
      <c r="AC1833" s="163">
        <v>0</v>
      </c>
      <c r="AD1833" s="163">
        <v>0</v>
      </c>
      <c r="AE1833" s="163">
        <v>0</v>
      </c>
      <c r="AF1833" s="163">
        <v>0</v>
      </c>
      <c r="AG1833" s="163">
        <v>0</v>
      </c>
      <c r="AH1833" s="163">
        <v>0</v>
      </c>
      <c r="AI1833" s="163">
        <v>0</v>
      </c>
      <c r="AJ1833" s="163">
        <v>0</v>
      </c>
      <c r="AK1833" s="163">
        <v>0</v>
      </c>
      <c r="AL1833" s="163">
        <v>0</v>
      </c>
      <c r="AM1833" s="163">
        <v>0</v>
      </c>
    </row>
    <row r="1834" spans="2:39" x14ac:dyDescent="0.15">
      <c r="B1834" s="51" t="s">
        <v>1793</v>
      </c>
      <c r="C1834" s="51" t="s">
        <v>4331</v>
      </c>
      <c r="D1834" s="51" t="s">
        <v>5044</v>
      </c>
      <c r="E1834" s="51" t="s">
        <v>5045</v>
      </c>
      <c r="F1834" s="51" t="s">
        <v>5046</v>
      </c>
      <c r="G1834" s="51" t="s">
        <v>5045</v>
      </c>
      <c r="H1834" s="51" t="s">
        <v>5067</v>
      </c>
      <c r="I1834" s="51" t="s">
        <v>5068</v>
      </c>
      <c r="K1834" s="53">
        <v>3</v>
      </c>
      <c r="L1834" s="160">
        <v>3</v>
      </c>
      <c r="M1834" s="160" t="s">
        <v>5067</v>
      </c>
      <c r="N1834" s="160" t="s">
        <v>5068</v>
      </c>
      <c r="O1834" s="161"/>
      <c r="P1834" s="161"/>
      <c r="Q1834" s="161"/>
      <c r="R1834" s="161"/>
      <c r="S1834" s="161"/>
      <c r="T1834" s="161"/>
      <c r="U1834" s="161"/>
      <c r="V1834" s="161"/>
      <c r="W1834" s="161"/>
      <c r="X1834" s="161"/>
      <c r="Y1834" s="161"/>
      <c r="Z1834" s="161"/>
      <c r="AA1834" s="155" t="s">
        <v>1793</v>
      </c>
      <c r="AB1834" s="155" t="s">
        <v>4331</v>
      </c>
      <c r="AC1834" s="163">
        <v>0</v>
      </c>
      <c r="AD1834" s="163">
        <v>0</v>
      </c>
      <c r="AE1834" s="163">
        <v>0</v>
      </c>
      <c r="AF1834" s="163">
        <v>0</v>
      </c>
      <c r="AG1834" s="163">
        <v>0</v>
      </c>
      <c r="AH1834" s="163">
        <v>0</v>
      </c>
      <c r="AI1834" s="163">
        <v>0</v>
      </c>
      <c r="AJ1834" s="163">
        <v>0</v>
      </c>
      <c r="AK1834" s="163">
        <v>0</v>
      </c>
      <c r="AL1834" s="163">
        <v>0</v>
      </c>
      <c r="AM1834" s="163">
        <v>0</v>
      </c>
    </row>
    <row r="1835" spans="2:39" x14ac:dyDescent="0.15">
      <c r="B1835" s="51" t="s">
        <v>1794</v>
      </c>
      <c r="C1835" s="51" t="s">
        <v>4332</v>
      </c>
      <c r="D1835" s="51" t="s">
        <v>5044</v>
      </c>
      <c r="E1835" s="51" t="s">
        <v>5045</v>
      </c>
      <c r="F1835" s="51" t="s">
        <v>5046</v>
      </c>
      <c r="G1835" s="51" t="s">
        <v>5045</v>
      </c>
      <c r="H1835" s="51" t="s">
        <v>5047</v>
      </c>
      <c r="I1835" s="51" t="s">
        <v>5048</v>
      </c>
      <c r="K1835" s="53">
        <v>3</v>
      </c>
      <c r="L1835" s="160">
        <v>5</v>
      </c>
      <c r="M1835" s="160" t="s">
        <v>5047</v>
      </c>
      <c r="N1835" s="160" t="s">
        <v>5048</v>
      </c>
      <c r="O1835" s="161"/>
      <c r="P1835" s="161"/>
      <c r="Q1835" s="161"/>
      <c r="R1835" s="161"/>
      <c r="S1835" s="161"/>
      <c r="T1835" s="161"/>
      <c r="U1835" s="161"/>
      <c r="V1835" s="161"/>
      <c r="W1835" s="161"/>
      <c r="X1835" s="161"/>
      <c r="Y1835" s="161"/>
      <c r="Z1835" s="161"/>
      <c r="AA1835" s="155" t="s">
        <v>1794</v>
      </c>
      <c r="AB1835" s="155" t="s">
        <v>4332</v>
      </c>
      <c r="AC1835" s="163">
        <v>0</v>
      </c>
      <c r="AD1835" s="163">
        <v>0</v>
      </c>
      <c r="AE1835" s="163">
        <v>0</v>
      </c>
      <c r="AF1835" s="163">
        <v>0</v>
      </c>
      <c r="AG1835" s="163">
        <v>0</v>
      </c>
      <c r="AH1835" s="163">
        <v>0</v>
      </c>
      <c r="AI1835" s="163">
        <v>0</v>
      </c>
      <c r="AJ1835" s="163">
        <v>0</v>
      </c>
      <c r="AK1835" s="163">
        <v>0</v>
      </c>
      <c r="AL1835" s="163">
        <v>0</v>
      </c>
      <c r="AM1835" s="163">
        <v>0</v>
      </c>
    </row>
    <row r="1836" spans="2:39" x14ac:dyDescent="0.15">
      <c r="B1836" s="51" t="s">
        <v>1795</v>
      </c>
      <c r="C1836" s="51" t="s">
        <v>4333</v>
      </c>
      <c r="D1836" s="51" t="s">
        <v>5032</v>
      </c>
      <c r="E1836" s="51" t="s">
        <v>5033</v>
      </c>
      <c r="F1836" s="51" t="s">
        <v>5121</v>
      </c>
      <c r="G1836" s="51" t="s">
        <v>5122</v>
      </c>
      <c r="H1836" s="51" t="s">
        <v>5123</v>
      </c>
      <c r="I1836" s="51" t="s">
        <v>5124</v>
      </c>
      <c r="K1836" s="53">
        <v>3</v>
      </c>
      <c r="L1836" s="160">
        <v>12</v>
      </c>
      <c r="M1836" s="160" t="s">
        <v>5121</v>
      </c>
      <c r="N1836" s="160" t="s">
        <v>5122</v>
      </c>
      <c r="O1836" s="161"/>
      <c r="P1836" s="161"/>
      <c r="Q1836" s="161"/>
      <c r="R1836" s="161"/>
      <c r="S1836" s="161"/>
      <c r="T1836" s="161"/>
      <c r="U1836" s="161"/>
      <c r="V1836" s="161"/>
      <c r="W1836" s="161"/>
      <c r="X1836" s="161"/>
      <c r="Y1836" s="161"/>
      <c r="Z1836" s="161"/>
      <c r="AA1836" s="155" t="s">
        <v>1795</v>
      </c>
      <c r="AB1836" s="155" t="s">
        <v>4333</v>
      </c>
      <c r="AC1836" s="163">
        <v>0</v>
      </c>
      <c r="AD1836" s="163">
        <v>0</v>
      </c>
      <c r="AE1836" s="163">
        <v>0</v>
      </c>
      <c r="AF1836" s="163">
        <v>0</v>
      </c>
      <c r="AG1836" s="163">
        <v>0</v>
      </c>
      <c r="AH1836" s="163">
        <v>0</v>
      </c>
      <c r="AI1836" s="163">
        <v>0</v>
      </c>
      <c r="AJ1836" s="163">
        <v>0</v>
      </c>
      <c r="AK1836" s="163">
        <v>0</v>
      </c>
      <c r="AL1836" s="163">
        <v>0</v>
      </c>
      <c r="AM1836" s="163">
        <v>0</v>
      </c>
    </row>
    <row r="1837" spans="2:39" x14ac:dyDescent="0.15">
      <c r="B1837" s="51" t="s">
        <v>1796</v>
      </c>
      <c r="C1837" s="51" t="s">
        <v>4334</v>
      </c>
      <c r="D1837" s="51" t="s">
        <v>5044</v>
      </c>
      <c r="E1837" s="51" t="s">
        <v>5045</v>
      </c>
      <c r="F1837" s="51" t="s">
        <v>5046</v>
      </c>
      <c r="G1837" s="51" t="s">
        <v>5045</v>
      </c>
      <c r="H1837" s="51" t="s">
        <v>5047</v>
      </c>
      <c r="I1837" s="51" t="s">
        <v>5048</v>
      </c>
      <c r="K1837" s="53">
        <v>3</v>
      </c>
      <c r="L1837" s="160">
        <v>5</v>
      </c>
      <c r="M1837" s="160" t="s">
        <v>5047</v>
      </c>
      <c r="N1837" s="160" t="s">
        <v>5048</v>
      </c>
      <c r="O1837" s="161"/>
      <c r="P1837" s="161"/>
      <c r="Q1837" s="161"/>
      <c r="R1837" s="161"/>
      <c r="S1837" s="161"/>
      <c r="T1837" s="161"/>
      <c r="U1837" s="161"/>
      <c r="V1837" s="161"/>
      <c r="W1837" s="161"/>
      <c r="X1837" s="161"/>
      <c r="Y1837" s="161"/>
      <c r="Z1837" s="161"/>
      <c r="AA1837" s="155" t="s">
        <v>1796</v>
      </c>
      <c r="AB1837" s="155" t="s">
        <v>4334</v>
      </c>
      <c r="AC1837" s="163">
        <v>0</v>
      </c>
      <c r="AD1837" s="163">
        <v>0</v>
      </c>
      <c r="AE1837" s="163">
        <v>0</v>
      </c>
      <c r="AF1837" s="163">
        <v>0</v>
      </c>
      <c r="AG1837" s="163">
        <v>0</v>
      </c>
      <c r="AH1837" s="163">
        <v>0</v>
      </c>
      <c r="AI1837" s="163">
        <v>0</v>
      </c>
      <c r="AJ1837" s="163">
        <v>0</v>
      </c>
      <c r="AK1837" s="163">
        <v>0</v>
      </c>
      <c r="AL1837" s="163">
        <v>0</v>
      </c>
      <c r="AM1837" s="163">
        <v>0</v>
      </c>
    </row>
    <row r="1838" spans="2:39" x14ac:dyDescent="0.15">
      <c r="B1838" s="51" t="s">
        <v>1797</v>
      </c>
      <c r="C1838" s="51" t="s">
        <v>4335</v>
      </c>
      <c r="K1838" s="53">
        <v>3</v>
      </c>
      <c r="L1838" s="160" t="s">
        <v>5356</v>
      </c>
      <c r="M1838" s="160" t="s">
        <v>5356</v>
      </c>
      <c r="N1838" s="160" t="s">
        <v>5356</v>
      </c>
      <c r="O1838" s="161"/>
      <c r="P1838" s="161"/>
      <c r="Q1838" s="161"/>
      <c r="R1838" s="161"/>
      <c r="S1838" s="161"/>
      <c r="T1838" s="161"/>
      <c r="U1838" s="161"/>
      <c r="V1838" s="161"/>
      <c r="W1838" s="161"/>
      <c r="X1838" s="161"/>
      <c r="Y1838" s="161"/>
      <c r="Z1838" s="161"/>
      <c r="AA1838" s="155" t="s">
        <v>1797</v>
      </c>
      <c r="AB1838" s="155" t="s">
        <v>4335</v>
      </c>
      <c r="AC1838" s="163">
        <v>0</v>
      </c>
      <c r="AD1838" s="163">
        <v>0</v>
      </c>
      <c r="AE1838" s="163">
        <v>0</v>
      </c>
      <c r="AF1838" s="163">
        <v>0</v>
      </c>
      <c r="AG1838" s="163">
        <v>0</v>
      </c>
      <c r="AH1838" s="163">
        <v>0</v>
      </c>
      <c r="AI1838" s="163">
        <v>0</v>
      </c>
      <c r="AJ1838" s="163">
        <v>0</v>
      </c>
      <c r="AK1838" s="163">
        <v>0</v>
      </c>
      <c r="AL1838" s="163">
        <v>0</v>
      </c>
      <c r="AM1838" s="163">
        <v>0</v>
      </c>
    </row>
    <row r="1839" spans="2:39" x14ac:dyDescent="0.15">
      <c r="B1839" s="51" t="s">
        <v>1798</v>
      </c>
      <c r="C1839" s="51" t="s">
        <v>5221</v>
      </c>
      <c r="D1839" s="51" t="s">
        <v>5044</v>
      </c>
      <c r="E1839" s="51" t="s">
        <v>5045</v>
      </c>
      <c r="F1839" s="51" t="s">
        <v>5046</v>
      </c>
      <c r="G1839" s="51" t="s">
        <v>5045</v>
      </c>
      <c r="H1839" s="51" t="s">
        <v>5067</v>
      </c>
      <c r="I1839" s="51" t="s">
        <v>5068</v>
      </c>
      <c r="K1839" s="53">
        <v>3</v>
      </c>
      <c r="L1839" s="160">
        <v>3</v>
      </c>
      <c r="M1839" s="160" t="s">
        <v>5067</v>
      </c>
      <c r="N1839" s="160" t="s">
        <v>5068</v>
      </c>
      <c r="O1839" s="161"/>
      <c r="P1839" s="161"/>
      <c r="Q1839" s="161"/>
      <c r="R1839" s="161"/>
      <c r="S1839" s="161"/>
      <c r="T1839" s="161"/>
      <c r="U1839" s="161"/>
      <c r="V1839" s="161"/>
      <c r="W1839" s="161"/>
      <c r="X1839" s="161"/>
      <c r="Y1839" s="161"/>
      <c r="Z1839" s="161"/>
      <c r="AA1839" s="155" t="s">
        <v>1798</v>
      </c>
      <c r="AB1839" s="155" t="s">
        <v>5221</v>
      </c>
      <c r="AC1839" s="163">
        <v>0</v>
      </c>
      <c r="AD1839" s="163">
        <v>0</v>
      </c>
      <c r="AE1839" s="163">
        <v>0</v>
      </c>
      <c r="AF1839" s="163">
        <v>0</v>
      </c>
      <c r="AG1839" s="163">
        <v>0</v>
      </c>
      <c r="AH1839" s="163">
        <v>0</v>
      </c>
      <c r="AI1839" s="163">
        <v>0</v>
      </c>
      <c r="AJ1839" s="163">
        <v>0</v>
      </c>
      <c r="AK1839" s="163">
        <v>0</v>
      </c>
      <c r="AL1839" s="163">
        <v>0</v>
      </c>
      <c r="AM1839" s="163">
        <v>0</v>
      </c>
    </row>
    <row r="1840" spans="2:39" x14ac:dyDescent="0.15">
      <c r="B1840" s="51" t="s">
        <v>1799</v>
      </c>
      <c r="C1840" s="51" t="s">
        <v>4336</v>
      </c>
      <c r="D1840" s="51" t="s">
        <v>5074</v>
      </c>
      <c r="E1840" s="51" t="s">
        <v>5075</v>
      </c>
      <c r="F1840" s="51" t="s">
        <v>5076</v>
      </c>
      <c r="G1840" s="51" t="s">
        <v>5077</v>
      </c>
      <c r="H1840" s="51" t="s">
        <v>5101</v>
      </c>
      <c r="I1840" s="51" t="s">
        <v>5102</v>
      </c>
      <c r="K1840" s="53">
        <v>3</v>
      </c>
      <c r="L1840" s="160">
        <v>6</v>
      </c>
      <c r="M1840" s="160" t="s">
        <v>5101</v>
      </c>
      <c r="N1840" s="160" t="s">
        <v>5102</v>
      </c>
      <c r="O1840" s="161"/>
      <c r="P1840" s="161"/>
      <c r="Q1840" s="161"/>
      <c r="R1840" s="161"/>
      <c r="S1840" s="161"/>
      <c r="T1840" s="161"/>
      <c r="U1840" s="161"/>
      <c r="V1840" s="161"/>
      <c r="W1840" s="161"/>
      <c r="X1840" s="161"/>
      <c r="Y1840" s="161"/>
      <c r="Z1840" s="161"/>
      <c r="AA1840" s="155" t="s">
        <v>1799</v>
      </c>
      <c r="AB1840" s="155" t="s">
        <v>4336</v>
      </c>
      <c r="AC1840" s="163">
        <v>0</v>
      </c>
      <c r="AD1840" s="163">
        <v>0</v>
      </c>
      <c r="AE1840" s="163">
        <v>0</v>
      </c>
      <c r="AF1840" s="163">
        <v>0</v>
      </c>
      <c r="AG1840" s="163">
        <v>0</v>
      </c>
      <c r="AH1840" s="163">
        <v>0</v>
      </c>
      <c r="AI1840" s="163">
        <v>0</v>
      </c>
      <c r="AJ1840" s="163">
        <v>0</v>
      </c>
      <c r="AK1840" s="163">
        <v>0</v>
      </c>
      <c r="AL1840" s="163">
        <v>0</v>
      </c>
      <c r="AM1840" s="163">
        <v>0</v>
      </c>
    </row>
    <row r="1841" spans="2:39" x14ac:dyDescent="0.15">
      <c r="B1841" s="51" t="s">
        <v>1800</v>
      </c>
      <c r="C1841" s="51" t="s">
        <v>4337</v>
      </c>
      <c r="D1841" s="51" t="s">
        <v>5058</v>
      </c>
      <c r="E1841" s="51" t="s">
        <v>5059</v>
      </c>
      <c r="F1841" s="51" t="s">
        <v>5060</v>
      </c>
      <c r="G1841" s="51" t="s">
        <v>5061</v>
      </c>
      <c r="H1841" s="51" t="s">
        <v>5062</v>
      </c>
      <c r="I1841" s="51" t="s">
        <v>5063</v>
      </c>
      <c r="K1841" s="53">
        <v>3</v>
      </c>
      <c r="L1841" s="160">
        <v>19</v>
      </c>
      <c r="M1841" s="160" t="s">
        <v>5060</v>
      </c>
      <c r="N1841" s="160" t="s">
        <v>5061</v>
      </c>
      <c r="O1841" s="161"/>
      <c r="P1841" s="161"/>
      <c r="Q1841" s="161"/>
      <c r="R1841" s="161"/>
      <c r="S1841" s="161"/>
      <c r="T1841" s="161"/>
      <c r="U1841" s="161"/>
      <c r="V1841" s="161"/>
      <c r="W1841" s="161"/>
      <c r="X1841" s="161"/>
      <c r="Y1841" s="161"/>
      <c r="Z1841" s="161"/>
      <c r="AA1841" s="155" t="s">
        <v>1800</v>
      </c>
      <c r="AB1841" s="155" t="s">
        <v>4337</v>
      </c>
      <c r="AC1841" s="163">
        <v>1</v>
      </c>
      <c r="AD1841" s="163">
        <v>0</v>
      </c>
      <c r="AE1841" s="163">
        <v>0</v>
      </c>
      <c r="AF1841" s="163">
        <v>0</v>
      </c>
      <c r="AG1841" s="163">
        <v>0</v>
      </c>
      <c r="AH1841" s="163">
        <v>0</v>
      </c>
      <c r="AI1841" s="163">
        <v>0</v>
      </c>
      <c r="AJ1841" s="163">
        <v>0</v>
      </c>
      <c r="AK1841" s="163">
        <v>0</v>
      </c>
      <c r="AL1841" s="163">
        <v>0</v>
      </c>
      <c r="AM1841" s="163">
        <v>0</v>
      </c>
    </row>
    <row r="1842" spans="2:39" x14ac:dyDescent="0.15">
      <c r="B1842" s="51" t="s">
        <v>1801</v>
      </c>
      <c r="C1842" s="51" t="s">
        <v>4338</v>
      </c>
      <c r="K1842" s="53">
        <v>3</v>
      </c>
      <c r="L1842" s="160" t="s">
        <v>5356</v>
      </c>
      <c r="M1842" s="160" t="s">
        <v>5356</v>
      </c>
      <c r="N1842" s="160" t="s">
        <v>5356</v>
      </c>
      <c r="O1842" s="161"/>
      <c r="P1842" s="161"/>
      <c r="Q1842" s="161"/>
      <c r="R1842" s="161"/>
      <c r="S1842" s="161"/>
      <c r="T1842" s="161"/>
      <c r="U1842" s="161"/>
      <c r="V1842" s="161"/>
      <c r="W1842" s="161"/>
      <c r="X1842" s="161"/>
      <c r="Y1842" s="161"/>
      <c r="Z1842" s="161"/>
      <c r="AA1842" s="155" t="s">
        <v>1801</v>
      </c>
      <c r="AB1842" s="155" t="s">
        <v>4338</v>
      </c>
      <c r="AC1842" s="163">
        <v>0</v>
      </c>
      <c r="AD1842" s="163">
        <v>0</v>
      </c>
      <c r="AE1842" s="163">
        <v>0</v>
      </c>
      <c r="AF1842" s="163">
        <v>0</v>
      </c>
      <c r="AG1842" s="163">
        <v>0</v>
      </c>
      <c r="AH1842" s="163">
        <v>0</v>
      </c>
      <c r="AI1842" s="163">
        <v>0</v>
      </c>
      <c r="AJ1842" s="163">
        <v>0</v>
      </c>
      <c r="AK1842" s="163">
        <v>0</v>
      </c>
      <c r="AL1842" s="163">
        <v>0</v>
      </c>
      <c r="AM1842" s="163">
        <v>0</v>
      </c>
    </row>
    <row r="1843" spans="2:39" x14ac:dyDescent="0.15">
      <c r="B1843" s="51" t="s">
        <v>1802</v>
      </c>
      <c r="C1843" s="51" t="s">
        <v>4339</v>
      </c>
      <c r="D1843" s="51" t="s">
        <v>5032</v>
      </c>
      <c r="E1843" s="51" t="s">
        <v>5033</v>
      </c>
      <c r="F1843" s="51" t="s">
        <v>5121</v>
      </c>
      <c r="G1843" s="51" t="s">
        <v>5122</v>
      </c>
      <c r="H1843" s="51" t="s">
        <v>5172</v>
      </c>
      <c r="I1843" s="51" t="s">
        <v>5173</v>
      </c>
      <c r="K1843" s="53">
        <v>3</v>
      </c>
      <c r="L1843" s="160">
        <v>12</v>
      </c>
      <c r="M1843" s="160" t="s">
        <v>5121</v>
      </c>
      <c r="N1843" s="160" t="s">
        <v>5122</v>
      </c>
      <c r="O1843" s="161"/>
      <c r="P1843" s="161"/>
      <c r="Q1843" s="161"/>
      <c r="R1843" s="161"/>
      <c r="S1843" s="161"/>
      <c r="T1843" s="161"/>
      <c r="U1843" s="161"/>
      <c r="V1843" s="161"/>
      <c r="W1843" s="161"/>
      <c r="X1843" s="161"/>
      <c r="Y1843" s="161"/>
      <c r="Z1843" s="161"/>
      <c r="AA1843" s="155" t="s">
        <v>1802</v>
      </c>
      <c r="AB1843" s="155" t="s">
        <v>4339</v>
      </c>
      <c r="AC1843" s="163">
        <v>0</v>
      </c>
      <c r="AD1843" s="163">
        <v>0</v>
      </c>
      <c r="AE1843" s="163">
        <v>0</v>
      </c>
      <c r="AF1843" s="163">
        <v>0</v>
      </c>
      <c r="AG1843" s="163">
        <v>0</v>
      </c>
      <c r="AH1843" s="163">
        <v>0</v>
      </c>
      <c r="AI1843" s="163">
        <v>0</v>
      </c>
      <c r="AJ1843" s="163">
        <v>0</v>
      </c>
      <c r="AK1843" s="163">
        <v>0</v>
      </c>
      <c r="AL1843" s="163">
        <v>0</v>
      </c>
      <c r="AM1843" s="163">
        <v>0</v>
      </c>
    </row>
    <row r="1844" spans="2:39" x14ac:dyDescent="0.15">
      <c r="B1844" s="51" t="s">
        <v>1803</v>
      </c>
      <c r="C1844" s="51" t="s">
        <v>4340</v>
      </c>
      <c r="D1844" s="51" t="s">
        <v>5032</v>
      </c>
      <c r="E1844" s="51" t="s">
        <v>5033</v>
      </c>
      <c r="F1844" s="51" t="s">
        <v>5121</v>
      </c>
      <c r="G1844" s="51" t="s">
        <v>5122</v>
      </c>
      <c r="H1844" s="51" t="s">
        <v>5123</v>
      </c>
      <c r="I1844" s="51" t="s">
        <v>5124</v>
      </c>
      <c r="K1844" s="53">
        <v>3</v>
      </c>
      <c r="L1844" s="160">
        <v>12</v>
      </c>
      <c r="M1844" s="160" t="s">
        <v>5121</v>
      </c>
      <c r="N1844" s="160" t="s">
        <v>5122</v>
      </c>
      <c r="O1844" s="161"/>
      <c r="P1844" s="161"/>
      <c r="Q1844" s="161"/>
      <c r="R1844" s="161"/>
      <c r="S1844" s="161"/>
      <c r="T1844" s="161"/>
      <c r="U1844" s="161"/>
      <c r="V1844" s="161"/>
      <c r="W1844" s="161"/>
      <c r="X1844" s="161"/>
      <c r="Y1844" s="161"/>
      <c r="Z1844" s="161"/>
      <c r="AA1844" s="155" t="s">
        <v>1803</v>
      </c>
      <c r="AB1844" s="155" t="s">
        <v>4340</v>
      </c>
      <c r="AC1844" s="163">
        <v>0</v>
      </c>
      <c r="AD1844" s="163">
        <v>0</v>
      </c>
      <c r="AE1844" s="163">
        <v>0</v>
      </c>
      <c r="AF1844" s="163">
        <v>0</v>
      </c>
      <c r="AG1844" s="163">
        <v>0</v>
      </c>
      <c r="AH1844" s="163">
        <v>0</v>
      </c>
      <c r="AI1844" s="163">
        <v>0</v>
      </c>
      <c r="AJ1844" s="163">
        <v>0</v>
      </c>
      <c r="AK1844" s="163">
        <v>0</v>
      </c>
      <c r="AL1844" s="163">
        <v>0</v>
      </c>
      <c r="AM1844" s="163">
        <v>0</v>
      </c>
    </row>
    <row r="1845" spans="2:39" x14ac:dyDescent="0.15">
      <c r="B1845" s="51" t="s">
        <v>1804</v>
      </c>
      <c r="C1845" s="51" t="s">
        <v>2758</v>
      </c>
      <c r="D1845" s="51" t="s">
        <v>5074</v>
      </c>
      <c r="E1845" s="51" t="s">
        <v>5075</v>
      </c>
      <c r="F1845" s="51" t="s">
        <v>5076</v>
      </c>
      <c r="G1845" s="51" t="s">
        <v>5077</v>
      </c>
      <c r="H1845" s="51" t="s">
        <v>5101</v>
      </c>
      <c r="I1845" s="51" t="s">
        <v>5102</v>
      </c>
      <c r="K1845" s="53">
        <v>3</v>
      </c>
      <c r="L1845" s="160">
        <v>6</v>
      </c>
      <c r="M1845" s="160" t="s">
        <v>5101</v>
      </c>
      <c r="N1845" s="160" t="s">
        <v>5102</v>
      </c>
      <c r="O1845" s="161"/>
      <c r="P1845" s="161"/>
      <c r="Q1845" s="161"/>
      <c r="R1845" s="161"/>
      <c r="S1845" s="161"/>
      <c r="T1845" s="161"/>
      <c r="U1845" s="161"/>
      <c r="V1845" s="161"/>
      <c r="W1845" s="161"/>
      <c r="X1845" s="161"/>
      <c r="Y1845" s="161"/>
      <c r="Z1845" s="161"/>
      <c r="AA1845" s="155" t="s">
        <v>1804</v>
      </c>
      <c r="AB1845" s="155" t="s">
        <v>2758</v>
      </c>
      <c r="AC1845" s="163">
        <v>0</v>
      </c>
      <c r="AD1845" s="163">
        <v>0</v>
      </c>
      <c r="AE1845" s="163">
        <v>0</v>
      </c>
      <c r="AF1845" s="163">
        <v>0</v>
      </c>
      <c r="AG1845" s="163">
        <v>0</v>
      </c>
      <c r="AH1845" s="163">
        <v>0</v>
      </c>
      <c r="AI1845" s="163">
        <v>0</v>
      </c>
      <c r="AJ1845" s="163">
        <v>0</v>
      </c>
      <c r="AK1845" s="163">
        <v>0</v>
      </c>
      <c r="AL1845" s="163">
        <v>0</v>
      </c>
      <c r="AM1845" s="163">
        <v>0</v>
      </c>
    </row>
    <row r="1846" spans="2:39" x14ac:dyDescent="0.15">
      <c r="B1846" s="51" t="s">
        <v>1805</v>
      </c>
      <c r="C1846" s="51" t="s">
        <v>4341</v>
      </c>
      <c r="D1846" s="51" t="s">
        <v>5074</v>
      </c>
      <c r="E1846" s="51" t="s">
        <v>5075</v>
      </c>
      <c r="F1846" s="51" t="s">
        <v>5076</v>
      </c>
      <c r="G1846" s="51" t="s">
        <v>5077</v>
      </c>
      <c r="H1846" s="51" t="s">
        <v>5153</v>
      </c>
      <c r="I1846" s="51" t="s">
        <v>5154</v>
      </c>
      <c r="K1846" s="53">
        <v>3</v>
      </c>
      <c r="L1846" s="160">
        <v>7</v>
      </c>
      <c r="M1846" s="160" t="s">
        <v>5153</v>
      </c>
      <c r="N1846" s="160" t="s">
        <v>5154</v>
      </c>
      <c r="O1846" s="161"/>
      <c r="P1846" s="161"/>
      <c r="Q1846" s="161"/>
      <c r="R1846" s="161"/>
      <c r="S1846" s="161"/>
      <c r="T1846" s="161"/>
      <c r="U1846" s="161"/>
      <c r="V1846" s="161"/>
      <c r="W1846" s="161"/>
      <c r="X1846" s="161"/>
      <c r="Y1846" s="161"/>
      <c r="Z1846" s="161"/>
      <c r="AA1846" s="155" t="s">
        <v>1805</v>
      </c>
      <c r="AB1846" s="155" t="s">
        <v>4341</v>
      </c>
      <c r="AC1846" s="163">
        <v>0</v>
      </c>
      <c r="AD1846" s="163">
        <v>0</v>
      </c>
      <c r="AE1846" s="163">
        <v>0</v>
      </c>
      <c r="AF1846" s="163">
        <v>0</v>
      </c>
      <c r="AG1846" s="163">
        <v>0</v>
      </c>
      <c r="AH1846" s="163">
        <v>0</v>
      </c>
      <c r="AI1846" s="163">
        <v>0</v>
      </c>
      <c r="AJ1846" s="163">
        <v>0</v>
      </c>
      <c r="AK1846" s="163">
        <v>0</v>
      </c>
      <c r="AL1846" s="163">
        <v>0</v>
      </c>
      <c r="AM1846" s="163">
        <v>0</v>
      </c>
    </row>
    <row r="1847" spans="2:39" x14ac:dyDescent="0.15">
      <c r="B1847" s="51" t="s">
        <v>1806</v>
      </c>
      <c r="C1847" s="51" t="s">
        <v>4342</v>
      </c>
      <c r="D1847" s="51" t="s">
        <v>5129</v>
      </c>
      <c r="E1847" s="51" t="s">
        <v>5130</v>
      </c>
      <c r="F1847" s="51" t="s">
        <v>5131</v>
      </c>
      <c r="G1847" s="51" t="s">
        <v>5132</v>
      </c>
      <c r="H1847" s="51" t="s">
        <v>5166</v>
      </c>
      <c r="I1847" s="51" t="s">
        <v>5167</v>
      </c>
      <c r="K1847" s="53">
        <v>3</v>
      </c>
      <c r="L1847" s="160">
        <v>18</v>
      </c>
      <c r="M1847" s="160" t="s">
        <v>5129</v>
      </c>
      <c r="N1847" s="160" t="s">
        <v>5130</v>
      </c>
      <c r="O1847" s="161"/>
      <c r="P1847" s="161"/>
      <c r="Q1847" s="161"/>
      <c r="R1847" s="161"/>
      <c r="S1847" s="161"/>
      <c r="T1847" s="161"/>
      <c r="U1847" s="161"/>
      <c r="V1847" s="161"/>
      <c r="W1847" s="161"/>
      <c r="X1847" s="161"/>
      <c r="Y1847" s="161"/>
      <c r="Z1847" s="161"/>
      <c r="AA1847" s="155" t="s">
        <v>1806</v>
      </c>
      <c r="AB1847" s="155" t="s">
        <v>4342</v>
      </c>
      <c r="AC1847" s="163">
        <v>0</v>
      </c>
      <c r="AD1847" s="163">
        <v>0</v>
      </c>
      <c r="AE1847" s="163">
        <v>0</v>
      </c>
      <c r="AF1847" s="163">
        <v>0</v>
      </c>
      <c r="AG1847" s="163">
        <v>0</v>
      </c>
      <c r="AH1847" s="163">
        <v>0</v>
      </c>
      <c r="AI1847" s="163">
        <v>0</v>
      </c>
      <c r="AJ1847" s="163">
        <v>0</v>
      </c>
      <c r="AK1847" s="163">
        <v>0</v>
      </c>
      <c r="AL1847" s="163">
        <v>0</v>
      </c>
      <c r="AM1847" s="163">
        <v>0</v>
      </c>
    </row>
    <row r="1848" spans="2:39" x14ac:dyDescent="0.15">
      <c r="B1848" s="51" t="s">
        <v>1807</v>
      </c>
      <c r="C1848" s="51" t="s">
        <v>4343</v>
      </c>
      <c r="D1848" s="51" t="s">
        <v>5074</v>
      </c>
      <c r="E1848" s="51" t="s">
        <v>5075</v>
      </c>
      <c r="F1848" s="51" t="s">
        <v>5076</v>
      </c>
      <c r="G1848" s="51" t="s">
        <v>5077</v>
      </c>
      <c r="H1848" s="51" t="s">
        <v>5158</v>
      </c>
      <c r="I1848" s="51" t="s">
        <v>5159</v>
      </c>
      <c r="K1848" s="53">
        <v>3</v>
      </c>
      <c r="L1848" s="160" t="s">
        <v>5356</v>
      </c>
      <c r="M1848" s="160" t="s">
        <v>5356</v>
      </c>
      <c r="N1848" s="160" t="s">
        <v>5356</v>
      </c>
      <c r="O1848" s="161"/>
      <c r="P1848" s="161"/>
      <c r="Q1848" s="161"/>
      <c r="R1848" s="161"/>
      <c r="S1848" s="161"/>
      <c r="T1848" s="161"/>
      <c r="U1848" s="161"/>
      <c r="V1848" s="161"/>
      <c r="W1848" s="161"/>
      <c r="X1848" s="161"/>
      <c r="Y1848" s="161"/>
      <c r="Z1848" s="161"/>
      <c r="AA1848" s="155" t="s">
        <v>1807</v>
      </c>
      <c r="AB1848" s="155" t="s">
        <v>4343</v>
      </c>
      <c r="AC1848" s="163">
        <v>0</v>
      </c>
      <c r="AD1848" s="163">
        <v>0</v>
      </c>
      <c r="AE1848" s="163">
        <v>0</v>
      </c>
      <c r="AF1848" s="163">
        <v>0</v>
      </c>
      <c r="AG1848" s="163">
        <v>0</v>
      </c>
      <c r="AH1848" s="163">
        <v>0</v>
      </c>
      <c r="AI1848" s="163">
        <v>0</v>
      </c>
      <c r="AJ1848" s="163">
        <v>0</v>
      </c>
      <c r="AK1848" s="163">
        <v>0</v>
      </c>
      <c r="AL1848" s="163">
        <v>0</v>
      </c>
      <c r="AM1848" s="163">
        <v>0</v>
      </c>
    </row>
    <row r="1849" spans="2:39" x14ac:dyDescent="0.15">
      <c r="B1849" s="51" t="s">
        <v>1808</v>
      </c>
      <c r="C1849" s="51" t="s">
        <v>5222</v>
      </c>
      <c r="D1849" s="51" t="s">
        <v>5129</v>
      </c>
      <c r="E1849" s="51" t="s">
        <v>5130</v>
      </c>
      <c r="F1849" s="51" t="s">
        <v>5131</v>
      </c>
      <c r="G1849" s="51" t="s">
        <v>5132</v>
      </c>
      <c r="H1849" s="51" t="s">
        <v>5166</v>
      </c>
      <c r="I1849" s="51" t="s">
        <v>5167</v>
      </c>
      <c r="K1849" s="53">
        <v>3</v>
      </c>
      <c r="L1849" s="160">
        <v>18</v>
      </c>
      <c r="M1849" s="160" t="s">
        <v>5129</v>
      </c>
      <c r="N1849" s="160" t="s">
        <v>5130</v>
      </c>
      <c r="O1849" s="161"/>
      <c r="P1849" s="161"/>
      <c r="Q1849" s="161"/>
      <c r="R1849" s="161"/>
      <c r="S1849" s="161"/>
      <c r="T1849" s="161"/>
      <c r="U1849" s="161"/>
      <c r="V1849" s="161"/>
      <c r="W1849" s="161"/>
      <c r="X1849" s="161"/>
      <c r="Y1849" s="161"/>
      <c r="Z1849" s="161"/>
      <c r="AA1849" s="155" t="s">
        <v>1808</v>
      </c>
      <c r="AB1849" s="155" t="s">
        <v>5222</v>
      </c>
      <c r="AC1849" s="163">
        <v>0</v>
      </c>
      <c r="AD1849" s="163">
        <v>0</v>
      </c>
      <c r="AE1849" s="163">
        <v>0</v>
      </c>
      <c r="AF1849" s="163">
        <v>0</v>
      </c>
      <c r="AG1849" s="163">
        <v>0</v>
      </c>
      <c r="AH1849" s="163">
        <v>0</v>
      </c>
      <c r="AI1849" s="163">
        <v>0</v>
      </c>
      <c r="AJ1849" s="163">
        <v>0</v>
      </c>
      <c r="AK1849" s="163">
        <v>0</v>
      </c>
      <c r="AL1849" s="163">
        <v>0</v>
      </c>
      <c r="AM1849" s="163">
        <v>0</v>
      </c>
    </row>
    <row r="1850" spans="2:39" x14ac:dyDescent="0.15">
      <c r="B1850" s="51" t="s">
        <v>1809</v>
      </c>
      <c r="C1850" s="51" t="s">
        <v>4344</v>
      </c>
      <c r="D1850" s="51" t="s">
        <v>5129</v>
      </c>
      <c r="E1850" s="51" t="s">
        <v>5130</v>
      </c>
      <c r="F1850" s="51" t="s">
        <v>5131</v>
      </c>
      <c r="G1850" s="51" t="s">
        <v>5132</v>
      </c>
      <c r="H1850" s="51" t="s">
        <v>5133</v>
      </c>
      <c r="I1850" s="51" t="s">
        <v>5134</v>
      </c>
      <c r="K1850" s="53">
        <v>3</v>
      </c>
      <c r="L1850" s="160">
        <v>18</v>
      </c>
      <c r="M1850" s="160" t="s">
        <v>5129</v>
      </c>
      <c r="N1850" s="160" t="s">
        <v>5130</v>
      </c>
      <c r="O1850" s="161"/>
      <c r="P1850" s="161"/>
      <c r="Q1850" s="161"/>
      <c r="R1850" s="161"/>
      <c r="S1850" s="161"/>
      <c r="T1850" s="161"/>
      <c r="U1850" s="161"/>
      <c r="V1850" s="161"/>
      <c r="W1850" s="161"/>
      <c r="X1850" s="161"/>
      <c r="Y1850" s="161"/>
      <c r="Z1850" s="161"/>
      <c r="AA1850" s="155" t="s">
        <v>1809</v>
      </c>
      <c r="AB1850" s="155" t="s">
        <v>4344</v>
      </c>
      <c r="AC1850" s="163">
        <v>0</v>
      </c>
      <c r="AD1850" s="163">
        <v>0</v>
      </c>
      <c r="AE1850" s="163">
        <v>0</v>
      </c>
      <c r="AF1850" s="163">
        <v>0</v>
      </c>
      <c r="AG1850" s="163">
        <v>0</v>
      </c>
      <c r="AH1850" s="163">
        <v>0</v>
      </c>
      <c r="AI1850" s="163">
        <v>0</v>
      </c>
      <c r="AJ1850" s="163">
        <v>0</v>
      </c>
      <c r="AK1850" s="163">
        <v>0</v>
      </c>
      <c r="AL1850" s="163">
        <v>0</v>
      </c>
      <c r="AM1850" s="163">
        <v>0</v>
      </c>
    </row>
    <row r="1851" spans="2:39" x14ac:dyDescent="0.15">
      <c r="B1851" s="51" t="s">
        <v>1810</v>
      </c>
      <c r="C1851" s="51" t="s">
        <v>4345</v>
      </c>
      <c r="K1851" s="53">
        <v>3</v>
      </c>
      <c r="L1851" s="160" t="s">
        <v>5356</v>
      </c>
      <c r="M1851" s="160" t="s">
        <v>5356</v>
      </c>
      <c r="N1851" s="160" t="s">
        <v>5356</v>
      </c>
      <c r="O1851" s="161"/>
      <c r="P1851" s="161"/>
      <c r="Q1851" s="161"/>
      <c r="R1851" s="161"/>
      <c r="S1851" s="161"/>
      <c r="T1851" s="161"/>
      <c r="U1851" s="161"/>
      <c r="V1851" s="161"/>
      <c r="W1851" s="161"/>
      <c r="X1851" s="161"/>
      <c r="Y1851" s="161"/>
      <c r="Z1851" s="161"/>
      <c r="AA1851" s="155" t="s">
        <v>1810</v>
      </c>
      <c r="AB1851" s="155" t="s">
        <v>4345</v>
      </c>
      <c r="AC1851" s="163">
        <v>0</v>
      </c>
      <c r="AD1851" s="163">
        <v>0</v>
      </c>
      <c r="AE1851" s="163">
        <v>0</v>
      </c>
      <c r="AF1851" s="163">
        <v>0</v>
      </c>
      <c r="AG1851" s="163">
        <v>0</v>
      </c>
      <c r="AH1851" s="163">
        <v>0</v>
      </c>
      <c r="AI1851" s="163">
        <v>0</v>
      </c>
      <c r="AJ1851" s="163">
        <v>0</v>
      </c>
      <c r="AK1851" s="163">
        <v>0</v>
      </c>
      <c r="AL1851" s="163">
        <v>0</v>
      </c>
      <c r="AM1851" s="163">
        <v>0</v>
      </c>
    </row>
    <row r="1852" spans="2:39" x14ac:dyDescent="0.15">
      <c r="B1852" s="51" t="s">
        <v>1811</v>
      </c>
      <c r="C1852" s="51" t="s">
        <v>4346</v>
      </c>
      <c r="K1852" s="53">
        <v>3</v>
      </c>
      <c r="L1852" s="160" t="s">
        <v>5356</v>
      </c>
      <c r="M1852" s="160" t="s">
        <v>5356</v>
      </c>
      <c r="N1852" s="160" t="s">
        <v>5356</v>
      </c>
      <c r="O1852" s="161"/>
      <c r="P1852" s="161"/>
      <c r="Q1852" s="161"/>
      <c r="R1852" s="161"/>
      <c r="S1852" s="161"/>
      <c r="T1852" s="161"/>
      <c r="U1852" s="161"/>
      <c r="V1852" s="161"/>
      <c r="W1852" s="161"/>
      <c r="X1852" s="161"/>
      <c r="Y1852" s="161"/>
      <c r="Z1852" s="161"/>
      <c r="AA1852" s="155" t="s">
        <v>1811</v>
      </c>
      <c r="AB1852" s="155" t="s">
        <v>4346</v>
      </c>
      <c r="AC1852" s="163">
        <v>0</v>
      </c>
      <c r="AD1852" s="163">
        <v>0</v>
      </c>
      <c r="AE1852" s="163">
        <v>0</v>
      </c>
      <c r="AF1852" s="163">
        <v>0</v>
      </c>
      <c r="AG1852" s="163">
        <v>0</v>
      </c>
      <c r="AH1852" s="163">
        <v>0</v>
      </c>
      <c r="AI1852" s="163">
        <v>0</v>
      </c>
      <c r="AJ1852" s="163">
        <v>0</v>
      </c>
      <c r="AK1852" s="163">
        <v>0</v>
      </c>
      <c r="AL1852" s="163">
        <v>0</v>
      </c>
      <c r="AM1852" s="163">
        <v>0</v>
      </c>
    </row>
    <row r="1853" spans="2:39" x14ac:dyDescent="0.15">
      <c r="B1853" s="51" t="s">
        <v>1812</v>
      </c>
      <c r="C1853" s="51" t="s">
        <v>4347</v>
      </c>
      <c r="D1853" s="51" t="s">
        <v>5058</v>
      </c>
      <c r="E1853" s="51" t="s">
        <v>5059</v>
      </c>
      <c r="F1853" s="51" t="s">
        <v>5150</v>
      </c>
      <c r="G1853" s="51" t="s">
        <v>5151</v>
      </c>
      <c r="H1853" s="51" t="s">
        <v>5152</v>
      </c>
      <c r="I1853" s="51" t="s">
        <v>5151</v>
      </c>
      <c r="K1853" s="53">
        <v>3</v>
      </c>
      <c r="L1853" s="160">
        <v>21</v>
      </c>
      <c r="M1853" s="160" t="s">
        <v>5150</v>
      </c>
      <c r="N1853" s="160" t="s">
        <v>5151</v>
      </c>
      <c r="O1853" s="161"/>
      <c r="P1853" s="161"/>
      <c r="Q1853" s="161"/>
      <c r="R1853" s="161"/>
      <c r="S1853" s="161"/>
      <c r="T1853" s="161"/>
      <c r="U1853" s="161"/>
      <c r="V1853" s="161"/>
      <c r="W1853" s="161"/>
      <c r="X1853" s="161"/>
      <c r="Y1853" s="161"/>
      <c r="Z1853" s="161"/>
      <c r="AA1853" s="155" t="s">
        <v>1812</v>
      </c>
      <c r="AB1853" s="155" t="s">
        <v>4347</v>
      </c>
      <c r="AC1853" s="163">
        <v>0</v>
      </c>
      <c r="AD1853" s="163">
        <v>0</v>
      </c>
      <c r="AE1853" s="163">
        <v>0</v>
      </c>
      <c r="AF1853" s="163">
        <v>0</v>
      </c>
      <c r="AG1853" s="163">
        <v>0</v>
      </c>
      <c r="AH1853" s="163">
        <v>0</v>
      </c>
      <c r="AI1853" s="163">
        <v>0</v>
      </c>
      <c r="AJ1853" s="163">
        <v>0</v>
      </c>
      <c r="AK1853" s="163">
        <v>0</v>
      </c>
      <c r="AL1853" s="163">
        <v>0</v>
      </c>
      <c r="AM1853" s="163">
        <v>0</v>
      </c>
    </row>
    <row r="1854" spans="2:39" x14ac:dyDescent="0.15">
      <c r="B1854" s="51" t="s">
        <v>1813</v>
      </c>
      <c r="C1854" s="51" t="s">
        <v>4348</v>
      </c>
      <c r="D1854" s="51" t="s">
        <v>5058</v>
      </c>
      <c r="E1854" s="51" t="s">
        <v>5059</v>
      </c>
      <c r="F1854" s="51" t="s">
        <v>5150</v>
      </c>
      <c r="G1854" s="51" t="s">
        <v>5151</v>
      </c>
      <c r="H1854" s="51" t="s">
        <v>5152</v>
      </c>
      <c r="I1854" s="51" t="s">
        <v>5151</v>
      </c>
      <c r="K1854" s="53">
        <v>3</v>
      </c>
      <c r="L1854" s="160">
        <v>21</v>
      </c>
      <c r="M1854" s="160" t="s">
        <v>5150</v>
      </c>
      <c r="N1854" s="160" t="s">
        <v>5151</v>
      </c>
      <c r="O1854" s="161"/>
      <c r="P1854" s="161"/>
      <c r="Q1854" s="161"/>
      <c r="R1854" s="161"/>
      <c r="S1854" s="161"/>
      <c r="T1854" s="161"/>
      <c r="U1854" s="161"/>
      <c r="V1854" s="161"/>
      <c r="W1854" s="161"/>
      <c r="X1854" s="161"/>
      <c r="Y1854" s="161"/>
      <c r="Z1854" s="161"/>
      <c r="AA1854" s="155" t="s">
        <v>1813</v>
      </c>
      <c r="AB1854" s="155" t="s">
        <v>4348</v>
      </c>
      <c r="AC1854" s="163">
        <v>0</v>
      </c>
      <c r="AD1854" s="163">
        <v>0</v>
      </c>
      <c r="AE1854" s="163">
        <v>0</v>
      </c>
      <c r="AF1854" s="163">
        <v>0</v>
      </c>
      <c r="AG1854" s="163">
        <v>0</v>
      </c>
      <c r="AH1854" s="163">
        <v>0</v>
      </c>
      <c r="AI1854" s="163">
        <v>0</v>
      </c>
      <c r="AJ1854" s="163">
        <v>0</v>
      </c>
      <c r="AK1854" s="163">
        <v>0</v>
      </c>
      <c r="AL1854" s="163">
        <v>0</v>
      </c>
      <c r="AM1854" s="163">
        <v>0</v>
      </c>
    </row>
    <row r="1855" spans="2:39" x14ac:dyDescent="0.15">
      <c r="B1855" s="51" t="s">
        <v>1814</v>
      </c>
      <c r="C1855" s="51" t="s">
        <v>4349</v>
      </c>
      <c r="D1855" s="51" t="s">
        <v>5089</v>
      </c>
      <c r="E1855" s="51" t="s">
        <v>5090</v>
      </c>
      <c r="F1855" s="51" t="s">
        <v>5091</v>
      </c>
      <c r="G1855" s="51" t="s">
        <v>5092</v>
      </c>
      <c r="H1855" s="51" t="s">
        <v>5135</v>
      </c>
      <c r="I1855" s="51" t="s">
        <v>5136</v>
      </c>
      <c r="K1855" s="53">
        <v>3</v>
      </c>
      <c r="L1855" s="160">
        <v>16</v>
      </c>
      <c r="M1855" s="160" t="s">
        <v>5091</v>
      </c>
      <c r="N1855" s="160" t="s">
        <v>5092</v>
      </c>
      <c r="O1855" s="161"/>
      <c r="P1855" s="161"/>
      <c r="Q1855" s="161"/>
      <c r="R1855" s="161"/>
      <c r="S1855" s="161"/>
      <c r="T1855" s="161"/>
      <c r="U1855" s="161"/>
      <c r="V1855" s="161"/>
      <c r="W1855" s="161"/>
      <c r="X1855" s="161"/>
      <c r="Y1855" s="161"/>
      <c r="Z1855" s="161"/>
      <c r="AA1855" s="155" t="s">
        <v>1814</v>
      </c>
      <c r="AB1855" s="155" t="s">
        <v>4349</v>
      </c>
      <c r="AC1855" s="163">
        <v>0</v>
      </c>
      <c r="AD1855" s="163">
        <v>0</v>
      </c>
      <c r="AE1855" s="163">
        <v>0</v>
      </c>
      <c r="AF1855" s="163">
        <v>0</v>
      </c>
      <c r="AG1855" s="163">
        <v>0</v>
      </c>
      <c r="AH1855" s="163">
        <v>0</v>
      </c>
      <c r="AI1855" s="163">
        <v>0</v>
      </c>
      <c r="AJ1855" s="163">
        <v>0</v>
      </c>
      <c r="AK1855" s="163">
        <v>0</v>
      </c>
      <c r="AL1855" s="163">
        <v>0</v>
      </c>
      <c r="AM1855" s="163">
        <v>0</v>
      </c>
    </row>
    <row r="1856" spans="2:39" x14ac:dyDescent="0.15">
      <c r="B1856" s="51" t="s">
        <v>1815</v>
      </c>
      <c r="C1856" s="51" t="s">
        <v>5223</v>
      </c>
      <c r="D1856" s="51" t="s">
        <v>5044</v>
      </c>
      <c r="E1856" s="51" t="s">
        <v>5045</v>
      </c>
      <c r="F1856" s="51" t="s">
        <v>5046</v>
      </c>
      <c r="G1856" s="51" t="s">
        <v>5045</v>
      </c>
      <c r="H1856" s="51" t="s">
        <v>5067</v>
      </c>
      <c r="I1856" s="51" t="s">
        <v>5068</v>
      </c>
      <c r="K1856" s="53">
        <v>3</v>
      </c>
      <c r="L1856" s="160">
        <v>3</v>
      </c>
      <c r="M1856" s="160" t="s">
        <v>5067</v>
      </c>
      <c r="N1856" s="160" t="s">
        <v>5068</v>
      </c>
      <c r="O1856" s="161"/>
      <c r="P1856" s="161"/>
      <c r="Q1856" s="161"/>
      <c r="R1856" s="161"/>
      <c r="S1856" s="161"/>
      <c r="T1856" s="161"/>
      <c r="U1856" s="161"/>
      <c r="V1856" s="161"/>
      <c r="W1856" s="161"/>
      <c r="X1856" s="161"/>
      <c r="Y1856" s="161"/>
      <c r="Z1856" s="161"/>
      <c r="AA1856" s="155" t="s">
        <v>1815</v>
      </c>
      <c r="AB1856" s="155" t="s">
        <v>5223</v>
      </c>
      <c r="AC1856" s="163">
        <v>0</v>
      </c>
      <c r="AD1856" s="163">
        <v>0</v>
      </c>
      <c r="AE1856" s="163">
        <v>0</v>
      </c>
      <c r="AF1856" s="163">
        <v>0</v>
      </c>
      <c r="AG1856" s="163">
        <v>0</v>
      </c>
      <c r="AH1856" s="163">
        <v>0</v>
      </c>
      <c r="AI1856" s="163">
        <v>0</v>
      </c>
      <c r="AJ1856" s="163">
        <v>0</v>
      </c>
      <c r="AK1856" s="163">
        <v>0</v>
      </c>
      <c r="AL1856" s="163">
        <v>0</v>
      </c>
      <c r="AM1856" s="163">
        <v>0</v>
      </c>
    </row>
    <row r="1857" spans="2:39" x14ac:dyDescent="0.15">
      <c r="B1857" s="51" t="s">
        <v>1816</v>
      </c>
      <c r="C1857" s="51" t="s">
        <v>4350</v>
      </c>
      <c r="K1857" s="53">
        <v>3</v>
      </c>
      <c r="L1857" s="160" t="s">
        <v>5356</v>
      </c>
      <c r="M1857" s="160" t="s">
        <v>5356</v>
      </c>
      <c r="N1857" s="160" t="s">
        <v>5356</v>
      </c>
      <c r="O1857" s="161"/>
      <c r="P1857" s="161"/>
      <c r="Q1857" s="161"/>
      <c r="R1857" s="161"/>
      <c r="S1857" s="161"/>
      <c r="T1857" s="161"/>
      <c r="U1857" s="161"/>
      <c r="V1857" s="161"/>
      <c r="W1857" s="161"/>
      <c r="X1857" s="161"/>
      <c r="Y1857" s="161"/>
      <c r="Z1857" s="161"/>
      <c r="AA1857" s="155" t="s">
        <v>1816</v>
      </c>
      <c r="AB1857" s="155" t="s">
        <v>4350</v>
      </c>
      <c r="AC1857" s="163">
        <v>0</v>
      </c>
      <c r="AD1857" s="163">
        <v>0</v>
      </c>
      <c r="AE1857" s="163">
        <v>0</v>
      </c>
      <c r="AF1857" s="163">
        <v>0</v>
      </c>
      <c r="AG1857" s="163">
        <v>0</v>
      </c>
      <c r="AH1857" s="163">
        <v>0</v>
      </c>
      <c r="AI1857" s="163">
        <v>0</v>
      </c>
      <c r="AJ1857" s="163">
        <v>0</v>
      </c>
      <c r="AK1857" s="163">
        <v>0</v>
      </c>
      <c r="AL1857" s="163">
        <v>0</v>
      </c>
      <c r="AM1857" s="163">
        <v>0</v>
      </c>
    </row>
    <row r="1858" spans="2:39" x14ac:dyDescent="0.15">
      <c r="B1858" s="51" t="s">
        <v>1817</v>
      </c>
      <c r="C1858" s="51" t="s">
        <v>4351</v>
      </c>
      <c r="D1858" s="51" t="s">
        <v>5032</v>
      </c>
      <c r="E1858" s="51" t="s">
        <v>5033</v>
      </c>
      <c r="F1858" s="51" t="s">
        <v>5121</v>
      </c>
      <c r="G1858" s="51" t="s">
        <v>5122</v>
      </c>
      <c r="H1858" s="51" t="s">
        <v>5172</v>
      </c>
      <c r="I1858" s="51" t="s">
        <v>5173</v>
      </c>
      <c r="K1858" s="53">
        <v>3</v>
      </c>
      <c r="L1858" s="160">
        <v>12</v>
      </c>
      <c r="M1858" s="160" t="s">
        <v>5121</v>
      </c>
      <c r="N1858" s="160" t="s">
        <v>5122</v>
      </c>
      <c r="O1858" s="161"/>
      <c r="P1858" s="161"/>
      <c r="Q1858" s="161"/>
      <c r="R1858" s="161"/>
      <c r="S1858" s="161"/>
      <c r="T1858" s="161"/>
      <c r="U1858" s="161"/>
      <c r="V1858" s="161"/>
      <c r="W1858" s="161"/>
      <c r="X1858" s="161"/>
      <c r="Y1858" s="161"/>
      <c r="Z1858" s="161"/>
      <c r="AA1858" s="155" t="s">
        <v>1817</v>
      </c>
      <c r="AB1858" s="155" t="s">
        <v>4351</v>
      </c>
      <c r="AC1858" s="163">
        <v>0</v>
      </c>
      <c r="AD1858" s="163">
        <v>0</v>
      </c>
      <c r="AE1858" s="163">
        <v>0</v>
      </c>
      <c r="AF1858" s="163">
        <v>0</v>
      </c>
      <c r="AG1858" s="163">
        <v>0</v>
      </c>
      <c r="AH1858" s="163">
        <v>0</v>
      </c>
      <c r="AI1858" s="163">
        <v>0</v>
      </c>
      <c r="AJ1858" s="163">
        <v>0</v>
      </c>
      <c r="AK1858" s="163">
        <v>0</v>
      </c>
      <c r="AL1858" s="163">
        <v>0</v>
      </c>
      <c r="AM1858" s="163">
        <v>0</v>
      </c>
    </row>
    <row r="1859" spans="2:39" x14ac:dyDescent="0.15">
      <c r="B1859" s="51" t="s">
        <v>620</v>
      </c>
      <c r="C1859" s="51" t="s">
        <v>3199</v>
      </c>
      <c r="D1859" s="51" t="s">
        <v>5044</v>
      </c>
      <c r="E1859" s="51" t="s">
        <v>5045</v>
      </c>
      <c r="F1859" s="51" t="s">
        <v>5046</v>
      </c>
      <c r="G1859" s="51" t="s">
        <v>5045</v>
      </c>
      <c r="H1859" s="51" t="s">
        <v>5047</v>
      </c>
      <c r="I1859" s="51" t="s">
        <v>5048</v>
      </c>
      <c r="K1859" s="53">
        <v>3</v>
      </c>
      <c r="L1859" s="160">
        <v>5</v>
      </c>
      <c r="M1859" s="160" t="s">
        <v>5047</v>
      </c>
      <c r="N1859" s="160" t="s">
        <v>5048</v>
      </c>
      <c r="O1859" s="161"/>
      <c r="P1859" s="161"/>
      <c r="Q1859" s="161"/>
      <c r="R1859" s="161"/>
      <c r="S1859" s="161"/>
      <c r="T1859" s="161"/>
      <c r="U1859" s="161"/>
      <c r="V1859" s="161"/>
      <c r="W1859" s="161"/>
      <c r="X1859" s="161"/>
      <c r="Y1859" s="161"/>
      <c r="Z1859" s="161"/>
      <c r="AA1859" s="155" t="s">
        <v>620</v>
      </c>
      <c r="AB1859" s="155" t="s">
        <v>3199</v>
      </c>
      <c r="AC1859" s="163">
        <v>0</v>
      </c>
      <c r="AD1859" s="163">
        <v>0</v>
      </c>
      <c r="AE1859" s="163">
        <v>0</v>
      </c>
      <c r="AF1859" s="163">
        <v>0</v>
      </c>
      <c r="AG1859" s="163">
        <v>0</v>
      </c>
      <c r="AH1859" s="163">
        <v>0</v>
      </c>
      <c r="AI1859" s="163">
        <v>0</v>
      </c>
      <c r="AJ1859" s="163">
        <v>0</v>
      </c>
      <c r="AK1859" s="163">
        <v>0</v>
      </c>
      <c r="AL1859" s="163">
        <v>0</v>
      </c>
      <c r="AM1859" s="163">
        <v>0</v>
      </c>
    </row>
    <row r="1860" spans="2:39" x14ac:dyDescent="0.15">
      <c r="B1860" s="51" t="s">
        <v>1818</v>
      </c>
      <c r="C1860" s="51" t="s">
        <v>4352</v>
      </c>
      <c r="D1860" s="51" t="s">
        <v>5044</v>
      </c>
      <c r="E1860" s="51" t="s">
        <v>5045</v>
      </c>
      <c r="F1860" s="51" t="s">
        <v>5046</v>
      </c>
      <c r="G1860" s="51" t="s">
        <v>5045</v>
      </c>
      <c r="H1860" s="51" t="s">
        <v>5181</v>
      </c>
      <c r="I1860" s="51" t="s">
        <v>5182</v>
      </c>
      <c r="K1860" s="53">
        <v>1</v>
      </c>
      <c r="L1860" s="160" t="s">
        <v>5356</v>
      </c>
      <c r="M1860" s="160" t="s">
        <v>5127</v>
      </c>
      <c r="N1860" s="160" t="s">
        <v>5326</v>
      </c>
      <c r="O1860" s="161"/>
      <c r="P1860" s="161"/>
      <c r="Q1860" s="161"/>
      <c r="R1860" s="161"/>
      <c r="S1860" s="161"/>
      <c r="T1860" s="161"/>
      <c r="U1860" s="161"/>
      <c r="V1860" s="161"/>
      <c r="W1860" s="161"/>
      <c r="X1860" s="161"/>
      <c r="Y1860" s="161"/>
      <c r="Z1860" s="161"/>
      <c r="AA1860" s="155" t="s">
        <v>1818</v>
      </c>
      <c r="AB1860" s="155" t="s">
        <v>4352</v>
      </c>
      <c r="AC1860" s="163">
        <v>0</v>
      </c>
      <c r="AD1860" s="163">
        <v>0</v>
      </c>
      <c r="AE1860" s="163">
        <v>0</v>
      </c>
      <c r="AF1860" s="163">
        <v>0</v>
      </c>
      <c r="AG1860" s="163">
        <v>0</v>
      </c>
      <c r="AH1860" s="163">
        <v>0</v>
      </c>
      <c r="AI1860" s="163">
        <v>0</v>
      </c>
      <c r="AJ1860" s="163">
        <v>0</v>
      </c>
      <c r="AK1860" s="163">
        <v>0</v>
      </c>
      <c r="AL1860" s="163">
        <v>0</v>
      </c>
      <c r="AM1860" s="163">
        <v>0</v>
      </c>
    </row>
    <row r="1861" spans="2:39" x14ac:dyDescent="0.15">
      <c r="B1861" s="51" t="s">
        <v>1819</v>
      </c>
      <c r="C1861" s="51" t="s">
        <v>4353</v>
      </c>
      <c r="D1861" s="51" t="s">
        <v>5074</v>
      </c>
      <c r="E1861" s="51" t="s">
        <v>5075</v>
      </c>
      <c r="F1861" s="51" t="s">
        <v>5076</v>
      </c>
      <c r="G1861" s="51" t="s">
        <v>5077</v>
      </c>
      <c r="H1861" s="51" t="s">
        <v>5139</v>
      </c>
      <c r="I1861" s="51" t="s">
        <v>5140</v>
      </c>
      <c r="K1861" s="53">
        <v>3</v>
      </c>
      <c r="L1861" s="160">
        <v>8</v>
      </c>
      <c r="M1861" s="160" t="s">
        <v>5139</v>
      </c>
      <c r="N1861" s="160" t="s">
        <v>5140</v>
      </c>
      <c r="O1861" s="161"/>
      <c r="P1861" s="161"/>
      <c r="Q1861" s="161"/>
      <c r="R1861" s="161"/>
      <c r="S1861" s="161"/>
      <c r="T1861" s="161"/>
      <c r="U1861" s="161"/>
      <c r="V1861" s="161"/>
      <c r="W1861" s="161"/>
      <c r="X1861" s="161"/>
      <c r="Y1861" s="161"/>
      <c r="Z1861" s="161"/>
      <c r="AA1861" s="155" t="s">
        <v>1819</v>
      </c>
      <c r="AB1861" s="155" t="s">
        <v>4353</v>
      </c>
      <c r="AC1861" s="163">
        <v>0</v>
      </c>
      <c r="AD1861" s="163">
        <v>0</v>
      </c>
      <c r="AE1861" s="163">
        <v>0</v>
      </c>
      <c r="AF1861" s="163">
        <v>0</v>
      </c>
      <c r="AG1861" s="163">
        <v>0</v>
      </c>
      <c r="AH1861" s="163">
        <v>0</v>
      </c>
      <c r="AI1861" s="163">
        <v>0</v>
      </c>
      <c r="AJ1861" s="163">
        <v>0</v>
      </c>
      <c r="AK1861" s="163">
        <v>0</v>
      </c>
      <c r="AL1861" s="163">
        <v>0</v>
      </c>
      <c r="AM1861" s="163">
        <v>0</v>
      </c>
    </row>
    <row r="1862" spans="2:39" x14ac:dyDescent="0.15">
      <c r="B1862" s="51" t="s">
        <v>1820</v>
      </c>
      <c r="C1862" s="51" t="s">
        <v>4354</v>
      </c>
      <c r="K1862" s="53">
        <v>3</v>
      </c>
      <c r="L1862" s="160" t="s">
        <v>5356</v>
      </c>
      <c r="M1862" s="160" t="s">
        <v>5356</v>
      </c>
      <c r="N1862" s="160" t="s">
        <v>5356</v>
      </c>
      <c r="O1862" s="161"/>
      <c r="P1862" s="161"/>
      <c r="Q1862" s="161"/>
      <c r="R1862" s="161"/>
      <c r="S1862" s="161"/>
      <c r="T1862" s="161"/>
      <c r="U1862" s="161"/>
      <c r="V1862" s="161"/>
      <c r="W1862" s="161"/>
      <c r="X1862" s="161"/>
      <c r="Y1862" s="161"/>
      <c r="Z1862" s="161"/>
      <c r="AA1862" s="155" t="s">
        <v>1820</v>
      </c>
      <c r="AB1862" s="155" t="s">
        <v>4354</v>
      </c>
      <c r="AC1862" s="163">
        <v>0</v>
      </c>
      <c r="AD1862" s="163">
        <v>0</v>
      </c>
      <c r="AE1862" s="163">
        <v>0</v>
      </c>
      <c r="AF1862" s="163">
        <v>0</v>
      </c>
      <c r="AG1862" s="163">
        <v>0</v>
      </c>
      <c r="AH1862" s="163">
        <v>0</v>
      </c>
      <c r="AI1862" s="163">
        <v>0</v>
      </c>
      <c r="AJ1862" s="163">
        <v>0</v>
      </c>
      <c r="AK1862" s="163">
        <v>0</v>
      </c>
      <c r="AL1862" s="163">
        <v>0</v>
      </c>
      <c r="AM1862" s="163">
        <v>0</v>
      </c>
    </row>
    <row r="1863" spans="2:39" x14ac:dyDescent="0.15">
      <c r="B1863" s="51" t="s">
        <v>1821</v>
      </c>
      <c r="C1863" s="51" t="s">
        <v>4355</v>
      </c>
      <c r="K1863" s="53">
        <v>3</v>
      </c>
      <c r="L1863" s="160" t="s">
        <v>5356</v>
      </c>
      <c r="M1863" s="160" t="s">
        <v>5356</v>
      </c>
      <c r="N1863" s="160" t="s">
        <v>5356</v>
      </c>
      <c r="O1863" s="161"/>
      <c r="P1863" s="161"/>
      <c r="Q1863" s="161"/>
      <c r="R1863" s="161"/>
      <c r="S1863" s="161"/>
      <c r="T1863" s="161"/>
      <c r="U1863" s="161"/>
      <c r="V1863" s="161"/>
      <c r="W1863" s="161"/>
      <c r="X1863" s="161"/>
      <c r="Y1863" s="161"/>
      <c r="Z1863" s="161"/>
      <c r="AA1863" s="155" t="s">
        <v>1821</v>
      </c>
      <c r="AB1863" s="155" t="s">
        <v>4355</v>
      </c>
      <c r="AC1863" s="163">
        <v>0</v>
      </c>
      <c r="AD1863" s="163">
        <v>0</v>
      </c>
      <c r="AE1863" s="163">
        <v>0</v>
      </c>
      <c r="AF1863" s="163">
        <v>0</v>
      </c>
      <c r="AG1863" s="163">
        <v>0</v>
      </c>
      <c r="AH1863" s="163">
        <v>0</v>
      </c>
      <c r="AI1863" s="163">
        <v>0</v>
      </c>
      <c r="AJ1863" s="163">
        <v>0</v>
      </c>
      <c r="AK1863" s="163">
        <v>0</v>
      </c>
      <c r="AL1863" s="163">
        <v>0</v>
      </c>
      <c r="AM1863" s="163">
        <v>0</v>
      </c>
    </row>
    <row r="1864" spans="2:39" x14ac:dyDescent="0.15">
      <c r="B1864" s="51" t="s">
        <v>1822</v>
      </c>
      <c r="C1864" s="51" t="s">
        <v>4356</v>
      </c>
      <c r="D1864" s="51" t="s">
        <v>5089</v>
      </c>
      <c r="E1864" s="51" t="s">
        <v>5090</v>
      </c>
      <c r="F1864" s="51" t="s">
        <v>5091</v>
      </c>
      <c r="G1864" s="51" t="s">
        <v>5092</v>
      </c>
      <c r="H1864" s="51" t="s">
        <v>5135</v>
      </c>
      <c r="I1864" s="51" t="s">
        <v>5136</v>
      </c>
      <c r="K1864" s="53">
        <v>3</v>
      </c>
      <c r="L1864" s="160">
        <v>16</v>
      </c>
      <c r="M1864" s="160" t="s">
        <v>5091</v>
      </c>
      <c r="N1864" s="160" t="s">
        <v>5092</v>
      </c>
      <c r="O1864" s="161"/>
      <c r="P1864" s="161"/>
      <c r="Q1864" s="161"/>
      <c r="R1864" s="161"/>
      <c r="S1864" s="161"/>
      <c r="T1864" s="161"/>
      <c r="U1864" s="161"/>
      <c r="V1864" s="161"/>
      <c r="W1864" s="161"/>
      <c r="X1864" s="161"/>
      <c r="Y1864" s="161"/>
      <c r="Z1864" s="161"/>
      <c r="AA1864" s="155" t="s">
        <v>1822</v>
      </c>
      <c r="AB1864" s="155" t="s">
        <v>4356</v>
      </c>
      <c r="AC1864" s="163">
        <v>0</v>
      </c>
      <c r="AD1864" s="163">
        <v>0</v>
      </c>
      <c r="AE1864" s="163">
        <v>0</v>
      </c>
      <c r="AF1864" s="163">
        <v>0</v>
      </c>
      <c r="AG1864" s="163">
        <v>0</v>
      </c>
      <c r="AH1864" s="163">
        <v>0</v>
      </c>
      <c r="AI1864" s="163">
        <v>0</v>
      </c>
      <c r="AJ1864" s="163">
        <v>0</v>
      </c>
      <c r="AK1864" s="163">
        <v>0</v>
      </c>
      <c r="AL1864" s="163">
        <v>0</v>
      </c>
      <c r="AM1864" s="163">
        <v>0</v>
      </c>
    </row>
    <row r="1865" spans="2:39" x14ac:dyDescent="0.15">
      <c r="B1865" s="51" t="s">
        <v>1823</v>
      </c>
      <c r="C1865" s="51" t="s">
        <v>4357</v>
      </c>
      <c r="D1865" s="51" t="s">
        <v>5032</v>
      </c>
      <c r="E1865" s="51" t="s">
        <v>5033</v>
      </c>
      <c r="F1865" s="51" t="s">
        <v>5121</v>
      </c>
      <c r="G1865" s="51" t="s">
        <v>5122</v>
      </c>
      <c r="H1865" s="51" t="s">
        <v>5172</v>
      </c>
      <c r="I1865" s="51" t="s">
        <v>5173</v>
      </c>
      <c r="K1865" s="53">
        <v>3</v>
      </c>
      <c r="L1865" s="160">
        <v>12</v>
      </c>
      <c r="M1865" s="160" t="s">
        <v>5121</v>
      </c>
      <c r="N1865" s="160" t="s">
        <v>5122</v>
      </c>
      <c r="O1865" s="161"/>
      <c r="P1865" s="161"/>
      <c r="Q1865" s="161"/>
      <c r="R1865" s="161"/>
      <c r="S1865" s="161"/>
      <c r="T1865" s="161"/>
      <c r="U1865" s="161"/>
      <c r="V1865" s="161"/>
      <c r="W1865" s="161"/>
      <c r="X1865" s="161"/>
      <c r="Y1865" s="161"/>
      <c r="Z1865" s="161"/>
      <c r="AA1865" s="155" t="s">
        <v>1823</v>
      </c>
      <c r="AB1865" s="155" t="s">
        <v>4357</v>
      </c>
      <c r="AC1865" s="163">
        <v>0</v>
      </c>
      <c r="AD1865" s="163">
        <v>0</v>
      </c>
      <c r="AE1865" s="163">
        <v>0</v>
      </c>
      <c r="AF1865" s="163">
        <v>0</v>
      </c>
      <c r="AG1865" s="163">
        <v>0</v>
      </c>
      <c r="AH1865" s="163">
        <v>0</v>
      </c>
      <c r="AI1865" s="163">
        <v>0</v>
      </c>
      <c r="AJ1865" s="163">
        <v>0</v>
      </c>
      <c r="AK1865" s="163">
        <v>0</v>
      </c>
      <c r="AL1865" s="163">
        <v>0</v>
      </c>
      <c r="AM1865" s="163">
        <v>0</v>
      </c>
    </row>
    <row r="1866" spans="2:39" x14ac:dyDescent="0.15">
      <c r="B1866" s="51" t="s">
        <v>1824</v>
      </c>
      <c r="C1866" s="51" t="s">
        <v>4358</v>
      </c>
      <c r="K1866" s="53">
        <v>3</v>
      </c>
      <c r="L1866" s="160" t="s">
        <v>5356</v>
      </c>
      <c r="M1866" s="160" t="s">
        <v>5356</v>
      </c>
      <c r="N1866" s="160" t="s">
        <v>5356</v>
      </c>
      <c r="O1866" s="161"/>
      <c r="P1866" s="161"/>
      <c r="Q1866" s="161"/>
      <c r="R1866" s="161"/>
      <c r="S1866" s="161"/>
      <c r="T1866" s="161"/>
      <c r="U1866" s="161"/>
      <c r="V1866" s="161"/>
      <c r="W1866" s="161"/>
      <c r="X1866" s="161"/>
      <c r="Y1866" s="161"/>
      <c r="Z1866" s="161"/>
      <c r="AA1866" s="155" t="s">
        <v>1824</v>
      </c>
      <c r="AB1866" s="155" t="s">
        <v>4358</v>
      </c>
      <c r="AC1866" s="163">
        <v>0</v>
      </c>
      <c r="AD1866" s="163">
        <v>0</v>
      </c>
      <c r="AE1866" s="163">
        <v>0</v>
      </c>
      <c r="AF1866" s="163">
        <v>0</v>
      </c>
      <c r="AG1866" s="163">
        <v>0</v>
      </c>
      <c r="AH1866" s="163">
        <v>0</v>
      </c>
      <c r="AI1866" s="163">
        <v>0</v>
      </c>
      <c r="AJ1866" s="163">
        <v>0</v>
      </c>
      <c r="AK1866" s="163">
        <v>0</v>
      </c>
      <c r="AL1866" s="163">
        <v>0</v>
      </c>
      <c r="AM1866" s="163">
        <v>0</v>
      </c>
    </row>
    <row r="1867" spans="2:39" x14ac:dyDescent="0.15">
      <c r="B1867" s="51" t="s">
        <v>1825</v>
      </c>
      <c r="C1867" s="51" t="s">
        <v>4359</v>
      </c>
      <c r="D1867" s="51" t="s">
        <v>5032</v>
      </c>
      <c r="E1867" s="51" t="s">
        <v>5033</v>
      </c>
      <c r="F1867" s="51" t="s">
        <v>5121</v>
      </c>
      <c r="G1867" s="51" t="s">
        <v>5122</v>
      </c>
      <c r="H1867" s="51" t="s">
        <v>5172</v>
      </c>
      <c r="I1867" s="51" t="s">
        <v>5173</v>
      </c>
      <c r="K1867" s="53">
        <v>3</v>
      </c>
      <c r="L1867" s="160">
        <v>12</v>
      </c>
      <c r="M1867" s="160" t="s">
        <v>5121</v>
      </c>
      <c r="N1867" s="160" t="s">
        <v>5122</v>
      </c>
      <c r="O1867" s="161"/>
      <c r="P1867" s="161"/>
      <c r="Q1867" s="161"/>
      <c r="R1867" s="161"/>
      <c r="S1867" s="161"/>
      <c r="T1867" s="161"/>
      <c r="U1867" s="161"/>
      <c r="V1867" s="161"/>
      <c r="W1867" s="161"/>
      <c r="X1867" s="161"/>
      <c r="Y1867" s="161"/>
      <c r="Z1867" s="161"/>
      <c r="AA1867" s="155" t="s">
        <v>1825</v>
      </c>
      <c r="AB1867" s="155" t="s">
        <v>4359</v>
      </c>
      <c r="AC1867" s="163">
        <v>0</v>
      </c>
      <c r="AD1867" s="163">
        <v>0</v>
      </c>
      <c r="AE1867" s="163">
        <v>0</v>
      </c>
      <c r="AF1867" s="163">
        <v>0</v>
      </c>
      <c r="AG1867" s="163">
        <v>0</v>
      </c>
      <c r="AH1867" s="163">
        <v>0</v>
      </c>
      <c r="AI1867" s="163">
        <v>0</v>
      </c>
      <c r="AJ1867" s="163">
        <v>0</v>
      </c>
      <c r="AK1867" s="163">
        <v>0</v>
      </c>
      <c r="AL1867" s="163">
        <v>0</v>
      </c>
      <c r="AM1867" s="163">
        <v>0</v>
      </c>
    </row>
    <row r="1868" spans="2:39" x14ac:dyDescent="0.15">
      <c r="B1868" s="51" t="s">
        <v>1826</v>
      </c>
      <c r="C1868" s="51" t="s">
        <v>4360</v>
      </c>
      <c r="D1868" s="51" t="s">
        <v>5032</v>
      </c>
      <c r="E1868" s="51" t="s">
        <v>5033</v>
      </c>
      <c r="F1868" s="51" t="s">
        <v>5121</v>
      </c>
      <c r="G1868" s="51" t="s">
        <v>5122</v>
      </c>
      <c r="H1868" s="51" t="s">
        <v>5172</v>
      </c>
      <c r="I1868" s="51" t="s">
        <v>5173</v>
      </c>
      <c r="K1868" s="53">
        <v>3</v>
      </c>
      <c r="L1868" s="160">
        <v>12</v>
      </c>
      <c r="M1868" s="160" t="s">
        <v>5121</v>
      </c>
      <c r="N1868" s="160" t="s">
        <v>5122</v>
      </c>
      <c r="O1868" s="161"/>
      <c r="P1868" s="161"/>
      <c r="Q1868" s="161"/>
      <c r="R1868" s="161"/>
      <c r="S1868" s="161"/>
      <c r="T1868" s="161"/>
      <c r="U1868" s="161"/>
      <c r="V1868" s="161"/>
      <c r="W1868" s="161"/>
      <c r="X1868" s="161"/>
      <c r="Y1868" s="161"/>
      <c r="Z1868" s="161"/>
      <c r="AA1868" s="155" t="s">
        <v>1826</v>
      </c>
      <c r="AB1868" s="155" t="s">
        <v>4360</v>
      </c>
      <c r="AC1868" s="163">
        <v>0</v>
      </c>
      <c r="AD1868" s="163">
        <v>0</v>
      </c>
      <c r="AE1868" s="163">
        <v>0</v>
      </c>
      <c r="AF1868" s="163">
        <v>0</v>
      </c>
      <c r="AG1868" s="163">
        <v>0</v>
      </c>
      <c r="AH1868" s="163">
        <v>0</v>
      </c>
      <c r="AI1868" s="163">
        <v>0</v>
      </c>
      <c r="AJ1868" s="163">
        <v>0</v>
      </c>
      <c r="AK1868" s="163">
        <v>0</v>
      </c>
      <c r="AL1868" s="163">
        <v>0</v>
      </c>
      <c r="AM1868" s="163">
        <v>0</v>
      </c>
    </row>
    <row r="1869" spans="2:39" x14ac:dyDescent="0.15">
      <c r="B1869" s="51" t="s">
        <v>1827</v>
      </c>
      <c r="C1869" s="51" t="s">
        <v>4361</v>
      </c>
      <c r="D1869" s="51" t="s">
        <v>5032</v>
      </c>
      <c r="E1869" s="51" t="s">
        <v>5033</v>
      </c>
      <c r="F1869" s="51" t="s">
        <v>5097</v>
      </c>
      <c r="G1869" s="51" t="s">
        <v>5098</v>
      </c>
      <c r="H1869" s="51" t="s">
        <v>5099</v>
      </c>
      <c r="I1869" s="51" t="s">
        <v>5100</v>
      </c>
      <c r="K1869" s="53">
        <v>3</v>
      </c>
      <c r="L1869" s="160">
        <v>15</v>
      </c>
      <c r="M1869" s="160" t="s">
        <v>5097</v>
      </c>
      <c r="N1869" s="160" t="s">
        <v>5098</v>
      </c>
      <c r="O1869" s="161"/>
      <c r="P1869" s="161"/>
      <c r="Q1869" s="161"/>
      <c r="R1869" s="161"/>
      <c r="S1869" s="161"/>
      <c r="T1869" s="161"/>
      <c r="U1869" s="161"/>
      <c r="V1869" s="161"/>
      <c r="W1869" s="161"/>
      <c r="X1869" s="161"/>
      <c r="Y1869" s="161"/>
      <c r="Z1869" s="161"/>
      <c r="AA1869" s="155" t="s">
        <v>1827</v>
      </c>
      <c r="AB1869" s="155" t="s">
        <v>4361</v>
      </c>
      <c r="AC1869" s="163">
        <v>0</v>
      </c>
      <c r="AD1869" s="163">
        <v>0</v>
      </c>
      <c r="AE1869" s="163">
        <v>0</v>
      </c>
      <c r="AF1869" s="163">
        <v>0</v>
      </c>
      <c r="AG1869" s="163">
        <v>0</v>
      </c>
      <c r="AH1869" s="163">
        <v>0</v>
      </c>
      <c r="AI1869" s="163">
        <v>0</v>
      </c>
      <c r="AJ1869" s="163">
        <v>0</v>
      </c>
      <c r="AK1869" s="163">
        <v>0</v>
      </c>
      <c r="AL1869" s="163">
        <v>0</v>
      </c>
      <c r="AM1869" s="163">
        <v>0</v>
      </c>
    </row>
    <row r="1870" spans="2:39" x14ac:dyDescent="0.15">
      <c r="B1870" s="51" t="s">
        <v>1828</v>
      </c>
      <c r="C1870" s="51" t="s">
        <v>4362</v>
      </c>
      <c r="D1870" s="51" t="s">
        <v>5089</v>
      </c>
      <c r="E1870" s="51" t="s">
        <v>5090</v>
      </c>
      <c r="F1870" s="51" t="s">
        <v>5091</v>
      </c>
      <c r="G1870" s="51" t="s">
        <v>5092</v>
      </c>
      <c r="H1870" s="51" t="s">
        <v>5170</v>
      </c>
      <c r="I1870" s="51" t="s">
        <v>5171</v>
      </c>
      <c r="K1870" s="53">
        <v>3</v>
      </c>
      <c r="L1870" s="160">
        <v>16</v>
      </c>
      <c r="M1870" s="160" t="s">
        <v>5091</v>
      </c>
      <c r="N1870" s="160" t="s">
        <v>5092</v>
      </c>
      <c r="O1870" s="161"/>
      <c r="P1870" s="161"/>
      <c r="Q1870" s="161"/>
      <c r="R1870" s="161"/>
      <c r="S1870" s="161"/>
      <c r="T1870" s="161"/>
      <c r="U1870" s="161"/>
      <c r="V1870" s="161"/>
      <c r="W1870" s="161"/>
      <c r="X1870" s="161"/>
      <c r="Y1870" s="161"/>
      <c r="Z1870" s="161"/>
      <c r="AA1870" s="155" t="s">
        <v>1828</v>
      </c>
      <c r="AB1870" s="155" t="s">
        <v>4362</v>
      </c>
      <c r="AC1870" s="163">
        <v>0</v>
      </c>
      <c r="AD1870" s="163">
        <v>0</v>
      </c>
      <c r="AE1870" s="163">
        <v>0</v>
      </c>
      <c r="AF1870" s="163">
        <v>0</v>
      </c>
      <c r="AG1870" s="163">
        <v>0</v>
      </c>
      <c r="AH1870" s="163">
        <v>0</v>
      </c>
      <c r="AI1870" s="163">
        <v>0</v>
      </c>
      <c r="AJ1870" s="163">
        <v>0</v>
      </c>
      <c r="AK1870" s="163">
        <v>0</v>
      </c>
      <c r="AL1870" s="163">
        <v>0</v>
      </c>
      <c r="AM1870" s="163">
        <v>0</v>
      </c>
    </row>
    <row r="1871" spans="2:39" x14ac:dyDescent="0.15">
      <c r="B1871" s="51" t="s">
        <v>1829</v>
      </c>
      <c r="C1871" s="51" t="s">
        <v>4363</v>
      </c>
      <c r="D1871" s="51" t="s">
        <v>5074</v>
      </c>
      <c r="E1871" s="51" t="s">
        <v>5075</v>
      </c>
      <c r="F1871" s="51" t="s">
        <v>5076</v>
      </c>
      <c r="G1871" s="51" t="s">
        <v>5077</v>
      </c>
      <c r="H1871" s="51" t="s">
        <v>5153</v>
      </c>
      <c r="I1871" s="51" t="s">
        <v>5154</v>
      </c>
      <c r="K1871" s="53">
        <v>3</v>
      </c>
      <c r="L1871" s="160">
        <v>7</v>
      </c>
      <c r="M1871" s="160" t="s">
        <v>5153</v>
      </c>
      <c r="N1871" s="160" t="s">
        <v>5154</v>
      </c>
      <c r="O1871" s="161"/>
      <c r="P1871" s="161"/>
      <c r="Q1871" s="161"/>
      <c r="R1871" s="161"/>
      <c r="S1871" s="161"/>
      <c r="T1871" s="161"/>
      <c r="U1871" s="161"/>
      <c r="V1871" s="161"/>
      <c r="W1871" s="161"/>
      <c r="X1871" s="161"/>
      <c r="Y1871" s="161"/>
      <c r="Z1871" s="161"/>
      <c r="AA1871" s="155" t="s">
        <v>1829</v>
      </c>
      <c r="AB1871" s="155" t="s">
        <v>4363</v>
      </c>
      <c r="AC1871" s="163">
        <v>0</v>
      </c>
      <c r="AD1871" s="163">
        <v>0</v>
      </c>
      <c r="AE1871" s="163">
        <v>0</v>
      </c>
      <c r="AF1871" s="163">
        <v>0</v>
      </c>
      <c r="AG1871" s="163">
        <v>0</v>
      </c>
      <c r="AH1871" s="163">
        <v>0</v>
      </c>
      <c r="AI1871" s="163">
        <v>0</v>
      </c>
      <c r="AJ1871" s="163">
        <v>0</v>
      </c>
      <c r="AK1871" s="163">
        <v>0</v>
      </c>
      <c r="AL1871" s="163">
        <v>0</v>
      </c>
      <c r="AM1871" s="163">
        <v>0</v>
      </c>
    </row>
    <row r="1872" spans="2:39" x14ac:dyDescent="0.15">
      <c r="B1872" s="51" t="s">
        <v>1830</v>
      </c>
      <c r="C1872" s="51" t="s">
        <v>4364</v>
      </c>
      <c r="K1872" s="53">
        <v>3</v>
      </c>
      <c r="L1872" s="160" t="s">
        <v>5356</v>
      </c>
      <c r="M1872" s="160" t="s">
        <v>5356</v>
      </c>
      <c r="N1872" s="160" t="s">
        <v>5356</v>
      </c>
      <c r="O1872" s="161"/>
      <c r="P1872" s="161"/>
      <c r="Q1872" s="161"/>
      <c r="R1872" s="161"/>
      <c r="S1872" s="161"/>
      <c r="T1872" s="161"/>
      <c r="U1872" s="161"/>
      <c r="V1872" s="161"/>
      <c r="W1872" s="161"/>
      <c r="X1872" s="161"/>
      <c r="Y1872" s="161"/>
      <c r="Z1872" s="161"/>
      <c r="AA1872" s="155" t="s">
        <v>1830</v>
      </c>
      <c r="AB1872" s="155" t="s">
        <v>4364</v>
      </c>
      <c r="AC1872" s="163">
        <v>0</v>
      </c>
      <c r="AD1872" s="163">
        <v>0</v>
      </c>
      <c r="AE1872" s="163">
        <v>0</v>
      </c>
      <c r="AF1872" s="163">
        <v>0</v>
      </c>
      <c r="AG1872" s="163">
        <v>0</v>
      </c>
      <c r="AH1872" s="163">
        <v>0</v>
      </c>
      <c r="AI1872" s="163">
        <v>0</v>
      </c>
      <c r="AJ1872" s="163">
        <v>0</v>
      </c>
      <c r="AK1872" s="163">
        <v>0</v>
      </c>
      <c r="AL1872" s="163">
        <v>0</v>
      </c>
      <c r="AM1872" s="163">
        <v>0</v>
      </c>
    </row>
    <row r="1873" spans="2:39" x14ac:dyDescent="0.15">
      <c r="B1873" s="51" t="s">
        <v>1831</v>
      </c>
      <c r="C1873" s="51" t="s">
        <v>4365</v>
      </c>
      <c r="D1873" s="51" t="s">
        <v>5032</v>
      </c>
      <c r="E1873" s="51" t="s">
        <v>5033</v>
      </c>
      <c r="F1873" s="51" t="s">
        <v>5121</v>
      </c>
      <c r="G1873" s="51" t="s">
        <v>5122</v>
      </c>
      <c r="H1873" s="51" t="s">
        <v>5123</v>
      </c>
      <c r="I1873" s="51" t="s">
        <v>5124</v>
      </c>
      <c r="K1873" s="53">
        <v>3</v>
      </c>
      <c r="L1873" s="160">
        <v>12</v>
      </c>
      <c r="M1873" s="160" t="s">
        <v>5121</v>
      </c>
      <c r="N1873" s="160" t="s">
        <v>5122</v>
      </c>
      <c r="O1873" s="161"/>
      <c r="P1873" s="161"/>
      <c r="Q1873" s="161"/>
      <c r="R1873" s="161"/>
      <c r="S1873" s="161"/>
      <c r="T1873" s="161"/>
      <c r="U1873" s="161"/>
      <c r="V1873" s="161"/>
      <c r="W1873" s="161"/>
      <c r="X1873" s="161"/>
      <c r="Y1873" s="161"/>
      <c r="Z1873" s="161"/>
      <c r="AA1873" s="155" t="s">
        <v>1831</v>
      </c>
      <c r="AB1873" s="155" t="s">
        <v>4365</v>
      </c>
      <c r="AC1873" s="163">
        <v>0</v>
      </c>
      <c r="AD1873" s="163">
        <v>0</v>
      </c>
      <c r="AE1873" s="163">
        <v>0</v>
      </c>
      <c r="AF1873" s="163">
        <v>0</v>
      </c>
      <c r="AG1873" s="163">
        <v>0</v>
      </c>
      <c r="AH1873" s="163">
        <v>0</v>
      </c>
      <c r="AI1873" s="163">
        <v>0</v>
      </c>
      <c r="AJ1873" s="163">
        <v>0</v>
      </c>
      <c r="AK1873" s="163">
        <v>0</v>
      </c>
      <c r="AL1873" s="163">
        <v>0</v>
      </c>
      <c r="AM1873" s="163">
        <v>0</v>
      </c>
    </row>
    <row r="1874" spans="2:39" x14ac:dyDescent="0.15">
      <c r="B1874" s="51" t="s">
        <v>1832</v>
      </c>
      <c r="C1874" s="51" t="s">
        <v>4366</v>
      </c>
      <c r="K1874" s="53">
        <v>3</v>
      </c>
      <c r="L1874" s="160" t="s">
        <v>5356</v>
      </c>
      <c r="M1874" s="160" t="s">
        <v>5356</v>
      </c>
      <c r="N1874" s="160" t="s">
        <v>5356</v>
      </c>
      <c r="O1874" s="161"/>
      <c r="P1874" s="161"/>
      <c r="Q1874" s="161"/>
      <c r="R1874" s="161"/>
      <c r="S1874" s="161"/>
      <c r="T1874" s="161"/>
      <c r="U1874" s="161"/>
      <c r="V1874" s="161"/>
      <c r="W1874" s="161"/>
      <c r="X1874" s="161"/>
      <c r="Y1874" s="161"/>
      <c r="Z1874" s="161"/>
      <c r="AA1874" s="155" t="s">
        <v>1832</v>
      </c>
      <c r="AB1874" s="155" t="s">
        <v>4366</v>
      </c>
      <c r="AC1874" s="163">
        <v>0</v>
      </c>
      <c r="AD1874" s="163">
        <v>0</v>
      </c>
      <c r="AE1874" s="163">
        <v>0</v>
      </c>
      <c r="AF1874" s="163">
        <v>0</v>
      </c>
      <c r="AG1874" s="163">
        <v>0</v>
      </c>
      <c r="AH1874" s="163">
        <v>0</v>
      </c>
      <c r="AI1874" s="163">
        <v>0</v>
      </c>
      <c r="AJ1874" s="163">
        <v>0</v>
      </c>
      <c r="AK1874" s="163">
        <v>0</v>
      </c>
      <c r="AL1874" s="163">
        <v>0</v>
      </c>
      <c r="AM1874" s="163">
        <v>0</v>
      </c>
    </row>
    <row r="1875" spans="2:39" x14ac:dyDescent="0.15">
      <c r="B1875" s="51" t="s">
        <v>1833</v>
      </c>
      <c r="C1875" s="51" t="s">
        <v>5224</v>
      </c>
      <c r="K1875" s="53">
        <v>3</v>
      </c>
      <c r="L1875" s="160" t="s">
        <v>5356</v>
      </c>
      <c r="M1875" s="160" t="s">
        <v>5356</v>
      </c>
      <c r="N1875" s="160" t="s">
        <v>5356</v>
      </c>
      <c r="O1875" s="161"/>
      <c r="P1875" s="161"/>
      <c r="Q1875" s="161"/>
      <c r="R1875" s="161"/>
      <c r="S1875" s="161"/>
      <c r="T1875" s="161"/>
      <c r="U1875" s="161"/>
      <c r="V1875" s="161"/>
      <c r="W1875" s="161"/>
      <c r="X1875" s="161"/>
      <c r="Y1875" s="161"/>
      <c r="Z1875" s="161"/>
      <c r="AA1875" s="155" t="s">
        <v>1833</v>
      </c>
      <c r="AB1875" s="155" t="s">
        <v>5224</v>
      </c>
      <c r="AC1875" s="163">
        <v>0</v>
      </c>
      <c r="AD1875" s="163">
        <v>0</v>
      </c>
      <c r="AE1875" s="163">
        <v>0</v>
      </c>
      <c r="AF1875" s="163">
        <v>0</v>
      </c>
      <c r="AG1875" s="163">
        <v>0</v>
      </c>
      <c r="AH1875" s="163">
        <v>0</v>
      </c>
      <c r="AI1875" s="163">
        <v>0</v>
      </c>
      <c r="AJ1875" s="163">
        <v>0</v>
      </c>
      <c r="AK1875" s="163">
        <v>0</v>
      </c>
      <c r="AL1875" s="163">
        <v>0</v>
      </c>
      <c r="AM1875" s="163">
        <v>0</v>
      </c>
    </row>
    <row r="1876" spans="2:39" x14ac:dyDescent="0.15">
      <c r="B1876" s="51" t="s">
        <v>1834</v>
      </c>
      <c r="C1876" s="51" t="s">
        <v>5225</v>
      </c>
      <c r="D1876" s="51" t="s">
        <v>5032</v>
      </c>
      <c r="E1876" s="51" t="s">
        <v>5033</v>
      </c>
      <c r="F1876" s="51" t="s">
        <v>5121</v>
      </c>
      <c r="G1876" s="51" t="s">
        <v>5122</v>
      </c>
      <c r="H1876" s="51" t="s">
        <v>5172</v>
      </c>
      <c r="I1876" s="51" t="s">
        <v>5173</v>
      </c>
      <c r="K1876" s="53">
        <v>3</v>
      </c>
      <c r="L1876" s="160">
        <v>12</v>
      </c>
      <c r="M1876" s="160" t="s">
        <v>5121</v>
      </c>
      <c r="N1876" s="160" t="s">
        <v>5122</v>
      </c>
      <c r="O1876" s="161"/>
      <c r="P1876" s="161"/>
      <c r="Q1876" s="161"/>
      <c r="R1876" s="161"/>
      <c r="S1876" s="161"/>
      <c r="T1876" s="161"/>
      <c r="U1876" s="161"/>
      <c r="V1876" s="161"/>
      <c r="W1876" s="161"/>
      <c r="X1876" s="161"/>
      <c r="Y1876" s="161"/>
      <c r="Z1876" s="161"/>
      <c r="AA1876" s="155" t="s">
        <v>1834</v>
      </c>
      <c r="AB1876" s="155" t="s">
        <v>5225</v>
      </c>
      <c r="AC1876" s="163">
        <v>0</v>
      </c>
      <c r="AD1876" s="163">
        <v>0</v>
      </c>
      <c r="AE1876" s="163">
        <v>0</v>
      </c>
      <c r="AF1876" s="163">
        <v>0</v>
      </c>
      <c r="AG1876" s="163">
        <v>0</v>
      </c>
      <c r="AH1876" s="163">
        <v>0</v>
      </c>
      <c r="AI1876" s="163">
        <v>0</v>
      </c>
      <c r="AJ1876" s="163">
        <v>0</v>
      </c>
      <c r="AK1876" s="163">
        <v>0</v>
      </c>
      <c r="AL1876" s="163">
        <v>0</v>
      </c>
      <c r="AM1876" s="163">
        <v>0</v>
      </c>
    </row>
    <row r="1877" spans="2:39" x14ac:dyDescent="0.15">
      <c r="B1877" s="51" t="s">
        <v>1835</v>
      </c>
      <c r="C1877" s="51" t="s">
        <v>4367</v>
      </c>
      <c r="D1877" s="51" t="s">
        <v>5032</v>
      </c>
      <c r="E1877" s="51" t="s">
        <v>5033</v>
      </c>
      <c r="F1877" s="51" t="s">
        <v>5121</v>
      </c>
      <c r="G1877" s="51" t="s">
        <v>5122</v>
      </c>
      <c r="H1877" s="51" t="s">
        <v>5123</v>
      </c>
      <c r="I1877" s="51" t="s">
        <v>5124</v>
      </c>
      <c r="K1877" s="53">
        <v>3</v>
      </c>
      <c r="L1877" s="160">
        <v>12</v>
      </c>
      <c r="M1877" s="160" t="s">
        <v>5121</v>
      </c>
      <c r="N1877" s="160" t="s">
        <v>5122</v>
      </c>
      <c r="O1877" s="161"/>
      <c r="P1877" s="161"/>
      <c r="Q1877" s="161"/>
      <c r="R1877" s="161"/>
      <c r="S1877" s="161"/>
      <c r="T1877" s="161"/>
      <c r="U1877" s="161"/>
      <c r="V1877" s="161"/>
      <c r="W1877" s="161"/>
      <c r="X1877" s="161"/>
      <c r="Y1877" s="161"/>
      <c r="Z1877" s="161"/>
      <c r="AA1877" s="155" t="s">
        <v>1835</v>
      </c>
      <c r="AB1877" s="155" t="s">
        <v>4367</v>
      </c>
      <c r="AC1877" s="163">
        <v>0</v>
      </c>
      <c r="AD1877" s="163">
        <v>0</v>
      </c>
      <c r="AE1877" s="163">
        <v>0</v>
      </c>
      <c r="AF1877" s="163">
        <v>0</v>
      </c>
      <c r="AG1877" s="163">
        <v>0</v>
      </c>
      <c r="AH1877" s="163">
        <v>0</v>
      </c>
      <c r="AI1877" s="163">
        <v>0</v>
      </c>
      <c r="AJ1877" s="163">
        <v>0</v>
      </c>
      <c r="AK1877" s="163">
        <v>0</v>
      </c>
      <c r="AL1877" s="163">
        <v>0</v>
      </c>
      <c r="AM1877" s="163">
        <v>0</v>
      </c>
    </row>
    <row r="1878" spans="2:39" x14ac:dyDescent="0.15">
      <c r="B1878" s="51" t="s">
        <v>1836</v>
      </c>
      <c r="C1878" s="51" t="s">
        <v>4368</v>
      </c>
      <c r="D1878" s="51" t="s">
        <v>5032</v>
      </c>
      <c r="E1878" s="51" t="s">
        <v>5033</v>
      </c>
      <c r="F1878" s="51" t="s">
        <v>5121</v>
      </c>
      <c r="G1878" s="51" t="s">
        <v>5122</v>
      </c>
      <c r="H1878" s="51" t="s">
        <v>5172</v>
      </c>
      <c r="I1878" s="51" t="s">
        <v>5173</v>
      </c>
      <c r="K1878" s="53">
        <v>3</v>
      </c>
      <c r="L1878" s="160">
        <v>12</v>
      </c>
      <c r="M1878" s="160" t="s">
        <v>5121</v>
      </c>
      <c r="N1878" s="160" t="s">
        <v>5122</v>
      </c>
      <c r="O1878" s="161"/>
      <c r="P1878" s="161"/>
      <c r="Q1878" s="161"/>
      <c r="R1878" s="161"/>
      <c r="S1878" s="161"/>
      <c r="T1878" s="161"/>
      <c r="U1878" s="161"/>
      <c r="V1878" s="161"/>
      <c r="W1878" s="161"/>
      <c r="X1878" s="161"/>
      <c r="Y1878" s="161"/>
      <c r="Z1878" s="161"/>
      <c r="AA1878" s="155" t="s">
        <v>1836</v>
      </c>
      <c r="AB1878" s="155" t="s">
        <v>4368</v>
      </c>
      <c r="AC1878" s="163">
        <v>0</v>
      </c>
      <c r="AD1878" s="163">
        <v>0</v>
      </c>
      <c r="AE1878" s="163">
        <v>0</v>
      </c>
      <c r="AF1878" s="163">
        <v>0</v>
      </c>
      <c r="AG1878" s="163">
        <v>0</v>
      </c>
      <c r="AH1878" s="163">
        <v>0</v>
      </c>
      <c r="AI1878" s="163">
        <v>0</v>
      </c>
      <c r="AJ1878" s="163">
        <v>0</v>
      </c>
      <c r="AK1878" s="163">
        <v>0</v>
      </c>
      <c r="AL1878" s="163">
        <v>0</v>
      </c>
      <c r="AM1878" s="163">
        <v>0</v>
      </c>
    </row>
    <row r="1879" spans="2:39" x14ac:dyDescent="0.15">
      <c r="B1879" s="51" t="s">
        <v>1837</v>
      </c>
      <c r="C1879" s="51" t="s">
        <v>4369</v>
      </c>
      <c r="D1879" s="51" t="s">
        <v>5044</v>
      </c>
      <c r="E1879" s="51" t="s">
        <v>5045</v>
      </c>
      <c r="F1879" s="51" t="s">
        <v>5046</v>
      </c>
      <c r="G1879" s="51" t="s">
        <v>5045</v>
      </c>
      <c r="H1879" s="51" t="s">
        <v>5067</v>
      </c>
      <c r="I1879" s="51" t="s">
        <v>5068</v>
      </c>
      <c r="K1879" s="53">
        <v>3</v>
      </c>
      <c r="L1879" s="160">
        <v>3</v>
      </c>
      <c r="M1879" s="160" t="s">
        <v>5067</v>
      </c>
      <c r="N1879" s="160" t="s">
        <v>5068</v>
      </c>
      <c r="O1879" s="161"/>
      <c r="P1879" s="161"/>
      <c r="Q1879" s="161"/>
      <c r="R1879" s="161"/>
      <c r="S1879" s="161"/>
      <c r="T1879" s="161"/>
      <c r="U1879" s="161"/>
      <c r="V1879" s="161"/>
      <c r="W1879" s="161"/>
      <c r="X1879" s="161"/>
      <c r="Y1879" s="161"/>
      <c r="Z1879" s="161"/>
      <c r="AA1879" s="155" t="s">
        <v>1837</v>
      </c>
      <c r="AB1879" s="155" t="s">
        <v>4369</v>
      </c>
      <c r="AC1879" s="163">
        <v>0</v>
      </c>
      <c r="AD1879" s="163">
        <v>0</v>
      </c>
      <c r="AE1879" s="163">
        <v>0</v>
      </c>
      <c r="AF1879" s="163">
        <v>0</v>
      </c>
      <c r="AG1879" s="163">
        <v>0</v>
      </c>
      <c r="AH1879" s="163">
        <v>0</v>
      </c>
      <c r="AI1879" s="163">
        <v>0</v>
      </c>
      <c r="AJ1879" s="163">
        <v>0</v>
      </c>
      <c r="AK1879" s="163">
        <v>0</v>
      </c>
      <c r="AL1879" s="163">
        <v>0</v>
      </c>
      <c r="AM1879" s="163">
        <v>0</v>
      </c>
    </row>
    <row r="1880" spans="2:39" x14ac:dyDescent="0.15">
      <c r="B1880" s="51" t="s">
        <v>1838</v>
      </c>
      <c r="C1880" s="51" t="s">
        <v>4370</v>
      </c>
      <c r="K1880" s="53">
        <v>3</v>
      </c>
      <c r="L1880" s="160" t="s">
        <v>5356</v>
      </c>
      <c r="M1880" s="160" t="s">
        <v>5356</v>
      </c>
      <c r="N1880" s="160" t="s">
        <v>5356</v>
      </c>
      <c r="O1880" s="161"/>
      <c r="P1880" s="161"/>
      <c r="Q1880" s="161"/>
      <c r="R1880" s="161"/>
      <c r="S1880" s="161"/>
      <c r="T1880" s="161"/>
      <c r="U1880" s="161"/>
      <c r="V1880" s="161"/>
      <c r="W1880" s="161"/>
      <c r="X1880" s="161"/>
      <c r="Y1880" s="161"/>
      <c r="Z1880" s="161"/>
      <c r="AA1880" s="155" t="s">
        <v>1838</v>
      </c>
      <c r="AB1880" s="155" t="s">
        <v>4370</v>
      </c>
      <c r="AC1880" s="163">
        <v>0</v>
      </c>
      <c r="AD1880" s="163">
        <v>0</v>
      </c>
      <c r="AE1880" s="163">
        <v>0</v>
      </c>
      <c r="AF1880" s="163">
        <v>0</v>
      </c>
      <c r="AG1880" s="163">
        <v>0</v>
      </c>
      <c r="AH1880" s="163">
        <v>0</v>
      </c>
      <c r="AI1880" s="163">
        <v>0</v>
      </c>
      <c r="AJ1880" s="163">
        <v>0</v>
      </c>
      <c r="AK1880" s="163">
        <v>0</v>
      </c>
      <c r="AL1880" s="163">
        <v>0</v>
      </c>
      <c r="AM1880" s="163">
        <v>0</v>
      </c>
    </row>
    <row r="1881" spans="2:39" x14ac:dyDescent="0.15">
      <c r="B1881" s="51" t="s">
        <v>1839</v>
      </c>
      <c r="C1881" s="51" t="s">
        <v>4371</v>
      </c>
      <c r="D1881" s="51" t="s">
        <v>5074</v>
      </c>
      <c r="E1881" s="51" t="s">
        <v>5075</v>
      </c>
      <c r="F1881" s="51" t="s">
        <v>5076</v>
      </c>
      <c r="G1881" s="51" t="s">
        <v>5077</v>
      </c>
      <c r="H1881" s="51" t="s">
        <v>5153</v>
      </c>
      <c r="I1881" s="51" t="s">
        <v>5154</v>
      </c>
      <c r="K1881" s="53">
        <v>3</v>
      </c>
      <c r="L1881" s="160">
        <v>7</v>
      </c>
      <c r="M1881" s="160" t="s">
        <v>5153</v>
      </c>
      <c r="N1881" s="160" t="s">
        <v>5154</v>
      </c>
      <c r="O1881" s="161"/>
      <c r="P1881" s="161"/>
      <c r="Q1881" s="161"/>
      <c r="R1881" s="161"/>
      <c r="S1881" s="161"/>
      <c r="T1881" s="161"/>
      <c r="U1881" s="161"/>
      <c r="V1881" s="161"/>
      <c r="W1881" s="161"/>
      <c r="X1881" s="161"/>
      <c r="Y1881" s="161"/>
      <c r="Z1881" s="161"/>
      <c r="AA1881" s="155" t="s">
        <v>1839</v>
      </c>
      <c r="AB1881" s="155" t="s">
        <v>4371</v>
      </c>
      <c r="AC1881" s="163">
        <v>0</v>
      </c>
      <c r="AD1881" s="163">
        <v>0</v>
      </c>
      <c r="AE1881" s="163">
        <v>0</v>
      </c>
      <c r="AF1881" s="163">
        <v>0</v>
      </c>
      <c r="AG1881" s="163">
        <v>0</v>
      </c>
      <c r="AH1881" s="163">
        <v>0</v>
      </c>
      <c r="AI1881" s="163">
        <v>0</v>
      </c>
      <c r="AJ1881" s="163">
        <v>0</v>
      </c>
      <c r="AK1881" s="163">
        <v>0</v>
      </c>
      <c r="AL1881" s="163">
        <v>0</v>
      </c>
      <c r="AM1881" s="163">
        <v>0</v>
      </c>
    </row>
    <row r="1882" spans="2:39" x14ac:dyDescent="0.15">
      <c r="B1882" s="51" t="s">
        <v>1840</v>
      </c>
      <c r="C1882" s="51" t="s">
        <v>4372</v>
      </c>
      <c r="D1882" s="51" t="s">
        <v>5089</v>
      </c>
      <c r="E1882" s="51" t="s">
        <v>5090</v>
      </c>
      <c r="F1882" s="51" t="s">
        <v>5091</v>
      </c>
      <c r="G1882" s="51" t="s">
        <v>5092</v>
      </c>
      <c r="H1882" s="51" t="s">
        <v>5135</v>
      </c>
      <c r="I1882" s="51" t="s">
        <v>5136</v>
      </c>
      <c r="K1882" s="53">
        <v>3</v>
      </c>
      <c r="L1882" s="160">
        <v>16</v>
      </c>
      <c r="M1882" s="160" t="s">
        <v>5091</v>
      </c>
      <c r="N1882" s="160" t="s">
        <v>5092</v>
      </c>
      <c r="O1882" s="161"/>
      <c r="P1882" s="161"/>
      <c r="Q1882" s="161"/>
      <c r="R1882" s="161"/>
      <c r="S1882" s="161"/>
      <c r="T1882" s="161"/>
      <c r="U1882" s="161"/>
      <c r="V1882" s="161"/>
      <c r="W1882" s="161"/>
      <c r="X1882" s="161"/>
      <c r="Y1882" s="161"/>
      <c r="Z1882" s="161"/>
      <c r="AA1882" s="155" t="s">
        <v>1840</v>
      </c>
      <c r="AB1882" s="155" t="s">
        <v>4372</v>
      </c>
      <c r="AC1882" s="163">
        <v>0</v>
      </c>
      <c r="AD1882" s="163">
        <v>0</v>
      </c>
      <c r="AE1882" s="163">
        <v>0</v>
      </c>
      <c r="AF1882" s="163">
        <v>0</v>
      </c>
      <c r="AG1882" s="163">
        <v>0</v>
      </c>
      <c r="AH1882" s="163">
        <v>0</v>
      </c>
      <c r="AI1882" s="163">
        <v>0</v>
      </c>
      <c r="AJ1882" s="163">
        <v>0</v>
      </c>
      <c r="AK1882" s="163">
        <v>0</v>
      </c>
      <c r="AL1882" s="163">
        <v>0</v>
      </c>
      <c r="AM1882" s="163">
        <v>0</v>
      </c>
    </row>
    <row r="1883" spans="2:39" x14ac:dyDescent="0.15">
      <c r="B1883" s="51" t="s">
        <v>1841</v>
      </c>
      <c r="C1883" s="51" t="s">
        <v>4373</v>
      </c>
      <c r="D1883" s="51" t="s">
        <v>5032</v>
      </c>
      <c r="E1883" s="51" t="s">
        <v>5033</v>
      </c>
      <c r="F1883" s="51" t="s">
        <v>5034</v>
      </c>
      <c r="G1883" s="51" t="s">
        <v>5035</v>
      </c>
      <c r="H1883" s="51" t="s">
        <v>5036</v>
      </c>
      <c r="I1883" s="51" t="s">
        <v>5037</v>
      </c>
      <c r="K1883" s="53">
        <v>3</v>
      </c>
      <c r="L1883" s="160">
        <v>11</v>
      </c>
      <c r="M1883" s="160" t="s">
        <v>5034</v>
      </c>
      <c r="N1883" s="160" t="s">
        <v>5035</v>
      </c>
      <c r="O1883" s="161"/>
      <c r="P1883" s="161"/>
      <c r="Q1883" s="161"/>
      <c r="R1883" s="161"/>
      <c r="S1883" s="161"/>
      <c r="T1883" s="161"/>
      <c r="U1883" s="161"/>
      <c r="V1883" s="161"/>
      <c r="W1883" s="161"/>
      <c r="X1883" s="161"/>
      <c r="Y1883" s="161"/>
      <c r="Z1883" s="161"/>
      <c r="AA1883" s="155" t="s">
        <v>1841</v>
      </c>
      <c r="AB1883" s="155" t="s">
        <v>4373</v>
      </c>
      <c r="AC1883" s="163">
        <v>0</v>
      </c>
      <c r="AD1883" s="163">
        <v>0</v>
      </c>
      <c r="AE1883" s="163">
        <v>1</v>
      </c>
      <c r="AF1883" s="163">
        <v>0</v>
      </c>
      <c r="AG1883" s="163">
        <v>0</v>
      </c>
      <c r="AH1883" s="163">
        <v>0</v>
      </c>
      <c r="AI1883" s="163">
        <v>0</v>
      </c>
      <c r="AJ1883" s="163">
        <v>0</v>
      </c>
      <c r="AK1883" s="163">
        <v>0</v>
      </c>
      <c r="AL1883" s="163">
        <v>0</v>
      </c>
      <c r="AM1883" s="163">
        <v>0</v>
      </c>
    </row>
    <row r="1884" spans="2:39" x14ac:dyDescent="0.15">
      <c r="B1884" s="51" t="s">
        <v>1842</v>
      </c>
      <c r="C1884" s="51" t="s">
        <v>4374</v>
      </c>
      <c r="K1884" s="53">
        <v>3</v>
      </c>
      <c r="L1884" s="160" t="s">
        <v>5356</v>
      </c>
      <c r="M1884" s="160" t="s">
        <v>5356</v>
      </c>
      <c r="N1884" s="160" t="s">
        <v>5356</v>
      </c>
      <c r="O1884" s="161"/>
      <c r="P1884" s="161"/>
      <c r="Q1884" s="161"/>
      <c r="R1884" s="161"/>
      <c r="S1884" s="161"/>
      <c r="T1884" s="161"/>
      <c r="U1884" s="161"/>
      <c r="V1884" s="161"/>
      <c r="W1884" s="161"/>
      <c r="X1884" s="161"/>
      <c r="Y1884" s="161"/>
      <c r="Z1884" s="161"/>
      <c r="AA1884" s="155" t="s">
        <v>1842</v>
      </c>
      <c r="AB1884" s="155" t="s">
        <v>4374</v>
      </c>
      <c r="AC1884" s="163">
        <v>0</v>
      </c>
      <c r="AD1884" s="163">
        <v>0</v>
      </c>
      <c r="AE1884" s="163">
        <v>0</v>
      </c>
      <c r="AF1884" s="163">
        <v>0</v>
      </c>
      <c r="AG1884" s="163">
        <v>0</v>
      </c>
      <c r="AH1884" s="163">
        <v>0</v>
      </c>
      <c r="AI1884" s="163">
        <v>0</v>
      </c>
      <c r="AJ1884" s="163">
        <v>0</v>
      </c>
      <c r="AK1884" s="163">
        <v>0</v>
      </c>
      <c r="AL1884" s="163">
        <v>0</v>
      </c>
      <c r="AM1884" s="163">
        <v>0</v>
      </c>
    </row>
    <row r="1885" spans="2:39" x14ac:dyDescent="0.15">
      <c r="B1885" s="51" t="s">
        <v>1843</v>
      </c>
      <c r="C1885" s="51" t="s">
        <v>4375</v>
      </c>
      <c r="D1885" s="51" t="s">
        <v>5032</v>
      </c>
      <c r="E1885" s="51" t="s">
        <v>5033</v>
      </c>
      <c r="F1885" s="51" t="s">
        <v>5121</v>
      </c>
      <c r="G1885" s="51" t="s">
        <v>5122</v>
      </c>
      <c r="H1885" s="51" t="s">
        <v>5172</v>
      </c>
      <c r="I1885" s="51" t="s">
        <v>5173</v>
      </c>
      <c r="K1885" s="53">
        <v>3</v>
      </c>
      <c r="L1885" s="160">
        <v>12</v>
      </c>
      <c r="M1885" s="160" t="s">
        <v>5121</v>
      </c>
      <c r="N1885" s="160" t="s">
        <v>5122</v>
      </c>
      <c r="O1885" s="161"/>
      <c r="P1885" s="161"/>
      <c r="Q1885" s="161"/>
      <c r="R1885" s="161"/>
      <c r="S1885" s="161"/>
      <c r="T1885" s="161"/>
      <c r="U1885" s="161"/>
      <c r="V1885" s="161"/>
      <c r="W1885" s="161"/>
      <c r="X1885" s="161"/>
      <c r="Y1885" s="161"/>
      <c r="Z1885" s="161"/>
      <c r="AA1885" s="155" t="s">
        <v>1843</v>
      </c>
      <c r="AB1885" s="155" t="s">
        <v>4375</v>
      </c>
      <c r="AC1885" s="163">
        <v>0</v>
      </c>
      <c r="AD1885" s="163">
        <v>0</v>
      </c>
      <c r="AE1885" s="163">
        <v>0</v>
      </c>
      <c r="AF1885" s="163">
        <v>0</v>
      </c>
      <c r="AG1885" s="163">
        <v>0</v>
      </c>
      <c r="AH1885" s="163">
        <v>0</v>
      </c>
      <c r="AI1885" s="163">
        <v>0</v>
      </c>
      <c r="AJ1885" s="163">
        <v>0</v>
      </c>
      <c r="AK1885" s="163">
        <v>0</v>
      </c>
      <c r="AL1885" s="163">
        <v>0</v>
      </c>
      <c r="AM1885" s="163">
        <v>0</v>
      </c>
    </row>
    <row r="1886" spans="2:39" x14ac:dyDescent="0.15">
      <c r="B1886" s="51" t="s">
        <v>1844</v>
      </c>
      <c r="C1886" s="51" t="s">
        <v>5226</v>
      </c>
      <c r="D1886" s="51" t="s">
        <v>5089</v>
      </c>
      <c r="E1886" s="51" t="s">
        <v>5090</v>
      </c>
      <c r="F1886" s="51" t="s">
        <v>5091</v>
      </c>
      <c r="G1886" s="51" t="s">
        <v>5092</v>
      </c>
      <c r="H1886" s="51" t="s">
        <v>5135</v>
      </c>
      <c r="I1886" s="51" t="s">
        <v>5136</v>
      </c>
      <c r="K1886" s="53">
        <v>3</v>
      </c>
      <c r="L1886" s="160">
        <v>16</v>
      </c>
      <c r="M1886" s="160" t="s">
        <v>5091</v>
      </c>
      <c r="N1886" s="160" t="s">
        <v>5092</v>
      </c>
      <c r="O1886" s="161"/>
      <c r="P1886" s="161"/>
      <c r="Q1886" s="161"/>
      <c r="R1886" s="161"/>
      <c r="S1886" s="161"/>
      <c r="T1886" s="161"/>
      <c r="U1886" s="161"/>
      <c r="V1886" s="161"/>
      <c r="W1886" s="161"/>
      <c r="X1886" s="161"/>
      <c r="Y1886" s="161"/>
      <c r="Z1886" s="161"/>
      <c r="AA1886" s="155" t="s">
        <v>1844</v>
      </c>
      <c r="AB1886" s="155" t="s">
        <v>5226</v>
      </c>
      <c r="AC1886" s="163">
        <v>0</v>
      </c>
      <c r="AD1886" s="163">
        <v>0</v>
      </c>
      <c r="AE1886" s="163">
        <v>0</v>
      </c>
      <c r="AF1886" s="163">
        <v>0</v>
      </c>
      <c r="AG1886" s="163">
        <v>0</v>
      </c>
      <c r="AH1886" s="163">
        <v>0</v>
      </c>
      <c r="AI1886" s="163">
        <v>0</v>
      </c>
      <c r="AJ1886" s="163">
        <v>0</v>
      </c>
      <c r="AK1886" s="163">
        <v>0</v>
      </c>
      <c r="AL1886" s="163">
        <v>0</v>
      </c>
      <c r="AM1886" s="163">
        <v>0</v>
      </c>
    </row>
    <row r="1887" spans="2:39" x14ac:dyDescent="0.15">
      <c r="B1887" s="51" t="s">
        <v>1845</v>
      </c>
      <c r="C1887" s="51" t="s">
        <v>4376</v>
      </c>
      <c r="D1887" s="51" t="s">
        <v>5089</v>
      </c>
      <c r="E1887" s="51" t="s">
        <v>5090</v>
      </c>
      <c r="F1887" s="51" t="s">
        <v>5091</v>
      </c>
      <c r="G1887" s="51" t="s">
        <v>5092</v>
      </c>
      <c r="H1887" s="51" t="s">
        <v>5170</v>
      </c>
      <c r="I1887" s="51" t="s">
        <v>5171</v>
      </c>
      <c r="K1887" s="53">
        <v>3</v>
      </c>
      <c r="L1887" s="160">
        <v>16</v>
      </c>
      <c r="M1887" s="160" t="s">
        <v>5091</v>
      </c>
      <c r="N1887" s="160" t="s">
        <v>5092</v>
      </c>
      <c r="O1887" s="161"/>
      <c r="P1887" s="161"/>
      <c r="Q1887" s="161"/>
      <c r="R1887" s="161"/>
      <c r="S1887" s="161"/>
      <c r="T1887" s="161"/>
      <c r="U1887" s="161"/>
      <c r="V1887" s="161"/>
      <c r="W1887" s="161"/>
      <c r="X1887" s="161"/>
      <c r="Y1887" s="161"/>
      <c r="Z1887" s="161"/>
      <c r="AA1887" s="155" t="s">
        <v>1845</v>
      </c>
      <c r="AB1887" s="155" t="s">
        <v>4376</v>
      </c>
      <c r="AC1887" s="163">
        <v>0</v>
      </c>
      <c r="AD1887" s="163">
        <v>0</v>
      </c>
      <c r="AE1887" s="163">
        <v>0</v>
      </c>
      <c r="AF1887" s="163">
        <v>0</v>
      </c>
      <c r="AG1887" s="163">
        <v>0</v>
      </c>
      <c r="AH1887" s="163">
        <v>0</v>
      </c>
      <c r="AI1887" s="163">
        <v>0</v>
      </c>
      <c r="AJ1887" s="163">
        <v>0</v>
      </c>
      <c r="AK1887" s="163">
        <v>0</v>
      </c>
      <c r="AL1887" s="163">
        <v>0</v>
      </c>
      <c r="AM1887" s="163">
        <v>0</v>
      </c>
    </row>
    <row r="1888" spans="2:39" x14ac:dyDescent="0.15">
      <c r="B1888" s="51" t="s">
        <v>1846</v>
      </c>
      <c r="C1888" s="51" t="s">
        <v>5227</v>
      </c>
      <c r="K1888" s="53">
        <v>3</v>
      </c>
      <c r="L1888" s="160" t="s">
        <v>5356</v>
      </c>
      <c r="M1888" s="160" t="s">
        <v>5356</v>
      </c>
      <c r="N1888" s="160" t="s">
        <v>5356</v>
      </c>
      <c r="O1888" s="161"/>
      <c r="P1888" s="161"/>
      <c r="Q1888" s="161"/>
      <c r="R1888" s="161"/>
      <c r="S1888" s="161"/>
      <c r="T1888" s="161"/>
      <c r="U1888" s="161"/>
      <c r="V1888" s="161"/>
      <c r="W1888" s="161"/>
      <c r="X1888" s="161"/>
      <c r="Y1888" s="161"/>
      <c r="Z1888" s="161"/>
      <c r="AA1888" s="155" t="s">
        <v>1846</v>
      </c>
      <c r="AB1888" s="155" t="s">
        <v>5227</v>
      </c>
      <c r="AC1888" s="163">
        <v>0</v>
      </c>
      <c r="AD1888" s="163">
        <v>0</v>
      </c>
      <c r="AE1888" s="163">
        <v>0</v>
      </c>
      <c r="AF1888" s="163">
        <v>0</v>
      </c>
      <c r="AG1888" s="163">
        <v>0</v>
      </c>
      <c r="AH1888" s="163">
        <v>0</v>
      </c>
      <c r="AI1888" s="163">
        <v>0</v>
      </c>
      <c r="AJ1888" s="163">
        <v>0</v>
      </c>
      <c r="AK1888" s="163">
        <v>0</v>
      </c>
      <c r="AL1888" s="163">
        <v>0</v>
      </c>
      <c r="AM1888" s="163">
        <v>0</v>
      </c>
    </row>
    <row r="1889" spans="2:39" x14ac:dyDescent="0.15">
      <c r="B1889" s="51" t="s">
        <v>1847</v>
      </c>
      <c r="C1889" s="51" t="s">
        <v>4377</v>
      </c>
      <c r="D1889" s="51" t="s">
        <v>5032</v>
      </c>
      <c r="E1889" s="51" t="s">
        <v>5033</v>
      </c>
      <c r="F1889" s="51" t="s">
        <v>5121</v>
      </c>
      <c r="G1889" s="51" t="s">
        <v>5122</v>
      </c>
      <c r="H1889" s="51" t="s">
        <v>5123</v>
      </c>
      <c r="I1889" s="51" t="s">
        <v>5124</v>
      </c>
      <c r="K1889" s="53">
        <v>3</v>
      </c>
      <c r="L1889" s="160">
        <v>12</v>
      </c>
      <c r="M1889" s="160" t="s">
        <v>5121</v>
      </c>
      <c r="N1889" s="160" t="s">
        <v>5122</v>
      </c>
      <c r="O1889" s="161"/>
      <c r="P1889" s="161"/>
      <c r="Q1889" s="161"/>
      <c r="R1889" s="161"/>
      <c r="S1889" s="161"/>
      <c r="T1889" s="161"/>
      <c r="U1889" s="161"/>
      <c r="V1889" s="161"/>
      <c r="W1889" s="161"/>
      <c r="X1889" s="161"/>
      <c r="Y1889" s="161"/>
      <c r="Z1889" s="161"/>
      <c r="AA1889" s="155" t="s">
        <v>1847</v>
      </c>
      <c r="AB1889" s="155" t="s">
        <v>4377</v>
      </c>
      <c r="AC1889" s="163">
        <v>1</v>
      </c>
      <c r="AD1889" s="163">
        <v>1</v>
      </c>
      <c r="AE1889" s="163">
        <v>0</v>
      </c>
      <c r="AF1889" s="163">
        <v>0</v>
      </c>
      <c r="AG1889" s="163">
        <v>0</v>
      </c>
      <c r="AH1889" s="163">
        <v>0</v>
      </c>
      <c r="AI1889" s="163">
        <v>0</v>
      </c>
      <c r="AJ1889" s="163">
        <v>0</v>
      </c>
      <c r="AK1889" s="163">
        <v>0</v>
      </c>
      <c r="AL1889" s="163">
        <v>0</v>
      </c>
      <c r="AM1889" s="163">
        <v>0</v>
      </c>
    </row>
    <row r="1890" spans="2:39" x14ac:dyDescent="0.15">
      <c r="B1890" s="51" t="s">
        <v>1848</v>
      </c>
      <c r="C1890" s="51" t="s">
        <v>4378</v>
      </c>
      <c r="D1890" s="51" t="s">
        <v>5044</v>
      </c>
      <c r="E1890" s="51" t="s">
        <v>5045</v>
      </c>
      <c r="F1890" s="51" t="s">
        <v>5046</v>
      </c>
      <c r="G1890" s="51" t="s">
        <v>5045</v>
      </c>
      <c r="H1890" s="51" t="s">
        <v>5047</v>
      </c>
      <c r="I1890" s="51" t="s">
        <v>5048</v>
      </c>
      <c r="K1890" s="53">
        <v>3</v>
      </c>
      <c r="L1890" s="160">
        <v>5</v>
      </c>
      <c r="M1890" s="160" t="s">
        <v>5047</v>
      </c>
      <c r="N1890" s="160" t="s">
        <v>5048</v>
      </c>
      <c r="O1890" s="161"/>
      <c r="P1890" s="161"/>
      <c r="Q1890" s="161"/>
      <c r="R1890" s="161"/>
      <c r="S1890" s="161"/>
      <c r="T1890" s="161"/>
      <c r="U1890" s="161"/>
      <c r="V1890" s="161"/>
      <c r="W1890" s="161"/>
      <c r="X1890" s="161"/>
      <c r="Y1890" s="161"/>
      <c r="Z1890" s="161"/>
      <c r="AA1890" s="155" t="s">
        <v>1848</v>
      </c>
      <c r="AB1890" s="155" t="s">
        <v>4378</v>
      </c>
      <c r="AC1890" s="163">
        <v>0</v>
      </c>
      <c r="AD1890" s="163">
        <v>0</v>
      </c>
      <c r="AE1890" s="163">
        <v>0</v>
      </c>
      <c r="AF1890" s="163">
        <v>0</v>
      </c>
      <c r="AG1890" s="163">
        <v>0</v>
      </c>
      <c r="AH1890" s="163">
        <v>0</v>
      </c>
      <c r="AI1890" s="163">
        <v>0</v>
      </c>
      <c r="AJ1890" s="163">
        <v>0</v>
      </c>
      <c r="AK1890" s="163">
        <v>0</v>
      </c>
      <c r="AL1890" s="163">
        <v>0</v>
      </c>
      <c r="AM1890" s="163">
        <v>0</v>
      </c>
    </row>
    <row r="1891" spans="2:39" x14ac:dyDescent="0.15">
      <c r="B1891" s="51" t="s">
        <v>1849</v>
      </c>
      <c r="C1891" s="51" t="s">
        <v>4379</v>
      </c>
      <c r="D1891" s="51" t="s">
        <v>5058</v>
      </c>
      <c r="E1891" s="51" t="s">
        <v>5059</v>
      </c>
      <c r="F1891" s="51" t="s">
        <v>5060</v>
      </c>
      <c r="G1891" s="51" t="s">
        <v>5061</v>
      </c>
      <c r="H1891" s="51" t="s">
        <v>5062</v>
      </c>
      <c r="I1891" s="51" t="s">
        <v>5063</v>
      </c>
      <c r="K1891" s="53">
        <v>3</v>
      </c>
      <c r="L1891" s="160">
        <v>19</v>
      </c>
      <c r="M1891" s="160" t="s">
        <v>5060</v>
      </c>
      <c r="N1891" s="160" t="s">
        <v>5061</v>
      </c>
      <c r="O1891" s="161"/>
      <c r="P1891" s="161"/>
      <c r="Q1891" s="161"/>
      <c r="R1891" s="161"/>
      <c r="S1891" s="161"/>
      <c r="T1891" s="161"/>
      <c r="U1891" s="161"/>
      <c r="V1891" s="161"/>
      <c r="W1891" s="161"/>
      <c r="X1891" s="161"/>
      <c r="Y1891" s="161"/>
      <c r="Z1891" s="161"/>
      <c r="AA1891" s="155" t="s">
        <v>1849</v>
      </c>
      <c r="AB1891" s="155" t="s">
        <v>4379</v>
      </c>
      <c r="AC1891" s="163">
        <v>1</v>
      </c>
      <c r="AD1891" s="163">
        <v>1</v>
      </c>
      <c r="AE1891" s="163">
        <v>1</v>
      </c>
      <c r="AF1891" s="163">
        <v>1</v>
      </c>
      <c r="AG1891" s="163">
        <v>1</v>
      </c>
      <c r="AH1891" s="163">
        <v>1</v>
      </c>
      <c r="AI1891" s="163">
        <v>1</v>
      </c>
      <c r="AJ1891" s="163">
        <v>1</v>
      </c>
      <c r="AK1891" s="163">
        <v>0</v>
      </c>
      <c r="AL1891" s="163">
        <v>0</v>
      </c>
      <c r="AM1891" s="163">
        <v>0</v>
      </c>
    </row>
    <row r="1892" spans="2:39" x14ac:dyDescent="0.15">
      <c r="B1892" s="51" t="s">
        <v>1850</v>
      </c>
      <c r="C1892" s="51" t="s">
        <v>4380</v>
      </c>
      <c r="K1892" s="53">
        <v>3</v>
      </c>
      <c r="L1892" s="160" t="s">
        <v>5356</v>
      </c>
      <c r="M1892" s="160" t="s">
        <v>5356</v>
      </c>
      <c r="N1892" s="160" t="s">
        <v>5356</v>
      </c>
      <c r="O1892" s="161"/>
      <c r="P1892" s="161"/>
      <c r="Q1892" s="161"/>
      <c r="R1892" s="161"/>
      <c r="S1892" s="161"/>
      <c r="T1892" s="161"/>
      <c r="U1892" s="161"/>
      <c r="V1892" s="161"/>
      <c r="W1892" s="161"/>
      <c r="X1892" s="161"/>
      <c r="Y1892" s="161"/>
      <c r="Z1892" s="161"/>
      <c r="AA1892" s="155" t="s">
        <v>1850</v>
      </c>
      <c r="AB1892" s="155" t="s">
        <v>4380</v>
      </c>
      <c r="AC1892" s="163">
        <v>0</v>
      </c>
      <c r="AD1892" s="163">
        <v>0</v>
      </c>
      <c r="AE1892" s="163">
        <v>0</v>
      </c>
      <c r="AF1892" s="163">
        <v>0</v>
      </c>
      <c r="AG1892" s="163">
        <v>0</v>
      </c>
      <c r="AH1892" s="163">
        <v>0</v>
      </c>
      <c r="AI1892" s="163">
        <v>0</v>
      </c>
      <c r="AJ1892" s="163">
        <v>0</v>
      </c>
      <c r="AK1892" s="163">
        <v>0</v>
      </c>
      <c r="AL1892" s="163">
        <v>0</v>
      </c>
      <c r="AM1892" s="163">
        <v>0</v>
      </c>
    </row>
    <row r="1893" spans="2:39" x14ac:dyDescent="0.15">
      <c r="B1893" s="51" t="s">
        <v>1851</v>
      </c>
      <c r="C1893" s="51" t="s">
        <v>5228</v>
      </c>
      <c r="K1893" s="53">
        <v>3</v>
      </c>
      <c r="L1893" s="160" t="s">
        <v>5356</v>
      </c>
      <c r="M1893" s="160" t="s">
        <v>5356</v>
      </c>
      <c r="N1893" s="160" t="s">
        <v>5356</v>
      </c>
      <c r="O1893" s="161"/>
      <c r="P1893" s="161"/>
      <c r="Q1893" s="161"/>
      <c r="R1893" s="161"/>
      <c r="S1893" s="161"/>
      <c r="T1893" s="161"/>
      <c r="U1893" s="161"/>
      <c r="V1893" s="161"/>
      <c r="W1893" s="161"/>
      <c r="X1893" s="161"/>
      <c r="Y1893" s="161"/>
      <c r="Z1893" s="161"/>
      <c r="AA1893" s="155" t="s">
        <v>1851</v>
      </c>
      <c r="AB1893" s="155" t="s">
        <v>5228</v>
      </c>
      <c r="AC1893" s="163">
        <v>0</v>
      </c>
      <c r="AD1893" s="163">
        <v>0</v>
      </c>
      <c r="AE1893" s="163">
        <v>0</v>
      </c>
      <c r="AF1893" s="163">
        <v>0</v>
      </c>
      <c r="AG1893" s="163">
        <v>0</v>
      </c>
      <c r="AH1893" s="163">
        <v>0</v>
      </c>
      <c r="AI1893" s="163">
        <v>0</v>
      </c>
      <c r="AJ1893" s="163">
        <v>0</v>
      </c>
      <c r="AK1893" s="163">
        <v>0</v>
      </c>
      <c r="AL1893" s="163">
        <v>0</v>
      </c>
      <c r="AM1893" s="163">
        <v>0</v>
      </c>
    </row>
    <row r="1894" spans="2:39" x14ac:dyDescent="0.15">
      <c r="B1894" s="51" t="s">
        <v>1852</v>
      </c>
      <c r="C1894" s="51" t="s">
        <v>4381</v>
      </c>
      <c r="K1894" s="53">
        <v>3</v>
      </c>
      <c r="L1894" s="160" t="s">
        <v>5356</v>
      </c>
      <c r="M1894" s="160" t="s">
        <v>5356</v>
      </c>
      <c r="N1894" s="160" t="s">
        <v>5356</v>
      </c>
      <c r="O1894" s="161"/>
      <c r="P1894" s="161"/>
      <c r="Q1894" s="161"/>
      <c r="R1894" s="161"/>
      <c r="S1894" s="161"/>
      <c r="T1894" s="161"/>
      <c r="U1894" s="161"/>
      <c r="V1894" s="161"/>
      <c r="W1894" s="161"/>
      <c r="X1894" s="161"/>
      <c r="Y1894" s="161"/>
      <c r="Z1894" s="161"/>
      <c r="AA1894" s="155" t="s">
        <v>1852</v>
      </c>
      <c r="AB1894" s="155" t="s">
        <v>4381</v>
      </c>
      <c r="AC1894" s="163">
        <v>0</v>
      </c>
      <c r="AD1894" s="163">
        <v>0</v>
      </c>
      <c r="AE1894" s="163">
        <v>0</v>
      </c>
      <c r="AF1894" s="163">
        <v>0</v>
      </c>
      <c r="AG1894" s="163">
        <v>0</v>
      </c>
      <c r="AH1894" s="163">
        <v>0</v>
      </c>
      <c r="AI1894" s="163">
        <v>0</v>
      </c>
      <c r="AJ1894" s="163">
        <v>0</v>
      </c>
      <c r="AK1894" s="163">
        <v>0</v>
      </c>
      <c r="AL1894" s="163">
        <v>0</v>
      </c>
      <c r="AM1894" s="163">
        <v>0</v>
      </c>
    </row>
    <row r="1895" spans="2:39" x14ac:dyDescent="0.15">
      <c r="B1895" s="51" t="s">
        <v>1853</v>
      </c>
      <c r="C1895" s="51" t="s">
        <v>4382</v>
      </c>
      <c r="D1895" s="51" t="s">
        <v>5032</v>
      </c>
      <c r="E1895" s="51" t="s">
        <v>5033</v>
      </c>
      <c r="F1895" s="51" t="s">
        <v>5034</v>
      </c>
      <c r="G1895" s="51" t="s">
        <v>5035</v>
      </c>
      <c r="H1895" s="51" t="s">
        <v>5038</v>
      </c>
      <c r="I1895" s="51" t="s">
        <v>5039</v>
      </c>
      <c r="K1895" s="53">
        <v>3</v>
      </c>
      <c r="L1895" s="160">
        <v>11</v>
      </c>
      <c r="M1895" s="160" t="s">
        <v>5034</v>
      </c>
      <c r="N1895" s="160" t="s">
        <v>5035</v>
      </c>
      <c r="O1895" s="161"/>
      <c r="P1895" s="161"/>
      <c r="Q1895" s="161"/>
      <c r="R1895" s="161"/>
      <c r="S1895" s="161"/>
      <c r="T1895" s="161"/>
      <c r="U1895" s="161"/>
      <c r="V1895" s="161"/>
      <c r="W1895" s="161"/>
      <c r="X1895" s="161"/>
      <c r="Y1895" s="161"/>
      <c r="Z1895" s="161"/>
      <c r="AA1895" s="155" t="s">
        <v>1853</v>
      </c>
      <c r="AB1895" s="155" t="s">
        <v>4382</v>
      </c>
      <c r="AC1895" s="163">
        <v>0</v>
      </c>
      <c r="AD1895" s="163">
        <v>0</v>
      </c>
      <c r="AE1895" s="163">
        <v>0</v>
      </c>
      <c r="AF1895" s="163">
        <v>0</v>
      </c>
      <c r="AG1895" s="163">
        <v>0</v>
      </c>
      <c r="AH1895" s="163">
        <v>0</v>
      </c>
      <c r="AI1895" s="163">
        <v>0</v>
      </c>
      <c r="AJ1895" s="163">
        <v>0</v>
      </c>
      <c r="AK1895" s="163">
        <v>0</v>
      </c>
      <c r="AL1895" s="163">
        <v>0</v>
      </c>
      <c r="AM1895" s="163">
        <v>0</v>
      </c>
    </row>
    <row r="1896" spans="2:39" x14ac:dyDescent="0.15">
      <c r="B1896" s="51" t="s">
        <v>1854</v>
      </c>
      <c r="C1896" s="51" t="s">
        <v>4383</v>
      </c>
      <c r="K1896" s="53">
        <v>3</v>
      </c>
      <c r="L1896" s="160" t="s">
        <v>5356</v>
      </c>
      <c r="M1896" s="160" t="s">
        <v>5356</v>
      </c>
      <c r="N1896" s="160" t="s">
        <v>5356</v>
      </c>
      <c r="O1896" s="161"/>
      <c r="P1896" s="161"/>
      <c r="Q1896" s="161"/>
      <c r="R1896" s="161"/>
      <c r="S1896" s="161"/>
      <c r="T1896" s="161"/>
      <c r="U1896" s="161"/>
      <c r="V1896" s="161"/>
      <c r="W1896" s="161"/>
      <c r="X1896" s="161"/>
      <c r="Y1896" s="161"/>
      <c r="Z1896" s="161"/>
      <c r="AA1896" s="155" t="s">
        <v>1854</v>
      </c>
      <c r="AB1896" s="155" t="s">
        <v>4383</v>
      </c>
      <c r="AC1896" s="163">
        <v>0</v>
      </c>
      <c r="AD1896" s="163">
        <v>0</v>
      </c>
      <c r="AE1896" s="163">
        <v>0</v>
      </c>
      <c r="AF1896" s="163">
        <v>0</v>
      </c>
      <c r="AG1896" s="163">
        <v>0</v>
      </c>
      <c r="AH1896" s="163">
        <v>0</v>
      </c>
      <c r="AI1896" s="163">
        <v>0</v>
      </c>
      <c r="AJ1896" s="163">
        <v>0</v>
      </c>
      <c r="AK1896" s="163">
        <v>0</v>
      </c>
      <c r="AL1896" s="163">
        <v>0</v>
      </c>
      <c r="AM1896" s="163">
        <v>0</v>
      </c>
    </row>
    <row r="1897" spans="2:39" x14ac:dyDescent="0.15">
      <c r="B1897" s="51" t="s">
        <v>1855</v>
      </c>
      <c r="C1897" s="51" t="s">
        <v>4384</v>
      </c>
      <c r="D1897" s="51" t="s">
        <v>5058</v>
      </c>
      <c r="E1897" s="51" t="s">
        <v>5059</v>
      </c>
      <c r="F1897" s="51" t="s">
        <v>5060</v>
      </c>
      <c r="G1897" s="51" t="s">
        <v>5061</v>
      </c>
      <c r="H1897" s="51" t="s">
        <v>5062</v>
      </c>
      <c r="I1897" s="51" t="s">
        <v>5063</v>
      </c>
      <c r="K1897" s="53">
        <v>3</v>
      </c>
      <c r="L1897" s="160">
        <v>19</v>
      </c>
      <c r="M1897" s="160" t="s">
        <v>5060</v>
      </c>
      <c r="N1897" s="160" t="s">
        <v>5061</v>
      </c>
      <c r="O1897" s="161"/>
      <c r="P1897" s="161"/>
      <c r="Q1897" s="161"/>
      <c r="R1897" s="161"/>
      <c r="S1897" s="161"/>
      <c r="T1897" s="161"/>
      <c r="U1897" s="161"/>
      <c r="V1897" s="161"/>
      <c r="W1897" s="161"/>
      <c r="X1897" s="161"/>
      <c r="Y1897" s="161"/>
      <c r="Z1897" s="161"/>
      <c r="AA1897" s="155" t="s">
        <v>1855</v>
      </c>
      <c r="AB1897" s="155" t="s">
        <v>4384</v>
      </c>
      <c r="AC1897" s="163">
        <v>1</v>
      </c>
      <c r="AD1897" s="163">
        <v>1</v>
      </c>
      <c r="AE1897" s="163">
        <v>1</v>
      </c>
      <c r="AF1897" s="163">
        <v>1</v>
      </c>
      <c r="AG1897" s="163">
        <v>1</v>
      </c>
      <c r="AH1897" s="163">
        <v>1</v>
      </c>
      <c r="AI1897" s="163">
        <v>0</v>
      </c>
      <c r="AJ1897" s="163">
        <v>0</v>
      </c>
      <c r="AK1897" s="163">
        <v>0</v>
      </c>
      <c r="AL1897" s="163">
        <v>0</v>
      </c>
      <c r="AM1897" s="163">
        <v>0</v>
      </c>
    </row>
    <row r="1898" spans="2:39" x14ac:dyDescent="0.15">
      <c r="B1898" s="51" t="s">
        <v>1856</v>
      </c>
      <c r="C1898" s="51" t="s">
        <v>4385</v>
      </c>
      <c r="D1898" s="51" t="s">
        <v>5058</v>
      </c>
      <c r="E1898" s="51" t="s">
        <v>5059</v>
      </c>
      <c r="F1898" s="51" t="s">
        <v>5060</v>
      </c>
      <c r="G1898" s="51" t="s">
        <v>5061</v>
      </c>
      <c r="H1898" s="51" t="s">
        <v>5062</v>
      </c>
      <c r="I1898" s="51" t="s">
        <v>5063</v>
      </c>
      <c r="K1898" s="53">
        <v>3</v>
      </c>
      <c r="L1898" s="160">
        <v>19</v>
      </c>
      <c r="M1898" s="160" t="s">
        <v>5060</v>
      </c>
      <c r="N1898" s="160" t="s">
        <v>5061</v>
      </c>
      <c r="O1898" s="161"/>
      <c r="P1898" s="161"/>
      <c r="Q1898" s="161"/>
      <c r="R1898" s="161"/>
      <c r="S1898" s="161"/>
      <c r="T1898" s="161"/>
      <c r="U1898" s="161"/>
      <c r="V1898" s="161"/>
      <c r="W1898" s="161"/>
      <c r="X1898" s="161"/>
      <c r="Y1898" s="161"/>
      <c r="Z1898" s="161"/>
      <c r="AA1898" s="155" t="s">
        <v>1856</v>
      </c>
      <c r="AB1898" s="155" t="s">
        <v>4385</v>
      </c>
      <c r="AC1898" s="163">
        <v>1</v>
      </c>
      <c r="AD1898" s="163">
        <v>1</v>
      </c>
      <c r="AE1898" s="163">
        <v>1</v>
      </c>
      <c r="AF1898" s="163">
        <v>1</v>
      </c>
      <c r="AG1898" s="163">
        <v>1</v>
      </c>
      <c r="AH1898" s="163">
        <v>1</v>
      </c>
      <c r="AI1898" s="163">
        <v>0</v>
      </c>
      <c r="AJ1898" s="163">
        <v>0</v>
      </c>
      <c r="AK1898" s="163">
        <v>0</v>
      </c>
      <c r="AL1898" s="163">
        <v>0</v>
      </c>
      <c r="AM1898" s="163">
        <v>0</v>
      </c>
    </row>
    <row r="1899" spans="2:39" x14ac:dyDescent="0.15">
      <c r="B1899" s="51" t="s">
        <v>1857</v>
      </c>
      <c r="C1899" s="51" t="s">
        <v>4386</v>
      </c>
      <c r="D1899" s="51" t="s">
        <v>5032</v>
      </c>
      <c r="E1899" s="51" t="s">
        <v>5033</v>
      </c>
      <c r="F1899" s="51" t="s">
        <v>5034</v>
      </c>
      <c r="G1899" s="51" t="s">
        <v>5035</v>
      </c>
      <c r="H1899" s="51" t="s">
        <v>5038</v>
      </c>
      <c r="I1899" s="51" t="s">
        <v>5039</v>
      </c>
      <c r="K1899" s="53">
        <v>3</v>
      </c>
      <c r="L1899" s="160">
        <v>11</v>
      </c>
      <c r="M1899" s="160" t="s">
        <v>5034</v>
      </c>
      <c r="N1899" s="160" t="s">
        <v>5035</v>
      </c>
      <c r="O1899" s="161"/>
      <c r="P1899" s="161"/>
      <c r="Q1899" s="161"/>
      <c r="R1899" s="161"/>
      <c r="S1899" s="161"/>
      <c r="T1899" s="161"/>
      <c r="U1899" s="161"/>
      <c r="V1899" s="161"/>
      <c r="W1899" s="161"/>
      <c r="X1899" s="161"/>
      <c r="Y1899" s="161"/>
      <c r="Z1899" s="161"/>
      <c r="AA1899" s="155" t="s">
        <v>1857</v>
      </c>
      <c r="AB1899" s="155" t="s">
        <v>4386</v>
      </c>
      <c r="AC1899" s="163">
        <v>0</v>
      </c>
      <c r="AD1899" s="163">
        <v>1</v>
      </c>
      <c r="AE1899" s="163">
        <v>0</v>
      </c>
      <c r="AF1899" s="163">
        <v>0</v>
      </c>
      <c r="AG1899" s="163">
        <v>0</v>
      </c>
      <c r="AH1899" s="163">
        <v>0</v>
      </c>
      <c r="AI1899" s="163">
        <v>0</v>
      </c>
      <c r="AJ1899" s="163">
        <v>0</v>
      </c>
      <c r="AK1899" s="163">
        <v>0</v>
      </c>
      <c r="AL1899" s="163">
        <v>0</v>
      </c>
      <c r="AM1899" s="163">
        <v>0</v>
      </c>
    </row>
    <row r="1900" spans="2:39" x14ac:dyDescent="0.15">
      <c r="B1900" s="51" t="s">
        <v>1858</v>
      </c>
      <c r="C1900" s="51" t="s">
        <v>4387</v>
      </c>
      <c r="D1900" s="51" t="s">
        <v>5074</v>
      </c>
      <c r="E1900" s="51" t="s">
        <v>5075</v>
      </c>
      <c r="F1900" s="51" t="s">
        <v>5103</v>
      </c>
      <c r="G1900" s="51" t="s">
        <v>5104</v>
      </c>
      <c r="H1900" s="51" t="s">
        <v>5174</v>
      </c>
      <c r="I1900" s="51" t="s">
        <v>5175</v>
      </c>
      <c r="K1900" s="53">
        <v>3</v>
      </c>
      <c r="L1900" s="160">
        <v>10</v>
      </c>
      <c r="M1900" s="160" t="s">
        <v>5103</v>
      </c>
      <c r="N1900" s="160" t="s">
        <v>5104</v>
      </c>
      <c r="O1900" s="161"/>
      <c r="P1900" s="161"/>
      <c r="Q1900" s="161"/>
      <c r="R1900" s="161"/>
      <c r="S1900" s="161"/>
      <c r="T1900" s="161"/>
      <c r="U1900" s="161"/>
      <c r="V1900" s="161"/>
      <c r="W1900" s="161"/>
      <c r="X1900" s="161"/>
      <c r="Y1900" s="161"/>
      <c r="Z1900" s="161"/>
      <c r="AA1900" s="155" t="s">
        <v>1858</v>
      </c>
      <c r="AB1900" s="155" t="s">
        <v>4387</v>
      </c>
      <c r="AC1900" s="163">
        <v>0</v>
      </c>
      <c r="AD1900" s="163">
        <v>0</v>
      </c>
      <c r="AE1900" s="163">
        <v>0</v>
      </c>
      <c r="AF1900" s="163">
        <v>0</v>
      </c>
      <c r="AG1900" s="163">
        <v>0</v>
      </c>
      <c r="AH1900" s="163">
        <v>0</v>
      </c>
      <c r="AI1900" s="163">
        <v>0</v>
      </c>
      <c r="AJ1900" s="163">
        <v>0</v>
      </c>
      <c r="AK1900" s="163">
        <v>0</v>
      </c>
      <c r="AL1900" s="163">
        <v>0</v>
      </c>
      <c r="AM1900" s="163">
        <v>0</v>
      </c>
    </row>
    <row r="1901" spans="2:39" x14ac:dyDescent="0.15">
      <c r="B1901" s="51" t="s">
        <v>1859</v>
      </c>
      <c r="C1901" s="51" t="s">
        <v>4388</v>
      </c>
      <c r="D1901" s="51" t="s">
        <v>5044</v>
      </c>
      <c r="E1901" s="51" t="s">
        <v>5045</v>
      </c>
      <c r="F1901" s="51" t="s">
        <v>5046</v>
      </c>
      <c r="G1901" s="51" t="s">
        <v>5045</v>
      </c>
      <c r="H1901" s="51" t="s">
        <v>5047</v>
      </c>
      <c r="I1901" s="51" t="s">
        <v>5048</v>
      </c>
      <c r="K1901" s="53">
        <v>3</v>
      </c>
      <c r="L1901" s="160">
        <v>5</v>
      </c>
      <c r="M1901" s="160" t="s">
        <v>5047</v>
      </c>
      <c r="N1901" s="160" t="s">
        <v>5048</v>
      </c>
      <c r="O1901" s="161"/>
      <c r="P1901" s="161"/>
      <c r="Q1901" s="161"/>
      <c r="R1901" s="161"/>
      <c r="S1901" s="161"/>
      <c r="T1901" s="161"/>
      <c r="U1901" s="161"/>
      <c r="V1901" s="161"/>
      <c r="W1901" s="161"/>
      <c r="X1901" s="161"/>
      <c r="Y1901" s="161"/>
      <c r="Z1901" s="161"/>
      <c r="AA1901" s="155" t="s">
        <v>1859</v>
      </c>
      <c r="AB1901" s="155" t="s">
        <v>4388</v>
      </c>
      <c r="AC1901" s="163">
        <v>0</v>
      </c>
      <c r="AD1901" s="163">
        <v>0</v>
      </c>
      <c r="AE1901" s="163">
        <v>0</v>
      </c>
      <c r="AF1901" s="163">
        <v>0</v>
      </c>
      <c r="AG1901" s="163">
        <v>0</v>
      </c>
      <c r="AH1901" s="163">
        <v>0</v>
      </c>
      <c r="AI1901" s="163">
        <v>0</v>
      </c>
      <c r="AJ1901" s="163">
        <v>0</v>
      </c>
      <c r="AK1901" s="163">
        <v>0</v>
      </c>
      <c r="AL1901" s="163">
        <v>0</v>
      </c>
      <c r="AM1901" s="163">
        <v>0</v>
      </c>
    </row>
    <row r="1902" spans="2:39" x14ac:dyDescent="0.15">
      <c r="B1902" s="51" t="s">
        <v>1860</v>
      </c>
      <c r="C1902" s="51" t="s">
        <v>4389</v>
      </c>
      <c r="D1902" s="51" t="s">
        <v>5032</v>
      </c>
      <c r="E1902" s="51" t="s">
        <v>5033</v>
      </c>
      <c r="F1902" s="51" t="s">
        <v>5121</v>
      </c>
      <c r="G1902" s="51" t="s">
        <v>5122</v>
      </c>
      <c r="H1902" s="51" t="s">
        <v>5172</v>
      </c>
      <c r="I1902" s="51" t="s">
        <v>5173</v>
      </c>
      <c r="K1902" s="53">
        <v>3</v>
      </c>
      <c r="L1902" s="160">
        <v>12</v>
      </c>
      <c r="M1902" s="160" t="s">
        <v>5121</v>
      </c>
      <c r="N1902" s="160" t="s">
        <v>5122</v>
      </c>
      <c r="O1902" s="161"/>
      <c r="P1902" s="161"/>
      <c r="Q1902" s="161"/>
      <c r="R1902" s="161"/>
      <c r="S1902" s="161"/>
      <c r="T1902" s="161"/>
      <c r="U1902" s="161"/>
      <c r="V1902" s="161"/>
      <c r="W1902" s="161"/>
      <c r="X1902" s="161"/>
      <c r="Y1902" s="161"/>
      <c r="Z1902" s="161"/>
      <c r="AA1902" s="155" t="s">
        <v>1860</v>
      </c>
      <c r="AB1902" s="155" t="s">
        <v>4389</v>
      </c>
      <c r="AC1902" s="163">
        <v>0</v>
      </c>
      <c r="AD1902" s="163">
        <v>0</v>
      </c>
      <c r="AE1902" s="163">
        <v>0</v>
      </c>
      <c r="AF1902" s="163">
        <v>0</v>
      </c>
      <c r="AG1902" s="163">
        <v>0</v>
      </c>
      <c r="AH1902" s="163">
        <v>0</v>
      </c>
      <c r="AI1902" s="163">
        <v>0</v>
      </c>
      <c r="AJ1902" s="163">
        <v>0</v>
      </c>
      <c r="AK1902" s="163">
        <v>0</v>
      </c>
      <c r="AL1902" s="163">
        <v>0</v>
      </c>
      <c r="AM1902" s="163">
        <v>0</v>
      </c>
    </row>
    <row r="1903" spans="2:39" x14ac:dyDescent="0.15">
      <c r="B1903" s="51" t="s">
        <v>1861</v>
      </c>
      <c r="C1903" s="51" t="s">
        <v>4390</v>
      </c>
      <c r="K1903" s="53">
        <v>3</v>
      </c>
      <c r="L1903" s="160" t="s">
        <v>5356</v>
      </c>
      <c r="M1903" s="160" t="s">
        <v>5356</v>
      </c>
      <c r="N1903" s="160" t="s">
        <v>5356</v>
      </c>
      <c r="O1903" s="161"/>
      <c r="P1903" s="161"/>
      <c r="Q1903" s="161"/>
      <c r="R1903" s="161"/>
      <c r="S1903" s="161"/>
      <c r="T1903" s="161"/>
      <c r="U1903" s="161"/>
      <c r="V1903" s="161"/>
      <c r="W1903" s="161"/>
      <c r="X1903" s="161"/>
      <c r="Y1903" s="161"/>
      <c r="Z1903" s="161"/>
      <c r="AA1903" s="155" t="s">
        <v>1861</v>
      </c>
      <c r="AB1903" s="155" t="s">
        <v>4390</v>
      </c>
      <c r="AC1903" s="163">
        <v>0</v>
      </c>
      <c r="AD1903" s="163">
        <v>0</v>
      </c>
      <c r="AE1903" s="163">
        <v>0</v>
      </c>
      <c r="AF1903" s="163">
        <v>0</v>
      </c>
      <c r="AG1903" s="163">
        <v>0</v>
      </c>
      <c r="AH1903" s="163">
        <v>0</v>
      </c>
      <c r="AI1903" s="163">
        <v>0</v>
      </c>
      <c r="AJ1903" s="163">
        <v>0</v>
      </c>
      <c r="AK1903" s="163">
        <v>0</v>
      </c>
      <c r="AL1903" s="163">
        <v>0</v>
      </c>
      <c r="AM1903" s="163">
        <v>0</v>
      </c>
    </row>
    <row r="1904" spans="2:39" x14ac:dyDescent="0.15">
      <c r="B1904" s="51" t="s">
        <v>1862</v>
      </c>
      <c r="C1904" s="51" t="s">
        <v>4391</v>
      </c>
      <c r="D1904" s="51" t="s">
        <v>5074</v>
      </c>
      <c r="E1904" s="51" t="s">
        <v>5075</v>
      </c>
      <c r="F1904" s="51" t="s">
        <v>5076</v>
      </c>
      <c r="G1904" s="51" t="s">
        <v>5077</v>
      </c>
      <c r="H1904" s="51" t="s">
        <v>5158</v>
      </c>
      <c r="I1904" s="51" t="s">
        <v>5159</v>
      </c>
      <c r="K1904" s="53">
        <v>3</v>
      </c>
      <c r="L1904" s="160" t="s">
        <v>5356</v>
      </c>
      <c r="M1904" s="160" t="s">
        <v>5356</v>
      </c>
      <c r="N1904" s="160" t="s">
        <v>5356</v>
      </c>
      <c r="O1904" s="161"/>
      <c r="P1904" s="161"/>
      <c r="Q1904" s="161"/>
      <c r="R1904" s="161"/>
      <c r="S1904" s="161"/>
      <c r="T1904" s="161"/>
      <c r="U1904" s="161"/>
      <c r="V1904" s="161"/>
      <c r="W1904" s="161"/>
      <c r="X1904" s="161"/>
      <c r="Y1904" s="161"/>
      <c r="Z1904" s="161"/>
      <c r="AA1904" s="155" t="s">
        <v>1862</v>
      </c>
      <c r="AB1904" s="155" t="s">
        <v>4391</v>
      </c>
      <c r="AC1904" s="163">
        <v>0</v>
      </c>
      <c r="AD1904" s="163">
        <v>0</v>
      </c>
      <c r="AE1904" s="163">
        <v>0</v>
      </c>
      <c r="AF1904" s="163">
        <v>0</v>
      </c>
      <c r="AG1904" s="163">
        <v>0</v>
      </c>
      <c r="AH1904" s="163">
        <v>0</v>
      </c>
      <c r="AI1904" s="163">
        <v>0</v>
      </c>
      <c r="AJ1904" s="163">
        <v>0</v>
      </c>
      <c r="AK1904" s="163">
        <v>0</v>
      </c>
      <c r="AL1904" s="163">
        <v>0</v>
      </c>
      <c r="AM1904" s="163">
        <v>0</v>
      </c>
    </row>
    <row r="1905" spans="2:39" x14ac:dyDescent="0.15">
      <c r="B1905" s="51" t="s">
        <v>1863</v>
      </c>
      <c r="C1905" s="51" t="s">
        <v>4392</v>
      </c>
      <c r="D1905" s="51" t="s">
        <v>5074</v>
      </c>
      <c r="E1905" s="51" t="s">
        <v>5075</v>
      </c>
      <c r="F1905" s="51" t="s">
        <v>5076</v>
      </c>
      <c r="G1905" s="51" t="s">
        <v>5077</v>
      </c>
      <c r="H1905" s="51" t="s">
        <v>5101</v>
      </c>
      <c r="I1905" s="51" t="s">
        <v>5102</v>
      </c>
      <c r="K1905" s="53">
        <v>3</v>
      </c>
      <c r="L1905" s="160">
        <v>6</v>
      </c>
      <c r="M1905" s="160" t="s">
        <v>5101</v>
      </c>
      <c r="N1905" s="160" t="s">
        <v>5102</v>
      </c>
      <c r="O1905" s="161"/>
      <c r="P1905" s="161"/>
      <c r="Q1905" s="161"/>
      <c r="R1905" s="161"/>
      <c r="S1905" s="161"/>
      <c r="T1905" s="161"/>
      <c r="U1905" s="161"/>
      <c r="V1905" s="161"/>
      <c r="W1905" s="161"/>
      <c r="X1905" s="161"/>
      <c r="Y1905" s="161"/>
      <c r="Z1905" s="161"/>
      <c r="AA1905" s="155" t="s">
        <v>1863</v>
      </c>
      <c r="AB1905" s="155" t="s">
        <v>4392</v>
      </c>
      <c r="AC1905" s="163">
        <v>0</v>
      </c>
      <c r="AD1905" s="163">
        <v>0</v>
      </c>
      <c r="AE1905" s="163">
        <v>0</v>
      </c>
      <c r="AF1905" s="163">
        <v>0</v>
      </c>
      <c r="AG1905" s="163">
        <v>0</v>
      </c>
      <c r="AH1905" s="163">
        <v>0</v>
      </c>
      <c r="AI1905" s="163">
        <v>0</v>
      </c>
      <c r="AJ1905" s="163">
        <v>0</v>
      </c>
      <c r="AK1905" s="163">
        <v>0</v>
      </c>
      <c r="AL1905" s="163">
        <v>0</v>
      </c>
      <c r="AM1905" s="163">
        <v>0</v>
      </c>
    </row>
    <row r="1906" spans="2:39" x14ac:dyDescent="0.15">
      <c r="B1906" s="51" t="s">
        <v>1864</v>
      </c>
      <c r="C1906" s="51" t="s">
        <v>4393</v>
      </c>
      <c r="D1906" s="51" t="s">
        <v>5044</v>
      </c>
      <c r="E1906" s="51" t="s">
        <v>5045</v>
      </c>
      <c r="F1906" s="51" t="s">
        <v>5046</v>
      </c>
      <c r="G1906" s="51" t="s">
        <v>5045</v>
      </c>
      <c r="H1906" s="51" t="s">
        <v>5195</v>
      </c>
      <c r="I1906" s="51" t="s">
        <v>5196</v>
      </c>
      <c r="K1906" s="53">
        <v>3</v>
      </c>
      <c r="L1906" s="160" t="s">
        <v>5356</v>
      </c>
      <c r="M1906" s="160" t="s">
        <v>5356</v>
      </c>
      <c r="N1906" s="160" t="s">
        <v>5356</v>
      </c>
      <c r="O1906" s="161"/>
      <c r="P1906" s="161"/>
      <c r="Q1906" s="161"/>
      <c r="R1906" s="161"/>
      <c r="S1906" s="161"/>
      <c r="T1906" s="161"/>
      <c r="U1906" s="161"/>
      <c r="V1906" s="161"/>
      <c r="W1906" s="161"/>
      <c r="X1906" s="161"/>
      <c r="Y1906" s="161"/>
      <c r="Z1906" s="161"/>
      <c r="AA1906" s="155" t="s">
        <v>1864</v>
      </c>
      <c r="AB1906" s="155" t="s">
        <v>4393</v>
      </c>
      <c r="AC1906" s="163">
        <v>0</v>
      </c>
      <c r="AD1906" s="163">
        <v>0</v>
      </c>
      <c r="AE1906" s="163">
        <v>0</v>
      </c>
      <c r="AF1906" s="163">
        <v>0</v>
      </c>
      <c r="AG1906" s="163">
        <v>0</v>
      </c>
      <c r="AH1906" s="163">
        <v>0</v>
      </c>
      <c r="AI1906" s="163">
        <v>0</v>
      </c>
      <c r="AJ1906" s="163">
        <v>0</v>
      </c>
      <c r="AK1906" s="163">
        <v>0</v>
      </c>
      <c r="AL1906" s="163">
        <v>0</v>
      </c>
      <c r="AM1906" s="163">
        <v>0</v>
      </c>
    </row>
    <row r="1907" spans="2:39" x14ac:dyDescent="0.15">
      <c r="B1907" s="51" t="s">
        <v>1865</v>
      </c>
      <c r="C1907" s="51" t="s">
        <v>4394</v>
      </c>
      <c r="K1907" s="53">
        <v>3</v>
      </c>
      <c r="L1907" s="160" t="s">
        <v>5356</v>
      </c>
      <c r="M1907" s="160" t="s">
        <v>5356</v>
      </c>
      <c r="N1907" s="160" t="s">
        <v>5356</v>
      </c>
      <c r="O1907" s="161"/>
      <c r="P1907" s="161"/>
      <c r="Q1907" s="161"/>
      <c r="R1907" s="161"/>
      <c r="S1907" s="161"/>
      <c r="T1907" s="161"/>
      <c r="U1907" s="161"/>
      <c r="V1907" s="161"/>
      <c r="W1907" s="161"/>
      <c r="X1907" s="161"/>
      <c r="Y1907" s="161"/>
      <c r="Z1907" s="161"/>
      <c r="AA1907" s="155" t="s">
        <v>1865</v>
      </c>
      <c r="AB1907" s="155" t="s">
        <v>4394</v>
      </c>
      <c r="AC1907" s="163">
        <v>0</v>
      </c>
      <c r="AD1907" s="163">
        <v>0</v>
      </c>
      <c r="AE1907" s="163">
        <v>0</v>
      </c>
      <c r="AF1907" s="163">
        <v>0</v>
      </c>
      <c r="AG1907" s="163">
        <v>0</v>
      </c>
      <c r="AH1907" s="163">
        <v>0</v>
      </c>
      <c r="AI1907" s="163">
        <v>0</v>
      </c>
      <c r="AJ1907" s="163">
        <v>0</v>
      </c>
      <c r="AK1907" s="163">
        <v>0</v>
      </c>
      <c r="AL1907" s="163">
        <v>0</v>
      </c>
      <c r="AM1907" s="163">
        <v>0</v>
      </c>
    </row>
    <row r="1908" spans="2:39" x14ac:dyDescent="0.15">
      <c r="B1908" s="51" t="s">
        <v>1866</v>
      </c>
      <c r="C1908" s="51" t="s">
        <v>4395</v>
      </c>
      <c r="D1908" s="51" t="s">
        <v>5044</v>
      </c>
      <c r="E1908" s="51" t="s">
        <v>5045</v>
      </c>
      <c r="F1908" s="51" t="s">
        <v>5046</v>
      </c>
      <c r="G1908" s="51" t="s">
        <v>5045</v>
      </c>
      <c r="H1908" s="51" t="s">
        <v>5195</v>
      </c>
      <c r="I1908" s="51" t="s">
        <v>5196</v>
      </c>
      <c r="K1908" s="53">
        <v>3</v>
      </c>
      <c r="L1908" s="160" t="s">
        <v>5356</v>
      </c>
      <c r="M1908" s="160" t="s">
        <v>5356</v>
      </c>
      <c r="N1908" s="160" t="s">
        <v>5356</v>
      </c>
      <c r="O1908" s="161"/>
      <c r="P1908" s="161"/>
      <c r="Q1908" s="161"/>
      <c r="R1908" s="161"/>
      <c r="S1908" s="161"/>
      <c r="T1908" s="161"/>
      <c r="U1908" s="161"/>
      <c r="V1908" s="161"/>
      <c r="W1908" s="161"/>
      <c r="X1908" s="161"/>
      <c r="Y1908" s="161"/>
      <c r="Z1908" s="161"/>
      <c r="AA1908" s="155" t="s">
        <v>1866</v>
      </c>
      <c r="AB1908" s="155" t="s">
        <v>4395</v>
      </c>
      <c r="AC1908" s="163">
        <v>0</v>
      </c>
      <c r="AD1908" s="163">
        <v>0</v>
      </c>
      <c r="AE1908" s="163">
        <v>0</v>
      </c>
      <c r="AF1908" s="163">
        <v>0</v>
      </c>
      <c r="AG1908" s="163">
        <v>0</v>
      </c>
      <c r="AH1908" s="163">
        <v>0</v>
      </c>
      <c r="AI1908" s="163">
        <v>0</v>
      </c>
      <c r="AJ1908" s="163">
        <v>0</v>
      </c>
      <c r="AK1908" s="163">
        <v>0</v>
      </c>
      <c r="AL1908" s="163">
        <v>0</v>
      </c>
      <c r="AM1908" s="163">
        <v>0</v>
      </c>
    </row>
    <row r="1909" spans="2:39" x14ac:dyDescent="0.15">
      <c r="B1909" s="51" t="s">
        <v>1867</v>
      </c>
      <c r="C1909" s="51" t="s">
        <v>4396</v>
      </c>
      <c r="D1909" s="51" t="s">
        <v>5058</v>
      </c>
      <c r="E1909" s="51" t="s">
        <v>5059</v>
      </c>
      <c r="F1909" s="51" t="s">
        <v>5060</v>
      </c>
      <c r="G1909" s="51" t="s">
        <v>5061</v>
      </c>
      <c r="H1909" s="51" t="s">
        <v>5062</v>
      </c>
      <c r="I1909" s="51" t="s">
        <v>5063</v>
      </c>
      <c r="K1909" s="53">
        <v>3</v>
      </c>
      <c r="L1909" s="160">
        <v>19</v>
      </c>
      <c r="M1909" s="160" t="s">
        <v>5060</v>
      </c>
      <c r="N1909" s="160" t="s">
        <v>5061</v>
      </c>
      <c r="O1909" s="161"/>
      <c r="P1909" s="161"/>
      <c r="Q1909" s="161"/>
      <c r="R1909" s="161"/>
      <c r="S1909" s="161"/>
      <c r="T1909" s="161"/>
      <c r="U1909" s="161"/>
      <c r="V1909" s="161"/>
      <c r="W1909" s="161"/>
      <c r="X1909" s="161"/>
      <c r="Y1909" s="161"/>
      <c r="Z1909" s="161"/>
      <c r="AA1909" s="155" t="s">
        <v>1867</v>
      </c>
      <c r="AB1909" s="155" t="s">
        <v>4396</v>
      </c>
      <c r="AC1909" s="163">
        <v>0</v>
      </c>
      <c r="AD1909" s="163">
        <v>0</v>
      </c>
      <c r="AE1909" s="163">
        <v>0</v>
      </c>
      <c r="AF1909" s="163">
        <v>0</v>
      </c>
      <c r="AG1909" s="163">
        <v>0</v>
      </c>
      <c r="AH1909" s="163">
        <v>0</v>
      </c>
      <c r="AI1909" s="163">
        <v>0</v>
      </c>
      <c r="AJ1909" s="163">
        <v>0</v>
      </c>
      <c r="AK1909" s="163">
        <v>0</v>
      </c>
      <c r="AL1909" s="163">
        <v>0</v>
      </c>
      <c r="AM1909" s="163">
        <v>0</v>
      </c>
    </row>
    <row r="1910" spans="2:39" x14ac:dyDescent="0.15">
      <c r="B1910" s="51" t="s">
        <v>1868</v>
      </c>
      <c r="C1910" s="51" t="s">
        <v>4397</v>
      </c>
      <c r="D1910" s="51" t="s">
        <v>5032</v>
      </c>
      <c r="E1910" s="51" t="s">
        <v>5033</v>
      </c>
      <c r="F1910" s="51" t="s">
        <v>5034</v>
      </c>
      <c r="G1910" s="51" t="s">
        <v>5035</v>
      </c>
      <c r="H1910" s="51" t="s">
        <v>5038</v>
      </c>
      <c r="I1910" s="51" t="s">
        <v>5039</v>
      </c>
      <c r="K1910" s="53">
        <v>3</v>
      </c>
      <c r="L1910" s="160">
        <v>11</v>
      </c>
      <c r="M1910" s="160" t="s">
        <v>5034</v>
      </c>
      <c r="N1910" s="160" t="s">
        <v>5035</v>
      </c>
      <c r="O1910" s="161"/>
      <c r="P1910" s="161"/>
      <c r="Q1910" s="161"/>
      <c r="R1910" s="161"/>
      <c r="S1910" s="161"/>
      <c r="T1910" s="161"/>
      <c r="U1910" s="161"/>
      <c r="V1910" s="161"/>
      <c r="W1910" s="161"/>
      <c r="X1910" s="161"/>
      <c r="Y1910" s="161"/>
      <c r="Z1910" s="161"/>
      <c r="AA1910" s="155" t="s">
        <v>1868</v>
      </c>
      <c r="AB1910" s="155" t="s">
        <v>4397</v>
      </c>
      <c r="AC1910" s="163">
        <v>0</v>
      </c>
      <c r="AD1910" s="163">
        <v>0</v>
      </c>
      <c r="AE1910" s="163">
        <v>0</v>
      </c>
      <c r="AF1910" s="163">
        <v>0</v>
      </c>
      <c r="AG1910" s="163">
        <v>0</v>
      </c>
      <c r="AH1910" s="163">
        <v>0</v>
      </c>
      <c r="AI1910" s="163">
        <v>0</v>
      </c>
      <c r="AJ1910" s="163">
        <v>0</v>
      </c>
      <c r="AK1910" s="163">
        <v>0</v>
      </c>
      <c r="AL1910" s="163">
        <v>0</v>
      </c>
      <c r="AM1910" s="163">
        <v>0</v>
      </c>
    </row>
    <row r="1911" spans="2:39" x14ac:dyDescent="0.15">
      <c r="B1911" s="51" t="s">
        <v>1869</v>
      </c>
      <c r="C1911" s="51" t="s">
        <v>4398</v>
      </c>
      <c r="D1911" s="51" t="s">
        <v>5058</v>
      </c>
      <c r="E1911" s="51" t="s">
        <v>5059</v>
      </c>
      <c r="F1911" s="51" t="s">
        <v>5150</v>
      </c>
      <c r="G1911" s="51" t="s">
        <v>5151</v>
      </c>
      <c r="H1911" s="51" t="s">
        <v>5152</v>
      </c>
      <c r="I1911" s="51" t="s">
        <v>5151</v>
      </c>
      <c r="K1911" s="53">
        <v>3</v>
      </c>
      <c r="L1911" s="160">
        <v>21</v>
      </c>
      <c r="M1911" s="160" t="s">
        <v>5150</v>
      </c>
      <c r="N1911" s="160" t="s">
        <v>5151</v>
      </c>
      <c r="O1911" s="161"/>
      <c r="P1911" s="161"/>
      <c r="Q1911" s="161"/>
      <c r="R1911" s="161"/>
      <c r="S1911" s="161"/>
      <c r="T1911" s="161"/>
      <c r="U1911" s="161"/>
      <c r="V1911" s="161"/>
      <c r="W1911" s="161"/>
      <c r="X1911" s="161"/>
      <c r="Y1911" s="161"/>
      <c r="Z1911" s="161"/>
      <c r="AA1911" s="155" t="s">
        <v>1869</v>
      </c>
      <c r="AB1911" s="155" t="s">
        <v>4398</v>
      </c>
      <c r="AC1911" s="163">
        <v>0</v>
      </c>
      <c r="AD1911" s="163">
        <v>0</v>
      </c>
      <c r="AE1911" s="163">
        <v>0</v>
      </c>
      <c r="AF1911" s="163">
        <v>0</v>
      </c>
      <c r="AG1911" s="163">
        <v>0</v>
      </c>
      <c r="AH1911" s="163">
        <v>0</v>
      </c>
      <c r="AI1911" s="163">
        <v>0</v>
      </c>
      <c r="AJ1911" s="163">
        <v>0</v>
      </c>
      <c r="AK1911" s="163">
        <v>0</v>
      </c>
      <c r="AL1911" s="163">
        <v>0</v>
      </c>
      <c r="AM1911" s="163">
        <v>0</v>
      </c>
    </row>
    <row r="1912" spans="2:39" x14ac:dyDescent="0.15">
      <c r="B1912" s="51" t="s">
        <v>1728</v>
      </c>
      <c r="C1912" s="51" t="s">
        <v>4276</v>
      </c>
      <c r="D1912" s="51" t="s">
        <v>5074</v>
      </c>
      <c r="E1912" s="51" t="s">
        <v>5075</v>
      </c>
      <c r="F1912" s="51" t="s">
        <v>5076</v>
      </c>
      <c r="G1912" s="51" t="s">
        <v>5077</v>
      </c>
      <c r="H1912" s="51" t="s">
        <v>5101</v>
      </c>
      <c r="I1912" s="51" t="s">
        <v>5102</v>
      </c>
      <c r="K1912" s="53">
        <v>3</v>
      </c>
      <c r="L1912" s="160">
        <v>6</v>
      </c>
      <c r="M1912" s="160" t="s">
        <v>5101</v>
      </c>
      <c r="N1912" s="160" t="s">
        <v>5102</v>
      </c>
      <c r="O1912" s="161"/>
      <c r="P1912" s="161"/>
      <c r="Q1912" s="161"/>
      <c r="R1912" s="161"/>
      <c r="S1912" s="161"/>
      <c r="T1912" s="161"/>
      <c r="U1912" s="161"/>
      <c r="V1912" s="161"/>
      <c r="W1912" s="161"/>
      <c r="X1912" s="161"/>
      <c r="Y1912" s="161"/>
      <c r="Z1912" s="161"/>
      <c r="AA1912" s="155" t="s">
        <v>1728</v>
      </c>
      <c r="AB1912" s="155" t="s">
        <v>4276</v>
      </c>
      <c r="AC1912" s="163">
        <v>0</v>
      </c>
      <c r="AD1912" s="163">
        <v>0</v>
      </c>
      <c r="AE1912" s="163">
        <v>0</v>
      </c>
      <c r="AF1912" s="163">
        <v>0</v>
      </c>
      <c r="AG1912" s="163">
        <v>0</v>
      </c>
      <c r="AH1912" s="163">
        <v>0</v>
      </c>
      <c r="AI1912" s="163">
        <v>0</v>
      </c>
      <c r="AJ1912" s="163">
        <v>0</v>
      </c>
      <c r="AK1912" s="163">
        <v>0</v>
      </c>
      <c r="AL1912" s="163">
        <v>0</v>
      </c>
      <c r="AM1912" s="163">
        <v>0</v>
      </c>
    </row>
    <row r="1913" spans="2:39" x14ac:dyDescent="0.15">
      <c r="B1913" s="51" t="s">
        <v>1870</v>
      </c>
      <c r="C1913" s="51" t="s">
        <v>4399</v>
      </c>
      <c r="D1913" s="51" t="s">
        <v>5074</v>
      </c>
      <c r="E1913" s="51" t="s">
        <v>5075</v>
      </c>
      <c r="F1913" s="51" t="s">
        <v>5076</v>
      </c>
      <c r="G1913" s="51" t="s">
        <v>5077</v>
      </c>
      <c r="H1913" s="51" t="s">
        <v>5101</v>
      </c>
      <c r="I1913" s="51" t="s">
        <v>5102</v>
      </c>
      <c r="K1913" s="53">
        <v>3</v>
      </c>
      <c r="L1913" s="160">
        <v>6</v>
      </c>
      <c r="M1913" s="160" t="s">
        <v>5101</v>
      </c>
      <c r="N1913" s="160" t="s">
        <v>5102</v>
      </c>
      <c r="O1913" s="161"/>
      <c r="P1913" s="161"/>
      <c r="Q1913" s="161"/>
      <c r="R1913" s="161"/>
      <c r="S1913" s="161"/>
      <c r="T1913" s="161"/>
      <c r="U1913" s="161"/>
      <c r="V1913" s="161"/>
      <c r="W1913" s="161"/>
      <c r="X1913" s="161"/>
      <c r="Y1913" s="161"/>
      <c r="Z1913" s="161"/>
      <c r="AA1913" s="155" t="s">
        <v>1870</v>
      </c>
      <c r="AB1913" s="155" t="s">
        <v>4399</v>
      </c>
      <c r="AC1913" s="163">
        <v>0</v>
      </c>
      <c r="AD1913" s="163">
        <v>0</v>
      </c>
      <c r="AE1913" s="163">
        <v>0</v>
      </c>
      <c r="AF1913" s="163">
        <v>0</v>
      </c>
      <c r="AG1913" s="163">
        <v>0</v>
      </c>
      <c r="AH1913" s="163">
        <v>0</v>
      </c>
      <c r="AI1913" s="163">
        <v>0</v>
      </c>
      <c r="AJ1913" s="163">
        <v>0</v>
      </c>
      <c r="AK1913" s="163">
        <v>0</v>
      </c>
      <c r="AL1913" s="163">
        <v>0</v>
      </c>
      <c r="AM1913" s="163">
        <v>0</v>
      </c>
    </row>
    <row r="1914" spans="2:39" x14ac:dyDescent="0.15">
      <c r="B1914" s="51" t="s">
        <v>1871</v>
      </c>
      <c r="C1914" s="51" t="s">
        <v>4400</v>
      </c>
      <c r="D1914" s="51" t="s">
        <v>5089</v>
      </c>
      <c r="E1914" s="51" t="s">
        <v>5090</v>
      </c>
      <c r="F1914" s="51" t="s">
        <v>5091</v>
      </c>
      <c r="G1914" s="51" t="s">
        <v>5092</v>
      </c>
      <c r="H1914" s="51" t="s">
        <v>5135</v>
      </c>
      <c r="I1914" s="51" t="s">
        <v>5136</v>
      </c>
      <c r="K1914" s="53">
        <v>3</v>
      </c>
      <c r="L1914" s="160">
        <v>16</v>
      </c>
      <c r="M1914" s="160" t="s">
        <v>5091</v>
      </c>
      <c r="N1914" s="160" t="s">
        <v>5092</v>
      </c>
      <c r="O1914" s="161"/>
      <c r="P1914" s="161"/>
      <c r="Q1914" s="161"/>
      <c r="R1914" s="161"/>
      <c r="S1914" s="161"/>
      <c r="T1914" s="161"/>
      <c r="U1914" s="161"/>
      <c r="V1914" s="161"/>
      <c r="W1914" s="161"/>
      <c r="X1914" s="161"/>
      <c r="Y1914" s="161"/>
      <c r="Z1914" s="161"/>
      <c r="AA1914" s="155" t="s">
        <v>1871</v>
      </c>
      <c r="AB1914" s="155" t="s">
        <v>4400</v>
      </c>
      <c r="AC1914" s="163">
        <v>0</v>
      </c>
      <c r="AD1914" s="163">
        <v>0</v>
      </c>
      <c r="AE1914" s="163">
        <v>0</v>
      </c>
      <c r="AF1914" s="163">
        <v>0</v>
      </c>
      <c r="AG1914" s="163">
        <v>0</v>
      </c>
      <c r="AH1914" s="163">
        <v>0</v>
      </c>
      <c r="AI1914" s="163">
        <v>0</v>
      </c>
      <c r="AJ1914" s="163">
        <v>0</v>
      </c>
      <c r="AK1914" s="163">
        <v>0</v>
      </c>
      <c r="AL1914" s="163">
        <v>0</v>
      </c>
      <c r="AM1914" s="163">
        <v>0</v>
      </c>
    </row>
    <row r="1915" spans="2:39" x14ac:dyDescent="0.15">
      <c r="B1915" s="51" t="s">
        <v>1872</v>
      </c>
      <c r="C1915" s="51" t="s">
        <v>5229</v>
      </c>
      <c r="D1915" s="51" t="s">
        <v>5026</v>
      </c>
      <c r="E1915" s="51" t="s">
        <v>5027</v>
      </c>
      <c r="F1915" s="51" t="s">
        <v>5028</v>
      </c>
      <c r="G1915" s="51" t="s">
        <v>5029</v>
      </c>
      <c r="H1915" s="51" t="s">
        <v>5115</v>
      </c>
      <c r="I1915" s="51" t="s">
        <v>5116</v>
      </c>
      <c r="K1915" s="53">
        <v>3</v>
      </c>
      <c r="L1915" s="160">
        <v>24</v>
      </c>
      <c r="M1915" s="160" t="s">
        <v>5028</v>
      </c>
      <c r="N1915" s="160" t="s">
        <v>5029</v>
      </c>
      <c r="O1915" s="161"/>
      <c r="P1915" s="161"/>
      <c r="Q1915" s="161"/>
      <c r="R1915" s="161"/>
      <c r="S1915" s="161"/>
      <c r="T1915" s="161"/>
      <c r="U1915" s="161"/>
      <c r="V1915" s="161"/>
      <c r="W1915" s="161"/>
      <c r="X1915" s="161"/>
      <c r="Y1915" s="161"/>
      <c r="Z1915" s="161"/>
      <c r="AA1915" s="155" t="s">
        <v>1872</v>
      </c>
      <c r="AB1915" s="155" t="s">
        <v>5229</v>
      </c>
      <c r="AC1915" s="163">
        <v>0</v>
      </c>
      <c r="AD1915" s="163">
        <v>0</v>
      </c>
      <c r="AE1915" s="163">
        <v>0</v>
      </c>
      <c r="AF1915" s="163">
        <v>0</v>
      </c>
      <c r="AG1915" s="163">
        <v>0</v>
      </c>
      <c r="AH1915" s="163">
        <v>0</v>
      </c>
      <c r="AI1915" s="163">
        <v>0</v>
      </c>
      <c r="AJ1915" s="163">
        <v>0</v>
      </c>
      <c r="AK1915" s="163">
        <v>0</v>
      </c>
      <c r="AL1915" s="163">
        <v>0</v>
      </c>
      <c r="AM1915" s="163">
        <v>0</v>
      </c>
    </row>
    <row r="1916" spans="2:39" x14ac:dyDescent="0.15">
      <c r="B1916" s="51" t="s">
        <v>1873</v>
      </c>
      <c r="C1916" s="51" t="s">
        <v>4401</v>
      </c>
      <c r="D1916" s="51" t="s">
        <v>5074</v>
      </c>
      <c r="E1916" s="51" t="s">
        <v>5075</v>
      </c>
      <c r="F1916" s="51" t="s">
        <v>5076</v>
      </c>
      <c r="G1916" s="51" t="s">
        <v>5077</v>
      </c>
      <c r="H1916" s="51" t="s">
        <v>5101</v>
      </c>
      <c r="I1916" s="51" t="s">
        <v>5102</v>
      </c>
      <c r="K1916" s="53">
        <v>3</v>
      </c>
      <c r="L1916" s="160">
        <v>6</v>
      </c>
      <c r="M1916" s="160" t="s">
        <v>5101</v>
      </c>
      <c r="N1916" s="160" t="s">
        <v>5102</v>
      </c>
      <c r="O1916" s="161"/>
      <c r="P1916" s="161"/>
      <c r="Q1916" s="161"/>
      <c r="R1916" s="161"/>
      <c r="S1916" s="161"/>
      <c r="T1916" s="161"/>
      <c r="U1916" s="161"/>
      <c r="V1916" s="161"/>
      <c r="W1916" s="161"/>
      <c r="X1916" s="161"/>
      <c r="Y1916" s="161"/>
      <c r="Z1916" s="161"/>
      <c r="AA1916" s="155" t="s">
        <v>1873</v>
      </c>
      <c r="AB1916" s="155" t="s">
        <v>4401</v>
      </c>
      <c r="AC1916" s="163">
        <v>0</v>
      </c>
      <c r="AD1916" s="163">
        <v>0</v>
      </c>
      <c r="AE1916" s="163">
        <v>0</v>
      </c>
      <c r="AF1916" s="163">
        <v>0</v>
      </c>
      <c r="AG1916" s="163">
        <v>0</v>
      </c>
      <c r="AH1916" s="163">
        <v>0</v>
      </c>
      <c r="AI1916" s="163">
        <v>0</v>
      </c>
      <c r="AJ1916" s="163">
        <v>0</v>
      </c>
      <c r="AK1916" s="163">
        <v>0</v>
      </c>
      <c r="AL1916" s="163">
        <v>0</v>
      </c>
      <c r="AM1916" s="163">
        <v>0</v>
      </c>
    </row>
    <row r="1917" spans="2:39" x14ac:dyDescent="0.15">
      <c r="B1917" s="51" t="s">
        <v>1874</v>
      </c>
      <c r="C1917" s="51" t="s">
        <v>4402</v>
      </c>
      <c r="D1917" s="51" t="s">
        <v>5026</v>
      </c>
      <c r="E1917" s="51" t="s">
        <v>5027</v>
      </c>
      <c r="F1917" s="51" t="s">
        <v>5085</v>
      </c>
      <c r="G1917" s="51" t="s">
        <v>5086</v>
      </c>
      <c r="H1917" s="51" t="s">
        <v>5087</v>
      </c>
      <c r="I1917" s="51" t="s">
        <v>5088</v>
      </c>
      <c r="K1917" s="53">
        <v>3</v>
      </c>
      <c r="L1917" s="160">
        <v>26</v>
      </c>
      <c r="M1917" s="160" t="s">
        <v>5085</v>
      </c>
      <c r="N1917" s="160" t="s">
        <v>5086</v>
      </c>
      <c r="O1917" s="161"/>
      <c r="P1917" s="161"/>
      <c r="Q1917" s="161"/>
      <c r="R1917" s="161"/>
      <c r="S1917" s="161"/>
      <c r="T1917" s="161"/>
      <c r="U1917" s="161"/>
      <c r="V1917" s="161"/>
      <c r="W1917" s="161"/>
      <c r="X1917" s="161"/>
      <c r="Y1917" s="161"/>
      <c r="Z1917" s="161"/>
      <c r="AA1917" s="155" t="s">
        <v>1874</v>
      </c>
      <c r="AB1917" s="155" t="s">
        <v>4402</v>
      </c>
      <c r="AC1917" s="163">
        <v>0</v>
      </c>
      <c r="AD1917" s="163">
        <v>0</v>
      </c>
      <c r="AE1917" s="163">
        <v>0</v>
      </c>
      <c r="AF1917" s="163">
        <v>0</v>
      </c>
      <c r="AG1917" s="163">
        <v>0</v>
      </c>
      <c r="AH1917" s="163">
        <v>0</v>
      </c>
      <c r="AI1917" s="163">
        <v>0</v>
      </c>
      <c r="AJ1917" s="163">
        <v>0</v>
      </c>
      <c r="AK1917" s="163">
        <v>0</v>
      </c>
      <c r="AL1917" s="163">
        <v>0</v>
      </c>
      <c r="AM1917" s="163">
        <v>0</v>
      </c>
    </row>
    <row r="1918" spans="2:39" x14ac:dyDescent="0.15">
      <c r="B1918" s="51" t="s">
        <v>1875</v>
      </c>
      <c r="C1918" s="51" t="s">
        <v>4403</v>
      </c>
      <c r="K1918" s="53">
        <v>3</v>
      </c>
      <c r="L1918" s="160" t="s">
        <v>5356</v>
      </c>
      <c r="M1918" s="160" t="s">
        <v>5356</v>
      </c>
      <c r="N1918" s="160" t="s">
        <v>5356</v>
      </c>
      <c r="O1918" s="161"/>
      <c r="P1918" s="161"/>
      <c r="Q1918" s="161"/>
      <c r="R1918" s="161"/>
      <c r="S1918" s="161"/>
      <c r="T1918" s="161"/>
      <c r="U1918" s="161"/>
      <c r="V1918" s="161"/>
      <c r="W1918" s="161"/>
      <c r="X1918" s="161"/>
      <c r="Y1918" s="161"/>
      <c r="Z1918" s="161"/>
      <c r="AA1918" s="155" t="s">
        <v>1875</v>
      </c>
      <c r="AB1918" s="155" t="s">
        <v>4403</v>
      </c>
      <c r="AC1918" s="163">
        <v>0</v>
      </c>
      <c r="AD1918" s="163">
        <v>0</v>
      </c>
      <c r="AE1918" s="163">
        <v>0</v>
      </c>
      <c r="AF1918" s="163">
        <v>0</v>
      </c>
      <c r="AG1918" s="163">
        <v>0</v>
      </c>
      <c r="AH1918" s="163">
        <v>0</v>
      </c>
      <c r="AI1918" s="163">
        <v>0</v>
      </c>
      <c r="AJ1918" s="163">
        <v>0</v>
      </c>
      <c r="AK1918" s="163">
        <v>0</v>
      </c>
      <c r="AL1918" s="163">
        <v>0</v>
      </c>
      <c r="AM1918" s="163">
        <v>0</v>
      </c>
    </row>
    <row r="1919" spans="2:39" x14ac:dyDescent="0.15">
      <c r="B1919" s="51" t="s">
        <v>1876</v>
      </c>
      <c r="C1919" s="51" t="s">
        <v>4404</v>
      </c>
      <c r="D1919" s="51" t="s">
        <v>5074</v>
      </c>
      <c r="E1919" s="51" t="s">
        <v>5075</v>
      </c>
      <c r="F1919" s="51" t="s">
        <v>5076</v>
      </c>
      <c r="G1919" s="51" t="s">
        <v>5077</v>
      </c>
      <c r="H1919" s="51" t="s">
        <v>5158</v>
      </c>
      <c r="I1919" s="51" t="s">
        <v>5159</v>
      </c>
      <c r="K1919" s="53">
        <v>3</v>
      </c>
      <c r="L1919" s="160" t="s">
        <v>5356</v>
      </c>
      <c r="M1919" s="160" t="s">
        <v>5356</v>
      </c>
      <c r="N1919" s="160" t="s">
        <v>5356</v>
      </c>
      <c r="O1919" s="161"/>
      <c r="P1919" s="161"/>
      <c r="Q1919" s="161"/>
      <c r="R1919" s="161"/>
      <c r="S1919" s="161"/>
      <c r="T1919" s="161"/>
      <c r="U1919" s="161"/>
      <c r="V1919" s="161"/>
      <c r="W1919" s="161"/>
      <c r="X1919" s="161"/>
      <c r="Y1919" s="161"/>
      <c r="Z1919" s="161"/>
      <c r="AA1919" s="155" t="s">
        <v>1876</v>
      </c>
      <c r="AB1919" s="155" t="s">
        <v>4404</v>
      </c>
      <c r="AC1919" s="163">
        <v>0</v>
      </c>
      <c r="AD1919" s="163">
        <v>0</v>
      </c>
      <c r="AE1919" s="163">
        <v>0</v>
      </c>
      <c r="AF1919" s="163">
        <v>0</v>
      </c>
      <c r="AG1919" s="163">
        <v>0</v>
      </c>
      <c r="AH1919" s="163">
        <v>0</v>
      </c>
      <c r="AI1919" s="163">
        <v>0</v>
      </c>
      <c r="AJ1919" s="163">
        <v>0</v>
      </c>
      <c r="AK1919" s="163">
        <v>0</v>
      </c>
      <c r="AL1919" s="163">
        <v>0</v>
      </c>
      <c r="AM1919" s="163">
        <v>0</v>
      </c>
    </row>
    <row r="1920" spans="2:39" x14ac:dyDescent="0.15">
      <c r="B1920" s="51" t="s">
        <v>1877</v>
      </c>
      <c r="C1920" s="51" t="s">
        <v>4405</v>
      </c>
      <c r="K1920" s="53">
        <v>3</v>
      </c>
      <c r="L1920" s="160" t="s">
        <v>5356</v>
      </c>
      <c r="M1920" s="160" t="s">
        <v>5356</v>
      </c>
      <c r="N1920" s="160" t="s">
        <v>5356</v>
      </c>
      <c r="O1920" s="161"/>
      <c r="P1920" s="161"/>
      <c r="Q1920" s="161"/>
      <c r="R1920" s="161"/>
      <c r="S1920" s="161"/>
      <c r="T1920" s="161"/>
      <c r="U1920" s="161"/>
      <c r="V1920" s="161"/>
      <c r="W1920" s="161"/>
      <c r="X1920" s="161"/>
      <c r="Y1920" s="161"/>
      <c r="Z1920" s="161"/>
      <c r="AA1920" s="155" t="s">
        <v>1877</v>
      </c>
      <c r="AB1920" s="155" t="s">
        <v>4405</v>
      </c>
      <c r="AC1920" s="163">
        <v>0</v>
      </c>
      <c r="AD1920" s="163">
        <v>0</v>
      </c>
      <c r="AE1920" s="163">
        <v>0</v>
      </c>
      <c r="AF1920" s="163">
        <v>0</v>
      </c>
      <c r="AG1920" s="163">
        <v>0</v>
      </c>
      <c r="AH1920" s="163">
        <v>0</v>
      </c>
      <c r="AI1920" s="163">
        <v>0</v>
      </c>
      <c r="AJ1920" s="163">
        <v>0</v>
      </c>
      <c r="AK1920" s="163">
        <v>0</v>
      </c>
      <c r="AL1920" s="163">
        <v>0</v>
      </c>
      <c r="AM1920" s="163">
        <v>0</v>
      </c>
    </row>
    <row r="1921" spans="2:39" x14ac:dyDescent="0.15">
      <c r="B1921" s="51" t="s">
        <v>1878</v>
      </c>
      <c r="C1921" s="51" t="s">
        <v>4406</v>
      </c>
      <c r="D1921" s="51" t="s">
        <v>5080</v>
      </c>
      <c r="E1921" s="51" t="s">
        <v>5081</v>
      </c>
      <c r="F1921" s="51" t="s">
        <v>5082</v>
      </c>
      <c r="G1921" s="51" t="s">
        <v>5081</v>
      </c>
      <c r="H1921" s="51" t="s">
        <v>5083</v>
      </c>
      <c r="I1921" s="51" t="s">
        <v>5084</v>
      </c>
      <c r="K1921" s="53">
        <v>3</v>
      </c>
      <c r="L1921" s="160">
        <v>2</v>
      </c>
      <c r="M1921" s="160" t="s">
        <v>5082</v>
      </c>
      <c r="N1921" s="160" t="s">
        <v>5081</v>
      </c>
      <c r="O1921" s="161"/>
      <c r="P1921" s="161"/>
      <c r="Q1921" s="161"/>
      <c r="R1921" s="161"/>
      <c r="S1921" s="161"/>
      <c r="T1921" s="161"/>
      <c r="U1921" s="161"/>
      <c r="V1921" s="161"/>
      <c r="W1921" s="161"/>
      <c r="X1921" s="161"/>
      <c r="Y1921" s="161"/>
      <c r="Z1921" s="161"/>
      <c r="AA1921" s="155" t="s">
        <v>1878</v>
      </c>
      <c r="AB1921" s="155" t="s">
        <v>4406</v>
      </c>
      <c r="AC1921" s="163">
        <v>0</v>
      </c>
      <c r="AD1921" s="163">
        <v>0</v>
      </c>
      <c r="AE1921" s="163">
        <v>0</v>
      </c>
      <c r="AF1921" s="163">
        <v>0</v>
      </c>
      <c r="AG1921" s="163">
        <v>0</v>
      </c>
      <c r="AH1921" s="163">
        <v>0</v>
      </c>
      <c r="AI1921" s="163">
        <v>0</v>
      </c>
      <c r="AJ1921" s="163">
        <v>0</v>
      </c>
      <c r="AK1921" s="163">
        <v>0</v>
      </c>
      <c r="AL1921" s="163">
        <v>0</v>
      </c>
      <c r="AM1921" s="163">
        <v>0</v>
      </c>
    </row>
    <row r="1922" spans="2:39" x14ac:dyDescent="0.15">
      <c r="B1922" s="51" t="s">
        <v>1879</v>
      </c>
      <c r="C1922" s="51" t="s">
        <v>5230</v>
      </c>
      <c r="D1922" s="51" t="s">
        <v>5058</v>
      </c>
      <c r="E1922" s="51" t="s">
        <v>5059</v>
      </c>
      <c r="F1922" s="51" t="s">
        <v>5060</v>
      </c>
      <c r="G1922" s="51" t="s">
        <v>5061</v>
      </c>
      <c r="H1922" s="51" t="s">
        <v>5203</v>
      </c>
      <c r="I1922" s="51" t="s">
        <v>5204</v>
      </c>
      <c r="K1922" s="53">
        <v>3</v>
      </c>
      <c r="L1922" s="160">
        <v>19</v>
      </c>
      <c r="M1922" s="160" t="s">
        <v>5060</v>
      </c>
      <c r="N1922" s="160" t="s">
        <v>5061</v>
      </c>
      <c r="O1922" s="161"/>
      <c r="P1922" s="161"/>
      <c r="Q1922" s="161"/>
      <c r="R1922" s="161"/>
      <c r="S1922" s="161"/>
      <c r="T1922" s="161"/>
      <c r="U1922" s="161"/>
      <c r="V1922" s="161"/>
      <c r="W1922" s="161"/>
      <c r="X1922" s="161"/>
      <c r="Y1922" s="161"/>
      <c r="Z1922" s="161"/>
      <c r="AA1922" s="155" t="s">
        <v>1879</v>
      </c>
      <c r="AB1922" s="155" t="s">
        <v>5230</v>
      </c>
      <c r="AC1922" s="163">
        <v>0</v>
      </c>
      <c r="AD1922" s="163">
        <v>0</v>
      </c>
      <c r="AE1922" s="163">
        <v>0</v>
      </c>
      <c r="AF1922" s="163">
        <v>0</v>
      </c>
      <c r="AG1922" s="163">
        <v>0</v>
      </c>
      <c r="AH1922" s="163">
        <v>0</v>
      </c>
      <c r="AI1922" s="163">
        <v>0</v>
      </c>
      <c r="AJ1922" s="163">
        <v>0</v>
      </c>
      <c r="AK1922" s="163">
        <v>0</v>
      </c>
      <c r="AL1922" s="163">
        <v>0</v>
      </c>
      <c r="AM1922" s="163">
        <v>0</v>
      </c>
    </row>
    <row r="1923" spans="2:39" x14ac:dyDescent="0.15">
      <c r="B1923" s="51" t="s">
        <v>1880</v>
      </c>
      <c r="C1923" s="51" t="s">
        <v>4407</v>
      </c>
      <c r="K1923" s="53">
        <v>3</v>
      </c>
      <c r="L1923" s="160" t="s">
        <v>5356</v>
      </c>
      <c r="M1923" s="160" t="s">
        <v>5356</v>
      </c>
      <c r="N1923" s="160" t="s">
        <v>5356</v>
      </c>
      <c r="O1923" s="161"/>
      <c r="P1923" s="161"/>
      <c r="Q1923" s="161"/>
      <c r="R1923" s="161"/>
      <c r="S1923" s="161"/>
      <c r="T1923" s="161"/>
      <c r="U1923" s="161"/>
      <c r="V1923" s="161"/>
      <c r="W1923" s="161"/>
      <c r="X1923" s="161"/>
      <c r="Y1923" s="161"/>
      <c r="Z1923" s="161"/>
      <c r="AA1923" s="155" t="s">
        <v>1880</v>
      </c>
      <c r="AB1923" s="155" t="s">
        <v>4407</v>
      </c>
      <c r="AC1923" s="163">
        <v>0</v>
      </c>
      <c r="AD1923" s="163">
        <v>0</v>
      </c>
      <c r="AE1923" s="163">
        <v>0</v>
      </c>
      <c r="AF1923" s="163">
        <v>0</v>
      </c>
      <c r="AG1923" s="163">
        <v>0</v>
      </c>
      <c r="AH1923" s="163">
        <v>0</v>
      </c>
      <c r="AI1923" s="163">
        <v>0</v>
      </c>
      <c r="AJ1923" s="163">
        <v>0</v>
      </c>
      <c r="AK1923" s="163">
        <v>0</v>
      </c>
      <c r="AL1923" s="163">
        <v>0</v>
      </c>
      <c r="AM1923" s="163">
        <v>0</v>
      </c>
    </row>
    <row r="1924" spans="2:39" x14ac:dyDescent="0.15">
      <c r="B1924" s="51" t="s">
        <v>1881</v>
      </c>
      <c r="C1924" s="51" t="s">
        <v>4408</v>
      </c>
      <c r="D1924" s="51" t="s">
        <v>5058</v>
      </c>
      <c r="E1924" s="51" t="s">
        <v>5059</v>
      </c>
      <c r="F1924" s="51" t="s">
        <v>5060</v>
      </c>
      <c r="G1924" s="51" t="s">
        <v>5061</v>
      </c>
      <c r="H1924" s="51" t="s">
        <v>5062</v>
      </c>
      <c r="I1924" s="51" t="s">
        <v>5063</v>
      </c>
      <c r="K1924" s="53">
        <v>3</v>
      </c>
      <c r="L1924" s="160">
        <v>19</v>
      </c>
      <c r="M1924" s="160" t="s">
        <v>5060</v>
      </c>
      <c r="N1924" s="160" t="s">
        <v>5061</v>
      </c>
      <c r="O1924" s="161"/>
      <c r="P1924" s="161"/>
      <c r="Q1924" s="161"/>
      <c r="R1924" s="161"/>
      <c r="S1924" s="161"/>
      <c r="T1924" s="161"/>
      <c r="U1924" s="161"/>
      <c r="V1924" s="161"/>
      <c r="W1924" s="161"/>
      <c r="X1924" s="161"/>
      <c r="Y1924" s="161"/>
      <c r="Z1924" s="161"/>
      <c r="AA1924" s="155" t="s">
        <v>1881</v>
      </c>
      <c r="AB1924" s="155" t="s">
        <v>4408</v>
      </c>
      <c r="AC1924" s="163">
        <v>0</v>
      </c>
      <c r="AD1924" s="163">
        <v>1</v>
      </c>
      <c r="AE1924" s="163">
        <v>1</v>
      </c>
      <c r="AF1924" s="163">
        <v>1</v>
      </c>
      <c r="AG1924" s="163">
        <v>1</v>
      </c>
      <c r="AH1924" s="163">
        <v>1</v>
      </c>
      <c r="AI1924" s="163">
        <v>1</v>
      </c>
      <c r="AJ1924" s="163">
        <v>1</v>
      </c>
      <c r="AK1924" s="163">
        <v>0</v>
      </c>
      <c r="AL1924" s="163">
        <v>0</v>
      </c>
      <c r="AM1924" s="163">
        <v>0</v>
      </c>
    </row>
    <row r="1925" spans="2:39" x14ac:dyDescent="0.15">
      <c r="B1925" s="51" t="s">
        <v>1882</v>
      </c>
      <c r="C1925" s="51" t="s">
        <v>4409</v>
      </c>
      <c r="D1925" s="51" t="s">
        <v>5074</v>
      </c>
      <c r="E1925" s="51" t="s">
        <v>5075</v>
      </c>
      <c r="F1925" s="51" t="s">
        <v>5076</v>
      </c>
      <c r="G1925" s="51" t="s">
        <v>5077</v>
      </c>
      <c r="H1925" s="51" t="s">
        <v>5101</v>
      </c>
      <c r="I1925" s="51" t="s">
        <v>5102</v>
      </c>
      <c r="K1925" s="53">
        <v>3</v>
      </c>
      <c r="L1925" s="160">
        <v>6</v>
      </c>
      <c r="M1925" s="160" t="s">
        <v>5101</v>
      </c>
      <c r="N1925" s="160" t="s">
        <v>5102</v>
      </c>
      <c r="O1925" s="161"/>
      <c r="P1925" s="161"/>
      <c r="Q1925" s="161"/>
      <c r="R1925" s="161"/>
      <c r="S1925" s="161"/>
      <c r="T1925" s="161"/>
      <c r="U1925" s="161"/>
      <c r="V1925" s="161"/>
      <c r="W1925" s="161"/>
      <c r="X1925" s="161"/>
      <c r="Y1925" s="161"/>
      <c r="Z1925" s="161"/>
      <c r="AA1925" s="155" t="s">
        <v>1882</v>
      </c>
      <c r="AB1925" s="155" t="s">
        <v>4409</v>
      </c>
      <c r="AC1925" s="163">
        <v>0</v>
      </c>
      <c r="AD1925" s="163">
        <v>0</v>
      </c>
      <c r="AE1925" s="163">
        <v>0</v>
      </c>
      <c r="AF1925" s="163">
        <v>0</v>
      </c>
      <c r="AG1925" s="163">
        <v>0</v>
      </c>
      <c r="AH1925" s="163">
        <v>0</v>
      </c>
      <c r="AI1925" s="163">
        <v>0</v>
      </c>
      <c r="AJ1925" s="163">
        <v>0</v>
      </c>
      <c r="AK1925" s="163">
        <v>0</v>
      </c>
      <c r="AL1925" s="163">
        <v>0</v>
      </c>
      <c r="AM1925" s="163">
        <v>0</v>
      </c>
    </row>
    <row r="1926" spans="2:39" x14ac:dyDescent="0.15">
      <c r="B1926" s="51" t="s">
        <v>1883</v>
      </c>
      <c r="C1926" s="51" t="s">
        <v>4410</v>
      </c>
      <c r="K1926" s="53">
        <v>3</v>
      </c>
      <c r="L1926" s="160" t="s">
        <v>5356</v>
      </c>
      <c r="M1926" s="160" t="s">
        <v>5356</v>
      </c>
      <c r="N1926" s="160" t="s">
        <v>5356</v>
      </c>
      <c r="O1926" s="161"/>
      <c r="P1926" s="161"/>
      <c r="Q1926" s="161"/>
      <c r="R1926" s="161"/>
      <c r="S1926" s="161"/>
      <c r="T1926" s="161"/>
      <c r="U1926" s="161"/>
      <c r="V1926" s="161"/>
      <c r="W1926" s="161"/>
      <c r="X1926" s="161"/>
      <c r="Y1926" s="161"/>
      <c r="Z1926" s="161"/>
      <c r="AA1926" s="155" t="s">
        <v>1883</v>
      </c>
      <c r="AB1926" s="155" t="s">
        <v>4410</v>
      </c>
      <c r="AC1926" s="163">
        <v>0</v>
      </c>
      <c r="AD1926" s="163">
        <v>0</v>
      </c>
      <c r="AE1926" s="163">
        <v>0</v>
      </c>
      <c r="AF1926" s="163">
        <v>0</v>
      </c>
      <c r="AG1926" s="163">
        <v>0</v>
      </c>
      <c r="AH1926" s="163">
        <v>0</v>
      </c>
      <c r="AI1926" s="163">
        <v>0</v>
      </c>
      <c r="AJ1926" s="163">
        <v>0</v>
      </c>
      <c r="AK1926" s="163">
        <v>0</v>
      </c>
      <c r="AL1926" s="163">
        <v>0</v>
      </c>
      <c r="AM1926" s="163">
        <v>0</v>
      </c>
    </row>
    <row r="1927" spans="2:39" x14ac:dyDescent="0.15">
      <c r="B1927" s="51" t="s">
        <v>1884</v>
      </c>
      <c r="C1927" s="51" t="s">
        <v>4411</v>
      </c>
      <c r="K1927" s="53">
        <v>3</v>
      </c>
      <c r="L1927" s="160" t="s">
        <v>5356</v>
      </c>
      <c r="M1927" s="160" t="s">
        <v>5356</v>
      </c>
      <c r="N1927" s="160" t="s">
        <v>5356</v>
      </c>
      <c r="O1927" s="161"/>
      <c r="P1927" s="161"/>
      <c r="Q1927" s="161"/>
      <c r="R1927" s="161"/>
      <c r="S1927" s="161"/>
      <c r="T1927" s="161"/>
      <c r="U1927" s="161"/>
      <c r="V1927" s="161"/>
      <c r="W1927" s="161"/>
      <c r="X1927" s="161"/>
      <c r="Y1927" s="161"/>
      <c r="Z1927" s="161"/>
      <c r="AA1927" s="155" t="s">
        <v>1884</v>
      </c>
      <c r="AB1927" s="155" t="s">
        <v>4411</v>
      </c>
      <c r="AC1927" s="163">
        <v>0</v>
      </c>
      <c r="AD1927" s="163">
        <v>0</v>
      </c>
      <c r="AE1927" s="163">
        <v>0</v>
      </c>
      <c r="AF1927" s="163">
        <v>0</v>
      </c>
      <c r="AG1927" s="163">
        <v>0</v>
      </c>
      <c r="AH1927" s="163">
        <v>0</v>
      </c>
      <c r="AI1927" s="163">
        <v>0</v>
      </c>
      <c r="AJ1927" s="163">
        <v>0</v>
      </c>
      <c r="AK1927" s="163">
        <v>0</v>
      </c>
      <c r="AL1927" s="163">
        <v>0</v>
      </c>
      <c r="AM1927" s="163">
        <v>0</v>
      </c>
    </row>
    <row r="1928" spans="2:39" x14ac:dyDescent="0.15">
      <c r="B1928" s="51" t="s">
        <v>1885</v>
      </c>
      <c r="C1928" s="51" t="s">
        <v>5231</v>
      </c>
      <c r="K1928" s="53">
        <v>3</v>
      </c>
      <c r="L1928" s="160" t="s">
        <v>5356</v>
      </c>
      <c r="M1928" s="160" t="s">
        <v>5356</v>
      </c>
      <c r="N1928" s="160" t="s">
        <v>5356</v>
      </c>
      <c r="O1928" s="161"/>
      <c r="P1928" s="161"/>
      <c r="Q1928" s="161"/>
      <c r="R1928" s="161"/>
      <c r="S1928" s="161"/>
      <c r="T1928" s="161"/>
      <c r="U1928" s="161"/>
      <c r="V1928" s="161"/>
      <c r="W1928" s="161"/>
      <c r="X1928" s="161"/>
      <c r="Y1928" s="161"/>
      <c r="Z1928" s="161"/>
      <c r="AA1928" s="155" t="s">
        <v>1885</v>
      </c>
      <c r="AB1928" s="155" t="s">
        <v>5231</v>
      </c>
      <c r="AC1928" s="163">
        <v>0</v>
      </c>
      <c r="AD1928" s="163">
        <v>0</v>
      </c>
      <c r="AE1928" s="163">
        <v>0</v>
      </c>
      <c r="AF1928" s="163">
        <v>0</v>
      </c>
      <c r="AG1928" s="163">
        <v>0</v>
      </c>
      <c r="AH1928" s="163">
        <v>0</v>
      </c>
      <c r="AI1928" s="163">
        <v>0</v>
      </c>
      <c r="AJ1928" s="163">
        <v>0</v>
      </c>
      <c r="AK1928" s="163">
        <v>0</v>
      </c>
      <c r="AL1928" s="163">
        <v>0</v>
      </c>
      <c r="AM1928" s="163">
        <v>0</v>
      </c>
    </row>
    <row r="1929" spans="2:39" x14ac:dyDescent="0.15">
      <c r="B1929" s="51" t="s">
        <v>1886</v>
      </c>
      <c r="C1929" s="51" t="s">
        <v>4412</v>
      </c>
      <c r="K1929" s="53">
        <v>3</v>
      </c>
      <c r="L1929" s="160" t="s">
        <v>5356</v>
      </c>
      <c r="M1929" s="160" t="s">
        <v>5356</v>
      </c>
      <c r="N1929" s="160" t="s">
        <v>5356</v>
      </c>
      <c r="O1929" s="161"/>
      <c r="P1929" s="161"/>
      <c r="Q1929" s="161"/>
      <c r="R1929" s="161"/>
      <c r="S1929" s="161"/>
      <c r="T1929" s="161"/>
      <c r="U1929" s="161"/>
      <c r="V1929" s="161"/>
      <c r="W1929" s="161"/>
      <c r="X1929" s="161"/>
      <c r="Y1929" s="161"/>
      <c r="Z1929" s="161"/>
      <c r="AA1929" s="155" t="s">
        <v>1886</v>
      </c>
      <c r="AB1929" s="155" t="s">
        <v>4412</v>
      </c>
      <c r="AC1929" s="163">
        <v>0</v>
      </c>
      <c r="AD1929" s="163">
        <v>0</v>
      </c>
      <c r="AE1929" s="163">
        <v>0</v>
      </c>
      <c r="AF1929" s="163">
        <v>0</v>
      </c>
      <c r="AG1929" s="163">
        <v>0</v>
      </c>
      <c r="AH1929" s="163">
        <v>0</v>
      </c>
      <c r="AI1929" s="163">
        <v>0</v>
      </c>
      <c r="AJ1929" s="163">
        <v>0</v>
      </c>
      <c r="AK1929" s="163">
        <v>0</v>
      </c>
      <c r="AL1929" s="163">
        <v>0</v>
      </c>
      <c r="AM1929" s="163">
        <v>0</v>
      </c>
    </row>
    <row r="1930" spans="2:39" x14ac:dyDescent="0.15">
      <c r="B1930" s="51" t="s">
        <v>1887</v>
      </c>
      <c r="C1930" s="51" t="s">
        <v>4413</v>
      </c>
      <c r="D1930" s="51" t="s">
        <v>5129</v>
      </c>
      <c r="E1930" s="51" t="s">
        <v>5130</v>
      </c>
      <c r="F1930" s="51" t="s">
        <v>5131</v>
      </c>
      <c r="G1930" s="51" t="s">
        <v>5132</v>
      </c>
      <c r="H1930" s="51" t="s">
        <v>5166</v>
      </c>
      <c r="I1930" s="51" t="s">
        <v>5167</v>
      </c>
      <c r="K1930" s="53">
        <v>3</v>
      </c>
      <c r="L1930" s="160">
        <v>18</v>
      </c>
      <c r="M1930" s="160" t="s">
        <v>5129</v>
      </c>
      <c r="N1930" s="160" t="s">
        <v>5130</v>
      </c>
      <c r="O1930" s="161"/>
      <c r="P1930" s="161"/>
      <c r="Q1930" s="161"/>
      <c r="R1930" s="161"/>
      <c r="S1930" s="161"/>
      <c r="T1930" s="161"/>
      <c r="U1930" s="161"/>
      <c r="V1930" s="161"/>
      <c r="W1930" s="161"/>
      <c r="X1930" s="161"/>
      <c r="Y1930" s="161"/>
      <c r="Z1930" s="161"/>
      <c r="AA1930" s="155" t="s">
        <v>1887</v>
      </c>
      <c r="AB1930" s="155" t="s">
        <v>4413</v>
      </c>
      <c r="AC1930" s="163">
        <v>0</v>
      </c>
      <c r="AD1930" s="163">
        <v>0</v>
      </c>
      <c r="AE1930" s="163">
        <v>0</v>
      </c>
      <c r="AF1930" s="163">
        <v>0</v>
      </c>
      <c r="AG1930" s="163">
        <v>0</v>
      </c>
      <c r="AH1930" s="163">
        <v>0</v>
      </c>
      <c r="AI1930" s="163">
        <v>0</v>
      </c>
      <c r="AJ1930" s="163">
        <v>0</v>
      </c>
      <c r="AK1930" s="163">
        <v>0</v>
      </c>
      <c r="AL1930" s="163">
        <v>0</v>
      </c>
      <c r="AM1930" s="163">
        <v>0</v>
      </c>
    </row>
    <row r="1931" spans="2:39" x14ac:dyDescent="0.15">
      <c r="B1931" s="51" t="s">
        <v>1888</v>
      </c>
      <c r="C1931" s="51" t="s">
        <v>4414</v>
      </c>
      <c r="D1931" s="51" t="s">
        <v>5058</v>
      </c>
      <c r="E1931" s="51" t="s">
        <v>5059</v>
      </c>
      <c r="F1931" s="51" t="s">
        <v>5060</v>
      </c>
      <c r="G1931" s="51" t="s">
        <v>5061</v>
      </c>
      <c r="H1931" s="51" t="s">
        <v>5062</v>
      </c>
      <c r="I1931" s="51" t="s">
        <v>5063</v>
      </c>
      <c r="K1931" s="53">
        <v>3</v>
      </c>
      <c r="L1931" s="160">
        <v>19</v>
      </c>
      <c r="M1931" s="160" t="s">
        <v>5060</v>
      </c>
      <c r="N1931" s="160" t="s">
        <v>5061</v>
      </c>
      <c r="O1931" s="161"/>
      <c r="P1931" s="161"/>
      <c r="Q1931" s="161"/>
      <c r="R1931" s="161"/>
      <c r="S1931" s="161"/>
      <c r="T1931" s="161"/>
      <c r="U1931" s="161"/>
      <c r="V1931" s="161"/>
      <c r="W1931" s="161"/>
      <c r="X1931" s="161"/>
      <c r="Y1931" s="161"/>
      <c r="Z1931" s="161"/>
      <c r="AA1931" s="155" t="s">
        <v>1888</v>
      </c>
      <c r="AB1931" s="155" t="s">
        <v>4414</v>
      </c>
      <c r="AC1931" s="163">
        <v>0</v>
      </c>
      <c r="AD1931" s="163">
        <v>0</v>
      </c>
      <c r="AE1931" s="163">
        <v>0</v>
      </c>
      <c r="AF1931" s="163">
        <v>0</v>
      </c>
      <c r="AG1931" s="163">
        <v>0</v>
      </c>
      <c r="AH1931" s="163">
        <v>0</v>
      </c>
      <c r="AI1931" s="163">
        <v>0</v>
      </c>
      <c r="AJ1931" s="163">
        <v>0</v>
      </c>
      <c r="AK1931" s="163">
        <v>0</v>
      </c>
      <c r="AL1931" s="163">
        <v>0</v>
      </c>
      <c r="AM1931" s="163">
        <v>0</v>
      </c>
    </row>
    <row r="1932" spans="2:39" x14ac:dyDescent="0.15">
      <c r="B1932" s="51" t="s">
        <v>1889</v>
      </c>
      <c r="C1932" s="51" t="s">
        <v>4415</v>
      </c>
      <c r="D1932" s="51" t="s">
        <v>5074</v>
      </c>
      <c r="E1932" s="51" t="s">
        <v>5075</v>
      </c>
      <c r="F1932" s="51" t="s">
        <v>5076</v>
      </c>
      <c r="G1932" s="51" t="s">
        <v>5077</v>
      </c>
      <c r="H1932" s="51" t="s">
        <v>5153</v>
      </c>
      <c r="I1932" s="51" t="s">
        <v>5154</v>
      </c>
      <c r="K1932" s="53">
        <v>3</v>
      </c>
      <c r="L1932" s="160">
        <v>7</v>
      </c>
      <c r="M1932" s="160" t="s">
        <v>5153</v>
      </c>
      <c r="N1932" s="160" t="s">
        <v>5154</v>
      </c>
      <c r="O1932" s="161"/>
      <c r="P1932" s="161"/>
      <c r="Q1932" s="161"/>
      <c r="R1932" s="161"/>
      <c r="S1932" s="161"/>
      <c r="T1932" s="161"/>
      <c r="U1932" s="161"/>
      <c r="V1932" s="161"/>
      <c r="W1932" s="161"/>
      <c r="X1932" s="161"/>
      <c r="Y1932" s="161"/>
      <c r="Z1932" s="161"/>
      <c r="AA1932" s="155" t="s">
        <v>1889</v>
      </c>
      <c r="AB1932" s="155" t="s">
        <v>4415</v>
      </c>
      <c r="AC1932" s="163">
        <v>0</v>
      </c>
      <c r="AD1932" s="163">
        <v>0</v>
      </c>
      <c r="AE1932" s="163">
        <v>0</v>
      </c>
      <c r="AF1932" s="163">
        <v>0</v>
      </c>
      <c r="AG1932" s="163">
        <v>0</v>
      </c>
      <c r="AH1932" s="163">
        <v>0</v>
      </c>
      <c r="AI1932" s="163">
        <v>0</v>
      </c>
      <c r="AJ1932" s="163">
        <v>0</v>
      </c>
      <c r="AK1932" s="163">
        <v>0</v>
      </c>
      <c r="AL1932" s="163">
        <v>0</v>
      </c>
      <c r="AM1932" s="163">
        <v>0</v>
      </c>
    </row>
    <row r="1933" spans="2:39" x14ac:dyDescent="0.15">
      <c r="B1933" s="51" t="s">
        <v>1890</v>
      </c>
      <c r="C1933" s="51" t="s">
        <v>4416</v>
      </c>
      <c r="K1933" s="53">
        <v>3</v>
      </c>
      <c r="L1933" s="160" t="s">
        <v>5356</v>
      </c>
      <c r="M1933" s="160" t="s">
        <v>5356</v>
      </c>
      <c r="N1933" s="160" t="s">
        <v>5356</v>
      </c>
      <c r="O1933" s="161"/>
      <c r="P1933" s="161"/>
      <c r="Q1933" s="161"/>
      <c r="R1933" s="161"/>
      <c r="S1933" s="161"/>
      <c r="T1933" s="161"/>
      <c r="U1933" s="161"/>
      <c r="V1933" s="161"/>
      <c r="W1933" s="161"/>
      <c r="X1933" s="161"/>
      <c r="Y1933" s="161"/>
      <c r="Z1933" s="161"/>
      <c r="AA1933" s="155" t="s">
        <v>1890</v>
      </c>
      <c r="AB1933" s="155" t="s">
        <v>4416</v>
      </c>
      <c r="AC1933" s="163">
        <v>0</v>
      </c>
      <c r="AD1933" s="163">
        <v>0</v>
      </c>
      <c r="AE1933" s="163">
        <v>0</v>
      </c>
      <c r="AF1933" s="163">
        <v>0</v>
      </c>
      <c r="AG1933" s="163">
        <v>0</v>
      </c>
      <c r="AH1933" s="163">
        <v>0</v>
      </c>
      <c r="AI1933" s="163">
        <v>0</v>
      </c>
      <c r="AJ1933" s="163">
        <v>0</v>
      </c>
      <c r="AK1933" s="163">
        <v>0</v>
      </c>
      <c r="AL1933" s="163">
        <v>0</v>
      </c>
      <c r="AM1933" s="163">
        <v>0</v>
      </c>
    </row>
    <row r="1934" spans="2:39" x14ac:dyDescent="0.15">
      <c r="B1934" s="51" t="s">
        <v>1891</v>
      </c>
      <c r="C1934" s="51" t="s">
        <v>4417</v>
      </c>
      <c r="K1934" s="53">
        <v>3</v>
      </c>
      <c r="L1934" s="160" t="s">
        <v>5356</v>
      </c>
      <c r="M1934" s="160" t="s">
        <v>5356</v>
      </c>
      <c r="N1934" s="160" t="s">
        <v>5356</v>
      </c>
      <c r="O1934" s="161"/>
      <c r="P1934" s="161"/>
      <c r="Q1934" s="161"/>
      <c r="R1934" s="161"/>
      <c r="S1934" s="161"/>
      <c r="T1934" s="161"/>
      <c r="U1934" s="161"/>
      <c r="V1934" s="161"/>
      <c r="W1934" s="161"/>
      <c r="X1934" s="161"/>
      <c r="Y1934" s="161"/>
      <c r="Z1934" s="161"/>
      <c r="AA1934" s="155" t="s">
        <v>1891</v>
      </c>
      <c r="AB1934" s="155" t="s">
        <v>4417</v>
      </c>
      <c r="AC1934" s="163">
        <v>0</v>
      </c>
      <c r="AD1934" s="163">
        <v>0</v>
      </c>
      <c r="AE1934" s="163">
        <v>0</v>
      </c>
      <c r="AF1934" s="163">
        <v>0</v>
      </c>
      <c r="AG1934" s="163">
        <v>0</v>
      </c>
      <c r="AH1934" s="163">
        <v>0</v>
      </c>
      <c r="AI1934" s="163">
        <v>0</v>
      </c>
      <c r="AJ1934" s="163">
        <v>0</v>
      </c>
      <c r="AK1934" s="163">
        <v>0</v>
      </c>
      <c r="AL1934" s="163">
        <v>0</v>
      </c>
      <c r="AM1934" s="163">
        <v>0</v>
      </c>
    </row>
    <row r="1935" spans="2:39" x14ac:dyDescent="0.15">
      <c r="B1935" s="51" t="s">
        <v>1892</v>
      </c>
      <c r="C1935" s="51" t="s">
        <v>4418</v>
      </c>
      <c r="K1935" s="53">
        <v>3</v>
      </c>
      <c r="L1935" s="160" t="s">
        <v>5356</v>
      </c>
      <c r="M1935" s="160" t="s">
        <v>5356</v>
      </c>
      <c r="N1935" s="160" t="s">
        <v>5356</v>
      </c>
      <c r="O1935" s="161"/>
      <c r="P1935" s="161"/>
      <c r="Q1935" s="161"/>
      <c r="R1935" s="161"/>
      <c r="S1935" s="161"/>
      <c r="T1935" s="161"/>
      <c r="U1935" s="161"/>
      <c r="V1935" s="161"/>
      <c r="W1935" s="161"/>
      <c r="X1935" s="161"/>
      <c r="Y1935" s="161"/>
      <c r="Z1935" s="161"/>
      <c r="AA1935" s="155" t="s">
        <v>1892</v>
      </c>
      <c r="AB1935" s="155" t="s">
        <v>4418</v>
      </c>
      <c r="AC1935" s="163">
        <v>0</v>
      </c>
      <c r="AD1935" s="163">
        <v>0</v>
      </c>
      <c r="AE1935" s="163">
        <v>0</v>
      </c>
      <c r="AF1935" s="163">
        <v>0</v>
      </c>
      <c r="AG1935" s="163">
        <v>0</v>
      </c>
      <c r="AH1935" s="163">
        <v>0</v>
      </c>
      <c r="AI1935" s="163">
        <v>0</v>
      </c>
      <c r="AJ1935" s="163">
        <v>0</v>
      </c>
      <c r="AK1935" s="163">
        <v>0</v>
      </c>
      <c r="AL1935" s="163">
        <v>0</v>
      </c>
      <c r="AM1935" s="163">
        <v>0</v>
      </c>
    </row>
    <row r="1936" spans="2:39" x14ac:dyDescent="0.15">
      <c r="B1936" s="51" t="s">
        <v>1893</v>
      </c>
      <c r="C1936" s="51" t="s">
        <v>4419</v>
      </c>
      <c r="K1936" s="53">
        <v>3</v>
      </c>
      <c r="L1936" s="160" t="s">
        <v>5356</v>
      </c>
      <c r="M1936" s="160" t="s">
        <v>5356</v>
      </c>
      <c r="N1936" s="160" t="s">
        <v>5356</v>
      </c>
      <c r="O1936" s="161"/>
      <c r="P1936" s="161"/>
      <c r="Q1936" s="161"/>
      <c r="R1936" s="161"/>
      <c r="S1936" s="161"/>
      <c r="T1936" s="161"/>
      <c r="U1936" s="161"/>
      <c r="V1936" s="161"/>
      <c r="W1936" s="161"/>
      <c r="X1936" s="161"/>
      <c r="Y1936" s="161"/>
      <c r="Z1936" s="161"/>
      <c r="AA1936" s="155" t="s">
        <v>1893</v>
      </c>
      <c r="AB1936" s="155" t="s">
        <v>4419</v>
      </c>
      <c r="AC1936" s="163">
        <v>0</v>
      </c>
      <c r="AD1936" s="163">
        <v>0</v>
      </c>
      <c r="AE1936" s="163">
        <v>0</v>
      </c>
      <c r="AF1936" s="163">
        <v>0</v>
      </c>
      <c r="AG1936" s="163">
        <v>0</v>
      </c>
      <c r="AH1936" s="163">
        <v>0</v>
      </c>
      <c r="AI1936" s="163">
        <v>0</v>
      </c>
      <c r="AJ1936" s="163">
        <v>0</v>
      </c>
      <c r="AK1936" s="163">
        <v>0</v>
      </c>
      <c r="AL1936" s="163">
        <v>0</v>
      </c>
      <c r="AM1936" s="163">
        <v>0</v>
      </c>
    </row>
    <row r="1937" spans="2:39" x14ac:dyDescent="0.15">
      <c r="B1937" s="51" t="s">
        <v>1894</v>
      </c>
      <c r="C1937" s="51" t="s">
        <v>4420</v>
      </c>
      <c r="D1937" s="51" t="s">
        <v>5044</v>
      </c>
      <c r="E1937" s="51" t="s">
        <v>5045</v>
      </c>
      <c r="F1937" s="51" t="s">
        <v>5046</v>
      </c>
      <c r="G1937" s="51" t="s">
        <v>5045</v>
      </c>
      <c r="H1937" s="51" t="s">
        <v>5047</v>
      </c>
      <c r="I1937" s="51" t="s">
        <v>5048</v>
      </c>
      <c r="K1937" s="53">
        <v>3</v>
      </c>
      <c r="L1937" s="160">
        <v>5</v>
      </c>
      <c r="M1937" s="160" t="s">
        <v>5047</v>
      </c>
      <c r="N1937" s="160" t="s">
        <v>5048</v>
      </c>
      <c r="O1937" s="161"/>
      <c r="P1937" s="161"/>
      <c r="Q1937" s="161"/>
      <c r="R1937" s="161"/>
      <c r="S1937" s="161"/>
      <c r="T1937" s="161"/>
      <c r="U1937" s="161"/>
      <c r="V1937" s="161"/>
      <c r="W1937" s="161"/>
      <c r="X1937" s="161"/>
      <c r="Y1937" s="161"/>
      <c r="Z1937" s="161"/>
      <c r="AA1937" s="155" t="s">
        <v>1894</v>
      </c>
      <c r="AB1937" s="155" t="s">
        <v>4420</v>
      </c>
      <c r="AC1937" s="163">
        <v>0</v>
      </c>
      <c r="AD1937" s="163">
        <v>0</v>
      </c>
      <c r="AE1937" s="163">
        <v>0</v>
      </c>
      <c r="AF1937" s="163">
        <v>0</v>
      </c>
      <c r="AG1937" s="163">
        <v>0</v>
      </c>
      <c r="AH1937" s="163">
        <v>0</v>
      </c>
      <c r="AI1937" s="163">
        <v>0</v>
      </c>
      <c r="AJ1937" s="163">
        <v>0</v>
      </c>
      <c r="AK1937" s="163">
        <v>0</v>
      </c>
      <c r="AL1937" s="163">
        <v>0</v>
      </c>
      <c r="AM1937" s="163">
        <v>0</v>
      </c>
    </row>
    <row r="1938" spans="2:39" x14ac:dyDescent="0.15">
      <c r="B1938" s="51" t="s">
        <v>1895</v>
      </c>
      <c r="C1938" s="51" t="s">
        <v>5232</v>
      </c>
      <c r="D1938" s="51" t="s">
        <v>5058</v>
      </c>
      <c r="E1938" s="51" t="s">
        <v>5059</v>
      </c>
      <c r="F1938" s="51" t="s">
        <v>5060</v>
      </c>
      <c r="G1938" s="51" t="s">
        <v>5061</v>
      </c>
      <c r="H1938" s="51" t="s">
        <v>5203</v>
      </c>
      <c r="I1938" s="51" t="s">
        <v>5204</v>
      </c>
      <c r="K1938" s="53">
        <v>3</v>
      </c>
      <c r="L1938" s="160">
        <v>19</v>
      </c>
      <c r="M1938" s="160" t="s">
        <v>5060</v>
      </c>
      <c r="N1938" s="160" t="s">
        <v>5061</v>
      </c>
      <c r="O1938" s="161"/>
      <c r="P1938" s="161"/>
      <c r="Q1938" s="161"/>
      <c r="R1938" s="161"/>
      <c r="S1938" s="161"/>
      <c r="T1938" s="161"/>
      <c r="U1938" s="161"/>
      <c r="V1938" s="161"/>
      <c r="W1938" s="161"/>
      <c r="X1938" s="161"/>
      <c r="Y1938" s="161"/>
      <c r="Z1938" s="161"/>
      <c r="AA1938" s="155" t="s">
        <v>1895</v>
      </c>
      <c r="AB1938" s="155" t="s">
        <v>5232</v>
      </c>
      <c r="AC1938" s="163">
        <v>0</v>
      </c>
      <c r="AD1938" s="163">
        <v>0</v>
      </c>
      <c r="AE1938" s="163">
        <v>0</v>
      </c>
      <c r="AF1938" s="163">
        <v>0</v>
      </c>
      <c r="AG1938" s="163">
        <v>0</v>
      </c>
      <c r="AH1938" s="163">
        <v>0</v>
      </c>
      <c r="AI1938" s="163">
        <v>0</v>
      </c>
      <c r="AJ1938" s="163">
        <v>0</v>
      </c>
      <c r="AK1938" s="163">
        <v>0</v>
      </c>
      <c r="AL1938" s="163">
        <v>0</v>
      </c>
      <c r="AM1938" s="163">
        <v>0</v>
      </c>
    </row>
    <row r="1939" spans="2:39" x14ac:dyDescent="0.15">
      <c r="B1939" s="51" t="s">
        <v>1896</v>
      </c>
      <c r="C1939" s="51" t="s">
        <v>4421</v>
      </c>
      <c r="D1939" s="51" t="s">
        <v>5074</v>
      </c>
      <c r="E1939" s="51" t="s">
        <v>5075</v>
      </c>
      <c r="F1939" s="51" t="s">
        <v>5147</v>
      </c>
      <c r="G1939" s="51" t="s">
        <v>5148</v>
      </c>
      <c r="H1939" s="51" t="s">
        <v>5149</v>
      </c>
      <c r="I1939" s="51" t="s">
        <v>5148</v>
      </c>
      <c r="K1939" s="53">
        <v>3</v>
      </c>
      <c r="L1939" s="160" t="s">
        <v>5356</v>
      </c>
      <c r="M1939" s="160" t="s">
        <v>5356</v>
      </c>
      <c r="N1939" s="160" t="s">
        <v>5356</v>
      </c>
      <c r="O1939" s="161"/>
      <c r="P1939" s="161"/>
      <c r="Q1939" s="161"/>
      <c r="R1939" s="161"/>
      <c r="S1939" s="161"/>
      <c r="T1939" s="161"/>
      <c r="U1939" s="161"/>
      <c r="V1939" s="161"/>
      <c r="W1939" s="161"/>
      <c r="X1939" s="161"/>
      <c r="Y1939" s="161"/>
      <c r="Z1939" s="161"/>
      <c r="AA1939" s="155" t="s">
        <v>1896</v>
      </c>
      <c r="AB1939" s="155" t="s">
        <v>4421</v>
      </c>
      <c r="AC1939" s="163">
        <v>0</v>
      </c>
      <c r="AD1939" s="163">
        <v>0</v>
      </c>
      <c r="AE1939" s="163">
        <v>0</v>
      </c>
      <c r="AF1939" s="163">
        <v>0</v>
      </c>
      <c r="AG1939" s="163">
        <v>0</v>
      </c>
      <c r="AH1939" s="163">
        <v>0</v>
      </c>
      <c r="AI1939" s="163">
        <v>0</v>
      </c>
      <c r="AJ1939" s="163">
        <v>0</v>
      </c>
      <c r="AK1939" s="163">
        <v>0</v>
      </c>
      <c r="AL1939" s="163">
        <v>0</v>
      </c>
      <c r="AM1939" s="163">
        <v>0</v>
      </c>
    </row>
    <row r="1940" spans="2:39" x14ac:dyDescent="0.15">
      <c r="B1940" s="51" t="s">
        <v>1897</v>
      </c>
      <c r="C1940" s="51" t="s">
        <v>4422</v>
      </c>
      <c r="D1940" s="51" t="s">
        <v>5026</v>
      </c>
      <c r="E1940" s="51" t="s">
        <v>5027</v>
      </c>
      <c r="F1940" s="51" t="s">
        <v>5028</v>
      </c>
      <c r="G1940" s="51" t="s">
        <v>5029</v>
      </c>
      <c r="H1940" s="51" t="s">
        <v>5205</v>
      </c>
      <c r="I1940" s="51" t="s">
        <v>5206</v>
      </c>
      <c r="K1940" s="53">
        <v>3</v>
      </c>
      <c r="L1940" s="160">
        <v>24</v>
      </c>
      <c r="M1940" s="160" t="s">
        <v>5028</v>
      </c>
      <c r="N1940" s="160" t="s">
        <v>5029</v>
      </c>
      <c r="O1940" s="161"/>
      <c r="P1940" s="161"/>
      <c r="Q1940" s="161"/>
      <c r="R1940" s="161"/>
      <c r="S1940" s="161"/>
      <c r="T1940" s="161"/>
      <c r="U1940" s="161"/>
      <c r="V1940" s="161"/>
      <c r="W1940" s="161"/>
      <c r="X1940" s="161"/>
      <c r="Y1940" s="161"/>
      <c r="Z1940" s="161"/>
      <c r="AA1940" s="155" t="s">
        <v>1897</v>
      </c>
      <c r="AB1940" s="155" t="s">
        <v>4422</v>
      </c>
      <c r="AC1940" s="163">
        <v>0</v>
      </c>
      <c r="AD1940" s="163">
        <v>0</v>
      </c>
      <c r="AE1940" s="163">
        <v>0</v>
      </c>
      <c r="AF1940" s="163">
        <v>0</v>
      </c>
      <c r="AG1940" s="163">
        <v>0</v>
      </c>
      <c r="AH1940" s="163">
        <v>0</v>
      </c>
      <c r="AI1940" s="163">
        <v>0</v>
      </c>
      <c r="AJ1940" s="163">
        <v>0</v>
      </c>
      <c r="AK1940" s="163">
        <v>0</v>
      </c>
      <c r="AL1940" s="163">
        <v>0</v>
      </c>
      <c r="AM1940" s="163">
        <v>0</v>
      </c>
    </row>
    <row r="1941" spans="2:39" x14ac:dyDescent="0.15">
      <c r="B1941" s="51" t="s">
        <v>1898</v>
      </c>
      <c r="C1941" s="51" t="s">
        <v>4423</v>
      </c>
      <c r="K1941" s="53">
        <v>3</v>
      </c>
      <c r="L1941" s="160" t="s">
        <v>5356</v>
      </c>
      <c r="M1941" s="160" t="s">
        <v>5356</v>
      </c>
      <c r="N1941" s="160" t="s">
        <v>5356</v>
      </c>
      <c r="O1941" s="161"/>
      <c r="P1941" s="161"/>
      <c r="Q1941" s="161"/>
      <c r="R1941" s="161"/>
      <c r="S1941" s="161"/>
      <c r="T1941" s="161"/>
      <c r="U1941" s="161"/>
      <c r="V1941" s="161"/>
      <c r="W1941" s="161"/>
      <c r="X1941" s="161"/>
      <c r="Y1941" s="161"/>
      <c r="Z1941" s="161"/>
      <c r="AA1941" s="155" t="s">
        <v>1898</v>
      </c>
      <c r="AB1941" s="155" t="s">
        <v>4423</v>
      </c>
      <c r="AC1941" s="163">
        <v>0</v>
      </c>
      <c r="AD1941" s="163">
        <v>0</v>
      </c>
      <c r="AE1941" s="163">
        <v>0</v>
      </c>
      <c r="AF1941" s="163">
        <v>0</v>
      </c>
      <c r="AG1941" s="163">
        <v>0</v>
      </c>
      <c r="AH1941" s="163">
        <v>0</v>
      </c>
      <c r="AI1941" s="163">
        <v>0</v>
      </c>
      <c r="AJ1941" s="163">
        <v>0</v>
      </c>
      <c r="AK1941" s="163">
        <v>0</v>
      </c>
      <c r="AL1941" s="163">
        <v>0</v>
      </c>
      <c r="AM1941" s="163">
        <v>0</v>
      </c>
    </row>
    <row r="1942" spans="2:39" x14ac:dyDescent="0.15">
      <c r="B1942" s="51" t="s">
        <v>1899</v>
      </c>
      <c r="C1942" s="51" t="s">
        <v>4424</v>
      </c>
      <c r="D1942" s="51" t="s">
        <v>5058</v>
      </c>
      <c r="E1942" s="51" t="s">
        <v>5059</v>
      </c>
      <c r="F1942" s="51" t="s">
        <v>5060</v>
      </c>
      <c r="G1942" s="51" t="s">
        <v>5061</v>
      </c>
      <c r="H1942" s="51" t="s">
        <v>5203</v>
      </c>
      <c r="I1942" s="51" t="s">
        <v>5204</v>
      </c>
      <c r="K1942" s="53">
        <v>3</v>
      </c>
      <c r="L1942" s="160">
        <v>19</v>
      </c>
      <c r="M1942" s="160" t="s">
        <v>5060</v>
      </c>
      <c r="N1942" s="160" t="s">
        <v>5061</v>
      </c>
      <c r="O1942" s="161"/>
      <c r="P1942" s="161"/>
      <c r="Q1942" s="161"/>
      <c r="R1942" s="161"/>
      <c r="S1942" s="161"/>
      <c r="T1942" s="161"/>
      <c r="U1942" s="161"/>
      <c r="V1942" s="161"/>
      <c r="W1942" s="161"/>
      <c r="X1942" s="161"/>
      <c r="Y1942" s="161"/>
      <c r="Z1942" s="161"/>
      <c r="AA1942" s="155" t="s">
        <v>1899</v>
      </c>
      <c r="AB1942" s="155" t="s">
        <v>4424</v>
      </c>
      <c r="AC1942" s="163">
        <v>0</v>
      </c>
      <c r="AD1942" s="163">
        <v>0</v>
      </c>
      <c r="AE1942" s="163">
        <v>0</v>
      </c>
      <c r="AF1942" s="163">
        <v>0</v>
      </c>
      <c r="AG1942" s="163">
        <v>0</v>
      </c>
      <c r="AH1942" s="163">
        <v>0</v>
      </c>
      <c r="AI1942" s="163">
        <v>0</v>
      </c>
      <c r="AJ1942" s="163">
        <v>0</v>
      </c>
      <c r="AK1942" s="163">
        <v>0</v>
      </c>
      <c r="AL1942" s="163">
        <v>0</v>
      </c>
      <c r="AM1942" s="163">
        <v>0</v>
      </c>
    </row>
    <row r="1943" spans="2:39" x14ac:dyDescent="0.15">
      <c r="B1943" s="51" t="s">
        <v>1900</v>
      </c>
      <c r="C1943" s="51" t="s">
        <v>4425</v>
      </c>
      <c r="K1943" s="53">
        <v>3</v>
      </c>
      <c r="L1943" s="160" t="s">
        <v>5356</v>
      </c>
      <c r="M1943" s="160" t="s">
        <v>5356</v>
      </c>
      <c r="N1943" s="160" t="s">
        <v>5356</v>
      </c>
      <c r="O1943" s="161"/>
      <c r="P1943" s="161"/>
      <c r="Q1943" s="161"/>
      <c r="R1943" s="161"/>
      <c r="S1943" s="161"/>
      <c r="T1943" s="161"/>
      <c r="U1943" s="161"/>
      <c r="V1943" s="161"/>
      <c r="W1943" s="161"/>
      <c r="X1943" s="161"/>
      <c r="Y1943" s="161"/>
      <c r="Z1943" s="161"/>
      <c r="AA1943" s="155" t="s">
        <v>1900</v>
      </c>
      <c r="AB1943" s="155" t="s">
        <v>4425</v>
      </c>
      <c r="AC1943" s="163">
        <v>0</v>
      </c>
      <c r="AD1943" s="163">
        <v>0</v>
      </c>
      <c r="AE1943" s="163">
        <v>0</v>
      </c>
      <c r="AF1943" s="163">
        <v>0</v>
      </c>
      <c r="AG1943" s="163">
        <v>0</v>
      </c>
      <c r="AH1943" s="163">
        <v>0</v>
      </c>
      <c r="AI1943" s="163">
        <v>0</v>
      </c>
      <c r="AJ1943" s="163">
        <v>0</v>
      </c>
      <c r="AK1943" s="163">
        <v>0</v>
      </c>
      <c r="AL1943" s="163">
        <v>0</v>
      </c>
      <c r="AM1943" s="163">
        <v>0</v>
      </c>
    </row>
    <row r="1944" spans="2:39" x14ac:dyDescent="0.15">
      <c r="B1944" s="51" t="s">
        <v>1901</v>
      </c>
      <c r="C1944" s="51" t="s">
        <v>4426</v>
      </c>
      <c r="K1944" s="53">
        <v>3</v>
      </c>
      <c r="L1944" s="160" t="s">
        <v>5356</v>
      </c>
      <c r="M1944" s="160" t="s">
        <v>5356</v>
      </c>
      <c r="N1944" s="160" t="s">
        <v>5356</v>
      </c>
      <c r="O1944" s="161"/>
      <c r="P1944" s="161"/>
      <c r="Q1944" s="161"/>
      <c r="R1944" s="161"/>
      <c r="S1944" s="161"/>
      <c r="T1944" s="161"/>
      <c r="U1944" s="161"/>
      <c r="V1944" s="161"/>
      <c r="W1944" s="161"/>
      <c r="X1944" s="161"/>
      <c r="Y1944" s="161"/>
      <c r="Z1944" s="161"/>
      <c r="AA1944" s="155" t="s">
        <v>1901</v>
      </c>
      <c r="AB1944" s="155" t="s">
        <v>4426</v>
      </c>
      <c r="AC1944" s="163">
        <v>0</v>
      </c>
      <c r="AD1944" s="163">
        <v>0</v>
      </c>
      <c r="AE1944" s="163">
        <v>0</v>
      </c>
      <c r="AF1944" s="163">
        <v>0</v>
      </c>
      <c r="AG1944" s="163">
        <v>0</v>
      </c>
      <c r="AH1944" s="163">
        <v>0</v>
      </c>
      <c r="AI1944" s="163">
        <v>0</v>
      </c>
      <c r="AJ1944" s="163">
        <v>0</v>
      </c>
      <c r="AK1944" s="163">
        <v>0</v>
      </c>
      <c r="AL1944" s="163">
        <v>0</v>
      </c>
      <c r="AM1944" s="163">
        <v>0</v>
      </c>
    </row>
    <row r="1945" spans="2:39" x14ac:dyDescent="0.15">
      <c r="B1945" s="51" t="s">
        <v>1902</v>
      </c>
      <c r="C1945" s="51" t="s">
        <v>5233</v>
      </c>
      <c r="K1945" s="53">
        <v>3</v>
      </c>
      <c r="L1945" s="160" t="s">
        <v>5356</v>
      </c>
      <c r="M1945" s="160" t="s">
        <v>5356</v>
      </c>
      <c r="N1945" s="160" t="s">
        <v>5356</v>
      </c>
      <c r="O1945" s="161"/>
      <c r="P1945" s="161"/>
      <c r="Q1945" s="161"/>
      <c r="R1945" s="161"/>
      <c r="S1945" s="161"/>
      <c r="T1945" s="161"/>
      <c r="U1945" s="161"/>
      <c r="V1945" s="161"/>
      <c r="W1945" s="161"/>
      <c r="X1945" s="161"/>
      <c r="Y1945" s="161"/>
      <c r="Z1945" s="161"/>
      <c r="AA1945" s="155" t="s">
        <v>1902</v>
      </c>
      <c r="AB1945" s="155" t="s">
        <v>5233</v>
      </c>
      <c r="AC1945" s="163">
        <v>0</v>
      </c>
      <c r="AD1945" s="163">
        <v>0</v>
      </c>
      <c r="AE1945" s="163">
        <v>0</v>
      </c>
      <c r="AF1945" s="163">
        <v>0</v>
      </c>
      <c r="AG1945" s="163">
        <v>0</v>
      </c>
      <c r="AH1945" s="163">
        <v>0</v>
      </c>
      <c r="AI1945" s="163">
        <v>0</v>
      </c>
      <c r="AJ1945" s="163">
        <v>0</v>
      </c>
      <c r="AK1945" s="163">
        <v>0</v>
      </c>
      <c r="AL1945" s="163">
        <v>0</v>
      </c>
      <c r="AM1945" s="163">
        <v>0</v>
      </c>
    </row>
    <row r="1946" spans="2:39" x14ac:dyDescent="0.15">
      <c r="B1946" s="51" t="s">
        <v>1903</v>
      </c>
      <c r="C1946" s="51" t="s">
        <v>4337</v>
      </c>
      <c r="D1946" s="51" t="s">
        <v>5058</v>
      </c>
      <c r="E1946" s="51" t="s">
        <v>5059</v>
      </c>
      <c r="F1946" s="51" t="s">
        <v>5060</v>
      </c>
      <c r="G1946" s="51" t="s">
        <v>5061</v>
      </c>
      <c r="H1946" s="51" t="s">
        <v>5062</v>
      </c>
      <c r="I1946" s="51" t="s">
        <v>5063</v>
      </c>
      <c r="K1946" s="53">
        <v>3</v>
      </c>
      <c r="L1946" s="160">
        <v>19</v>
      </c>
      <c r="M1946" s="160" t="s">
        <v>5060</v>
      </c>
      <c r="N1946" s="160" t="s">
        <v>5061</v>
      </c>
      <c r="O1946" s="161"/>
      <c r="P1946" s="161"/>
      <c r="Q1946" s="161"/>
      <c r="R1946" s="161"/>
      <c r="S1946" s="161"/>
      <c r="T1946" s="161"/>
      <c r="U1946" s="161"/>
      <c r="V1946" s="161"/>
      <c r="W1946" s="161"/>
      <c r="X1946" s="161"/>
      <c r="Y1946" s="161"/>
      <c r="Z1946" s="161"/>
      <c r="AA1946" s="155" t="s">
        <v>1903</v>
      </c>
      <c r="AB1946" s="155" t="s">
        <v>4337</v>
      </c>
      <c r="AC1946" s="163">
        <v>0</v>
      </c>
      <c r="AD1946" s="163">
        <v>0</v>
      </c>
      <c r="AE1946" s="163">
        <v>0</v>
      </c>
      <c r="AF1946" s="163">
        <v>0</v>
      </c>
      <c r="AG1946" s="163">
        <v>0</v>
      </c>
      <c r="AH1946" s="163">
        <v>0</v>
      </c>
      <c r="AI1946" s="163">
        <v>0</v>
      </c>
      <c r="AJ1946" s="163">
        <v>0</v>
      </c>
      <c r="AK1946" s="163">
        <v>0</v>
      </c>
      <c r="AL1946" s="163">
        <v>0</v>
      </c>
      <c r="AM1946" s="163">
        <v>0</v>
      </c>
    </row>
    <row r="1947" spans="2:39" x14ac:dyDescent="0.15">
      <c r="B1947" s="51" t="s">
        <v>1904</v>
      </c>
      <c r="C1947" s="51" t="s">
        <v>4427</v>
      </c>
      <c r="K1947" s="53">
        <v>3</v>
      </c>
      <c r="L1947" s="160" t="s">
        <v>5356</v>
      </c>
      <c r="M1947" s="160" t="s">
        <v>5356</v>
      </c>
      <c r="N1947" s="160" t="s">
        <v>5356</v>
      </c>
      <c r="O1947" s="161"/>
      <c r="P1947" s="161"/>
      <c r="Q1947" s="161"/>
      <c r="R1947" s="161"/>
      <c r="S1947" s="161"/>
      <c r="T1947" s="161"/>
      <c r="U1947" s="161"/>
      <c r="V1947" s="161"/>
      <c r="W1947" s="161"/>
      <c r="X1947" s="161"/>
      <c r="Y1947" s="161"/>
      <c r="Z1947" s="161"/>
      <c r="AA1947" s="155" t="s">
        <v>1904</v>
      </c>
      <c r="AB1947" s="155" t="s">
        <v>4427</v>
      </c>
      <c r="AC1947" s="163">
        <v>0</v>
      </c>
      <c r="AD1947" s="163">
        <v>0</v>
      </c>
      <c r="AE1947" s="163">
        <v>0</v>
      </c>
      <c r="AF1947" s="163">
        <v>0</v>
      </c>
      <c r="AG1947" s="163">
        <v>0</v>
      </c>
      <c r="AH1947" s="163">
        <v>0</v>
      </c>
      <c r="AI1947" s="163">
        <v>0</v>
      </c>
      <c r="AJ1947" s="163">
        <v>0</v>
      </c>
      <c r="AK1947" s="163">
        <v>0</v>
      </c>
      <c r="AL1947" s="163">
        <v>0</v>
      </c>
      <c r="AM1947" s="163">
        <v>0</v>
      </c>
    </row>
    <row r="1948" spans="2:39" x14ac:dyDescent="0.15">
      <c r="B1948" s="51" t="s">
        <v>1905</v>
      </c>
      <c r="C1948" s="51" t="s">
        <v>4428</v>
      </c>
      <c r="D1948" s="51" t="s">
        <v>5032</v>
      </c>
      <c r="E1948" s="51" t="s">
        <v>5033</v>
      </c>
      <c r="F1948" s="51" t="s">
        <v>5121</v>
      </c>
      <c r="G1948" s="51" t="s">
        <v>5122</v>
      </c>
      <c r="H1948" s="51" t="s">
        <v>5123</v>
      </c>
      <c r="I1948" s="51" t="s">
        <v>5124</v>
      </c>
      <c r="K1948" s="53">
        <v>3</v>
      </c>
      <c r="L1948" s="160">
        <v>12</v>
      </c>
      <c r="M1948" s="160" t="s">
        <v>5121</v>
      </c>
      <c r="N1948" s="160" t="s">
        <v>5122</v>
      </c>
      <c r="O1948" s="161"/>
      <c r="P1948" s="161"/>
      <c r="Q1948" s="161"/>
      <c r="R1948" s="161"/>
      <c r="S1948" s="161"/>
      <c r="T1948" s="161"/>
      <c r="U1948" s="161"/>
      <c r="V1948" s="161"/>
      <c r="W1948" s="161"/>
      <c r="X1948" s="161"/>
      <c r="Y1948" s="161"/>
      <c r="Z1948" s="161"/>
      <c r="AA1948" s="155" t="s">
        <v>1905</v>
      </c>
      <c r="AB1948" s="155" t="s">
        <v>4428</v>
      </c>
      <c r="AC1948" s="163">
        <v>0</v>
      </c>
      <c r="AD1948" s="163">
        <v>0</v>
      </c>
      <c r="AE1948" s="163">
        <v>0</v>
      </c>
      <c r="AF1948" s="163">
        <v>0</v>
      </c>
      <c r="AG1948" s="163">
        <v>0</v>
      </c>
      <c r="AH1948" s="163">
        <v>0</v>
      </c>
      <c r="AI1948" s="163">
        <v>0</v>
      </c>
      <c r="AJ1948" s="163">
        <v>0</v>
      </c>
      <c r="AK1948" s="163">
        <v>0</v>
      </c>
      <c r="AL1948" s="163">
        <v>0</v>
      </c>
      <c r="AM1948" s="163">
        <v>0</v>
      </c>
    </row>
    <row r="1949" spans="2:39" x14ac:dyDescent="0.15">
      <c r="B1949" s="51" t="s">
        <v>1906</v>
      </c>
      <c r="C1949" s="51" t="s">
        <v>5234</v>
      </c>
      <c r="D1949" s="51" t="s">
        <v>5058</v>
      </c>
      <c r="E1949" s="51" t="s">
        <v>5059</v>
      </c>
      <c r="F1949" s="51" t="s">
        <v>5060</v>
      </c>
      <c r="G1949" s="51" t="s">
        <v>5061</v>
      </c>
      <c r="H1949" s="51" t="s">
        <v>5203</v>
      </c>
      <c r="I1949" s="51" t="s">
        <v>5204</v>
      </c>
      <c r="K1949" s="53">
        <v>3</v>
      </c>
      <c r="L1949" s="160">
        <v>19</v>
      </c>
      <c r="M1949" s="160" t="s">
        <v>5060</v>
      </c>
      <c r="N1949" s="160" t="s">
        <v>5061</v>
      </c>
      <c r="O1949" s="161"/>
      <c r="P1949" s="161"/>
      <c r="Q1949" s="161"/>
      <c r="R1949" s="161"/>
      <c r="S1949" s="161"/>
      <c r="T1949" s="161"/>
      <c r="U1949" s="161"/>
      <c r="V1949" s="161"/>
      <c r="W1949" s="161"/>
      <c r="X1949" s="161"/>
      <c r="Y1949" s="161"/>
      <c r="Z1949" s="161"/>
      <c r="AA1949" s="155" t="s">
        <v>1906</v>
      </c>
      <c r="AB1949" s="155" t="s">
        <v>5234</v>
      </c>
      <c r="AC1949" s="163">
        <v>0</v>
      </c>
      <c r="AD1949" s="163">
        <v>0</v>
      </c>
      <c r="AE1949" s="163">
        <v>0</v>
      </c>
      <c r="AF1949" s="163">
        <v>0</v>
      </c>
      <c r="AG1949" s="163">
        <v>0</v>
      </c>
      <c r="AH1949" s="163">
        <v>0</v>
      </c>
      <c r="AI1949" s="163">
        <v>0</v>
      </c>
      <c r="AJ1949" s="163">
        <v>0</v>
      </c>
      <c r="AK1949" s="163">
        <v>0</v>
      </c>
      <c r="AL1949" s="163">
        <v>0</v>
      </c>
      <c r="AM1949" s="163">
        <v>0</v>
      </c>
    </row>
    <row r="1950" spans="2:39" x14ac:dyDescent="0.15">
      <c r="B1950" s="51" t="s">
        <v>1907</v>
      </c>
      <c r="C1950" s="51" t="s">
        <v>4429</v>
      </c>
      <c r="D1950" s="51" t="s">
        <v>5044</v>
      </c>
      <c r="E1950" s="51" t="s">
        <v>5045</v>
      </c>
      <c r="F1950" s="51" t="s">
        <v>5046</v>
      </c>
      <c r="G1950" s="51" t="s">
        <v>5045</v>
      </c>
      <c r="H1950" s="51" t="s">
        <v>5047</v>
      </c>
      <c r="I1950" s="51" t="s">
        <v>5048</v>
      </c>
      <c r="K1950" s="53">
        <v>3</v>
      </c>
      <c r="L1950" s="160">
        <v>5</v>
      </c>
      <c r="M1950" s="160" t="s">
        <v>5047</v>
      </c>
      <c r="N1950" s="160" t="s">
        <v>5048</v>
      </c>
      <c r="O1950" s="161"/>
      <c r="P1950" s="161"/>
      <c r="Q1950" s="161"/>
      <c r="R1950" s="161"/>
      <c r="S1950" s="161"/>
      <c r="T1950" s="161"/>
      <c r="U1950" s="161"/>
      <c r="V1950" s="161"/>
      <c r="W1950" s="161"/>
      <c r="X1950" s="161"/>
      <c r="Y1950" s="161"/>
      <c r="Z1950" s="161"/>
      <c r="AA1950" s="155" t="s">
        <v>1907</v>
      </c>
      <c r="AB1950" s="155" t="s">
        <v>4429</v>
      </c>
      <c r="AC1950" s="163">
        <v>0</v>
      </c>
      <c r="AD1950" s="163">
        <v>0</v>
      </c>
      <c r="AE1950" s="163">
        <v>0</v>
      </c>
      <c r="AF1950" s="163">
        <v>0</v>
      </c>
      <c r="AG1950" s="163">
        <v>0</v>
      </c>
      <c r="AH1950" s="163">
        <v>0</v>
      </c>
      <c r="AI1950" s="163">
        <v>0</v>
      </c>
      <c r="AJ1950" s="163">
        <v>0</v>
      </c>
      <c r="AK1950" s="163">
        <v>0</v>
      </c>
      <c r="AL1950" s="163">
        <v>0</v>
      </c>
      <c r="AM1950" s="163">
        <v>0</v>
      </c>
    </row>
    <row r="1951" spans="2:39" x14ac:dyDescent="0.15">
      <c r="B1951" s="51" t="s">
        <v>1908</v>
      </c>
      <c r="C1951" s="51" t="s">
        <v>4430</v>
      </c>
      <c r="D1951" s="51" t="s">
        <v>5074</v>
      </c>
      <c r="E1951" s="51" t="s">
        <v>5075</v>
      </c>
      <c r="F1951" s="51" t="s">
        <v>5076</v>
      </c>
      <c r="G1951" s="51" t="s">
        <v>5077</v>
      </c>
      <c r="H1951" s="51" t="s">
        <v>5078</v>
      </c>
      <c r="I1951" s="51" t="s">
        <v>5079</v>
      </c>
      <c r="K1951" s="53">
        <v>3</v>
      </c>
      <c r="L1951" s="160">
        <v>9</v>
      </c>
      <c r="M1951" s="160" t="s">
        <v>5078</v>
      </c>
      <c r="N1951" s="160" t="s">
        <v>5079</v>
      </c>
      <c r="O1951" s="161"/>
      <c r="P1951" s="161"/>
      <c r="Q1951" s="161"/>
      <c r="R1951" s="161"/>
      <c r="S1951" s="161"/>
      <c r="T1951" s="161"/>
      <c r="U1951" s="161"/>
      <c r="V1951" s="161"/>
      <c r="W1951" s="161"/>
      <c r="X1951" s="161"/>
      <c r="Y1951" s="161"/>
      <c r="Z1951" s="161"/>
      <c r="AA1951" s="155" t="s">
        <v>1908</v>
      </c>
      <c r="AB1951" s="155" t="s">
        <v>4430</v>
      </c>
      <c r="AC1951" s="163">
        <v>0</v>
      </c>
      <c r="AD1951" s="163">
        <v>0</v>
      </c>
      <c r="AE1951" s="163">
        <v>0</v>
      </c>
      <c r="AF1951" s="163">
        <v>0</v>
      </c>
      <c r="AG1951" s="163">
        <v>0</v>
      </c>
      <c r="AH1951" s="163">
        <v>0</v>
      </c>
      <c r="AI1951" s="163">
        <v>0</v>
      </c>
      <c r="AJ1951" s="163">
        <v>0</v>
      </c>
      <c r="AK1951" s="163">
        <v>0</v>
      </c>
      <c r="AL1951" s="163">
        <v>0</v>
      </c>
      <c r="AM1951" s="163">
        <v>0</v>
      </c>
    </row>
    <row r="1952" spans="2:39" x14ac:dyDescent="0.15">
      <c r="B1952" s="51" t="s">
        <v>1909</v>
      </c>
      <c r="C1952" s="51" t="s">
        <v>4431</v>
      </c>
      <c r="K1952" s="53">
        <v>3</v>
      </c>
      <c r="L1952" s="160" t="s">
        <v>5356</v>
      </c>
      <c r="M1952" s="160" t="s">
        <v>5356</v>
      </c>
      <c r="N1952" s="160" t="s">
        <v>5356</v>
      </c>
      <c r="O1952" s="161"/>
      <c r="P1952" s="161"/>
      <c r="Q1952" s="161"/>
      <c r="R1952" s="161"/>
      <c r="S1952" s="161"/>
      <c r="T1952" s="161"/>
      <c r="U1952" s="161"/>
      <c r="V1952" s="161"/>
      <c r="W1952" s="161"/>
      <c r="X1952" s="161"/>
      <c r="Y1952" s="161"/>
      <c r="Z1952" s="161"/>
      <c r="AA1952" s="155" t="s">
        <v>1909</v>
      </c>
      <c r="AB1952" s="155" t="s">
        <v>4431</v>
      </c>
      <c r="AC1952" s="163">
        <v>0</v>
      </c>
      <c r="AD1952" s="163">
        <v>0</v>
      </c>
      <c r="AE1952" s="163">
        <v>0</v>
      </c>
      <c r="AF1952" s="163">
        <v>0</v>
      </c>
      <c r="AG1952" s="163">
        <v>0</v>
      </c>
      <c r="AH1952" s="163">
        <v>0</v>
      </c>
      <c r="AI1952" s="163">
        <v>0</v>
      </c>
      <c r="AJ1952" s="163">
        <v>0</v>
      </c>
      <c r="AK1952" s="163">
        <v>0</v>
      </c>
      <c r="AL1952" s="163">
        <v>0</v>
      </c>
      <c r="AM1952" s="163">
        <v>0</v>
      </c>
    </row>
    <row r="1953" spans="2:39" x14ac:dyDescent="0.15">
      <c r="B1953" s="51" t="s">
        <v>1910</v>
      </c>
      <c r="C1953" s="51" t="s">
        <v>4432</v>
      </c>
      <c r="D1953" s="51" t="s">
        <v>5058</v>
      </c>
      <c r="E1953" s="51" t="s">
        <v>5059</v>
      </c>
      <c r="F1953" s="51" t="s">
        <v>5060</v>
      </c>
      <c r="G1953" s="51" t="s">
        <v>5061</v>
      </c>
      <c r="H1953" s="51" t="s">
        <v>5203</v>
      </c>
      <c r="I1953" s="51" t="s">
        <v>5204</v>
      </c>
      <c r="K1953" s="53">
        <v>3</v>
      </c>
      <c r="L1953" s="160">
        <v>19</v>
      </c>
      <c r="M1953" s="160" t="s">
        <v>5060</v>
      </c>
      <c r="N1953" s="160" t="s">
        <v>5061</v>
      </c>
      <c r="O1953" s="161"/>
      <c r="P1953" s="161"/>
      <c r="Q1953" s="161"/>
      <c r="R1953" s="161"/>
      <c r="S1953" s="161"/>
      <c r="T1953" s="161"/>
      <c r="U1953" s="161"/>
      <c r="V1953" s="161"/>
      <c r="W1953" s="161"/>
      <c r="X1953" s="161"/>
      <c r="Y1953" s="161"/>
      <c r="Z1953" s="161"/>
      <c r="AA1953" s="155" t="s">
        <v>1910</v>
      </c>
      <c r="AB1953" s="155" t="s">
        <v>4432</v>
      </c>
      <c r="AC1953" s="163">
        <v>0</v>
      </c>
      <c r="AD1953" s="163">
        <v>0</v>
      </c>
      <c r="AE1953" s="163">
        <v>0</v>
      </c>
      <c r="AF1953" s="163">
        <v>0</v>
      </c>
      <c r="AG1953" s="163">
        <v>0</v>
      </c>
      <c r="AH1953" s="163">
        <v>0</v>
      </c>
      <c r="AI1953" s="163">
        <v>0</v>
      </c>
      <c r="AJ1953" s="163">
        <v>0</v>
      </c>
      <c r="AK1953" s="163">
        <v>0</v>
      </c>
      <c r="AL1953" s="163">
        <v>0</v>
      </c>
      <c r="AM1953" s="163">
        <v>0</v>
      </c>
    </row>
    <row r="1954" spans="2:39" x14ac:dyDescent="0.15">
      <c r="B1954" s="51" t="s">
        <v>1911</v>
      </c>
      <c r="C1954" s="51" t="s">
        <v>4433</v>
      </c>
      <c r="K1954" s="53">
        <v>3</v>
      </c>
      <c r="L1954" s="160" t="s">
        <v>5356</v>
      </c>
      <c r="M1954" s="160" t="s">
        <v>5356</v>
      </c>
      <c r="N1954" s="160" t="s">
        <v>5356</v>
      </c>
      <c r="O1954" s="161"/>
      <c r="P1954" s="161"/>
      <c r="Q1954" s="161"/>
      <c r="R1954" s="161"/>
      <c r="S1954" s="161"/>
      <c r="T1954" s="161"/>
      <c r="U1954" s="161"/>
      <c r="V1954" s="161"/>
      <c r="W1954" s="161"/>
      <c r="X1954" s="161"/>
      <c r="Y1954" s="161"/>
      <c r="Z1954" s="161"/>
      <c r="AA1954" s="155" t="s">
        <v>1911</v>
      </c>
      <c r="AB1954" s="155" t="s">
        <v>4433</v>
      </c>
      <c r="AC1954" s="163">
        <v>0</v>
      </c>
      <c r="AD1954" s="163">
        <v>0</v>
      </c>
      <c r="AE1954" s="163">
        <v>0</v>
      </c>
      <c r="AF1954" s="163">
        <v>0</v>
      </c>
      <c r="AG1954" s="163">
        <v>0</v>
      </c>
      <c r="AH1954" s="163">
        <v>0</v>
      </c>
      <c r="AI1954" s="163">
        <v>0</v>
      </c>
      <c r="AJ1954" s="163">
        <v>0</v>
      </c>
      <c r="AK1954" s="163">
        <v>0</v>
      </c>
      <c r="AL1954" s="163">
        <v>0</v>
      </c>
      <c r="AM1954" s="163">
        <v>0</v>
      </c>
    </row>
    <row r="1955" spans="2:39" x14ac:dyDescent="0.15">
      <c r="B1955" s="51" t="s">
        <v>1912</v>
      </c>
      <c r="C1955" s="51" t="s">
        <v>4434</v>
      </c>
      <c r="D1955" s="51" t="s">
        <v>5058</v>
      </c>
      <c r="E1955" s="51" t="s">
        <v>5059</v>
      </c>
      <c r="F1955" s="51" t="s">
        <v>5060</v>
      </c>
      <c r="G1955" s="51" t="s">
        <v>5061</v>
      </c>
      <c r="H1955" s="51" t="s">
        <v>5203</v>
      </c>
      <c r="I1955" s="51" t="s">
        <v>5204</v>
      </c>
      <c r="K1955" s="53">
        <v>3</v>
      </c>
      <c r="L1955" s="160">
        <v>19</v>
      </c>
      <c r="M1955" s="160" t="s">
        <v>5060</v>
      </c>
      <c r="N1955" s="160" t="s">
        <v>5061</v>
      </c>
      <c r="O1955" s="161"/>
      <c r="P1955" s="161"/>
      <c r="Q1955" s="161"/>
      <c r="R1955" s="161"/>
      <c r="S1955" s="161"/>
      <c r="T1955" s="161"/>
      <c r="U1955" s="161"/>
      <c r="V1955" s="161"/>
      <c r="W1955" s="161"/>
      <c r="X1955" s="161"/>
      <c r="Y1955" s="161"/>
      <c r="Z1955" s="161"/>
      <c r="AA1955" s="155" t="s">
        <v>1912</v>
      </c>
      <c r="AB1955" s="155" t="s">
        <v>4434</v>
      </c>
      <c r="AC1955" s="163">
        <v>0</v>
      </c>
      <c r="AD1955" s="163">
        <v>0</v>
      </c>
      <c r="AE1955" s="163">
        <v>0</v>
      </c>
      <c r="AF1955" s="163">
        <v>0</v>
      </c>
      <c r="AG1955" s="163">
        <v>0</v>
      </c>
      <c r="AH1955" s="163">
        <v>0</v>
      </c>
      <c r="AI1955" s="163">
        <v>0</v>
      </c>
      <c r="AJ1955" s="163">
        <v>0</v>
      </c>
      <c r="AK1955" s="163">
        <v>0</v>
      </c>
      <c r="AL1955" s="163">
        <v>0</v>
      </c>
      <c r="AM1955" s="163">
        <v>0</v>
      </c>
    </row>
    <row r="1956" spans="2:39" x14ac:dyDescent="0.15">
      <c r="B1956" s="51" t="s">
        <v>1913</v>
      </c>
      <c r="C1956" s="51" t="s">
        <v>5235</v>
      </c>
      <c r="D1956" s="51" t="s">
        <v>5058</v>
      </c>
      <c r="E1956" s="51" t="s">
        <v>5059</v>
      </c>
      <c r="F1956" s="51" t="s">
        <v>5060</v>
      </c>
      <c r="G1956" s="51" t="s">
        <v>5061</v>
      </c>
      <c r="H1956" s="51" t="s">
        <v>5203</v>
      </c>
      <c r="I1956" s="51" t="s">
        <v>5204</v>
      </c>
      <c r="K1956" s="53">
        <v>3</v>
      </c>
      <c r="L1956" s="160">
        <v>19</v>
      </c>
      <c r="M1956" s="160" t="s">
        <v>5060</v>
      </c>
      <c r="N1956" s="160" t="s">
        <v>5061</v>
      </c>
      <c r="O1956" s="161"/>
      <c r="P1956" s="161"/>
      <c r="Q1956" s="161"/>
      <c r="R1956" s="161"/>
      <c r="S1956" s="161"/>
      <c r="T1956" s="161"/>
      <c r="U1956" s="161"/>
      <c r="V1956" s="161"/>
      <c r="W1956" s="161"/>
      <c r="X1956" s="161"/>
      <c r="Y1956" s="161"/>
      <c r="Z1956" s="161"/>
      <c r="AA1956" s="155" t="s">
        <v>1913</v>
      </c>
      <c r="AB1956" s="155" t="s">
        <v>5235</v>
      </c>
      <c r="AC1956" s="163">
        <v>0</v>
      </c>
      <c r="AD1956" s="163">
        <v>0</v>
      </c>
      <c r="AE1956" s="163">
        <v>0</v>
      </c>
      <c r="AF1956" s="163">
        <v>0</v>
      </c>
      <c r="AG1956" s="163">
        <v>0</v>
      </c>
      <c r="AH1956" s="163">
        <v>0</v>
      </c>
      <c r="AI1956" s="163">
        <v>0</v>
      </c>
      <c r="AJ1956" s="163">
        <v>0</v>
      </c>
      <c r="AK1956" s="163">
        <v>0</v>
      </c>
      <c r="AL1956" s="163">
        <v>0</v>
      </c>
      <c r="AM1956" s="163">
        <v>0</v>
      </c>
    </row>
    <row r="1957" spans="2:39" x14ac:dyDescent="0.15">
      <c r="B1957" s="51" t="s">
        <v>1914</v>
      </c>
      <c r="C1957" s="51" t="s">
        <v>5236</v>
      </c>
      <c r="D1957" s="51" t="s">
        <v>5044</v>
      </c>
      <c r="E1957" s="51" t="s">
        <v>5045</v>
      </c>
      <c r="F1957" s="51" t="s">
        <v>5046</v>
      </c>
      <c r="G1957" s="51" t="s">
        <v>5045</v>
      </c>
      <c r="H1957" s="51" t="s">
        <v>5067</v>
      </c>
      <c r="I1957" s="51" t="s">
        <v>5068</v>
      </c>
      <c r="K1957" s="53">
        <v>3</v>
      </c>
      <c r="L1957" s="160">
        <v>3</v>
      </c>
      <c r="M1957" s="160" t="s">
        <v>5067</v>
      </c>
      <c r="N1957" s="160" t="s">
        <v>5068</v>
      </c>
      <c r="O1957" s="161"/>
      <c r="P1957" s="161"/>
      <c r="Q1957" s="161"/>
      <c r="R1957" s="161"/>
      <c r="S1957" s="161"/>
      <c r="T1957" s="161"/>
      <c r="U1957" s="161"/>
      <c r="V1957" s="161"/>
      <c r="W1957" s="161"/>
      <c r="X1957" s="161"/>
      <c r="Y1957" s="161"/>
      <c r="Z1957" s="161"/>
      <c r="AA1957" s="155" t="s">
        <v>1914</v>
      </c>
      <c r="AB1957" s="155" t="s">
        <v>5236</v>
      </c>
      <c r="AC1957" s="163">
        <v>0</v>
      </c>
      <c r="AD1957" s="163">
        <v>0</v>
      </c>
      <c r="AE1957" s="163">
        <v>0</v>
      </c>
      <c r="AF1957" s="163">
        <v>0</v>
      </c>
      <c r="AG1957" s="163">
        <v>0</v>
      </c>
      <c r="AH1957" s="163">
        <v>0</v>
      </c>
      <c r="AI1957" s="163">
        <v>0</v>
      </c>
      <c r="AJ1957" s="163">
        <v>0</v>
      </c>
      <c r="AK1957" s="163">
        <v>0</v>
      </c>
      <c r="AL1957" s="163">
        <v>0</v>
      </c>
      <c r="AM1957" s="163">
        <v>0</v>
      </c>
    </row>
    <row r="1958" spans="2:39" x14ac:dyDescent="0.15">
      <c r="B1958" s="51" t="s">
        <v>1915</v>
      </c>
      <c r="C1958" s="51" t="s">
        <v>4435</v>
      </c>
      <c r="D1958" s="51" t="s">
        <v>5044</v>
      </c>
      <c r="E1958" s="51" t="s">
        <v>5045</v>
      </c>
      <c r="F1958" s="51" t="s">
        <v>5046</v>
      </c>
      <c r="G1958" s="51" t="s">
        <v>5045</v>
      </c>
      <c r="H1958" s="51" t="s">
        <v>5067</v>
      </c>
      <c r="I1958" s="51" t="s">
        <v>5068</v>
      </c>
      <c r="K1958" s="53">
        <v>3</v>
      </c>
      <c r="L1958" s="160">
        <v>3</v>
      </c>
      <c r="M1958" s="160" t="s">
        <v>5067</v>
      </c>
      <c r="N1958" s="160" t="s">
        <v>5068</v>
      </c>
      <c r="O1958" s="161"/>
      <c r="P1958" s="161"/>
      <c r="Q1958" s="161"/>
      <c r="R1958" s="161"/>
      <c r="S1958" s="161"/>
      <c r="T1958" s="161"/>
      <c r="U1958" s="161"/>
      <c r="V1958" s="161"/>
      <c r="W1958" s="161"/>
      <c r="X1958" s="161"/>
      <c r="Y1958" s="161"/>
      <c r="Z1958" s="161"/>
      <c r="AA1958" s="155" t="s">
        <v>1915</v>
      </c>
      <c r="AB1958" s="155" t="s">
        <v>4435</v>
      </c>
      <c r="AC1958" s="163">
        <v>0</v>
      </c>
      <c r="AD1958" s="163">
        <v>0</v>
      </c>
      <c r="AE1958" s="163">
        <v>0</v>
      </c>
      <c r="AF1958" s="163">
        <v>0</v>
      </c>
      <c r="AG1958" s="163">
        <v>0</v>
      </c>
      <c r="AH1958" s="163">
        <v>0</v>
      </c>
      <c r="AI1958" s="163">
        <v>0</v>
      </c>
      <c r="AJ1958" s="163">
        <v>0</v>
      </c>
      <c r="AK1958" s="163">
        <v>0</v>
      </c>
      <c r="AL1958" s="163">
        <v>0</v>
      </c>
      <c r="AM1958" s="163">
        <v>0</v>
      </c>
    </row>
    <row r="1959" spans="2:39" x14ac:dyDescent="0.15">
      <c r="B1959" s="51" t="s">
        <v>1916</v>
      </c>
      <c r="C1959" s="51" t="s">
        <v>5526</v>
      </c>
      <c r="D1959" s="51" t="s">
        <v>5080</v>
      </c>
      <c r="E1959" s="51" t="s">
        <v>5081</v>
      </c>
      <c r="F1959" s="51" t="s">
        <v>5082</v>
      </c>
      <c r="G1959" s="51" t="s">
        <v>5081</v>
      </c>
      <c r="H1959" s="51" t="s">
        <v>5083</v>
      </c>
      <c r="I1959" s="51" t="s">
        <v>5084</v>
      </c>
      <c r="K1959" s="53">
        <v>3</v>
      </c>
      <c r="L1959" s="160">
        <v>2</v>
      </c>
      <c r="M1959" s="160" t="s">
        <v>5082</v>
      </c>
      <c r="N1959" s="160" t="s">
        <v>5081</v>
      </c>
      <c r="O1959" s="161"/>
      <c r="P1959" s="161"/>
      <c r="Q1959" s="161"/>
      <c r="R1959" s="161"/>
      <c r="S1959" s="161"/>
      <c r="T1959" s="161"/>
      <c r="U1959" s="161"/>
      <c r="V1959" s="161"/>
      <c r="W1959" s="161"/>
      <c r="X1959" s="161"/>
      <c r="Y1959" s="161"/>
      <c r="Z1959" s="161"/>
      <c r="AA1959" s="155" t="s">
        <v>1916</v>
      </c>
      <c r="AB1959" s="155" t="s">
        <v>5526</v>
      </c>
      <c r="AC1959" s="163">
        <v>0</v>
      </c>
      <c r="AD1959" s="163">
        <v>0</v>
      </c>
      <c r="AE1959" s="163">
        <v>0</v>
      </c>
      <c r="AF1959" s="163">
        <v>0</v>
      </c>
      <c r="AG1959" s="163">
        <v>0</v>
      </c>
      <c r="AH1959" s="163">
        <v>0</v>
      </c>
      <c r="AI1959" s="163">
        <v>0</v>
      </c>
      <c r="AJ1959" s="163">
        <v>0</v>
      </c>
      <c r="AK1959" s="163">
        <v>0</v>
      </c>
      <c r="AL1959" s="163">
        <v>0</v>
      </c>
      <c r="AM1959" s="163">
        <v>0</v>
      </c>
    </row>
    <row r="1960" spans="2:39" x14ac:dyDescent="0.15">
      <c r="B1960" s="51" t="s">
        <v>1917</v>
      </c>
      <c r="C1960" s="51" t="s">
        <v>5237</v>
      </c>
      <c r="K1960" s="53">
        <v>3</v>
      </c>
      <c r="L1960" s="160" t="s">
        <v>5356</v>
      </c>
      <c r="M1960" s="160" t="s">
        <v>5356</v>
      </c>
      <c r="N1960" s="160" t="s">
        <v>5356</v>
      </c>
      <c r="O1960" s="161"/>
      <c r="P1960" s="161"/>
      <c r="Q1960" s="161"/>
      <c r="R1960" s="161"/>
      <c r="S1960" s="161"/>
      <c r="T1960" s="161"/>
      <c r="U1960" s="161"/>
      <c r="V1960" s="161"/>
      <c r="W1960" s="161"/>
      <c r="X1960" s="161"/>
      <c r="Y1960" s="161"/>
      <c r="Z1960" s="161"/>
      <c r="AA1960" s="155" t="s">
        <v>1917</v>
      </c>
      <c r="AB1960" s="155" t="s">
        <v>5237</v>
      </c>
      <c r="AC1960" s="163">
        <v>0</v>
      </c>
      <c r="AD1960" s="163">
        <v>0</v>
      </c>
      <c r="AE1960" s="163">
        <v>0</v>
      </c>
      <c r="AF1960" s="163">
        <v>0</v>
      </c>
      <c r="AG1960" s="163">
        <v>0</v>
      </c>
      <c r="AH1960" s="163">
        <v>0</v>
      </c>
      <c r="AI1960" s="163">
        <v>0</v>
      </c>
      <c r="AJ1960" s="163">
        <v>0</v>
      </c>
      <c r="AK1960" s="163">
        <v>0</v>
      </c>
      <c r="AL1960" s="163">
        <v>0</v>
      </c>
      <c r="AM1960" s="163">
        <v>0</v>
      </c>
    </row>
    <row r="1961" spans="2:39" x14ac:dyDescent="0.15">
      <c r="B1961" s="51" t="s">
        <v>1918</v>
      </c>
      <c r="C1961" s="51" t="s">
        <v>4436</v>
      </c>
      <c r="D1961" s="51" t="s">
        <v>5032</v>
      </c>
      <c r="E1961" s="51" t="s">
        <v>5033</v>
      </c>
      <c r="F1961" s="51" t="s">
        <v>5121</v>
      </c>
      <c r="G1961" s="51" t="s">
        <v>5122</v>
      </c>
      <c r="H1961" s="51" t="s">
        <v>5172</v>
      </c>
      <c r="I1961" s="51" t="s">
        <v>5173</v>
      </c>
      <c r="K1961" s="53">
        <v>3</v>
      </c>
      <c r="L1961" s="160">
        <v>12</v>
      </c>
      <c r="M1961" s="160" t="s">
        <v>5121</v>
      </c>
      <c r="N1961" s="160" t="s">
        <v>5122</v>
      </c>
      <c r="O1961" s="161"/>
      <c r="P1961" s="161"/>
      <c r="Q1961" s="161"/>
      <c r="R1961" s="161"/>
      <c r="S1961" s="161"/>
      <c r="T1961" s="161"/>
      <c r="U1961" s="161"/>
      <c r="V1961" s="161"/>
      <c r="W1961" s="161"/>
      <c r="X1961" s="161"/>
      <c r="Y1961" s="161"/>
      <c r="Z1961" s="161"/>
      <c r="AA1961" s="155" t="s">
        <v>1918</v>
      </c>
      <c r="AB1961" s="155" t="s">
        <v>4436</v>
      </c>
      <c r="AC1961" s="163">
        <v>0</v>
      </c>
      <c r="AD1961" s="163">
        <v>0</v>
      </c>
      <c r="AE1961" s="163">
        <v>0</v>
      </c>
      <c r="AF1961" s="163">
        <v>0</v>
      </c>
      <c r="AG1961" s="163">
        <v>0</v>
      </c>
      <c r="AH1961" s="163">
        <v>0</v>
      </c>
      <c r="AI1961" s="163">
        <v>0</v>
      </c>
      <c r="AJ1961" s="163">
        <v>0</v>
      </c>
      <c r="AK1961" s="163">
        <v>0</v>
      </c>
      <c r="AL1961" s="163">
        <v>0</v>
      </c>
      <c r="AM1961" s="163">
        <v>0</v>
      </c>
    </row>
    <row r="1962" spans="2:39" x14ac:dyDescent="0.15">
      <c r="B1962" s="51" t="s">
        <v>1919</v>
      </c>
      <c r="C1962" s="51" t="s">
        <v>5238</v>
      </c>
      <c r="K1962" s="53">
        <v>3</v>
      </c>
      <c r="L1962" s="160" t="s">
        <v>5356</v>
      </c>
      <c r="M1962" s="160" t="s">
        <v>5356</v>
      </c>
      <c r="N1962" s="160" t="s">
        <v>5356</v>
      </c>
      <c r="O1962" s="161"/>
      <c r="P1962" s="161"/>
      <c r="Q1962" s="161"/>
      <c r="R1962" s="161"/>
      <c r="S1962" s="161"/>
      <c r="T1962" s="161"/>
      <c r="U1962" s="161"/>
      <c r="V1962" s="161"/>
      <c r="W1962" s="161"/>
      <c r="X1962" s="161"/>
      <c r="Y1962" s="161"/>
      <c r="Z1962" s="161"/>
      <c r="AA1962" s="155" t="s">
        <v>1919</v>
      </c>
      <c r="AB1962" s="155" t="s">
        <v>5238</v>
      </c>
      <c r="AC1962" s="163">
        <v>0</v>
      </c>
      <c r="AD1962" s="163">
        <v>0</v>
      </c>
      <c r="AE1962" s="163">
        <v>0</v>
      </c>
      <c r="AF1962" s="163">
        <v>0</v>
      </c>
      <c r="AG1962" s="163">
        <v>0</v>
      </c>
      <c r="AH1962" s="163">
        <v>0</v>
      </c>
      <c r="AI1962" s="163">
        <v>0</v>
      </c>
      <c r="AJ1962" s="163">
        <v>0</v>
      </c>
      <c r="AK1962" s="163">
        <v>0</v>
      </c>
      <c r="AL1962" s="163">
        <v>0</v>
      </c>
      <c r="AM1962" s="163">
        <v>0</v>
      </c>
    </row>
    <row r="1963" spans="2:39" x14ac:dyDescent="0.15">
      <c r="B1963" s="51" t="s">
        <v>1920</v>
      </c>
      <c r="C1963" s="51" t="s">
        <v>4437</v>
      </c>
      <c r="D1963" s="51" t="s">
        <v>5026</v>
      </c>
      <c r="E1963" s="51" t="s">
        <v>5027</v>
      </c>
      <c r="F1963" s="51" t="s">
        <v>5028</v>
      </c>
      <c r="G1963" s="51" t="s">
        <v>5029</v>
      </c>
      <c r="H1963" s="51" t="s">
        <v>5199</v>
      </c>
      <c r="I1963" s="51" t="s">
        <v>5200</v>
      </c>
      <c r="K1963" s="53">
        <v>3</v>
      </c>
      <c r="L1963" s="160">
        <v>24</v>
      </c>
      <c r="M1963" s="160" t="s">
        <v>5028</v>
      </c>
      <c r="N1963" s="160" t="s">
        <v>5029</v>
      </c>
      <c r="O1963" s="161"/>
      <c r="P1963" s="161"/>
      <c r="Q1963" s="161"/>
      <c r="R1963" s="161"/>
      <c r="S1963" s="161"/>
      <c r="T1963" s="161"/>
      <c r="U1963" s="161"/>
      <c r="V1963" s="161"/>
      <c r="W1963" s="161"/>
      <c r="X1963" s="161"/>
      <c r="Y1963" s="161"/>
      <c r="Z1963" s="161"/>
      <c r="AA1963" s="155" t="s">
        <v>1920</v>
      </c>
      <c r="AB1963" s="155" t="s">
        <v>4437</v>
      </c>
      <c r="AC1963" s="163">
        <v>0</v>
      </c>
      <c r="AD1963" s="163">
        <v>0</v>
      </c>
      <c r="AE1963" s="163">
        <v>0</v>
      </c>
      <c r="AF1963" s="163">
        <v>0</v>
      </c>
      <c r="AG1963" s="163">
        <v>0</v>
      </c>
      <c r="AH1963" s="163">
        <v>0</v>
      </c>
      <c r="AI1963" s="163">
        <v>0</v>
      </c>
      <c r="AJ1963" s="163">
        <v>0</v>
      </c>
      <c r="AK1963" s="163">
        <v>0</v>
      </c>
      <c r="AL1963" s="163">
        <v>0</v>
      </c>
      <c r="AM1963" s="163">
        <v>0</v>
      </c>
    </row>
    <row r="1964" spans="2:39" x14ac:dyDescent="0.15">
      <c r="B1964" s="51" t="s">
        <v>1921</v>
      </c>
      <c r="C1964" s="51" t="s">
        <v>4438</v>
      </c>
      <c r="K1964" s="53">
        <v>3</v>
      </c>
      <c r="L1964" s="160" t="s">
        <v>5356</v>
      </c>
      <c r="M1964" s="160" t="s">
        <v>5356</v>
      </c>
      <c r="N1964" s="160" t="s">
        <v>5356</v>
      </c>
      <c r="O1964" s="161"/>
      <c r="P1964" s="161"/>
      <c r="Q1964" s="161"/>
      <c r="R1964" s="161"/>
      <c r="S1964" s="161"/>
      <c r="T1964" s="161"/>
      <c r="U1964" s="161"/>
      <c r="V1964" s="161"/>
      <c r="W1964" s="161"/>
      <c r="X1964" s="161"/>
      <c r="Y1964" s="161"/>
      <c r="Z1964" s="161"/>
      <c r="AA1964" s="155" t="s">
        <v>1921</v>
      </c>
      <c r="AB1964" s="155" t="s">
        <v>4438</v>
      </c>
      <c r="AC1964" s="163">
        <v>0</v>
      </c>
      <c r="AD1964" s="163">
        <v>0</v>
      </c>
      <c r="AE1964" s="163">
        <v>0</v>
      </c>
      <c r="AF1964" s="163">
        <v>0</v>
      </c>
      <c r="AG1964" s="163">
        <v>0</v>
      </c>
      <c r="AH1964" s="163">
        <v>0</v>
      </c>
      <c r="AI1964" s="163">
        <v>0</v>
      </c>
      <c r="AJ1964" s="163">
        <v>0</v>
      </c>
      <c r="AK1964" s="163">
        <v>0</v>
      </c>
      <c r="AL1964" s="163">
        <v>0</v>
      </c>
      <c r="AM1964" s="163">
        <v>0</v>
      </c>
    </row>
    <row r="1965" spans="2:39" x14ac:dyDescent="0.15">
      <c r="B1965" s="51" t="s">
        <v>1922</v>
      </c>
      <c r="C1965" s="51" t="s">
        <v>5527</v>
      </c>
      <c r="K1965" s="53">
        <v>3</v>
      </c>
      <c r="L1965" s="160" t="s">
        <v>5356</v>
      </c>
      <c r="M1965" s="160" t="s">
        <v>5356</v>
      </c>
      <c r="N1965" s="160" t="s">
        <v>5356</v>
      </c>
      <c r="O1965" s="161"/>
      <c r="P1965" s="161"/>
      <c r="Q1965" s="161"/>
      <c r="R1965" s="161"/>
      <c r="S1965" s="161"/>
      <c r="T1965" s="161"/>
      <c r="U1965" s="161"/>
      <c r="V1965" s="161"/>
      <c r="W1965" s="161"/>
      <c r="X1965" s="161"/>
      <c r="Y1965" s="161"/>
      <c r="Z1965" s="161"/>
      <c r="AA1965" s="155" t="s">
        <v>1922</v>
      </c>
      <c r="AB1965" s="155" t="s">
        <v>5527</v>
      </c>
      <c r="AC1965" s="163">
        <v>0</v>
      </c>
      <c r="AD1965" s="163">
        <v>0</v>
      </c>
      <c r="AE1965" s="163">
        <v>0</v>
      </c>
      <c r="AF1965" s="163">
        <v>0</v>
      </c>
      <c r="AG1965" s="163">
        <v>0</v>
      </c>
      <c r="AH1965" s="163">
        <v>0</v>
      </c>
      <c r="AI1965" s="163">
        <v>0</v>
      </c>
      <c r="AJ1965" s="163">
        <v>0</v>
      </c>
      <c r="AK1965" s="163">
        <v>0</v>
      </c>
      <c r="AL1965" s="163">
        <v>0</v>
      </c>
      <c r="AM1965" s="163">
        <v>0</v>
      </c>
    </row>
    <row r="1966" spans="2:39" x14ac:dyDescent="0.15">
      <c r="B1966" s="51" t="s">
        <v>1923</v>
      </c>
      <c r="C1966" s="51" t="s">
        <v>5239</v>
      </c>
      <c r="K1966" s="53">
        <v>3</v>
      </c>
      <c r="L1966" s="160" t="s">
        <v>5356</v>
      </c>
      <c r="M1966" s="160" t="s">
        <v>5356</v>
      </c>
      <c r="N1966" s="160" t="s">
        <v>5356</v>
      </c>
      <c r="O1966" s="161"/>
      <c r="P1966" s="161"/>
      <c r="Q1966" s="161"/>
      <c r="R1966" s="161"/>
      <c r="S1966" s="161"/>
      <c r="T1966" s="161"/>
      <c r="U1966" s="161"/>
      <c r="V1966" s="161"/>
      <c r="W1966" s="161"/>
      <c r="X1966" s="161"/>
      <c r="Y1966" s="161"/>
      <c r="Z1966" s="161"/>
      <c r="AA1966" s="155" t="s">
        <v>1923</v>
      </c>
      <c r="AB1966" s="155" t="s">
        <v>5239</v>
      </c>
      <c r="AC1966" s="163">
        <v>0</v>
      </c>
      <c r="AD1966" s="163">
        <v>0</v>
      </c>
      <c r="AE1966" s="163">
        <v>0</v>
      </c>
      <c r="AF1966" s="163">
        <v>0</v>
      </c>
      <c r="AG1966" s="163">
        <v>0</v>
      </c>
      <c r="AH1966" s="163">
        <v>0</v>
      </c>
      <c r="AI1966" s="163">
        <v>0</v>
      </c>
      <c r="AJ1966" s="163">
        <v>0</v>
      </c>
      <c r="AK1966" s="163">
        <v>0</v>
      </c>
      <c r="AL1966" s="163">
        <v>0</v>
      </c>
      <c r="AM1966" s="163">
        <v>0</v>
      </c>
    </row>
    <row r="1967" spans="2:39" x14ac:dyDescent="0.15">
      <c r="B1967" s="51" t="s">
        <v>1924</v>
      </c>
      <c r="C1967" s="51" t="s">
        <v>4439</v>
      </c>
      <c r="K1967" s="53">
        <v>3</v>
      </c>
      <c r="L1967" s="160" t="s">
        <v>5356</v>
      </c>
      <c r="M1967" s="160" t="s">
        <v>5356</v>
      </c>
      <c r="N1967" s="160" t="s">
        <v>5356</v>
      </c>
      <c r="O1967" s="161"/>
      <c r="P1967" s="161"/>
      <c r="Q1967" s="161"/>
      <c r="R1967" s="161"/>
      <c r="S1967" s="161"/>
      <c r="T1967" s="161"/>
      <c r="U1967" s="161"/>
      <c r="V1967" s="161"/>
      <c r="W1967" s="161"/>
      <c r="X1967" s="161"/>
      <c r="Y1967" s="161"/>
      <c r="Z1967" s="161"/>
      <c r="AA1967" s="155" t="s">
        <v>1924</v>
      </c>
      <c r="AB1967" s="155" t="s">
        <v>4439</v>
      </c>
      <c r="AC1967" s="163">
        <v>0</v>
      </c>
      <c r="AD1967" s="163">
        <v>0</v>
      </c>
      <c r="AE1967" s="163">
        <v>0</v>
      </c>
      <c r="AF1967" s="163">
        <v>0</v>
      </c>
      <c r="AG1967" s="163">
        <v>0</v>
      </c>
      <c r="AH1967" s="163">
        <v>0</v>
      </c>
      <c r="AI1967" s="163">
        <v>0</v>
      </c>
      <c r="AJ1967" s="163">
        <v>0</v>
      </c>
      <c r="AK1967" s="163">
        <v>0</v>
      </c>
      <c r="AL1967" s="163">
        <v>0</v>
      </c>
      <c r="AM1967" s="163">
        <v>0</v>
      </c>
    </row>
    <row r="1968" spans="2:39" x14ac:dyDescent="0.15">
      <c r="B1968" s="51" t="s">
        <v>1925</v>
      </c>
      <c r="C1968" s="51" t="s">
        <v>4440</v>
      </c>
      <c r="D1968" s="51" t="s">
        <v>5058</v>
      </c>
      <c r="E1968" s="51" t="s">
        <v>5059</v>
      </c>
      <c r="F1968" s="51" t="s">
        <v>5143</v>
      </c>
      <c r="G1968" s="51" t="s">
        <v>5144</v>
      </c>
      <c r="H1968" s="51" t="s">
        <v>5209</v>
      </c>
      <c r="I1968" s="51" t="s">
        <v>5210</v>
      </c>
      <c r="K1968" s="53">
        <v>3</v>
      </c>
      <c r="L1968" s="160" t="s">
        <v>5356</v>
      </c>
      <c r="M1968" s="160" t="s">
        <v>5356</v>
      </c>
      <c r="N1968" s="160" t="s">
        <v>5356</v>
      </c>
      <c r="O1968" s="161"/>
      <c r="P1968" s="161"/>
      <c r="Q1968" s="161"/>
      <c r="R1968" s="161"/>
      <c r="S1968" s="161"/>
      <c r="T1968" s="161"/>
      <c r="U1968" s="161"/>
      <c r="V1968" s="161"/>
      <c r="W1968" s="161"/>
      <c r="X1968" s="161"/>
      <c r="Y1968" s="161"/>
      <c r="Z1968" s="161"/>
      <c r="AA1968" s="155" t="s">
        <v>1925</v>
      </c>
      <c r="AB1968" s="155" t="s">
        <v>4440</v>
      </c>
      <c r="AC1968" s="163">
        <v>0</v>
      </c>
      <c r="AD1968" s="163">
        <v>0</v>
      </c>
      <c r="AE1968" s="163">
        <v>0</v>
      </c>
      <c r="AF1968" s="163">
        <v>0</v>
      </c>
      <c r="AG1968" s="163">
        <v>0</v>
      </c>
      <c r="AH1968" s="163">
        <v>0</v>
      </c>
      <c r="AI1968" s="163">
        <v>0</v>
      </c>
      <c r="AJ1968" s="163">
        <v>0</v>
      </c>
      <c r="AK1968" s="163">
        <v>0</v>
      </c>
      <c r="AL1968" s="163">
        <v>0</v>
      </c>
      <c r="AM1968" s="163">
        <v>0</v>
      </c>
    </row>
    <row r="1969" spans="2:39" x14ac:dyDescent="0.15">
      <c r="B1969" s="51" t="s">
        <v>1926</v>
      </c>
      <c r="C1969" s="51" t="s">
        <v>4441</v>
      </c>
      <c r="D1969" s="51" t="s">
        <v>5080</v>
      </c>
      <c r="E1969" s="51" t="s">
        <v>5081</v>
      </c>
      <c r="F1969" s="51" t="s">
        <v>5082</v>
      </c>
      <c r="G1969" s="51" t="s">
        <v>5081</v>
      </c>
      <c r="H1969" s="51" t="s">
        <v>5141</v>
      </c>
      <c r="I1969" s="51" t="s">
        <v>5142</v>
      </c>
      <c r="K1969" s="53">
        <v>3</v>
      </c>
      <c r="L1969" s="160">
        <v>2</v>
      </c>
      <c r="M1969" s="160" t="s">
        <v>5082</v>
      </c>
      <c r="N1969" s="160" t="s">
        <v>5081</v>
      </c>
      <c r="O1969" s="161"/>
      <c r="P1969" s="161"/>
      <c r="Q1969" s="161"/>
      <c r="R1969" s="161"/>
      <c r="S1969" s="161"/>
      <c r="T1969" s="161"/>
      <c r="U1969" s="161"/>
      <c r="V1969" s="161"/>
      <c r="W1969" s="161"/>
      <c r="X1969" s="161"/>
      <c r="Y1969" s="161"/>
      <c r="Z1969" s="161"/>
      <c r="AA1969" s="155" t="s">
        <v>1926</v>
      </c>
      <c r="AB1969" s="155" t="s">
        <v>4441</v>
      </c>
      <c r="AC1969" s="163">
        <v>0</v>
      </c>
      <c r="AD1969" s="163">
        <v>0</v>
      </c>
      <c r="AE1969" s="163">
        <v>0</v>
      </c>
      <c r="AF1969" s="163">
        <v>0</v>
      </c>
      <c r="AG1969" s="163">
        <v>0</v>
      </c>
      <c r="AH1969" s="163">
        <v>0</v>
      </c>
      <c r="AI1969" s="163">
        <v>0</v>
      </c>
      <c r="AJ1969" s="163">
        <v>0</v>
      </c>
      <c r="AK1969" s="163">
        <v>0</v>
      </c>
      <c r="AL1969" s="163">
        <v>0</v>
      </c>
      <c r="AM1969" s="163">
        <v>0</v>
      </c>
    </row>
    <row r="1970" spans="2:39" x14ac:dyDescent="0.15">
      <c r="B1970" s="51" t="s">
        <v>1927</v>
      </c>
      <c r="C1970" s="51" t="s">
        <v>5528</v>
      </c>
      <c r="K1970" s="53">
        <v>3</v>
      </c>
      <c r="L1970" s="160" t="s">
        <v>5356</v>
      </c>
      <c r="M1970" s="160" t="s">
        <v>5356</v>
      </c>
      <c r="N1970" s="160" t="s">
        <v>5356</v>
      </c>
      <c r="O1970" s="161"/>
      <c r="P1970" s="161"/>
      <c r="Q1970" s="161"/>
      <c r="R1970" s="161"/>
      <c r="S1970" s="161"/>
      <c r="T1970" s="161"/>
      <c r="U1970" s="161"/>
      <c r="V1970" s="161"/>
      <c r="W1970" s="161"/>
      <c r="X1970" s="161"/>
      <c r="Y1970" s="161"/>
      <c r="Z1970" s="161"/>
      <c r="AA1970" s="155" t="s">
        <v>1927</v>
      </c>
      <c r="AB1970" s="155" t="s">
        <v>5528</v>
      </c>
      <c r="AC1970" s="163">
        <v>0</v>
      </c>
      <c r="AD1970" s="163">
        <v>0</v>
      </c>
      <c r="AE1970" s="163">
        <v>0</v>
      </c>
      <c r="AF1970" s="163">
        <v>0</v>
      </c>
      <c r="AG1970" s="163">
        <v>0</v>
      </c>
      <c r="AH1970" s="163">
        <v>0</v>
      </c>
      <c r="AI1970" s="163">
        <v>0</v>
      </c>
      <c r="AJ1970" s="163">
        <v>0</v>
      </c>
      <c r="AK1970" s="163">
        <v>0</v>
      </c>
      <c r="AL1970" s="163">
        <v>0</v>
      </c>
      <c r="AM1970" s="163">
        <v>0</v>
      </c>
    </row>
    <row r="1971" spans="2:39" x14ac:dyDescent="0.15">
      <c r="B1971" s="51" t="s">
        <v>1928</v>
      </c>
      <c r="C1971" s="51" t="s">
        <v>4442</v>
      </c>
      <c r="D1971" s="51" t="s">
        <v>5074</v>
      </c>
      <c r="E1971" s="51" t="s">
        <v>5075</v>
      </c>
      <c r="F1971" s="51" t="s">
        <v>5103</v>
      </c>
      <c r="G1971" s="51" t="s">
        <v>5104</v>
      </c>
      <c r="H1971" s="51" t="s">
        <v>5174</v>
      </c>
      <c r="I1971" s="51" t="s">
        <v>5175</v>
      </c>
      <c r="K1971" s="53">
        <v>3</v>
      </c>
      <c r="L1971" s="160">
        <v>10</v>
      </c>
      <c r="M1971" s="160" t="s">
        <v>5103</v>
      </c>
      <c r="N1971" s="160" t="s">
        <v>5104</v>
      </c>
      <c r="O1971" s="161"/>
      <c r="P1971" s="161"/>
      <c r="Q1971" s="161"/>
      <c r="R1971" s="161"/>
      <c r="S1971" s="161"/>
      <c r="T1971" s="161"/>
      <c r="U1971" s="161"/>
      <c r="V1971" s="161"/>
      <c r="W1971" s="161"/>
      <c r="X1971" s="161"/>
      <c r="Y1971" s="161"/>
      <c r="Z1971" s="161"/>
      <c r="AA1971" s="155" t="s">
        <v>1928</v>
      </c>
      <c r="AB1971" s="155" t="s">
        <v>4442</v>
      </c>
      <c r="AC1971" s="163">
        <v>0</v>
      </c>
      <c r="AD1971" s="163">
        <v>0</v>
      </c>
      <c r="AE1971" s="163">
        <v>0</v>
      </c>
      <c r="AF1971" s="163">
        <v>0</v>
      </c>
      <c r="AG1971" s="163">
        <v>0</v>
      </c>
      <c r="AH1971" s="163">
        <v>0</v>
      </c>
      <c r="AI1971" s="163">
        <v>0</v>
      </c>
      <c r="AJ1971" s="163">
        <v>0</v>
      </c>
      <c r="AK1971" s="163">
        <v>0</v>
      </c>
      <c r="AL1971" s="163">
        <v>0</v>
      </c>
      <c r="AM1971" s="163">
        <v>0</v>
      </c>
    </row>
    <row r="1972" spans="2:39" x14ac:dyDescent="0.15">
      <c r="B1972" s="51" t="s">
        <v>1929</v>
      </c>
      <c r="C1972" s="51" t="s">
        <v>5240</v>
      </c>
      <c r="K1972" s="53">
        <v>3</v>
      </c>
      <c r="L1972" s="160" t="s">
        <v>5356</v>
      </c>
      <c r="M1972" s="160" t="s">
        <v>5356</v>
      </c>
      <c r="N1972" s="160" t="s">
        <v>5356</v>
      </c>
      <c r="O1972" s="161"/>
      <c r="P1972" s="161"/>
      <c r="Q1972" s="161"/>
      <c r="R1972" s="161"/>
      <c r="S1972" s="161"/>
      <c r="T1972" s="161"/>
      <c r="U1972" s="161"/>
      <c r="V1972" s="161"/>
      <c r="W1972" s="161"/>
      <c r="X1972" s="161"/>
      <c r="Y1972" s="161"/>
      <c r="Z1972" s="161"/>
      <c r="AA1972" s="155" t="s">
        <v>1929</v>
      </c>
      <c r="AB1972" s="155" t="s">
        <v>5240</v>
      </c>
      <c r="AC1972" s="163">
        <v>0</v>
      </c>
      <c r="AD1972" s="163">
        <v>0</v>
      </c>
      <c r="AE1972" s="163">
        <v>0</v>
      </c>
      <c r="AF1972" s="163">
        <v>0</v>
      </c>
      <c r="AG1972" s="163">
        <v>0</v>
      </c>
      <c r="AH1972" s="163">
        <v>0</v>
      </c>
      <c r="AI1972" s="163">
        <v>0</v>
      </c>
      <c r="AJ1972" s="163">
        <v>0</v>
      </c>
      <c r="AK1972" s="163">
        <v>0</v>
      </c>
      <c r="AL1972" s="163">
        <v>0</v>
      </c>
      <c r="AM1972" s="163">
        <v>0</v>
      </c>
    </row>
    <row r="1973" spans="2:39" x14ac:dyDescent="0.15">
      <c r="B1973" s="51" t="s">
        <v>1930</v>
      </c>
      <c r="C1973" s="51" t="s">
        <v>4443</v>
      </c>
      <c r="K1973" s="53">
        <v>3</v>
      </c>
      <c r="L1973" s="160" t="s">
        <v>5356</v>
      </c>
      <c r="M1973" s="160" t="s">
        <v>5356</v>
      </c>
      <c r="N1973" s="160" t="s">
        <v>5356</v>
      </c>
      <c r="O1973" s="161"/>
      <c r="P1973" s="161"/>
      <c r="Q1973" s="161"/>
      <c r="R1973" s="161"/>
      <c r="S1973" s="161"/>
      <c r="T1973" s="161"/>
      <c r="U1973" s="161"/>
      <c r="V1973" s="161"/>
      <c r="W1973" s="161"/>
      <c r="X1973" s="161"/>
      <c r="Y1973" s="161"/>
      <c r="Z1973" s="161"/>
      <c r="AA1973" s="155" t="s">
        <v>1930</v>
      </c>
      <c r="AB1973" s="155" t="s">
        <v>4443</v>
      </c>
      <c r="AC1973" s="163">
        <v>0</v>
      </c>
      <c r="AD1973" s="163">
        <v>0</v>
      </c>
      <c r="AE1973" s="163">
        <v>0</v>
      </c>
      <c r="AF1973" s="163">
        <v>0</v>
      </c>
      <c r="AG1973" s="163">
        <v>0</v>
      </c>
      <c r="AH1973" s="163">
        <v>0</v>
      </c>
      <c r="AI1973" s="163">
        <v>0</v>
      </c>
      <c r="AJ1973" s="163">
        <v>0</v>
      </c>
      <c r="AK1973" s="163">
        <v>0</v>
      </c>
      <c r="AL1973" s="163">
        <v>0</v>
      </c>
      <c r="AM1973" s="163">
        <v>0</v>
      </c>
    </row>
    <row r="1974" spans="2:39" x14ac:dyDescent="0.15">
      <c r="B1974" s="51" t="s">
        <v>1931</v>
      </c>
      <c r="C1974" s="51" t="s">
        <v>5241</v>
      </c>
      <c r="D1974" s="51" t="s">
        <v>5044</v>
      </c>
      <c r="E1974" s="51" t="s">
        <v>5045</v>
      </c>
      <c r="F1974" s="51" t="s">
        <v>5046</v>
      </c>
      <c r="G1974" s="51" t="s">
        <v>5045</v>
      </c>
      <c r="H1974" s="51" t="s">
        <v>5195</v>
      </c>
      <c r="I1974" s="51" t="s">
        <v>5196</v>
      </c>
      <c r="K1974" s="53">
        <v>3</v>
      </c>
      <c r="L1974" s="160" t="s">
        <v>5356</v>
      </c>
      <c r="M1974" s="160" t="s">
        <v>5356</v>
      </c>
      <c r="N1974" s="160" t="s">
        <v>5356</v>
      </c>
      <c r="O1974" s="161"/>
      <c r="P1974" s="161"/>
      <c r="Q1974" s="161"/>
      <c r="R1974" s="161"/>
      <c r="S1974" s="161"/>
      <c r="T1974" s="161"/>
      <c r="U1974" s="161"/>
      <c r="V1974" s="161"/>
      <c r="W1974" s="161"/>
      <c r="X1974" s="161"/>
      <c r="Y1974" s="161"/>
      <c r="Z1974" s="161"/>
      <c r="AA1974" s="155" t="s">
        <v>1931</v>
      </c>
      <c r="AB1974" s="155" t="s">
        <v>5241</v>
      </c>
      <c r="AC1974" s="163">
        <v>0</v>
      </c>
      <c r="AD1974" s="163">
        <v>0</v>
      </c>
      <c r="AE1974" s="163">
        <v>0</v>
      </c>
      <c r="AF1974" s="163">
        <v>0</v>
      </c>
      <c r="AG1974" s="163">
        <v>0</v>
      </c>
      <c r="AH1974" s="163">
        <v>0</v>
      </c>
      <c r="AI1974" s="163">
        <v>0</v>
      </c>
      <c r="AJ1974" s="163">
        <v>0</v>
      </c>
      <c r="AK1974" s="163">
        <v>0</v>
      </c>
      <c r="AL1974" s="163">
        <v>0</v>
      </c>
      <c r="AM1974" s="163">
        <v>0</v>
      </c>
    </row>
    <row r="1975" spans="2:39" x14ac:dyDescent="0.15">
      <c r="B1975" s="51" t="s">
        <v>1932</v>
      </c>
      <c r="C1975" s="51" t="s">
        <v>4444</v>
      </c>
      <c r="D1975" s="51" t="s">
        <v>5032</v>
      </c>
      <c r="E1975" s="51" t="s">
        <v>5033</v>
      </c>
      <c r="F1975" s="51" t="s">
        <v>5121</v>
      </c>
      <c r="G1975" s="51" t="s">
        <v>5122</v>
      </c>
      <c r="H1975" s="51" t="s">
        <v>5123</v>
      </c>
      <c r="I1975" s="51" t="s">
        <v>5124</v>
      </c>
      <c r="K1975" s="53">
        <v>3</v>
      </c>
      <c r="L1975" s="160">
        <v>12</v>
      </c>
      <c r="M1975" s="160" t="s">
        <v>5121</v>
      </c>
      <c r="N1975" s="160" t="s">
        <v>5122</v>
      </c>
      <c r="O1975" s="161"/>
      <c r="P1975" s="161"/>
      <c r="Q1975" s="161"/>
      <c r="R1975" s="161"/>
      <c r="S1975" s="161"/>
      <c r="T1975" s="161"/>
      <c r="U1975" s="161"/>
      <c r="V1975" s="161"/>
      <c r="W1975" s="161"/>
      <c r="X1975" s="161"/>
      <c r="Y1975" s="161"/>
      <c r="Z1975" s="161"/>
      <c r="AA1975" s="155" t="s">
        <v>1932</v>
      </c>
      <c r="AB1975" s="155" t="s">
        <v>4444</v>
      </c>
      <c r="AC1975" s="163">
        <v>0</v>
      </c>
      <c r="AD1975" s="163">
        <v>0</v>
      </c>
      <c r="AE1975" s="163">
        <v>0</v>
      </c>
      <c r="AF1975" s="163">
        <v>0</v>
      </c>
      <c r="AG1975" s="163">
        <v>0</v>
      </c>
      <c r="AH1975" s="163">
        <v>0</v>
      </c>
      <c r="AI1975" s="163">
        <v>0</v>
      </c>
      <c r="AJ1975" s="163">
        <v>0</v>
      </c>
      <c r="AK1975" s="163">
        <v>0</v>
      </c>
      <c r="AL1975" s="163">
        <v>0</v>
      </c>
      <c r="AM1975" s="163">
        <v>0</v>
      </c>
    </row>
    <row r="1976" spans="2:39" x14ac:dyDescent="0.15">
      <c r="B1976" s="51" t="s">
        <v>1933</v>
      </c>
      <c r="C1976" s="51" t="s">
        <v>4445</v>
      </c>
      <c r="D1976" s="51" t="s">
        <v>5058</v>
      </c>
      <c r="E1976" s="51" t="s">
        <v>5059</v>
      </c>
      <c r="F1976" s="51" t="s">
        <v>5150</v>
      </c>
      <c r="G1976" s="51" t="s">
        <v>5151</v>
      </c>
      <c r="H1976" s="51" t="s">
        <v>5152</v>
      </c>
      <c r="I1976" s="51" t="s">
        <v>5151</v>
      </c>
      <c r="K1976" s="53">
        <v>3</v>
      </c>
      <c r="L1976" s="160">
        <v>21</v>
      </c>
      <c r="M1976" s="160" t="s">
        <v>5150</v>
      </c>
      <c r="N1976" s="160" t="s">
        <v>5151</v>
      </c>
      <c r="O1976" s="161"/>
      <c r="P1976" s="161"/>
      <c r="Q1976" s="161"/>
      <c r="R1976" s="161"/>
      <c r="S1976" s="161"/>
      <c r="T1976" s="161"/>
      <c r="U1976" s="161"/>
      <c r="V1976" s="161"/>
      <c r="W1976" s="161"/>
      <c r="X1976" s="161"/>
      <c r="Y1976" s="161"/>
      <c r="Z1976" s="161"/>
      <c r="AA1976" s="155" t="s">
        <v>1933</v>
      </c>
      <c r="AB1976" s="155" t="s">
        <v>4445</v>
      </c>
      <c r="AC1976" s="163">
        <v>0</v>
      </c>
      <c r="AD1976" s="163">
        <v>0</v>
      </c>
      <c r="AE1976" s="163">
        <v>0</v>
      </c>
      <c r="AF1976" s="163">
        <v>0</v>
      </c>
      <c r="AG1976" s="163">
        <v>0</v>
      </c>
      <c r="AH1976" s="163">
        <v>0</v>
      </c>
      <c r="AI1976" s="163">
        <v>0</v>
      </c>
      <c r="AJ1976" s="163">
        <v>0</v>
      </c>
      <c r="AK1976" s="163">
        <v>0</v>
      </c>
      <c r="AL1976" s="163">
        <v>0</v>
      </c>
      <c r="AM1976" s="163">
        <v>0</v>
      </c>
    </row>
    <row r="1977" spans="2:39" x14ac:dyDescent="0.15">
      <c r="B1977" s="51" t="s">
        <v>1934</v>
      </c>
      <c r="C1977" s="51" t="s">
        <v>4446</v>
      </c>
      <c r="D1977" s="51" t="s">
        <v>5032</v>
      </c>
      <c r="E1977" s="51" t="s">
        <v>5033</v>
      </c>
      <c r="F1977" s="51" t="s">
        <v>5121</v>
      </c>
      <c r="G1977" s="51" t="s">
        <v>5122</v>
      </c>
      <c r="H1977" s="51" t="s">
        <v>5172</v>
      </c>
      <c r="I1977" s="51" t="s">
        <v>5173</v>
      </c>
      <c r="K1977" s="53">
        <v>3</v>
      </c>
      <c r="L1977" s="160">
        <v>12</v>
      </c>
      <c r="M1977" s="160" t="s">
        <v>5121</v>
      </c>
      <c r="N1977" s="160" t="s">
        <v>5122</v>
      </c>
      <c r="O1977" s="161"/>
      <c r="P1977" s="161"/>
      <c r="Q1977" s="161"/>
      <c r="R1977" s="161"/>
      <c r="S1977" s="161"/>
      <c r="T1977" s="161"/>
      <c r="U1977" s="161"/>
      <c r="V1977" s="161"/>
      <c r="W1977" s="161"/>
      <c r="X1977" s="161"/>
      <c r="Y1977" s="161"/>
      <c r="Z1977" s="161"/>
      <c r="AA1977" s="155" t="s">
        <v>1934</v>
      </c>
      <c r="AB1977" s="155" t="s">
        <v>4446</v>
      </c>
      <c r="AC1977" s="163">
        <v>0</v>
      </c>
      <c r="AD1977" s="163">
        <v>0</v>
      </c>
      <c r="AE1977" s="163">
        <v>0</v>
      </c>
      <c r="AF1977" s="163">
        <v>0</v>
      </c>
      <c r="AG1977" s="163">
        <v>0</v>
      </c>
      <c r="AH1977" s="163">
        <v>0</v>
      </c>
      <c r="AI1977" s="163">
        <v>0</v>
      </c>
      <c r="AJ1977" s="163">
        <v>0</v>
      </c>
      <c r="AK1977" s="163">
        <v>0</v>
      </c>
      <c r="AL1977" s="163">
        <v>0</v>
      </c>
      <c r="AM1977" s="163">
        <v>0</v>
      </c>
    </row>
    <row r="1978" spans="2:39" x14ac:dyDescent="0.15">
      <c r="B1978" s="51" t="s">
        <v>1935</v>
      </c>
      <c r="C1978" s="51" t="s">
        <v>4447</v>
      </c>
      <c r="K1978" s="53">
        <v>3</v>
      </c>
      <c r="L1978" s="160" t="s">
        <v>5356</v>
      </c>
      <c r="M1978" s="160" t="s">
        <v>5356</v>
      </c>
      <c r="N1978" s="160" t="s">
        <v>5356</v>
      </c>
      <c r="O1978" s="161"/>
      <c r="P1978" s="161"/>
      <c r="Q1978" s="161"/>
      <c r="R1978" s="161"/>
      <c r="S1978" s="161"/>
      <c r="T1978" s="161"/>
      <c r="U1978" s="161"/>
      <c r="V1978" s="161"/>
      <c r="W1978" s="161"/>
      <c r="X1978" s="161"/>
      <c r="Y1978" s="161"/>
      <c r="Z1978" s="161"/>
      <c r="AA1978" s="155" t="s">
        <v>1935</v>
      </c>
      <c r="AB1978" s="155" t="s">
        <v>4447</v>
      </c>
      <c r="AC1978" s="163">
        <v>0</v>
      </c>
      <c r="AD1978" s="163">
        <v>0</v>
      </c>
      <c r="AE1978" s="163">
        <v>0</v>
      </c>
      <c r="AF1978" s="163">
        <v>0</v>
      </c>
      <c r="AG1978" s="163">
        <v>0</v>
      </c>
      <c r="AH1978" s="163">
        <v>0</v>
      </c>
      <c r="AI1978" s="163">
        <v>0</v>
      </c>
      <c r="AJ1978" s="163">
        <v>0</v>
      </c>
      <c r="AK1978" s="163">
        <v>0</v>
      </c>
      <c r="AL1978" s="163">
        <v>0</v>
      </c>
      <c r="AM1978" s="163">
        <v>0</v>
      </c>
    </row>
    <row r="1979" spans="2:39" x14ac:dyDescent="0.15">
      <c r="B1979" s="51" t="s">
        <v>1936</v>
      </c>
      <c r="C1979" s="51" t="s">
        <v>4448</v>
      </c>
      <c r="D1979" s="51" t="s">
        <v>5074</v>
      </c>
      <c r="E1979" s="51" t="s">
        <v>5075</v>
      </c>
      <c r="F1979" s="51" t="s">
        <v>5076</v>
      </c>
      <c r="G1979" s="51" t="s">
        <v>5077</v>
      </c>
      <c r="H1979" s="51" t="s">
        <v>5101</v>
      </c>
      <c r="I1979" s="51" t="s">
        <v>5102</v>
      </c>
      <c r="K1979" s="53">
        <v>3</v>
      </c>
      <c r="L1979" s="160">
        <v>6</v>
      </c>
      <c r="M1979" s="160" t="s">
        <v>5101</v>
      </c>
      <c r="N1979" s="160" t="s">
        <v>5102</v>
      </c>
      <c r="O1979" s="161"/>
      <c r="P1979" s="161"/>
      <c r="Q1979" s="161"/>
      <c r="R1979" s="161"/>
      <c r="S1979" s="161"/>
      <c r="T1979" s="161"/>
      <c r="U1979" s="161"/>
      <c r="V1979" s="161"/>
      <c r="W1979" s="161"/>
      <c r="X1979" s="161"/>
      <c r="Y1979" s="161"/>
      <c r="Z1979" s="161"/>
      <c r="AA1979" s="155" t="s">
        <v>1936</v>
      </c>
      <c r="AB1979" s="155" t="s">
        <v>4448</v>
      </c>
      <c r="AC1979" s="163">
        <v>0</v>
      </c>
      <c r="AD1979" s="163">
        <v>0</v>
      </c>
      <c r="AE1979" s="163">
        <v>0</v>
      </c>
      <c r="AF1979" s="163">
        <v>0</v>
      </c>
      <c r="AG1979" s="163">
        <v>0</v>
      </c>
      <c r="AH1979" s="163">
        <v>0</v>
      </c>
      <c r="AI1979" s="163">
        <v>0</v>
      </c>
      <c r="AJ1979" s="163">
        <v>0</v>
      </c>
      <c r="AK1979" s="163">
        <v>0</v>
      </c>
      <c r="AL1979" s="163">
        <v>0</v>
      </c>
      <c r="AM1979" s="163">
        <v>0</v>
      </c>
    </row>
    <row r="1980" spans="2:39" x14ac:dyDescent="0.15">
      <c r="B1980" s="51" t="s">
        <v>1937</v>
      </c>
      <c r="C1980" s="51" t="s">
        <v>4449</v>
      </c>
      <c r="K1980" s="53">
        <v>3</v>
      </c>
      <c r="L1980" s="160" t="s">
        <v>5356</v>
      </c>
      <c r="M1980" s="160" t="s">
        <v>5356</v>
      </c>
      <c r="N1980" s="160" t="s">
        <v>5356</v>
      </c>
      <c r="O1980" s="161"/>
      <c r="P1980" s="161"/>
      <c r="Q1980" s="161"/>
      <c r="R1980" s="161"/>
      <c r="S1980" s="161"/>
      <c r="T1980" s="161"/>
      <c r="U1980" s="161"/>
      <c r="V1980" s="161"/>
      <c r="W1980" s="161"/>
      <c r="X1980" s="161"/>
      <c r="Y1980" s="161"/>
      <c r="Z1980" s="161"/>
      <c r="AA1980" s="155" t="s">
        <v>1937</v>
      </c>
      <c r="AB1980" s="155" t="s">
        <v>4449</v>
      </c>
      <c r="AC1980" s="163">
        <v>0</v>
      </c>
      <c r="AD1980" s="163">
        <v>0</v>
      </c>
      <c r="AE1980" s="163">
        <v>0</v>
      </c>
      <c r="AF1980" s="163">
        <v>0</v>
      </c>
      <c r="AG1980" s="163">
        <v>0</v>
      </c>
      <c r="AH1980" s="163">
        <v>0</v>
      </c>
      <c r="AI1980" s="163">
        <v>0</v>
      </c>
      <c r="AJ1980" s="163">
        <v>0</v>
      </c>
      <c r="AK1980" s="163">
        <v>0</v>
      </c>
      <c r="AL1980" s="163">
        <v>0</v>
      </c>
      <c r="AM1980" s="163">
        <v>0</v>
      </c>
    </row>
    <row r="1981" spans="2:39" x14ac:dyDescent="0.15">
      <c r="B1981" s="51" t="s">
        <v>1938</v>
      </c>
      <c r="C1981" s="51" t="s">
        <v>4450</v>
      </c>
      <c r="D1981" s="51" t="s">
        <v>5058</v>
      </c>
      <c r="E1981" s="51" t="s">
        <v>5059</v>
      </c>
      <c r="F1981" s="51" t="s">
        <v>5150</v>
      </c>
      <c r="G1981" s="51" t="s">
        <v>5151</v>
      </c>
      <c r="H1981" s="51" t="s">
        <v>5152</v>
      </c>
      <c r="I1981" s="51" t="s">
        <v>5151</v>
      </c>
      <c r="K1981" s="53">
        <v>3</v>
      </c>
      <c r="L1981" s="160">
        <v>21</v>
      </c>
      <c r="M1981" s="160" t="s">
        <v>5150</v>
      </c>
      <c r="N1981" s="160" t="s">
        <v>5151</v>
      </c>
      <c r="O1981" s="161"/>
      <c r="P1981" s="161"/>
      <c r="Q1981" s="161"/>
      <c r="R1981" s="161"/>
      <c r="S1981" s="161"/>
      <c r="T1981" s="161"/>
      <c r="U1981" s="161"/>
      <c r="V1981" s="161"/>
      <c r="W1981" s="161"/>
      <c r="X1981" s="161"/>
      <c r="Y1981" s="161"/>
      <c r="Z1981" s="161"/>
      <c r="AA1981" s="155" t="s">
        <v>1938</v>
      </c>
      <c r="AB1981" s="155" t="s">
        <v>4450</v>
      </c>
      <c r="AC1981" s="163">
        <v>0</v>
      </c>
      <c r="AD1981" s="163">
        <v>0</v>
      </c>
      <c r="AE1981" s="163">
        <v>0</v>
      </c>
      <c r="AF1981" s="163">
        <v>0</v>
      </c>
      <c r="AG1981" s="163">
        <v>0</v>
      </c>
      <c r="AH1981" s="163">
        <v>0</v>
      </c>
      <c r="AI1981" s="163">
        <v>0</v>
      </c>
      <c r="AJ1981" s="163">
        <v>0</v>
      </c>
      <c r="AK1981" s="163">
        <v>0</v>
      </c>
      <c r="AL1981" s="163">
        <v>0</v>
      </c>
      <c r="AM1981" s="163">
        <v>0</v>
      </c>
    </row>
    <row r="1982" spans="2:39" x14ac:dyDescent="0.15">
      <c r="B1982" s="51" t="s">
        <v>1939</v>
      </c>
      <c r="C1982" s="51" t="s">
        <v>4451</v>
      </c>
      <c r="K1982" s="53">
        <v>3</v>
      </c>
      <c r="L1982" s="160" t="s">
        <v>5356</v>
      </c>
      <c r="M1982" s="160" t="s">
        <v>5356</v>
      </c>
      <c r="N1982" s="160" t="s">
        <v>5356</v>
      </c>
      <c r="O1982" s="161"/>
      <c r="P1982" s="161"/>
      <c r="Q1982" s="161"/>
      <c r="R1982" s="161"/>
      <c r="S1982" s="161"/>
      <c r="T1982" s="161"/>
      <c r="U1982" s="161"/>
      <c r="V1982" s="161"/>
      <c r="W1982" s="161"/>
      <c r="X1982" s="161"/>
      <c r="Y1982" s="161"/>
      <c r="Z1982" s="161"/>
      <c r="AA1982" s="155" t="s">
        <v>1939</v>
      </c>
      <c r="AB1982" s="155" t="s">
        <v>4451</v>
      </c>
      <c r="AC1982" s="163">
        <v>0</v>
      </c>
      <c r="AD1982" s="163">
        <v>0</v>
      </c>
      <c r="AE1982" s="163">
        <v>0</v>
      </c>
      <c r="AF1982" s="163">
        <v>0</v>
      </c>
      <c r="AG1982" s="163">
        <v>0</v>
      </c>
      <c r="AH1982" s="163">
        <v>0</v>
      </c>
      <c r="AI1982" s="163">
        <v>0</v>
      </c>
      <c r="AJ1982" s="163">
        <v>0</v>
      </c>
      <c r="AK1982" s="163">
        <v>0</v>
      </c>
      <c r="AL1982" s="163">
        <v>0</v>
      </c>
      <c r="AM1982" s="163">
        <v>0</v>
      </c>
    </row>
    <row r="1983" spans="2:39" x14ac:dyDescent="0.15">
      <c r="B1983" s="51" t="s">
        <v>1940</v>
      </c>
      <c r="C1983" s="51" t="s">
        <v>4452</v>
      </c>
      <c r="K1983" s="53">
        <v>3</v>
      </c>
      <c r="L1983" s="160" t="s">
        <v>5356</v>
      </c>
      <c r="M1983" s="160" t="s">
        <v>5356</v>
      </c>
      <c r="N1983" s="160" t="s">
        <v>5356</v>
      </c>
      <c r="O1983" s="161"/>
      <c r="P1983" s="161"/>
      <c r="Q1983" s="161"/>
      <c r="R1983" s="161"/>
      <c r="S1983" s="161"/>
      <c r="T1983" s="161"/>
      <c r="U1983" s="161"/>
      <c r="V1983" s="161"/>
      <c r="W1983" s="161"/>
      <c r="X1983" s="161"/>
      <c r="Y1983" s="161"/>
      <c r="Z1983" s="161"/>
      <c r="AA1983" s="155" t="s">
        <v>1940</v>
      </c>
      <c r="AB1983" s="155" t="s">
        <v>4452</v>
      </c>
      <c r="AC1983" s="163">
        <v>0</v>
      </c>
      <c r="AD1983" s="163">
        <v>0</v>
      </c>
      <c r="AE1983" s="163">
        <v>0</v>
      </c>
      <c r="AF1983" s="163">
        <v>0</v>
      </c>
      <c r="AG1983" s="163">
        <v>0</v>
      </c>
      <c r="AH1983" s="163">
        <v>0</v>
      </c>
      <c r="AI1983" s="163">
        <v>0</v>
      </c>
      <c r="AJ1983" s="163">
        <v>0</v>
      </c>
      <c r="AK1983" s="163">
        <v>0</v>
      </c>
      <c r="AL1983" s="163">
        <v>0</v>
      </c>
      <c r="AM1983" s="163">
        <v>0</v>
      </c>
    </row>
    <row r="1984" spans="2:39" x14ac:dyDescent="0.15">
      <c r="B1984" s="51" t="s">
        <v>1549</v>
      </c>
      <c r="C1984" s="51" t="s">
        <v>4109</v>
      </c>
      <c r="D1984" s="51" t="s">
        <v>5074</v>
      </c>
      <c r="E1984" s="51" t="s">
        <v>5075</v>
      </c>
      <c r="F1984" s="51" t="s">
        <v>5076</v>
      </c>
      <c r="G1984" s="51" t="s">
        <v>5077</v>
      </c>
      <c r="H1984" s="51" t="s">
        <v>5153</v>
      </c>
      <c r="I1984" s="51" t="s">
        <v>5154</v>
      </c>
      <c r="K1984" s="53">
        <v>3</v>
      </c>
      <c r="L1984" s="160">
        <v>7</v>
      </c>
      <c r="M1984" s="160" t="s">
        <v>5153</v>
      </c>
      <c r="N1984" s="160" t="s">
        <v>5154</v>
      </c>
      <c r="O1984" s="161"/>
      <c r="P1984" s="161"/>
      <c r="Q1984" s="161"/>
      <c r="R1984" s="161"/>
      <c r="S1984" s="161"/>
      <c r="T1984" s="161"/>
      <c r="U1984" s="161"/>
      <c r="V1984" s="161"/>
      <c r="W1984" s="161"/>
      <c r="X1984" s="161"/>
      <c r="Y1984" s="161"/>
      <c r="Z1984" s="161"/>
      <c r="AA1984" s="155" t="s">
        <v>1549</v>
      </c>
      <c r="AB1984" s="155" t="s">
        <v>4109</v>
      </c>
      <c r="AC1984" s="163">
        <v>0</v>
      </c>
      <c r="AD1984" s="163">
        <v>0</v>
      </c>
      <c r="AE1984" s="163">
        <v>0</v>
      </c>
      <c r="AF1984" s="163">
        <v>0</v>
      </c>
      <c r="AG1984" s="163">
        <v>0</v>
      </c>
      <c r="AH1984" s="163">
        <v>0</v>
      </c>
      <c r="AI1984" s="163">
        <v>0</v>
      </c>
      <c r="AJ1984" s="163">
        <v>0</v>
      </c>
      <c r="AK1984" s="163">
        <v>0</v>
      </c>
      <c r="AL1984" s="163">
        <v>0</v>
      </c>
      <c r="AM1984" s="163">
        <v>0</v>
      </c>
    </row>
    <row r="1985" spans="2:39" x14ac:dyDescent="0.15">
      <c r="B1985" s="51" t="s">
        <v>1941</v>
      </c>
      <c r="C1985" s="51" t="s">
        <v>4453</v>
      </c>
      <c r="D1985" s="51" t="s">
        <v>5089</v>
      </c>
      <c r="E1985" s="51" t="s">
        <v>5090</v>
      </c>
      <c r="F1985" s="51" t="s">
        <v>5091</v>
      </c>
      <c r="G1985" s="51" t="s">
        <v>5092</v>
      </c>
      <c r="H1985" s="51" t="s">
        <v>5170</v>
      </c>
      <c r="I1985" s="51" t="s">
        <v>5171</v>
      </c>
      <c r="K1985" s="53">
        <v>3</v>
      </c>
      <c r="L1985" s="160">
        <v>16</v>
      </c>
      <c r="M1985" s="160" t="s">
        <v>5091</v>
      </c>
      <c r="N1985" s="160" t="s">
        <v>5092</v>
      </c>
      <c r="O1985" s="161"/>
      <c r="P1985" s="161"/>
      <c r="Q1985" s="161"/>
      <c r="R1985" s="161"/>
      <c r="S1985" s="161"/>
      <c r="T1985" s="161"/>
      <c r="U1985" s="161"/>
      <c r="V1985" s="161"/>
      <c r="W1985" s="161"/>
      <c r="X1985" s="161"/>
      <c r="Y1985" s="161"/>
      <c r="Z1985" s="161"/>
      <c r="AA1985" s="155" t="s">
        <v>1941</v>
      </c>
      <c r="AB1985" s="155" t="s">
        <v>4453</v>
      </c>
      <c r="AC1985" s="163">
        <v>0</v>
      </c>
      <c r="AD1985" s="163">
        <v>0</v>
      </c>
      <c r="AE1985" s="163">
        <v>0</v>
      </c>
      <c r="AF1985" s="163">
        <v>0</v>
      </c>
      <c r="AG1985" s="163">
        <v>0</v>
      </c>
      <c r="AH1985" s="163">
        <v>0</v>
      </c>
      <c r="AI1985" s="163">
        <v>0</v>
      </c>
      <c r="AJ1985" s="163">
        <v>0</v>
      </c>
      <c r="AK1985" s="163">
        <v>0</v>
      </c>
      <c r="AL1985" s="163">
        <v>0</v>
      </c>
      <c r="AM1985" s="163">
        <v>0</v>
      </c>
    </row>
    <row r="1986" spans="2:39" x14ac:dyDescent="0.15">
      <c r="B1986" s="51" t="s">
        <v>1942</v>
      </c>
      <c r="C1986" s="51" t="s">
        <v>5242</v>
      </c>
      <c r="D1986" s="51" t="s">
        <v>5032</v>
      </c>
      <c r="E1986" s="51" t="s">
        <v>5033</v>
      </c>
      <c r="F1986" s="51" t="s">
        <v>5121</v>
      </c>
      <c r="G1986" s="51" t="s">
        <v>5122</v>
      </c>
      <c r="H1986" s="51" t="s">
        <v>5123</v>
      </c>
      <c r="I1986" s="51" t="s">
        <v>5124</v>
      </c>
      <c r="K1986" s="53">
        <v>3</v>
      </c>
      <c r="L1986" s="160">
        <v>12</v>
      </c>
      <c r="M1986" s="160" t="s">
        <v>5121</v>
      </c>
      <c r="N1986" s="160" t="s">
        <v>5122</v>
      </c>
      <c r="O1986" s="161"/>
      <c r="P1986" s="161"/>
      <c r="Q1986" s="161"/>
      <c r="R1986" s="161"/>
      <c r="S1986" s="161"/>
      <c r="T1986" s="161"/>
      <c r="U1986" s="161"/>
      <c r="V1986" s="161"/>
      <c r="W1986" s="161"/>
      <c r="X1986" s="161"/>
      <c r="Y1986" s="161"/>
      <c r="Z1986" s="161"/>
      <c r="AA1986" s="155" t="s">
        <v>1942</v>
      </c>
      <c r="AB1986" s="155" t="s">
        <v>5242</v>
      </c>
      <c r="AC1986" s="163">
        <v>0</v>
      </c>
      <c r="AD1986" s="163">
        <v>0</v>
      </c>
      <c r="AE1986" s="163">
        <v>0</v>
      </c>
      <c r="AF1986" s="163">
        <v>0</v>
      </c>
      <c r="AG1986" s="163">
        <v>0</v>
      </c>
      <c r="AH1986" s="163">
        <v>0</v>
      </c>
      <c r="AI1986" s="163">
        <v>0</v>
      </c>
      <c r="AJ1986" s="163">
        <v>0</v>
      </c>
      <c r="AK1986" s="163">
        <v>0</v>
      </c>
      <c r="AL1986" s="163">
        <v>0</v>
      </c>
      <c r="AM1986" s="163">
        <v>0</v>
      </c>
    </row>
    <row r="1987" spans="2:39" x14ac:dyDescent="0.15">
      <c r="B1987" s="51" t="s">
        <v>1943</v>
      </c>
      <c r="C1987" s="51" t="s">
        <v>4454</v>
      </c>
      <c r="K1987" s="53">
        <v>3</v>
      </c>
      <c r="L1987" s="160" t="s">
        <v>5356</v>
      </c>
      <c r="M1987" s="160" t="s">
        <v>5356</v>
      </c>
      <c r="N1987" s="160" t="s">
        <v>5356</v>
      </c>
      <c r="O1987" s="161"/>
      <c r="P1987" s="161"/>
      <c r="Q1987" s="161"/>
      <c r="R1987" s="161"/>
      <c r="S1987" s="161"/>
      <c r="T1987" s="161"/>
      <c r="U1987" s="161"/>
      <c r="V1987" s="161"/>
      <c r="W1987" s="161"/>
      <c r="X1987" s="161"/>
      <c r="Y1987" s="161"/>
      <c r="Z1987" s="161"/>
      <c r="AA1987" s="155" t="s">
        <v>1943</v>
      </c>
      <c r="AB1987" s="155" t="s">
        <v>4454</v>
      </c>
      <c r="AC1987" s="163">
        <v>0</v>
      </c>
      <c r="AD1987" s="163">
        <v>0</v>
      </c>
      <c r="AE1987" s="163">
        <v>0</v>
      </c>
      <c r="AF1987" s="163">
        <v>0</v>
      </c>
      <c r="AG1987" s="163">
        <v>0</v>
      </c>
      <c r="AH1987" s="163">
        <v>0</v>
      </c>
      <c r="AI1987" s="163">
        <v>0</v>
      </c>
      <c r="AJ1987" s="163">
        <v>0</v>
      </c>
      <c r="AK1987" s="163">
        <v>0</v>
      </c>
      <c r="AL1987" s="163">
        <v>0</v>
      </c>
      <c r="AM1987" s="163">
        <v>0</v>
      </c>
    </row>
    <row r="1988" spans="2:39" x14ac:dyDescent="0.15">
      <c r="B1988" s="51" t="s">
        <v>1944</v>
      </c>
      <c r="C1988" s="51" t="s">
        <v>4455</v>
      </c>
      <c r="K1988" s="53">
        <v>3</v>
      </c>
      <c r="L1988" s="160" t="s">
        <v>5356</v>
      </c>
      <c r="M1988" s="160" t="s">
        <v>5356</v>
      </c>
      <c r="N1988" s="160" t="s">
        <v>5356</v>
      </c>
      <c r="O1988" s="161"/>
      <c r="P1988" s="161"/>
      <c r="Q1988" s="161"/>
      <c r="R1988" s="161"/>
      <c r="S1988" s="161"/>
      <c r="T1988" s="161"/>
      <c r="U1988" s="161"/>
      <c r="V1988" s="161"/>
      <c r="W1988" s="161"/>
      <c r="X1988" s="161"/>
      <c r="Y1988" s="161"/>
      <c r="Z1988" s="161"/>
      <c r="AA1988" s="155" t="s">
        <v>1944</v>
      </c>
      <c r="AB1988" s="155" t="s">
        <v>4455</v>
      </c>
      <c r="AC1988" s="163">
        <v>0</v>
      </c>
      <c r="AD1988" s="163">
        <v>0</v>
      </c>
      <c r="AE1988" s="163">
        <v>0</v>
      </c>
      <c r="AF1988" s="163">
        <v>0</v>
      </c>
      <c r="AG1988" s="163">
        <v>0</v>
      </c>
      <c r="AH1988" s="163">
        <v>0</v>
      </c>
      <c r="AI1988" s="163">
        <v>0</v>
      </c>
      <c r="AJ1988" s="163">
        <v>0</v>
      </c>
      <c r="AK1988" s="163">
        <v>0</v>
      </c>
      <c r="AL1988" s="163">
        <v>0</v>
      </c>
      <c r="AM1988" s="163">
        <v>0</v>
      </c>
    </row>
    <row r="1989" spans="2:39" x14ac:dyDescent="0.15">
      <c r="B1989" s="51" t="s">
        <v>1945</v>
      </c>
      <c r="C1989" s="51" t="s">
        <v>4456</v>
      </c>
      <c r="D1989" s="51" t="s">
        <v>5074</v>
      </c>
      <c r="E1989" s="51" t="s">
        <v>5075</v>
      </c>
      <c r="F1989" s="51" t="s">
        <v>5076</v>
      </c>
      <c r="G1989" s="51" t="s">
        <v>5077</v>
      </c>
      <c r="H1989" s="51" t="s">
        <v>5158</v>
      </c>
      <c r="I1989" s="51" t="s">
        <v>5159</v>
      </c>
      <c r="K1989" s="53">
        <v>3</v>
      </c>
      <c r="L1989" s="160" t="s">
        <v>5356</v>
      </c>
      <c r="M1989" s="160" t="s">
        <v>5356</v>
      </c>
      <c r="N1989" s="160" t="s">
        <v>5356</v>
      </c>
      <c r="O1989" s="161"/>
      <c r="P1989" s="161"/>
      <c r="Q1989" s="161"/>
      <c r="R1989" s="161"/>
      <c r="S1989" s="161"/>
      <c r="T1989" s="161"/>
      <c r="U1989" s="161"/>
      <c r="V1989" s="161"/>
      <c r="W1989" s="161"/>
      <c r="X1989" s="161"/>
      <c r="Y1989" s="161"/>
      <c r="Z1989" s="161"/>
      <c r="AA1989" s="155" t="s">
        <v>1945</v>
      </c>
      <c r="AB1989" s="155" t="s">
        <v>4456</v>
      </c>
      <c r="AC1989" s="163">
        <v>0</v>
      </c>
      <c r="AD1989" s="163">
        <v>0</v>
      </c>
      <c r="AE1989" s="163">
        <v>0</v>
      </c>
      <c r="AF1989" s="163">
        <v>0</v>
      </c>
      <c r="AG1989" s="163">
        <v>0</v>
      </c>
      <c r="AH1989" s="163">
        <v>0</v>
      </c>
      <c r="AI1989" s="163">
        <v>0</v>
      </c>
      <c r="AJ1989" s="163">
        <v>0</v>
      </c>
      <c r="AK1989" s="163">
        <v>0</v>
      </c>
      <c r="AL1989" s="163">
        <v>0</v>
      </c>
      <c r="AM1989" s="163">
        <v>0</v>
      </c>
    </row>
    <row r="1990" spans="2:39" x14ac:dyDescent="0.15">
      <c r="B1990" s="51" t="s">
        <v>1946</v>
      </c>
      <c r="C1990" s="51" t="s">
        <v>4457</v>
      </c>
      <c r="K1990" s="53">
        <v>3</v>
      </c>
      <c r="L1990" s="160" t="s">
        <v>5356</v>
      </c>
      <c r="M1990" s="160" t="s">
        <v>5356</v>
      </c>
      <c r="N1990" s="160" t="s">
        <v>5356</v>
      </c>
      <c r="O1990" s="161"/>
      <c r="P1990" s="161"/>
      <c r="Q1990" s="161"/>
      <c r="R1990" s="161"/>
      <c r="S1990" s="161"/>
      <c r="T1990" s="161"/>
      <c r="U1990" s="161"/>
      <c r="V1990" s="161"/>
      <c r="W1990" s="161"/>
      <c r="X1990" s="161"/>
      <c r="Y1990" s="161"/>
      <c r="Z1990" s="161"/>
      <c r="AA1990" s="155" t="s">
        <v>1946</v>
      </c>
      <c r="AB1990" s="155" t="s">
        <v>4457</v>
      </c>
      <c r="AC1990" s="163">
        <v>0</v>
      </c>
      <c r="AD1990" s="163">
        <v>0</v>
      </c>
      <c r="AE1990" s="163">
        <v>0</v>
      </c>
      <c r="AF1990" s="163">
        <v>0</v>
      </c>
      <c r="AG1990" s="163">
        <v>0</v>
      </c>
      <c r="AH1990" s="163">
        <v>0</v>
      </c>
      <c r="AI1990" s="163">
        <v>0</v>
      </c>
      <c r="AJ1990" s="163">
        <v>0</v>
      </c>
      <c r="AK1990" s="163">
        <v>0</v>
      </c>
      <c r="AL1990" s="163">
        <v>0</v>
      </c>
      <c r="AM1990" s="163">
        <v>0</v>
      </c>
    </row>
    <row r="1991" spans="2:39" x14ac:dyDescent="0.15">
      <c r="B1991" s="51" t="s">
        <v>1947</v>
      </c>
      <c r="C1991" s="51" t="s">
        <v>5243</v>
      </c>
      <c r="D1991" s="51" t="s">
        <v>5058</v>
      </c>
      <c r="E1991" s="51" t="s">
        <v>5059</v>
      </c>
      <c r="F1991" s="51" t="s">
        <v>5143</v>
      </c>
      <c r="G1991" s="51" t="s">
        <v>5144</v>
      </c>
      <c r="H1991" s="51" t="s">
        <v>5209</v>
      </c>
      <c r="I1991" s="51" t="s">
        <v>5210</v>
      </c>
      <c r="K1991" s="53">
        <v>3</v>
      </c>
      <c r="L1991" s="160" t="s">
        <v>5356</v>
      </c>
      <c r="M1991" s="160" t="s">
        <v>5356</v>
      </c>
      <c r="N1991" s="160" t="s">
        <v>5356</v>
      </c>
      <c r="O1991" s="161"/>
      <c r="P1991" s="161"/>
      <c r="Q1991" s="161"/>
      <c r="R1991" s="161"/>
      <c r="S1991" s="161"/>
      <c r="T1991" s="161"/>
      <c r="U1991" s="161"/>
      <c r="V1991" s="161"/>
      <c r="W1991" s="161"/>
      <c r="X1991" s="161"/>
      <c r="Y1991" s="161"/>
      <c r="Z1991" s="161"/>
      <c r="AA1991" s="155" t="s">
        <v>1947</v>
      </c>
      <c r="AB1991" s="155" t="s">
        <v>5243</v>
      </c>
      <c r="AC1991" s="163">
        <v>0</v>
      </c>
      <c r="AD1991" s="163">
        <v>0</v>
      </c>
      <c r="AE1991" s="163">
        <v>0</v>
      </c>
      <c r="AF1991" s="163">
        <v>0</v>
      </c>
      <c r="AG1991" s="163">
        <v>0</v>
      </c>
      <c r="AH1991" s="163">
        <v>0</v>
      </c>
      <c r="AI1991" s="163">
        <v>0</v>
      </c>
      <c r="AJ1991" s="163">
        <v>0</v>
      </c>
      <c r="AK1991" s="163">
        <v>0</v>
      </c>
      <c r="AL1991" s="163">
        <v>0</v>
      </c>
      <c r="AM1991" s="163">
        <v>0</v>
      </c>
    </row>
    <row r="1992" spans="2:39" x14ac:dyDescent="0.15">
      <c r="B1992" s="51" t="s">
        <v>1948</v>
      </c>
      <c r="C1992" s="51" t="s">
        <v>5244</v>
      </c>
      <c r="D1992" s="51" t="s">
        <v>5058</v>
      </c>
      <c r="E1992" s="51" t="s">
        <v>5059</v>
      </c>
      <c r="F1992" s="51" t="s">
        <v>5143</v>
      </c>
      <c r="G1992" s="51" t="s">
        <v>5144</v>
      </c>
      <c r="H1992" s="51" t="s">
        <v>5209</v>
      </c>
      <c r="I1992" s="51" t="s">
        <v>5210</v>
      </c>
      <c r="K1992" s="53">
        <v>3</v>
      </c>
      <c r="L1992" s="160" t="s">
        <v>5356</v>
      </c>
      <c r="M1992" s="160" t="s">
        <v>5356</v>
      </c>
      <c r="N1992" s="160" t="s">
        <v>5356</v>
      </c>
      <c r="O1992" s="161"/>
      <c r="P1992" s="161"/>
      <c r="Q1992" s="161"/>
      <c r="R1992" s="161"/>
      <c r="S1992" s="161"/>
      <c r="T1992" s="161"/>
      <c r="U1992" s="161"/>
      <c r="V1992" s="161"/>
      <c r="W1992" s="161"/>
      <c r="X1992" s="161"/>
      <c r="Y1992" s="161"/>
      <c r="Z1992" s="161"/>
      <c r="AA1992" s="155" t="s">
        <v>1948</v>
      </c>
      <c r="AB1992" s="155" t="s">
        <v>5244</v>
      </c>
      <c r="AC1992" s="163">
        <v>0</v>
      </c>
      <c r="AD1992" s="163">
        <v>0</v>
      </c>
      <c r="AE1992" s="163">
        <v>0</v>
      </c>
      <c r="AF1992" s="163">
        <v>0</v>
      </c>
      <c r="AG1992" s="163">
        <v>0</v>
      </c>
      <c r="AH1992" s="163">
        <v>0</v>
      </c>
      <c r="AI1992" s="163">
        <v>0</v>
      </c>
      <c r="AJ1992" s="163">
        <v>0</v>
      </c>
      <c r="AK1992" s="163">
        <v>0</v>
      </c>
      <c r="AL1992" s="163">
        <v>0</v>
      </c>
      <c r="AM1992" s="163">
        <v>0</v>
      </c>
    </row>
    <row r="1993" spans="2:39" x14ac:dyDescent="0.15">
      <c r="B1993" s="51" t="s">
        <v>1949</v>
      </c>
      <c r="C1993" s="51" t="s">
        <v>4458</v>
      </c>
      <c r="D1993" s="51" t="s">
        <v>5032</v>
      </c>
      <c r="E1993" s="51" t="s">
        <v>5033</v>
      </c>
      <c r="F1993" s="51" t="s">
        <v>5117</v>
      </c>
      <c r="G1993" s="51" t="s">
        <v>5118</v>
      </c>
      <c r="H1993" s="51" t="s">
        <v>5191</v>
      </c>
      <c r="I1993" s="51" t="s">
        <v>5192</v>
      </c>
      <c r="K1993" s="53">
        <v>3</v>
      </c>
      <c r="L1993" s="160" t="s">
        <v>5356</v>
      </c>
      <c r="M1993" s="160" t="s">
        <v>5356</v>
      </c>
      <c r="N1993" s="160" t="s">
        <v>5356</v>
      </c>
      <c r="O1993" s="161"/>
      <c r="P1993" s="161"/>
      <c r="Q1993" s="161"/>
      <c r="R1993" s="161"/>
      <c r="S1993" s="161"/>
      <c r="T1993" s="161"/>
      <c r="U1993" s="161"/>
      <c r="V1993" s="161"/>
      <c r="W1993" s="161"/>
      <c r="X1993" s="161"/>
      <c r="Y1993" s="161"/>
      <c r="Z1993" s="161"/>
      <c r="AA1993" s="155" t="s">
        <v>1949</v>
      </c>
      <c r="AB1993" s="155" t="s">
        <v>4458</v>
      </c>
      <c r="AC1993" s="163">
        <v>0</v>
      </c>
      <c r="AD1993" s="163">
        <v>0</v>
      </c>
      <c r="AE1993" s="163">
        <v>0</v>
      </c>
      <c r="AF1993" s="163">
        <v>0</v>
      </c>
      <c r="AG1993" s="163">
        <v>0</v>
      </c>
      <c r="AH1993" s="163">
        <v>0</v>
      </c>
      <c r="AI1993" s="163">
        <v>0</v>
      </c>
      <c r="AJ1993" s="163">
        <v>0</v>
      </c>
      <c r="AK1993" s="163">
        <v>0</v>
      </c>
      <c r="AL1993" s="163">
        <v>0</v>
      </c>
      <c r="AM1993" s="163">
        <v>0</v>
      </c>
    </row>
    <row r="1994" spans="2:39" x14ac:dyDescent="0.15">
      <c r="B1994" s="51" t="s">
        <v>1950</v>
      </c>
      <c r="C1994" s="51" t="s">
        <v>4459</v>
      </c>
      <c r="K1994" s="53">
        <v>3</v>
      </c>
      <c r="L1994" s="160" t="s">
        <v>5356</v>
      </c>
      <c r="M1994" s="160" t="s">
        <v>5356</v>
      </c>
      <c r="N1994" s="160" t="s">
        <v>5356</v>
      </c>
      <c r="O1994" s="161"/>
      <c r="P1994" s="161"/>
      <c r="Q1994" s="161"/>
      <c r="R1994" s="161"/>
      <c r="S1994" s="161"/>
      <c r="T1994" s="161"/>
      <c r="U1994" s="161"/>
      <c r="V1994" s="161"/>
      <c r="W1994" s="161"/>
      <c r="X1994" s="161"/>
      <c r="Y1994" s="161"/>
      <c r="Z1994" s="161"/>
      <c r="AA1994" s="155" t="s">
        <v>1950</v>
      </c>
      <c r="AB1994" s="155" t="s">
        <v>4459</v>
      </c>
      <c r="AC1994" s="163">
        <v>0</v>
      </c>
      <c r="AD1994" s="163">
        <v>0</v>
      </c>
      <c r="AE1994" s="163">
        <v>0</v>
      </c>
      <c r="AF1994" s="163">
        <v>0</v>
      </c>
      <c r="AG1994" s="163">
        <v>0</v>
      </c>
      <c r="AH1994" s="163">
        <v>0</v>
      </c>
      <c r="AI1994" s="163">
        <v>0</v>
      </c>
      <c r="AJ1994" s="163">
        <v>0</v>
      </c>
      <c r="AK1994" s="163">
        <v>0</v>
      </c>
      <c r="AL1994" s="163">
        <v>0</v>
      </c>
      <c r="AM1994" s="163">
        <v>0</v>
      </c>
    </row>
    <row r="1995" spans="2:39" x14ac:dyDescent="0.15">
      <c r="B1995" s="51" t="s">
        <v>1951</v>
      </c>
      <c r="C1995" s="51" t="s">
        <v>5245</v>
      </c>
      <c r="D1995" s="51" t="s">
        <v>5044</v>
      </c>
      <c r="E1995" s="51" t="s">
        <v>5045</v>
      </c>
      <c r="F1995" s="51" t="s">
        <v>5046</v>
      </c>
      <c r="G1995" s="51" t="s">
        <v>5045</v>
      </c>
      <c r="H1995" s="51" t="s">
        <v>5047</v>
      </c>
      <c r="I1995" s="51" t="s">
        <v>5048</v>
      </c>
      <c r="K1995" s="53">
        <v>3</v>
      </c>
      <c r="L1995" s="160">
        <v>5</v>
      </c>
      <c r="M1995" s="160" t="s">
        <v>5047</v>
      </c>
      <c r="N1995" s="160" t="s">
        <v>5048</v>
      </c>
      <c r="O1995" s="161"/>
      <c r="P1995" s="161"/>
      <c r="Q1995" s="161"/>
      <c r="R1995" s="161"/>
      <c r="S1995" s="161"/>
      <c r="T1995" s="161"/>
      <c r="U1995" s="161"/>
      <c r="V1995" s="161"/>
      <c r="W1995" s="161"/>
      <c r="X1995" s="161"/>
      <c r="Y1995" s="161"/>
      <c r="Z1995" s="161"/>
      <c r="AA1995" s="155" t="s">
        <v>1951</v>
      </c>
      <c r="AB1995" s="155" t="s">
        <v>5245</v>
      </c>
      <c r="AC1995" s="163">
        <v>0</v>
      </c>
      <c r="AD1995" s="163">
        <v>0</v>
      </c>
      <c r="AE1995" s="163">
        <v>0</v>
      </c>
      <c r="AF1995" s="163">
        <v>0</v>
      </c>
      <c r="AG1995" s="163">
        <v>0</v>
      </c>
      <c r="AH1995" s="163">
        <v>0</v>
      </c>
      <c r="AI1995" s="163">
        <v>0</v>
      </c>
      <c r="AJ1995" s="163">
        <v>0</v>
      </c>
      <c r="AK1995" s="163">
        <v>0</v>
      </c>
      <c r="AL1995" s="163">
        <v>0</v>
      </c>
      <c r="AM1995" s="163">
        <v>0</v>
      </c>
    </row>
    <row r="1996" spans="2:39" x14ac:dyDescent="0.15">
      <c r="B1996" s="51" t="s">
        <v>1952</v>
      </c>
      <c r="C1996" s="51" t="s">
        <v>5246</v>
      </c>
      <c r="D1996" s="51" t="s">
        <v>5044</v>
      </c>
      <c r="E1996" s="51" t="s">
        <v>5045</v>
      </c>
      <c r="F1996" s="51" t="s">
        <v>5046</v>
      </c>
      <c r="G1996" s="51" t="s">
        <v>5045</v>
      </c>
      <c r="H1996" s="51" t="s">
        <v>5183</v>
      </c>
      <c r="I1996" s="51" t="s">
        <v>5184</v>
      </c>
      <c r="K1996" s="53">
        <v>3</v>
      </c>
      <c r="L1996" s="160" t="s">
        <v>5356</v>
      </c>
      <c r="M1996" s="160" t="s">
        <v>5356</v>
      </c>
      <c r="N1996" s="160" t="s">
        <v>5356</v>
      </c>
      <c r="O1996" s="161"/>
      <c r="P1996" s="161"/>
      <c r="Q1996" s="161"/>
      <c r="R1996" s="161"/>
      <c r="S1996" s="161"/>
      <c r="T1996" s="161"/>
      <c r="U1996" s="161"/>
      <c r="V1996" s="161"/>
      <c r="W1996" s="161"/>
      <c r="X1996" s="161"/>
      <c r="Y1996" s="161"/>
      <c r="Z1996" s="161"/>
      <c r="AA1996" s="155" t="s">
        <v>1952</v>
      </c>
      <c r="AB1996" s="155" t="s">
        <v>5246</v>
      </c>
      <c r="AC1996" s="163">
        <v>0</v>
      </c>
      <c r="AD1996" s="163">
        <v>0</v>
      </c>
      <c r="AE1996" s="163">
        <v>0</v>
      </c>
      <c r="AF1996" s="163">
        <v>0</v>
      </c>
      <c r="AG1996" s="163">
        <v>0</v>
      </c>
      <c r="AH1996" s="163">
        <v>0</v>
      </c>
      <c r="AI1996" s="163">
        <v>0</v>
      </c>
      <c r="AJ1996" s="163">
        <v>0</v>
      </c>
      <c r="AK1996" s="163">
        <v>0</v>
      </c>
      <c r="AL1996" s="163">
        <v>0</v>
      </c>
      <c r="AM1996" s="163">
        <v>0</v>
      </c>
    </row>
    <row r="1997" spans="2:39" x14ac:dyDescent="0.15">
      <c r="B1997" s="51" t="s">
        <v>1953</v>
      </c>
      <c r="C1997" s="51" t="s">
        <v>4460</v>
      </c>
      <c r="D1997" s="51" t="s">
        <v>5026</v>
      </c>
      <c r="E1997" s="51" t="s">
        <v>5027</v>
      </c>
      <c r="F1997" s="51" t="s">
        <v>5028</v>
      </c>
      <c r="G1997" s="51" t="s">
        <v>5029</v>
      </c>
      <c r="H1997" s="51" t="s">
        <v>5197</v>
      </c>
      <c r="I1997" s="51" t="s">
        <v>5198</v>
      </c>
      <c r="K1997" s="53">
        <v>3</v>
      </c>
      <c r="L1997" s="160">
        <v>24</v>
      </c>
      <c r="M1997" s="160" t="s">
        <v>5028</v>
      </c>
      <c r="N1997" s="160" t="s">
        <v>5029</v>
      </c>
      <c r="O1997" s="161"/>
      <c r="P1997" s="161"/>
      <c r="Q1997" s="161"/>
      <c r="R1997" s="161"/>
      <c r="S1997" s="161"/>
      <c r="T1997" s="161"/>
      <c r="U1997" s="161"/>
      <c r="V1997" s="161"/>
      <c r="W1997" s="161"/>
      <c r="X1997" s="161"/>
      <c r="Y1997" s="161"/>
      <c r="Z1997" s="161"/>
      <c r="AA1997" s="155" t="s">
        <v>1953</v>
      </c>
      <c r="AB1997" s="155" t="s">
        <v>4460</v>
      </c>
      <c r="AC1997" s="163">
        <v>0</v>
      </c>
      <c r="AD1997" s="163">
        <v>0</v>
      </c>
      <c r="AE1997" s="163">
        <v>0</v>
      </c>
      <c r="AF1997" s="163">
        <v>0</v>
      </c>
      <c r="AG1997" s="163">
        <v>0</v>
      </c>
      <c r="AH1997" s="163">
        <v>0</v>
      </c>
      <c r="AI1997" s="163">
        <v>0</v>
      </c>
      <c r="AJ1997" s="163">
        <v>0</v>
      </c>
      <c r="AK1997" s="163">
        <v>0</v>
      </c>
      <c r="AL1997" s="163">
        <v>0</v>
      </c>
      <c r="AM1997" s="163">
        <v>0</v>
      </c>
    </row>
    <row r="1998" spans="2:39" x14ac:dyDescent="0.15">
      <c r="B1998" s="51" t="s">
        <v>1954</v>
      </c>
      <c r="C1998" s="51" t="s">
        <v>4461</v>
      </c>
      <c r="D1998" s="51" t="s">
        <v>5032</v>
      </c>
      <c r="E1998" s="51" t="s">
        <v>5033</v>
      </c>
      <c r="F1998" s="51" t="s">
        <v>5034</v>
      </c>
      <c r="G1998" s="51" t="s">
        <v>5035</v>
      </c>
      <c r="H1998" s="51" t="s">
        <v>5038</v>
      </c>
      <c r="I1998" s="51" t="s">
        <v>5039</v>
      </c>
      <c r="K1998" s="53">
        <v>3</v>
      </c>
      <c r="L1998" s="160">
        <v>11</v>
      </c>
      <c r="M1998" s="160" t="s">
        <v>5034</v>
      </c>
      <c r="N1998" s="160" t="s">
        <v>5035</v>
      </c>
      <c r="O1998" s="161"/>
      <c r="P1998" s="161"/>
      <c r="Q1998" s="161"/>
      <c r="R1998" s="161"/>
      <c r="S1998" s="161"/>
      <c r="T1998" s="161"/>
      <c r="U1998" s="161"/>
      <c r="V1998" s="161"/>
      <c r="W1998" s="161"/>
      <c r="X1998" s="161"/>
      <c r="Y1998" s="161"/>
      <c r="Z1998" s="161"/>
      <c r="AA1998" s="155" t="s">
        <v>1954</v>
      </c>
      <c r="AB1998" s="155" t="s">
        <v>4461</v>
      </c>
      <c r="AC1998" s="163">
        <v>0</v>
      </c>
      <c r="AD1998" s="163">
        <v>0</v>
      </c>
      <c r="AE1998" s="163">
        <v>0</v>
      </c>
      <c r="AF1998" s="163">
        <v>0</v>
      </c>
      <c r="AG1998" s="163">
        <v>0</v>
      </c>
      <c r="AH1998" s="163">
        <v>0</v>
      </c>
      <c r="AI1998" s="163">
        <v>0</v>
      </c>
      <c r="AJ1998" s="163">
        <v>0</v>
      </c>
      <c r="AK1998" s="163">
        <v>0</v>
      </c>
      <c r="AL1998" s="163">
        <v>0</v>
      </c>
      <c r="AM1998" s="163">
        <v>0</v>
      </c>
    </row>
    <row r="1999" spans="2:39" x14ac:dyDescent="0.15">
      <c r="B1999" s="51" t="s">
        <v>1955</v>
      </c>
      <c r="C1999" s="51" t="s">
        <v>4462</v>
      </c>
      <c r="D1999" s="51" t="s">
        <v>5032</v>
      </c>
      <c r="E1999" s="51" t="s">
        <v>5033</v>
      </c>
      <c r="F1999" s="51" t="s">
        <v>5121</v>
      </c>
      <c r="G1999" s="51" t="s">
        <v>5122</v>
      </c>
      <c r="H1999" s="51" t="s">
        <v>5172</v>
      </c>
      <c r="I1999" s="51" t="s">
        <v>5173</v>
      </c>
      <c r="K1999" s="53">
        <v>3</v>
      </c>
      <c r="L1999" s="160">
        <v>12</v>
      </c>
      <c r="M1999" s="160" t="s">
        <v>5121</v>
      </c>
      <c r="N1999" s="160" t="s">
        <v>5122</v>
      </c>
      <c r="O1999" s="161"/>
      <c r="P1999" s="161"/>
      <c r="Q1999" s="161"/>
      <c r="R1999" s="161"/>
      <c r="S1999" s="161"/>
      <c r="T1999" s="161"/>
      <c r="U1999" s="161"/>
      <c r="V1999" s="161"/>
      <c r="W1999" s="161"/>
      <c r="X1999" s="161"/>
      <c r="Y1999" s="161"/>
      <c r="Z1999" s="161"/>
      <c r="AA1999" s="155" t="s">
        <v>1955</v>
      </c>
      <c r="AB1999" s="155" t="s">
        <v>4462</v>
      </c>
      <c r="AC1999" s="163">
        <v>0</v>
      </c>
      <c r="AD1999" s="163">
        <v>0</v>
      </c>
      <c r="AE1999" s="163">
        <v>0</v>
      </c>
      <c r="AF1999" s="163">
        <v>0</v>
      </c>
      <c r="AG1999" s="163">
        <v>0</v>
      </c>
      <c r="AH1999" s="163">
        <v>0</v>
      </c>
      <c r="AI1999" s="163">
        <v>0</v>
      </c>
      <c r="AJ1999" s="163">
        <v>0</v>
      </c>
      <c r="AK1999" s="163">
        <v>0</v>
      </c>
      <c r="AL1999" s="163">
        <v>0</v>
      </c>
      <c r="AM1999" s="163">
        <v>0</v>
      </c>
    </row>
    <row r="2000" spans="2:39" x14ac:dyDescent="0.15">
      <c r="B2000" s="51" t="s">
        <v>1956</v>
      </c>
      <c r="C2000" s="51" t="s">
        <v>4463</v>
      </c>
      <c r="D2000" s="51" t="s">
        <v>5032</v>
      </c>
      <c r="E2000" s="51" t="s">
        <v>5033</v>
      </c>
      <c r="F2000" s="51" t="s">
        <v>5121</v>
      </c>
      <c r="G2000" s="51" t="s">
        <v>5122</v>
      </c>
      <c r="H2000" s="51" t="s">
        <v>5172</v>
      </c>
      <c r="I2000" s="51" t="s">
        <v>5173</v>
      </c>
      <c r="K2000" s="53">
        <v>3</v>
      </c>
      <c r="L2000" s="160">
        <v>12</v>
      </c>
      <c r="M2000" s="160" t="s">
        <v>5121</v>
      </c>
      <c r="N2000" s="160" t="s">
        <v>5122</v>
      </c>
      <c r="O2000" s="161"/>
      <c r="P2000" s="161"/>
      <c r="Q2000" s="161"/>
      <c r="R2000" s="161"/>
      <c r="S2000" s="161"/>
      <c r="T2000" s="161"/>
      <c r="U2000" s="161"/>
      <c r="V2000" s="161"/>
      <c r="W2000" s="161"/>
      <c r="X2000" s="161"/>
      <c r="Y2000" s="161"/>
      <c r="Z2000" s="161"/>
      <c r="AA2000" s="155" t="s">
        <v>1956</v>
      </c>
      <c r="AB2000" s="155" t="s">
        <v>4463</v>
      </c>
      <c r="AC2000" s="163">
        <v>0</v>
      </c>
      <c r="AD2000" s="163">
        <v>0</v>
      </c>
      <c r="AE2000" s="163">
        <v>0</v>
      </c>
      <c r="AF2000" s="163">
        <v>0</v>
      </c>
      <c r="AG2000" s="163">
        <v>0</v>
      </c>
      <c r="AH2000" s="163">
        <v>0</v>
      </c>
      <c r="AI2000" s="163">
        <v>0</v>
      </c>
      <c r="AJ2000" s="163">
        <v>0</v>
      </c>
      <c r="AK2000" s="163">
        <v>0</v>
      </c>
      <c r="AL2000" s="163">
        <v>0</v>
      </c>
      <c r="AM2000" s="163">
        <v>0</v>
      </c>
    </row>
    <row r="2001" spans="2:39" x14ac:dyDescent="0.15">
      <c r="B2001" s="51" t="s">
        <v>1957</v>
      </c>
      <c r="C2001" s="51" t="s">
        <v>4464</v>
      </c>
      <c r="D2001" s="51" t="s">
        <v>5044</v>
      </c>
      <c r="E2001" s="51" t="s">
        <v>5045</v>
      </c>
      <c r="F2001" s="51" t="s">
        <v>5046</v>
      </c>
      <c r="G2001" s="51" t="s">
        <v>5045</v>
      </c>
      <c r="H2001" s="51" t="s">
        <v>5195</v>
      </c>
      <c r="I2001" s="51" t="s">
        <v>5196</v>
      </c>
      <c r="K2001" s="53">
        <v>3</v>
      </c>
      <c r="L2001" s="160" t="s">
        <v>5356</v>
      </c>
      <c r="M2001" s="160" t="s">
        <v>5356</v>
      </c>
      <c r="N2001" s="160" t="s">
        <v>5356</v>
      </c>
      <c r="O2001" s="161"/>
      <c r="P2001" s="161"/>
      <c r="Q2001" s="161"/>
      <c r="R2001" s="161"/>
      <c r="S2001" s="161"/>
      <c r="T2001" s="161"/>
      <c r="U2001" s="161"/>
      <c r="V2001" s="161"/>
      <c r="W2001" s="161"/>
      <c r="X2001" s="161"/>
      <c r="Y2001" s="161"/>
      <c r="Z2001" s="161"/>
      <c r="AA2001" s="155" t="s">
        <v>1957</v>
      </c>
      <c r="AB2001" s="155" t="s">
        <v>4464</v>
      </c>
      <c r="AC2001" s="163">
        <v>0</v>
      </c>
      <c r="AD2001" s="163">
        <v>0</v>
      </c>
      <c r="AE2001" s="163">
        <v>0</v>
      </c>
      <c r="AF2001" s="163">
        <v>0</v>
      </c>
      <c r="AG2001" s="163">
        <v>0</v>
      </c>
      <c r="AH2001" s="163">
        <v>0</v>
      </c>
      <c r="AI2001" s="163">
        <v>0</v>
      </c>
      <c r="AJ2001" s="163">
        <v>0</v>
      </c>
      <c r="AK2001" s="163">
        <v>0</v>
      </c>
      <c r="AL2001" s="163">
        <v>0</v>
      </c>
      <c r="AM2001" s="163">
        <v>0</v>
      </c>
    </row>
    <row r="2002" spans="2:39" x14ac:dyDescent="0.15">
      <c r="B2002" s="51" t="s">
        <v>1958</v>
      </c>
      <c r="C2002" s="51" t="s">
        <v>4465</v>
      </c>
      <c r="K2002" s="53">
        <v>3</v>
      </c>
      <c r="L2002" s="160" t="s">
        <v>5356</v>
      </c>
      <c r="M2002" s="160" t="s">
        <v>5356</v>
      </c>
      <c r="N2002" s="160" t="s">
        <v>5356</v>
      </c>
      <c r="O2002" s="161"/>
      <c r="P2002" s="161"/>
      <c r="Q2002" s="161"/>
      <c r="R2002" s="161"/>
      <c r="S2002" s="161"/>
      <c r="T2002" s="161"/>
      <c r="U2002" s="161"/>
      <c r="V2002" s="161"/>
      <c r="W2002" s="161"/>
      <c r="X2002" s="161"/>
      <c r="Y2002" s="161"/>
      <c r="Z2002" s="161"/>
      <c r="AA2002" s="155" t="s">
        <v>1958</v>
      </c>
      <c r="AB2002" s="155" t="s">
        <v>4465</v>
      </c>
      <c r="AC2002" s="163">
        <v>0</v>
      </c>
      <c r="AD2002" s="163">
        <v>0</v>
      </c>
      <c r="AE2002" s="163">
        <v>0</v>
      </c>
      <c r="AF2002" s="163">
        <v>0</v>
      </c>
      <c r="AG2002" s="163">
        <v>0</v>
      </c>
      <c r="AH2002" s="163">
        <v>0</v>
      </c>
      <c r="AI2002" s="163">
        <v>0</v>
      </c>
      <c r="AJ2002" s="163">
        <v>0</v>
      </c>
      <c r="AK2002" s="163">
        <v>0</v>
      </c>
      <c r="AL2002" s="163">
        <v>0</v>
      </c>
      <c r="AM2002" s="163">
        <v>0</v>
      </c>
    </row>
    <row r="2003" spans="2:39" x14ac:dyDescent="0.15">
      <c r="B2003" s="51" t="s">
        <v>1959</v>
      </c>
      <c r="C2003" s="51" t="s">
        <v>5247</v>
      </c>
      <c r="K2003" s="53">
        <v>3</v>
      </c>
      <c r="L2003" s="160" t="s">
        <v>5356</v>
      </c>
      <c r="M2003" s="160" t="s">
        <v>5356</v>
      </c>
      <c r="N2003" s="160" t="s">
        <v>5356</v>
      </c>
      <c r="O2003" s="161"/>
      <c r="P2003" s="161"/>
      <c r="Q2003" s="161"/>
      <c r="R2003" s="161"/>
      <c r="S2003" s="161"/>
      <c r="T2003" s="161"/>
      <c r="U2003" s="161"/>
      <c r="V2003" s="161"/>
      <c r="W2003" s="161"/>
      <c r="X2003" s="161"/>
      <c r="Y2003" s="161"/>
      <c r="Z2003" s="161"/>
      <c r="AA2003" s="155" t="s">
        <v>1959</v>
      </c>
      <c r="AB2003" s="155" t="s">
        <v>5247</v>
      </c>
      <c r="AC2003" s="163">
        <v>0</v>
      </c>
      <c r="AD2003" s="163">
        <v>0</v>
      </c>
      <c r="AE2003" s="163">
        <v>0</v>
      </c>
      <c r="AF2003" s="163">
        <v>0</v>
      </c>
      <c r="AG2003" s="163">
        <v>0</v>
      </c>
      <c r="AH2003" s="163">
        <v>0</v>
      </c>
      <c r="AI2003" s="163">
        <v>0</v>
      </c>
      <c r="AJ2003" s="163">
        <v>0</v>
      </c>
      <c r="AK2003" s="163">
        <v>0</v>
      </c>
      <c r="AL2003" s="163">
        <v>0</v>
      </c>
      <c r="AM2003" s="163">
        <v>0</v>
      </c>
    </row>
    <row r="2004" spans="2:39" x14ac:dyDescent="0.15">
      <c r="B2004" s="51" t="s">
        <v>1960</v>
      </c>
      <c r="C2004" s="51" t="s">
        <v>4466</v>
      </c>
      <c r="D2004" s="51" t="s">
        <v>5074</v>
      </c>
      <c r="E2004" s="51" t="s">
        <v>5075</v>
      </c>
      <c r="F2004" s="51" t="s">
        <v>5076</v>
      </c>
      <c r="G2004" s="51" t="s">
        <v>5077</v>
      </c>
      <c r="H2004" s="51" t="s">
        <v>5158</v>
      </c>
      <c r="I2004" s="51" t="s">
        <v>5159</v>
      </c>
      <c r="K2004" s="53">
        <v>3</v>
      </c>
      <c r="L2004" s="160" t="s">
        <v>5356</v>
      </c>
      <c r="M2004" s="160" t="s">
        <v>5356</v>
      </c>
      <c r="N2004" s="160" t="s">
        <v>5356</v>
      </c>
      <c r="O2004" s="161"/>
      <c r="P2004" s="161"/>
      <c r="Q2004" s="161"/>
      <c r="R2004" s="161"/>
      <c r="S2004" s="161"/>
      <c r="T2004" s="161"/>
      <c r="U2004" s="161"/>
      <c r="V2004" s="161"/>
      <c r="W2004" s="161"/>
      <c r="X2004" s="161"/>
      <c r="Y2004" s="161"/>
      <c r="Z2004" s="161"/>
      <c r="AA2004" s="155" t="s">
        <v>1960</v>
      </c>
      <c r="AB2004" s="155" t="s">
        <v>4466</v>
      </c>
      <c r="AC2004" s="163">
        <v>0</v>
      </c>
      <c r="AD2004" s="163">
        <v>0</v>
      </c>
      <c r="AE2004" s="163">
        <v>0</v>
      </c>
      <c r="AF2004" s="163">
        <v>0</v>
      </c>
      <c r="AG2004" s="163">
        <v>0</v>
      </c>
      <c r="AH2004" s="163">
        <v>0</v>
      </c>
      <c r="AI2004" s="163">
        <v>0</v>
      </c>
      <c r="AJ2004" s="163">
        <v>0</v>
      </c>
      <c r="AK2004" s="163">
        <v>0</v>
      </c>
      <c r="AL2004" s="163">
        <v>0</v>
      </c>
      <c r="AM2004" s="163">
        <v>0</v>
      </c>
    </row>
    <row r="2005" spans="2:39" x14ac:dyDescent="0.15">
      <c r="B2005" s="51" t="s">
        <v>1961</v>
      </c>
      <c r="C2005" s="51" t="s">
        <v>4467</v>
      </c>
      <c r="D2005" s="51" t="s">
        <v>5026</v>
      </c>
      <c r="E2005" s="51" t="s">
        <v>5027</v>
      </c>
      <c r="F2005" s="51" t="s">
        <v>5028</v>
      </c>
      <c r="G2005" s="51" t="s">
        <v>5029</v>
      </c>
      <c r="H2005" s="51" t="s">
        <v>5115</v>
      </c>
      <c r="I2005" s="51" t="s">
        <v>5116</v>
      </c>
      <c r="K2005" s="53">
        <v>3</v>
      </c>
      <c r="L2005" s="160">
        <v>24</v>
      </c>
      <c r="M2005" s="160" t="s">
        <v>5028</v>
      </c>
      <c r="N2005" s="160" t="s">
        <v>5029</v>
      </c>
      <c r="O2005" s="161"/>
      <c r="P2005" s="161"/>
      <c r="Q2005" s="161"/>
      <c r="R2005" s="161"/>
      <c r="S2005" s="161"/>
      <c r="T2005" s="161"/>
      <c r="U2005" s="161"/>
      <c r="V2005" s="161"/>
      <c r="W2005" s="161"/>
      <c r="X2005" s="161"/>
      <c r="Y2005" s="161"/>
      <c r="Z2005" s="161"/>
      <c r="AA2005" s="155" t="s">
        <v>1961</v>
      </c>
      <c r="AB2005" s="155" t="s">
        <v>4467</v>
      </c>
      <c r="AC2005" s="163">
        <v>0</v>
      </c>
      <c r="AD2005" s="163">
        <v>0</v>
      </c>
      <c r="AE2005" s="163">
        <v>0</v>
      </c>
      <c r="AF2005" s="163">
        <v>0</v>
      </c>
      <c r="AG2005" s="163">
        <v>0</v>
      </c>
      <c r="AH2005" s="163">
        <v>0</v>
      </c>
      <c r="AI2005" s="163">
        <v>0</v>
      </c>
      <c r="AJ2005" s="163">
        <v>0</v>
      </c>
      <c r="AK2005" s="163">
        <v>0</v>
      </c>
      <c r="AL2005" s="163">
        <v>0</v>
      </c>
      <c r="AM2005" s="163">
        <v>0</v>
      </c>
    </row>
    <row r="2006" spans="2:39" x14ac:dyDescent="0.15">
      <c r="B2006" s="51" t="s">
        <v>1962</v>
      </c>
      <c r="C2006" s="51" t="s">
        <v>4468</v>
      </c>
      <c r="D2006" s="51" t="s">
        <v>5026</v>
      </c>
      <c r="E2006" s="51" t="s">
        <v>5027</v>
      </c>
      <c r="F2006" s="51" t="s">
        <v>5028</v>
      </c>
      <c r="G2006" s="51" t="s">
        <v>5029</v>
      </c>
      <c r="H2006" s="51" t="s">
        <v>5197</v>
      </c>
      <c r="I2006" s="51" t="s">
        <v>5198</v>
      </c>
      <c r="K2006" s="53">
        <v>3</v>
      </c>
      <c r="L2006" s="160">
        <v>24</v>
      </c>
      <c r="M2006" s="160" t="s">
        <v>5028</v>
      </c>
      <c r="N2006" s="160" t="s">
        <v>5029</v>
      </c>
      <c r="O2006" s="161"/>
      <c r="P2006" s="161"/>
      <c r="Q2006" s="161"/>
      <c r="R2006" s="161"/>
      <c r="S2006" s="161"/>
      <c r="T2006" s="161"/>
      <c r="U2006" s="161"/>
      <c r="V2006" s="161"/>
      <c r="W2006" s="161"/>
      <c r="X2006" s="161"/>
      <c r="Y2006" s="161"/>
      <c r="Z2006" s="161"/>
      <c r="AA2006" s="155" t="s">
        <v>1962</v>
      </c>
      <c r="AB2006" s="155" t="s">
        <v>4468</v>
      </c>
      <c r="AC2006" s="163">
        <v>0</v>
      </c>
      <c r="AD2006" s="163">
        <v>0</v>
      </c>
      <c r="AE2006" s="163">
        <v>0</v>
      </c>
      <c r="AF2006" s="163">
        <v>0</v>
      </c>
      <c r="AG2006" s="163">
        <v>0</v>
      </c>
      <c r="AH2006" s="163">
        <v>0</v>
      </c>
      <c r="AI2006" s="163">
        <v>0</v>
      </c>
      <c r="AJ2006" s="163">
        <v>0</v>
      </c>
      <c r="AK2006" s="163">
        <v>0</v>
      </c>
      <c r="AL2006" s="163">
        <v>0</v>
      </c>
      <c r="AM2006" s="163">
        <v>0</v>
      </c>
    </row>
    <row r="2007" spans="2:39" x14ac:dyDescent="0.15">
      <c r="B2007" s="51" t="s">
        <v>1963</v>
      </c>
      <c r="C2007" s="51" t="s">
        <v>4469</v>
      </c>
      <c r="D2007" s="51" t="s">
        <v>5026</v>
      </c>
      <c r="E2007" s="51" t="s">
        <v>5027</v>
      </c>
      <c r="F2007" s="51" t="s">
        <v>5028</v>
      </c>
      <c r="G2007" s="51" t="s">
        <v>5029</v>
      </c>
      <c r="H2007" s="51" t="s">
        <v>5115</v>
      </c>
      <c r="I2007" s="51" t="s">
        <v>5116</v>
      </c>
      <c r="K2007" s="53">
        <v>3</v>
      </c>
      <c r="L2007" s="160">
        <v>24</v>
      </c>
      <c r="M2007" s="160" t="s">
        <v>5028</v>
      </c>
      <c r="N2007" s="160" t="s">
        <v>5029</v>
      </c>
      <c r="O2007" s="161"/>
      <c r="P2007" s="161"/>
      <c r="Q2007" s="161"/>
      <c r="R2007" s="161"/>
      <c r="S2007" s="161"/>
      <c r="T2007" s="161"/>
      <c r="U2007" s="161"/>
      <c r="V2007" s="161"/>
      <c r="W2007" s="161"/>
      <c r="X2007" s="161"/>
      <c r="Y2007" s="161"/>
      <c r="Z2007" s="161"/>
      <c r="AA2007" s="155" t="s">
        <v>1963</v>
      </c>
      <c r="AB2007" s="155" t="s">
        <v>4469</v>
      </c>
      <c r="AC2007" s="163">
        <v>0</v>
      </c>
      <c r="AD2007" s="163">
        <v>0</v>
      </c>
      <c r="AE2007" s="163">
        <v>0</v>
      </c>
      <c r="AF2007" s="163">
        <v>0</v>
      </c>
      <c r="AG2007" s="163">
        <v>0</v>
      </c>
      <c r="AH2007" s="163">
        <v>0</v>
      </c>
      <c r="AI2007" s="163">
        <v>0</v>
      </c>
      <c r="AJ2007" s="163">
        <v>0</v>
      </c>
      <c r="AK2007" s="163">
        <v>0</v>
      </c>
      <c r="AL2007" s="163">
        <v>0</v>
      </c>
      <c r="AM2007" s="163">
        <v>0</v>
      </c>
    </row>
    <row r="2008" spans="2:39" x14ac:dyDescent="0.15">
      <c r="B2008" s="51" t="s">
        <v>1964</v>
      </c>
      <c r="C2008" s="51" t="s">
        <v>4470</v>
      </c>
      <c r="D2008" s="51" t="s">
        <v>5032</v>
      </c>
      <c r="E2008" s="51" t="s">
        <v>5033</v>
      </c>
      <c r="F2008" s="51" t="s">
        <v>5121</v>
      </c>
      <c r="G2008" s="51" t="s">
        <v>5122</v>
      </c>
      <c r="H2008" s="51" t="s">
        <v>5172</v>
      </c>
      <c r="I2008" s="51" t="s">
        <v>5173</v>
      </c>
      <c r="K2008" s="53">
        <v>3</v>
      </c>
      <c r="L2008" s="160">
        <v>12</v>
      </c>
      <c r="M2008" s="160" t="s">
        <v>5121</v>
      </c>
      <c r="N2008" s="160" t="s">
        <v>5122</v>
      </c>
      <c r="O2008" s="161"/>
      <c r="P2008" s="161"/>
      <c r="Q2008" s="161"/>
      <c r="R2008" s="161"/>
      <c r="S2008" s="161"/>
      <c r="T2008" s="161"/>
      <c r="U2008" s="161"/>
      <c r="V2008" s="161"/>
      <c r="W2008" s="161"/>
      <c r="X2008" s="161"/>
      <c r="Y2008" s="161"/>
      <c r="Z2008" s="161"/>
      <c r="AA2008" s="155" t="s">
        <v>1964</v>
      </c>
      <c r="AB2008" s="155" t="s">
        <v>4470</v>
      </c>
      <c r="AC2008" s="163">
        <v>0</v>
      </c>
      <c r="AD2008" s="163">
        <v>0</v>
      </c>
      <c r="AE2008" s="163">
        <v>0</v>
      </c>
      <c r="AF2008" s="163">
        <v>0</v>
      </c>
      <c r="AG2008" s="163">
        <v>0</v>
      </c>
      <c r="AH2008" s="163">
        <v>0</v>
      </c>
      <c r="AI2008" s="163">
        <v>0</v>
      </c>
      <c r="AJ2008" s="163">
        <v>0</v>
      </c>
      <c r="AK2008" s="163">
        <v>0</v>
      </c>
      <c r="AL2008" s="163">
        <v>0</v>
      </c>
      <c r="AM2008" s="163">
        <v>0</v>
      </c>
    </row>
    <row r="2009" spans="2:39" x14ac:dyDescent="0.15">
      <c r="B2009" s="51" t="s">
        <v>1965</v>
      </c>
      <c r="C2009" s="51" t="s">
        <v>4471</v>
      </c>
      <c r="D2009" s="51" t="s">
        <v>5026</v>
      </c>
      <c r="E2009" s="51" t="s">
        <v>5027</v>
      </c>
      <c r="F2009" s="51" t="s">
        <v>5028</v>
      </c>
      <c r="G2009" s="51" t="s">
        <v>5029</v>
      </c>
      <c r="H2009" s="51" t="s">
        <v>5030</v>
      </c>
      <c r="I2009" s="51" t="s">
        <v>5031</v>
      </c>
      <c r="K2009" s="53">
        <v>3</v>
      </c>
      <c r="L2009" s="160">
        <v>24</v>
      </c>
      <c r="M2009" s="160" t="s">
        <v>5028</v>
      </c>
      <c r="N2009" s="160" t="s">
        <v>5029</v>
      </c>
      <c r="O2009" s="161"/>
      <c r="P2009" s="161"/>
      <c r="Q2009" s="161"/>
      <c r="R2009" s="161"/>
      <c r="S2009" s="161"/>
      <c r="T2009" s="161"/>
      <c r="U2009" s="161"/>
      <c r="V2009" s="161"/>
      <c r="W2009" s="161"/>
      <c r="X2009" s="161"/>
      <c r="Y2009" s="161"/>
      <c r="Z2009" s="161"/>
      <c r="AA2009" s="155" t="s">
        <v>1965</v>
      </c>
      <c r="AB2009" s="155" t="s">
        <v>4471</v>
      </c>
      <c r="AC2009" s="163">
        <v>0</v>
      </c>
      <c r="AD2009" s="163">
        <v>0</v>
      </c>
      <c r="AE2009" s="163">
        <v>0</v>
      </c>
      <c r="AF2009" s="163">
        <v>0</v>
      </c>
      <c r="AG2009" s="163">
        <v>0</v>
      </c>
      <c r="AH2009" s="163">
        <v>0</v>
      </c>
      <c r="AI2009" s="163">
        <v>0</v>
      </c>
      <c r="AJ2009" s="163">
        <v>0</v>
      </c>
      <c r="AK2009" s="163">
        <v>0</v>
      </c>
      <c r="AL2009" s="163">
        <v>0</v>
      </c>
      <c r="AM2009" s="163">
        <v>0</v>
      </c>
    </row>
    <row r="2010" spans="2:39" x14ac:dyDescent="0.15">
      <c r="B2010" s="51" t="s">
        <v>1966</v>
      </c>
      <c r="C2010" s="51" t="s">
        <v>4472</v>
      </c>
      <c r="D2010" s="51" t="s">
        <v>5074</v>
      </c>
      <c r="E2010" s="51" t="s">
        <v>5075</v>
      </c>
      <c r="F2010" s="51" t="s">
        <v>5076</v>
      </c>
      <c r="G2010" s="51" t="s">
        <v>5077</v>
      </c>
      <c r="H2010" s="51" t="s">
        <v>5158</v>
      </c>
      <c r="I2010" s="51" t="s">
        <v>5159</v>
      </c>
      <c r="K2010" s="53">
        <v>3</v>
      </c>
      <c r="L2010" s="160" t="s">
        <v>5356</v>
      </c>
      <c r="M2010" s="160" t="s">
        <v>5356</v>
      </c>
      <c r="N2010" s="160" t="s">
        <v>5356</v>
      </c>
      <c r="O2010" s="161"/>
      <c r="P2010" s="161"/>
      <c r="Q2010" s="161"/>
      <c r="R2010" s="161"/>
      <c r="S2010" s="161"/>
      <c r="T2010" s="161"/>
      <c r="U2010" s="161"/>
      <c r="V2010" s="161"/>
      <c r="W2010" s="161"/>
      <c r="X2010" s="161"/>
      <c r="Y2010" s="161"/>
      <c r="Z2010" s="161"/>
      <c r="AA2010" s="155" t="s">
        <v>1966</v>
      </c>
      <c r="AB2010" s="155" t="s">
        <v>4472</v>
      </c>
      <c r="AC2010" s="163">
        <v>0</v>
      </c>
      <c r="AD2010" s="163">
        <v>0</v>
      </c>
      <c r="AE2010" s="163">
        <v>0</v>
      </c>
      <c r="AF2010" s="163">
        <v>0</v>
      </c>
      <c r="AG2010" s="163">
        <v>0</v>
      </c>
      <c r="AH2010" s="163">
        <v>0</v>
      </c>
      <c r="AI2010" s="163">
        <v>0</v>
      </c>
      <c r="AJ2010" s="163">
        <v>0</v>
      </c>
      <c r="AK2010" s="163">
        <v>0</v>
      </c>
      <c r="AL2010" s="163">
        <v>0</v>
      </c>
      <c r="AM2010" s="163">
        <v>0</v>
      </c>
    </row>
    <row r="2011" spans="2:39" x14ac:dyDescent="0.15">
      <c r="B2011" s="51" t="s">
        <v>1967</v>
      </c>
      <c r="C2011" s="51" t="s">
        <v>4473</v>
      </c>
      <c r="K2011" s="53">
        <v>3</v>
      </c>
      <c r="L2011" s="160" t="s">
        <v>5356</v>
      </c>
      <c r="M2011" s="160" t="s">
        <v>5356</v>
      </c>
      <c r="N2011" s="160" t="s">
        <v>5356</v>
      </c>
      <c r="O2011" s="161"/>
      <c r="P2011" s="161"/>
      <c r="Q2011" s="161"/>
      <c r="R2011" s="161"/>
      <c r="S2011" s="161"/>
      <c r="T2011" s="161"/>
      <c r="U2011" s="161"/>
      <c r="V2011" s="161"/>
      <c r="W2011" s="161"/>
      <c r="X2011" s="161"/>
      <c r="Y2011" s="161"/>
      <c r="Z2011" s="161"/>
      <c r="AA2011" s="155" t="s">
        <v>1967</v>
      </c>
      <c r="AB2011" s="155" t="s">
        <v>4473</v>
      </c>
      <c r="AC2011" s="163">
        <v>0</v>
      </c>
      <c r="AD2011" s="163">
        <v>0</v>
      </c>
      <c r="AE2011" s="163">
        <v>0</v>
      </c>
      <c r="AF2011" s="163">
        <v>0</v>
      </c>
      <c r="AG2011" s="163">
        <v>0</v>
      </c>
      <c r="AH2011" s="163">
        <v>0</v>
      </c>
      <c r="AI2011" s="163">
        <v>0</v>
      </c>
      <c r="AJ2011" s="163">
        <v>0</v>
      </c>
      <c r="AK2011" s="163">
        <v>0</v>
      </c>
      <c r="AL2011" s="163">
        <v>0</v>
      </c>
      <c r="AM2011" s="163">
        <v>0</v>
      </c>
    </row>
    <row r="2012" spans="2:39" x14ac:dyDescent="0.15">
      <c r="B2012" s="51" t="s">
        <v>1968</v>
      </c>
      <c r="C2012" s="51" t="s">
        <v>4474</v>
      </c>
      <c r="K2012" s="53">
        <v>3</v>
      </c>
      <c r="L2012" s="160" t="s">
        <v>5356</v>
      </c>
      <c r="M2012" s="160" t="s">
        <v>5356</v>
      </c>
      <c r="N2012" s="160" t="s">
        <v>5356</v>
      </c>
      <c r="O2012" s="161"/>
      <c r="P2012" s="161"/>
      <c r="Q2012" s="161"/>
      <c r="R2012" s="161"/>
      <c r="S2012" s="161"/>
      <c r="T2012" s="161"/>
      <c r="U2012" s="161"/>
      <c r="V2012" s="161"/>
      <c r="W2012" s="161"/>
      <c r="X2012" s="161"/>
      <c r="Y2012" s="161"/>
      <c r="Z2012" s="161"/>
      <c r="AA2012" s="155" t="s">
        <v>1968</v>
      </c>
      <c r="AB2012" s="155" t="s">
        <v>4474</v>
      </c>
      <c r="AC2012" s="163">
        <v>0</v>
      </c>
      <c r="AD2012" s="163">
        <v>0</v>
      </c>
      <c r="AE2012" s="163">
        <v>0</v>
      </c>
      <c r="AF2012" s="163">
        <v>0</v>
      </c>
      <c r="AG2012" s="163">
        <v>0</v>
      </c>
      <c r="AH2012" s="163">
        <v>0</v>
      </c>
      <c r="AI2012" s="163">
        <v>0</v>
      </c>
      <c r="AJ2012" s="163">
        <v>0</v>
      </c>
      <c r="AK2012" s="163">
        <v>0</v>
      </c>
      <c r="AL2012" s="163">
        <v>0</v>
      </c>
      <c r="AM2012" s="163">
        <v>0</v>
      </c>
    </row>
    <row r="2013" spans="2:39" x14ac:dyDescent="0.15">
      <c r="B2013" s="51" t="s">
        <v>1969</v>
      </c>
      <c r="C2013" s="51" t="s">
        <v>4475</v>
      </c>
      <c r="K2013" s="53">
        <v>3</v>
      </c>
      <c r="L2013" s="160" t="s">
        <v>5356</v>
      </c>
      <c r="M2013" s="160" t="s">
        <v>5356</v>
      </c>
      <c r="N2013" s="160" t="s">
        <v>5356</v>
      </c>
      <c r="O2013" s="161"/>
      <c r="P2013" s="161"/>
      <c r="Q2013" s="161"/>
      <c r="R2013" s="161"/>
      <c r="S2013" s="161"/>
      <c r="T2013" s="161"/>
      <c r="U2013" s="161"/>
      <c r="V2013" s="161"/>
      <c r="W2013" s="161"/>
      <c r="X2013" s="161"/>
      <c r="Y2013" s="161"/>
      <c r="Z2013" s="161"/>
      <c r="AA2013" s="155" t="s">
        <v>1969</v>
      </c>
      <c r="AB2013" s="155" t="s">
        <v>4475</v>
      </c>
      <c r="AC2013" s="163">
        <v>0</v>
      </c>
      <c r="AD2013" s="163">
        <v>0</v>
      </c>
      <c r="AE2013" s="163">
        <v>0</v>
      </c>
      <c r="AF2013" s="163">
        <v>0</v>
      </c>
      <c r="AG2013" s="163">
        <v>0</v>
      </c>
      <c r="AH2013" s="163">
        <v>0</v>
      </c>
      <c r="AI2013" s="163">
        <v>0</v>
      </c>
      <c r="AJ2013" s="163">
        <v>0</v>
      </c>
      <c r="AK2013" s="163">
        <v>0</v>
      </c>
      <c r="AL2013" s="163">
        <v>0</v>
      </c>
      <c r="AM2013" s="163">
        <v>0</v>
      </c>
    </row>
    <row r="2014" spans="2:39" x14ac:dyDescent="0.15">
      <c r="B2014" s="51" t="s">
        <v>1970</v>
      </c>
      <c r="C2014" s="51" t="s">
        <v>4476</v>
      </c>
      <c r="K2014" s="53">
        <v>3</v>
      </c>
      <c r="L2014" s="160" t="s">
        <v>5356</v>
      </c>
      <c r="M2014" s="160" t="s">
        <v>5356</v>
      </c>
      <c r="N2014" s="160" t="s">
        <v>5356</v>
      </c>
      <c r="O2014" s="161"/>
      <c r="P2014" s="161"/>
      <c r="Q2014" s="161"/>
      <c r="R2014" s="161"/>
      <c r="S2014" s="161"/>
      <c r="T2014" s="161"/>
      <c r="U2014" s="161"/>
      <c r="V2014" s="161"/>
      <c r="W2014" s="161"/>
      <c r="X2014" s="161"/>
      <c r="Y2014" s="161"/>
      <c r="Z2014" s="161"/>
      <c r="AA2014" s="155" t="s">
        <v>1970</v>
      </c>
      <c r="AB2014" s="155" t="s">
        <v>4476</v>
      </c>
      <c r="AC2014" s="163">
        <v>0</v>
      </c>
      <c r="AD2014" s="163">
        <v>0</v>
      </c>
      <c r="AE2014" s="163">
        <v>0</v>
      </c>
      <c r="AF2014" s="163">
        <v>0</v>
      </c>
      <c r="AG2014" s="163">
        <v>0</v>
      </c>
      <c r="AH2014" s="163">
        <v>0</v>
      </c>
      <c r="AI2014" s="163">
        <v>0</v>
      </c>
      <c r="AJ2014" s="163">
        <v>0</v>
      </c>
      <c r="AK2014" s="163">
        <v>0</v>
      </c>
      <c r="AL2014" s="163">
        <v>0</v>
      </c>
      <c r="AM2014" s="163">
        <v>0</v>
      </c>
    </row>
    <row r="2015" spans="2:39" x14ac:dyDescent="0.15">
      <c r="B2015" s="51" t="s">
        <v>1971</v>
      </c>
      <c r="C2015" s="51" t="s">
        <v>5529</v>
      </c>
      <c r="K2015" s="53">
        <v>3</v>
      </c>
      <c r="L2015" s="160" t="s">
        <v>5356</v>
      </c>
      <c r="M2015" s="160" t="s">
        <v>5356</v>
      </c>
      <c r="N2015" s="160" t="s">
        <v>5356</v>
      </c>
      <c r="O2015" s="161"/>
      <c r="P2015" s="161"/>
      <c r="Q2015" s="161"/>
      <c r="R2015" s="161"/>
      <c r="S2015" s="161"/>
      <c r="T2015" s="161"/>
      <c r="U2015" s="161"/>
      <c r="V2015" s="161"/>
      <c r="W2015" s="161"/>
      <c r="X2015" s="161"/>
      <c r="Y2015" s="161"/>
      <c r="Z2015" s="161"/>
      <c r="AA2015" s="155" t="s">
        <v>1971</v>
      </c>
      <c r="AB2015" s="155" t="s">
        <v>5529</v>
      </c>
      <c r="AC2015" s="163">
        <v>0</v>
      </c>
      <c r="AD2015" s="163">
        <v>0</v>
      </c>
      <c r="AE2015" s="163">
        <v>0</v>
      </c>
      <c r="AF2015" s="163">
        <v>0</v>
      </c>
      <c r="AG2015" s="163">
        <v>0</v>
      </c>
      <c r="AH2015" s="163">
        <v>0</v>
      </c>
      <c r="AI2015" s="163">
        <v>0</v>
      </c>
      <c r="AJ2015" s="163">
        <v>0</v>
      </c>
      <c r="AK2015" s="163">
        <v>0</v>
      </c>
      <c r="AL2015" s="163">
        <v>0</v>
      </c>
      <c r="AM2015" s="163">
        <v>0</v>
      </c>
    </row>
    <row r="2016" spans="2:39" x14ac:dyDescent="0.15">
      <c r="B2016" s="51" t="s">
        <v>1972</v>
      </c>
      <c r="C2016" s="51" t="s">
        <v>4477</v>
      </c>
      <c r="D2016" s="51" t="s">
        <v>5044</v>
      </c>
      <c r="E2016" s="51" t="s">
        <v>5045</v>
      </c>
      <c r="F2016" s="51" t="s">
        <v>5046</v>
      </c>
      <c r="G2016" s="51" t="s">
        <v>5045</v>
      </c>
      <c r="H2016" s="51" t="s">
        <v>5067</v>
      </c>
      <c r="I2016" s="51" t="s">
        <v>5068</v>
      </c>
      <c r="K2016" s="53">
        <v>3</v>
      </c>
      <c r="L2016" s="160">
        <v>3</v>
      </c>
      <c r="M2016" s="160" t="s">
        <v>5067</v>
      </c>
      <c r="N2016" s="160" t="s">
        <v>5068</v>
      </c>
      <c r="O2016" s="161"/>
      <c r="P2016" s="161"/>
      <c r="Q2016" s="161"/>
      <c r="R2016" s="161"/>
      <c r="S2016" s="161"/>
      <c r="T2016" s="161"/>
      <c r="U2016" s="161"/>
      <c r="V2016" s="161"/>
      <c r="W2016" s="161"/>
      <c r="X2016" s="161"/>
      <c r="Y2016" s="161"/>
      <c r="Z2016" s="161"/>
      <c r="AA2016" s="155" t="s">
        <v>1972</v>
      </c>
      <c r="AB2016" s="155" t="s">
        <v>4477</v>
      </c>
      <c r="AC2016" s="163">
        <v>0</v>
      </c>
      <c r="AD2016" s="163">
        <v>0</v>
      </c>
      <c r="AE2016" s="163">
        <v>0</v>
      </c>
      <c r="AF2016" s="163">
        <v>0</v>
      </c>
      <c r="AG2016" s="163">
        <v>0</v>
      </c>
      <c r="AH2016" s="163">
        <v>0</v>
      </c>
      <c r="AI2016" s="163">
        <v>0</v>
      </c>
      <c r="AJ2016" s="163">
        <v>0</v>
      </c>
      <c r="AK2016" s="163">
        <v>0</v>
      </c>
      <c r="AL2016" s="163">
        <v>0</v>
      </c>
      <c r="AM2016" s="163">
        <v>0</v>
      </c>
    </row>
    <row r="2017" spans="2:39" x14ac:dyDescent="0.15">
      <c r="B2017" s="51" t="s">
        <v>1973</v>
      </c>
      <c r="C2017" s="51" t="s">
        <v>4478</v>
      </c>
      <c r="D2017" s="51" t="s">
        <v>5074</v>
      </c>
      <c r="E2017" s="51" t="s">
        <v>5075</v>
      </c>
      <c r="F2017" s="51" t="s">
        <v>5076</v>
      </c>
      <c r="G2017" s="51" t="s">
        <v>5077</v>
      </c>
      <c r="H2017" s="51" t="s">
        <v>5158</v>
      </c>
      <c r="I2017" s="51" t="s">
        <v>5159</v>
      </c>
      <c r="K2017" s="53">
        <v>3</v>
      </c>
      <c r="L2017" s="160" t="s">
        <v>5356</v>
      </c>
      <c r="M2017" s="160" t="s">
        <v>5356</v>
      </c>
      <c r="N2017" s="160" t="s">
        <v>5356</v>
      </c>
      <c r="O2017" s="161"/>
      <c r="P2017" s="161"/>
      <c r="Q2017" s="161"/>
      <c r="R2017" s="161"/>
      <c r="S2017" s="161"/>
      <c r="T2017" s="161"/>
      <c r="U2017" s="161"/>
      <c r="V2017" s="161"/>
      <c r="W2017" s="161"/>
      <c r="X2017" s="161"/>
      <c r="Y2017" s="161"/>
      <c r="Z2017" s="161"/>
      <c r="AA2017" s="155" t="s">
        <v>1973</v>
      </c>
      <c r="AB2017" s="155" t="s">
        <v>4478</v>
      </c>
      <c r="AC2017" s="163">
        <v>0</v>
      </c>
      <c r="AD2017" s="163">
        <v>0</v>
      </c>
      <c r="AE2017" s="163">
        <v>0</v>
      </c>
      <c r="AF2017" s="163">
        <v>0</v>
      </c>
      <c r="AG2017" s="163">
        <v>0</v>
      </c>
      <c r="AH2017" s="163">
        <v>0</v>
      </c>
      <c r="AI2017" s="163">
        <v>0</v>
      </c>
      <c r="AJ2017" s="163">
        <v>0</v>
      </c>
      <c r="AK2017" s="163">
        <v>0</v>
      </c>
      <c r="AL2017" s="163">
        <v>0</v>
      </c>
      <c r="AM2017" s="163">
        <v>0</v>
      </c>
    </row>
    <row r="2018" spans="2:39" x14ac:dyDescent="0.15">
      <c r="B2018" s="51" t="s">
        <v>1974</v>
      </c>
      <c r="C2018" s="51" t="s">
        <v>4479</v>
      </c>
      <c r="D2018" s="51" t="s">
        <v>5032</v>
      </c>
      <c r="E2018" s="51" t="s">
        <v>5033</v>
      </c>
      <c r="F2018" s="51" t="s">
        <v>5121</v>
      </c>
      <c r="G2018" s="51" t="s">
        <v>5122</v>
      </c>
      <c r="H2018" s="51" t="s">
        <v>5172</v>
      </c>
      <c r="I2018" s="51" t="s">
        <v>5173</v>
      </c>
      <c r="K2018" s="53">
        <v>3</v>
      </c>
      <c r="L2018" s="160">
        <v>12</v>
      </c>
      <c r="M2018" s="160" t="s">
        <v>5121</v>
      </c>
      <c r="N2018" s="160" t="s">
        <v>5122</v>
      </c>
      <c r="O2018" s="161"/>
      <c r="P2018" s="161"/>
      <c r="Q2018" s="161"/>
      <c r="R2018" s="161"/>
      <c r="S2018" s="161"/>
      <c r="T2018" s="161"/>
      <c r="U2018" s="161"/>
      <c r="V2018" s="161"/>
      <c r="W2018" s="161"/>
      <c r="X2018" s="161"/>
      <c r="Y2018" s="161"/>
      <c r="Z2018" s="161"/>
      <c r="AA2018" s="155" t="s">
        <v>1974</v>
      </c>
      <c r="AB2018" s="155" t="s">
        <v>4479</v>
      </c>
      <c r="AC2018" s="163">
        <v>0</v>
      </c>
      <c r="AD2018" s="163">
        <v>0</v>
      </c>
      <c r="AE2018" s="163">
        <v>0</v>
      </c>
      <c r="AF2018" s="163">
        <v>0</v>
      </c>
      <c r="AG2018" s="163">
        <v>0</v>
      </c>
      <c r="AH2018" s="163">
        <v>0</v>
      </c>
      <c r="AI2018" s="163">
        <v>0</v>
      </c>
      <c r="AJ2018" s="163">
        <v>0</v>
      </c>
      <c r="AK2018" s="163">
        <v>0</v>
      </c>
      <c r="AL2018" s="163">
        <v>0</v>
      </c>
      <c r="AM2018" s="163">
        <v>0</v>
      </c>
    </row>
    <row r="2019" spans="2:39" x14ac:dyDescent="0.15">
      <c r="B2019" s="51" t="s">
        <v>1975</v>
      </c>
      <c r="C2019" s="51" t="s">
        <v>4480</v>
      </c>
      <c r="K2019" s="53">
        <v>3</v>
      </c>
      <c r="L2019" s="160" t="s">
        <v>5356</v>
      </c>
      <c r="M2019" s="160" t="s">
        <v>5356</v>
      </c>
      <c r="N2019" s="160" t="s">
        <v>5356</v>
      </c>
      <c r="O2019" s="161"/>
      <c r="P2019" s="161"/>
      <c r="Q2019" s="161"/>
      <c r="R2019" s="161"/>
      <c r="S2019" s="161"/>
      <c r="T2019" s="161"/>
      <c r="U2019" s="161"/>
      <c r="V2019" s="161"/>
      <c r="W2019" s="161"/>
      <c r="X2019" s="161"/>
      <c r="Y2019" s="161"/>
      <c r="Z2019" s="161"/>
      <c r="AA2019" s="155" t="s">
        <v>1975</v>
      </c>
      <c r="AB2019" s="155" t="s">
        <v>4480</v>
      </c>
      <c r="AC2019" s="163">
        <v>0</v>
      </c>
      <c r="AD2019" s="163">
        <v>0</v>
      </c>
      <c r="AE2019" s="163">
        <v>0</v>
      </c>
      <c r="AF2019" s="163">
        <v>0</v>
      </c>
      <c r="AG2019" s="163">
        <v>0</v>
      </c>
      <c r="AH2019" s="163">
        <v>0</v>
      </c>
      <c r="AI2019" s="163">
        <v>0</v>
      </c>
      <c r="AJ2019" s="163">
        <v>0</v>
      </c>
      <c r="AK2019" s="163">
        <v>0</v>
      </c>
      <c r="AL2019" s="163">
        <v>0</v>
      </c>
      <c r="AM2019" s="163">
        <v>0</v>
      </c>
    </row>
    <row r="2020" spans="2:39" x14ac:dyDescent="0.15">
      <c r="B2020" s="51" t="s">
        <v>1976</v>
      </c>
      <c r="C2020" s="51" t="s">
        <v>4481</v>
      </c>
      <c r="D2020" s="51" t="s">
        <v>5089</v>
      </c>
      <c r="E2020" s="51" t="s">
        <v>5090</v>
      </c>
      <c r="F2020" s="51" t="s">
        <v>5107</v>
      </c>
      <c r="G2020" s="51" t="s">
        <v>5108</v>
      </c>
      <c r="H2020" s="51" t="s">
        <v>5111</v>
      </c>
      <c r="I2020" s="51" t="s">
        <v>5112</v>
      </c>
      <c r="K2020" s="53">
        <v>3</v>
      </c>
      <c r="L2020" s="160">
        <v>17</v>
      </c>
      <c r="M2020" s="160" t="s">
        <v>5107</v>
      </c>
      <c r="N2020" s="160" t="s">
        <v>5108</v>
      </c>
      <c r="O2020" s="161"/>
      <c r="P2020" s="161"/>
      <c r="Q2020" s="161"/>
      <c r="R2020" s="161"/>
      <c r="S2020" s="161"/>
      <c r="T2020" s="161"/>
      <c r="U2020" s="161"/>
      <c r="V2020" s="161"/>
      <c r="W2020" s="161"/>
      <c r="X2020" s="161"/>
      <c r="Y2020" s="161"/>
      <c r="Z2020" s="161"/>
      <c r="AA2020" s="155" t="s">
        <v>1976</v>
      </c>
      <c r="AB2020" s="155" t="s">
        <v>4481</v>
      </c>
      <c r="AC2020" s="163">
        <v>0</v>
      </c>
      <c r="AD2020" s="163">
        <v>0</v>
      </c>
      <c r="AE2020" s="163">
        <v>0</v>
      </c>
      <c r="AF2020" s="163">
        <v>0</v>
      </c>
      <c r="AG2020" s="163">
        <v>0</v>
      </c>
      <c r="AH2020" s="163">
        <v>0</v>
      </c>
      <c r="AI2020" s="163">
        <v>0</v>
      </c>
      <c r="AJ2020" s="163">
        <v>0</v>
      </c>
      <c r="AK2020" s="163">
        <v>0</v>
      </c>
      <c r="AL2020" s="163">
        <v>0</v>
      </c>
      <c r="AM2020" s="163">
        <v>0</v>
      </c>
    </row>
    <row r="2021" spans="2:39" x14ac:dyDescent="0.15">
      <c r="B2021" s="51" t="s">
        <v>1977</v>
      </c>
      <c r="C2021" s="51" t="s">
        <v>4482</v>
      </c>
      <c r="D2021" s="51" t="s">
        <v>5058</v>
      </c>
      <c r="E2021" s="51" t="s">
        <v>5059</v>
      </c>
      <c r="F2021" s="51" t="s">
        <v>5143</v>
      </c>
      <c r="G2021" s="51" t="s">
        <v>5144</v>
      </c>
      <c r="H2021" s="51" t="s">
        <v>5145</v>
      </c>
      <c r="I2021" s="51" t="s">
        <v>5146</v>
      </c>
      <c r="K2021" s="53">
        <v>3</v>
      </c>
      <c r="L2021" s="160" t="s">
        <v>5356</v>
      </c>
      <c r="M2021" s="160" t="s">
        <v>5356</v>
      </c>
      <c r="N2021" s="160" t="s">
        <v>5356</v>
      </c>
      <c r="O2021" s="161"/>
      <c r="P2021" s="161"/>
      <c r="Q2021" s="161"/>
      <c r="R2021" s="161"/>
      <c r="S2021" s="161"/>
      <c r="T2021" s="161"/>
      <c r="U2021" s="161"/>
      <c r="V2021" s="161"/>
      <c r="W2021" s="161"/>
      <c r="X2021" s="161"/>
      <c r="Y2021" s="161"/>
      <c r="Z2021" s="161"/>
      <c r="AA2021" s="155" t="s">
        <v>1977</v>
      </c>
      <c r="AB2021" s="155" t="s">
        <v>4482</v>
      </c>
      <c r="AC2021" s="163">
        <v>0</v>
      </c>
      <c r="AD2021" s="163">
        <v>0</v>
      </c>
      <c r="AE2021" s="163">
        <v>0</v>
      </c>
      <c r="AF2021" s="163">
        <v>0</v>
      </c>
      <c r="AG2021" s="163">
        <v>0</v>
      </c>
      <c r="AH2021" s="163">
        <v>0</v>
      </c>
      <c r="AI2021" s="163">
        <v>0</v>
      </c>
      <c r="AJ2021" s="163">
        <v>0</v>
      </c>
      <c r="AK2021" s="163">
        <v>0</v>
      </c>
      <c r="AL2021" s="163">
        <v>0</v>
      </c>
      <c r="AM2021" s="163">
        <v>0</v>
      </c>
    </row>
    <row r="2022" spans="2:39" x14ac:dyDescent="0.15">
      <c r="B2022" s="51" t="s">
        <v>1978</v>
      </c>
      <c r="C2022" s="51" t="s">
        <v>4483</v>
      </c>
      <c r="D2022" s="51" t="s">
        <v>5074</v>
      </c>
      <c r="E2022" s="51" t="s">
        <v>5075</v>
      </c>
      <c r="F2022" s="51" t="s">
        <v>5076</v>
      </c>
      <c r="G2022" s="51" t="s">
        <v>5077</v>
      </c>
      <c r="H2022" s="51" t="s">
        <v>5158</v>
      </c>
      <c r="I2022" s="51" t="s">
        <v>5159</v>
      </c>
      <c r="K2022" s="53">
        <v>3</v>
      </c>
      <c r="L2022" s="160" t="s">
        <v>5356</v>
      </c>
      <c r="M2022" s="160" t="s">
        <v>5356</v>
      </c>
      <c r="N2022" s="160" t="s">
        <v>5356</v>
      </c>
      <c r="O2022" s="161"/>
      <c r="P2022" s="161"/>
      <c r="Q2022" s="161"/>
      <c r="R2022" s="161"/>
      <c r="S2022" s="161"/>
      <c r="T2022" s="161"/>
      <c r="U2022" s="161"/>
      <c r="V2022" s="161"/>
      <c r="W2022" s="161"/>
      <c r="X2022" s="161"/>
      <c r="Y2022" s="161"/>
      <c r="Z2022" s="161"/>
      <c r="AA2022" s="155" t="s">
        <v>1978</v>
      </c>
      <c r="AB2022" s="155" t="s">
        <v>4483</v>
      </c>
      <c r="AC2022" s="163">
        <v>0</v>
      </c>
      <c r="AD2022" s="163">
        <v>0</v>
      </c>
      <c r="AE2022" s="163">
        <v>0</v>
      </c>
      <c r="AF2022" s="163">
        <v>0</v>
      </c>
      <c r="AG2022" s="163">
        <v>0</v>
      </c>
      <c r="AH2022" s="163">
        <v>0</v>
      </c>
      <c r="AI2022" s="163">
        <v>0</v>
      </c>
      <c r="AJ2022" s="163">
        <v>0</v>
      </c>
      <c r="AK2022" s="163">
        <v>0</v>
      </c>
      <c r="AL2022" s="163">
        <v>0</v>
      </c>
      <c r="AM2022" s="163">
        <v>0</v>
      </c>
    </row>
    <row r="2023" spans="2:39" x14ac:dyDescent="0.15">
      <c r="B2023" s="51" t="s">
        <v>1979</v>
      </c>
      <c r="C2023" s="51" t="s">
        <v>4484</v>
      </c>
      <c r="K2023" s="53">
        <v>3</v>
      </c>
      <c r="L2023" s="160" t="s">
        <v>5356</v>
      </c>
      <c r="M2023" s="160" t="s">
        <v>5356</v>
      </c>
      <c r="N2023" s="160" t="s">
        <v>5356</v>
      </c>
      <c r="O2023" s="161"/>
      <c r="P2023" s="161"/>
      <c r="Q2023" s="161"/>
      <c r="R2023" s="161"/>
      <c r="S2023" s="161"/>
      <c r="T2023" s="161"/>
      <c r="U2023" s="161"/>
      <c r="V2023" s="161"/>
      <c r="W2023" s="161"/>
      <c r="X2023" s="161"/>
      <c r="Y2023" s="161"/>
      <c r="Z2023" s="161"/>
      <c r="AA2023" s="155" t="s">
        <v>1979</v>
      </c>
      <c r="AB2023" s="155" t="s">
        <v>4484</v>
      </c>
      <c r="AC2023" s="163">
        <v>0</v>
      </c>
      <c r="AD2023" s="163">
        <v>0</v>
      </c>
      <c r="AE2023" s="163">
        <v>0</v>
      </c>
      <c r="AF2023" s="163">
        <v>0</v>
      </c>
      <c r="AG2023" s="163">
        <v>0</v>
      </c>
      <c r="AH2023" s="163">
        <v>0</v>
      </c>
      <c r="AI2023" s="163">
        <v>0</v>
      </c>
      <c r="AJ2023" s="163">
        <v>0</v>
      </c>
      <c r="AK2023" s="163">
        <v>0</v>
      </c>
      <c r="AL2023" s="163">
        <v>0</v>
      </c>
      <c r="AM2023" s="163">
        <v>0</v>
      </c>
    </row>
    <row r="2024" spans="2:39" x14ac:dyDescent="0.15">
      <c r="B2024" s="51" t="s">
        <v>1980</v>
      </c>
      <c r="C2024" s="51" t="s">
        <v>4485</v>
      </c>
      <c r="D2024" s="51" t="s">
        <v>5026</v>
      </c>
      <c r="E2024" s="51" t="s">
        <v>5027</v>
      </c>
      <c r="F2024" s="51" t="s">
        <v>5028</v>
      </c>
      <c r="G2024" s="51" t="s">
        <v>5029</v>
      </c>
      <c r="H2024" s="51" t="s">
        <v>5115</v>
      </c>
      <c r="I2024" s="51" t="s">
        <v>5116</v>
      </c>
      <c r="K2024" s="53">
        <v>3</v>
      </c>
      <c r="L2024" s="160">
        <v>24</v>
      </c>
      <c r="M2024" s="160" t="s">
        <v>5028</v>
      </c>
      <c r="N2024" s="160" t="s">
        <v>5029</v>
      </c>
      <c r="O2024" s="161"/>
      <c r="P2024" s="161"/>
      <c r="Q2024" s="161"/>
      <c r="R2024" s="161"/>
      <c r="S2024" s="161"/>
      <c r="T2024" s="161"/>
      <c r="U2024" s="161"/>
      <c r="V2024" s="161"/>
      <c r="W2024" s="161"/>
      <c r="X2024" s="161"/>
      <c r="Y2024" s="161"/>
      <c r="Z2024" s="161"/>
      <c r="AA2024" s="155" t="s">
        <v>1980</v>
      </c>
      <c r="AB2024" s="155" t="s">
        <v>4485</v>
      </c>
      <c r="AC2024" s="163">
        <v>0</v>
      </c>
      <c r="AD2024" s="163">
        <v>0</v>
      </c>
      <c r="AE2024" s="163">
        <v>0</v>
      </c>
      <c r="AF2024" s="163">
        <v>0</v>
      </c>
      <c r="AG2024" s="163">
        <v>0</v>
      </c>
      <c r="AH2024" s="163">
        <v>0</v>
      </c>
      <c r="AI2024" s="163">
        <v>0</v>
      </c>
      <c r="AJ2024" s="163">
        <v>0</v>
      </c>
      <c r="AK2024" s="163">
        <v>0</v>
      </c>
      <c r="AL2024" s="163">
        <v>0</v>
      </c>
      <c r="AM2024" s="163">
        <v>0</v>
      </c>
    </row>
    <row r="2025" spans="2:39" x14ac:dyDescent="0.15">
      <c r="B2025" s="51" t="s">
        <v>1981</v>
      </c>
      <c r="C2025" s="51" t="s">
        <v>4486</v>
      </c>
      <c r="D2025" s="51" t="s">
        <v>5032</v>
      </c>
      <c r="E2025" s="51" t="s">
        <v>5033</v>
      </c>
      <c r="F2025" s="51" t="s">
        <v>5121</v>
      </c>
      <c r="G2025" s="51" t="s">
        <v>5122</v>
      </c>
      <c r="H2025" s="51" t="s">
        <v>5172</v>
      </c>
      <c r="I2025" s="51" t="s">
        <v>5173</v>
      </c>
      <c r="K2025" s="53">
        <v>3</v>
      </c>
      <c r="L2025" s="160">
        <v>12</v>
      </c>
      <c r="M2025" s="160" t="s">
        <v>5121</v>
      </c>
      <c r="N2025" s="160" t="s">
        <v>5122</v>
      </c>
      <c r="O2025" s="161"/>
      <c r="P2025" s="161"/>
      <c r="Q2025" s="161"/>
      <c r="R2025" s="161"/>
      <c r="S2025" s="161"/>
      <c r="T2025" s="161"/>
      <c r="U2025" s="161"/>
      <c r="V2025" s="161"/>
      <c r="W2025" s="161"/>
      <c r="X2025" s="161"/>
      <c r="Y2025" s="161"/>
      <c r="Z2025" s="161"/>
      <c r="AA2025" s="155" t="s">
        <v>1981</v>
      </c>
      <c r="AB2025" s="155" t="s">
        <v>4486</v>
      </c>
      <c r="AC2025" s="163">
        <v>0</v>
      </c>
      <c r="AD2025" s="163">
        <v>0</v>
      </c>
      <c r="AE2025" s="163">
        <v>0</v>
      </c>
      <c r="AF2025" s="163">
        <v>0</v>
      </c>
      <c r="AG2025" s="163">
        <v>0</v>
      </c>
      <c r="AH2025" s="163">
        <v>0</v>
      </c>
      <c r="AI2025" s="163">
        <v>0</v>
      </c>
      <c r="AJ2025" s="163">
        <v>0</v>
      </c>
      <c r="AK2025" s="163">
        <v>0</v>
      </c>
      <c r="AL2025" s="163">
        <v>0</v>
      </c>
      <c r="AM2025" s="163">
        <v>0</v>
      </c>
    </row>
    <row r="2026" spans="2:39" x14ac:dyDescent="0.15">
      <c r="B2026" s="51" t="s">
        <v>1982</v>
      </c>
      <c r="C2026" s="51" t="s">
        <v>4487</v>
      </c>
      <c r="D2026" s="51" t="s">
        <v>5026</v>
      </c>
      <c r="E2026" s="51" t="s">
        <v>5027</v>
      </c>
      <c r="F2026" s="51" t="s">
        <v>5040</v>
      </c>
      <c r="G2026" s="51" t="s">
        <v>5041</v>
      </c>
      <c r="H2026" s="51" t="s">
        <v>5042</v>
      </c>
      <c r="I2026" s="51" t="s">
        <v>5043</v>
      </c>
      <c r="K2026" s="53">
        <v>3</v>
      </c>
      <c r="L2026" s="160">
        <v>25</v>
      </c>
      <c r="M2026" s="160" t="s">
        <v>5040</v>
      </c>
      <c r="N2026" s="160" t="s">
        <v>5041</v>
      </c>
      <c r="O2026" s="161"/>
      <c r="P2026" s="161"/>
      <c r="Q2026" s="161"/>
      <c r="R2026" s="161"/>
      <c r="S2026" s="161"/>
      <c r="T2026" s="161"/>
      <c r="U2026" s="161"/>
      <c r="V2026" s="161"/>
      <c r="W2026" s="161"/>
      <c r="X2026" s="161"/>
      <c r="Y2026" s="161"/>
      <c r="Z2026" s="161"/>
      <c r="AA2026" s="155" t="s">
        <v>1982</v>
      </c>
      <c r="AB2026" s="155" t="s">
        <v>4487</v>
      </c>
      <c r="AC2026" s="163">
        <v>0</v>
      </c>
      <c r="AD2026" s="163">
        <v>0</v>
      </c>
      <c r="AE2026" s="163">
        <v>0</v>
      </c>
      <c r="AF2026" s="163">
        <v>0</v>
      </c>
      <c r="AG2026" s="163">
        <v>0</v>
      </c>
      <c r="AH2026" s="163">
        <v>0</v>
      </c>
      <c r="AI2026" s="163">
        <v>0</v>
      </c>
      <c r="AJ2026" s="163">
        <v>0</v>
      </c>
      <c r="AK2026" s="163">
        <v>0</v>
      </c>
      <c r="AL2026" s="163">
        <v>0</v>
      </c>
      <c r="AM2026" s="163">
        <v>0</v>
      </c>
    </row>
    <row r="2027" spans="2:39" x14ac:dyDescent="0.15">
      <c r="B2027" s="51" t="s">
        <v>1983</v>
      </c>
      <c r="C2027" s="51" t="s">
        <v>4488</v>
      </c>
      <c r="K2027" s="53">
        <v>3</v>
      </c>
      <c r="L2027" s="160" t="s">
        <v>5356</v>
      </c>
      <c r="M2027" s="160" t="s">
        <v>5356</v>
      </c>
      <c r="N2027" s="160" t="s">
        <v>5356</v>
      </c>
      <c r="O2027" s="161"/>
      <c r="P2027" s="161"/>
      <c r="Q2027" s="161"/>
      <c r="R2027" s="161"/>
      <c r="S2027" s="161"/>
      <c r="T2027" s="161"/>
      <c r="U2027" s="161"/>
      <c r="V2027" s="161"/>
      <c r="W2027" s="161"/>
      <c r="X2027" s="161"/>
      <c r="Y2027" s="161"/>
      <c r="Z2027" s="161"/>
      <c r="AA2027" s="155" t="s">
        <v>1983</v>
      </c>
      <c r="AB2027" s="155" t="s">
        <v>4488</v>
      </c>
      <c r="AC2027" s="163">
        <v>0</v>
      </c>
      <c r="AD2027" s="163">
        <v>0</v>
      </c>
      <c r="AE2027" s="163">
        <v>0</v>
      </c>
      <c r="AF2027" s="163">
        <v>0</v>
      </c>
      <c r="AG2027" s="163">
        <v>0</v>
      </c>
      <c r="AH2027" s="163">
        <v>0</v>
      </c>
      <c r="AI2027" s="163">
        <v>0</v>
      </c>
      <c r="AJ2027" s="163">
        <v>0</v>
      </c>
      <c r="AK2027" s="163">
        <v>0</v>
      </c>
      <c r="AL2027" s="163">
        <v>0</v>
      </c>
      <c r="AM2027" s="163">
        <v>0</v>
      </c>
    </row>
    <row r="2028" spans="2:39" x14ac:dyDescent="0.15">
      <c r="B2028" s="51" t="s">
        <v>1984</v>
      </c>
      <c r="C2028" s="51" t="s">
        <v>4489</v>
      </c>
      <c r="K2028" s="53">
        <v>3</v>
      </c>
      <c r="L2028" s="160" t="s">
        <v>5356</v>
      </c>
      <c r="M2028" s="160" t="s">
        <v>5356</v>
      </c>
      <c r="N2028" s="160" t="s">
        <v>5356</v>
      </c>
      <c r="O2028" s="161"/>
      <c r="P2028" s="161"/>
      <c r="Q2028" s="161"/>
      <c r="R2028" s="161"/>
      <c r="S2028" s="161"/>
      <c r="T2028" s="161"/>
      <c r="U2028" s="161"/>
      <c r="V2028" s="161"/>
      <c r="W2028" s="161"/>
      <c r="X2028" s="161"/>
      <c r="Y2028" s="161"/>
      <c r="Z2028" s="161"/>
      <c r="AA2028" s="155" t="s">
        <v>1984</v>
      </c>
      <c r="AB2028" s="155" t="s">
        <v>4489</v>
      </c>
      <c r="AC2028" s="163">
        <v>0</v>
      </c>
      <c r="AD2028" s="163">
        <v>0</v>
      </c>
      <c r="AE2028" s="163">
        <v>0</v>
      </c>
      <c r="AF2028" s="163">
        <v>0</v>
      </c>
      <c r="AG2028" s="163">
        <v>0</v>
      </c>
      <c r="AH2028" s="163">
        <v>0</v>
      </c>
      <c r="AI2028" s="163">
        <v>0</v>
      </c>
      <c r="AJ2028" s="163">
        <v>0</v>
      </c>
      <c r="AK2028" s="163">
        <v>0</v>
      </c>
      <c r="AL2028" s="163">
        <v>0</v>
      </c>
      <c r="AM2028" s="163">
        <v>0</v>
      </c>
    </row>
    <row r="2029" spans="2:39" x14ac:dyDescent="0.15">
      <c r="B2029" s="51" t="s">
        <v>1985</v>
      </c>
      <c r="C2029" s="51" t="s">
        <v>4490</v>
      </c>
      <c r="K2029" s="53">
        <v>3</v>
      </c>
      <c r="L2029" s="160" t="s">
        <v>5356</v>
      </c>
      <c r="M2029" s="160" t="s">
        <v>5356</v>
      </c>
      <c r="N2029" s="160" t="s">
        <v>5356</v>
      </c>
      <c r="O2029" s="161"/>
      <c r="P2029" s="161"/>
      <c r="Q2029" s="161"/>
      <c r="R2029" s="161"/>
      <c r="S2029" s="161"/>
      <c r="T2029" s="161"/>
      <c r="U2029" s="161"/>
      <c r="V2029" s="161"/>
      <c r="W2029" s="161"/>
      <c r="X2029" s="161"/>
      <c r="Y2029" s="161"/>
      <c r="Z2029" s="161"/>
      <c r="AA2029" s="155" t="s">
        <v>1985</v>
      </c>
      <c r="AB2029" s="155" t="s">
        <v>4490</v>
      </c>
      <c r="AC2029" s="163">
        <v>0</v>
      </c>
      <c r="AD2029" s="163">
        <v>0</v>
      </c>
      <c r="AE2029" s="163">
        <v>0</v>
      </c>
      <c r="AF2029" s="163">
        <v>0</v>
      </c>
      <c r="AG2029" s="163">
        <v>0</v>
      </c>
      <c r="AH2029" s="163">
        <v>0</v>
      </c>
      <c r="AI2029" s="163">
        <v>0</v>
      </c>
      <c r="AJ2029" s="163">
        <v>0</v>
      </c>
      <c r="AK2029" s="163">
        <v>0</v>
      </c>
      <c r="AL2029" s="163">
        <v>0</v>
      </c>
      <c r="AM2029" s="163">
        <v>0</v>
      </c>
    </row>
    <row r="2030" spans="2:39" x14ac:dyDescent="0.15">
      <c r="B2030" s="51" t="s">
        <v>1986</v>
      </c>
      <c r="C2030" s="51" t="s">
        <v>4491</v>
      </c>
      <c r="D2030" s="51" t="s">
        <v>5044</v>
      </c>
      <c r="E2030" s="51" t="s">
        <v>5045</v>
      </c>
      <c r="F2030" s="51" t="s">
        <v>5046</v>
      </c>
      <c r="G2030" s="51" t="s">
        <v>5045</v>
      </c>
      <c r="H2030" s="51" t="s">
        <v>5067</v>
      </c>
      <c r="I2030" s="51" t="s">
        <v>5068</v>
      </c>
      <c r="K2030" s="53">
        <v>3</v>
      </c>
      <c r="L2030" s="160">
        <v>3</v>
      </c>
      <c r="M2030" s="160" t="s">
        <v>5067</v>
      </c>
      <c r="N2030" s="160" t="s">
        <v>5068</v>
      </c>
      <c r="O2030" s="161"/>
      <c r="P2030" s="161"/>
      <c r="Q2030" s="161"/>
      <c r="R2030" s="161"/>
      <c r="S2030" s="161"/>
      <c r="T2030" s="161"/>
      <c r="U2030" s="161"/>
      <c r="V2030" s="161"/>
      <c r="W2030" s="161"/>
      <c r="X2030" s="161"/>
      <c r="Y2030" s="161"/>
      <c r="Z2030" s="161"/>
      <c r="AA2030" s="155" t="s">
        <v>1986</v>
      </c>
      <c r="AB2030" s="155" t="s">
        <v>4491</v>
      </c>
      <c r="AC2030" s="163">
        <v>0</v>
      </c>
      <c r="AD2030" s="163">
        <v>1</v>
      </c>
      <c r="AE2030" s="163">
        <v>0</v>
      </c>
      <c r="AF2030" s="163">
        <v>0</v>
      </c>
      <c r="AG2030" s="163">
        <v>0</v>
      </c>
      <c r="AH2030" s="163">
        <v>0</v>
      </c>
      <c r="AI2030" s="163">
        <v>0</v>
      </c>
      <c r="AJ2030" s="163">
        <v>0</v>
      </c>
      <c r="AK2030" s="163">
        <v>0</v>
      </c>
      <c r="AL2030" s="163">
        <v>0</v>
      </c>
      <c r="AM2030" s="163">
        <v>0</v>
      </c>
    </row>
    <row r="2031" spans="2:39" x14ac:dyDescent="0.15">
      <c r="B2031" s="51" t="s">
        <v>1987</v>
      </c>
      <c r="C2031" s="51" t="s">
        <v>4492</v>
      </c>
      <c r="D2031" s="51" t="s">
        <v>5026</v>
      </c>
      <c r="E2031" s="51" t="s">
        <v>5027</v>
      </c>
      <c r="F2031" s="51" t="s">
        <v>5028</v>
      </c>
      <c r="G2031" s="51" t="s">
        <v>5029</v>
      </c>
      <c r="H2031" s="51" t="s">
        <v>5115</v>
      </c>
      <c r="I2031" s="51" t="s">
        <v>5116</v>
      </c>
      <c r="K2031" s="53">
        <v>3</v>
      </c>
      <c r="L2031" s="160">
        <v>24</v>
      </c>
      <c r="M2031" s="160" t="s">
        <v>5028</v>
      </c>
      <c r="N2031" s="160" t="s">
        <v>5029</v>
      </c>
      <c r="O2031" s="161"/>
      <c r="P2031" s="161"/>
      <c r="Q2031" s="161"/>
      <c r="R2031" s="161"/>
      <c r="S2031" s="161"/>
      <c r="T2031" s="161"/>
      <c r="U2031" s="161"/>
      <c r="V2031" s="161"/>
      <c r="W2031" s="161"/>
      <c r="X2031" s="161"/>
      <c r="Y2031" s="161"/>
      <c r="Z2031" s="161"/>
      <c r="AA2031" s="155" t="s">
        <v>1987</v>
      </c>
      <c r="AB2031" s="155" t="s">
        <v>4492</v>
      </c>
      <c r="AC2031" s="163">
        <v>0</v>
      </c>
      <c r="AD2031" s="163">
        <v>0</v>
      </c>
      <c r="AE2031" s="163">
        <v>0</v>
      </c>
      <c r="AF2031" s="163">
        <v>0</v>
      </c>
      <c r="AG2031" s="163">
        <v>0</v>
      </c>
      <c r="AH2031" s="163">
        <v>0</v>
      </c>
      <c r="AI2031" s="163">
        <v>0</v>
      </c>
      <c r="AJ2031" s="163">
        <v>0</v>
      </c>
      <c r="AK2031" s="163">
        <v>0</v>
      </c>
      <c r="AL2031" s="163">
        <v>0</v>
      </c>
      <c r="AM2031" s="163">
        <v>0</v>
      </c>
    </row>
    <row r="2032" spans="2:39" x14ac:dyDescent="0.15">
      <c r="B2032" s="51" t="s">
        <v>1988</v>
      </c>
      <c r="C2032" s="51" t="s">
        <v>4493</v>
      </c>
      <c r="K2032" s="53">
        <v>3</v>
      </c>
      <c r="L2032" s="160" t="s">
        <v>5356</v>
      </c>
      <c r="M2032" s="160" t="s">
        <v>5356</v>
      </c>
      <c r="N2032" s="160" t="s">
        <v>5356</v>
      </c>
      <c r="O2032" s="161"/>
      <c r="P2032" s="161"/>
      <c r="Q2032" s="161"/>
      <c r="R2032" s="161"/>
      <c r="S2032" s="161"/>
      <c r="T2032" s="161"/>
      <c r="U2032" s="161"/>
      <c r="V2032" s="161"/>
      <c r="W2032" s="161"/>
      <c r="X2032" s="161"/>
      <c r="Y2032" s="161"/>
      <c r="Z2032" s="161"/>
      <c r="AA2032" s="155" t="s">
        <v>1988</v>
      </c>
      <c r="AB2032" s="155" t="s">
        <v>4493</v>
      </c>
      <c r="AC2032" s="163">
        <v>0</v>
      </c>
      <c r="AD2032" s="163">
        <v>0</v>
      </c>
      <c r="AE2032" s="163">
        <v>0</v>
      </c>
      <c r="AF2032" s="163">
        <v>0</v>
      </c>
      <c r="AG2032" s="163">
        <v>0</v>
      </c>
      <c r="AH2032" s="163">
        <v>0</v>
      </c>
      <c r="AI2032" s="163">
        <v>0</v>
      </c>
      <c r="AJ2032" s="163">
        <v>0</v>
      </c>
      <c r="AK2032" s="163">
        <v>0</v>
      </c>
      <c r="AL2032" s="163">
        <v>0</v>
      </c>
      <c r="AM2032" s="163">
        <v>0</v>
      </c>
    </row>
    <row r="2033" spans="2:39" x14ac:dyDescent="0.15">
      <c r="B2033" s="51" t="s">
        <v>1989</v>
      </c>
      <c r="C2033" s="51" t="s">
        <v>5248</v>
      </c>
      <c r="D2033" s="51" t="s">
        <v>5058</v>
      </c>
      <c r="E2033" s="51" t="s">
        <v>5059</v>
      </c>
      <c r="F2033" s="51" t="s">
        <v>5143</v>
      </c>
      <c r="G2033" s="51" t="s">
        <v>5144</v>
      </c>
      <c r="H2033" s="51" t="s">
        <v>5209</v>
      </c>
      <c r="I2033" s="51" t="s">
        <v>5210</v>
      </c>
      <c r="K2033" s="53">
        <v>3</v>
      </c>
      <c r="L2033" s="160" t="s">
        <v>5356</v>
      </c>
      <c r="M2033" s="160" t="s">
        <v>5356</v>
      </c>
      <c r="N2033" s="160" t="s">
        <v>5356</v>
      </c>
      <c r="O2033" s="161"/>
      <c r="P2033" s="161"/>
      <c r="Q2033" s="161"/>
      <c r="R2033" s="161"/>
      <c r="S2033" s="161"/>
      <c r="T2033" s="161"/>
      <c r="U2033" s="161"/>
      <c r="V2033" s="161"/>
      <c r="W2033" s="161"/>
      <c r="X2033" s="161"/>
      <c r="Y2033" s="161"/>
      <c r="Z2033" s="161"/>
      <c r="AA2033" s="155" t="s">
        <v>1989</v>
      </c>
      <c r="AB2033" s="155" t="s">
        <v>5248</v>
      </c>
      <c r="AC2033" s="163">
        <v>0</v>
      </c>
      <c r="AD2033" s="163">
        <v>0</v>
      </c>
      <c r="AE2033" s="163">
        <v>0</v>
      </c>
      <c r="AF2033" s="163">
        <v>0</v>
      </c>
      <c r="AG2033" s="163">
        <v>0</v>
      </c>
      <c r="AH2033" s="163">
        <v>0</v>
      </c>
      <c r="AI2033" s="163">
        <v>0</v>
      </c>
      <c r="AJ2033" s="163">
        <v>0</v>
      </c>
      <c r="AK2033" s="163">
        <v>0</v>
      </c>
      <c r="AL2033" s="163">
        <v>0</v>
      </c>
      <c r="AM2033" s="163">
        <v>0</v>
      </c>
    </row>
    <row r="2034" spans="2:39" x14ac:dyDescent="0.15">
      <c r="B2034" s="51" t="s">
        <v>1990</v>
      </c>
      <c r="C2034" s="51" t="s">
        <v>4494</v>
      </c>
      <c r="D2034" s="51" t="s">
        <v>5032</v>
      </c>
      <c r="E2034" s="51" t="s">
        <v>5033</v>
      </c>
      <c r="F2034" s="51" t="s">
        <v>5121</v>
      </c>
      <c r="G2034" s="51" t="s">
        <v>5122</v>
      </c>
      <c r="H2034" s="51" t="s">
        <v>5172</v>
      </c>
      <c r="I2034" s="51" t="s">
        <v>5173</v>
      </c>
      <c r="K2034" s="53">
        <v>3</v>
      </c>
      <c r="L2034" s="160">
        <v>12</v>
      </c>
      <c r="M2034" s="160" t="s">
        <v>5121</v>
      </c>
      <c r="N2034" s="160" t="s">
        <v>5122</v>
      </c>
      <c r="O2034" s="161"/>
      <c r="P2034" s="161"/>
      <c r="Q2034" s="161"/>
      <c r="R2034" s="161"/>
      <c r="S2034" s="161"/>
      <c r="T2034" s="161"/>
      <c r="U2034" s="161"/>
      <c r="V2034" s="161"/>
      <c r="W2034" s="161"/>
      <c r="X2034" s="161"/>
      <c r="Y2034" s="161"/>
      <c r="Z2034" s="161"/>
      <c r="AA2034" s="155" t="s">
        <v>1990</v>
      </c>
      <c r="AB2034" s="155" t="s">
        <v>4494</v>
      </c>
      <c r="AC2034" s="163">
        <v>0</v>
      </c>
      <c r="AD2034" s="163">
        <v>0</v>
      </c>
      <c r="AE2034" s="163">
        <v>0</v>
      </c>
      <c r="AF2034" s="163">
        <v>0</v>
      </c>
      <c r="AG2034" s="163">
        <v>0</v>
      </c>
      <c r="AH2034" s="163">
        <v>0</v>
      </c>
      <c r="AI2034" s="163">
        <v>0</v>
      </c>
      <c r="AJ2034" s="163">
        <v>0</v>
      </c>
      <c r="AK2034" s="163">
        <v>0</v>
      </c>
      <c r="AL2034" s="163">
        <v>0</v>
      </c>
      <c r="AM2034" s="163">
        <v>0</v>
      </c>
    </row>
    <row r="2035" spans="2:39" x14ac:dyDescent="0.15">
      <c r="B2035" s="51" t="s">
        <v>1991</v>
      </c>
      <c r="C2035" s="51" t="s">
        <v>5249</v>
      </c>
      <c r="K2035" s="53">
        <v>3</v>
      </c>
      <c r="L2035" s="160" t="s">
        <v>5356</v>
      </c>
      <c r="M2035" s="160" t="s">
        <v>5356</v>
      </c>
      <c r="N2035" s="160" t="s">
        <v>5356</v>
      </c>
      <c r="O2035" s="161"/>
      <c r="P2035" s="161"/>
      <c r="Q2035" s="161"/>
      <c r="R2035" s="161"/>
      <c r="S2035" s="161"/>
      <c r="T2035" s="161"/>
      <c r="U2035" s="161"/>
      <c r="V2035" s="161"/>
      <c r="W2035" s="161"/>
      <c r="X2035" s="161"/>
      <c r="Y2035" s="161"/>
      <c r="Z2035" s="161"/>
      <c r="AA2035" s="155" t="s">
        <v>1991</v>
      </c>
      <c r="AB2035" s="155" t="s">
        <v>5249</v>
      </c>
      <c r="AC2035" s="163">
        <v>0</v>
      </c>
      <c r="AD2035" s="163">
        <v>0</v>
      </c>
      <c r="AE2035" s="163">
        <v>0</v>
      </c>
      <c r="AF2035" s="163">
        <v>0</v>
      </c>
      <c r="AG2035" s="163">
        <v>0</v>
      </c>
      <c r="AH2035" s="163">
        <v>0</v>
      </c>
      <c r="AI2035" s="163">
        <v>0</v>
      </c>
      <c r="AJ2035" s="163">
        <v>0</v>
      </c>
      <c r="AK2035" s="163">
        <v>0</v>
      </c>
      <c r="AL2035" s="163">
        <v>0</v>
      </c>
      <c r="AM2035" s="163">
        <v>0</v>
      </c>
    </row>
    <row r="2036" spans="2:39" x14ac:dyDescent="0.15">
      <c r="B2036" s="51" t="s">
        <v>1992</v>
      </c>
      <c r="C2036" s="51" t="s">
        <v>4495</v>
      </c>
      <c r="D2036" s="51" t="s">
        <v>5032</v>
      </c>
      <c r="E2036" s="51" t="s">
        <v>5033</v>
      </c>
      <c r="F2036" s="51" t="s">
        <v>5034</v>
      </c>
      <c r="G2036" s="51" t="s">
        <v>5035</v>
      </c>
      <c r="H2036" s="51" t="s">
        <v>5038</v>
      </c>
      <c r="I2036" s="51" t="s">
        <v>5039</v>
      </c>
      <c r="K2036" s="53">
        <v>3</v>
      </c>
      <c r="L2036" s="160">
        <v>11</v>
      </c>
      <c r="M2036" s="160" t="s">
        <v>5034</v>
      </c>
      <c r="N2036" s="160" t="s">
        <v>5035</v>
      </c>
      <c r="O2036" s="161"/>
      <c r="P2036" s="161"/>
      <c r="Q2036" s="161"/>
      <c r="R2036" s="161"/>
      <c r="S2036" s="161"/>
      <c r="T2036" s="161"/>
      <c r="U2036" s="161"/>
      <c r="V2036" s="161"/>
      <c r="W2036" s="161"/>
      <c r="X2036" s="161"/>
      <c r="Y2036" s="161"/>
      <c r="Z2036" s="161"/>
      <c r="AA2036" s="155" t="s">
        <v>1992</v>
      </c>
      <c r="AB2036" s="155" t="s">
        <v>4495</v>
      </c>
      <c r="AC2036" s="163">
        <v>0</v>
      </c>
      <c r="AD2036" s="163">
        <v>0</v>
      </c>
      <c r="AE2036" s="163">
        <v>0</v>
      </c>
      <c r="AF2036" s="163">
        <v>0</v>
      </c>
      <c r="AG2036" s="163">
        <v>0</v>
      </c>
      <c r="AH2036" s="163">
        <v>0</v>
      </c>
      <c r="AI2036" s="163">
        <v>0</v>
      </c>
      <c r="AJ2036" s="163">
        <v>0</v>
      </c>
      <c r="AK2036" s="163">
        <v>0</v>
      </c>
      <c r="AL2036" s="163">
        <v>0</v>
      </c>
      <c r="AM2036" s="163">
        <v>0</v>
      </c>
    </row>
    <row r="2037" spans="2:39" x14ac:dyDescent="0.15">
      <c r="B2037" s="51" t="s">
        <v>1993</v>
      </c>
      <c r="C2037" s="51" t="s">
        <v>4496</v>
      </c>
      <c r="D2037" s="51" t="s">
        <v>5044</v>
      </c>
      <c r="E2037" s="51" t="s">
        <v>5045</v>
      </c>
      <c r="F2037" s="51" t="s">
        <v>5046</v>
      </c>
      <c r="G2037" s="51" t="s">
        <v>5045</v>
      </c>
      <c r="H2037" s="51" t="s">
        <v>5067</v>
      </c>
      <c r="I2037" s="51" t="s">
        <v>5068</v>
      </c>
      <c r="K2037" s="53">
        <v>3</v>
      </c>
      <c r="L2037" s="160">
        <v>3</v>
      </c>
      <c r="M2037" s="160" t="s">
        <v>5067</v>
      </c>
      <c r="N2037" s="160" t="s">
        <v>5068</v>
      </c>
      <c r="O2037" s="161"/>
      <c r="P2037" s="161"/>
      <c r="Q2037" s="161"/>
      <c r="R2037" s="161"/>
      <c r="S2037" s="161"/>
      <c r="T2037" s="161"/>
      <c r="U2037" s="161"/>
      <c r="V2037" s="161"/>
      <c r="W2037" s="161"/>
      <c r="X2037" s="161"/>
      <c r="Y2037" s="161"/>
      <c r="Z2037" s="161"/>
      <c r="AA2037" s="155" t="s">
        <v>1993</v>
      </c>
      <c r="AB2037" s="155" t="s">
        <v>4496</v>
      </c>
      <c r="AC2037" s="163">
        <v>0</v>
      </c>
      <c r="AD2037" s="163">
        <v>0</v>
      </c>
      <c r="AE2037" s="163">
        <v>0</v>
      </c>
      <c r="AF2037" s="163">
        <v>0</v>
      </c>
      <c r="AG2037" s="163">
        <v>0</v>
      </c>
      <c r="AH2037" s="163">
        <v>0</v>
      </c>
      <c r="AI2037" s="163">
        <v>0</v>
      </c>
      <c r="AJ2037" s="163">
        <v>0</v>
      </c>
      <c r="AK2037" s="163">
        <v>0</v>
      </c>
      <c r="AL2037" s="163">
        <v>0</v>
      </c>
      <c r="AM2037" s="163">
        <v>0</v>
      </c>
    </row>
    <row r="2038" spans="2:39" x14ac:dyDescent="0.15">
      <c r="B2038" s="51" t="s">
        <v>1994</v>
      </c>
      <c r="C2038" s="51" t="s">
        <v>4497</v>
      </c>
      <c r="K2038" s="53">
        <v>3</v>
      </c>
      <c r="L2038" s="160" t="s">
        <v>5356</v>
      </c>
      <c r="M2038" s="160" t="s">
        <v>5356</v>
      </c>
      <c r="N2038" s="160" t="s">
        <v>5356</v>
      </c>
      <c r="O2038" s="161"/>
      <c r="P2038" s="161"/>
      <c r="Q2038" s="161"/>
      <c r="R2038" s="161"/>
      <c r="S2038" s="161"/>
      <c r="T2038" s="161"/>
      <c r="U2038" s="161"/>
      <c r="V2038" s="161"/>
      <c r="W2038" s="161"/>
      <c r="X2038" s="161"/>
      <c r="Y2038" s="161"/>
      <c r="Z2038" s="161"/>
      <c r="AA2038" s="155" t="s">
        <v>1994</v>
      </c>
      <c r="AB2038" s="155" t="s">
        <v>4497</v>
      </c>
      <c r="AC2038" s="163">
        <v>0</v>
      </c>
      <c r="AD2038" s="163">
        <v>0</v>
      </c>
      <c r="AE2038" s="163">
        <v>0</v>
      </c>
      <c r="AF2038" s="163">
        <v>0</v>
      </c>
      <c r="AG2038" s="163">
        <v>0</v>
      </c>
      <c r="AH2038" s="163">
        <v>0</v>
      </c>
      <c r="AI2038" s="163">
        <v>0</v>
      </c>
      <c r="AJ2038" s="163">
        <v>0</v>
      </c>
      <c r="AK2038" s="163">
        <v>0</v>
      </c>
      <c r="AL2038" s="163">
        <v>0</v>
      </c>
      <c r="AM2038" s="163">
        <v>0</v>
      </c>
    </row>
    <row r="2039" spans="2:39" x14ac:dyDescent="0.15">
      <c r="B2039" s="51" t="s">
        <v>1995</v>
      </c>
      <c r="C2039" s="51" t="s">
        <v>4498</v>
      </c>
      <c r="D2039" s="51" t="s">
        <v>5074</v>
      </c>
      <c r="E2039" s="51" t="s">
        <v>5075</v>
      </c>
      <c r="F2039" s="51" t="s">
        <v>5076</v>
      </c>
      <c r="G2039" s="51" t="s">
        <v>5077</v>
      </c>
      <c r="H2039" s="51" t="s">
        <v>5101</v>
      </c>
      <c r="I2039" s="51" t="s">
        <v>5102</v>
      </c>
      <c r="K2039" s="53">
        <v>3</v>
      </c>
      <c r="L2039" s="160">
        <v>6</v>
      </c>
      <c r="M2039" s="160" t="s">
        <v>5101</v>
      </c>
      <c r="N2039" s="160" t="s">
        <v>5102</v>
      </c>
      <c r="O2039" s="161"/>
      <c r="P2039" s="161"/>
      <c r="Q2039" s="161"/>
      <c r="R2039" s="161"/>
      <c r="S2039" s="161"/>
      <c r="T2039" s="161"/>
      <c r="U2039" s="161"/>
      <c r="V2039" s="161"/>
      <c r="W2039" s="161"/>
      <c r="X2039" s="161"/>
      <c r="Y2039" s="161"/>
      <c r="Z2039" s="161"/>
      <c r="AA2039" s="155" t="s">
        <v>1995</v>
      </c>
      <c r="AB2039" s="155" t="s">
        <v>4498</v>
      </c>
      <c r="AC2039" s="163">
        <v>0</v>
      </c>
      <c r="AD2039" s="163">
        <v>0</v>
      </c>
      <c r="AE2039" s="163">
        <v>0</v>
      </c>
      <c r="AF2039" s="163">
        <v>0</v>
      </c>
      <c r="AG2039" s="163">
        <v>0</v>
      </c>
      <c r="AH2039" s="163">
        <v>0</v>
      </c>
      <c r="AI2039" s="163">
        <v>0</v>
      </c>
      <c r="AJ2039" s="163">
        <v>0</v>
      </c>
      <c r="AK2039" s="163">
        <v>0</v>
      </c>
      <c r="AL2039" s="163">
        <v>0</v>
      </c>
      <c r="AM2039" s="163">
        <v>0</v>
      </c>
    </row>
    <row r="2040" spans="2:39" x14ac:dyDescent="0.15">
      <c r="B2040" s="51" t="s">
        <v>1996</v>
      </c>
      <c r="C2040" s="51" t="s">
        <v>4499</v>
      </c>
      <c r="K2040" s="53">
        <v>3</v>
      </c>
      <c r="L2040" s="160" t="s">
        <v>5356</v>
      </c>
      <c r="M2040" s="160" t="s">
        <v>5356</v>
      </c>
      <c r="N2040" s="160" t="s">
        <v>5356</v>
      </c>
      <c r="O2040" s="161"/>
      <c r="P2040" s="161"/>
      <c r="Q2040" s="161"/>
      <c r="R2040" s="161"/>
      <c r="S2040" s="161"/>
      <c r="T2040" s="161"/>
      <c r="U2040" s="161"/>
      <c r="V2040" s="161"/>
      <c r="W2040" s="161"/>
      <c r="X2040" s="161"/>
      <c r="Y2040" s="161"/>
      <c r="Z2040" s="161"/>
      <c r="AA2040" s="155" t="s">
        <v>1996</v>
      </c>
      <c r="AB2040" s="155" t="s">
        <v>4499</v>
      </c>
      <c r="AC2040" s="163">
        <v>0</v>
      </c>
      <c r="AD2040" s="163">
        <v>0</v>
      </c>
      <c r="AE2040" s="163">
        <v>0</v>
      </c>
      <c r="AF2040" s="163">
        <v>0</v>
      </c>
      <c r="AG2040" s="163">
        <v>0</v>
      </c>
      <c r="AH2040" s="163">
        <v>0</v>
      </c>
      <c r="AI2040" s="163">
        <v>0</v>
      </c>
      <c r="AJ2040" s="163">
        <v>0</v>
      </c>
      <c r="AK2040" s="163">
        <v>0</v>
      </c>
      <c r="AL2040" s="163">
        <v>0</v>
      </c>
      <c r="AM2040" s="163">
        <v>0</v>
      </c>
    </row>
    <row r="2041" spans="2:39" x14ac:dyDescent="0.15">
      <c r="B2041" s="51" t="s">
        <v>1997</v>
      </c>
      <c r="C2041" s="51" t="s">
        <v>5250</v>
      </c>
      <c r="D2041" s="51" t="s">
        <v>5026</v>
      </c>
      <c r="E2041" s="51" t="s">
        <v>5027</v>
      </c>
      <c r="F2041" s="51" t="s">
        <v>5028</v>
      </c>
      <c r="G2041" s="51" t="s">
        <v>5029</v>
      </c>
      <c r="H2041" s="51" t="s">
        <v>5205</v>
      </c>
      <c r="I2041" s="51" t="s">
        <v>5206</v>
      </c>
      <c r="K2041" s="53">
        <v>3</v>
      </c>
      <c r="L2041" s="160">
        <v>24</v>
      </c>
      <c r="M2041" s="160" t="s">
        <v>5028</v>
      </c>
      <c r="N2041" s="160" t="s">
        <v>5029</v>
      </c>
      <c r="O2041" s="161"/>
      <c r="P2041" s="161"/>
      <c r="Q2041" s="161"/>
      <c r="R2041" s="161"/>
      <c r="S2041" s="161"/>
      <c r="T2041" s="161"/>
      <c r="U2041" s="161"/>
      <c r="V2041" s="161"/>
      <c r="W2041" s="161"/>
      <c r="X2041" s="161"/>
      <c r="Y2041" s="161"/>
      <c r="Z2041" s="161"/>
      <c r="AA2041" s="155" t="s">
        <v>1997</v>
      </c>
      <c r="AB2041" s="155" t="s">
        <v>5250</v>
      </c>
      <c r="AC2041" s="163">
        <v>0</v>
      </c>
      <c r="AD2041" s="163">
        <v>0</v>
      </c>
      <c r="AE2041" s="163">
        <v>0</v>
      </c>
      <c r="AF2041" s="163">
        <v>0</v>
      </c>
      <c r="AG2041" s="163">
        <v>0</v>
      </c>
      <c r="AH2041" s="163">
        <v>0</v>
      </c>
      <c r="AI2041" s="163">
        <v>0</v>
      </c>
      <c r="AJ2041" s="163">
        <v>0</v>
      </c>
      <c r="AK2041" s="163">
        <v>0</v>
      </c>
      <c r="AL2041" s="163">
        <v>0</v>
      </c>
      <c r="AM2041" s="163">
        <v>0</v>
      </c>
    </row>
    <row r="2042" spans="2:39" x14ac:dyDescent="0.15">
      <c r="B2042" s="51" t="s">
        <v>1998</v>
      </c>
      <c r="C2042" s="51" t="s">
        <v>4500</v>
      </c>
      <c r="K2042" s="53">
        <v>3</v>
      </c>
      <c r="L2042" s="160" t="s">
        <v>5356</v>
      </c>
      <c r="M2042" s="160" t="s">
        <v>5356</v>
      </c>
      <c r="N2042" s="160" t="s">
        <v>5356</v>
      </c>
      <c r="O2042" s="161"/>
      <c r="P2042" s="161"/>
      <c r="Q2042" s="161"/>
      <c r="R2042" s="161"/>
      <c r="S2042" s="161"/>
      <c r="T2042" s="161"/>
      <c r="U2042" s="161"/>
      <c r="V2042" s="161"/>
      <c r="W2042" s="161"/>
      <c r="X2042" s="161"/>
      <c r="Y2042" s="161"/>
      <c r="Z2042" s="161"/>
      <c r="AA2042" s="155" t="s">
        <v>1998</v>
      </c>
      <c r="AB2042" s="155" t="s">
        <v>4500</v>
      </c>
      <c r="AC2042" s="163">
        <v>0</v>
      </c>
      <c r="AD2042" s="163">
        <v>0</v>
      </c>
      <c r="AE2042" s="163">
        <v>0</v>
      </c>
      <c r="AF2042" s="163">
        <v>0</v>
      </c>
      <c r="AG2042" s="163">
        <v>0</v>
      </c>
      <c r="AH2042" s="163">
        <v>0</v>
      </c>
      <c r="AI2042" s="163">
        <v>0</v>
      </c>
      <c r="AJ2042" s="163">
        <v>0</v>
      </c>
      <c r="AK2042" s="163">
        <v>0</v>
      </c>
      <c r="AL2042" s="163">
        <v>0</v>
      </c>
      <c r="AM2042" s="163">
        <v>0</v>
      </c>
    </row>
    <row r="2043" spans="2:39" x14ac:dyDescent="0.15">
      <c r="B2043" s="51" t="s">
        <v>1999</v>
      </c>
      <c r="C2043" s="51" t="s">
        <v>4501</v>
      </c>
      <c r="D2043" s="51" t="s">
        <v>5044</v>
      </c>
      <c r="E2043" s="51" t="s">
        <v>5045</v>
      </c>
      <c r="F2043" s="51" t="s">
        <v>5046</v>
      </c>
      <c r="G2043" s="51" t="s">
        <v>5045</v>
      </c>
      <c r="H2043" s="51" t="s">
        <v>5047</v>
      </c>
      <c r="I2043" s="51" t="s">
        <v>5048</v>
      </c>
      <c r="K2043" s="53">
        <v>3</v>
      </c>
      <c r="L2043" s="160">
        <v>5</v>
      </c>
      <c r="M2043" s="160" t="s">
        <v>5047</v>
      </c>
      <c r="N2043" s="160" t="s">
        <v>5048</v>
      </c>
      <c r="O2043" s="161"/>
      <c r="P2043" s="161"/>
      <c r="Q2043" s="161"/>
      <c r="R2043" s="161"/>
      <c r="S2043" s="161"/>
      <c r="T2043" s="161"/>
      <c r="U2043" s="161"/>
      <c r="V2043" s="161"/>
      <c r="W2043" s="161"/>
      <c r="X2043" s="161"/>
      <c r="Y2043" s="161"/>
      <c r="Z2043" s="161"/>
      <c r="AA2043" s="155" t="s">
        <v>1999</v>
      </c>
      <c r="AB2043" s="155" t="s">
        <v>4501</v>
      </c>
      <c r="AC2043" s="163">
        <v>0</v>
      </c>
      <c r="AD2043" s="163">
        <v>0</v>
      </c>
      <c r="AE2043" s="163">
        <v>0</v>
      </c>
      <c r="AF2043" s="163">
        <v>0</v>
      </c>
      <c r="AG2043" s="163">
        <v>0</v>
      </c>
      <c r="AH2043" s="163">
        <v>0</v>
      </c>
      <c r="AI2043" s="163">
        <v>0</v>
      </c>
      <c r="AJ2043" s="163">
        <v>0</v>
      </c>
      <c r="AK2043" s="163">
        <v>0</v>
      </c>
      <c r="AL2043" s="163">
        <v>0</v>
      </c>
      <c r="AM2043" s="163">
        <v>0</v>
      </c>
    </row>
    <row r="2044" spans="2:39" x14ac:dyDescent="0.15">
      <c r="B2044" s="51" t="s">
        <v>2000</v>
      </c>
      <c r="C2044" s="51" t="s">
        <v>4502</v>
      </c>
      <c r="K2044" s="53">
        <v>3</v>
      </c>
      <c r="L2044" s="160" t="s">
        <v>5356</v>
      </c>
      <c r="M2044" s="160" t="s">
        <v>5356</v>
      </c>
      <c r="N2044" s="160" t="s">
        <v>5356</v>
      </c>
      <c r="O2044" s="161"/>
      <c r="P2044" s="161"/>
      <c r="Q2044" s="161"/>
      <c r="R2044" s="161"/>
      <c r="S2044" s="161"/>
      <c r="T2044" s="161"/>
      <c r="U2044" s="161"/>
      <c r="V2044" s="161"/>
      <c r="W2044" s="161"/>
      <c r="X2044" s="161"/>
      <c r="Y2044" s="161"/>
      <c r="Z2044" s="161"/>
      <c r="AA2044" s="155" t="s">
        <v>2000</v>
      </c>
      <c r="AB2044" s="155" t="s">
        <v>4502</v>
      </c>
      <c r="AC2044" s="163">
        <v>0</v>
      </c>
      <c r="AD2044" s="163">
        <v>0</v>
      </c>
      <c r="AE2044" s="163">
        <v>0</v>
      </c>
      <c r="AF2044" s="163">
        <v>0</v>
      </c>
      <c r="AG2044" s="163">
        <v>0</v>
      </c>
      <c r="AH2044" s="163">
        <v>0</v>
      </c>
      <c r="AI2044" s="163">
        <v>0</v>
      </c>
      <c r="AJ2044" s="163">
        <v>0</v>
      </c>
      <c r="AK2044" s="163">
        <v>0</v>
      </c>
      <c r="AL2044" s="163">
        <v>0</v>
      </c>
      <c r="AM2044" s="163">
        <v>0</v>
      </c>
    </row>
    <row r="2045" spans="2:39" x14ac:dyDescent="0.15">
      <c r="B2045" s="51" t="s">
        <v>2001</v>
      </c>
      <c r="C2045" s="51" t="s">
        <v>4503</v>
      </c>
      <c r="D2045" s="51" t="s">
        <v>5032</v>
      </c>
      <c r="E2045" s="51" t="s">
        <v>5033</v>
      </c>
      <c r="F2045" s="51" t="s">
        <v>5155</v>
      </c>
      <c r="G2045" s="51" t="s">
        <v>5156</v>
      </c>
      <c r="H2045" s="51" t="s">
        <v>5157</v>
      </c>
      <c r="I2045" s="51" t="s">
        <v>5156</v>
      </c>
      <c r="K2045" s="53">
        <v>3</v>
      </c>
      <c r="L2045" s="160">
        <v>14</v>
      </c>
      <c r="M2045" s="160" t="s">
        <v>5157</v>
      </c>
      <c r="N2045" s="160" t="s">
        <v>5156</v>
      </c>
      <c r="O2045" s="161"/>
      <c r="P2045" s="161"/>
      <c r="Q2045" s="161"/>
      <c r="R2045" s="161"/>
      <c r="S2045" s="161"/>
      <c r="T2045" s="161"/>
      <c r="U2045" s="161"/>
      <c r="V2045" s="161"/>
      <c r="W2045" s="161"/>
      <c r="X2045" s="161"/>
      <c r="Y2045" s="161"/>
      <c r="Z2045" s="161"/>
      <c r="AA2045" s="155" t="s">
        <v>2001</v>
      </c>
      <c r="AB2045" s="155" t="s">
        <v>4503</v>
      </c>
      <c r="AC2045" s="163">
        <v>0</v>
      </c>
      <c r="AD2045" s="163">
        <v>0</v>
      </c>
      <c r="AE2045" s="163">
        <v>0</v>
      </c>
      <c r="AF2045" s="163">
        <v>0</v>
      </c>
      <c r="AG2045" s="163">
        <v>0</v>
      </c>
      <c r="AH2045" s="163">
        <v>0</v>
      </c>
      <c r="AI2045" s="163">
        <v>0</v>
      </c>
      <c r="AJ2045" s="163">
        <v>0</v>
      </c>
      <c r="AK2045" s="163">
        <v>0</v>
      </c>
      <c r="AL2045" s="163">
        <v>0</v>
      </c>
      <c r="AM2045" s="163">
        <v>0</v>
      </c>
    </row>
    <row r="2046" spans="2:39" x14ac:dyDescent="0.15">
      <c r="B2046" s="51" t="s">
        <v>2002</v>
      </c>
      <c r="C2046" s="51" t="s">
        <v>5530</v>
      </c>
      <c r="D2046" s="51" t="s">
        <v>5074</v>
      </c>
      <c r="E2046" s="51" t="s">
        <v>5075</v>
      </c>
      <c r="F2046" s="51" t="s">
        <v>5076</v>
      </c>
      <c r="G2046" s="51" t="s">
        <v>5077</v>
      </c>
      <c r="H2046" s="51" t="s">
        <v>5101</v>
      </c>
      <c r="I2046" s="51" t="s">
        <v>5102</v>
      </c>
      <c r="K2046" s="53">
        <v>3</v>
      </c>
      <c r="L2046" s="160">
        <v>6</v>
      </c>
      <c r="M2046" s="160" t="s">
        <v>5101</v>
      </c>
      <c r="N2046" s="160" t="s">
        <v>5102</v>
      </c>
      <c r="O2046" s="161"/>
      <c r="P2046" s="161"/>
      <c r="Q2046" s="161"/>
      <c r="R2046" s="161"/>
      <c r="S2046" s="161"/>
      <c r="T2046" s="161"/>
      <c r="U2046" s="161"/>
      <c r="V2046" s="161"/>
      <c r="W2046" s="161"/>
      <c r="X2046" s="161"/>
      <c r="Y2046" s="161"/>
      <c r="Z2046" s="161"/>
      <c r="AA2046" s="155" t="s">
        <v>2002</v>
      </c>
      <c r="AB2046" s="155" t="s">
        <v>5530</v>
      </c>
      <c r="AC2046" s="163">
        <v>0</v>
      </c>
      <c r="AD2046" s="163">
        <v>0</v>
      </c>
      <c r="AE2046" s="163">
        <v>0</v>
      </c>
      <c r="AF2046" s="163">
        <v>0</v>
      </c>
      <c r="AG2046" s="163">
        <v>0</v>
      </c>
      <c r="AH2046" s="163">
        <v>0</v>
      </c>
      <c r="AI2046" s="163">
        <v>0</v>
      </c>
      <c r="AJ2046" s="163">
        <v>0</v>
      </c>
      <c r="AK2046" s="163">
        <v>0</v>
      </c>
      <c r="AL2046" s="163">
        <v>0</v>
      </c>
      <c r="AM2046" s="163">
        <v>0</v>
      </c>
    </row>
    <row r="2047" spans="2:39" x14ac:dyDescent="0.15">
      <c r="B2047" s="51" t="s">
        <v>2003</v>
      </c>
      <c r="C2047" s="51" t="s">
        <v>4504</v>
      </c>
      <c r="K2047" s="53">
        <v>3</v>
      </c>
      <c r="L2047" s="160" t="s">
        <v>5356</v>
      </c>
      <c r="M2047" s="160" t="s">
        <v>5356</v>
      </c>
      <c r="N2047" s="160" t="s">
        <v>5356</v>
      </c>
      <c r="O2047" s="161"/>
      <c r="P2047" s="161"/>
      <c r="Q2047" s="161"/>
      <c r="R2047" s="161"/>
      <c r="S2047" s="161"/>
      <c r="T2047" s="161"/>
      <c r="U2047" s="161"/>
      <c r="V2047" s="161"/>
      <c r="W2047" s="161"/>
      <c r="X2047" s="161"/>
      <c r="Y2047" s="161"/>
      <c r="Z2047" s="161"/>
      <c r="AA2047" s="155" t="s">
        <v>2003</v>
      </c>
      <c r="AB2047" s="155" t="s">
        <v>4504</v>
      </c>
      <c r="AC2047" s="163">
        <v>0</v>
      </c>
      <c r="AD2047" s="163">
        <v>0</v>
      </c>
      <c r="AE2047" s="163">
        <v>0</v>
      </c>
      <c r="AF2047" s="163">
        <v>0</v>
      </c>
      <c r="AG2047" s="163">
        <v>0</v>
      </c>
      <c r="AH2047" s="163">
        <v>0</v>
      </c>
      <c r="AI2047" s="163">
        <v>0</v>
      </c>
      <c r="AJ2047" s="163">
        <v>0</v>
      </c>
      <c r="AK2047" s="163">
        <v>0</v>
      </c>
      <c r="AL2047" s="163">
        <v>0</v>
      </c>
      <c r="AM2047" s="163">
        <v>0</v>
      </c>
    </row>
    <row r="2048" spans="2:39" x14ac:dyDescent="0.15">
      <c r="B2048" s="51" t="s">
        <v>2004</v>
      </c>
      <c r="C2048" s="51" t="s">
        <v>4505</v>
      </c>
      <c r="D2048" s="51" t="s">
        <v>5089</v>
      </c>
      <c r="E2048" s="51" t="s">
        <v>5090</v>
      </c>
      <c r="F2048" s="51" t="s">
        <v>5091</v>
      </c>
      <c r="G2048" s="51" t="s">
        <v>5092</v>
      </c>
      <c r="H2048" s="51" t="s">
        <v>5135</v>
      </c>
      <c r="I2048" s="51" t="s">
        <v>5136</v>
      </c>
      <c r="K2048" s="53">
        <v>3</v>
      </c>
      <c r="L2048" s="160">
        <v>16</v>
      </c>
      <c r="M2048" s="160" t="s">
        <v>5091</v>
      </c>
      <c r="N2048" s="160" t="s">
        <v>5092</v>
      </c>
      <c r="O2048" s="161"/>
      <c r="P2048" s="161"/>
      <c r="Q2048" s="161"/>
      <c r="R2048" s="161"/>
      <c r="S2048" s="161"/>
      <c r="T2048" s="161"/>
      <c r="U2048" s="161"/>
      <c r="V2048" s="161"/>
      <c r="W2048" s="161"/>
      <c r="X2048" s="161"/>
      <c r="Y2048" s="161"/>
      <c r="Z2048" s="161"/>
      <c r="AA2048" s="155" t="s">
        <v>2004</v>
      </c>
      <c r="AB2048" s="155" t="s">
        <v>4505</v>
      </c>
      <c r="AC2048" s="163">
        <v>0</v>
      </c>
      <c r="AD2048" s="163">
        <v>0</v>
      </c>
      <c r="AE2048" s="163">
        <v>0</v>
      </c>
      <c r="AF2048" s="163">
        <v>0</v>
      </c>
      <c r="AG2048" s="163">
        <v>0</v>
      </c>
      <c r="AH2048" s="163">
        <v>0</v>
      </c>
      <c r="AI2048" s="163">
        <v>0</v>
      </c>
      <c r="AJ2048" s="163">
        <v>0</v>
      </c>
      <c r="AK2048" s="163">
        <v>0</v>
      </c>
      <c r="AL2048" s="163">
        <v>0</v>
      </c>
      <c r="AM2048" s="163">
        <v>0</v>
      </c>
    </row>
    <row r="2049" spans="2:39" x14ac:dyDescent="0.15">
      <c r="B2049" s="51" t="s">
        <v>2005</v>
      </c>
      <c r="C2049" s="51" t="s">
        <v>4506</v>
      </c>
      <c r="K2049" s="53">
        <v>3</v>
      </c>
      <c r="L2049" s="160" t="s">
        <v>5356</v>
      </c>
      <c r="M2049" s="160" t="s">
        <v>5356</v>
      </c>
      <c r="N2049" s="160" t="s">
        <v>5356</v>
      </c>
      <c r="O2049" s="161"/>
      <c r="P2049" s="161"/>
      <c r="Q2049" s="161"/>
      <c r="R2049" s="161"/>
      <c r="S2049" s="161"/>
      <c r="T2049" s="161"/>
      <c r="U2049" s="161"/>
      <c r="V2049" s="161"/>
      <c r="W2049" s="161"/>
      <c r="X2049" s="161"/>
      <c r="Y2049" s="161"/>
      <c r="Z2049" s="161"/>
      <c r="AA2049" s="155" t="s">
        <v>2005</v>
      </c>
      <c r="AB2049" s="155" t="s">
        <v>4506</v>
      </c>
      <c r="AC2049" s="163">
        <v>0</v>
      </c>
      <c r="AD2049" s="163">
        <v>0</v>
      </c>
      <c r="AE2049" s="163">
        <v>0</v>
      </c>
      <c r="AF2049" s="163">
        <v>0</v>
      </c>
      <c r="AG2049" s="163">
        <v>0</v>
      </c>
      <c r="AH2049" s="163">
        <v>0</v>
      </c>
      <c r="AI2049" s="163">
        <v>0</v>
      </c>
      <c r="AJ2049" s="163">
        <v>0</v>
      </c>
      <c r="AK2049" s="163">
        <v>0</v>
      </c>
      <c r="AL2049" s="163">
        <v>0</v>
      </c>
      <c r="AM2049" s="163">
        <v>0</v>
      </c>
    </row>
    <row r="2050" spans="2:39" x14ac:dyDescent="0.15">
      <c r="B2050" s="51" t="s">
        <v>2006</v>
      </c>
      <c r="C2050" s="51" t="s">
        <v>4507</v>
      </c>
      <c r="K2050" s="53">
        <v>3</v>
      </c>
      <c r="L2050" s="160" t="s">
        <v>5356</v>
      </c>
      <c r="M2050" s="160" t="s">
        <v>5356</v>
      </c>
      <c r="N2050" s="160" t="s">
        <v>5356</v>
      </c>
      <c r="O2050" s="161"/>
      <c r="P2050" s="161"/>
      <c r="Q2050" s="161"/>
      <c r="R2050" s="161"/>
      <c r="S2050" s="161"/>
      <c r="T2050" s="161"/>
      <c r="U2050" s="161"/>
      <c r="V2050" s="161"/>
      <c r="W2050" s="161"/>
      <c r="X2050" s="161"/>
      <c r="Y2050" s="161"/>
      <c r="Z2050" s="161"/>
      <c r="AA2050" s="155" t="s">
        <v>2006</v>
      </c>
      <c r="AB2050" s="155" t="s">
        <v>4507</v>
      </c>
      <c r="AC2050" s="163">
        <v>0</v>
      </c>
      <c r="AD2050" s="163">
        <v>0</v>
      </c>
      <c r="AE2050" s="163">
        <v>0</v>
      </c>
      <c r="AF2050" s="163">
        <v>0</v>
      </c>
      <c r="AG2050" s="163">
        <v>0</v>
      </c>
      <c r="AH2050" s="163">
        <v>0</v>
      </c>
      <c r="AI2050" s="163">
        <v>0</v>
      </c>
      <c r="AJ2050" s="163">
        <v>0</v>
      </c>
      <c r="AK2050" s="163">
        <v>0</v>
      </c>
      <c r="AL2050" s="163">
        <v>0</v>
      </c>
      <c r="AM2050" s="163">
        <v>0</v>
      </c>
    </row>
    <row r="2051" spans="2:39" x14ac:dyDescent="0.15">
      <c r="B2051" s="51" t="s">
        <v>2007</v>
      </c>
      <c r="C2051" s="51" t="s">
        <v>4508</v>
      </c>
      <c r="K2051" s="53">
        <v>3</v>
      </c>
      <c r="L2051" s="160" t="s">
        <v>5356</v>
      </c>
      <c r="M2051" s="160" t="s">
        <v>5356</v>
      </c>
      <c r="N2051" s="160" t="s">
        <v>5356</v>
      </c>
      <c r="O2051" s="161"/>
      <c r="P2051" s="161"/>
      <c r="Q2051" s="161"/>
      <c r="R2051" s="161"/>
      <c r="S2051" s="161"/>
      <c r="T2051" s="161"/>
      <c r="U2051" s="161"/>
      <c r="V2051" s="161"/>
      <c r="W2051" s="161"/>
      <c r="X2051" s="161"/>
      <c r="Y2051" s="161"/>
      <c r="Z2051" s="161"/>
      <c r="AA2051" s="155" t="s">
        <v>2007</v>
      </c>
      <c r="AB2051" s="155" t="s">
        <v>4508</v>
      </c>
      <c r="AC2051" s="163">
        <v>0</v>
      </c>
      <c r="AD2051" s="163">
        <v>0</v>
      </c>
      <c r="AE2051" s="163">
        <v>0</v>
      </c>
      <c r="AF2051" s="163">
        <v>0</v>
      </c>
      <c r="AG2051" s="163">
        <v>0</v>
      </c>
      <c r="AH2051" s="163">
        <v>0</v>
      </c>
      <c r="AI2051" s="163">
        <v>0</v>
      </c>
      <c r="AJ2051" s="163">
        <v>0</v>
      </c>
      <c r="AK2051" s="163">
        <v>0</v>
      </c>
      <c r="AL2051" s="163">
        <v>0</v>
      </c>
      <c r="AM2051" s="163">
        <v>0</v>
      </c>
    </row>
    <row r="2052" spans="2:39" x14ac:dyDescent="0.15">
      <c r="B2052" s="51" t="s">
        <v>2008</v>
      </c>
      <c r="C2052" s="51" t="s">
        <v>4509</v>
      </c>
      <c r="D2052" s="51" t="s">
        <v>5032</v>
      </c>
      <c r="E2052" s="51" t="s">
        <v>5033</v>
      </c>
      <c r="F2052" s="51" t="s">
        <v>5121</v>
      </c>
      <c r="G2052" s="51" t="s">
        <v>5122</v>
      </c>
      <c r="H2052" s="51" t="s">
        <v>5172</v>
      </c>
      <c r="I2052" s="51" t="s">
        <v>5173</v>
      </c>
      <c r="K2052" s="53">
        <v>3</v>
      </c>
      <c r="L2052" s="160">
        <v>12</v>
      </c>
      <c r="M2052" s="160" t="s">
        <v>5121</v>
      </c>
      <c r="N2052" s="160" t="s">
        <v>5122</v>
      </c>
      <c r="O2052" s="161"/>
      <c r="P2052" s="161"/>
      <c r="Q2052" s="161"/>
      <c r="R2052" s="161"/>
      <c r="S2052" s="161"/>
      <c r="T2052" s="161"/>
      <c r="U2052" s="161"/>
      <c r="V2052" s="161"/>
      <c r="W2052" s="161"/>
      <c r="X2052" s="161"/>
      <c r="Y2052" s="161"/>
      <c r="Z2052" s="161"/>
      <c r="AA2052" s="155" t="s">
        <v>2008</v>
      </c>
      <c r="AB2052" s="155" t="s">
        <v>4509</v>
      </c>
      <c r="AC2052" s="163">
        <v>0</v>
      </c>
      <c r="AD2052" s="163">
        <v>0</v>
      </c>
      <c r="AE2052" s="163">
        <v>0</v>
      </c>
      <c r="AF2052" s="163">
        <v>0</v>
      </c>
      <c r="AG2052" s="163">
        <v>0</v>
      </c>
      <c r="AH2052" s="163">
        <v>0</v>
      </c>
      <c r="AI2052" s="163">
        <v>0</v>
      </c>
      <c r="AJ2052" s="163">
        <v>0</v>
      </c>
      <c r="AK2052" s="163">
        <v>0</v>
      </c>
      <c r="AL2052" s="163">
        <v>0</v>
      </c>
      <c r="AM2052" s="163">
        <v>0</v>
      </c>
    </row>
    <row r="2053" spans="2:39" x14ac:dyDescent="0.15">
      <c r="B2053" s="51" t="s">
        <v>2009</v>
      </c>
      <c r="C2053" s="51" t="s">
        <v>4510</v>
      </c>
      <c r="D2053" s="51" t="s">
        <v>5074</v>
      </c>
      <c r="E2053" s="51" t="s">
        <v>5075</v>
      </c>
      <c r="F2053" s="51" t="s">
        <v>5076</v>
      </c>
      <c r="G2053" s="51" t="s">
        <v>5077</v>
      </c>
      <c r="H2053" s="51" t="s">
        <v>5101</v>
      </c>
      <c r="I2053" s="51" t="s">
        <v>5102</v>
      </c>
      <c r="K2053" s="53">
        <v>3</v>
      </c>
      <c r="L2053" s="160">
        <v>6</v>
      </c>
      <c r="M2053" s="160" t="s">
        <v>5101</v>
      </c>
      <c r="N2053" s="160" t="s">
        <v>5102</v>
      </c>
      <c r="O2053" s="161"/>
      <c r="P2053" s="161"/>
      <c r="Q2053" s="161"/>
      <c r="R2053" s="161"/>
      <c r="S2053" s="161"/>
      <c r="T2053" s="161"/>
      <c r="U2053" s="161"/>
      <c r="V2053" s="161"/>
      <c r="W2053" s="161"/>
      <c r="X2053" s="161"/>
      <c r="Y2053" s="161"/>
      <c r="Z2053" s="161"/>
      <c r="AA2053" s="155" t="s">
        <v>2009</v>
      </c>
      <c r="AB2053" s="155" t="s">
        <v>4510</v>
      </c>
      <c r="AC2053" s="163">
        <v>0</v>
      </c>
      <c r="AD2053" s="163">
        <v>0</v>
      </c>
      <c r="AE2053" s="163">
        <v>0</v>
      </c>
      <c r="AF2053" s="163">
        <v>0</v>
      </c>
      <c r="AG2053" s="163">
        <v>0</v>
      </c>
      <c r="AH2053" s="163">
        <v>0</v>
      </c>
      <c r="AI2053" s="163">
        <v>0</v>
      </c>
      <c r="AJ2053" s="163">
        <v>0</v>
      </c>
      <c r="AK2053" s="163">
        <v>0</v>
      </c>
      <c r="AL2053" s="163">
        <v>0</v>
      </c>
      <c r="AM2053" s="163">
        <v>0</v>
      </c>
    </row>
    <row r="2054" spans="2:39" x14ac:dyDescent="0.15">
      <c r="B2054" s="51" t="s">
        <v>2010</v>
      </c>
      <c r="C2054" s="51" t="s">
        <v>4511</v>
      </c>
      <c r="K2054" s="53">
        <v>3</v>
      </c>
      <c r="L2054" s="160" t="s">
        <v>5356</v>
      </c>
      <c r="M2054" s="160" t="s">
        <v>5356</v>
      </c>
      <c r="N2054" s="160" t="s">
        <v>5356</v>
      </c>
      <c r="O2054" s="161"/>
      <c r="P2054" s="161"/>
      <c r="Q2054" s="161"/>
      <c r="R2054" s="161"/>
      <c r="S2054" s="161"/>
      <c r="T2054" s="161"/>
      <c r="U2054" s="161"/>
      <c r="V2054" s="161"/>
      <c r="W2054" s="161"/>
      <c r="X2054" s="161"/>
      <c r="Y2054" s="161"/>
      <c r="Z2054" s="161"/>
      <c r="AA2054" s="155" t="s">
        <v>2010</v>
      </c>
      <c r="AB2054" s="155" t="s">
        <v>4511</v>
      </c>
      <c r="AC2054" s="163">
        <v>0</v>
      </c>
      <c r="AD2054" s="163">
        <v>0</v>
      </c>
      <c r="AE2054" s="163">
        <v>0</v>
      </c>
      <c r="AF2054" s="163">
        <v>0</v>
      </c>
      <c r="AG2054" s="163">
        <v>0</v>
      </c>
      <c r="AH2054" s="163">
        <v>0</v>
      </c>
      <c r="AI2054" s="163">
        <v>0</v>
      </c>
      <c r="AJ2054" s="163">
        <v>0</v>
      </c>
      <c r="AK2054" s="163">
        <v>0</v>
      </c>
      <c r="AL2054" s="163">
        <v>0</v>
      </c>
      <c r="AM2054" s="163">
        <v>0</v>
      </c>
    </row>
    <row r="2055" spans="2:39" x14ac:dyDescent="0.15">
      <c r="B2055" s="51" t="s">
        <v>2011</v>
      </c>
      <c r="C2055" s="51" t="s">
        <v>4512</v>
      </c>
      <c r="K2055" s="53">
        <v>3</v>
      </c>
      <c r="L2055" s="160" t="s">
        <v>5356</v>
      </c>
      <c r="M2055" s="160" t="s">
        <v>5356</v>
      </c>
      <c r="N2055" s="160" t="s">
        <v>5356</v>
      </c>
      <c r="O2055" s="161"/>
      <c r="P2055" s="161"/>
      <c r="Q2055" s="161"/>
      <c r="R2055" s="161"/>
      <c r="S2055" s="161"/>
      <c r="T2055" s="161"/>
      <c r="U2055" s="161"/>
      <c r="V2055" s="161"/>
      <c r="W2055" s="161"/>
      <c r="X2055" s="161"/>
      <c r="Y2055" s="161"/>
      <c r="Z2055" s="161"/>
      <c r="AA2055" s="155" t="s">
        <v>2011</v>
      </c>
      <c r="AB2055" s="155" t="s">
        <v>4512</v>
      </c>
      <c r="AC2055" s="163">
        <v>0</v>
      </c>
      <c r="AD2055" s="163">
        <v>0</v>
      </c>
      <c r="AE2055" s="163">
        <v>0</v>
      </c>
      <c r="AF2055" s="163">
        <v>0</v>
      </c>
      <c r="AG2055" s="163">
        <v>0</v>
      </c>
      <c r="AH2055" s="163">
        <v>0</v>
      </c>
      <c r="AI2055" s="163">
        <v>0</v>
      </c>
      <c r="AJ2055" s="163">
        <v>0</v>
      </c>
      <c r="AK2055" s="163">
        <v>0</v>
      </c>
      <c r="AL2055" s="163">
        <v>0</v>
      </c>
      <c r="AM2055" s="163">
        <v>0</v>
      </c>
    </row>
    <row r="2056" spans="2:39" x14ac:dyDescent="0.15">
      <c r="B2056" s="51" t="s">
        <v>2012</v>
      </c>
      <c r="C2056" s="51" t="s">
        <v>4513</v>
      </c>
      <c r="K2056" s="53">
        <v>3</v>
      </c>
      <c r="L2056" s="160" t="s">
        <v>5356</v>
      </c>
      <c r="M2056" s="160" t="s">
        <v>5356</v>
      </c>
      <c r="N2056" s="160" t="s">
        <v>5356</v>
      </c>
      <c r="O2056" s="161"/>
      <c r="P2056" s="161"/>
      <c r="Q2056" s="161"/>
      <c r="R2056" s="161"/>
      <c r="S2056" s="161"/>
      <c r="T2056" s="161"/>
      <c r="U2056" s="161"/>
      <c r="V2056" s="161"/>
      <c r="W2056" s="161"/>
      <c r="X2056" s="161"/>
      <c r="Y2056" s="161"/>
      <c r="Z2056" s="161"/>
      <c r="AA2056" s="155" t="s">
        <v>2012</v>
      </c>
      <c r="AB2056" s="155" t="s">
        <v>4513</v>
      </c>
      <c r="AC2056" s="163">
        <v>0</v>
      </c>
      <c r="AD2056" s="163">
        <v>0</v>
      </c>
      <c r="AE2056" s="163">
        <v>0</v>
      </c>
      <c r="AF2056" s="163">
        <v>0</v>
      </c>
      <c r="AG2056" s="163">
        <v>0</v>
      </c>
      <c r="AH2056" s="163">
        <v>0</v>
      </c>
      <c r="AI2056" s="163">
        <v>0</v>
      </c>
      <c r="AJ2056" s="163">
        <v>0</v>
      </c>
      <c r="AK2056" s="163">
        <v>0</v>
      </c>
      <c r="AL2056" s="163">
        <v>0</v>
      </c>
      <c r="AM2056" s="163">
        <v>0</v>
      </c>
    </row>
    <row r="2057" spans="2:39" x14ac:dyDescent="0.15">
      <c r="B2057" s="51" t="s">
        <v>2013</v>
      </c>
      <c r="C2057" s="51" t="s">
        <v>4514</v>
      </c>
      <c r="D2057" s="51" t="s">
        <v>5032</v>
      </c>
      <c r="E2057" s="51" t="s">
        <v>5033</v>
      </c>
      <c r="F2057" s="51" t="s">
        <v>5121</v>
      </c>
      <c r="G2057" s="51" t="s">
        <v>5122</v>
      </c>
      <c r="H2057" s="51" t="s">
        <v>5123</v>
      </c>
      <c r="I2057" s="51" t="s">
        <v>5124</v>
      </c>
      <c r="K2057" s="53">
        <v>3</v>
      </c>
      <c r="L2057" s="160">
        <v>12</v>
      </c>
      <c r="M2057" s="160" t="s">
        <v>5121</v>
      </c>
      <c r="N2057" s="160" t="s">
        <v>5122</v>
      </c>
      <c r="O2057" s="161"/>
      <c r="P2057" s="161"/>
      <c r="Q2057" s="161"/>
      <c r="R2057" s="161"/>
      <c r="S2057" s="161"/>
      <c r="T2057" s="161"/>
      <c r="U2057" s="161"/>
      <c r="V2057" s="161"/>
      <c r="W2057" s="161"/>
      <c r="X2057" s="161"/>
      <c r="Y2057" s="161"/>
      <c r="Z2057" s="161"/>
      <c r="AA2057" s="155" t="s">
        <v>2013</v>
      </c>
      <c r="AB2057" s="155" t="s">
        <v>4514</v>
      </c>
      <c r="AC2057" s="163">
        <v>0</v>
      </c>
      <c r="AD2057" s="163">
        <v>0</v>
      </c>
      <c r="AE2057" s="163">
        <v>0</v>
      </c>
      <c r="AF2057" s="163">
        <v>0</v>
      </c>
      <c r="AG2057" s="163">
        <v>0</v>
      </c>
      <c r="AH2057" s="163">
        <v>0</v>
      </c>
      <c r="AI2057" s="163">
        <v>0</v>
      </c>
      <c r="AJ2057" s="163">
        <v>0</v>
      </c>
      <c r="AK2057" s="163">
        <v>0</v>
      </c>
      <c r="AL2057" s="163">
        <v>0</v>
      </c>
      <c r="AM2057" s="163">
        <v>0</v>
      </c>
    </row>
    <row r="2058" spans="2:39" x14ac:dyDescent="0.15">
      <c r="B2058" s="51" t="s">
        <v>2014</v>
      </c>
      <c r="C2058" s="51" t="s">
        <v>4515</v>
      </c>
      <c r="D2058" s="51" t="s">
        <v>5026</v>
      </c>
      <c r="E2058" s="51" t="s">
        <v>5027</v>
      </c>
      <c r="F2058" s="51" t="s">
        <v>5028</v>
      </c>
      <c r="G2058" s="51" t="s">
        <v>5029</v>
      </c>
      <c r="H2058" s="51" t="s">
        <v>5115</v>
      </c>
      <c r="I2058" s="51" t="s">
        <v>5116</v>
      </c>
      <c r="K2058" s="53">
        <v>3</v>
      </c>
      <c r="L2058" s="160">
        <v>24</v>
      </c>
      <c r="M2058" s="160" t="s">
        <v>5028</v>
      </c>
      <c r="N2058" s="160" t="s">
        <v>5029</v>
      </c>
      <c r="O2058" s="161"/>
      <c r="P2058" s="161"/>
      <c r="Q2058" s="161"/>
      <c r="R2058" s="161"/>
      <c r="S2058" s="161"/>
      <c r="T2058" s="161"/>
      <c r="U2058" s="161"/>
      <c r="V2058" s="161"/>
      <c r="W2058" s="161"/>
      <c r="X2058" s="161"/>
      <c r="Y2058" s="161"/>
      <c r="Z2058" s="161"/>
      <c r="AA2058" s="155" t="s">
        <v>2014</v>
      </c>
      <c r="AB2058" s="155" t="s">
        <v>4515</v>
      </c>
      <c r="AC2058" s="163">
        <v>0</v>
      </c>
      <c r="AD2058" s="163">
        <v>0</v>
      </c>
      <c r="AE2058" s="163">
        <v>0</v>
      </c>
      <c r="AF2058" s="163">
        <v>0</v>
      </c>
      <c r="AG2058" s="163">
        <v>0</v>
      </c>
      <c r="AH2058" s="163">
        <v>0</v>
      </c>
      <c r="AI2058" s="163">
        <v>0</v>
      </c>
      <c r="AJ2058" s="163">
        <v>0</v>
      </c>
      <c r="AK2058" s="163">
        <v>0</v>
      </c>
      <c r="AL2058" s="163">
        <v>0</v>
      </c>
      <c r="AM2058" s="163">
        <v>0</v>
      </c>
    </row>
    <row r="2059" spans="2:39" x14ac:dyDescent="0.15">
      <c r="B2059" s="51" t="s">
        <v>2015</v>
      </c>
      <c r="C2059" s="51" t="s">
        <v>4516</v>
      </c>
      <c r="D2059" s="51" t="s">
        <v>5074</v>
      </c>
      <c r="E2059" s="51" t="s">
        <v>5075</v>
      </c>
      <c r="F2059" s="51" t="s">
        <v>5076</v>
      </c>
      <c r="G2059" s="51" t="s">
        <v>5077</v>
      </c>
      <c r="H2059" s="51" t="s">
        <v>5101</v>
      </c>
      <c r="I2059" s="51" t="s">
        <v>5102</v>
      </c>
      <c r="K2059" s="53">
        <v>3</v>
      </c>
      <c r="L2059" s="160">
        <v>6</v>
      </c>
      <c r="M2059" s="160" t="s">
        <v>5101</v>
      </c>
      <c r="N2059" s="160" t="s">
        <v>5102</v>
      </c>
      <c r="O2059" s="161"/>
      <c r="P2059" s="161"/>
      <c r="Q2059" s="161"/>
      <c r="R2059" s="161"/>
      <c r="S2059" s="161"/>
      <c r="T2059" s="161"/>
      <c r="U2059" s="161"/>
      <c r="V2059" s="161"/>
      <c r="W2059" s="161"/>
      <c r="X2059" s="161"/>
      <c r="Y2059" s="161"/>
      <c r="Z2059" s="161"/>
      <c r="AA2059" s="155" t="s">
        <v>2015</v>
      </c>
      <c r="AB2059" s="155" t="s">
        <v>4516</v>
      </c>
      <c r="AC2059" s="163">
        <v>0</v>
      </c>
      <c r="AD2059" s="163">
        <v>0</v>
      </c>
      <c r="AE2059" s="163">
        <v>0</v>
      </c>
      <c r="AF2059" s="163">
        <v>0</v>
      </c>
      <c r="AG2059" s="163">
        <v>0</v>
      </c>
      <c r="AH2059" s="163">
        <v>0</v>
      </c>
      <c r="AI2059" s="163">
        <v>0</v>
      </c>
      <c r="AJ2059" s="163">
        <v>0</v>
      </c>
      <c r="AK2059" s="163">
        <v>0</v>
      </c>
      <c r="AL2059" s="163">
        <v>0</v>
      </c>
      <c r="AM2059" s="163">
        <v>0</v>
      </c>
    </row>
    <row r="2060" spans="2:39" x14ac:dyDescent="0.15">
      <c r="B2060" s="51" t="s">
        <v>2016</v>
      </c>
      <c r="C2060" s="51" t="s">
        <v>5531</v>
      </c>
      <c r="K2060" s="53">
        <v>3</v>
      </c>
      <c r="L2060" s="160" t="s">
        <v>5356</v>
      </c>
      <c r="M2060" s="160" t="s">
        <v>5356</v>
      </c>
      <c r="N2060" s="160" t="s">
        <v>5356</v>
      </c>
      <c r="O2060" s="161"/>
      <c r="P2060" s="161"/>
      <c r="Q2060" s="161"/>
      <c r="R2060" s="161"/>
      <c r="S2060" s="161"/>
      <c r="T2060" s="161"/>
      <c r="U2060" s="161"/>
      <c r="V2060" s="161"/>
      <c r="W2060" s="161"/>
      <c r="X2060" s="161"/>
      <c r="Y2060" s="161"/>
      <c r="Z2060" s="161"/>
      <c r="AA2060" s="155" t="s">
        <v>2016</v>
      </c>
      <c r="AB2060" s="155" t="s">
        <v>5531</v>
      </c>
      <c r="AC2060" s="163">
        <v>0</v>
      </c>
      <c r="AD2060" s="163">
        <v>0</v>
      </c>
      <c r="AE2060" s="163">
        <v>0</v>
      </c>
      <c r="AF2060" s="163">
        <v>0</v>
      </c>
      <c r="AG2060" s="163">
        <v>0</v>
      </c>
      <c r="AH2060" s="163">
        <v>0</v>
      </c>
      <c r="AI2060" s="163">
        <v>0</v>
      </c>
      <c r="AJ2060" s="163">
        <v>0</v>
      </c>
      <c r="AK2060" s="163">
        <v>0</v>
      </c>
      <c r="AL2060" s="163">
        <v>0</v>
      </c>
      <c r="AM2060" s="163">
        <v>0</v>
      </c>
    </row>
    <row r="2061" spans="2:39" x14ac:dyDescent="0.15">
      <c r="B2061" s="51" t="s">
        <v>2017</v>
      </c>
      <c r="C2061" s="51" t="s">
        <v>4517</v>
      </c>
      <c r="D2061" s="51" t="s">
        <v>5026</v>
      </c>
      <c r="E2061" s="51" t="s">
        <v>5027</v>
      </c>
      <c r="F2061" s="51" t="s">
        <v>5028</v>
      </c>
      <c r="G2061" s="51" t="s">
        <v>5029</v>
      </c>
      <c r="H2061" s="51" t="s">
        <v>5205</v>
      </c>
      <c r="I2061" s="51" t="s">
        <v>5206</v>
      </c>
      <c r="K2061" s="53">
        <v>3</v>
      </c>
      <c r="L2061" s="160">
        <v>24</v>
      </c>
      <c r="M2061" s="160" t="s">
        <v>5028</v>
      </c>
      <c r="N2061" s="160" t="s">
        <v>5029</v>
      </c>
      <c r="O2061" s="161"/>
      <c r="P2061" s="161"/>
      <c r="Q2061" s="161"/>
      <c r="R2061" s="161"/>
      <c r="S2061" s="161"/>
      <c r="T2061" s="161"/>
      <c r="U2061" s="161"/>
      <c r="V2061" s="161"/>
      <c r="W2061" s="161"/>
      <c r="X2061" s="161"/>
      <c r="Y2061" s="161"/>
      <c r="Z2061" s="161"/>
      <c r="AA2061" s="155" t="s">
        <v>2017</v>
      </c>
      <c r="AB2061" s="155" t="s">
        <v>4517</v>
      </c>
      <c r="AC2061" s="163">
        <v>0</v>
      </c>
      <c r="AD2061" s="163">
        <v>0</v>
      </c>
      <c r="AE2061" s="163">
        <v>0</v>
      </c>
      <c r="AF2061" s="163">
        <v>0</v>
      </c>
      <c r="AG2061" s="163">
        <v>0</v>
      </c>
      <c r="AH2061" s="163">
        <v>0</v>
      </c>
      <c r="AI2061" s="163">
        <v>0</v>
      </c>
      <c r="AJ2061" s="163">
        <v>0</v>
      </c>
      <c r="AK2061" s="163">
        <v>0</v>
      </c>
      <c r="AL2061" s="163">
        <v>0</v>
      </c>
      <c r="AM2061" s="163">
        <v>0</v>
      </c>
    </row>
    <row r="2062" spans="2:39" x14ac:dyDescent="0.15">
      <c r="B2062" s="51" t="s">
        <v>2018</v>
      </c>
      <c r="C2062" s="51" t="s">
        <v>4518</v>
      </c>
      <c r="D2062" s="51" t="s">
        <v>5026</v>
      </c>
      <c r="E2062" s="51" t="s">
        <v>5027</v>
      </c>
      <c r="F2062" s="51" t="s">
        <v>5028</v>
      </c>
      <c r="G2062" s="51" t="s">
        <v>5029</v>
      </c>
      <c r="H2062" s="51" t="s">
        <v>5115</v>
      </c>
      <c r="I2062" s="51" t="s">
        <v>5116</v>
      </c>
      <c r="K2062" s="53">
        <v>3</v>
      </c>
      <c r="L2062" s="160">
        <v>24</v>
      </c>
      <c r="M2062" s="160" t="s">
        <v>5028</v>
      </c>
      <c r="N2062" s="160" t="s">
        <v>5029</v>
      </c>
      <c r="O2062" s="161"/>
      <c r="P2062" s="161"/>
      <c r="Q2062" s="161"/>
      <c r="R2062" s="161"/>
      <c r="S2062" s="161"/>
      <c r="T2062" s="161"/>
      <c r="U2062" s="161"/>
      <c r="V2062" s="161"/>
      <c r="W2062" s="161"/>
      <c r="X2062" s="161"/>
      <c r="Y2062" s="161"/>
      <c r="Z2062" s="161"/>
      <c r="AA2062" s="155" t="s">
        <v>2018</v>
      </c>
      <c r="AB2062" s="155" t="s">
        <v>4518</v>
      </c>
      <c r="AC2062" s="163">
        <v>0</v>
      </c>
      <c r="AD2062" s="163">
        <v>0</v>
      </c>
      <c r="AE2062" s="163">
        <v>0</v>
      </c>
      <c r="AF2062" s="163">
        <v>0</v>
      </c>
      <c r="AG2062" s="163">
        <v>0</v>
      </c>
      <c r="AH2062" s="163">
        <v>0</v>
      </c>
      <c r="AI2062" s="163">
        <v>0</v>
      </c>
      <c r="AJ2062" s="163">
        <v>0</v>
      </c>
      <c r="AK2062" s="163">
        <v>0</v>
      </c>
      <c r="AL2062" s="163">
        <v>0</v>
      </c>
      <c r="AM2062" s="163">
        <v>0</v>
      </c>
    </row>
    <row r="2063" spans="2:39" x14ac:dyDescent="0.15">
      <c r="B2063" s="51" t="s">
        <v>2019</v>
      </c>
      <c r="C2063" s="51" t="s">
        <v>4519</v>
      </c>
      <c r="D2063" s="51" t="s">
        <v>5058</v>
      </c>
      <c r="E2063" s="51" t="s">
        <v>5059</v>
      </c>
      <c r="F2063" s="51" t="s">
        <v>5143</v>
      </c>
      <c r="G2063" s="51" t="s">
        <v>5144</v>
      </c>
      <c r="H2063" s="51" t="s">
        <v>5209</v>
      </c>
      <c r="I2063" s="51" t="s">
        <v>5210</v>
      </c>
      <c r="K2063" s="53">
        <v>3</v>
      </c>
      <c r="L2063" s="160" t="s">
        <v>5356</v>
      </c>
      <c r="M2063" s="160" t="s">
        <v>5356</v>
      </c>
      <c r="N2063" s="160" t="s">
        <v>5356</v>
      </c>
      <c r="O2063" s="161"/>
      <c r="P2063" s="161"/>
      <c r="Q2063" s="161"/>
      <c r="R2063" s="161"/>
      <c r="S2063" s="161"/>
      <c r="T2063" s="161"/>
      <c r="U2063" s="161"/>
      <c r="V2063" s="161"/>
      <c r="W2063" s="161"/>
      <c r="X2063" s="161"/>
      <c r="Y2063" s="161"/>
      <c r="Z2063" s="161"/>
      <c r="AA2063" s="155" t="s">
        <v>2019</v>
      </c>
      <c r="AB2063" s="155" t="s">
        <v>4519</v>
      </c>
      <c r="AC2063" s="163">
        <v>0</v>
      </c>
      <c r="AD2063" s="163">
        <v>0</v>
      </c>
      <c r="AE2063" s="163">
        <v>0</v>
      </c>
      <c r="AF2063" s="163">
        <v>0</v>
      </c>
      <c r="AG2063" s="163">
        <v>0</v>
      </c>
      <c r="AH2063" s="163">
        <v>0</v>
      </c>
      <c r="AI2063" s="163">
        <v>0</v>
      </c>
      <c r="AJ2063" s="163">
        <v>0</v>
      </c>
      <c r="AK2063" s="163">
        <v>0</v>
      </c>
      <c r="AL2063" s="163">
        <v>0</v>
      </c>
      <c r="AM2063" s="163">
        <v>0</v>
      </c>
    </row>
    <row r="2064" spans="2:39" x14ac:dyDescent="0.15">
      <c r="B2064" s="51" t="s">
        <v>2020</v>
      </c>
      <c r="C2064" s="51" t="s">
        <v>4520</v>
      </c>
      <c r="D2064" s="51" t="s">
        <v>5026</v>
      </c>
      <c r="E2064" s="51" t="s">
        <v>5027</v>
      </c>
      <c r="F2064" s="51" t="s">
        <v>5085</v>
      </c>
      <c r="G2064" s="51" t="s">
        <v>5086</v>
      </c>
      <c r="H2064" s="51" t="s">
        <v>5087</v>
      </c>
      <c r="I2064" s="51" t="s">
        <v>5088</v>
      </c>
      <c r="K2064" s="53">
        <v>3</v>
      </c>
      <c r="L2064" s="160">
        <v>26</v>
      </c>
      <c r="M2064" s="160" t="s">
        <v>5085</v>
      </c>
      <c r="N2064" s="160" t="s">
        <v>5086</v>
      </c>
      <c r="O2064" s="161"/>
      <c r="P2064" s="161"/>
      <c r="Q2064" s="161"/>
      <c r="R2064" s="161"/>
      <c r="S2064" s="161"/>
      <c r="T2064" s="161"/>
      <c r="U2064" s="161"/>
      <c r="V2064" s="161"/>
      <c r="W2064" s="161"/>
      <c r="X2064" s="161"/>
      <c r="Y2064" s="161"/>
      <c r="Z2064" s="161"/>
      <c r="AA2064" s="155" t="s">
        <v>2020</v>
      </c>
      <c r="AB2064" s="155" t="s">
        <v>4520</v>
      </c>
      <c r="AC2064" s="163">
        <v>0</v>
      </c>
      <c r="AD2064" s="163">
        <v>0</v>
      </c>
      <c r="AE2064" s="163">
        <v>0</v>
      </c>
      <c r="AF2064" s="163">
        <v>0</v>
      </c>
      <c r="AG2064" s="163">
        <v>0</v>
      </c>
      <c r="AH2064" s="163">
        <v>0</v>
      </c>
      <c r="AI2064" s="163">
        <v>0</v>
      </c>
      <c r="AJ2064" s="163">
        <v>0</v>
      </c>
      <c r="AK2064" s="163">
        <v>0</v>
      </c>
      <c r="AL2064" s="163">
        <v>0</v>
      </c>
      <c r="AM2064" s="163">
        <v>0</v>
      </c>
    </row>
    <row r="2065" spans="2:39" x14ac:dyDescent="0.15">
      <c r="B2065" s="51" t="s">
        <v>2021</v>
      </c>
      <c r="C2065" s="51" t="s">
        <v>4521</v>
      </c>
      <c r="K2065" s="53">
        <v>3</v>
      </c>
      <c r="L2065" s="160" t="s">
        <v>5356</v>
      </c>
      <c r="M2065" s="160" t="s">
        <v>5356</v>
      </c>
      <c r="N2065" s="160" t="s">
        <v>5356</v>
      </c>
      <c r="O2065" s="161"/>
      <c r="P2065" s="161"/>
      <c r="Q2065" s="161"/>
      <c r="R2065" s="161"/>
      <c r="S2065" s="161"/>
      <c r="T2065" s="161"/>
      <c r="U2065" s="161"/>
      <c r="V2065" s="161"/>
      <c r="W2065" s="161"/>
      <c r="X2065" s="161"/>
      <c r="Y2065" s="161"/>
      <c r="Z2065" s="161"/>
      <c r="AA2065" s="155" t="s">
        <v>2021</v>
      </c>
      <c r="AB2065" s="155" t="s">
        <v>4521</v>
      </c>
      <c r="AC2065" s="163">
        <v>0</v>
      </c>
      <c r="AD2065" s="163">
        <v>0</v>
      </c>
      <c r="AE2065" s="163">
        <v>0</v>
      </c>
      <c r="AF2065" s="163">
        <v>0</v>
      </c>
      <c r="AG2065" s="163">
        <v>0</v>
      </c>
      <c r="AH2065" s="163">
        <v>0</v>
      </c>
      <c r="AI2065" s="163">
        <v>0</v>
      </c>
      <c r="AJ2065" s="163">
        <v>0</v>
      </c>
      <c r="AK2065" s="163">
        <v>0</v>
      </c>
      <c r="AL2065" s="163">
        <v>0</v>
      </c>
      <c r="AM2065" s="163">
        <v>0</v>
      </c>
    </row>
    <row r="2066" spans="2:39" x14ac:dyDescent="0.15">
      <c r="B2066" s="51" t="s">
        <v>2022</v>
      </c>
      <c r="C2066" s="51" t="s">
        <v>4522</v>
      </c>
      <c r="K2066" s="53">
        <v>3</v>
      </c>
      <c r="L2066" s="160" t="s">
        <v>5356</v>
      </c>
      <c r="M2066" s="160" t="s">
        <v>5356</v>
      </c>
      <c r="N2066" s="160" t="s">
        <v>5356</v>
      </c>
      <c r="O2066" s="161"/>
      <c r="P2066" s="161"/>
      <c r="Q2066" s="161"/>
      <c r="R2066" s="161"/>
      <c r="S2066" s="161"/>
      <c r="T2066" s="161"/>
      <c r="U2066" s="161"/>
      <c r="V2066" s="161"/>
      <c r="W2066" s="161"/>
      <c r="X2066" s="161"/>
      <c r="Y2066" s="161"/>
      <c r="Z2066" s="161"/>
      <c r="AA2066" s="155" t="s">
        <v>2022</v>
      </c>
      <c r="AB2066" s="155" t="s">
        <v>4522</v>
      </c>
      <c r="AC2066" s="163">
        <v>0</v>
      </c>
      <c r="AD2066" s="163">
        <v>0</v>
      </c>
      <c r="AE2066" s="163">
        <v>0</v>
      </c>
      <c r="AF2066" s="163">
        <v>0</v>
      </c>
      <c r="AG2066" s="163">
        <v>0</v>
      </c>
      <c r="AH2066" s="163">
        <v>0</v>
      </c>
      <c r="AI2066" s="163">
        <v>0</v>
      </c>
      <c r="AJ2066" s="163">
        <v>0</v>
      </c>
      <c r="AK2066" s="163">
        <v>0</v>
      </c>
      <c r="AL2066" s="163">
        <v>0</v>
      </c>
      <c r="AM2066" s="163">
        <v>0</v>
      </c>
    </row>
    <row r="2067" spans="2:39" x14ac:dyDescent="0.15">
      <c r="B2067" s="51" t="s">
        <v>2023</v>
      </c>
      <c r="C2067" s="51" t="s">
        <v>4523</v>
      </c>
      <c r="K2067" s="53">
        <v>3</v>
      </c>
      <c r="L2067" s="160" t="s">
        <v>5356</v>
      </c>
      <c r="M2067" s="160" t="s">
        <v>5356</v>
      </c>
      <c r="N2067" s="160" t="s">
        <v>5356</v>
      </c>
      <c r="O2067" s="161"/>
      <c r="P2067" s="161"/>
      <c r="Q2067" s="161"/>
      <c r="R2067" s="161"/>
      <c r="S2067" s="161"/>
      <c r="T2067" s="161"/>
      <c r="U2067" s="161"/>
      <c r="V2067" s="161"/>
      <c r="W2067" s="161"/>
      <c r="X2067" s="161"/>
      <c r="Y2067" s="161"/>
      <c r="Z2067" s="161"/>
      <c r="AA2067" s="155" t="s">
        <v>2023</v>
      </c>
      <c r="AB2067" s="155" t="s">
        <v>4523</v>
      </c>
      <c r="AC2067" s="163">
        <v>0</v>
      </c>
      <c r="AD2067" s="163">
        <v>0</v>
      </c>
      <c r="AE2067" s="163">
        <v>0</v>
      </c>
      <c r="AF2067" s="163">
        <v>0</v>
      </c>
      <c r="AG2067" s="163">
        <v>0</v>
      </c>
      <c r="AH2067" s="163">
        <v>0</v>
      </c>
      <c r="AI2067" s="163">
        <v>0</v>
      </c>
      <c r="AJ2067" s="163">
        <v>0</v>
      </c>
      <c r="AK2067" s="163">
        <v>0</v>
      </c>
      <c r="AL2067" s="163">
        <v>0</v>
      </c>
      <c r="AM2067" s="163">
        <v>0</v>
      </c>
    </row>
    <row r="2068" spans="2:39" x14ac:dyDescent="0.15">
      <c r="B2068" s="51" t="s">
        <v>2024</v>
      </c>
      <c r="C2068" s="51" t="s">
        <v>5532</v>
      </c>
      <c r="K2068" s="53">
        <v>3</v>
      </c>
      <c r="L2068" s="160" t="s">
        <v>5356</v>
      </c>
      <c r="M2068" s="160" t="s">
        <v>5356</v>
      </c>
      <c r="N2068" s="160" t="s">
        <v>5356</v>
      </c>
      <c r="O2068" s="161"/>
      <c r="P2068" s="161"/>
      <c r="Q2068" s="161"/>
      <c r="R2068" s="161"/>
      <c r="S2068" s="161"/>
      <c r="T2068" s="161"/>
      <c r="U2068" s="161"/>
      <c r="V2068" s="161"/>
      <c r="W2068" s="161"/>
      <c r="X2068" s="161"/>
      <c r="Y2068" s="161"/>
      <c r="Z2068" s="161"/>
      <c r="AA2068" s="155" t="s">
        <v>2024</v>
      </c>
      <c r="AB2068" s="155" t="s">
        <v>5532</v>
      </c>
      <c r="AC2068" s="163">
        <v>0</v>
      </c>
      <c r="AD2068" s="163">
        <v>0</v>
      </c>
      <c r="AE2068" s="163">
        <v>0</v>
      </c>
      <c r="AF2068" s="163">
        <v>0</v>
      </c>
      <c r="AG2068" s="163">
        <v>0</v>
      </c>
      <c r="AH2068" s="163">
        <v>0</v>
      </c>
      <c r="AI2068" s="163">
        <v>0</v>
      </c>
      <c r="AJ2068" s="163">
        <v>0</v>
      </c>
      <c r="AK2068" s="163">
        <v>0</v>
      </c>
      <c r="AL2068" s="163">
        <v>0</v>
      </c>
      <c r="AM2068" s="163">
        <v>0</v>
      </c>
    </row>
    <row r="2069" spans="2:39" x14ac:dyDescent="0.15">
      <c r="B2069" s="51" t="s">
        <v>2025</v>
      </c>
      <c r="C2069" s="51" t="s">
        <v>4524</v>
      </c>
      <c r="D2069" s="51" t="s">
        <v>5074</v>
      </c>
      <c r="E2069" s="51" t="s">
        <v>5075</v>
      </c>
      <c r="F2069" s="51" t="s">
        <v>5076</v>
      </c>
      <c r="G2069" s="51" t="s">
        <v>5077</v>
      </c>
      <c r="H2069" s="51" t="s">
        <v>5101</v>
      </c>
      <c r="I2069" s="51" t="s">
        <v>5102</v>
      </c>
      <c r="K2069" s="53">
        <v>3</v>
      </c>
      <c r="L2069" s="160">
        <v>6</v>
      </c>
      <c r="M2069" s="160" t="s">
        <v>5101</v>
      </c>
      <c r="N2069" s="160" t="s">
        <v>5102</v>
      </c>
      <c r="O2069" s="161"/>
      <c r="P2069" s="161"/>
      <c r="Q2069" s="161"/>
      <c r="R2069" s="161"/>
      <c r="S2069" s="161"/>
      <c r="T2069" s="161"/>
      <c r="U2069" s="161"/>
      <c r="V2069" s="161"/>
      <c r="W2069" s="161"/>
      <c r="X2069" s="161"/>
      <c r="Y2069" s="161"/>
      <c r="Z2069" s="161"/>
      <c r="AA2069" s="155" t="s">
        <v>2025</v>
      </c>
      <c r="AB2069" s="155" t="s">
        <v>4524</v>
      </c>
      <c r="AC2069" s="163">
        <v>0</v>
      </c>
      <c r="AD2069" s="163">
        <v>0</v>
      </c>
      <c r="AE2069" s="163">
        <v>0</v>
      </c>
      <c r="AF2069" s="163">
        <v>0</v>
      </c>
      <c r="AG2069" s="163">
        <v>0</v>
      </c>
      <c r="AH2069" s="163">
        <v>0</v>
      </c>
      <c r="AI2069" s="163">
        <v>0</v>
      </c>
      <c r="AJ2069" s="163">
        <v>0</v>
      </c>
      <c r="AK2069" s="163">
        <v>0</v>
      </c>
      <c r="AL2069" s="163">
        <v>0</v>
      </c>
      <c r="AM2069" s="163">
        <v>0</v>
      </c>
    </row>
    <row r="2070" spans="2:39" x14ac:dyDescent="0.15">
      <c r="B2070" s="51" t="s">
        <v>2026</v>
      </c>
      <c r="C2070" s="51" t="s">
        <v>5251</v>
      </c>
      <c r="D2070" s="51" t="s">
        <v>5044</v>
      </c>
      <c r="E2070" s="51" t="s">
        <v>5045</v>
      </c>
      <c r="F2070" s="51" t="s">
        <v>5046</v>
      </c>
      <c r="G2070" s="51" t="s">
        <v>5045</v>
      </c>
      <c r="H2070" s="51" t="s">
        <v>5047</v>
      </c>
      <c r="I2070" s="51" t="s">
        <v>5048</v>
      </c>
      <c r="K2070" s="53">
        <v>3</v>
      </c>
      <c r="L2070" s="160">
        <v>5</v>
      </c>
      <c r="M2070" s="160" t="s">
        <v>5047</v>
      </c>
      <c r="N2070" s="160" t="s">
        <v>5048</v>
      </c>
      <c r="O2070" s="161"/>
      <c r="P2070" s="161"/>
      <c r="Q2070" s="161"/>
      <c r="R2070" s="161"/>
      <c r="S2070" s="161"/>
      <c r="T2070" s="161"/>
      <c r="U2070" s="161"/>
      <c r="V2070" s="161"/>
      <c r="W2070" s="161"/>
      <c r="X2070" s="161"/>
      <c r="Y2070" s="161"/>
      <c r="Z2070" s="161"/>
      <c r="AA2070" s="155" t="s">
        <v>2026</v>
      </c>
      <c r="AB2070" s="155" t="s">
        <v>5251</v>
      </c>
      <c r="AC2070" s="163">
        <v>0</v>
      </c>
      <c r="AD2070" s="163">
        <v>0</v>
      </c>
      <c r="AE2070" s="163">
        <v>0</v>
      </c>
      <c r="AF2070" s="163">
        <v>0</v>
      </c>
      <c r="AG2070" s="163">
        <v>0</v>
      </c>
      <c r="AH2070" s="163">
        <v>0</v>
      </c>
      <c r="AI2070" s="163">
        <v>0</v>
      </c>
      <c r="AJ2070" s="163">
        <v>0</v>
      </c>
      <c r="AK2070" s="163">
        <v>0</v>
      </c>
      <c r="AL2070" s="163">
        <v>0</v>
      </c>
      <c r="AM2070" s="163">
        <v>0</v>
      </c>
    </row>
    <row r="2071" spans="2:39" x14ac:dyDescent="0.15">
      <c r="B2071" s="51" t="s">
        <v>2027</v>
      </c>
      <c r="C2071" s="51" t="s">
        <v>5252</v>
      </c>
      <c r="D2071" s="51" t="s">
        <v>5058</v>
      </c>
      <c r="E2071" s="51" t="s">
        <v>5059</v>
      </c>
      <c r="F2071" s="51" t="s">
        <v>5143</v>
      </c>
      <c r="G2071" s="51" t="s">
        <v>5144</v>
      </c>
      <c r="H2071" s="51" t="s">
        <v>5209</v>
      </c>
      <c r="I2071" s="51" t="s">
        <v>5210</v>
      </c>
      <c r="K2071" s="53">
        <v>3</v>
      </c>
      <c r="L2071" s="160" t="s">
        <v>5356</v>
      </c>
      <c r="M2071" s="160" t="s">
        <v>5356</v>
      </c>
      <c r="N2071" s="160" t="s">
        <v>5356</v>
      </c>
      <c r="O2071" s="161"/>
      <c r="P2071" s="161"/>
      <c r="Q2071" s="161"/>
      <c r="R2071" s="161"/>
      <c r="S2071" s="161"/>
      <c r="T2071" s="161"/>
      <c r="U2071" s="161"/>
      <c r="V2071" s="161"/>
      <c r="W2071" s="161"/>
      <c r="X2071" s="161"/>
      <c r="Y2071" s="161"/>
      <c r="Z2071" s="161"/>
      <c r="AA2071" s="155" t="s">
        <v>2027</v>
      </c>
      <c r="AB2071" s="155" t="s">
        <v>5252</v>
      </c>
      <c r="AC2071" s="163">
        <v>0</v>
      </c>
      <c r="AD2071" s="163">
        <v>0</v>
      </c>
      <c r="AE2071" s="163">
        <v>0</v>
      </c>
      <c r="AF2071" s="163">
        <v>0</v>
      </c>
      <c r="AG2071" s="163">
        <v>0</v>
      </c>
      <c r="AH2071" s="163">
        <v>0</v>
      </c>
      <c r="AI2071" s="163">
        <v>0</v>
      </c>
      <c r="AJ2071" s="163">
        <v>0</v>
      </c>
      <c r="AK2071" s="163">
        <v>0</v>
      </c>
      <c r="AL2071" s="163">
        <v>0</v>
      </c>
      <c r="AM2071" s="163">
        <v>0</v>
      </c>
    </row>
    <row r="2072" spans="2:39" x14ac:dyDescent="0.15">
      <c r="B2072" s="51" t="s">
        <v>2028</v>
      </c>
      <c r="C2072" s="51" t="s">
        <v>4525</v>
      </c>
      <c r="D2072" s="51" t="s">
        <v>5074</v>
      </c>
      <c r="E2072" s="51" t="s">
        <v>5075</v>
      </c>
      <c r="F2072" s="51" t="s">
        <v>5076</v>
      </c>
      <c r="G2072" s="51" t="s">
        <v>5077</v>
      </c>
      <c r="H2072" s="51" t="s">
        <v>5101</v>
      </c>
      <c r="I2072" s="51" t="s">
        <v>5102</v>
      </c>
      <c r="K2072" s="53">
        <v>3</v>
      </c>
      <c r="L2072" s="160">
        <v>6</v>
      </c>
      <c r="M2072" s="160" t="s">
        <v>5101</v>
      </c>
      <c r="N2072" s="160" t="s">
        <v>5102</v>
      </c>
      <c r="O2072" s="161"/>
      <c r="P2072" s="161"/>
      <c r="Q2072" s="161"/>
      <c r="R2072" s="161"/>
      <c r="S2072" s="161"/>
      <c r="T2072" s="161"/>
      <c r="U2072" s="161"/>
      <c r="V2072" s="161"/>
      <c r="W2072" s="161"/>
      <c r="X2072" s="161"/>
      <c r="Y2072" s="161"/>
      <c r="Z2072" s="161"/>
      <c r="AA2072" s="155" t="s">
        <v>2028</v>
      </c>
      <c r="AB2072" s="155" t="s">
        <v>4525</v>
      </c>
      <c r="AC2072" s="163">
        <v>0</v>
      </c>
      <c r="AD2072" s="163">
        <v>0</v>
      </c>
      <c r="AE2072" s="163">
        <v>0</v>
      </c>
      <c r="AF2072" s="163">
        <v>0</v>
      </c>
      <c r="AG2072" s="163">
        <v>0</v>
      </c>
      <c r="AH2072" s="163">
        <v>0</v>
      </c>
      <c r="AI2072" s="163">
        <v>0</v>
      </c>
      <c r="AJ2072" s="163">
        <v>0</v>
      </c>
      <c r="AK2072" s="163">
        <v>0</v>
      </c>
      <c r="AL2072" s="163">
        <v>0</v>
      </c>
      <c r="AM2072" s="163">
        <v>0</v>
      </c>
    </row>
    <row r="2073" spans="2:39" x14ac:dyDescent="0.15">
      <c r="B2073" s="51" t="s">
        <v>2029</v>
      </c>
      <c r="C2073" s="51" t="s">
        <v>5533</v>
      </c>
      <c r="K2073" s="53">
        <v>3</v>
      </c>
      <c r="L2073" s="160" t="s">
        <v>5356</v>
      </c>
      <c r="M2073" s="160" t="s">
        <v>5356</v>
      </c>
      <c r="N2073" s="160" t="s">
        <v>5356</v>
      </c>
      <c r="O2073" s="161"/>
      <c r="P2073" s="161"/>
      <c r="Q2073" s="161"/>
      <c r="R2073" s="161"/>
      <c r="S2073" s="161"/>
      <c r="T2073" s="161"/>
      <c r="U2073" s="161"/>
      <c r="V2073" s="161"/>
      <c r="W2073" s="161"/>
      <c r="X2073" s="161"/>
      <c r="Y2073" s="161"/>
      <c r="Z2073" s="161"/>
      <c r="AA2073" s="155" t="s">
        <v>2029</v>
      </c>
      <c r="AB2073" s="155" t="s">
        <v>5533</v>
      </c>
      <c r="AC2073" s="163">
        <v>0</v>
      </c>
      <c r="AD2073" s="163">
        <v>0</v>
      </c>
      <c r="AE2073" s="163">
        <v>0</v>
      </c>
      <c r="AF2073" s="163">
        <v>0</v>
      </c>
      <c r="AG2073" s="163">
        <v>0</v>
      </c>
      <c r="AH2073" s="163">
        <v>0</v>
      </c>
      <c r="AI2073" s="163">
        <v>0</v>
      </c>
      <c r="AJ2073" s="163">
        <v>0</v>
      </c>
      <c r="AK2073" s="163">
        <v>0</v>
      </c>
      <c r="AL2073" s="163">
        <v>0</v>
      </c>
      <c r="AM2073" s="163">
        <v>0</v>
      </c>
    </row>
    <row r="2074" spans="2:39" x14ac:dyDescent="0.15">
      <c r="B2074" s="51" t="s">
        <v>2030</v>
      </c>
      <c r="C2074" s="51" t="s">
        <v>2968</v>
      </c>
      <c r="K2074" s="53">
        <v>3</v>
      </c>
      <c r="L2074" s="160" t="s">
        <v>5356</v>
      </c>
      <c r="M2074" s="160" t="s">
        <v>5356</v>
      </c>
      <c r="N2074" s="160" t="s">
        <v>5356</v>
      </c>
      <c r="O2074" s="161"/>
      <c r="P2074" s="161"/>
      <c r="Q2074" s="161"/>
      <c r="R2074" s="161"/>
      <c r="S2074" s="161"/>
      <c r="T2074" s="161"/>
      <c r="U2074" s="161"/>
      <c r="V2074" s="161"/>
      <c r="W2074" s="161"/>
      <c r="X2074" s="161"/>
      <c r="Y2074" s="161"/>
      <c r="Z2074" s="161"/>
      <c r="AA2074" s="155" t="s">
        <v>2030</v>
      </c>
      <c r="AB2074" s="155" t="s">
        <v>2968</v>
      </c>
      <c r="AC2074" s="163">
        <v>0</v>
      </c>
      <c r="AD2074" s="163">
        <v>0</v>
      </c>
      <c r="AE2074" s="163">
        <v>0</v>
      </c>
      <c r="AF2074" s="163">
        <v>0</v>
      </c>
      <c r="AG2074" s="163">
        <v>0</v>
      </c>
      <c r="AH2074" s="163">
        <v>0</v>
      </c>
      <c r="AI2074" s="163">
        <v>0</v>
      </c>
      <c r="AJ2074" s="163">
        <v>0</v>
      </c>
      <c r="AK2074" s="163">
        <v>0</v>
      </c>
      <c r="AL2074" s="163">
        <v>0</v>
      </c>
      <c r="AM2074" s="163">
        <v>0</v>
      </c>
    </row>
    <row r="2075" spans="2:39" x14ac:dyDescent="0.15">
      <c r="B2075" s="51" t="s">
        <v>2031</v>
      </c>
      <c r="C2075" s="51" t="s">
        <v>4526</v>
      </c>
      <c r="K2075" s="53">
        <v>3</v>
      </c>
      <c r="L2075" s="160" t="s">
        <v>5356</v>
      </c>
      <c r="M2075" s="160" t="s">
        <v>5356</v>
      </c>
      <c r="N2075" s="160" t="s">
        <v>5356</v>
      </c>
      <c r="O2075" s="161"/>
      <c r="P2075" s="161"/>
      <c r="Q2075" s="161"/>
      <c r="R2075" s="161"/>
      <c r="S2075" s="161"/>
      <c r="T2075" s="161"/>
      <c r="U2075" s="161"/>
      <c r="V2075" s="161"/>
      <c r="W2075" s="161"/>
      <c r="X2075" s="161"/>
      <c r="Y2075" s="161"/>
      <c r="Z2075" s="161"/>
      <c r="AA2075" s="155" t="s">
        <v>2031</v>
      </c>
      <c r="AB2075" s="155" t="s">
        <v>4526</v>
      </c>
      <c r="AC2075" s="163">
        <v>0</v>
      </c>
      <c r="AD2075" s="163">
        <v>0</v>
      </c>
      <c r="AE2075" s="163">
        <v>0</v>
      </c>
      <c r="AF2075" s="163">
        <v>0</v>
      </c>
      <c r="AG2075" s="163">
        <v>0</v>
      </c>
      <c r="AH2075" s="163">
        <v>0</v>
      </c>
      <c r="AI2075" s="163">
        <v>0</v>
      </c>
      <c r="AJ2075" s="163">
        <v>0</v>
      </c>
      <c r="AK2075" s="163">
        <v>0</v>
      </c>
      <c r="AL2075" s="163">
        <v>0</v>
      </c>
      <c r="AM2075" s="163">
        <v>0</v>
      </c>
    </row>
    <row r="2076" spans="2:39" x14ac:dyDescent="0.15">
      <c r="B2076" s="51" t="s">
        <v>2032</v>
      </c>
      <c r="C2076" s="51" t="s">
        <v>4527</v>
      </c>
      <c r="D2076" s="51" t="s">
        <v>5044</v>
      </c>
      <c r="E2076" s="51" t="s">
        <v>5045</v>
      </c>
      <c r="F2076" s="51" t="s">
        <v>5046</v>
      </c>
      <c r="G2076" s="51" t="s">
        <v>5045</v>
      </c>
      <c r="H2076" s="51" t="s">
        <v>5067</v>
      </c>
      <c r="I2076" s="51" t="s">
        <v>5068</v>
      </c>
      <c r="K2076" s="53">
        <v>3</v>
      </c>
      <c r="L2076" s="160">
        <v>3</v>
      </c>
      <c r="M2076" s="160" t="s">
        <v>5067</v>
      </c>
      <c r="N2076" s="160" t="s">
        <v>5068</v>
      </c>
      <c r="O2076" s="161"/>
      <c r="P2076" s="161"/>
      <c r="Q2076" s="161"/>
      <c r="R2076" s="161"/>
      <c r="S2076" s="161"/>
      <c r="T2076" s="161"/>
      <c r="U2076" s="161"/>
      <c r="V2076" s="161"/>
      <c r="W2076" s="161"/>
      <c r="X2076" s="161"/>
      <c r="Y2076" s="161"/>
      <c r="Z2076" s="161"/>
      <c r="AA2076" s="155" t="s">
        <v>2032</v>
      </c>
      <c r="AB2076" s="155" t="s">
        <v>4527</v>
      </c>
      <c r="AC2076" s="163">
        <v>1</v>
      </c>
      <c r="AD2076" s="163">
        <v>1</v>
      </c>
      <c r="AE2076" s="163">
        <v>1</v>
      </c>
      <c r="AF2076" s="163">
        <v>0</v>
      </c>
      <c r="AG2076" s="163">
        <v>0</v>
      </c>
      <c r="AH2076" s="163">
        <v>0</v>
      </c>
      <c r="AI2076" s="163">
        <v>0</v>
      </c>
      <c r="AJ2076" s="163">
        <v>0</v>
      </c>
      <c r="AK2076" s="163">
        <v>0</v>
      </c>
      <c r="AL2076" s="163">
        <v>0</v>
      </c>
      <c r="AM2076" s="163">
        <v>0</v>
      </c>
    </row>
    <row r="2077" spans="2:39" x14ac:dyDescent="0.15">
      <c r="B2077" s="51" t="s">
        <v>2033</v>
      </c>
      <c r="C2077" s="51" t="s">
        <v>4528</v>
      </c>
      <c r="K2077" s="53">
        <v>3</v>
      </c>
      <c r="L2077" s="160" t="s">
        <v>5356</v>
      </c>
      <c r="M2077" s="160" t="s">
        <v>5356</v>
      </c>
      <c r="N2077" s="160" t="s">
        <v>5356</v>
      </c>
      <c r="O2077" s="161"/>
      <c r="P2077" s="161"/>
      <c r="Q2077" s="161"/>
      <c r="R2077" s="161"/>
      <c r="S2077" s="161"/>
      <c r="T2077" s="161"/>
      <c r="U2077" s="161"/>
      <c r="V2077" s="161"/>
      <c r="W2077" s="161"/>
      <c r="X2077" s="161"/>
      <c r="Y2077" s="161"/>
      <c r="Z2077" s="161"/>
      <c r="AA2077" s="155" t="s">
        <v>2033</v>
      </c>
      <c r="AB2077" s="155" t="s">
        <v>4528</v>
      </c>
      <c r="AC2077" s="163">
        <v>0</v>
      </c>
      <c r="AD2077" s="163">
        <v>0</v>
      </c>
      <c r="AE2077" s="163">
        <v>0</v>
      </c>
      <c r="AF2077" s="163">
        <v>0</v>
      </c>
      <c r="AG2077" s="163">
        <v>0</v>
      </c>
      <c r="AH2077" s="163">
        <v>0</v>
      </c>
      <c r="AI2077" s="163">
        <v>0</v>
      </c>
      <c r="AJ2077" s="163">
        <v>0</v>
      </c>
      <c r="AK2077" s="163">
        <v>0</v>
      </c>
      <c r="AL2077" s="163">
        <v>0</v>
      </c>
      <c r="AM2077" s="163">
        <v>0</v>
      </c>
    </row>
    <row r="2078" spans="2:39" x14ac:dyDescent="0.15">
      <c r="B2078" s="51" t="s">
        <v>2034</v>
      </c>
      <c r="C2078" s="51" t="s">
        <v>4529</v>
      </c>
      <c r="K2078" s="53">
        <v>3</v>
      </c>
      <c r="L2078" s="160" t="s">
        <v>5356</v>
      </c>
      <c r="M2078" s="160" t="s">
        <v>5356</v>
      </c>
      <c r="N2078" s="160" t="s">
        <v>5356</v>
      </c>
      <c r="O2078" s="161"/>
      <c r="P2078" s="161"/>
      <c r="Q2078" s="161"/>
      <c r="R2078" s="161"/>
      <c r="S2078" s="161"/>
      <c r="T2078" s="161"/>
      <c r="U2078" s="161"/>
      <c r="V2078" s="161"/>
      <c r="W2078" s="161"/>
      <c r="X2078" s="161"/>
      <c r="Y2078" s="161"/>
      <c r="Z2078" s="161"/>
      <c r="AA2078" s="155" t="s">
        <v>2034</v>
      </c>
      <c r="AB2078" s="155" t="s">
        <v>4529</v>
      </c>
      <c r="AC2078" s="163">
        <v>0</v>
      </c>
      <c r="AD2078" s="163">
        <v>0</v>
      </c>
      <c r="AE2078" s="163">
        <v>0</v>
      </c>
      <c r="AF2078" s="163">
        <v>0</v>
      </c>
      <c r="AG2078" s="163">
        <v>0</v>
      </c>
      <c r="AH2078" s="163">
        <v>0</v>
      </c>
      <c r="AI2078" s="163">
        <v>0</v>
      </c>
      <c r="AJ2078" s="163">
        <v>0</v>
      </c>
      <c r="AK2078" s="163">
        <v>0</v>
      </c>
      <c r="AL2078" s="163">
        <v>0</v>
      </c>
      <c r="AM2078" s="163">
        <v>0</v>
      </c>
    </row>
    <row r="2079" spans="2:39" x14ac:dyDescent="0.15">
      <c r="B2079" s="51" t="s">
        <v>2035</v>
      </c>
      <c r="C2079" s="51" t="s">
        <v>4530</v>
      </c>
      <c r="D2079" s="51" t="s">
        <v>5026</v>
      </c>
      <c r="E2079" s="51" t="s">
        <v>5027</v>
      </c>
      <c r="F2079" s="51" t="s">
        <v>5028</v>
      </c>
      <c r="G2079" s="51" t="s">
        <v>5029</v>
      </c>
      <c r="H2079" s="51" t="s">
        <v>5205</v>
      </c>
      <c r="I2079" s="51" t="s">
        <v>5206</v>
      </c>
      <c r="K2079" s="53">
        <v>3</v>
      </c>
      <c r="L2079" s="160">
        <v>24</v>
      </c>
      <c r="M2079" s="160" t="s">
        <v>5028</v>
      </c>
      <c r="N2079" s="160" t="s">
        <v>5029</v>
      </c>
      <c r="O2079" s="161"/>
      <c r="P2079" s="161"/>
      <c r="Q2079" s="161"/>
      <c r="R2079" s="161"/>
      <c r="S2079" s="161"/>
      <c r="T2079" s="161"/>
      <c r="U2079" s="161"/>
      <c r="V2079" s="161"/>
      <c r="W2079" s="161"/>
      <c r="X2079" s="161"/>
      <c r="Y2079" s="161"/>
      <c r="Z2079" s="161"/>
      <c r="AA2079" s="155" t="s">
        <v>2035</v>
      </c>
      <c r="AB2079" s="155" t="s">
        <v>4530</v>
      </c>
      <c r="AC2079" s="163">
        <v>0</v>
      </c>
      <c r="AD2079" s="163">
        <v>0</v>
      </c>
      <c r="AE2079" s="163">
        <v>0</v>
      </c>
      <c r="AF2079" s="163">
        <v>0</v>
      </c>
      <c r="AG2079" s="163">
        <v>0</v>
      </c>
      <c r="AH2079" s="163">
        <v>0</v>
      </c>
      <c r="AI2079" s="163">
        <v>0</v>
      </c>
      <c r="AJ2079" s="163">
        <v>0</v>
      </c>
      <c r="AK2079" s="163">
        <v>0</v>
      </c>
      <c r="AL2079" s="163">
        <v>0</v>
      </c>
      <c r="AM2079" s="163">
        <v>0</v>
      </c>
    </row>
    <row r="2080" spans="2:39" x14ac:dyDescent="0.15">
      <c r="B2080" s="51" t="s">
        <v>2036</v>
      </c>
      <c r="C2080" s="51" t="s">
        <v>4531</v>
      </c>
      <c r="D2080" s="51" t="s">
        <v>5074</v>
      </c>
      <c r="E2080" s="51" t="s">
        <v>5075</v>
      </c>
      <c r="F2080" s="51" t="s">
        <v>5076</v>
      </c>
      <c r="G2080" s="51" t="s">
        <v>5077</v>
      </c>
      <c r="H2080" s="51" t="s">
        <v>5101</v>
      </c>
      <c r="I2080" s="51" t="s">
        <v>5102</v>
      </c>
      <c r="K2080" s="53">
        <v>3</v>
      </c>
      <c r="L2080" s="160">
        <v>6</v>
      </c>
      <c r="M2080" s="160" t="s">
        <v>5101</v>
      </c>
      <c r="N2080" s="160" t="s">
        <v>5102</v>
      </c>
      <c r="O2080" s="161"/>
      <c r="P2080" s="161"/>
      <c r="Q2080" s="161"/>
      <c r="R2080" s="161"/>
      <c r="S2080" s="161"/>
      <c r="T2080" s="161"/>
      <c r="U2080" s="161"/>
      <c r="V2080" s="161"/>
      <c r="W2080" s="161"/>
      <c r="X2080" s="161"/>
      <c r="Y2080" s="161"/>
      <c r="Z2080" s="161"/>
      <c r="AA2080" s="155" t="s">
        <v>2036</v>
      </c>
      <c r="AB2080" s="155" t="s">
        <v>4531</v>
      </c>
      <c r="AC2080" s="163">
        <v>0</v>
      </c>
      <c r="AD2080" s="163">
        <v>0</v>
      </c>
      <c r="AE2080" s="163">
        <v>0</v>
      </c>
      <c r="AF2080" s="163">
        <v>0</v>
      </c>
      <c r="AG2080" s="163">
        <v>0</v>
      </c>
      <c r="AH2080" s="163">
        <v>0</v>
      </c>
      <c r="AI2080" s="163">
        <v>0</v>
      </c>
      <c r="AJ2080" s="163">
        <v>0</v>
      </c>
      <c r="AK2080" s="163">
        <v>0</v>
      </c>
      <c r="AL2080" s="163">
        <v>0</v>
      </c>
      <c r="AM2080" s="163">
        <v>0</v>
      </c>
    </row>
    <row r="2081" spans="2:39" x14ac:dyDescent="0.15">
      <c r="B2081" s="51" t="s">
        <v>2037</v>
      </c>
      <c r="C2081" s="51" t="s">
        <v>4532</v>
      </c>
      <c r="K2081" s="53">
        <v>3</v>
      </c>
      <c r="L2081" s="160" t="s">
        <v>5356</v>
      </c>
      <c r="M2081" s="160" t="s">
        <v>5356</v>
      </c>
      <c r="N2081" s="160" t="s">
        <v>5356</v>
      </c>
      <c r="O2081" s="161"/>
      <c r="P2081" s="161"/>
      <c r="Q2081" s="161"/>
      <c r="R2081" s="161"/>
      <c r="S2081" s="161"/>
      <c r="T2081" s="161"/>
      <c r="U2081" s="161"/>
      <c r="V2081" s="161"/>
      <c r="W2081" s="161"/>
      <c r="X2081" s="161"/>
      <c r="Y2081" s="161"/>
      <c r="Z2081" s="161"/>
      <c r="AA2081" s="155" t="s">
        <v>2037</v>
      </c>
      <c r="AB2081" s="155" t="s">
        <v>4532</v>
      </c>
      <c r="AC2081" s="163">
        <v>0</v>
      </c>
      <c r="AD2081" s="163">
        <v>0</v>
      </c>
      <c r="AE2081" s="163">
        <v>0</v>
      </c>
      <c r="AF2081" s="163">
        <v>0</v>
      </c>
      <c r="AG2081" s="163">
        <v>0</v>
      </c>
      <c r="AH2081" s="163">
        <v>0</v>
      </c>
      <c r="AI2081" s="163">
        <v>0</v>
      </c>
      <c r="AJ2081" s="163">
        <v>0</v>
      </c>
      <c r="AK2081" s="163">
        <v>0</v>
      </c>
      <c r="AL2081" s="163">
        <v>0</v>
      </c>
      <c r="AM2081" s="163">
        <v>0</v>
      </c>
    </row>
    <row r="2082" spans="2:39" x14ac:dyDescent="0.15">
      <c r="B2082" s="51" t="s">
        <v>2038</v>
      </c>
      <c r="C2082" s="51" t="s">
        <v>4533</v>
      </c>
      <c r="D2082" s="51" t="s">
        <v>5026</v>
      </c>
      <c r="E2082" s="51" t="s">
        <v>5027</v>
      </c>
      <c r="F2082" s="51" t="s">
        <v>5028</v>
      </c>
      <c r="G2082" s="51" t="s">
        <v>5029</v>
      </c>
      <c r="H2082" s="51" t="s">
        <v>5207</v>
      </c>
      <c r="I2082" s="51" t="s">
        <v>5208</v>
      </c>
      <c r="K2082" s="53">
        <v>3</v>
      </c>
      <c r="L2082" s="160">
        <v>24</v>
      </c>
      <c r="M2082" s="160" t="s">
        <v>5028</v>
      </c>
      <c r="N2082" s="160" t="s">
        <v>5029</v>
      </c>
      <c r="O2082" s="161"/>
      <c r="P2082" s="161"/>
      <c r="Q2082" s="161"/>
      <c r="R2082" s="161"/>
      <c r="S2082" s="161"/>
      <c r="T2082" s="161"/>
      <c r="U2082" s="161"/>
      <c r="V2082" s="161"/>
      <c r="W2082" s="161"/>
      <c r="X2082" s="161"/>
      <c r="Y2082" s="161"/>
      <c r="Z2082" s="161"/>
      <c r="AA2082" s="155" t="s">
        <v>2038</v>
      </c>
      <c r="AB2082" s="155" t="s">
        <v>4533</v>
      </c>
      <c r="AC2082" s="163">
        <v>0</v>
      </c>
      <c r="AD2082" s="163">
        <v>0</v>
      </c>
      <c r="AE2082" s="163">
        <v>1</v>
      </c>
      <c r="AF2082" s="163">
        <v>1</v>
      </c>
      <c r="AG2082" s="163">
        <v>0</v>
      </c>
      <c r="AH2082" s="163">
        <v>0</v>
      </c>
      <c r="AI2082" s="163">
        <v>0</v>
      </c>
      <c r="AJ2082" s="163">
        <v>0</v>
      </c>
      <c r="AK2082" s="163">
        <v>0</v>
      </c>
      <c r="AL2082" s="163">
        <v>0</v>
      </c>
      <c r="AM2082" s="163">
        <v>0</v>
      </c>
    </row>
    <row r="2083" spans="2:39" x14ac:dyDescent="0.15">
      <c r="B2083" s="51" t="s">
        <v>2039</v>
      </c>
      <c r="C2083" s="51" t="s">
        <v>5253</v>
      </c>
      <c r="D2083" s="51" t="s">
        <v>5058</v>
      </c>
      <c r="E2083" s="51" t="s">
        <v>5059</v>
      </c>
      <c r="F2083" s="51" t="s">
        <v>5060</v>
      </c>
      <c r="G2083" s="51" t="s">
        <v>5061</v>
      </c>
      <c r="H2083" s="51" t="s">
        <v>5203</v>
      </c>
      <c r="I2083" s="51" t="s">
        <v>5204</v>
      </c>
      <c r="K2083" s="53">
        <v>3</v>
      </c>
      <c r="L2083" s="160">
        <v>19</v>
      </c>
      <c r="M2083" s="160" t="s">
        <v>5060</v>
      </c>
      <c r="N2083" s="160" t="s">
        <v>5061</v>
      </c>
      <c r="O2083" s="161"/>
      <c r="P2083" s="161"/>
      <c r="Q2083" s="161"/>
      <c r="R2083" s="161"/>
      <c r="S2083" s="161"/>
      <c r="T2083" s="161"/>
      <c r="U2083" s="161"/>
      <c r="V2083" s="161"/>
      <c r="W2083" s="161"/>
      <c r="X2083" s="161"/>
      <c r="Y2083" s="161"/>
      <c r="Z2083" s="161"/>
      <c r="AA2083" s="155" t="s">
        <v>2039</v>
      </c>
      <c r="AB2083" s="155" t="s">
        <v>5253</v>
      </c>
      <c r="AC2083" s="163">
        <v>0</v>
      </c>
      <c r="AD2083" s="163">
        <v>0</v>
      </c>
      <c r="AE2083" s="163">
        <v>0</v>
      </c>
      <c r="AF2083" s="163">
        <v>0</v>
      </c>
      <c r="AG2083" s="163">
        <v>0</v>
      </c>
      <c r="AH2083" s="163">
        <v>0</v>
      </c>
      <c r="AI2083" s="163">
        <v>0</v>
      </c>
      <c r="AJ2083" s="163">
        <v>0</v>
      </c>
      <c r="AK2083" s="163">
        <v>0</v>
      </c>
      <c r="AL2083" s="163">
        <v>0</v>
      </c>
      <c r="AM2083" s="163">
        <v>0</v>
      </c>
    </row>
    <row r="2084" spans="2:39" x14ac:dyDescent="0.15">
      <c r="B2084" s="51" t="s">
        <v>2040</v>
      </c>
      <c r="C2084" s="51" t="s">
        <v>4534</v>
      </c>
      <c r="D2084" s="51" t="s">
        <v>5032</v>
      </c>
      <c r="E2084" s="51" t="s">
        <v>5033</v>
      </c>
      <c r="F2084" s="51" t="s">
        <v>5034</v>
      </c>
      <c r="G2084" s="51" t="s">
        <v>5035</v>
      </c>
      <c r="H2084" s="51" t="s">
        <v>5038</v>
      </c>
      <c r="I2084" s="51" t="s">
        <v>5039</v>
      </c>
      <c r="K2084" s="53">
        <v>3</v>
      </c>
      <c r="L2084" s="160">
        <v>11</v>
      </c>
      <c r="M2084" s="160" t="s">
        <v>5034</v>
      </c>
      <c r="N2084" s="160" t="s">
        <v>5035</v>
      </c>
      <c r="O2084" s="161"/>
      <c r="P2084" s="161"/>
      <c r="Q2084" s="161"/>
      <c r="R2084" s="161"/>
      <c r="S2084" s="161"/>
      <c r="T2084" s="161"/>
      <c r="U2084" s="161"/>
      <c r="V2084" s="161"/>
      <c r="W2084" s="161"/>
      <c r="X2084" s="161"/>
      <c r="Y2084" s="161"/>
      <c r="Z2084" s="161"/>
      <c r="AA2084" s="155" t="s">
        <v>2040</v>
      </c>
      <c r="AB2084" s="155" t="s">
        <v>4534</v>
      </c>
      <c r="AC2084" s="163">
        <v>0</v>
      </c>
      <c r="AD2084" s="163">
        <v>0</v>
      </c>
      <c r="AE2084" s="163">
        <v>0</v>
      </c>
      <c r="AF2084" s="163">
        <v>0</v>
      </c>
      <c r="AG2084" s="163">
        <v>0</v>
      </c>
      <c r="AH2084" s="163">
        <v>0</v>
      </c>
      <c r="AI2084" s="163">
        <v>0</v>
      </c>
      <c r="AJ2084" s="163">
        <v>0</v>
      </c>
      <c r="AK2084" s="163">
        <v>0</v>
      </c>
      <c r="AL2084" s="163">
        <v>0</v>
      </c>
      <c r="AM2084" s="163">
        <v>0</v>
      </c>
    </row>
    <row r="2085" spans="2:39" x14ac:dyDescent="0.15">
      <c r="B2085" s="51" t="s">
        <v>2041</v>
      </c>
      <c r="C2085" s="51" t="s">
        <v>4535</v>
      </c>
      <c r="D2085" s="51" t="s">
        <v>5074</v>
      </c>
      <c r="E2085" s="51" t="s">
        <v>5075</v>
      </c>
      <c r="F2085" s="51" t="s">
        <v>5076</v>
      </c>
      <c r="G2085" s="51" t="s">
        <v>5077</v>
      </c>
      <c r="H2085" s="51" t="s">
        <v>5158</v>
      </c>
      <c r="I2085" s="51" t="s">
        <v>5159</v>
      </c>
      <c r="K2085" s="53">
        <v>3</v>
      </c>
      <c r="L2085" s="160" t="s">
        <v>5356</v>
      </c>
      <c r="M2085" s="160" t="s">
        <v>5356</v>
      </c>
      <c r="N2085" s="160" t="s">
        <v>5356</v>
      </c>
      <c r="O2085" s="161"/>
      <c r="P2085" s="161"/>
      <c r="Q2085" s="161"/>
      <c r="R2085" s="161"/>
      <c r="S2085" s="161"/>
      <c r="T2085" s="161"/>
      <c r="U2085" s="161"/>
      <c r="V2085" s="161"/>
      <c r="W2085" s="161"/>
      <c r="X2085" s="161"/>
      <c r="Y2085" s="161"/>
      <c r="Z2085" s="161"/>
      <c r="AA2085" s="155" t="s">
        <v>2041</v>
      </c>
      <c r="AB2085" s="155" t="s">
        <v>4535</v>
      </c>
      <c r="AC2085" s="163">
        <v>0</v>
      </c>
      <c r="AD2085" s="163">
        <v>0</v>
      </c>
      <c r="AE2085" s="163">
        <v>0</v>
      </c>
      <c r="AF2085" s="163">
        <v>0</v>
      </c>
      <c r="AG2085" s="163">
        <v>0</v>
      </c>
      <c r="AH2085" s="163">
        <v>0</v>
      </c>
      <c r="AI2085" s="163">
        <v>0</v>
      </c>
      <c r="AJ2085" s="163">
        <v>0</v>
      </c>
      <c r="AK2085" s="163">
        <v>0</v>
      </c>
      <c r="AL2085" s="163">
        <v>0</v>
      </c>
      <c r="AM2085" s="163">
        <v>0</v>
      </c>
    </row>
    <row r="2086" spans="2:39" x14ac:dyDescent="0.15">
      <c r="B2086" s="51" t="s">
        <v>1574</v>
      </c>
      <c r="C2086" s="51" t="s">
        <v>4134</v>
      </c>
      <c r="D2086" s="51" t="s">
        <v>5074</v>
      </c>
      <c r="E2086" s="51" t="s">
        <v>5075</v>
      </c>
      <c r="F2086" s="51" t="s">
        <v>5076</v>
      </c>
      <c r="G2086" s="51" t="s">
        <v>5077</v>
      </c>
      <c r="H2086" s="51" t="s">
        <v>5153</v>
      </c>
      <c r="I2086" s="51" t="s">
        <v>5154</v>
      </c>
      <c r="K2086" s="53">
        <v>3</v>
      </c>
      <c r="L2086" s="160">
        <v>7</v>
      </c>
      <c r="M2086" s="160" t="s">
        <v>5153</v>
      </c>
      <c r="N2086" s="160" t="s">
        <v>5154</v>
      </c>
      <c r="O2086" s="161"/>
      <c r="P2086" s="161"/>
      <c r="Q2086" s="161"/>
      <c r="R2086" s="161"/>
      <c r="S2086" s="161"/>
      <c r="T2086" s="161"/>
      <c r="U2086" s="161"/>
      <c r="V2086" s="161"/>
      <c r="W2086" s="161"/>
      <c r="X2086" s="161"/>
      <c r="Y2086" s="161"/>
      <c r="Z2086" s="161"/>
      <c r="AA2086" s="155" t="s">
        <v>1574</v>
      </c>
      <c r="AB2086" s="155" t="s">
        <v>4134</v>
      </c>
      <c r="AC2086" s="163">
        <v>0</v>
      </c>
      <c r="AD2086" s="163">
        <v>0</v>
      </c>
      <c r="AE2086" s="163">
        <v>0</v>
      </c>
      <c r="AF2086" s="163">
        <v>0</v>
      </c>
      <c r="AG2086" s="163">
        <v>0</v>
      </c>
      <c r="AH2086" s="163">
        <v>0</v>
      </c>
      <c r="AI2086" s="163">
        <v>0</v>
      </c>
      <c r="AJ2086" s="163">
        <v>0</v>
      </c>
      <c r="AK2086" s="163">
        <v>0</v>
      </c>
      <c r="AL2086" s="163">
        <v>0</v>
      </c>
      <c r="AM2086" s="163">
        <v>0</v>
      </c>
    </row>
    <row r="2087" spans="2:39" x14ac:dyDescent="0.15">
      <c r="B2087" s="51" t="s">
        <v>2042</v>
      </c>
      <c r="C2087" s="51" t="s">
        <v>4536</v>
      </c>
      <c r="D2087" s="51" t="s">
        <v>5074</v>
      </c>
      <c r="E2087" s="51" t="s">
        <v>5075</v>
      </c>
      <c r="F2087" s="51" t="s">
        <v>5076</v>
      </c>
      <c r="G2087" s="51" t="s">
        <v>5077</v>
      </c>
      <c r="H2087" s="51" t="s">
        <v>5101</v>
      </c>
      <c r="I2087" s="51" t="s">
        <v>5102</v>
      </c>
      <c r="K2087" s="53">
        <v>3</v>
      </c>
      <c r="L2087" s="160">
        <v>6</v>
      </c>
      <c r="M2087" s="160" t="s">
        <v>5101</v>
      </c>
      <c r="N2087" s="160" t="s">
        <v>5102</v>
      </c>
      <c r="O2087" s="161"/>
      <c r="P2087" s="161"/>
      <c r="Q2087" s="161"/>
      <c r="R2087" s="161"/>
      <c r="S2087" s="161"/>
      <c r="T2087" s="161"/>
      <c r="U2087" s="161"/>
      <c r="V2087" s="161"/>
      <c r="W2087" s="161"/>
      <c r="X2087" s="161"/>
      <c r="Y2087" s="161"/>
      <c r="Z2087" s="161"/>
      <c r="AA2087" s="155" t="s">
        <v>2042</v>
      </c>
      <c r="AB2087" s="155" t="s">
        <v>4536</v>
      </c>
      <c r="AC2087" s="163">
        <v>0</v>
      </c>
      <c r="AD2087" s="163">
        <v>0</v>
      </c>
      <c r="AE2087" s="163">
        <v>0</v>
      </c>
      <c r="AF2087" s="163">
        <v>0</v>
      </c>
      <c r="AG2087" s="163">
        <v>0</v>
      </c>
      <c r="AH2087" s="163">
        <v>0</v>
      </c>
      <c r="AI2087" s="163">
        <v>0</v>
      </c>
      <c r="AJ2087" s="163">
        <v>0</v>
      </c>
      <c r="AK2087" s="163">
        <v>0</v>
      </c>
      <c r="AL2087" s="163">
        <v>0</v>
      </c>
      <c r="AM2087" s="163">
        <v>0</v>
      </c>
    </row>
    <row r="2088" spans="2:39" x14ac:dyDescent="0.15">
      <c r="B2088" s="51" t="s">
        <v>2043</v>
      </c>
      <c r="C2088" s="51" t="s">
        <v>4537</v>
      </c>
      <c r="D2088" s="51" t="s">
        <v>5032</v>
      </c>
      <c r="E2088" s="51" t="s">
        <v>5033</v>
      </c>
      <c r="F2088" s="51" t="s">
        <v>5121</v>
      </c>
      <c r="G2088" s="51" t="s">
        <v>5122</v>
      </c>
      <c r="H2088" s="51" t="s">
        <v>5172</v>
      </c>
      <c r="I2088" s="51" t="s">
        <v>5173</v>
      </c>
      <c r="K2088" s="53">
        <v>3</v>
      </c>
      <c r="L2088" s="160">
        <v>12</v>
      </c>
      <c r="M2088" s="160" t="s">
        <v>5121</v>
      </c>
      <c r="N2088" s="160" t="s">
        <v>5122</v>
      </c>
      <c r="O2088" s="161"/>
      <c r="P2088" s="161"/>
      <c r="Q2088" s="161"/>
      <c r="R2088" s="161"/>
      <c r="S2088" s="161"/>
      <c r="T2088" s="161"/>
      <c r="U2088" s="161"/>
      <c r="V2088" s="161"/>
      <c r="W2088" s="161"/>
      <c r="X2088" s="161"/>
      <c r="Y2088" s="161"/>
      <c r="Z2088" s="161"/>
      <c r="AA2088" s="155" t="s">
        <v>2043</v>
      </c>
      <c r="AB2088" s="155" t="s">
        <v>4537</v>
      </c>
      <c r="AC2088" s="163">
        <v>0</v>
      </c>
      <c r="AD2088" s="163">
        <v>0</v>
      </c>
      <c r="AE2088" s="163">
        <v>0</v>
      </c>
      <c r="AF2088" s="163">
        <v>0</v>
      </c>
      <c r="AG2088" s="163">
        <v>0</v>
      </c>
      <c r="AH2088" s="163">
        <v>0</v>
      </c>
      <c r="AI2088" s="163">
        <v>0</v>
      </c>
      <c r="AJ2088" s="163">
        <v>0</v>
      </c>
      <c r="AK2088" s="163">
        <v>0</v>
      </c>
      <c r="AL2088" s="163">
        <v>0</v>
      </c>
      <c r="AM2088" s="163">
        <v>0</v>
      </c>
    </row>
    <row r="2089" spans="2:39" x14ac:dyDescent="0.15">
      <c r="B2089" s="51" t="s">
        <v>2044</v>
      </c>
      <c r="C2089" s="51" t="s">
        <v>4538</v>
      </c>
      <c r="D2089" s="51" t="s">
        <v>5026</v>
      </c>
      <c r="E2089" s="51" t="s">
        <v>5027</v>
      </c>
      <c r="F2089" s="51" t="s">
        <v>5040</v>
      </c>
      <c r="G2089" s="51" t="s">
        <v>5041</v>
      </c>
      <c r="H2089" s="51" t="s">
        <v>5042</v>
      </c>
      <c r="I2089" s="51" t="s">
        <v>5043</v>
      </c>
      <c r="K2089" s="53">
        <v>3</v>
      </c>
      <c r="L2089" s="160">
        <v>25</v>
      </c>
      <c r="M2089" s="160" t="s">
        <v>5040</v>
      </c>
      <c r="N2089" s="160" t="s">
        <v>5041</v>
      </c>
      <c r="O2089" s="161"/>
      <c r="P2089" s="161"/>
      <c r="Q2089" s="161"/>
      <c r="R2089" s="161"/>
      <c r="S2089" s="161"/>
      <c r="T2089" s="161"/>
      <c r="U2089" s="161"/>
      <c r="V2089" s="161"/>
      <c r="W2089" s="161"/>
      <c r="X2089" s="161"/>
      <c r="Y2089" s="161"/>
      <c r="Z2089" s="161"/>
      <c r="AA2089" s="155" t="s">
        <v>2044</v>
      </c>
      <c r="AB2089" s="155" t="s">
        <v>4538</v>
      </c>
      <c r="AC2089" s="163">
        <v>0</v>
      </c>
      <c r="AD2089" s="163">
        <v>0</v>
      </c>
      <c r="AE2089" s="163">
        <v>0</v>
      </c>
      <c r="AF2089" s="163">
        <v>0</v>
      </c>
      <c r="AG2089" s="163">
        <v>0</v>
      </c>
      <c r="AH2089" s="163">
        <v>0</v>
      </c>
      <c r="AI2089" s="163">
        <v>0</v>
      </c>
      <c r="AJ2089" s="163">
        <v>0</v>
      </c>
      <c r="AK2089" s="163">
        <v>0</v>
      </c>
      <c r="AL2089" s="163">
        <v>0</v>
      </c>
      <c r="AM2089" s="163">
        <v>0</v>
      </c>
    </row>
    <row r="2090" spans="2:39" x14ac:dyDescent="0.15">
      <c r="B2090" s="51" t="s">
        <v>2045</v>
      </c>
      <c r="C2090" s="51" t="s">
        <v>4539</v>
      </c>
      <c r="K2090" s="53">
        <v>3</v>
      </c>
      <c r="L2090" s="160" t="s">
        <v>5356</v>
      </c>
      <c r="M2090" s="160" t="s">
        <v>5356</v>
      </c>
      <c r="N2090" s="160" t="s">
        <v>5356</v>
      </c>
      <c r="O2090" s="161"/>
      <c r="P2090" s="161"/>
      <c r="Q2090" s="161"/>
      <c r="R2090" s="161"/>
      <c r="S2090" s="161"/>
      <c r="T2090" s="161"/>
      <c r="U2090" s="161"/>
      <c r="V2090" s="161"/>
      <c r="W2090" s="161"/>
      <c r="X2090" s="161"/>
      <c r="Y2090" s="161"/>
      <c r="Z2090" s="161"/>
      <c r="AA2090" s="155" t="s">
        <v>2045</v>
      </c>
      <c r="AB2090" s="155" t="s">
        <v>4539</v>
      </c>
      <c r="AC2090" s="163">
        <v>0</v>
      </c>
      <c r="AD2090" s="163">
        <v>0</v>
      </c>
      <c r="AE2090" s="163">
        <v>0</v>
      </c>
      <c r="AF2090" s="163">
        <v>0</v>
      </c>
      <c r="AG2090" s="163">
        <v>0</v>
      </c>
      <c r="AH2090" s="163">
        <v>0</v>
      </c>
      <c r="AI2090" s="163">
        <v>0</v>
      </c>
      <c r="AJ2090" s="163">
        <v>0</v>
      </c>
      <c r="AK2090" s="163">
        <v>0</v>
      </c>
      <c r="AL2090" s="163">
        <v>0</v>
      </c>
      <c r="AM2090" s="163">
        <v>0</v>
      </c>
    </row>
    <row r="2091" spans="2:39" x14ac:dyDescent="0.15">
      <c r="B2091" s="51" t="s">
        <v>2046</v>
      </c>
      <c r="C2091" s="51" t="s">
        <v>5254</v>
      </c>
      <c r="D2091" s="51" t="s">
        <v>5044</v>
      </c>
      <c r="E2091" s="51" t="s">
        <v>5045</v>
      </c>
      <c r="F2091" s="51" t="s">
        <v>5046</v>
      </c>
      <c r="G2091" s="51" t="s">
        <v>5045</v>
      </c>
      <c r="H2091" s="51" t="s">
        <v>5067</v>
      </c>
      <c r="I2091" s="51" t="s">
        <v>5068</v>
      </c>
      <c r="K2091" s="53">
        <v>3</v>
      </c>
      <c r="L2091" s="160">
        <v>3</v>
      </c>
      <c r="M2091" s="160" t="s">
        <v>5067</v>
      </c>
      <c r="N2091" s="160" t="s">
        <v>5068</v>
      </c>
      <c r="O2091" s="161"/>
      <c r="P2091" s="161"/>
      <c r="Q2091" s="161"/>
      <c r="R2091" s="161"/>
      <c r="S2091" s="161"/>
      <c r="T2091" s="161"/>
      <c r="U2091" s="161"/>
      <c r="V2091" s="161"/>
      <c r="W2091" s="161"/>
      <c r="X2091" s="161"/>
      <c r="Y2091" s="161"/>
      <c r="Z2091" s="161"/>
      <c r="AA2091" s="155" t="s">
        <v>2046</v>
      </c>
      <c r="AB2091" s="155" t="s">
        <v>5254</v>
      </c>
      <c r="AC2091" s="163">
        <v>0</v>
      </c>
      <c r="AD2091" s="163">
        <v>0</v>
      </c>
      <c r="AE2091" s="163">
        <v>0</v>
      </c>
      <c r="AF2091" s="163">
        <v>0</v>
      </c>
      <c r="AG2091" s="163">
        <v>0</v>
      </c>
      <c r="AH2091" s="163">
        <v>0</v>
      </c>
      <c r="AI2091" s="163">
        <v>0</v>
      </c>
      <c r="AJ2091" s="163">
        <v>0</v>
      </c>
      <c r="AK2091" s="163">
        <v>0</v>
      </c>
      <c r="AL2091" s="163">
        <v>0</v>
      </c>
      <c r="AM2091" s="163">
        <v>0</v>
      </c>
    </row>
    <row r="2092" spans="2:39" x14ac:dyDescent="0.15">
      <c r="B2092" s="51" t="s">
        <v>2047</v>
      </c>
      <c r="C2092" s="51" t="s">
        <v>4540</v>
      </c>
      <c r="K2092" s="53">
        <v>3</v>
      </c>
      <c r="L2092" s="160" t="s">
        <v>5356</v>
      </c>
      <c r="M2092" s="160" t="s">
        <v>5356</v>
      </c>
      <c r="N2092" s="160" t="s">
        <v>5356</v>
      </c>
      <c r="O2092" s="161"/>
      <c r="P2092" s="161"/>
      <c r="Q2092" s="161"/>
      <c r="R2092" s="161"/>
      <c r="S2092" s="161"/>
      <c r="T2092" s="161"/>
      <c r="U2092" s="161"/>
      <c r="V2092" s="161"/>
      <c r="W2092" s="161"/>
      <c r="X2092" s="161"/>
      <c r="Y2092" s="161"/>
      <c r="Z2092" s="161"/>
      <c r="AA2092" s="155" t="s">
        <v>2047</v>
      </c>
      <c r="AB2092" s="155" t="s">
        <v>4540</v>
      </c>
      <c r="AC2092" s="163">
        <v>0</v>
      </c>
      <c r="AD2092" s="163">
        <v>0</v>
      </c>
      <c r="AE2092" s="163">
        <v>0</v>
      </c>
      <c r="AF2092" s="163">
        <v>0</v>
      </c>
      <c r="AG2092" s="163">
        <v>0</v>
      </c>
      <c r="AH2092" s="163">
        <v>0</v>
      </c>
      <c r="AI2092" s="163">
        <v>0</v>
      </c>
      <c r="AJ2092" s="163">
        <v>0</v>
      </c>
      <c r="AK2092" s="163">
        <v>0</v>
      </c>
      <c r="AL2092" s="163">
        <v>0</v>
      </c>
      <c r="AM2092" s="163">
        <v>0</v>
      </c>
    </row>
    <row r="2093" spans="2:39" x14ac:dyDescent="0.15">
      <c r="B2093" s="51" t="s">
        <v>2048</v>
      </c>
      <c r="C2093" s="51" t="s">
        <v>4541</v>
      </c>
      <c r="K2093" s="53">
        <v>3</v>
      </c>
      <c r="L2093" s="160" t="s">
        <v>5356</v>
      </c>
      <c r="M2093" s="160" t="s">
        <v>5356</v>
      </c>
      <c r="N2093" s="160" t="s">
        <v>5356</v>
      </c>
      <c r="O2093" s="161"/>
      <c r="P2093" s="161"/>
      <c r="Q2093" s="161"/>
      <c r="R2093" s="161"/>
      <c r="S2093" s="161"/>
      <c r="T2093" s="161"/>
      <c r="U2093" s="161"/>
      <c r="V2093" s="161"/>
      <c r="W2093" s="161"/>
      <c r="X2093" s="161"/>
      <c r="Y2093" s="161"/>
      <c r="Z2093" s="161"/>
      <c r="AA2093" s="155" t="s">
        <v>2048</v>
      </c>
      <c r="AB2093" s="155" t="s">
        <v>4541</v>
      </c>
      <c r="AC2093" s="163">
        <v>0</v>
      </c>
      <c r="AD2093" s="163">
        <v>0</v>
      </c>
      <c r="AE2093" s="163">
        <v>0</v>
      </c>
      <c r="AF2093" s="163">
        <v>0</v>
      </c>
      <c r="AG2093" s="163">
        <v>0</v>
      </c>
      <c r="AH2093" s="163">
        <v>0</v>
      </c>
      <c r="AI2093" s="163">
        <v>0</v>
      </c>
      <c r="AJ2093" s="163">
        <v>0</v>
      </c>
      <c r="AK2093" s="163">
        <v>0</v>
      </c>
      <c r="AL2093" s="163">
        <v>0</v>
      </c>
      <c r="AM2093" s="163">
        <v>0</v>
      </c>
    </row>
    <row r="2094" spans="2:39" x14ac:dyDescent="0.15">
      <c r="B2094" s="51" t="s">
        <v>2049</v>
      </c>
      <c r="C2094" s="51" t="s">
        <v>4542</v>
      </c>
      <c r="D2094" s="51" t="s">
        <v>5026</v>
      </c>
      <c r="E2094" s="51" t="s">
        <v>5027</v>
      </c>
      <c r="F2094" s="51" t="s">
        <v>5040</v>
      </c>
      <c r="G2094" s="51" t="s">
        <v>5041</v>
      </c>
      <c r="H2094" s="51" t="s">
        <v>5042</v>
      </c>
      <c r="I2094" s="51" t="s">
        <v>5043</v>
      </c>
      <c r="K2094" s="53">
        <v>3</v>
      </c>
      <c r="L2094" s="160">
        <v>25</v>
      </c>
      <c r="M2094" s="160" t="s">
        <v>5040</v>
      </c>
      <c r="N2094" s="160" t="s">
        <v>5041</v>
      </c>
      <c r="O2094" s="161"/>
      <c r="P2094" s="161"/>
      <c r="Q2094" s="161"/>
      <c r="R2094" s="161"/>
      <c r="S2094" s="161"/>
      <c r="T2094" s="161"/>
      <c r="U2094" s="161"/>
      <c r="V2094" s="161"/>
      <c r="W2094" s="161"/>
      <c r="X2094" s="161"/>
      <c r="Y2094" s="161"/>
      <c r="Z2094" s="161"/>
      <c r="AA2094" s="155" t="s">
        <v>2049</v>
      </c>
      <c r="AB2094" s="155" t="s">
        <v>4542</v>
      </c>
      <c r="AC2094" s="163">
        <v>0</v>
      </c>
      <c r="AD2094" s="163">
        <v>0</v>
      </c>
      <c r="AE2094" s="163">
        <v>0</v>
      </c>
      <c r="AF2094" s="163">
        <v>0</v>
      </c>
      <c r="AG2094" s="163">
        <v>0</v>
      </c>
      <c r="AH2094" s="163">
        <v>0</v>
      </c>
      <c r="AI2094" s="163">
        <v>0</v>
      </c>
      <c r="AJ2094" s="163">
        <v>0</v>
      </c>
      <c r="AK2094" s="163">
        <v>0</v>
      </c>
      <c r="AL2094" s="163">
        <v>0</v>
      </c>
      <c r="AM2094" s="163">
        <v>0</v>
      </c>
    </row>
    <row r="2095" spans="2:39" x14ac:dyDescent="0.15">
      <c r="B2095" s="51" t="s">
        <v>2050</v>
      </c>
      <c r="C2095" s="51" t="s">
        <v>4543</v>
      </c>
      <c r="D2095" s="51" t="s">
        <v>5032</v>
      </c>
      <c r="E2095" s="51" t="s">
        <v>5033</v>
      </c>
      <c r="F2095" s="51" t="s">
        <v>5121</v>
      </c>
      <c r="G2095" s="51" t="s">
        <v>5122</v>
      </c>
      <c r="H2095" s="51" t="s">
        <v>5123</v>
      </c>
      <c r="I2095" s="51" t="s">
        <v>5124</v>
      </c>
      <c r="K2095" s="53">
        <v>3</v>
      </c>
      <c r="L2095" s="160">
        <v>12</v>
      </c>
      <c r="M2095" s="160" t="s">
        <v>5121</v>
      </c>
      <c r="N2095" s="160" t="s">
        <v>5122</v>
      </c>
      <c r="O2095" s="161"/>
      <c r="P2095" s="161"/>
      <c r="Q2095" s="161"/>
      <c r="R2095" s="161"/>
      <c r="S2095" s="161"/>
      <c r="T2095" s="161"/>
      <c r="U2095" s="161"/>
      <c r="V2095" s="161"/>
      <c r="W2095" s="161"/>
      <c r="X2095" s="161"/>
      <c r="Y2095" s="161"/>
      <c r="Z2095" s="161"/>
      <c r="AA2095" s="155" t="s">
        <v>2050</v>
      </c>
      <c r="AB2095" s="155" t="s">
        <v>4543</v>
      </c>
      <c r="AC2095" s="163">
        <v>0</v>
      </c>
      <c r="AD2095" s="163">
        <v>0</v>
      </c>
      <c r="AE2095" s="163">
        <v>0</v>
      </c>
      <c r="AF2095" s="163">
        <v>0</v>
      </c>
      <c r="AG2095" s="163">
        <v>0</v>
      </c>
      <c r="AH2095" s="163">
        <v>0</v>
      </c>
      <c r="AI2095" s="163">
        <v>0</v>
      </c>
      <c r="AJ2095" s="163">
        <v>0</v>
      </c>
      <c r="AK2095" s="163">
        <v>0</v>
      </c>
      <c r="AL2095" s="163">
        <v>0</v>
      </c>
      <c r="AM2095" s="163">
        <v>0</v>
      </c>
    </row>
    <row r="2096" spans="2:39" x14ac:dyDescent="0.15">
      <c r="B2096" s="51" t="s">
        <v>2051</v>
      </c>
      <c r="C2096" s="51" t="s">
        <v>4544</v>
      </c>
      <c r="D2096" s="51" t="s">
        <v>5026</v>
      </c>
      <c r="E2096" s="51" t="s">
        <v>5027</v>
      </c>
      <c r="F2096" s="51" t="s">
        <v>5028</v>
      </c>
      <c r="G2096" s="51" t="s">
        <v>5029</v>
      </c>
      <c r="H2096" s="51" t="s">
        <v>5197</v>
      </c>
      <c r="I2096" s="51" t="s">
        <v>5198</v>
      </c>
      <c r="K2096" s="53">
        <v>3</v>
      </c>
      <c r="L2096" s="160">
        <v>24</v>
      </c>
      <c r="M2096" s="160" t="s">
        <v>5028</v>
      </c>
      <c r="N2096" s="160" t="s">
        <v>5029</v>
      </c>
      <c r="O2096" s="161"/>
      <c r="P2096" s="161"/>
      <c r="Q2096" s="161"/>
      <c r="R2096" s="161"/>
      <c r="S2096" s="161"/>
      <c r="T2096" s="161"/>
      <c r="U2096" s="161"/>
      <c r="V2096" s="161"/>
      <c r="W2096" s="161"/>
      <c r="X2096" s="161"/>
      <c r="Y2096" s="161"/>
      <c r="Z2096" s="161"/>
      <c r="AA2096" s="155" t="s">
        <v>2051</v>
      </c>
      <c r="AB2096" s="155" t="s">
        <v>4544</v>
      </c>
      <c r="AC2096" s="163">
        <v>0</v>
      </c>
      <c r="AD2096" s="163">
        <v>0</v>
      </c>
      <c r="AE2096" s="163">
        <v>0</v>
      </c>
      <c r="AF2096" s="163">
        <v>0</v>
      </c>
      <c r="AG2096" s="163">
        <v>0</v>
      </c>
      <c r="AH2096" s="163">
        <v>0</v>
      </c>
      <c r="AI2096" s="163">
        <v>0</v>
      </c>
      <c r="AJ2096" s="163">
        <v>0</v>
      </c>
      <c r="AK2096" s="163">
        <v>0</v>
      </c>
      <c r="AL2096" s="163">
        <v>0</v>
      </c>
      <c r="AM2096" s="163">
        <v>0</v>
      </c>
    </row>
    <row r="2097" spans="2:39" x14ac:dyDescent="0.15">
      <c r="B2097" s="51" t="s">
        <v>2052</v>
      </c>
      <c r="C2097" s="51" t="s">
        <v>4545</v>
      </c>
      <c r="D2097" s="51" t="s">
        <v>5026</v>
      </c>
      <c r="E2097" s="51" t="s">
        <v>5027</v>
      </c>
      <c r="F2097" s="51" t="s">
        <v>5028</v>
      </c>
      <c r="G2097" s="51" t="s">
        <v>5029</v>
      </c>
      <c r="H2097" s="51" t="s">
        <v>5115</v>
      </c>
      <c r="I2097" s="51" t="s">
        <v>5116</v>
      </c>
      <c r="K2097" s="53">
        <v>3</v>
      </c>
      <c r="L2097" s="160">
        <v>24</v>
      </c>
      <c r="M2097" s="160" t="s">
        <v>5028</v>
      </c>
      <c r="N2097" s="160" t="s">
        <v>5029</v>
      </c>
      <c r="O2097" s="161"/>
      <c r="P2097" s="161"/>
      <c r="Q2097" s="161"/>
      <c r="R2097" s="161"/>
      <c r="S2097" s="161"/>
      <c r="T2097" s="161"/>
      <c r="U2097" s="161"/>
      <c r="V2097" s="161"/>
      <c r="W2097" s="161"/>
      <c r="X2097" s="161"/>
      <c r="Y2097" s="161"/>
      <c r="Z2097" s="161"/>
      <c r="AA2097" s="155" t="s">
        <v>2052</v>
      </c>
      <c r="AB2097" s="155" t="s">
        <v>4545</v>
      </c>
      <c r="AC2097" s="163">
        <v>0</v>
      </c>
      <c r="AD2097" s="163">
        <v>0</v>
      </c>
      <c r="AE2097" s="163">
        <v>0</v>
      </c>
      <c r="AF2097" s="163">
        <v>0</v>
      </c>
      <c r="AG2097" s="163">
        <v>0</v>
      </c>
      <c r="AH2097" s="163">
        <v>0</v>
      </c>
      <c r="AI2097" s="163">
        <v>0</v>
      </c>
      <c r="AJ2097" s="163">
        <v>0</v>
      </c>
      <c r="AK2097" s="163">
        <v>0</v>
      </c>
      <c r="AL2097" s="163">
        <v>0</v>
      </c>
      <c r="AM2097" s="163">
        <v>0</v>
      </c>
    </row>
    <row r="2098" spans="2:39" x14ac:dyDescent="0.15">
      <c r="B2098" s="51" t="s">
        <v>2053</v>
      </c>
      <c r="C2098" s="51" t="s">
        <v>4546</v>
      </c>
      <c r="K2098" s="53">
        <v>3</v>
      </c>
      <c r="L2098" s="160" t="s">
        <v>5356</v>
      </c>
      <c r="M2098" s="160" t="s">
        <v>5356</v>
      </c>
      <c r="N2098" s="160" t="s">
        <v>5356</v>
      </c>
      <c r="O2098" s="161"/>
      <c r="P2098" s="161"/>
      <c r="Q2098" s="161"/>
      <c r="R2098" s="161"/>
      <c r="S2098" s="161"/>
      <c r="T2098" s="161"/>
      <c r="U2098" s="161"/>
      <c r="V2098" s="161"/>
      <c r="W2098" s="161"/>
      <c r="X2098" s="161"/>
      <c r="Y2098" s="161"/>
      <c r="Z2098" s="161"/>
      <c r="AA2098" s="155" t="s">
        <v>2053</v>
      </c>
      <c r="AB2098" s="155" t="s">
        <v>4546</v>
      </c>
      <c r="AC2098" s="163">
        <v>0</v>
      </c>
      <c r="AD2098" s="163">
        <v>0</v>
      </c>
      <c r="AE2098" s="163">
        <v>0</v>
      </c>
      <c r="AF2098" s="163">
        <v>0</v>
      </c>
      <c r="AG2098" s="163">
        <v>0</v>
      </c>
      <c r="AH2098" s="163">
        <v>0</v>
      </c>
      <c r="AI2098" s="163">
        <v>0</v>
      </c>
      <c r="AJ2098" s="163">
        <v>0</v>
      </c>
      <c r="AK2098" s="163">
        <v>0</v>
      </c>
      <c r="AL2098" s="163">
        <v>0</v>
      </c>
      <c r="AM2098" s="163">
        <v>0</v>
      </c>
    </row>
    <row r="2099" spans="2:39" x14ac:dyDescent="0.15">
      <c r="B2099" s="51" t="s">
        <v>2054</v>
      </c>
      <c r="C2099" s="51" t="s">
        <v>4547</v>
      </c>
      <c r="K2099" s="53">
        <v>3</v>
      </c>
      <c r="L2099" s="160" t="s">
        <v>5356</v>
      </c>
      <c r="M2099" s="160" t="s">
        <v>5356</v>
      </c>
      <c r="N2099" s="160" t="s">
        <v>5356</v>
      </c>
      <c r="O2099" s="161"/>
      <c r="P2099" s="161"/>
      <c r="Q2099" s="161"/>
      <c r="R2099" s="161"/>
      <c r="S2099" s="161"/>
      <c r="T2099" s="161"/>
      <c r="U2099" s="161"/>
      <c r="V2099" s="161"/>
      <c r="W2099" s="161"/>
      <c r="X2099" s="161"/>
      <c r="Y2099" s="161"/>
      <c r="Z2099" s="161"/>
      <c r="AA2099" s="155" t="s">
        <v>2054</v>
      </c>
      <c r="AB2099" s="155" t="s">
        <v>4547</v>
      </c>
      <c r="AC2099" s="163">
        <v>0</v>
      </c>
      <c r="AD2099" s="163">
        <v>0</v>
      </c>
      <c r="AE2099" s="163">
        <v>0</v>
      </c>
      <c r="AF2099" s="163">
        <v>0</v>
      </c>
      <c r="AG2099" s="163">
        <v>0</v>
      </c>
      <c r="AH2099" s="163">
        <v>0</v>
      </c>
      <c r="AI2099" s="163">
        <v>0</v>
      </c>
      <c r="AJ2099" s="163">
        <v>0</v>
      </c>
      <c r="AK2099" s="163">
        <v>0</v>
      </c>
      <c r="AL2099" s="163">
        <v>0</v>
      </c>
      <c r="AM2099" s="163">
        <v>0</v>
      </c>
    </row>
    <row r="2100" spans="2:39" x14ac:dyDescent="0.15">
      <c r="B2100" s="51" t="s">
        <v>2055</v>
      </c>
      <c r="C2100" s="51" t="s">
        <v>4548</v>
      </c>
      <c r="D2100" s="51" t="s">
        <v>5089</v>
      </c>
      <c r="E2100" s="51" t="s">
        <v>5090</v>
      </c>
      <c r="F2100" s="51" t="s">
        <v>5091</v>
      </c>
      <c r="G2100" s="51" t="s">
        <v>5092</v>
      </c>
      <c r="H2100" s="51" t="s">
        <v>5135</v>
      </c>
      <c r="I2100" s="51" t="s">
        <v>5136</v>
      </c>
      <c r="K2100" s="53">
        <v>3</v>
      </c>
      <c r="L2100" s="160">
        <v>16</v>
      </c>
      <c r="M2100" s="160" t="s">
        <v>5091</v>
      </c>
      <c r="N2100" s="160" t="s">
        <v>5092</v>
      </c>
      <c r="O2100" s="161"/>
      <c r="P2100" s="161"/>
      <c r="Q2100" s="161"/>
      <c r="R2100" s="161"/>
      <c r="S2100" s="161"/>
      <c r="T2100" s="161"/>
      <c r="U2100" s="161"/>
      <c r="V2100" s="161"/>
      <c r="W2100" s="161"/>
      <c r="X2100" s="161"/>
      <c r="Y2100" s="161"/>
      <c r="Z2100" s="161"/>
      <c r="AA2100" s="155" t="s">
        <v>2055</v>
      </c>
      <c r="AB2100" s="155" t="s">
        <v>4548</v>
      </c>
      <c r="AC2100" s="163">
        <v>0</v>
      </c>
      <c r="AD2100" s="163">
        <v>0</v>
      </c>
      <c r="AE2100" s="163">
        <v>0</v>
      </c>
      <c r="AF2100" s="163">
        <v>0</v>
      </c>
      <c r="AG2100" s="163">
        <v>0</v>
      </c>
      <c r="AH2100" s="163">
        <v>0</v>
      </c>
      <c r="AI2100" s="163">
        <v>0</v>
      </c>
      <c r="AJ2100" s="163">
        <v>0</v>
      </c>
      <c r="AK2100" s="163">
        <v>0</v>
      </c>
      <c r="AL2100" s="163">
        <v>0</v>
      </c>
      <c r="AM2100" s="163">
        <v>0</v>
      </c>
    </row>
    <row r="2101" spans="2:39" x14ac:dyDescent="0.15">
      <c r="B2101" s="51" t="s">
        <v>2056</v>
      </c>
      <c r="C2101" s="51" t="s">
        <v>4549</v>
      </c>
      <c r="K2101" s="53">
        <v>3</v>
      </c>
      <c r="L2101" s="160" t="s">
        <v>5356</v>
      </c>
      <c r="M2101" s="160" t="s">
        <v>5356</v>
      </c>
      <c r="N2101" s="160" t="s">
        <v>5356</v>
      </c>
      <c r="O2101" s="161"/>
      <c r="P2101" s="161"/>
      <c r="Q2101" s="161"/>
      <c r="R2101" s="161"/>
      <c r="S2101" s="161"/>
      <c r="T2101" s="161"/>
      <c r="U2101" s="161"/>
      <c r="V2101" s="161"/>
      <c r="W2101" s="161"/>
      <c r="X2101" s="161"/>
      <c r="Y2101" s="161"/>
      <c r="Z2101" s="161"/>
      <c r="AA2101" s="155" t="s">
        <v>2056</v>
      </c>
      <c r="AB2101" s="155" t="s">
        <v>4549</v>
      </c>
      <c r="AC2101" s="163">
        <v>0</v>
      </c>
      <c r="AD2101" s="163">
        <v>0</v>
      </c>
      <c r="AE2101" s="163">
        <v>0</v>
      </c>
      <c r="AF2101" s="163">
        <v>0</v>
      </c>
      <c r="AG2101" s="163">
        <v>0</v>
      </c>
      <c r="AH2101" s="163">
        <v>0</v>
      </c>
      <c r="AI2101" s="163">
        <v>0</v>
      </c>
      <c r="AJ2101" s="163">
        <v>0</v>
      </c>
      <c r="AK2101" s="163">
        <v>0</v>
      </c>
      <c r="AL2101" s="163">
        <v>0</v>
      </c>
      <c r="AM2101" s="163">
        <v>0</v>
      </c>
    </row>
    <row r="2102" spans="2:39" x14ac:dyDescent="0.15">
      <c r="B2102" s="51" t="s">
        <v>2057</v>
      </c>
      <c r="C2102" s="51" t="s">
        <v>4550</v>
      </c>
      <c r="K2102" s="53">
        <v>3</v>
      </c>
      <c r="L2102" s="160" t="s">
        <v>5356</v>
      </c>
      <c r="M2102" s="160" t="s">
        <v>5356</v>
      </c>
      <c r="N2102" s="160" t="s">
        <v>5356</v>
      </c>
      <c r="O2102" s="161"/>
      <c r="P2102" s="161"/>
      <c r="Q2102" s="161"/>
      <c r="R2102" s="161"/>
      <c r="S2102" s="161"/>
      <c r="T2102" s="161"/>
      <c r="U2102" s="161"/>
      <c r="V2102" s="161"/>
      <c r="W2102" s="161"/>
      <c r="X2102" s="161"/>
      <c r="Y2102" s="161"/>
      <c r="Z2102" s="161"/>
      <c r="AA2102" s="155" t="s">
        <v>2057</v>
      </c>
      <c r="AB2102" s="155" t="s">
        <v>4550</v>
      </c>
      <c r="AC2102" s="163">
        <v>0</v>
      </c>
      <c r="AD2102" s="163">
        <v>0</v>
      </c>
      <c r="AE2102" s="163">
        <v>0</v>
      </c>
      <c r="AF2102" s="163">
        <v>0</v>
      </c>
      <c r="AG2102" s="163">
        <v>0</v>
      </c>
      <c r="AH2102" s="163">
        <v>0</v>
      </c>
      <c r="AI2102" s="163">
        <v>0</v>
      </c>
      <c r="AJ2102" s="163">
        <v>0</v>
      </c>
      <c r="AK2102" s="163">
        <v>0</v>
      </c>
      <c r="AL2102" s="163">
        <v>0</v>
      </c>
      <c r="AM2102" s="163">
        <v>0</v>
      </c>
    </row>
    <row r="2103" spans="2:39" x14ac:dyDescent="0.15">
      <c r="B2103" s="51" t="s">
        <v>2058</v>
      </c>
      <c r="C2103" s="51" t="s">
        <v>4551</v>
      </c>
      <c r="K2103" s="53">
        <v>3</v>
      </c>
      <c r="L2103" s="160" t="s">
        <v>5356</v>
      </c>
      <c r="M2103" s="160" t="s">
        <v>5356</v>
      </c>
      <c r="N2103" s="160" t="s">
        <v>5356</v>
      </c>
      <c r="O2103" s="161"/>
      <c r="P2103" s="161"/>
      <c r="Q2103" s="161"/>
      <c r="R2103" s="161"/>
      <c r="S2103" s="161"/>
      <c r="T2103" s="161"/>
      <c r="U2103" s="161"/>
      <c r="V2103" s="161"/>
      <c r="W2103" s="161"/>
      <c r="X2103" s="161"/>
      <c r="Y2103" s="161"/>
      <c r="Z2103" s="161"/>
      <c r="AA2103" s="155" t="s">
        <v>2058</v>
      </c>
      <c r="AB2103" s="155" t="s">
        <v>4551</v>
      </c>
      <c r="AC2103" s="163">
        <v>0</v>
      </c>
      <c r="AD2103" s="163">
        <v>0</v>
      </c>
      <c r="AE2103" s="163">
        <v>0</v>
      </c>
      <c r="AF2103" s="163">
        <v>0</v>
      </c>
      <c r="AG2103" s="163">
        <v>0</v>
      </c>
      <c r="AH2103" s="163">
        <v>0</v>
      </c>
      <c r="AI2103" s="163">
        <v>0</v>
      </c>
      <c r="AJ2103" s="163">
        <v>0</v>
      </c>
      <c r="AK2103" s="163">
        <v>0</v>
      </c>
      <c r="AL2103" s="163">
        <v>0</v>
      </c>
      <c r="AM2103" s="163">
        <v>0</v>
      </c>
    </row>
    <row r="2104" spans="2:39" x14ac:dyDescent="0.15">
      <c r="B2104" s="51" t="s">
        <v>2059</v>
      </c>
      <c r="C2104" s="51" t="s">
        <v>4552</v>
      </c>
      <c r="D2104" s="51" t="s">
        <v>5032</v>
      </c>
      <c r="E2104" s="51" t="s">
        <v>5033</v>
      </c>
      <c r="F2104" s="51" t="s">
        <v>5034</v>
      </c>
      <c r="G2104" s="51" t="s">
        <v>5035</v>
      </c>
      <c r="H2104" s="51" t="s">
        <v>5038</v>
      </c>
      <c r="I2104" s="51" t="s">
        <v>5039</v>
      </c>
      <c r="K2104" s="53">
        <v>3</v>
      </c>
      <c r="L2104" s="160">
        <v>11</v>
      </c>
      <c r="M2104" s="160" t="s">
        <v>5034</v>
      </c>
      <c r="N2104" s="160" t="s">
        <v>5035</v>
      </c>
      <c r="O2104" s="161"/>
      <c r="P2104" s="161"/>
      <c r="Q2104" s="161"/>
      <c r="R2104" s="161"/>
      <c r="S2104" s="161"/>
      <c r="T2104" s="161"/>
      <c r="U2104" s="161"/>
      <c r="V2104" s="161"/>
      <c r="W2104" s="161"/>
      <c r="X2104" s="161"/>
      <c r="Y2104" s="161"/>
      <c r="Z2104" s="161"/>
      <c r="AA2104" s="155" t="s">
        <v>2059</v>
      </c>
      <c r="AB2104" s="155" t="s">
        <v>4552</v>
      </c>
      <c r="AC2104" s="163">
        <v>0</v>
      </c>
      <c r="AD2104" s="163">
        <v>0</v>
      </c>
      <c r="AE2104" s="163">
        <v>0</v>
      </c>
      <c r="AF2104" s="163">
        <v>0</v>
      </c>
      <c r="AG2104" s="163">
        <v>0</v>
      </c>
      <c r="AH2104" s="163">
        <v>0</v>
      </c>
      <c r="AI2104" s="163">
        <v>0</v>
      </c>
      <c r="AJ2104" s="163">
        <v>0</v>
      </c>
      <c r="AK2104" s="163">
        <v>0</v>
      </c>
      <c r="AL2104" s="163">
        <v>0</v>
      </c>
      <c r="AM2104" s="163">
        <v>0</v>
      </c>
    </row>
    <row r="2105" spans="2:39" x14ac:dyDescent="0.15">
      <c r="B2105" s="51" t="s">
        <v>2060</v>
      </c>
      <c r="C2105" s="51" t="s">
        <v>4553</v>
      </c>
      <c r="K2105" s="53">
        <v>3</v>
      </c>
      <c r="L2105" s="160" t="s">
        <v>5356</v>
      </c>
      <c r="M2105" s="160" t="s">
        <v>5356</v>
      </c>
      <c r="N2105" s="160" t="s">
        <v>5356</v>
      </c>
      <c r="O2105" s="161"/>
      <c r="P2105" s="161"/>
      <c r="Q2105" s="161"/>
      <c r="R2105" s="161"/>
      <c r="S2105" s="161"/>
      <c r="T2105" s="161"/>
      <c r="U2105" s="161"/>
      <c r="V2105" s="161"/>
      <c r="W2105" s="161"/>
      <c r="X2105" s="161"/>
      <c r="Y2105" s="161"/>
      <c r="Z2105" s="161"/>
      <c r="AA2105" s="155" t="s">
        <v>2060</v>
      </c>
      <c r="AB2105" s="155" t="s">
        <v>4553</v>
      </c>
      <c r="AC2105" s="163">
        <v>0</v>
      </c>
      <c r="AD2105" s="163">
        <v>0</v>
      </c>
      <c r="AE2105" s="163">
        <v>0</v>
      </c>
      <c r="AF2105" s="163">
        <v>0</v>
      </c>
      <c r="AG2105" s="163">
        <v>0</v>
      </c>
      <c r="AH2105" s="163">
        <v>0</v>
      </c>
      <c r="AI2105" s="163">
        <v>0</v>
      </c>
      <c r="AJ2105" s="163">
        <v>0</v>
      </c>
      <c r="AK2105" s="163">
        <v>0</v>
      </c>
      <c r="AL2105" s="163">
        <v>0</v>
      </c>
      <c r="AM2105" s="163">
        <v>0</v>
      </c>
    </row>
    <row r="2106" spans="2:39" x14ac:dyDescent="0.15">
      <c r="B2106" s="51" t="s">
        <v>2061</v>
      </c>
      <c r="C2106" s="51" t="s">
        <v>4554</v>
      </c>
      <c r="K2106" s="53">
        <v>3</v>
      </c>
      <c r="L2106" s="160" t="s">
        <v>5356</v>
      </c>
      <c r="M2106" s="160" t="s">
        <v>5356</v>
      </c>
      <c r="N2106" s="160" t="s">
        <v>5356</v>
      </c>
      <c r="O2106" s="161"/>
      <c r="P2106" s="161"/>
      <c r="Q2106" s="161"/>
      <c r="R2106" s="161"/>
      <c r="S2106" s="161"/>
      <c r="T2106" s="161"/>
      <c r="U2106" s="161"/>
      <c r="V2106" s="161"/>
      <c r="W2106" s="161"/>
      <c r="X2106" s="161"/>
      <c r="Y2106" s="161"/>
      <c r="Z2106" s="161"/>
      <c r="AA2106" s="155" t="s">
        <v>2061</v>
      </c>
      <c r="AB2106" s="155" t="s">
        <v>4554</v>
      </c>
      <c r="AC2106" s="163">
        <v>0</v>
      </c>
      <c r="AD2106" s="163">
        <v>0</v>
      </c>
      <c r="AE2106" s="163">
        <v>0</v>
      </c>
      <c r="AF2106" s="163">
        <v>0</v>
      </c>
      <c r="AG2106" s="163">
        <v>0</v>
      </c>
      <c r="AH2106" s="163">
        <v>0</v>
      </c>
      <c r="AI2106" s="163">
        <v>0</v>
      </c>
      <c r="AJ2106" s="163">
        <v>0</v>
      </c>
      <c r="AK2106" s="163">
        <v>0</v>
      </c>
      <c r="AL2106" s="163">
        <v>0</v>
      </c>
      <c r="AM2106" s="163">
        <v>0</v>
      </c>
    </row>
    <row r="2107" spans="2:39" x14ac:dyDescent="0.15">
      <c r="B2107" s="51" t="s">
        <v>2062</v>
      </c>
      <c r="C2107" s="51" t="s">
        <v>4555</v>
      </c>
      <c r="K2107" s="53">
        <v>3</v>
      </c>
      <c r="L2107" s="160" t="s">
        <v>5356</v>
      </c>
      <c r="M2107" s="160" t="s">
        <v>5356</v>
      </c>
      <c r="N2107" s="160" t="s">
        <v>5356</v>
      </c>
      <c r="O2107" s="161"/>
      <c r="P2107" s="161"/>
      <c r="Q2107" s="161"/>
      <c r="R2107" s="161"/>
      <c r="S2107" s="161"/>
      <c r="T2107" s="161"/>
      <c r="U2107" s="161"/>
      <c r="V2107" s="161"/>
      <c r="W2107" s="161"/>
      <c r="X2107" s="161"/>
      <c r="Y2107" s="161"/>
      <c r="Z2107" s="161"/>
      <c r="AA2107" s="155" t="s">
        <v>2062</v>
      </c>
      <c r="AB2107" s="155" t="s">
        <v>4555</v>
      </c>
      <c r="AC2107" s="163">
        <v>0</v>
      </c>
      <c r="AD2107" s="163">
        <v>0</v>
      </c>
      <c r="AE2107" s="163">
        <v>0</v>
      </c>
      <c r="AF2107" s="163">
        <v>0</v>
      </c>
      <c r="AG2107" s="163">
        <v>0</v>
      </c>
      <c r="AH2107" s="163">
        <v>0</v>
      </c>
      <c r="AI2107" s="163">
        <v>0</v>
      </c>
      <c r="AJ2107" s="163">
        <v>0</v>
      </c>
      <c r="AK2107" s="163">
        <v>0</v>
      </c>
      <c r="AL2107" s="163">
        <v>0</v>
      </c>
      <c r="AM2107" s="163">
        <v>0</v>
      </c>
    </row>
    <row r="2108" spans="2:39" x14ac:dyDescent="0.15">
      <c r="B2108" s="51" t="s">
        <v>2063</v>
      </c>
      <c r="C2108" s="51" t="s">
        <v>4556</v>
      </c>
      <c r="D2108" s="51" t="s">
        <v>5032</v>
      </c>
      <c r="E2108" s="51" t="s">
        <v>5033</v>
      </c>
      <c r="F2108" s="51" t="s">
        <v>5117</v>
      </c>
      <c r="G2108" s="51" t="s">
        <v>5118</v>
      </c>
      <c r="H2108" s="51" t="s">
        <v>5119</v>
      </c>
      <c r="I2108" s="51" t="s">
        <v>5120</v>
      </c>
      <c r="K2108" s="53">
        <v>3</v>
      </c>
      <c r="L2108" s="160">
        <v>13</v>
      </c>
      <c r="M2108" s="160" t="s">
        <v>5119</v>
      </c>
      <c r="N2108" s="160" t="s">
        <v>5120</v>
      </c>
      <c r="O2108" s="161"/>
      <c r="P2108" s="161"/>
      <c r="Q2108" s="161"/>
      <c r="R2108" s="161"/>
      <c r="S2108" s="161"/>
      <c r="T2108" s="161"/>
      <c r="U2108" s="161"/>
      <c r="V2108" s="161"/>
      <c r="W2108" s="161"/>
      <c r="X2108" s="161"/>
      <c r="Y2108" s="161"/>
      <c r="Z2108" s="161"/>
      <c r="AA2108" s="155" t="s">
        <v>2063</v>
      </c>
      <c r="AB2108" s="155" t="s">
        <v>4556</v>
      </c>
      <c r="AC2108" s="163">
        <v>0</v>
      </c>
      <c r="AD2108" s="163">
        <v>0</v>
      </c>
      <c r="AE2108" s="163">
        <v>0</v>
      </c>
      <c r="AF2108" s="163">
        <v>0</v>
      </c>
      <c r="AG2108" s="163">
        <v>0</v>
      </c>
      <c r="AH2108" s="163">
        <v>0</v>
      </c>
      <c r="AI2108" s="163">
        <v>0</v>
      </c>
      <c r="AJ2108" s="163">
        <v>0</v>
      </c>
      <c r="AK2108" s="163">
        <v>0</v>
      </c>
      <c r="AL2108" s="163">
        <v>0</v>
      </c>
      <c r="AM2108" s="163">
        <v>0</v>
      </c>
    </row>
    <row r="2109" spans="2:39" x14ac:dyDescent="0.15">
      <c r="B2109" s="51" t="s">
        <v>2064</v>
      </c>
      <c r="C2109" s="51" t="s">
        <v>4557</v>
      </c>
      <c r="D2109" s="51" t="s">
        <v>5044</v>
      </c>
      <c r="E2109" s="51" t="s">
        <v>5045</v>
      </c>
      <c r="F2109" s="51" t="s">
        <v>5046</v>
      </c>
      <c r="G2109" s="51" t="s">
        <v>5045</v>
      </c>
      <c r="H2109" s="51" t="s">
        <v>5067</v>
      </c>
      <c r="I2109" s="51" t="s">
        <v>5068</v>
      </c>
      <c r="K2109" s="53">
        <v>3</v>
      </c>
      <c r="L2109" s="160">
        <v>3</v>
      </c>
      <c r="M2109" s="160" t="s">
        <v>5067</v>
      </c>
      <c r="N2109" s="160" t="s">
        <v>5068</v>
      </c>
      <c r="O2109" s="161"/>
      <c r="P2109" s="161"/>
      <c r="Q2109" s="161"/>
      <c r="R2109" s="161"/>
      <c r="S2109" s="161"/>
      <c r="T2109" s="161"/>
      <c r="U2109" s="161"/>
      <c r="V2109" s="161"/>
      <c r="W2109" s="161"/>
      <c r="X2109" s="161"/>
      <c r="Y2109" s="161"/>
      <c r="Z2109" s="161"/>
      <c r="AA2109" s="155" t="s">
        <v>2064</v>
      </c>
      <c r="AB2109" s="155" t="s">
        <v>4557</v>
      </c>
      <c r="AC2109" s="163">
        <v>0</v>
      </c>
      <c r="AD2109" s="163">
        <v>0</v>
      </c>
      <c r="AE2109" s="163">
        <v>0</v>
      </c>
      <c r="AF2109" s="163">
        <v>0</v>
      </c>
      <c r="AG2109" s="163">
        <v>0</v>
      </c>
      <c r="AH2109" s="163">
        <v>0</v>
      </c>
      <c r="AI2109" s="163">
        <v>0</v>
      </c>
      <c r="AJ2109" s="163">
        <v>0</v>
      </c>
      <c r="AK2109" s="163">
        <v>0</v>
      </c>
      <c r="AL2109" s="163">
        <v>0</v>
      </c>
      <c r="AM2109" s="163">
        <v>0</v>
      </c>
    </row>
    <row r="2110" spans="2:39" x14ac:dyDescent="0.15">
      <c r="B2110" s="51" t="s">
        <v>2065</v>
      </c>
      <c r="C2110" s="51" t="s">
        <v>4558</v>
      </c>
      <c r="D2110" s="51" t="s">
        <v>5026</v>
      </c>
      <c r="E2110" s="51" t="s">
        <v>5027</v>
      </c>
      <c r="F2110" s="51" t="s">
        <v>5028</v>
      </c>
      <c r="G2110" s="51" t="s">
        <v>5029</v>
      </c>
      <c r="H2110" s="51" t="s">
        <v>5197</v>
      </c>
      <c r="I2110" s="51" t="s">
        <v>5198</v>
      </c>
      <c r="K2110" s="53">
        <v>3</v>
      </c>
      <c r="L2110" s="160">
        <v>24</v>
      </c>
      <c r="M2110" s="160" t="s">
        <v>5028</v>
      </c>
      <c r="N2110" s="160" t="s">
        <v>5029</v>
      </c>
      <c r="O2110" s="161"/>
      <c r="P2110" s="161"/>
      <c r="Q2110" s="161"/>
      <c r="R2110" s="161"/>
      <c r="S2110" s="161"/>
      <c r="T2110" s="161"/>
      <c r="U2110" s="161"/>
      <c r="V2110" s="161"/>
      <c r="W2110" s="161"/>
      <c r="X2110" s="161"/>
      <c r="Y2110" s="161"/>
      <c r="Z2110" s="161"/>
      <c r="AA2110" s="155" t="s">
        <v>2065</v>
      </c>
      <c r="AB2110" s="155" t="s">
        <v>4558</v>
      </c>
      <c r="AC2110" s="163">
        <v>0</v>
      </c>
      <c r="AD2110" s="163">
        <v>0</v>
      </c>
      <c r="AE2110" s="163">
        <v>0</v>
      </c>
      <c r="AF2110" s="163">
        <v>0</v>
      </c>
      <c r="AG2110" s="163">
        <v>0</v>
      </c>
      <c r="AH2110" s="163">
        <v>0</v>
      </c>
      <c r="AI2110" s="163">
        <v>0</v>
      </c>
      <c r="AJ2110" s="163">
        <v>0</v>
      </c>
      <c r="AK2110" s="163">
        <v>0</v>
      </c>
      <c r="AL2110" s="163">
        <v>0</v>
      </c>
      <c r="AM2110" s="163">
        <v>0</v>
      </c>
    </row>
    <row r="2111" spans="2:39" x14ac:dyDescent="0.15">
      <c r="B2111" s="51" t="s">
        <v>2066</v>
      </c>
      <c r="C2111" s="51" t="s">
        <v>4559</v>
      </c>
      <c r="K2111" s="53">
        <v>3</v>
      </c>
      <c r="L2111" s="160" t="s">
        <v>5356</v>
      </c>
      <c r="M2111" s="160" t="s">
        <v>5356</v>
      </c>
      <c r="N2111" s="160" t="s">
        <v>5356</v>
      </c>
      <c r="O2111" s="161"/>
      <c r="P2111" s="161"/>
      <c r="Q2111" s="161"/>
      <c r="R2111" s="161"/>
      <c r="S2111" s="161"/>
      <c r="T2111" s="161"/>
      <c r="U2111" s="161"/>
      <c r="V2111" s="161"/>
      <c r="W2111" s="161"/>
      <c r="X2111" s="161"/>
      <c r="Y2111" s="161"/>
      <c r="Z2111" s="161"/>
      <c r="AA2111" s="155" t="s">
        <v>2066</v>
      </c>
      <c r="AB2111" s="155" t="s">
        <v>4559</v>
      </c>
      <c r="AC2111" s="163">
        <v>0</v>
      </c>
      <c r="AD2111" s="163">
        <v>0</v>
      </c>
      <c r="AE2111" s="163">
        <v>0</v>
      </c>
      <c r="AF2111" s="163">
        <v>0</v>
      </c>
      <c r="AG2111" s="163">
        <v>0</v>
      </c>
      <c r="AH2111" s="163">
        <v>0</v>
      </c>
      <c r="AI2111" s="163">
        <v>0</v>
      </c>
      <c r="AJ2111" s="163">
        <v>0</v>
      </c>
      <c r="AK2111" s="163">
        <v>0</v>
      </c>
      <c r="AL2111" s="163">
        <v>0</v>
      </c>
      <c r="AM2111" s="163">
        <v>0</v>
      </c>
    </row>
    <row r="2112" spans="2:39" x14ac:dyDescent="0.15">
      <c r="B2112" s="51" t="s">
        <v>2067</v>
      </c>
      <c r="C2112" s="51" t="s">
        <v>4560</v>
      </c>
      <c r="D2112" s="51" t="s">
        <v>5026</v>
      </c>
      <c r="E2112" s="51" t="s">
        <v>5027</v>
      </c>
      <c r="F2112" s="51" t="s">
        <v>5085</v>
      </c>
      <c r="G2112" s="51" t="s">
        <v>5086</v>
      </c>
      <c r="H2112" s="51" t="s">
        <v>5087</v>
      </c>
      <c r="I2112" s="51" t="s">
        <v>5088</v>
      </c>
      <c r="K2112" s="53">
        <v>3</v>
      </c>
      <c r="L2112" s="160">
        <v>26</v>
      </c>
      <c r="M2112" s="160" t="s">
        <v>5085</v>
      </c>
      <c r="N2112" s="160" t="s">
        <v>5086</v>
      </c>
      <c r="O2112" s="161"/>
      <c r="P2112" s="161"/>
      <c r="Q2112" s="161"/>
      <c r="R2112" s="161"/>
      <c r="S2112" s="161"/>
      <c r="T2112" s="161"/>
      <c r="U2112" s="161"/>
      <c r="V2112" s="161"/>
      <c r="W2112" s="161"/>
      <c r="X2112" s="161"/>
      <c r="Y2112" s="161"/>
      <c r="Z2112" s="161"/>
      <c r="AA2112" s="155" t="s">
        <v>2067</v>
      </c>
      <c r="AB2112" s="155" t="s">
        <v>4560</v>
      </c>
      <c r="AC2112" s="163">
        <v>0</v>
      </c>
      <c r="AD2112" s="163">
        <v>0</v>
      </c>
      <c r="AE2112" s="163">
        <v>0</v>
      </c>
      <c r="AF2112" s="163">
        <v>0</v>
      </c>
      <c r="AG2112" s="163">
        <v>0</v>
      </c>
      <c r="AH2112" s="163">
        <v>0</v>
      </c>
      <c r="AI2112" s="163">
        <v>0</v>
      </c>
      <c r="AJ2112" s="163">
        <v>0</v>
      </c>
      <c r="AK2112" s="163">
        <v>0</v>
      </c>
      <c r="AL2112" s="163">
        <v>0</v>
      </c>
      <c r="AM2112" s="163">
        <v>0</v>
      </c>
    </row>
    <row r="2113" spans="2:39" x14ac:dyDescent="0.15">
      <c r="B2113" s="51" t="s">
        <v>2068</v>
      </c>
      <c r="C2113" s="51" t="s">
        <v>4561</v>
      </c>
      <c r="D2113" s="51" t="s">
        <v>5074</v>
      </c>
      <c r="E2113" s="51" t="s">
        <v>5075</v>
      </c>
      <c r="F2113" s="51" t="s">
        <v>5076</v>
      </c>
      <c r="G2113" s="51" t="s">
        <v>5077</v>
      </c>
      <c r="H2113" s="51" t="s">
        <v>5101</v>
      </c>
      <c r="I2113" s="51" t="s">
        <v>5102</v>
      </c>
      <c r="K2113" s="53">
        <v>3</v>
      </c>
      <c r="L2113" s="160">
        <v>6</v>
      </c>
      <c r="M2113" s="160" t="s">
        <v>5101</v>
      </c>
      <c r="N2113" s="160" t="s">
        <v>5102</v>
      </c>
      <c r="O2113" s="161"/>
      <c r="P2113" s="161"/>
      <c r="Q2113" s="161"/>
      <c r="R2113" s="161"/>
      <c r="S2113" s="161"/>
      <c r="T2113" s="161"/>
      <c r="U2113" s="161"/>
      <c r="V2113" s="161"/>
      <c r="W2113" s="161"/>
      <c r="X2113" s="161"/>
      <c r="Y2113" s="161"/>
      <c r="Z2113" s="161"/>
      <c r="AA2113" s="155" t="s">
        <v>2068</v>
      </c>
      <c r="AB2113" s="155" t="s">
        <v>4561</v>
      </c>
      <c r="AC2113" s="163">
        <v>0</v>
      </c>
      <c r="AD2113" s="163">
        <v>0</v>
      </c>
      <c r="AE2113" s="163">
        <v>0</v>
      </c>
      <c r="AF2113" s="163">
        <v>0</v>
      </c>
      <c r="AG2113" s="163">
        <v>0</v>
      </c>
      <c r="AH2113" s="163">
        <v>0</v>
      </c>
      <c r="AI2113" s="163">
        <v>0</v>
      </c>
      <c r="AJ2113" s="163">
        <v>0</v>
      </c>
      <c r="AK2113" s="163">
        <v>0</v>
      </c>
      <c r="AL2113" s="163">
        <v>0</v>
      </c>
      <c r="AM2113" s="163">
        <v>0</v>
      </c>
    </row>
    <row r="2114" spans="2:39" x14ac:dyDescent="0.15">
      <c r="B2114" s="51" t="s">
        <v>2069</v>
      </c>
      <c r="C2114" s="51" t="s">
        <v>4562</v>
      </c>
      <c r="K2114" s="53">
        <v>3</v>
      </c>
      <c r="L2114" s="160" t="s">
        <v>5356</v>
      </c>
      <c r="M2114" s="160" t="s">
        <v>5356</v>
      </c>
      <c r="N2114" s="160" t="s">
        <v>5356</v>
      </c>
      <c r="O2114" s="161"/>
      <c r="P2114" s="161"/>
      <c r="Q2114" s="161"/>
      <c r="R2114" s="161"/>
      <c r="S2114" s="161"/>
      <c r="T2114" s="161"/>
      <c r="U2114" s="161"/>
      <c r="V2114" s="161"/>
      <c r="W2114" s="161"/>
      <c r="X2114" s="161"/>
      <c r="Y2114" s="161"/>
      <c r="Z2114" s="161"/>
      <c r="AA2114" s="155" t="s">
        <v>2069</v>
      </c>
      <c r="AB2114" s="155" t="s">
        <v>4562</v>
      </c>
      <c r="AC2114" s="163">
        <v>0</v>
      </c>
      <c r="AD2114" s="163">
        <v>0</v>
      </c>
      <c r="AE2114" s="163">
        <v>0</v>
      </c>
      <c r="AF2114" s="163">
        <v>0</v>
      </c>
      <c r="AG2114" s="163">
        <v>0</v>
      </c>
      <c r="AH2114" s="163">
        <v>0</v>
      </c>
      <c r="AI2114" s="163">
        <v>0</v>
      </c>
      <c r="AJ2114" s="163">
        <v>0</v>
      </c>
      <c r="AK2114" s="163">
        <v>0</v>
      </c>
      <c r="AL2114" s="163">
        <v>0</v>
      </c>
      <c r="AM2114" s="163">
        <v>0</v>
      </c>
    </row>
    <row r="2115" spans="2:39" x14ac:dyDescent="0.15">
      <c r="B2115" s="51" t="s">
        <v>2070</v>
      </c>
      <c r="C2115" s="51" t="s">
        <v>4563</v>
      </c>
      <c r="D2115" s="51" t="s">
        <v>5074</v>
      </c>
      <c r="E2115" s="51" t="s">
        <v>5075</v>
      </c>
      <c r="F2115" s="51" t="s">
        <v>5076</v>
      </c>
      <c r="G2115" s="51" t="s">
        <v>5077</v>
      </c>
      <c r="H2115" s="51" t="s">
        <v>5101</v>
      </c>
      <c r="I2115" s="51" t="s">
        <v>5102</v>
      </c>
      <c r="K2115" s="53">
        <v>3</v>
      </c>
      <c r="L2115" s="160">
        <v>6</v>
      </c>
      <c r="M2115" s="160" t="s">
        <v>5101</v>
      </c>
      <c r="N2115" s="160" t="s">
        <v>5102</v>
      </c>
      <c r="O2115" s="161"/>
      <c r="P2115" s="161"/>
      <c r="Q2115" s="161"/>
      <c r="R2115" s="161"/>
      <c r="S2115" s="161"/>
      <c r="T2115" s="161"/>
      <c r="U2115" s="161"/>
      <c r="V2115" s="161"/>
      <c r="W2115" s="161"/>
      <c r="X2115" s="161"/>
      <c r="Y2115" s="161"/>
      <c r="Z2115" s="161"/>
      <c r="AA2115" s="155" t="s">
        <v>2070</v>
      </c>
      <c r="AB2115" s="155" t="s">
        <v>4563</v>
      </c>
      <c r="AC2115" s="163">
        <v>0</v>
      </c>
      <c r="AD2115" s="163">
        <v>0</v>
      </c>
      <c r="AE2115" s="163">
        <v>0</v>
      </c>
      <c r="AF2115" s="163">
        <v>0</v>
      </c>
      <c r="AG2115" s="163">
        <v>0</v>
      </c>
      <c r="AH2115" s="163">
        <v>0</v>
      </c>
      <c r="AI2115" s="163">
        <v>0</v>
      </c>
      <c r="AJ2115" s="163">
        <v>0</v>
      </c>
      <c r="AK2115" s="163">
        <v>0</v>
      </c>
      <c r="AL2115" s="163">
        <v>0</v>
      </c>
      <c r="AM2115" s="163">
        <v>0</v>
      </c>
    </row>
    <row r="2116" spans="2:39" x14ac:dyDescent="0.15">
      <c r="B2116" s="51" t="s">
        <v>2071</v>
      </c>
      <c r="C2116" s="51" t="s">
        <v>4564</v>
      </c>
      <c r="K2116" s="53">
        <v>3</v>
      </c>
      <c r="L2116" s="160" t="s">
        <v>5356</v>
      </c>
      <c r="M2116" s="160" t="s">
        <v>5356</v>
      </c>
      <c r="N2116" s="160" t="s">
        <v>5356</v>
      </c>
      <c r="O2116" s="161"/>
      <c r="P2116" s="161"/>
      <c r="Q2116" s="161"/>
      <c r="R2116" s="161"/>
      <c r="S2116" s="161"/>
      <c r="T2116" s="161"/>
      <c r="U2116" s="161"/>
      <c r="V2116" s="161"/>
      <c r="W2116" s="161"/>
      <c r="X2116" s="161"/>
      <c r="Y2116" s="161"/>
      <c r="Z2116" s="161"/>
      <c r="AA2116" s="155" t="s">
        <v>2071</v>
      </c>
      <c r="AB2116" s="155" t="s">
        <v>4564</v>
      </c>
      <c r="AC2116" s="163">
        <v>0</v>
      </c>
      <c r="AD2116" s="163">
        <v>0</v>
      </c>
      <c r="AE2116" s="163">
        <v>0</v>
      </c>
      <c r="AF2116" s="163">
        <v>0</v>
      </c>
      <c r="AG2116" s="163">
        <v>0</v>
      </c>
      <c r="AH2116" s="163">
        <v>0</v>
      </c>
      <c r="AI2116" s="163">
        <v>0</v>
      </c>
      <c r="AJ2116" s="163">
        <v>0</v>
      </c>
      <c r="AK2116" s="163">
        <v>0</v>
      </c>
      <c r="AL2116" s="163">
        <v>0</v>
      </c>
      <c r="AM2116" s="163">
        <v>0</v>
      </c>
    </row>
    <row r="2117" spans="2:39" x14ac:dyDescent="0.15">
      <c r="B2117" s="51" t="s">
        <v>2072</v>
      </c>
      <c r="C2117" s="51" t="s">
        <v>4565</v>
      </c>
      <c r="D2117" s="51" t="s">
        <v>5129</v>
      </c>
      <c r="E2117" s="51" t="s">
        <v>5130</v>
      </c>
      <c r="F2117" s="51" t="s">
        <v>5131</v>
      </c>
      <c r="G2117" s="51" t="s">
        <v>5132</v>
      </c>
      <c r="H2117" s="51" t="s">
        <v>5166</v>
      </c>
      <c r="I2117" s="51" t="s">
        <v>5167</v>
      </c>
      <c r="K2117" s="53">
        <v>3</v>
      </c>
      <c r="L2117" s="160">
        <v>18</v>
      </c>
      <c r="M2117" s="160" t="s">
        <v>5129</v>
      </c>
      <c r="N2117" s="160" t="s">
        <v>5130</v>
      </c>
      <c r="O2117" s="161"/>
      <c r="P2117" s="161"/>
      <c r="Q2117" s="161"/>
      <c r="R2117" s="161"/>
      <c r="S2117" s="161"/>
      <c r="T2117" s="161"/>
      <c r="U2117" s="161"/>
      <c r="V2117" s="161"/>
      <c r="W2117" s="161"/>
      <c r="X2117" s="161"/>
      <c r="Y2117" s="161"/>
      <c r="Z2117" s="161"/>
      <c r="AA2117" s="155" t="s">
        <v>2072</v>
      </c>
      <c r="AB2117" s="155" t="s">
        <v>4565</v>
      </c>
      <c r="AC2117" s="163">
        <v>0</v>
      </c>
      <c r="AD2117" s="163">
        <v>0</v>
      </c>
      <c r="AE2117" s="163">
        <v>0</v>
      </c>
      <c r="AF2117" s="163">
        <v>0</v>
      </c>
      <c r="AG2117" s="163">
        <v>0</v>
      </c>
      <c r="AH2117" s="163">
        <v>0</v>
      </c>
      <c r="AI2117" s="163">
        <v>0</v>
      </c>
      <c r="AJ2117" s="163">
        <v>0</v>
      </c>
      <c r="AK2117" s="163">
        <v>0</v>
      </c>
      <c r="AL2117" s="163">
        <v>0</v>
      </c>
      <c r="AM2117" s="163">
        <v>0</v>
      </c>
    </row>
    <row r="2118" spans="2:39" x14ac:dyDescent="0.15">
      <c r="B2118" s="51" t="s">
        <v>2073</v>
      </c>
      <c r="C2118" s="51" t="s">
        <v>4566</v>
      </c>
      <c r="D2118" s="51" t="s">
        <v>5044</v>
      </c>
      <c r="E2118" s="51" t="s">
        <v>5045</v>
      </c>
      <c r="F2118" s="51" t="s">
        <v>5046</v>
      </c>
      <c r="G2118" s="51" t="s">
        <v>5045</v>
      </c>
      <c r="H2118" s="51" t="s">
        <v>5047</v>
      </c>
      <c r="I2118" s="51" t="s">
        <v>5048</v>
      </c>
      <c r="K2118" s="53">
        <v>3</v>
      </c>
      <c r="L2118" s="160">
        <v>5</v>
      </c>
      <c r="M2118" s="160" t="s">
        <v>5047</v>
      </c>
      <c r="N2118" s="160" t="s">
        <v>5048</v>
      </c>
      <c r="O2118" s="161"/>
      <c r="P2118" s="161"/>
      <c r="Q2118" s="161"/>
      <c r="R2118" s="161"/>
      <c r="S2118" s="161"/>
      <c r="T2118" s="161"/>
      <c r="U2118" s="161"/>
      <c r="V2118" s="161"/>
      <c r="W2118" s="161"/>
      <c r="X2118" s="161"/>
      <c r="Y2118" s="161"/>
      <c r="Z2118" s="161"/>
      <c r="AA2118" s="155" t="s">
        <v>2073</v>
      </c>
      <c r="AB2118" s="155" t="s">
        <v>4566</v>
      </c>
      <c r="AC2118" s="163">
        <v>0</v>
      </c>
      <c r="AD2118" s="163">
        <v>0</v>
      </c>
      <c r="AE2118" s="163">
        <v>0</v>
      </c>
      <c r="AF2118" s="163">
        <v>0</v>
      </c>
      <c r="AG2118" s="163">
        <v>0</v>
      </c>
      <c r="AH2118" s="163">
        <v>0</v>
      </c>
      <c r="AI2118" s="163">
        <v>0</v>
      </c>
      <c r="AJ2118" s="163">
        <v>0</v>
      </c>
      <c r="AK2118" s="163">
        <v>0</v>
      </c>
      <c r="AL2118" s="163">
        <v>0</v>
      </c>
      <c r="AM2118" s="163">
        <v>0</v>
      </c>
    </row>
    <row r="2119" spans="2:39" x14ac:dyDescent="0.15">
      <c r="B2119" s="51" t="s">
        <v>2074</v>
      </c>
      <c r="C2119" s="51" t="s">
        <v>4567</v>
      </c>
      <c r="K2119" s="53">
        <v>3</v>
      </c>
      <c r="L2119" s="160" t="s">
        <v>5356</v>
      </c>
      <c r="M2119" s="160" t="s">
        <v>5356</v>
      </c>
      <c r="N2119" s="160" t="s">
        <v>5356</v>
      </c>
      <c r="O2119" s="161"/>
      <c r="P2119" s="161"/>
      <c r="Q2119" s="161"/>
      <c r="R2119" s="161"/>
      <c r="S2119" s="161"/>
      <c r="T2119" s="161"/>
      <c r="U2119" s="161"/>
      <c r="V2119" s="161"/>
      <c r="W2119" s="161"/>
      <c r="X2119" s="161"/>
      <c r="Y2119" s="161"/>
      <c r="Z2119" s="161"/>
      <c r="AA2119" s="155" t="s">
        <v>2074</v>
      </c>
      <c r="AB2119" s="155" t="s">
        <v>4567</v>
      </c>
      <c r="AC2119" s="163">
        <v>0</v>
      </c>
      <c r="AD2119" s="163">
        <v>0</v>
      </c>
      <c r="AE2119" s="163">
        <v>0</v>
      </c>
      <c r="AF2119" s="163">
        <v>0</v>
      </c>
      <c r="AG2119" s="163">
        <v>0</v>
      </c>
      <c r="AH2119" s="163">
        <v>0</v>
      </c>
      <c r="AI2119" s="163">
        <v>0</v>
      </c>
      <c r="AJ2119" s="163">
        <v>0</v>
      </c>
      <c r="AK2119" s="163">
        <v>0</v>
      </c>
      <c r="AL2119" s="163">
        <v>0</v>
      </c>
      <c r="AM2119" s="163">
        <v>0</v>
      </c>
    </row>
    <row r="2120" spans="2:39" x14ac:dyDescent="0.15">
      <c r="B2120" s="51" t="s">
        <v>2075</v>
      </c>
      <c r="C2120" s="51" t="s">
        <v>4568</v>
      </c>
      <c r="D2120" s="51" t="s">
        <v>5074</v>
      </c>
      <c r="E2120" s="51" t="s">
        <v>5075</v>
      </c>
      <c r="F2120" s="51" t="s">
        <v>5147</v>
      </c>
      <c r="G2120" s="51" t="s">
        <v>5148</v>
      </c>
      <c r="H2120" s="51" t="s">
        <v>5149</v>
      </c>
      <c r="I2120" s="51" t="s">
        <v>5148</v>
      </c>
      <c r="K2120" s="53">
        <v>3</v>
      </c>
      <c r="L2120" s="160" t="s">
        <v>5356</v>
      </c>
      <c r="M2120" s="160" t="s">
        <v>5356</v>
      </c>
      <c r="N2120" s="160" t="s">
        <v>5356</v>
      </c>
      <c r="O2120" s="161"/>
      <c r="P2120" s="161"/>
      <c r="Q2120" s="161"/>
      <c r="R2120" s="161"/>
      <c r="S2120" s="161"/>
      <c r="T2120" s="161"/>
      <c r="U2120" s="161"/>
      <c r="V2120" s="161"/>
      <c r="W2120" s="161"/>
      <c r="X2120" s="161"/>
      <c r="Y2120" s="161"/>
      <c r="Z2120" s="161"/>
      <c r="AA2120" s="155" t="s">
        <v>2075</v>
      </c>
      <c r="AB2120" s="155" t="s">
        <v>4568</v>
      </c>
      <c r="AC2120" s="163">
        <v>0</v>
      </c>
      <c r="AD2120" s="163">
        <v>0</v>
      </c>
      <c r="AE2120" s="163">
        <v>0</v>
      </c>
      <c r="AF2120" s="163">
        <v>0</v>
      </c>
      <c r="AG2120" s="163">
        <v>0</v>
      </c>
      <c r="AH2120" s="163">
        <v>0</v>
      </c>
      <c r="AI2120" s="163">
        <v>0</v>
      </c>
      <c r="AJ2120" s="163">
        <v>0</v>
      </c>
      <c r="AK2120" s="163">
        <v>0</v>
      </c>
      <c r="AL2120" s="163">
        <v>0</v>
      </c>
      <c r="AM2120" s="163">
        <v>0</v>
      </c>
    </row>
    <row r="2121" spans="2:39" x14ac:dyDescent="0.15">
      <c r="B2121" s="51" t="s">
        <v>2076</v>
      </c>
      <c r="C2121" s="51" t="s">
        <v>4569</v>
      </c>
      <c r="K2121" s="53">
        <v>3</v>
      </c>
      <c r="L2121" s="160" t="s">
        <v>5356</v>
      </c>
      <c r="M2121" s="160" t="s">
        <v>5356</v>
      </c>
      <c r="N2121" s="160" t="s">
        <v>5356</v>
      </c>
      <c r="O2121" s="161"/>
      <c r="P2121" s="161"/>
      <c r="Q2121" s="161"/>
      <c r="R2121" s="161"/>
      <c r="S2121" s="161"/>
      <c r="T2121" s="161"/>
      <c r="U2121" s="161"/>
      <c r="V2121" s="161"/>
      <c r="W2121" s="161"/>
      <c r="X2121" s="161"/>
      <c r="Y2121" s="161"/>
      <c r="Z2121" s="161"/>
      <c r="AA2121" s="155" t="s">
        <v>2076</v>
      </c>
      <c r="AB2121" s="155" t="s">
        <v>4569</v>
      </c>
      <c r="AC2121" s="163">
        <v>0</v>
      </c>
      <c r="AD2121" s="163">
        <v>0</v>
      </c>
      <c r="AE2121" s="163">
        <v>0</v>
      </c>
      <c r="AF2121" s="163">
        <v>0</v>
      </c>
      <c r="AG2121" s="163">
        <v>0</v>
      </c>
      <c r="AH2121" s="163">
        <v>0</v>
      </c>
      <c r="AI2121" s="163">
        <v>0</v>
      </c>
      <c r="AJ2121" s="163">
        <v>0</v>
      </c>
      <c r="AK2121" s="163">
        <v>0</v>
      </c>
      <c r="AL2121" s="163">
        <v>0</v>
      </c>
      <c r="AM2121" s="163">
        <v>0</v>
      </c>
    </row>
    <row r="2122" spans="2:39" x14ac:dyDescent="0.15">
      <c r="B2122" s="51" t="s">
        <v>2077</v>
      </c>
      <c r="C2122" s="51" t="s">
        <v>4570</v>
      </c>
      <c r="D2122" s="51" t="s">
        <v>5058</v>
      </c>
      <c r="E2122" s="51" t="s">
        <v>5059</v>
      </c>
      <c r="F2122" s="51" t="s">
        <v>5060</v>
      </c>
      <c r="G2122" s="51" t="s">
        <v>5061</v>
      </c>
      <c r="H2122" s="51" t="s">
        <v>5062</v>
      </c>
      <c r="I2122" s="51" t="s">
        <v>5063</v>
      </c>
      <c r="K2122" s="53">
        <v>3</v>
      </c>
      <c r="L2122" s="160">
        <v>19</v>
      </c>
      <c r="M2122" s="160" t="s">
        <v>5060</v>
      </c>
      <c r="N2122" s="160" t="s">
        <v>5061</v>
      </c>
      <c r="O2122" s="161"/>
      <c r="P2122" s="161"/>
      <c r="Q2122" s="161"/>
      <c r="R2122" s="161"/>
      <c r="S2122" s="161"/>
      <c r="T2122" s="161"/>
      <c r="U2122" s="161"/>
      <c r="V2122" s="161"/>
      <c r="W2122" s="161"/>
      <c r="X2122" s="161"/>
      <c r="Y2122" s="161"/>
      <c r="Z2122" s="161"/>
      <c r="AA2122" s="155" t="s">
        <v>2077</v>
      </c>
      <c r="AB2122" s="155" t="s">
        <v>4570</v>
      </c>
      <c r="AC2122" s="163">
        <v>0</v>
      </c>
      <c r="AD2122" s="163">
        <v>0</v>
      </c>
      <c r="AE2122" s="163">
        <v>0</v>
      </c>
      <c r="AF2122" s="163">
        <v>0</v>
      </c>
      <c r="AG2122" s="163">
        <v>0</v>
      </c>
      <c r="AH2122" s="163">
        <v>0</v>
      </c>
      <c r="AI2122" s="163">
        <v>0</v>
      </c>
      <c r="AJ2122" s="163">
        <v>0</v>
      </c>
      <c r="AK2122" s="163">
        <v>0</v>
      </c>
      <c r="AL2122" s="163">
        <v>0</v>
      </c>
      <c r="AM2122" s="163">
        <v>0</v>
      </c>
    </row>
    <row r="2123" spans="2:39" x14ac:dyDescent="0.15">
      <c r="B2123" s="51" t="s">
        <v>2078</v>
      </c>
      <c r="C2123" s="51" t="s">
        <v>5255</v>
      </c>
      <c r="D2123" s="51" t="s">
        <v>5058</v>
      </c>
      <c r="E2123" s="51" t="s">
        <v>5059</v>
      </c>
      <c r="F2123" s="51" t="s">
        <v>5143</v>
      </c>
      <c r="G2123" s="51" t="s">
        <v>5144</v>
      </c>
      <c r="H2123" s="51" t="s">
        <v>5209</v>
      </c>
      <c r="I2123" s="51" t="s">
        <v>5210</v>
      </c>
      <c r="K2123" s="53">
        <v>3</v>
      </c>
      <c r="L2123" s="160" t="s">
        <v>5356</v>
      </c>
      <c r="M2123" s="160" t="s">
        <v>5356</v>
      </c>
      <c r="N2123" s="160" t="s">
        <v>5356</v>
      </c>
      <c r="O2123" s="161"/>
      <c r="P2123" s="161"/>
      <c r="Q2123" s="161"/>
      <c r="R2123" s="161"/>
      <c r="S2123" s="161"/>
      <c r="T2123" s="161"/>
      <c r="U2123" s="161"/>
      <c r="V2123" s="161"/>
      <c r="W2123" s="161"/>
      <c r="X2123" s="161"/>
      <c r="Y2123" s="161"/>
      <c r="Z2123" s="161"/>
      <c r="AA2123" s="155" t="s">
        <v>2078</v>
      </c>
      <c r="AB2123" s="155" t="s">
        <v>5255</v>
      </c>
      <c r="AC2123" s="163">
        <v>0</v>
      </c>
      <c r="AD2123" s="163">
        <v>0</v>
      </c>
      <c r="AE2123" s="163">
        <v>0</v>
      </c>
      <c r="AF2123" s="163">
        <v>0</v>
      </c>
      <c r="AG2123" s="163">
        <v>0</v>
      </c>
      <c r="AH2123" s="163">
        <v>0</v>
      </c>
      <c r="AI2123" s="163">
        <v>0</v>
      </c>
      <c r="AJ2123" s="163">
        <v>0</v>
      </c>
      <c r="AK2123" s="163">
        <v>0</v>
      </c>
      <c r="AL2123" s="163">
        <v>0</v>
      </c>
      <c r="AM2123" s="163">
        <v>0</v>
      </c>
    </row>
    <row r="2124" spans="2:39" x14ac:dyDescent="0.15">
      <c r="B2124" s="51" t="s">
        <v>2079</v>
      </c>
      <c r="C2124" s="51" t="s">
        <v>5256</v>
      </c>
      <c r="D2124" s="51" t="s">
        <v>5058</v>
      </c>
      <c r="E2124" s="51" t="s">
        <v>5059</v>
      </c>
      <c r="F2124" s="51" t="s">
        <v>5143</v>
      </c>
      <c r="G2124" s="51" t="s">
        <v>5144</v>
      </c>
      <c r="H2124" s="51" t="s">
        <v>5209</v>
      </c>
      <c r="I2124" s="51" t="s">
        <v>5210</v>
      </c>
      <c r="K2124" s="53">
        <v>3</v>
      </c>
      <c r="L2124" s="160" t="s">
        <v>5356</v>
      </c>
      <c r="M2124" s="160" t="s">
        <v>5356</v>
      </c>
      <c r="N2124" s="160" t="s">
        <v>5356</v>
      </c>
      <c r="O2124" s="161"/>
      <c r="P2124" s="161"/>
      <c r="Q2124" s="161"/>
      <c r="R2124" s="161"/>
      <c r="S2124" s="161"/>
      <c r="T2124" s="161"/>
      <c r="U2124" s="161"/>
      <c r="V2124" s="161"/>
      <c r="W2124" s="161"/>
      <c r="X2124" s="161"/>
      <c r="Y2124" s="161"/>
      <c r="Z2124" s="161"/>
      <c r="AA2124" s="155" t="s">
        <v>2079</v>
      </c>
      <c r="AB2124" s="155" t="s">
        <v>5256</v>
      </c>
      <c r="AC2124" s="163">
        <v>0</v>
      </c>
      <c r="AD2124" s="163">
        <v>0</v>
      </c>
      <c r="AE2124" s="163">
        <v>0</v>
      </c>
      <c r="AF2124" s="163">
        <v>0</v>
      </c>
      <c r="AG2124" s="163">
        <v>0</v>
      </c>
      <c r="AH2124" s="163">
        <v>0</v>
      </c>
      <c r="AI2124" s="163">
        <v>0</v>
      </c>
      <c r="AJ2124" s="163">
        <v>0</v>
      </c>
      <c r="AK2124" s="163">
        <v>0</v>
      </c>
      <c r="AL2124" s="163">
        <v>0</v>
      </c>
      <c r="AM2124" s="163">
        <v>0</v>
      </c>
    </row>
    <row r="2125" spans="2:39" x14ac:dyDescent="0.15">
      <c r="B2125" s="51" t="s">
        <v>2080</v>
      </c>
      <c r="C2125" s="51" t="s">
        <v>4571</v>
      </c>
      <c r="D2125" s="51" t="s">
        <v>5026</v>
      </c>
      <c r="E2125" s="51" t="s">
        <v>5027</v>
      </c>
      <c r="F2125" s="51" t="s">
        <v>5028</v>
      </c>
      <c r="G2125" s="51" t="s">
        <v>5029</v>
      </c>
      <c r="H2125" s="51" t="s">
        <v>5207</v>
      </c>
      <c r="I2125" s="51" t="s">
        <v>5208</v>
      </c>
      <c r="K2125" s="53">
        <v>3</v>
      </c>
      <c r="L2125" s="160">
        <v>24</v>
      </c>
      <c r="M2125" s="160" t="s">
        <v>5028</v>
      </c>
      <c r="N2125" s="160" t="s">
        <v>5029</v>
      </c>
      <c r="O2125" s="161"/>
      <c r="P2125" s="161"/>
      <c r="Q2125" s="161"/>
      <c r="R2125" s="161"/>
      <c r="S2125" s="161"/>
      <c r="T2125" s="161"/>
      <c r="U2125" s="161"/>
      <c r="V2125" s="161"/>
      <c r="W2125" s="161"/>
      <c r="X2125" s="161"/>
      <c r="Y2125" s="161"/>
      <c r="Z2125" s="161"/>
      <c r="AA2125" s="155" t="s">
        <v>2080</v>
      </c>
      <c r="AB2125" s="155" t="s">
        <v>4571</v>
      </c>
      <c r="AC2125" s="163">
        <v>0</v>
      </c>
      <c r="AD2125" s="163">
        <v>0</v>
      </c>
      <c r="AE2125" s="163">
        <v>0</v>
      </c>
      <c r="AF2125" s="163">
        <v>0</v>
      </c>
      <c r="AG2125" s="163">
        <v>0</v>
      </c>
      <c r="AH2125" s="163">
        <v>0</v>
      </c>
      <c r="AI2125" s="163">
        <v>0</v>
      </c>
      <c r="AJ2125" s="163">
        <v>0</v>
      </c>
      <c r="AK2125" s="163">
        <v>0</v>
      </c>
      <c r="AL2125" s="163">
        <v>0</v>
      </c>
      <c r="AM2125" s="163">
        <v>0</v>
      </c>
    </row>
    <row r="2126" spans="2:39" x14ac:dyDescent="0.15">
      <c r="B2126" s="51" t="s">
        <v>2081</v>
      </c>
      <c r="C2126" s="51" t="s">
        <v>4572</v>
      </c>
      <c r="K2126" s="53">
        <v>3</v>
      </c>
      <c r="L2126" s="160" t="s">
        <v>5356</v>
      </c>
      <c r="M2126" s="160" t="s">
        <v>5356</v>
      </c>
      <c r="N2126" s="160" t="s">
        <v>5356</v>
      </c>
      <c r="O2126" s="161"/>
      <c r="P2126" s="161"/>
      <c r="Q2126" s="161"/>
      <c r="R2126" s="161"/>
      <c r="S2126" s="161"/>
      <c r="T2126" s="161"/>
      <c r="U2126" s="161"/>
      <c r="V2126" s="161"/>
      <c r="W2126" s="161"/>
      <c r="X2126" s="161"/>
      <c r="Y2126" s="161"/>
      <c r="Z2126" s="161"/>
      <c r="AA2126" s="155" t="s">
        <v>2081</v>
      </c>
      <c r="AB2126" s="155" t="s">
        <v>4572</v>
      </c>
      <c r="AC2126" s="163">
        <v>0</v>
      </c>
      <c r="AD2126" s="163">
        <v>0</v>
      </c>
      <c r="AE2126" s="163">
        <v>0</v>
      </c>
      <c r="AF2126" s="163">
        <v>0</v>
      </c>
      <c r="AG2126" s="163">
        <v>0</v>
      </c>
      <c r="AH2126" s="163">
        <v>0</v>
      </c>
      <c r="AI2126" s="163">
        <v>0</v>
      </c>
      <c r="AJ2126" s="163">
        <v>0</v>
      </c>
      <c r="AK2126" s="163">
        <v>0</v>
      </c>
      <c r="AL2126" s="163">
        <v>0</v>
      </c>
      <c r="AM2126" s="163">
        <v>0</v>
      </c>
    </row>
    <row r="2127" spans="2:39" x14ac:dyDescent="0.15">
      <c r="B2127" s="51" t="s">
        <v>2082</v>
      </c>
      <c r="C2127" s="51" t="s">
        <v>4573</v>
      </c>
      <c r="K2127" s="53">
        <v>3</v>
      </c>
      <c r="L2127" s="160" t="s">
        <v>5356</v>
      </c>
      <c r="M2127" s="160" t="s">
        <v>5356</v>
      </c>
      <c r="N2127" s="160" t="s">
        <v>5356</v>
      </c>
      <c r="O2127" s="161"/>
      <c r="P2127" s="161"/>
      <c r="Q2127" s="161"/>
      <c r="R2127" s="161"/>
      <c r="S2127" s="161"/>
      <c r="T2127" s="161"/>
      <c r="U2127" s="161"/>
      <c r="V2127" s="161"/>
      <c r="W2127" s="161"/>
      <c r="X2127" s="161"/>
      <c r="Y2127" s="161"/>
      <c r="Z2127" s="161"/>
      <c r="AA2127" s="155" t="s">
        <v>2082</v>
      </c>
      <c r="AB2127" s="155" t="s">
        <v>4573</v>
      </c>
      <c r="AC2127" s="163">
        <v>0</v>
      </c>
      <c r="AD2127" s="163">
        <v>0</v>
      </c>
      <c r="AE2127" s="163">
        <v>0</v>
      </c>
      <c r="AF2127" s="163">
        <v>0</v>
      </c>
      <c r="AG2127" s="163">
        <v>0</v>
      </c>
      <c r="AH2127" s="163">
        <v>0</v>
      </c>
      <c r="AI2127" s="163">
        <v>0</v>
      </c>
      <c r="AJ2127" s="163">
        <v>0</v>
      </c>
      <c r="AK2127" s="163">
        <v>0</v>
      </c>
      <c r="AL2127" s="163">
        <v>0</v>
      </c>
      <c r="AM2127" s="163">
        <v>0</v>
      </c>
    </row>
    <row r="2128" spans="2:39" x14ac:dyDescent="0.15">
      <c r="B2128" s="51" t="s">
        <v>2083</v>
      </c>
      <c r="C2128" s="51" t="s">
        <v>4574</v>
      </c>
      <c r="D2128" s="51" t="s">
        <v>5032</v>
      </c>
      <c r="E2128" s="51" t="s">
        <v>5033</v>
      </c>
      <c r="F2128" s="51" t="s">
        <v>5097</v>
      </c>
      <c r="G2128" s="51" t="s">
        <v>5098</v>
      </c>
      <c r="H2128" s="51" t="s">
        <v>5099</v>
      </c>
      <c r="I2128" s="51" t="s">
        <v>5100</v>
      </c>
      <c r="K2128" s="53">
        <v>3</v>
      </c>
      <c r="L2128" s="160">
        <v>15</v>
      </c>
      <c r="M2128" s="160" t="s">
        <v>5097</v>
      </c>
      <c r="N2128" s="160" t="s">
        <v>5098</v>
      </c>
      <c r="O2128" s="161"/>
      <c r="P2128" s="161"/>
      <c r="Q2128" s="161"/>
      <c r="R2128" s="161"/>
      <c r="S2128" s="161"/>
      <c r="T2128" s="161"/>
      <c r="U2128" s="161"/>
      <c r="V2128" s="161"/>
      <c r="W2128" s="161"/>
      <c r="X2128" s="161"/>
      <c r="Y2128" s="161"/>
      <c r="Z2128" s="161"/>
      <c r="AA2128" s="155" t="s">
        <v>2083</v>
      </c>
      <c r="AB2128" s="155" t="s">
        <v>4574</v>
      </c>
      <c r="AC2128" s="163">
        <v>0</v>
      </c>
      <c r="AD2128" s="163">
        <v>0</v>
      </c>
      <c r="AE2128" s="163">
        <v>0</v>
      </c>
      <c r="AF2128" s="163">
        <v>0</v>
      </c>
      <c r="AG2128" s="163">
        <v>0</v>
      </c>
      <c r="AH2128" s="163">
        <v>0</v>
      </c>
      <c r="AI2128" s="163">
        <v>0</v>
      </c>
      <c r="AJ2128" s="163">
        <v>0</v>
      </c>
      <c r="AK2128" s="163">
        <v>0</v>
      </c>
      <c r="AL2128" s="163">
        <v>0</v>
      </c>
      <c r="AM2128" s="163">
        <v>0</v>
      </c>
    </row>
    <row r="2129" spans="2:39" x14ac:dyDescent="0.15">
      <c r="B2129" s="51" t="s">
        <v>2084</v>
      </c>
      <c r="C2129" s="51" t="s">
        <v>4575</v>
      </c>
      <c r="D2129" s="51" t="s">
        <v>5069</v>
      </c>
      <c r="E2129" s="51" t="s">
        <v>5070</v>
      </c>
      <c r="F2129" s="51" t="s">
        <v>5071</v>
      </c>
      <c r="G2129" s="51" t="s">
        <v>5070</v>
      </c>
      <c r="H2129" s="51" t="s">
        <v>5176</v>
      </c>
      <c r="I2129" s="51" t="s">
        <v>5177</v>
      </c>
      <c r="K2129" s="53">
        <v>3</v>
      </c>
      <c r="L2129" s="160">
        <v>27</v>
      </c>
      <c r="M2129" s="160" t="s">
        <v>5071</v>
      </c>
      <c r="N2129" s="160" t="s">
        <v>5070</v>
      </c>
      <c r="O2129" s="161"/>
      <c r="P2129" s="161"/>
      <c r="Q2129" s="161"/>
      <c r="R2129" s="161"/>
      <c r="S2129" s="161"/>
      <c r="T2129" s="161"/>
      <c r="U2129" s="161"/>
      <c r="V2129" s="161"/>
      <c r="W2129" s="161"/>
      <c r="X2129" s="161"/>
      <c r="Y2129" s="161"/>
      <c r="Z2129" s="161"/>
      <c r="AA2129" s="155" t="s">
        <v>2084</v>
      </c>
      <c r="AB2129" s="155" t="s">
        <v>4575</v>
      </c>
      <c r="AC2129" s="163">
        <v>1</v>
      </c>
      <c r="AD2129" s="163">
        <v>1</v>
      </c>
      <c r="AE2129" s="163">
        <v>1</v>
      </c>
      <c r="AF2129" s="163">
        <v>1</v>
      </c>
      <c r="AG2129" s="163">
        <v>1</v>
      </c>
      <c r="AH2129" s="163">
        <v>0</v>
      </c>
      <c r="AI2129" s="163">
        <v>0</v>
      </c>
      <c r="AJ2129" s="163">
        <v>0</v>
      </c>
      <c r="AK2129" s="163">
        <v>0</v>
      </c>
      <c r="AL2129" s="163">
        <v>0</v>
      </c>
      <c r="AM2129" s="163">
        <v>0</v>
      </c>
    </row>
    <row r="2130" spans="2:39" x14ac:dyDescent="0.15">
      <c r="B2130" s="51" t="s">
        <v>2085</v>
      </c>
      <c r="C2130" s="51" t="s">
        <v>4576</v>
      </c>
      <c r="K2130" s="53">
        <v>3</v>
      </c>
      <c r="L2130" s="160" t="s">
        <v>5356</v>
      </c>
      <c r="M2130" s="160" t="s">
        <v>5356</v>
      </c>
      <c r="N2130" s="160" t="s">
        <v>5356</v>
      </c>
      <c r="O2130" s="161"/>
      <c r="P2130" s="161"/>
      <c r="Q2130" s="161"/>
      <c r="R2130" s="161"/>
      <c r="S2130" s="161"/>
      <c r="T2130" s="161"/>
      <c r="U2130" s="161"/>
      <c r="V2130" s="161"/>
      <c r="W2130" s="161"/>
      <c r="X2130" s="161"/>
      <c r="Y2130" s="161"/>
      <c r="Z2130" s="161"/>
      <c r="AA2130" s="155" t="s">
        <v>2085</v>
      </c>
      <c r="AB2130" s="155" t="s">
        <v>4576</v>
      </c>
      <c r="AC2130" s="163">
        <v>0</v>
      </c>
      <c r="AD2130" s="163">
        <v>0</v>
      </c>
      <c r="AE2130" s="163">
        <v>0</v>
      </c>
      <c r="AF2130" s="163">
        <v>0</v>
      </c>
      <c r="AG2130" s="163">
        <v>0</v>
      </c>
      <c r="AH2130" s="163">
        <v>0</v>
      </c>
      <c r="AI2130" s="163">
        <v>0</v>
      </c>
      <c r="AJ2130" s="163">
        <v>0</v>
      </c>
      <c r="AK2130" s="163">
        <v>0</v>
      </c>
      <c r="AL2130" s="163">
        <v>0</v>
      </c>
      <c r="AM2130" s="163">
        <v>0</v>
      </c>
    </row>
    <row r="2131" spans="2:39" x14ac:dyDescent="0.15">
      <c r="B2131" s="51" t="s">
        <v>2086</v>
      </c>
      <c r="C2131" s="51" t="s">
        <v>4577</v>
      </c>
      <c r="D2131" s="51" t="s">
        <v>5032</v>
      </c>
      <c r="E2131" s="51" t="s">
        <v>5033</v>
      </c>
      <c r="F2131" s="51" t="s">
        <v>5155</v>
      </c>
      <c r="G2131" s="51" t="s">
        <v>5156</v>
      </c>
      <c r="H2131" s="51" t="s">
        <v>5157</v>
      </c>
      <c r="I2131" s="51" t="s">
        <v>5156</v>
      </c>
      <c r="K2131" s="53">
        <v>3</v>
      </c>
      <c r="L2131" s="160">
        <v>14</v>
      </c>
      <c r="M2131" s="160" t="s">
        <v>5157</v>
      </c>
      <c r="N2131" s="160" t="s">
        <v>5156</v>
      </c>
      <c r="O2131" s="161"/>
      <c r="P2131" s="161"/>
      <c r="Q2131" s="161"/>
      <c r="R2131" s="161"/>
      <c r="S2131" s="161"/>
      <c r="T2131" s="161"/>
      <c r="U2131" s="161"/>
      <c r="V2131" s="161"/>
      <c r="W2131" s="161"/>
      <c r="X2131" s="161"/>
      <c r="Y2131" s="161"/>
      <c r="Z2131" s="161"/>
      <c r="AA2131" s="155" t="s">
        <v>2086</v>
      </c>
      <c r="AB2131" s="155" t="s">
        <v>4577</v>
      </c>
      <c r="AC2131" s="163">
        <v>0</v>
      </c>
      <c r="AD2131" s="163">
        <v>0</v>
      </c>
      <c r="AE2131" s="163">
        <v>0</v>
      </c>
      <c r="AF2131" s="163">
        <v>0</v>
      </c>
      <c r="AG2131" s="163">
        <v>0</v>
      </c>
      <c r="AH2131" s="163">
        <v>0</v>
      </c>
      <c r="AI2131" s="163">
        <v>0</v>
      </c>
      <c r="AJ2131" s="163">
        <v>0</v>
      </c>
      <c r="AK2131" s="163">
        <v>0</v>
      </c>
      <c r="AL2131" s="163">
        <v>0</v>
      </c>
      <c r="AM2131" s="163">
        <v>0</v>
      </c>
    </row>
    <row r="2132" spans="2:39" x14ac:dyDescent="0.15">
      <c r="B2132" s="51" t="s">
        <v>2087</v>
      </c>
      <c r="C2132" s="51" t="s">
        <v>4578</v>
      </c>
      <c r="K2132" s="53">
        <v>3</v>
      </c>
      <c r="L2132" s="160" t="s">
        <v>5356</v>
      </c>
      <c r="M2132" s="160" t="s">
        <v>5356</v>
      </c>
      <c r="N2132" s="160" t="s">
        <v>5356</v>
      </c>
      <c r="O2132" s="161"/>
      <c r="P2132" s="161"/>
      <c r="Q2132" s="161"/>
      <c r="R2132" s="161"/>
      <c r="S2132" s="161"/>
      <c r="T2132" s="161"/>
      <c r="U2132" s="161"/>
      <c r="V2132" s="161"/>
      <c r="W2132" s="161"/>
      <c r="X2132" s="161"/>
      <c r="Y2132" s="161"/>
      <c r="Z2132" s="161"/>
      <c r="AA2132" s="155" t="s">
        <v>2087</v>
      </c>
      <c r="AB2132" s="155" t="s">
        <v>4578</v>
      </c>
      <c r="AC2132" s="163">
        <v>0</v>
      </c>
      <c r="AD2132" s="163">
        <v>0</v>
      </c>
      <c r="AE2132" s="163">
        <v>0</v>
      </c>
      <c r="AF2132" s="163">
        <v>0</v>
      </c>
      <c r="AG2132" s="163">
        <v>0</v>
      </c>
      <c r="AH2132" s="163">
        <v>0</v>
      </c>
      <c r="AI2132" s="163">
        <v>0</v>
      </c>
      <c r="AJ2132" s="163">
        <v>0</v>
      </c>
      <c r="AK2132" s="163">
        <v>0</v>
      </c>
      <c r="AL2132" s="163">
        <v>0</v>
      </c>
      <c r="AM2132" s="163">
        <v>0</v>
      </c>
    </row>
    <row r="2133" spans="2:39" x14ac:dyDescent="0.15">
      <c r="B2133" s="51" t="s">
        <v>2088</v>
      </c>
      <c r="C2133" s="51" t="s">
        <v>4579</v>
      </c>
      <c r="D2133" s="51" t="s">
        <v>5032</v>
      </c>
      <c r="E2133" s="51" t="s">
        <v>5033</v>
      </c>
      <c r="F2133" s="51" t="s">
        <v>5117</v>
      </c>
      <c r="G2133" s="51" t="s">
        <v>5118</v>
      </c>
      <c r="H2133" s="51" t="s">
        <v>5119</v>
      </c>
      <c r="I2133" s="51" t="s">
        <v>5120</v>
      </c>
      <c r="K2133" s="53">
        <v>3</v>
      </c>
      <c r="L2133" s="160">
        <v>13</v>
      </c>
      <c r="M2133" s="160" t="s">
        <v>5119</v>
      </c>
      <c r="N2133" s="160" t="s">
        <v>5120</v>
      </c>
      <c r="O2133" s="161"/>
      <c r="P2133" s="161"/>
      <c r="Q2133" s="161"/>
      <c r="R2133" s="161"/>
      <c r="S2133" s="161"/>
      <c r="T2133" s="161"/>
      <c r="U2133" s="161"/>
      <c r="V2133" s="161"/>
      <c r="W2133" s="161"/>
      <c r="X2133" s="161"/>
      <c r="Y2133" s="161"/>
      <c r="Z2133" s="161"/>
      <c r="AA2133" s="155" t="s">
        <v>2088</v>
      </c>
      <c r="AB2133" s="155" t="s">
        <v>4579</v>
      </c>
      <c r="AC2133" s="163">
        <v>0</v>
      </c>
      <c r="AD2133" s="163">
        <v>0</v>
      </c>
      <c r="AE2133" s="163">
        <v>0</v>
      </c>
      <c r="AF2133" s="163">
        <v>0</v>
      </c>
      <c r="AG2133" s="163">
        <v>0</v>
      </c>
      <c r="AH2133" s="163">
        <v>0</v>
      </c>
      <c r="AI2133" s="163">
        <v>0</v>
      </c>
      <c r="AJ2133" s="163">
        <v>0</v>
      </c>
      <c r="AK2133" s="163">
        <v>0</v>
      </c>
      <c r="AL2133" s="163">
        <v>0</v>
      </c>
      <c r="AM2133" s="163">
        <v>0</v>
      </c>
    </row>
    <row r="2134" spans="2:39" x14ac:dyDescent="0.15">
      <c r="B2134" s="51" t="s">
        <v>2089</v>
      </c>
      <c r="C2134" s="51" t="s">
        <v>4580</v>
      </c>
      <c r="D2134" s="51" t="s">
        <v>5032</v>
      </c>
      <c r="E2134" s="51" t="s">
        <v>5033</v>
      </c>
      <c r="F2134" s="51" t="s">
        <v>5034</v>
      </c>
      <c r="G2134" s="51" t="s">
        <v>5035</v>
      </c>
      <c r="H2134" s="51" t="s">
        <v>5038</v>
      </c>
      <c r="I2134" s="51" t="s">
        <v>5039</v>
      </c>
      <c r="K2134" s="53">
        <v>3</v>
      </c>
      <c r="L2134" s="160">
        <v>11</v>
      </c>
      <c r="M2134" s="160" t="s">
        <v>5034</v>
      </c>
      <c r="N2134" s="160" t="s">
        <v>5035</v>
      </c>
      <c r="O2134" s="161"/>
      <c r="P2134" s="161"/>
      <c r="Q2134" s="161"/>
      <c r="R2134" s="161"/>
      <c r="S2134" s="161"/>
      <c r="T2134" s="161"/>
      <c r="U2134" s="161"/>
      <c r="V2134" s="161"/>
      <c r="W2134" s="161"/>
      <c r="X2134" s="161"/>
      <c r="Y2134" s="161"/>
      <c r="Z2134" s="161"/>
      <c r="AA2134" s="155" t="s">
        <v>2089</v>
      </c>
      <c r="AB2134" s="155" t="s">
        <v>4580</v>
      </c>
      <c r="AC2134" s="163">
        <v>0</v>
      </c>
      <c r="AD2134" s="163">
        <v>0</v>
      </c>
      <c r="AE2134" s="163">
        <v>0</v>
      </c>
      <c r="AF2134" s="163">
        <v>0</v>
      </c>
      <c r="AG2134" s="163">
        <v>0</v>
      </c>
      <c r="AH2134" s="163">
        <v>0</v>
      </c>
      <c r="AI2134" s="163">
        <v>0</v>
      </c>
      <c r="AJ2134" s="163">
        <v>0</v>
      </c>
      <c r="AK2134" s="163">
        <v>0</v>
      </c>
      <c r="AL2134" s="163">
        <v>0</v>
      </c>
      <c r="AM2134" s="163">
        <v>0</v>
      </c>
    </row>
    <row r="2135" spans="2:39" x14ac:dyDescent="0.15">
      <c r="B2135" s="51" t="s">
        <v>2090</v>
      </c>
      <c r="C2135" s="51" t="s">
        <v>4581</v>
      </c>
      <c r="K2135" s="53">
        <v>3</v>
      </c>
      <c r="L2135" s="160" t="s">
        <v>5356</v>
      </c>
      <c r="M2135" s="160" t="s">
        <v>5356</v>
      </c>
      <c r="N2135" s="160" t="s">
        <v>5356</v>
      </c>
      <c r="O2135" s="161"/>
      <c r="P2135" s="161"/>
      <c r="Q2135" s="161"/>
      <c r="R2135" s="161"/>
      <c r="S2135" s="161"/>
      <c r="T2135" s="161"/>
      <c r="U2135" s="161"/>
      <c r="V2135" s="161"/>
      <c r="W2135" s="161"/>
      <c r="X2135" s="161"/>
      <c r="Y2135" s="161"/>
      <c r="Z2135" s="161"/>
      <c r="AA2135" s="155" t="s">
        <v>2090</v>
      </c>
      <c r="AB2135" s="155" t="s">
        <v>4581</v>
      </c>
      <c r="AC2135" s="163">
        <v>0</v>
      </c>
      <c r="AD2135" s="163">
        <v>0</v>
      </c>
      <c r="AE2135" s="163">
        <v>0</v>
      </c>
      <c r="AF2135" s="163">
        <v>0</v>
      </c>
      <c r="AG2135" s="163">
        <v>0</v>
      </c>
      <c r="AH2135" s="163">
        <v>0</v>
      </c>
      <c r="AI2135" s="163">
        <v>0</v>
      </c>
      <c r="AJ2135" s="163">
        <v>0</v>
      </c>
      <c r="AK2135" s="163">
        <v>0</v>
      </c>
      <c r="AL2135" s="163">
        <v>0</v>
      </c>
      <c r="AM2135" s="163">
        <v>0</v>
      </c>
    </row>
    <row r="2136" spans="2:39" x14ac:dyDescent="0.15">
      <c r="B2136" s="51" t="s">
        <v>2091</v>
      </c>
      <c r="C2136" s="51" t="s">
        <v>5257</v>
      </c>
      <c r="K2136" s="53">
        <v>3</v>
      </c>
      <c r="L2136" s="160" t="s">
        <v>5356</v>
      </c>
      <c r="M2136" s="160" t="s">
        <v>5356</v>
      </c>
      <c r="N2136" s="160" t="s">
        <v>5356</v>
      </c>
      <c r="O2136" s="161"/>
      <c r="P2136" s="161"/>
      <c r="Q2136" s="161"/>
      <c r="R2136" s="161"/>
      <c r="S2136" s="161"/>
      <c r="T2136" s="161"/>
      <c r="U2136" s="161"/>
      <c r="V2136" s="161"/>
      <c r="W2136" s="161"/>
      <c r="X2136" s="161"/>
      <c r="Y2136" s="161"/>
      <c r="Z2136" s="161"/>
      <c r="AA2136" s="155" t="s">
        <v>2091</v>
      </c>
      <c r="AB2136" s="155" t="s">
        <v>5257</v>
      </c>
      <c r="AC2136" s="163">
        <v>0</v>
      </c>
      <c r="AD2136" s="163">
        <v>0</v>
      </c>
      <c r="AE2136" s="163">
        <v>0</v>
      </c>
      <c r="AF2136" s="163">
        <v>0</v>
      </c>
      <c r="AG2136" s="163">
        <v>0</v>
      </c>
      <c r="AH2136" s="163">
        <v>0</v>
      </c>
      <c r="AI2136" s="163">
        <v>0</v>
      </c>
      <c r="AJ2136" s="163">
        <v>0</v>
      </c>
      <c r="AK2136" s="163">
        <v>0</v>
      </c>
      <c r="AL2136" s="163">
        <v>0</v>
      </c>
      <c r="AM2136" s="163">
        <v>0</v>
      </c>
    </row>
    <row r="2137" spans="2:39" x14ac:dyDescent="0.15">
      <c r="B2137" s="51" t="s">
        <v>2092</v>
      </c>
      <c r="C2137" s="51" t="s">
        <v>4582</v>
      </c>
      <c r="K2137" s="53">
        <v>3</v>
      </c>
      <c r="L2137" s="160" t="s">
        <v>5356</v>
      </c>
      <c r="M2137" s="160" t="s">
        <v>5356</v>
      </c>
      <c r="N2137" s="160" t="s">
        <v>5356</v>
      </c>
      <c r="O2137" s="161"/>
      <c r="P2137" s="161"/>
      <c r="Q2137" s="161"/>
      <c r="R2137" s="161"/>
      <c r="S2137" s="161"/>
      <c r="T2137" s="161"/>
      <c r="U2137" s="161"/>
      <c r="V2137" s="161"/>
      <c r="W2137" s="161"/>
      <c r="X2137" s="161"/>
      <c r="Y2137" s="161"/>
      <c r="Z2137" s="161"/>
      <c r="AA2137" s="155" t="s">
        <v>2092</v>
      </c>
      <c r="AB2137" s="155" t="s">
        <v>4582</v>
      </c>
      <c r="AC2137" s="163">
        <v>0</v>
      </c>
      <c r="AD2137" s="163">
        <v>0</v>
      </c>
      <c r="AE2137" s="163">
        <v>0</v>
      </c>
      <c r="AF2137" s="163">
        <v>0</v>
      </c>
      <c r="AG2137" s="163">
        <v>0</v>
      </c>
      <c r="AH2137" s="163">
        <v>0</v>
      </c>
      <c r="AI2137" s="163">
        <v>0</v>
      </c>
      <c r="AJ2137" s="163">
        <v>0</v>
      </c>
      <c r="AK2137" s="163">
        <v>0</v>
      </c>
      <c r="AL2137" s="163">
        <v>0</v>
      </c>
      <c r="AM2137" s="163">
        <v>0</v>
      </c>
    </row>
    <row r="2138" spans="2:39" x14ac:dyDescent="0.15">
      <c r="B2138" s="51" t="s">
        <v>2093</v>
      </c>
      <c r="C2138" s="51" t="s">
        <v>5258</v>
      </c>
      <c r="D2138" s="51" t="s">
        <v>5058</v>
      </c>
      <c r="E2138" s="51" t="s">
        <v>5059</v>
      </c>
      <c r="F2138" s="51" t="s">
        <v>5143</v>
      </c>
      <c r="G2138" s="51" t="s">
        <v>5144</v>
      </c>
      <c r="H2138" s="51" t="s">
        <v>5209</v>
      </c>
      <c r="I2138" s="51" t="s">
        <v>5210</v>
      </c>
      <c r="K2138" s="53">
        <v>3</v>
      </c>
      <c r="L2138" s="160" t="s">
        <v>5356</v>
      </c>
      <c r="M2138" s="160" t="s">
        <v>5356</v>
      </c>
      <c r="N2138" s="160" t="s">
        <v>5356</v>
      </c>
      <c r="O2138" s="161"/>
      <c r="P2138" s="161"/>
      <c r="Q2138" s="161"/>
      <c r="R2138" s="161"/>
      <c r="S2138" s="161"/>
      <c r="T2138" s="161"/>
      <c r="U2138" s="161"/>
      <c r="V2138" s="161"/>
      <c r="W2138" s="161"/>
      <c r="X2138" s="161"/>
      <c r="Y2138" s="161"/>
      <c r="Z2138" s="161"/>
      <c r="AA2138" s="155" t="s">
        <v>2093</v>
      </c>
      <c r="AB2138" s="155" t="s">
        <v>5258</v>
      </c>
      <c r="AC2138" s="163">
        <v>0</v>
      </c>
      <c r="AD2138" s="163">
        <v>0</v>
      </c>
      <c r="AE2138" s="163">
        <v>0</v>
      </c>
      <c r="AF2138" s="163">
        <v>0</v>
      </c>
      <c r="AG2138" s="163">
        <v>0</v>
      </c>
      <c r="AH2138" s="163">
        <v>0</v>
      </c>
      <c r="AI2138" s="163">
        <v>0</v>
      </c>
      <c r="AJ2138" s="163">
        <v>0</v>
      </c>
      <c r="AK2138" s="163">
        <v>0</v>
      </c>
      <c r="AL2138" s="163">
        <v>0</v>
      </c>
      <c r="AM2138" s="163">
        <v>0</v>
      </c>
    </row>
    <row r="2139" spans="2:39" x14ac:dyDescent="0.15">
      <c r="B2139" s="51" t="s">
        <v>174</v>
      </c>
      <c r="C2139" s="51" t="s">
        <v>2762</v>
      </c>
      <c r="D2139" s="51" t="s">
        <v>5058</v>
      </c>
      <c r="E2139" s="51" t="s">
        <v>5059</v>
      </c>
      <c r="F2139" s="51" t="s">
        <v>5150</v>
      </c>
      <c r="G2139" s="51" t="s">
        <v>5151</v>
      </c>
      <c r="H2139" s="51" t="s">
        <v>5152</v>
      </c>
      <c r="I2139" s="51" t="s">
        <v>5151</v>
      </c>
      <c r="K2139" s="53">
        <v>3</v>
      </c>
      <c r="L2139" s="160">
        <v>21</v>
      </c>
      <c r="M2139" s="160" t="s">
        <v>5150</v>
      </c>
      <c r="N2139" s="160" t="s">
        <v>5151</v>
      </c>
      <c r="O2139" s="161"/>
      <c r="P2139" s="161"/>
      <c r="Q2139" s="161"/>
      <c r="R2139" s="161"/>
      <c r="S2139" s="161"/>
      <c r="T2139" s="161"/>
      <c r="U2139" s="161"/>
      <c r="V2139" s="161"/>
      <c r="W2139" s="161"/>
      <c r="X2139" s="161"/>
      <c r="Y2139" s="161"/>
      <c r="Z2139" s="161"/>
      <c r="AA2139" s="155" t="s">
        <v>174</v>
      </c>
      <c r="AB2139" s="155" t="s">
        <v>2762</v>
      </c>
      <c r="AC2139" s="163">
        <v>0</v>
      </c>
      <c r="AD2139" s="163">
        <v>0</v>
      </c>
      <c r="AE2139" s="163">
        <v>0</v>
      </c>
      <c r="AF2139" s="163">
        <v>0</v>
      </c>
      <c r="AG2139" s="163">
        <v>0</v>
      </c>
      <c r="AH2139" s="163">
        <v>0</v>
      </c>
      <c r="AI2139" s="163">
        <v>0</v>
      </c>
      <c r="AJ2139" s="163">
        <v>0</v>
      </c>
      <c r="AK2139" s="163">
        <v>0</v>
      </c>
      <c r="AL2139" s="163">
        <v>0</v>
      </c>
      <c r="AM2139" s="163">
        <v>0</v>
      </c>
    </row>
    <row r="2140" spans="2:39" x14ac:dyDescent="0.15">
      <c r="B2140" s="51" t="s">
        <v>2094</v>
      </c>
      <c r="C2140" s="51" t="s">
        <v>4583</v>
      </c>
      <c r="K2140" s="53">
        <v>3</v>
      </c>
      <c r="L2140" s="160" t="s">
        <v>5356</v>
      </c>
      <c r="M2140" s="160" t="s">
        <v>5356</v>
      </c>
      <c r="N2140" s="160" t="s">
        <v>5356</v>
      </c>
      <c r="O2140" s="161"/>
      <c r="P2140" s="161"/>
      <c r="Q2140" s="161"/>
      <c r="R2140" s="161"/>
      <c r="S2140" s="161"/>
      <c r="T2140" s="161"/>
      <c r="U2140" s="161"/>
      <c r="V2140" s="161"/>
      <c r="W2140" s="161"/>
      <c r="X2140" s="161"/>
      <c r="Y2140" s="161"/>
      <c r="Z2140" s="161"/>
      <c r="AA2140" s="155" t="s">
        <v>2094</v>
      </c>
      <c r="AB2140" s="155" t="s">
        <v>4583</v>
      </c>
      <c r="AC2140" s="163">
        <v>0</v>
      </c>
      <c r="AD2140" s="163">
        <v>0</v>
      </c>
      <c r="AE2140" s="163">
        <v>0</v>
      </c>
      <c r="AF2140" s="163">
        <v>0</v>
      </c>
      <c r="AG2140" s="163">
        <v>0</v>
      </c>
      <c r="AH2140" s="163">
        <v>0</v>
      </c>
      <c r="AI2140" s="163">
        <v>0</v>
      </c>
      <c r="AJ2140" s="163">
        <v>0</v>
      </c>
      <c r="AK2140" s="163">
        <v>0</v>
      </c>
      <c r="AL2140" s="163">
        <v>0</v>
      </c>
      <c r="AM2140" s="163">
        <v>0</v>
      </c>
    </row>
    <row r="2141" spans="2:39" x14ac:dyDescent="0.15">
      <c r="B2141" s="51" t="s">
        <v>2095</v>
      </c>
      <c r="C2141" s="51" t="s">
        <v>4584</v>
      </c>
      <c r="K2141" s="53">
        <v>3</v>
      </c>
      <c r="L2141" s="160" t="s">
        <v>5356</v>
      </c>
      <c r="M2141" s="160" t="s">
        <v>5356</v>
      </c>
      <c r="N2141" s="160" t="s">
        <v>5356</v>
      </c>
      <c r="O2141" s="161"/>
      <c r="P2141" s="161"/>
      <c r="Q2141" s="161"/>
      <c r="R2141" s="161"/>
      <c r="S2141" s="161"/>
      <c r="T2141" s="161"/>
      <c r="U2141" s="161"/>
      <c r="V2141" s="161"/>
      <c r="W2141" s="161"/>
      <c r="X2141" s="161"/>
      <c r="Y2141" s="161"/>
      <c r="Z2141" s="161"/>
      <c r="AA2141" s="155" t="s">
        <v>2095</v>
      </c>
      <c r="AB2141" s="155" t="s">
        <v>4584</v>
      </c>
      <c r="AC2141" s="163">
        <v>0</v>
      </c>
      <c r="AD2141" s="163">
        <v>0</v>
      </c>
      <c r="AE2141" s="163">
        <v>0</v>
      </c>
      <c r="AF2141" s="163">
        <v>0</v>
      </c>
      <c r="AG2141" s="163">
        <v>0</v>
      </c>
      <c r="AH2141" s="163">
        <v>0</v>
      </c>
      <c r="AI2141" s="163">
        <v>0</v>
      </c>
      <c r="AJ2141" s="163">
        <v>0</v>
      </c>
      <c r="AK2141" s="163">
        <v>0</v>
      </c>
      <c r="AL2141" s="163">
        <v>0</v>
      </c>
      <c r="AM2141" s="163">
        <v>0</v>
      </c>
    </row>
    <row r="2142" spans="2:39" x14ac:dyDescent="0.15">
      <c r="B2142" s="51" t="s">
        <v>2096</v>
      </c>
      <c r="C2142" s="51" t="s">
        <v>4585</v>
      </c>
      <c r="K2142" s="53">
        <v>3</v>
      </c>
      <c r="L2142" s="160" t="s">
        <v>5356</v>
      </c>
      <c r="M2142" s="160" t="s">
        <v>5356</v>
      </c>
      <c r="N2142" s="160" t="s">
        <v>5356</v>
      </c>
      <c r="O2142" s="161"/>
      <c r="P2142" s="161"/>
      <c r="Q2142" s="161"/>
      <c r="R2142" s="161"/>
      <c r="S2142" s="161"/>
      <c r="T2142" s="161"/>
      <c r="U2142" s="161"/>
      <c r="V2142" s="161"/>
      <c r="W2142" s="161"/>
      <c r="X2142" s="161"/>
      <c r="Y2142" s="161"/>
      <c r="Z2142" s="161"/>
      <c r="AA2142" s="155" t="s">
        <v>2096</v>
      </c>
      <c r="AB2142" s="155" t="s">
        <v>4585</v>
      </c>
      <c r="AC2142" s="163">
        <v>0</v>
      </c>
      <c r="AD2142" s="163">
        <v>0</v>
      </c>
      <c r="AE2142" s="163">
        <v>0</v>
      </c>
      <c r="AF2142" s="163">
        <v>0</v>
      </c>
      <c r="AG2142" s="163">
        <v>0</v>
      </c>
      <c r="AH2142" s="163">
        <v>0</v>
      </c>
      <c r="AI2142" s="163">
        <v>0</v>
      </c>
      <c r="AJ2142" s="163">
        <v>0</v>
      </c>
      <c r="AK2142" s="163">
        <v>0</v>
      </c>
      <c r="AL2142" s="163">
        <v>0</v>
      </c>
      <c r="AM2142" s="163">
        <v>0</v>
      </c>
    </row>
    <row r="2143" spans="2:39" x14ac:dyDescent="0.15">
      <c r="B2143" s="51" t="s">
        <v>2097</v>
      </c>
      <c r="C2143" s="51" t="s">
        <v>4586</v>
      </c>
      <c r="D2143" s="51" t="s">
        <v>5032</v>
      </c>
      <c r="E2143" s="51" t="s">
        <v>5033</v>
      </c>
      <c r="F2143" s="51" t="s">
        <v>5097</v>
      </c>
      <c r="G2143" s="51" t="s">
        <v>5098</v>
      </c>
      <c r="H2143" s="51" t="s">
        <v>5099</v>
      </c>
      <c r="I2143" s="51" t="s">
        <v>5100</v>
      </c>
      <c r="K2143" s="53">
        <v>3</v>
      </c>
      <c r="L2143" s="160">
        <v>15</v>
      </c>
      <c r="M2143" s="160" t="s">
        <v>5097</v>
      </c>
      <c r="N2143" s="160" t="s">
        <v>5098</v>
      </c>
      <c r="O2143" s="161"/>
      <c r="P2143" s="161"/>
      <c r="Q2143" s="161"/>
      <c r="R2143" s="161"/>
      <c r="S2143" s="161"/>
      <c r="T2143" s="161"/>
      <c r="U2143" s="161"/>
      <c r="V2143" s="161"/>
      <c r="W2143" s="161"/>
      <c r="X2143" s="161"/>
      <c r="Y2143" s="161"/>
      <c r="Z2143" s="161"/>
      <c r="AA2143" s="155" t="s">
        <v>2097</v>
      </c>
      <c r="AB2143" s="155" t="s">
        <v>4586</v>
      </c>
      <c r="AC2143" s="163">
        <v>0</v>
      </c>
      <c r="AD2143" s="163">
        <v>0</v>
      </c>
      <c r="AE2143" s="163">
        <v>0</v>
      </c>
      <c r="AF2143" s="163">
        <v>0</v>
      </c>
      <c r="AG2143" s="163">
        <v>0</v>
      </c>
      <c r="AH2143" s="163">
        <v>0</v>
      </c>
      <c r="AI2143" s="163">
        <v>0</v>
      </c>
      <c r="AJ2143" s="163">
        <v>0</v>
      </c>
      <c r="AK2143" s="163">
        <v>0</v>
      </c>
      <c r="AL2143" s="163">
        <v>0</v>
      </c>
      <c r="AM2143" s="163">
        <v>0</v>
      </c>
    </row>
    <row r="2144" spans="2:39" x14ac:dyDescent="0.15">
      <c r="B2144" s="51" t="s">
        <v>2098</v>
      </c>
      <c r="C2144" s="51" t="s">
        <v>4587</v>
      </c>
      <c r="D2144" s="51" t="s">
        <v>5026</v>
      </c>
      <c r="E2144" s="51" t="s">
        <v>5027</v>
      </c>
      <c r="F2144" s="51" t="s">
        <v>5028</v>
      </c>
      <c r="G2144" s="51" t="s">
        <v>5029</v>
      </c>
      <c r="H2144" s="51" t="s">
        <v>5197</v>
      </c>
      <c r="I2144" s="51" t="s">
        <v>5198</v>
      </c>
      <c r="K2144" s="53">
        <v>3</v>
      </c>
      <c r="L2144" s="160">
        <v>24</v>
      </c>
      <c r="M2144" s="160" t="s">
        <v>5028</v>
      </c>
      <c r="N2144" s="160" t="s">
        <v>5029</v>
      </c>
      <c r="O2144" s="161"/>
      <c r="P2144" s="161"/>
      <c r="Q2144" s="161"/>
      <c r="R2144" s="161"/>
      <c r="S2144" s="161"/>
      <c r="T2144" s="161"/>
      <c r="U2144" s="161"/>
      <c r="V2144" s="161"/>
      <c r="W2144" s="161"/>
      <c r="X2144" s="161"/>
      <c r="Y2144" s="161"/>
      <c r="Z2144" s="161"/>
      <c r="AA2144" s="155" t="s">
        <v>2098</v>
      </c>
      <c r="AB2144" s="155" t="s">
        <v>4587</v>
      </c>
      <c r="AC2144" s="163">
        <v>0</v>
      </c>
      <c r="AD2144" s="163">
        <v>0</v>
      </c>
      <c r="AE2144" s="163">
        <v>0</v>
      </c>
      <c r="AF2144" s="163">
        <v>0</v>
      </c>
      <c r="AG2144" s="163">
        <v>0</v>
      </c>
      <c r="AH2144" s="163">
        <v>0</v>
      </c>
      <c r="AI2144" s="163">
        <v>0</v>
      </c>
      <c r="AJ2144" s="163">
        <v>0</v>
      </c>
      <c r="AK2144" s="163">
        <v>0</v>
      </c>
      <c r="AL2144" s="163">
        <v>0</v>
      </c>
      <c r="AM2144" s="163">
        <v>0</v>
      </c>
    </row>
    <row r="2145" spans="2:39" x14ac:dyDescent="0.15">
      <c r="B2145" s="51" t="s">
        <v>2099</v>
      </c>
      <c r="C2145" s="51" t="s">
        <v>4588</v>
      </c>
      <c r="D2145" s="51" t="s">
        <v>5058</v>
      </c>
      <c r="E2145" s="51" t="s">
        <v>5059</v>
      </c>
      <c r="F2145" s="51" t="s">
        <v>5060</v>
      </c>
      <c r="G2145" s="51" t="s">
        <v>5061</v>
      </c>
      <c r="H2145" s="51" t="s">
        <v>5203</v>
      </c>
      <c r="I2145" s="51" t="s">
        <v>5204</v>
      </c>
      <c r="K2145" s="53">
        <v>3</v>
      </c>
      <c r="L2145" s="160">
        <v>19</v>
      </c>
      <c r="M2145" s="160" t="s">
        <v>5060</v>
      </c>
      <c r="N2145" s="160" t="s">
        <v>5061</v>
      </c>
      <c r="O2145" s="161"/>
      <c r="P2145" s="161"/>
      <c r="Q2145" s="161"/>
      <c r="R2145" s="161"/>
      <c r="S2145" s="161"/>
      <c r="T2145" s="161"/>
      <c r="U2145" s="161"/>
      <c r="V2145" s="161"/>
      <c r="W2145" s="161"/>
      <c r="X2145" s="161"/>
      <c r="Y2145" s="161"/>
      <c r="Z2145" s="161"/>
      <c r="AA2145" s="155" t="s">
        <v>2099</v>
      </c>
      <c r="AB2145" s="155" t="s">
        <v>4588</v>
      </c>
      <c r="AC2145" s="163">
        <v>0</v>
      </c>
      <c r="AD2145" s="163">
        <v>0</v>
      </c>
      <c r="AE2145" s="163">
        <v>0</v>
      </c>
      <c r="AF2145" s="163">
        <v>0</v>
      </c>
      <c r="AG2145" s="163">
        <v>0</v>
      </c>
      <c r="AH2145" s="163">
        <v>0</v>
      </c>
      <c r="AI2145" s="163">
        <v>0</v>
      </c>
      <c r="AJ2145" s="163">
        <v>0</v>
      </c>
      <c r="AK2145" s="163">
        <v>0</v>
      </c>
      <c r="AL2145" s="163">
        <v>0</v>
      </c>
      <c r="AM2145" s="163">
        <v>0</v>
      </c>
    </row>
    <row r="2146" spans="2:39" x14ac:dyDescent="0.15">
      <c r="B2146" s="51" t="s">
        <v>2100</v>
      </c>
      <c r="C2146" s="51" t="s">
        <v>4589</v>
      </c>
      <c r="D2146" s="51" t="s">
        <v>5129</v>
      </c>
      <c r="E2146" s="51" t="s">
        <v>5130</v>
      </c>
      <c r="F2146" s="51" t="s">
        <v>5131</v>
      </c>
      <c r="G2146" s="51" t="s">
        <v>5132</v>
      </c>
      <c r="H2146" s="51" t="s">
        <v>5166</v>
      </c>
      <c r="I2146" s="51" t="s">
        <v>5167</v>
      </c>
      <c r="K2146" s="53">
        <v>3</v>
      </c>
      <c r="L2146" s="160">
        <v>18</v>
      </c>
      <c r="M2146" s="160" t="s">
        <v>5129</v>
      </c>
      <c r="N2146" s="160" t="s">
        <v>5130</v>
      </c>
      <c r="O2146" s="161"/>
      <c r="P2146" s="161"/>
      <c r="Q2146" s="161"/>
      <c r="R2146" s="161"/>
      <c r="S2146" s="161"/>
      <c r="T2146" s="161"/>
      <c r="U2146" s="161"/>
      <c r="V2146" s="161"/>
      <c r="W2146" s="161"/>
      <c r="X2146" s="161"/>
      <c r="Y2146" s="161"/>
      <c r="Z2146" s="161"/>
      <c r="AA2146" s="155" t="s">
        <v>2100</v>
      </c>
      <c r="AB2146" s="155" t="s">
        <v>4589</v>
      </c>
      <c r="AC2146" s="163">
        <v>0</v>
      </c>
      <c r="AD2146" s="163">
        <v>0</v>
      </c>
      <c r="AE2146" s="163">
        <v>0</v>
      </c>
      <c r="AF2146" s="163">
        <v>0</v>
      </c>
      <c r="AG2146" s="163">
        <v>0</v>
      </c>
      <c r="AH2146" s="163">
        <v>0</v>
      </c>
      <c r="AI2146" s="163">
        <v>0</v>
      </c>
      <c r="AJ2146" s="163">
        <v>0</v>
      </c>
      <c r="AK2146" s="163">
        <v>0</v>
      </c>
      <c r="AL2146" s="163">
        <v>0</v>
      </c>
      <c r="AM2146" s="163">
        <v>0</v>
      </c>
    </row>
    <row r="2147" spans="2:39" x14ac:dyDescent="0.15">
      <c r="B2147" s="51" t="s">
        <v>2101</v>
      </c>
      <c r="C2147" s="51" t="s">
        <v>5259</v>
      </c>
      <c r="K2147" s="53">
        <v>3</v>
      </c>
      <c r="L2147" s="160" t="s">
        <v>5356</v>
      </c>
      <c r="M2147" s="160" t="s">
        <v>5356</v>
      </c>
      <c r="N2147" s="160" t="s">
        <v>5356</v>
      </c>
      <c r="O2147" s="161"/>
      <c r="P2147" s="161"/>
      <c r="Q2147" s="161"/>
      <c r="R2147" s="161"/>
      <c r="S2147" s="161"/>
      <c r="T2147" s="161"/>
      <c r="U2147" s="161"/>
      <c r="V2147" s="161"/>
      <c r="W2147" s="161"/>
      <c r="X2147" s="161"/>
      <c r="Y2147" s="161"/>
      <c r="Z2147" s="161"/>
      <c r="AA2147" s="155" t="s">
        <v>2101</v>
      </c>
      <c r="AB2147" s="155" t="s">
        <v>5259</v>
      </c>
      <c r="AC2147" s="163">
        <v>0</v>
      </c>
      <c r="AD2147" s="163">
        <v>0</v>
      </c>
      <c r="AE2147" s="163">
        <v>0</v>
      </c>
      <c r="AF2147" s="163">
        <v>0</v>
      </c>
      <c r="AG2147" s="163">
        <v>0</v>
      </c>
      <c r="AH2147" s="163">
        <v>0</v>
      </c>
      <c r="AI2147" s="163">
        <v>0</v>
      </c>
      <c r="AJ2147" s="163">
        <v>0</v>
      </c>
      <c r="AK2147" s="163">
        <v>0</v>
      </c>
      <c r="AL2147" s="163">
        <v>0</v>
      </c>
      <c r="AM2147" s="163">
        <v>0</v>
      </c>
    </row>
    <row r="2148" spans="2:39" x14ac:dyDescent="0.15">
      <c r="B2148" s="51" t="s">
        <v>2102</v>
      </c>
      <c r="C2148" s="51" t="s">
        <v>4590</v>
      </c>
      <c r="K2148" s="53">
        <v>3</v>
      </c>
      <c r="L2148" s="160" t="s">
        <v>5356</v>
      </c>
      <c r="M2148" s="160" t="s">
        <v>5356</v>
      </c>
      <c r="N2148" s="160" t="s">
        <v>5356</v>
      </c>
      <c r="O2148" s="161"/>
      <c r="P2148" s="161"/>
      <c r="Q2148" s="161"/>
      <c r="R2148" s="161"/>
      <c r="S2148" s="161"/>
      <c r="T2148" s="161"/>
      <c r="U2148" s="161"/>
      <c r="V2148" s="161"/>
      <c r="W2148" s="161"/>
      <c r="X2148" s="161"/>
      <c r="Y2148" s="161"/>
      <c r="Z2148" s="161"/>
      <c r="AA2148" s="155" t="s">
        <v>2102</v>
      </c>
      <c r="AB2148" s="155" t="s">
        <v>4590</v>
      </c>
      <c r="AC2148" s="163">
        <v>0</v>
      </c>
      <c r="AD2148" s="163">
        <v>0</v>
      </c>
      <c r="AE2148" s="163">
        <v>0</v>
      </c>
      <c r="AF2148" s="163">
        <v>0</v>
      </c>
      <c r="AG2148" s="163">
        <v>0</v>
      </c>
      <c r="AH2148" s="163">
        <v>0</v>
      </c>
      <c r="AI2148" s="163">
        <v>0</v>
      </c>
      <c r="AJ2148" s="163">
        <v>0</v>
      </c>
      <c r="AK2148" s="163">
        <v>0</v>
      </c>
      <c r="AL2148" s="163">
        <v>0</v>
      </c>
      <c r="AM2148" s="163">
        <v>0</v>
      </c>
    </row>
    <row r="2149" spans="2:39" x14ac:dyDescent="0.15">
      <c r="B2149" s="51" t="s">
        <v>2103</v>
      </c>
      <c r="C2149" s="51" t="s">
        <v>4591</v>
      </c>
      <c r="K2149" s="53">
        <v>3</v>
      </c>
      <c r="L2149" s="160" t="s">
        <v>5356</v>
      </c>
      <c r="M2149" s="160" t="s">
        <v>5356</v>
      </c>
      <c r="N2149" s="160" t="s">
        <v>5356</v>
      </c>
      <c r="O2149" s="161"/>
      <c r="P2149" s="161"/>
      <c r="Q2149" s="161"/>
      <c r="R2149" s="161"/>
      <c r="S2149" s="161"/>
      <c r="T2149" s="161"/>
      <c r="U2149" s="161"/>
      <c r="V2149" s="161"/>
      <c r="W2149" s="161"/>
      <c r="X2149" s="161"/>
      <c r="Y2149" s="161"/>
      <c r="Z2149" s="161"/>
      <c r="AA2149" s="155" t="s">
        <v>2103</v>
      </c>
      <c r="AB2149" s="155" t="s">
        <v>4591</v>
      </c>
      <c r="AC2149" s="163">
        <v>0</v>
      </c>
      <c r="AD2149" s="163">
        <v>0</v>
      </c>
      <c r="AE2149" s="163">
        <v>0</v>
      </c>
      <c r="AF2149" s="163">
        <v>0</v>
      </c>
      <c r="AG2149" s="163">
        <v>0</v>
      </c>
      <c r="AH2149" s="163">
        <v>0</v>
      </c>
      <c r="AI2149" s="163">
        <v>0</v>
      </c>
      <c r="AJ2149" s="163">
        <v>0</v>
      </c>
      <c r="AK2149" s="163">
        <v>0</v>
      </c>
      <c r="AL2149" s="163">
        <v>0</v>
      </c>
      <c r="AM2149" s="163">
        <v>0</v>
      </c>
    </row>
    <row r="2150" spans="2:39" x14ac:dyDescent="0.15">
      <c r="B2150" s="51" t="s">
        <v>2104</v>
      </c>
      <c r="C2150" s="51" t="s">
        <v>4592</v>
      </c>
      <c r="K2150" s="53">
        <v>3</v>
      </c>
      <c r="L2150" s="160" t="s">
        <v>5356</v>
      </c>
      <c r="M2150" s="160" t="s">
        <v>5356</v>
      </c>
      <c r="N2150" s="160" t="s">
        <v>5356</v>
      </c>
      <c r="O2150" s="161"/>
      <c r="P2150" s="161"/>
      <c r="Q2150" s="161"/>
      <c r="R2150" s="161"/>
      <c r="S2150" s="161"/>
      <c r="T2150" s="161"/>
      <c r="U2150" s="161"/>
      <c r="V2150" s="161"/>
      <c r="W2150" s="161"/>
      <c r="X2150" s="161"/>
      <c r="Y2150" s="161"/>
      <c r="Z2150" s="161"/>
      <c r="AA2150" s="155" t="s">
        <v>2104</v>
      </c>
      <c r="AB2150" s="155" t="s">
        <v>4592</v>
      </c>
      <c r="AC2150" s="163">
        <v>0</v>
      </c>
      <c r="AD2150" s="163">
        <v>0</v>
      </c>
      <c r="AE2150" s="163">
        <v>0</v>
      </c>
      <c r="AF2150" s="163">
        <v>0</v>
      </c>
      <c r="AG2150" s="163">
        <v>0</v>
      </c>
      <c r="AH2150" s="163">
        <v>0</v>
      </c>
      <c r="AI2150" s="163">
        <v>0</v>
      </c>
      <c r="AJ2150" s="163">
        <v>0</v>
      </c>
      <c r="AK2150" s="163">
        <v>0</v>
      </c>
      <c r="AL2150" s="163">
        <v>0</v>
      </c>
      <c r="AM2150" s="163">
        <v>0</v>
      </c>
    </row>
    <row r="2151" spans="2:39" x14ac:dyDescent="0.15">
      <c r="B2151" s="51" t="s">
        <v>2105</v>
      </c>
      <c r="C2151" s="51" t="s">
        <v>4593</v>
      </c>
      <c r="D2151" s="51" t="s">
        <v>5058</v>
      </c>
      <c r="E2151" s="51" t="s">
        <v>5059</v>
      </c>
      <c r="F2151" s="51" t="s">
        <v>5060</v>
      </c>
      <c r="G2151" s="51" t="s">
        <v>5061</v>
      </c>
      <c r="H2151" s="51" t="s">
        <v>5062</v>
      </c>
      <c r="I2151" s="51" t="s">
        <v>5063</v>
      </c>
      <c r="K2151" s="53">
        <v>3</v>
      </c>
      <c r="L2151" s="160">
        <v>19</v>
      </c>
      <c r="M2151" s="160" t="s">
        <v>5060</v>
      </c>
      <c r="N2151" s="160" t="s">
        <v>5061</v>
      </c>
      <c r="O2151" s="161"/>
      <c r="P2151" s="161"/>
      <c r="Q2151" s="161"/>
      <c r="R2151" s="161"/>
      <c r="S2151" s="161"/>
      <c r="T2151" s="161"/>
      <c r="U2151" s="161"/>
      <c r="V2151" s="161"/>
      <c r="W2151" s="161"/>
      <c r="X2151" s="161"/>
      <c r="Y2151" s="161"/>
      <c r="Z2151" s="161"/>
      <c r="AA2151" s="155" t="s">
        <v>2105</v>
      </c>
      <c r="AB2151" s="155" t="s">
        <v>4593</v>
      </c>
      <c r="AC2151" s="163">
        <v>0</v>
      </c>
      <c r="AD2151" s="163">
        <v>0</v>
      </c>
      <c r="AE2151" s="163">
        <v>0</v>
      </c>
      <c r="AF2151" s="163">
        <v>0</v>
      </c>
      <c r="AG2151" s="163">
        <v>0</v>
      </c>
      <c r="AH2151" s="163">
        <v>0</v>
      </c>
      <c r="AI2151" s="163">
        <v>0</v>
      </c>
      <c r="AJ2151" s="163">
        <v>0</v>
      </c>
      <c r="AK2151" s="163">
        <v>0</v>
      </c>
      <c r="AL2151" s="163">
        <v>0</v>
      </c>
      <c r="AM2151" s="163">
        <v>0</v>
      </c>
    </row>
    <row r="2152" spans="2:39" x14ac:dyDescent="0.15">
      <c r="B2152" s="51" t="s">
        <v>2106</v>
      </c>
      <c r="C2152" s="51" t="s">
        <v>4594</v>
      </c>
      <c r="D2152" s="51" t="s">
        <v>5129</v>
      </c>
      <c r="E2152" s="51" t="s">
        <v>5130</v>
      </c>
      <c r="F2152" s="51" t="s">
        <v>5131</v>
      </c>
      <c r="G2152" s="51" t="s">
        <v>5132</v>
      </c>
      <c r="H2152" s="51" t="s">
        <v>5166</v>
      </c>
      <c r="I2152" s="51" t="s">
        <v>5167</v>
      </c>
      <c r="K2152" s="53">
        <v>3</v>
      </c>
      <c r="L2152" s="160">
        <v>18</v>
      </c>
      <c r="M2152" s="160" t="s">
        <v>5129</v>
      </c>
      <c r="N2152" s="160" t="s">
        <v>5130</v>
      </c>
      <c r="O2152" s="161"/>
      <c r="P2152" s="161"/>
      <c r="Q2152" s="161"/>
      <c r="R2152" s="161"/>
      <c r="S2152" s="161"/>
      <c r="T2152" s="161"/>
      <c r="U2152" s="161"/>
      <c r="V2152" s="161"/>
      <c r="W2152" s="161"/>
      <c r="X2152" s="161"/>
      <c r="Y2152" s="161"/>
      <c r="Z2152" s="161"/>
      <c r="AA2152" s="155" t="s">
        <v>2106</v>
      </c>
      <c r="AB2152" s="155" t="s">
        <v>4594</v>
      </c>
      <c r="AC2152" s="163">
        <v>0</v>
      </c>
      <c r="AD2152" s="163">
        <v>0</v>
      </c>
      <c r="AE2152" s="163">
        <v>0</v>
      </c>
      <c r="AF2152" s="163">
        <v>0</v>
      </c>
      <c r="AG2152" s="163">
        <v>0</v>
      </c>
      <c r="AH2152" s="163">
        <v>0</v>
      </c>
      <c r="AI2152" s="163">
        <v>0</v>
      </c>
      <c r="AJ2152" s="163">
        <v>0</v>
      </c>
      <c r="AK2152" s="163">
        <v>0</v>
      </c>
      <c r="AL2152" s="163">
        <v>0</v>
      </c>
      <c r="AM2152" s="163">
        <v>0</v>
      </c>
    </row>
    <row r="2153" spans="2:39" x14ac:dyDescent="0.15">
      <c r="B2153" s="51" t="s">
        <v>2107</v>
      </c>
      <c r="C2153" s="51" t="s">
        <v>4595</v>
      </c>
      <c r="D2153" s="51" t="s">
        <v>5074</v>
      </c>
      <c r="E2153" s="51" t="s">
        <v>5075</v>
      </c>
      <c r="F2153" s="51" t="s">
        <v>5076</v>
      </c>
      <c r="G2153" s="51" t="s">
        <v>5077</v>
      </c>
      <c r="H2153" s="51" t="s">
        <v>5127</v>
      </c>
      <c r="I2153" s="51" t="s">
        <v>5128</v>
      </c>
      <c r="K2153" s="53">
        <v>1</v>
      </c>
      <c r="L2153" s="160">
        <v>4</v>
      </c>
      <c r="M2153" s="160" t="s">
        <v>5127</v>
      </c>
      <c r="N2153" s="160" t="s">
        <v>5326</v>
      </c>
      <c r="O2153" s="161"/>
      <c r="P2153" s="161"/>
      <c r="Q2153" s="161"/>
      <c r="R2153" s="161"/>
      <c r="S2153" s="161"/>
      <c r="T2153" s="161"/>
      <c r="U2153" s="161"/>
      <c r="V2153" s="161"/>
      <c r="W2153" s="161"/>
      <c r="X2153" s="161"/>
      <c r="Y2153" s="161"/>
      <c r="Z2153" s="161"/>
      <c r="AA2153" s="155" t="s">
        <v>2107</v>
      </c>
      <c r="AB2153" s="155" t="s">
        <v>4595</v>
      </c>
      <c r="AC2153" s="163">
        <v>0</v>
      </c>
      <c r="AD2153" s="163">
        <v>0</v>
      </c>
      <c r="AE2153" s="163">
        <v>0</v>
      </c>
      <c r="AF2153" s="163">
        <v>0</v>
      </c>
      <c r="AG2153" s="163">
        <v>0</v>
      </c>
      <c r="AH2153" s="163">
        <v>0</v>
      </c>
      <c r="AI2153" s="163">
        <v>0</v>
      </c>
      <c r="AJ2153" s="163">
        <v>0</v>
      </c>
      <c r="AK2153" s="163">
        <v>0</v>
      </c>
      <c r="AL2153" s="163">
        <v>0</v>
      </c>
      <c r="AM2153" s="163">
        <v>0</v>
      </c>
    </row>
    <row r="2154" spans="2:39" x14ac:dyDescent="0.15">
      <c r="B2154" s="51" t="s">
        <v>2108</v>
      </c>
      <c r="C2154" s="51" t="s">
        <v>4596</v>
      </c>
      <c r="D2154" s="51" t="s">
        <v>5026</v>
      </c>
      <c r="E2154" s="51" t="s">
        <v>5027</v>
      </c>
      <c r="F2154" s="51" t="s">
        <v>5085</v>
      </c>
      <c r="G2154" s="51" t="s">
        <v>5086</v>
      </c>
      <c r="H2154" s="51" t="s">
        <v>5087</v>
      </c>
      <c r="I2154" s="51" t="s">
        <v>5088</v>
      </c>
      <c r="K2154" s="53">
        <v>3</v>
      </c>
      <c r="L2154" s="160">
        <v>26</v>
      </c>
      <c r="M2154" s="160" t="s">
        <v>5085</v>
      </c>
      <c r="N2154" s="160" t="s">
        <v>5086</v>
      </c>
      <c r="O2154" s="161"/>
      <c r="P2154" s="161"/>
      <c r="Q2154" s="161"/>
      <c r="R2154" s="161"/>
      <c r="S2154" s="161"/>
      <c r="T2154" s="161"/>
      <c r="U2154" s="161"/>
      <c r="V2154" s="161"/>
      <c r="W2154" s="161"/>
      <c r="X2154" s="161"/>
      <c r="Y2154" s="161"/>
      <c r="Z2154" s="161"/>
      <c r="AA2154" s="155" t="s">
        <v>2108</v>
      </c>
      <c r="AB2154" s="155" t="s">
        <v>4596</v>
      </c>
      <c r="AC2154" s="163">
        <v>1</v>
      </c>
      <c r="AD2154" s="163">
        <v>1</v>
      </c>
      <c r="AE2154" s="163">
        <v>1</v>
      </c>
      <c r="AF2154" s="163">
        <v>1</v>
      </c>
      <c r="AG2154" s="163">
        <v>0</v>
      </c>
      <c r="AH2154" s="163">
        <v>0</v>
      </c>
      <c r="AI2154" s="163">
        <v>0</v>
      </c>
      <c r="AJ2154" s="163">
        <v>0</v>
      </c>
      <c r="AK2154" s="163">
        <v>0</v>
      </c>
      <c r="AL2154" s="163">
        <v>0</v>
      </c>
      <c r="AM2154" s="163">
        <v>0</v>
      </c>
    </row>
    <row r="2155" spans="2:39" x14ac:dyDescent="0.15">
      <c r="B2155" s="51" t="s">
        <v>2109</v>
      </c>
      <c r="C2155" s="51" t="s">
        <v>4597</v>
      </c>
      <c r="D2155" s="51" t="s">
        <v>5074</v>
      </c>
      <c r="E2155" s="51" t="s">
        <v>5075</v>
      </c>
      <c r="F2155" s="51" t="s">
        <v>5076</v>
      </c>
      <c r="G2155" s="51" t="s">
        <v>5077</v>
      </c>
      <c r="H2155" s="51" t="s">
        <v>5153</v>
      </c>
      <c r="I2155" s="51" t="s">
        <v>5154</v>
      </c>
      <c r="K2155" s="53">
        <v>3</v>
      </c>
      <c r="L2155" s="160">
        <v>7</v>
      </c>
      <c r="M2155" s="160" t="s">
        <v>5153</v>
      </c>
      <c r="N2155" s="160" t="s">
        <v>5154</v>
      </c>
      <c r="O2155" s="161"/>
      <c r="P2155" s="161"/>
      <c r="Q2155" s="161"/>
      <c r="R2155" s="161"/>
      <c r="S2155" s="161"/>
      <c r="T2155" s="161"/>
      <c r="U2155" s="161"/>
      <c r="V2155" s="161"/>
      <c r="W2155" s="161"/>
      <c r="X2155" s="161"/>
      <c r="Y2155" s="161"/>
      <c r="Z2155" s="161"/>
      <c r="AA2155" s="155" t="s">
        <v>2109</v>
      </c>
      <c r="AB2155" s="155" t="s">
        <v>4597</v>
      </c>
      <c r="AC2155" s="163">
        <v>0</v>
      </c>
      <c r="AD2155" s="163">
        <v>0</v>
      </c>
      <c r="AE2155" s="163">
        <v>0</v>
      </c>
      <c r="AF2155" s="163">
        <v>0</v>
      </c>
      <c r="AG2155" s="163">
        <v>0</v>
      </c>
      <c r="AH2155" s="163">
        <v>0</v>
      </c>
      <c r="AI2155" s="163">
        <v>0</v>
      </c>
      <c r="AJ2155" s="163">
        <v>0</v>
      </c>
      <c r="AK2155" s="163">
        <v>0</v>
      </c>
      <c r="AL2155" s="163">
        <v>0</v>
      </c>
      <c r="AM2155" s="163">
        <v>0</v>
      </c>
    </row>
    <row r="2156" spans="2:39" x14ac:dyDescent="0.15">
      <c r="B2156" s="51" t="s">
        <v>2110</v>
      </c>
      <c r="C2156" s="51" t="s">
        <v>4598</v>
      </c>
      <c r="D2156" s="51" t="s">
        <v>5032</v>
      </c>
      <c r="E2156" s="51" t="s">
        <v>5033</v>
      </c>
      <c r="F2156" s="51" t="s">
        <v>5155</v>
      </c>
      <c r="G2156" s="51" t="s">
        <v>5156</v>
      </c>
      <c r="H2156" s="51" t="s">
        <v>5157</v>
      </c>
      <c r="I2156" s="51" t="s">
        <v>5156</v>
      </c>
      <c r="K2156" s="53">
        <v>3</v>
      </c>
      <c r="L2156" s="160">
        <v>14</v>
      </c>
      <c r="M2156" s="160" t="s">
        <v>5157</v>
      </c>
      <c r="N2156" s="160" t="s">
        <v>5156</v>
      </c>
      <c r="O2156" s="161"/>
      <c r="P2156" s="161"/>
      <c r="Q2156" s="161"/>
      <c r="R2156" s="161"/>
      <c r="S2156" s="161"/>
      <c r="T2156" s="161"/>
      <c r="U2156" s="161"/>
      <c r="V2156" s="161"/>
      <c r="W2156" s="161"/>
      <c r="X2156" s="161"/>
      <c r="Y2156" s="161"/>
      <c r="Z2156" s="161"/>
      <c r="AA2156" s="155" t="s">
        <v>2110</v>
      </c>
      <c r="AB2156" s="155" t="s">
        <v>4598</v>
      </c>
      <c r="AC2156" s="163">
        <v>0</v>
      </c>
      <c r="AD2156" s="163">
        <v>0</v>
      </c>
      <c r="AE2156" s="163">
        <v>0</v>
      </c>
      <c r="AF2156" s="163">
        <v>0</v>
      </c>
      <c r="AG2156" s="163">
        <v>0</v>
      </c>
      <c r="AH2156" s="163">
        <v>0</v>
      </c>
      <c r="AI2156" s="163">
        <v>0</v>
      </c>
      <c r="AJ2156" s="163">
        <v>0</v>
      </c>
      <c r="AK2156" s="163">
        <v>0</v>
      </c>
      <c r="AL2156" s="163">
        <v>0</v>
      </c>
      <c r="AM2156" s="163">
        <v>0</v>
      </c>
    </row>
    <row r="2157" spans="2:39" x14ac:dyDescent="0.15">
      <c r="B2157" s="51" t="s">
        <v>2111</v>
      </c>
      <c r="C2157" s="51" t="s">
        <v>4599</v>
      </c>
      <c r="K2157" s="53">
        <v>3</v>
      </c>
      <c r="L2157" s="160" t="s">
        <v>5356</v>
      </c>
      <c r="M2157" s="160" t="s">
        <v>5356</v>
      </c>
      <c r="N2157" s="160" t="s">
        <v>5356</v>
      </c>
      <c r="O2157" s="161"/>
      <c r="P2157" s="161"/>
      <c r="Q2157" s="161"/>
      <c r="R2157" s="161"/>
      <c r="S2157" s="161"/>
      <c r="T2157" s="161"/>
      <c r="U2157" s="161"/>
      <c r="V2157" s="161"/>
      <c r="W2157" s="161"/>
      <c r="X2157" s="161"/>
      <c r="Y2157" s="161"/>
      <c r="Z2157" s="161"/>
      <c r="AA2157" s="155" t="s">
        <v>2111</v>
      </c>
      <c r="AB2157" s="155" t="s">
        <v>4599</v>
      </c>
      <c r="AC2157" s="163">
        <v>0</v>
      </c>
      <c r="AD2157" s="163">
        <v>0</v>
      </c>
      <c r="AE2157" s="163">
        <v>0</v>
      </c>
      <c r="AF2157" s="163">
        <v>0</v>
      </c>
      <c r="AG2157" s="163">
        <v>0</v>
      </c>
      <c r="AH2157" s="163">
        <v>0</v>
      </c>
      <c r="AI2157" s="163">
        <v>0</v>
      </c>
      <c r="AJ2157" s="163">
        <v>0</v>
      </c>
      <c r="AK2157" s="163">
        <v>0</v>
      </c>
      <c r="AL2157" s="163">
        <v>0</v>
      </c>
      <c r="AM2157" s="163">
        <v>0</v>
      </c>
    </row>
    <row r="2158" spans="2:39" x14ac:dyDescent="0.15">
      <c r="B2158" s="51" t="s">
        <v>2112</v>
      </c>
      <c r="C2158" s="51" t="s">
        <v>4600</v>
      </c>
      <c r="D2158" s="51" t="s">
        <v>5032</v>
      </c>
      <c r="E2158" s="51" t="s">
        <v>5033</v>
      </c>
      <c r="F2158" s="51" t="s">
        <v>5121</v>
      </c>
      <c r="G2158" s="51" t="s">
        <v>5122</v>
      </c>
      <c r="H2158" s="51" t="s">
        <v>5172</v>
      </c>
      <c r="I2158" s="51" t="s">
        <v>5173</v>
      </c>
      <c r="K2158" s="53">
        <v>3</v>
      </c>
      <c r="L2158" s="160">
        <v>12</v>
      </c>
      <c r="M2158" s="160" t="s">
        <v>5121</v>
      </c>
      <c r="N2158" s="160" t="s">
        <v>5122</v>
      </c>
      <c r="O2158" s="161"/>
      <c r="P2158" s="161"/>
      <c r="Q2158" s="161"/>
      <c r="R2158" s="161"/>
      <c r="S2158" s="161"/>
      <c r="T2158" s="161"/>
      <c r="U2158" s="161"/>
      <c r="V2158" s="161"/>
      <c r="W2158" s="161"/>
      <c r="X2158" s="161"/>
      <c r="Y2158" s="161"/>
      <c r="Z2158" s="161"/>
      <c r="AA2158" s="155" t="s">
        <v>2112</v>
      </c>
      <c r="AB2158" s="155" t="s">
        <v>4600</v>
      </c>
      <c r="AC2158" s="163">
        <v>0</v>
      </c>
      <c r="AD2158" s="163">
        <v>0</v>
      </c>
      <c r="AE2158" s="163">
        <v>0</v>
      </c>
      <c r="AF2158" s="163">
        <v>0</v>
      </c>
      <c r="AG2158" s="163">
        <v>0</v>
      </c>
      <c r="AH2158" s="163">
        <v>0</v>
      </c>
      <c r="AI2158" s="163">
        <v>0</v>
      </c>
      <c r="AJ2158" s="163">
        <v>0</v>
      </c>
      <c r="AK2158" s="163">
        <v>0</v>
      </c>
      <c r="AL2158" s="163">
        <v>0</v>
      </c>
      <c r="AM2158" s="163">
        <v>0</v>
      </c>
    </row>
    <row r="2159" spans="2:39" x14ac:dyDescent="0.15">
      <c r="B2159" s="51" t="s">
        <v>2113</v>
      </c>
      <c r="C2159" s="51" t="s">
        <v>4601</v>
      </c>
      <c r="K2159" s="53">
        <v>3</v>
      </c>
      <c r="L2159" s="160" t="s">
        <v>5356</v>
      </c>
      <c r="M2159" s="160" t="s">
        <v>5356</v>
      </c>
      <c r="N2159" s="160" t="s">
        <v>5356</v>
      </c>
      <c r="O2159" s="161"/>
      <c r="P2159" s="161"/>
      <c r="Q2159" s="161"/>
      <c r="R2159" s="161"/>
      <c r="S2159" s="161"/>
      <c r="T2159" s="161"/>
      <c r="U2159" s="161"/>
      <c r="V2159" s="161"/>
      <c r="W2159" s="161"/>
      <c r="X2159" s="161"/>
      <c r="Y2159" s="161"/>
      <c r="Z2159" s="161"/>
      <c r="AA2159" s="155" t="s">
        <v>2113</v>
      </c>
      <c r="AB2159" s="155" t="s">
        <v>4601</v>
      </c>
      <c r="AC2159" s="163">
        <v>0</v>
      </c>
      <c r="AD2159" s="163">
        <v>0</v>
      </c>
      <c r="AE2159" s="163">
        <v>0</v>
      </c>
      <c r="AF2159" s="163">
        <v>0</v>
      </c>
      <c r="AG2159" s="163">
        <v>0</v>
      </c>
      <c r="AH2159" s="163">
        <v>0</v>
      </c>
      <c r="AI2159" s="163">
        <v>0</v>
      </c>
      <c r="AJ2159" s="163">
        <v>0</v>
      </c>
      <c r="AK2159" s="163">
        <v>0</v>
      </c>
      <c r="AL2159" s="163">
        <v>0</v>
      </c>
      <c r="AM2159" s="163">
        <v>0</v>
      </c>
    </row>
    <row r="2160" spans="2:39" x14ac:dyDescent="0.15">
      <c r="B2160" s="51" t="s">
        <v>2114</v>
      </c>
      <c r="C2160" s="51" t="s">
        <v>5260</v>
      </c>
      <c r="D2160" s="51" t="s">
        <v>5032</v>
      </c>
      <c r="E2160" s="51" t="s">
        <v>5033</v>
      </c>
      <c r="F2160" s="51" t="s">
        <v>5121</v>
      </c>
      <c r="G2160" s="51" t="s">
        <v>5122</v>
      </c>
      <c r="H2160" s="51" t="s">
        <v>5123</v>
      </c>
      <c r="I2160" s="51" t="s">
        <v>5124</v>
      </c>
      <c r="K2160" s="53">
        <v>3</v>
      </c>
      <c r="L2160" s="160">
        <v>12</v>
      </c>
      <c r="M2160" s="160" t="s">
        <v>5121</v>
      </c>
      <c r="N2160" s="160" t="s">
        <v>5122</v>
      </c>
      <c r="O2160" s="161"/>
      <c r="P2160" s="161"/>
      <c r="Q2160" s="161"/>
      <c r="R2160" s="161"/>
      <c r="S2160" s="161"/>
      <c r="T2160" s="161"/>
      <c r="U2160" s="161"/>
      <c r="V2160" s="161"/>
      <c r="W2160" s="161"/>
      <c r="X2160" s="161"/>
      <c r="Y2160" s="161"/>
      <c r="Z2160" s="161"/>
      <c r="AA2160" s="155" t="s">
        <v>2114</v>
      </c>
      <c r="AB2160" s="155" t="s">
        <v>5260</v>
      </c>
      <c r="AC2160" s="163">
        <v>0</v>
      </c>
      <c r="AD2160" s="163">
        <v>0</v>
      </c>
      <c r="AE2160" s="163">
        <v>0</v>
      </c>
      <c r="AF2160" s="163">
        <v>0</v>
      </c>
      <c r="AG2160" s="163">
        <v>0</v>
      </c>
      <c r="AH2160" s="163">
        <v>0</v>
      </c>
      <c r="AI2160" s="163">
        <v>0</v>
      </c>
      <c r="AJ2160" s="163">
        <v>0</v>
      </c>
      <c r="AK2160" s="163">
        <v>0</v>
      </c>
      <c r="AL2160" s="163">
        <v>0</v>
      </c>
      <c r="AM2160" s="163">
        <v>0</v>
      </c>
    </row>
    <row r="2161" spans="2:39" x14ac:dyDescent="0.15">
      <c r="B2161" s="51" t="s">
        <v>2115</v>
      </c>
      <c r="C2161" s="51" t="s">
        <v>4602</v>
      </c>
      <c r="D2161" s="51" t="s">
        <v>5089</v>
      </c>
      <c r="E2161" s="51" t="s">
        <v>5090</v>
      </c>
      <c r="F2161" s="51" t="s">
        <v>5091</v>
      </c>
      <c r="G2161" s="51" t="s">
        <v>5092</v>
      </c>
      <c r="H2161" s="51" t="s">
        <v>5135</v>
      </c>
      <c r="I2161" s="51" t="s">
        <v>5136</v>
      </c>
      <c r="K2161" s="53">
        <v>3</v>
      </c>
      <c r="L2161" s="160">
        <v>16</v>
      </c>
      <c r="M2161" s="160" t="s">
        <v>5091</v>
      </c>
      <c r="N2161" s="160" t="s">
        <v>5092</v>
      </c>
      <c r="O2161" s="161"/>
      <c r="P2161" s="161"/>
      <c r="Q2161" s="161"/>
      <c r="R2161" s="161"/>
      <c r="S2161" s="161"/>
      <c r="T2161" s="161"/>
      <c r="U2161" s="161"/>
      <c r="V2161" s="161"/>
      <c r="W2161" s="161"/>
      <c r="X2161" s="161"/>
      <c r="Y2161" s="161"/>
      <c r="Z2161" s="161"/>
      <c r="AA2161" s="155" t="s">
        <v>2115</v>
      </c>
      <c r="AB2161" s="155" t="s">
        <v>4602</v>
      </c>
      <c r="AC2161" s="163">
        <v>0</v>
      </c>
      <c r="AD2161" s="163">
        <v>0</v>
      </c>
      <c r="AE2161" s="163">
        <v>0</v>
      </c>
      <c r="AF2161" s="163">
        <v>0</v>
      </c>
      <c r="AG2161" s="163">
        <v>0</v>
      </c>
      <c r="AH2161" s="163">
        <v>0</v>
      </c>
      <c r="AI2161" s="163">
        <v>0</v>
      </c>
      <c r="AJ2161" s="163">
        <v>0</v>
      </c>
      <c r="AK2161" s="163">
        <v>0</v>
      </c>
      <c r="AL2161" s="163">
        <v>0</v>
      </c>
      <c r="AM2161" s="163">
        <v>0</v>
      </c>
    </row>
    <row r="2162" spans="2:39" x14ac:dyDescent="0.15">
      <c r="B2162" s="51" t="s">
        <v>2116</v>
      </c>
      <c r="C2162" s="51" t="s">
        <v>4603</v>
      </c>
      <c r="D2162" s="51" t="s">
        <v>5032</v>
      </c>
      <c r="E2162" s="51" t="s">
        <v>5033</v>
      </c>
      <c r="F2162" s="51" t="s">
        <v>5155</v>
      </c>
      <c r="G2162" s="51" t="s">
        <v>5156</v>
      </c>
      <c r="H2162" s="51" t="s">
        <v>5157</v>
      </c>
      <c r="I2162" s="51" t="s">
        <v>5156</v>
      </c>
      <c r="K2162" s="53">
        <v>3</v>
      </c>
      <c r="L2162" s="160">
        <v>14</v>
      </c>
      <c r="M2162" s="160" t="s">
        <v>5157</v>
      </c>
      <c r="N2162" s="160" t="s">
        <v>5156</v>
      </c>
      <c r="O2162" s="161"/>
      <c r="P2162" s="161"/>
      <c r="Q2162" s="161"/>
      <c r="R2162" s="161"/>
      <c r="S2162" s="161"/>
      <c r="T2162" s="161"/>
      <c r="U2162" s="161"/>
      <c r="V2162" s="161"/>
      <c r="W2162" s="161"/>
      <c r="X2162" s="161"/>
      <c r="Y2162" s="161"/>
      <c r="Z2162" s="161"/>
      <c r="AA2162" s="155" t="s">
        <v>2116</v>
      </c>
      <c r="AB2162" s="155" t="s">
        <v>4603</v>
      </c>
      <c r="AC2162" s="163">
        <v>0</v>
      </c>
      <c r="AD2162" s="163">
        <v>0</v>
      </c>
      <c r="AE2162" s="163">
        <v>0</v>
      </c>
      <c r="AF2162" s="163">
        <v>0</v>
      </c>
      <c r="AG2162" s="163">
        <v>0</v>
      </c>
      <c r="AH2162" s="163">
        <v>0</v>
      </c>
      <c r="AI2162" s="163">
        <v>0</v>
      </c>
      <c r="AJ2162" s="163">
        <v>0</v>
      </c>
      <c r="AK2162" s="163">
        <v>0</v>
      </c>
      <c r="AL2162" s="163">
        <v>0</v>
      </c>
      <c r="AM2162" s="163">
        <v>0</v>
      </c>
    </row>
    <row r="2163" spans="2:39" x14ac:dyDescent="0.15">
      <c r="B2163" s="51" t="s">
        <v>2117</v>
      </c>
      <c r="C2163" s="51" t="s">
        <v>4604</v>
      </c>
      <c r="D2163" s="51" t="s">
        <v>5074</v>
      </c>
      <c r="E2163" s="51" t="s">
        <v>5075</v>
      </c>
      <c r="F2163" s="51" t="s">
        <v>5076</v>
      </c>
      <c r="G2163" s="51" t="s">
        <v>5077</v>
      </c>
      <c r="H2163" s="51" t="s">
        <v>5153</v>
      </c>
      <c r="I2163" s="51" t="s">
        <v>5154</v>
      </c>
      <c r="K2163" s="53">
        <v>3</v>
      </c>
      <c r="L2163" s="160">
        <v>7</v>
      </c>
      <c r="M2163" s="160" t="s">
        <v>5153</v>
      </c>
      <c r="N2163" s="160" t="s">
        <v>5154</v>
      </c>
      <c r="O2163" s="161"/>
      <c r="P2163" s="161"/>
      <c r="Q2163" s="161"/>
      <c r="R2163" s="161"/>
      <c r="S2163" s="161"/>
      <c r="T2163" s="161"/>
      <c r="U2163" s="161"/>
      <c r="V2163" s="161"/>
      <c r="W2163" s="161"/>
      <c r="X2163" s="161"/>
      <c r="Y2163" s="161"/>
      <c r="Z2163" s="161"/>
      <c r="AA2163" s="155" t="s">
        <v>2117</v>
      </c>
      <c r="AB2163" s="155" t="s">
        <v>4604</v>
      </c>
      <c r="AC2163" s="163">
        <v>0</v>
      </c>
      <c r="AD2163" s="163">
        <v>0</v>
      </c>
      <c r="AE2163" s="163">
        <v>0</v>
      </c>
      <c r="AF2163" s="163">
        <v>0</v>
      </c>
      <c r="AG2163" s="163">
        <v>0</v>
      </c>
      <c r="AH2163" s="163">
        <v>0</v>
      </c>
      <c r="AI2163" s="163">
        <v>0</v>
      </c>
      <c r="AJ2163" s="163">
        <v>0</v>
      </c>
      <c r="AK2163" s="163">
        <v>0</v>
      </c>
      <c r="AL2163" s="163">
        <v>0</v>
      </c>
      <c r="AM2163" s="163">
        <v>0</v>
      </c>
    </row>
    <row r="2164" spans="2:39" x14ac:dyDescent="0.15">
      <c r="B2164" s="51" t="s">
        <v>2118</v>
      </c>
      <c r="C2164" s="51" t="s">
        <v>4605</v>
      </c>
      <c r="D2164" s="51" t="s">
        <v>5026</v>
      </c>
      <c r="E2164" s="51" t="s">
        <v>5027</v>
      </c>
      <c r="F2164" s="51" t="s">
        <v>5085</v>
      </c>
      <c r="G2164" s="51" t="s">
        <v>5086</v>
      </c>
      <c r="H2164" s="51" t="s">
        <v>5087</v>
      </c>
      <c r="I2164" s="51" t="s">
        <v>5088</v>
      </c>
      <c r="K2164" s="53">
        <v>3</v>
      </c>
      <c r="L2164" s="160">
        <v>26</v>
      </c>
      <c r="M2164" s="160" t="s">
        <v>5085</v>
      </c>
      <c r="N2164" s="160" t="s">
        <v>5086</v>
      </c>
      <c r="O2164" s="161"/>
      <c r="P2164" s="161"/>
      <c r="Q2164" s="161"/>
      <c r="R2164" s="161"/>
      <c r="S2164" s="161"/>
      <c r="T2164" s="161"/>
      <c r="U2164" s="161"/>
      <c r="V2164" s="161"/>
      <c r="W2164" s="161"/>
      <c r="X2164" s="161"/>
      <c r="Y2164" s="161"/>
      <c r="Z2164" s="161"/>
      <c r="AA2164" s="155" t="s">
        <v>2118</v>
      </c>
      <c r="AB2164" s="155" t="s">
        <v>4605</v>
      </c>
      <c r="AC2164" s="163">
        <v>0</v>
      </c>
      <c r="AD2164" s="163">
        <v>0</v>
      </c>
      <c r="AE2164" s="163">
        <v>0</v>
      </c>
      <c r="AF2164" s="163">
        <v>0</v>
      </c>
      <c r="AG2164" s="163">
        <v>0</v>
      </c>
      <c r="AH2164" s="163">
        <v>0</v>
      </c>
      <c r="AI2164" s="163">
        <v>0</v>
      </c>
      <c r="AJ2164" s="163">
        <v>0</v>
      </c>
      <c r="AK2164" s="163">
        <v>0</v>
      </c>
      <c r="AL2164" s="163">
        <v>0</v>
      </c>
      <c r="AM2164" s="163">
        <v>0</v>
      </c>
    </row>
    <row r="2165" spans="2:39" x14ac:dyDescent="0.15">
      <c r="B2165" s="51" t="s">
        <v>2119</v>
      </c>
      <c r="C2165" s="51" t="s">
        <v>4606</v>
      </c>
      <c r="D2165" s="51" t="s">
        <v>5026</v>
      </c>
      <c r="E2165" s="51" t="s">
        <v>5027</v>
      </c>
      <c r="F2165" s="51" t="s">
        <v>5028</v>
      </c>
      <c r="G2165" s="51" t="s">
        <v>5029</v>
      </c>
      <c r="H2165" s="51" t="s">
        <v>5197</v>
      </c>
      <c r="I2165" s="51" t="s">
        <v>5198</v>
      </c>
      <c r="K2165" s="53">
        <v>3</v>
      </c>
      <c r="L2165" s="160">
        <v>24</v>
      </c>
      <c r="M2165" s="160" t="s">
        <v>5028</v>
      </c>
      <c r="N2165" s="160" t="s">
        <v>5029</v>
      </c>
      <c r="O2165" s="161"/>
      <c r="P2165" s="161"/>
      <c r="Q2165" s="161"/>
      <c r="R2165" s="161"/>
      <c r="S2165" s="161"/>
      <c r="T2165" s="161"/>
      <c r="U2165" s="161"/>
      <c r="V2165" s="161"/>
      <c r="W2165" s="161"/>
      <c r="X2165" s="161"/>
      <c r="Y2165" s="161"/>
      <c r="Z2165" s="161"/>
      <c r="AA2165" s="155" t="s">
        <v>2119</v>
      </c>
      <c r="AB2165" s="155" t="s">
        <v>4606</v>
      </c>
      <c r="AC2165" s="163">
        <v>0</v>
      </c>
      <c r="AD2165" s="163">
        <v>0</v>
      </c>
      <c r="AE2165" s="163">
        <v>0</v>
      </c>
      <c r="AF2165" s="163">
        <v>0</v>
      </c>
      <c r="AG2165" s="163">
        <v>0</v>
      </c>
      <c r="AH2165" s="163">
        <v>0</v>
      </c>
      <c r="AI2165" s="163">
        <v>0</v>
      </c>
      <c r="AJ2165" s="163">
        <v>0</v>
      </c>
      <c r="AK2165" s="163">
        <v>0</v>
      </c>
      <c r="AL2165" s="163">
        <v>0</v>
      </c>
      <c r="AM2165" s="163">
        <v>0</v>
      </c>
    </row>
    <row r="2166" spans="2:39" x14ac:dyDescent="0.15">
      <c r="B2166" s="51" t="s">
        <v>2120</v>
      </c>
      <c r="C2166" s="51" t="s">
        <v>4607</v>
      </c>
      <c r="K2166" s="53">
        <v>3</v>
      </c>
      <c r="L2166" s="160" t="s">
        <v>5356</v>
      </c>
      <c r="M2166" s="160" t="s">
        <v>5356</v>
      </c>
      <c r="N2166" s="160" t="s">
        <v>5356</v>
      </c>
      <c r="O2166" s="161"/>
      <c r="P2166" s="161"/>
      <c r="Q2166" s="161"/>
      <c r="R2166" s="161"/>
      <c r="S2166" s="161"/>
      <c r="T2166" s="161"/>
      <c r="U2166" s="161"/>
      <c r="V2166" s="161"/>
      <c r="W2166" s="161"/>
      <c r="X2166" s="161"/>
      <c r="Y2166" s="161"/>
      <c r="Z2166" s="161"/>
      <c r="AA2166" s="155" t="s">
        <v>2120</v>
      </c>
      <c r="AB2166" s="155" t="s">
        <v>4607</v>
      </c>
      <c r="AC2166" s="163">
        <v>0</v>
      </c>
      <c r="AD2166" s="163">
        <v>0</v>
      </c>
      <c r="AE2166" s="163">
        <v>0</v>
      </c>
      <c r="AF2166" s="163">
        <v>0</v>
      </c>
      <c r="AG2166" s="163">
        <v>0</v>
      </c>
      <c r="AH2166" s="163">
        <v>0</v>
      </c>
      <c r="AI2166" s="163">
        <v>0</v>
      </c>
      <c r="AJ2166" s="163">
        <v>0</v>
      </c>
      <c r="AK2166" s="163">
        <v>0</v>
      </c>
      <c r="AL2166" s="163">
        <v>0</v>
      </c>
      <c r="AM2166" s="163">
        <v>0</v>
      </c>
    </row>
    <row r="2167" spans="2:39" x14ac:dyDescent="0.15">
      <c r="B2167" s="51" t="s">
        <v>2121</v>
      </c>
      <c r="C2167" s="51" t="s">
        <v>4608</v>
      </c>
      <c r="D2167" s="51" t="s">
        <v>5074</v>
      </c>
      <c r="E2167" s="51" t="s">
        <v>5075</v>
      </c>
      <c r="F2167" s="51" t="s">
        <v>5076</v>
      </c>
      <c r="G2167" s="51" t="s">
        <v>5077</v>
      </c>
      <c r="H2167" s="51" t="s">
        <v>5101</v>
      </c>
      <c r="I2167" s="51" t="s">
        <v>5102</v>
      </c>
      <c r="K2167" s="53">
        <v>3</v>
      </c>
      <c r="L2167" s="160">
        <v>6</v>
      </c>
      <c r="M2167" s="160" t="s">
        <v>5101</v>
      </c>
      <c r="N2167" s="160" t="s">
        <v>5102</v>
      </c>
      <c r="O2167" s="161"/>
      <c r="P2167" s="161"/>
      <c r="Q2167" s="161"/>
      <c r="R2167" s="161"/>
      <c r="S2167" s="161"/>
      <c r="T2167" s="161"/>
      <c r="U2167" s="161"/>
      <c r="V2167" s="161"/>
      <c r="W2167" s="161"/>
      <c r="X2167" s="161"/>
      <c r="Y2167" s="161"/>
      <c r="Z2167" s="161"/>
      <c r="AA2167" s="155" t="s">
        <v>2121</v>
      </c>
      <c r="AB2167" s="155" t="s">
        <v>4608</v>
      </c>
      <c r="AC2167" s="163">
        <v>0</v>
      </c>
      <c r="AD2167" s="163">
        <v>0</v>
      </c>
      <c r="AE2167" s="163">
        <v>0</v>
      </c>
      <c r="AF2167" s="163">
        <v>0</v>
      </c>
      <c r="AG2167" s="163">
        <v>0</v>
      </c>
      <c r="AH2167" s="163">
        <v>0</v>
      </c>
      <c r="AI2167" s="163">
        <v>0</v>
      </c>
      <c r="AJ2167" s="163">
        <v>0</v>
      </c>
      <c r="AK2167" s="163">
        <v>0</v>
      </c>
      <c r="AL2167" s="163">
        <v>0</v>
      </c>
      <c r="AM2167" s="163">
        <v>0</v>
      </c>
    </row>
    <row r="2168" spans="2:39" x14ac:dyDescent="0.15">
      <c r="B2168" s="51" t="s">
        <v>2122</v>
      </c>
      <c r="C2168" s="51" t="s">
        <v>4609</v>
      </c>
      <c r="D2168" s="51" t="s">
        <v>5044</v>
      </c>
      <c r="E2168" s="51" t="s">
        <v>5045</v>
      </c>
      <c r="F2168" s="51" t="s">
        <v>5046</v>
      </c>
      <c r="G2168" s="51" t="s">
        <v>5045</v>
      </c>
      <c r="H2168" s="51" t="s">
        <v>5067</v>
      </c>
      <c r="I2168" s="51" t="s">
        <v>5068</v>
      </c>
      <c r="K2168" s="53">
        <v>3</v>
      </c>
      <c r="L2168" s="160">
        <v>3</v>
      </c>
      <c r="M2168" s="160" t="s">
        <v>5067</v>
      </c>
      <c r="N2168" s="160" t="s">
        <v>5068</v>
      </c>
      <c r="O2168" s="161"/>
      <c r="P2168" s="161"/>
      <c r="Q2168" s="161"/>
      <c r="R2168" s="161"/>
      <c r="S2168" s="161"/>
      <c r="T2168" s="161"/>
      <c r="U2168" s="161"/>
      <c r="V2168" s="161"/>
      <c r="W2168" s="161"/>
      <c r="X2168" s="161"/>
      <c r="Y2168" s="161"/>
      <c r="Z2168" s="161"/>
      <c r="AA2168" s="155" t="s">
        <v>2122</v>
      </c>
      <c r="AB2168" s="155" t="s">
        <v>4609</v>
      </c>
      <c r="AC2168" s="163">
        <v>0</v>
      </c>
      <c r="AD2168" s="163">
        <v>0</v>
      </c>
      <c r="AE2168" s="163">
        <v>0</v>
      </c>
      <c r="AF2168" s="163">
        <v>0</v>
      </c>
      <c r="AG2168" s="163">
        <v>0</v>
      </c>
      <c r="AH2168" s="163">
        <v>0</v>
      </c>
      <c r="AI2168" s="163">
        <v>0</v>
      </c>
      <c r="AJ2168" s="163">
        <v>0</v>
      </c>
      <c r="AK2168" s="163">
        <v>0</v>
      </c>
      <c r="AL2168" s="163">
        <v>0</v>
      </c>
      <c r="AM2168" s="163">
        <v>0</v>
      </c>
    </row>
    <row r="2169" spans="2:39" x14ac:dyDescent="0.15">
      <c r="B2169" s="51" t="s">
        <v>2123</v>
      </c>
      <c r="C2169" s="51" t="s">
        <v>4610</v>
      </c>
      <c r="D2169" s="51" t="s">
        <v>5058</v>
      </c>
      <c r="E2169" s="51" t="s">
        <v>5059</v>
      </c>
      <c r="F2169" s="51" t="s">
        <v>5143</v>
      </c>
      <c r="G2169" s="51" t="s">
        <v>5144</v>
      </c>
      <c r="H2169" s="51" t="s">
        <v>5145</v>
      </c>
      <c r="I2169" s="51" t="s">
        <v>5146</v>
      </c>
      <c r="K2169" s="53">
        <v>3</v>
      </c>
      <c r="L2169" s="160" t="s">
        <v>5356</v>
      </c>
      <c r="M2169" s="160" t="s">
        <v>5356</v>
      </c>
      <c r="N2169" s="160" t="s">
        <v>5356</v>
      </c>
      <c r="O2169" s="161"/>
      <c r="P2169" s="161"/>
      <c r="Q2169" s="161"/>
      <c r="R2169" s="161"/>
      <c r="S2169" s="161"/>
      <c r="T2169" s="161"/>
      <c r="U2169" s="161"/>
      <c r="V2169" s="161"/>
      <c r="W2169" s="161"/>
      <c r="X2169" s="161"/>
      <c r="Y2169" s="161"/>
      <c r="Z2169" s="161"/>
      <c r="AA2169" s="155" t="s">
        <v>2123</v>
      </c>
      <c r="AB2169" s="155" t="s">
        <v>4610</v>
      </c>
      <c r="AC2169" s="163">
        <v>0</v>
      </c>
      <c r="AD2169" s="163">
        <v>0</v>
      </c>
      <c r="AE2169" s="163">
        <v>0</v>
      </c>
      <c r="AF2169" s="163">
        <v>0</v>
      </c>
      <c r="AG2169" s="163">
        <v>0</v>
      </c>
      <c r="AH2169" s="163">
        <v>0</v>
      </c>
      <c r="AI2169" s="163">
        <v>0</v>
      </c>
      <c r="AJ2169" s="163">
        <v>0</v>
      </c>
      <c r="AK2169" s="163">
        <v>0</v>
      </c>
      <c r="AL2169" s="163">
        <v>0</v>
      </c>
      <c r="AM2169" s="163">
        <v>0</v>
      </c>
    </row>
    <row r="2170" spans="2:39" x14ac:dyDescent="0.15">
      <c r="B2170" s="51" t="s">
        <v>2124</v>
      </c>
      <c r="C2170" s="51" t="s">
        <v>4611</v>
      </c>
      <c r="D2170" s="51" t="s">
        <v>5026</v>
      </c>
      <c r="E2170" s="51" t="s">
        <v>5027</v>
      </c>
      <c r="F2170" s="51" t="s">
        <v>5028</v>
      </c>
      <c r="G2170" s="51" t="s">
        <v>5029</v>
      </c>
      <c r="H2170" s="51" t="s">
        <v>5205</v>
      </c>
      <c r="I2170" s="51" t="s">
        <v>5206</v>
      </c>
      <c r="K2170" s="53">
        <v>3</v>
      </c>
      <c r="L2170" s="160">
        <v>24</v>
      </c>
      <c r="M2170" s="160" t="s">
        <v>5028</v>
      </c>
      <c r="N2170" s="160" t="s">
        <v>5029</v>
      </c>
      <c r="O2170" s="161"/>
      <c r="P2170" s="161"/>
      <c r="Q2170" s="161"/>
      <c r="R2170" s="161"/>
      <c r="S2170" s="161"/>
      <c r="T2170" s="161"/>
      <c r="U2170" s="161"/>
      <c r="V2170" s="161"/>
      <c r="W2170" s="161"/>
      <c r="X2170" s="161"/>
      <c r="Y2170" s="161"/>
      <c r="Z2170" s="161"/>
      <c r="AA2170" s="155" t="s">
        <v>2124</v>
      </c>
      <c r="AB2170" s="155" t="s">
        <v>4611</v>
      </c>
      <c r="AC2170" s="163">
        <v>0</v>
      </c>
      <c r="AD2170" s="163">
        <v>0</v>
      </c>
      <c r="AE2170" s="163">
        <v>0</v>
      </c>
      <c r="AF2170" s="163">
        <v>0</v>
      </c>
      <c r="AG2170" s="163">
        <v>0</v>
      </c>
      <c r="AH2170" s="163">
        <v>0</v>
      </c>
      <c r="AI2170" s="163">
        <v>0</v>
      </c>
      <c r="AJ2170" s="163">
        <v>0</v>
      </c>
      <c r="AK2170" s="163">
        <v>0</v>
      </c>
      <c r="AL2170" s="163">
        <v>0</v>
      </c>
      <c r="AM2170" s="163">
        <v>0</v>
      </c>
    </row>
    <row r="2171" spans="2:39" x14ac:dyDescent="0.15">
      <c r="B2171" s="51" t="s">
        <v>2125</v>
      </c>
      <c r="C2171" s="51" t="s">
        <v>4612</v>
      </c>
      <c r="K2171" s="53">
        <v>3</v>
      </c>
      <c r="L2171" s="160" t="s">
        <v>5356</v>
      </c>
      <c r="M2171" s="160" t="s">
        <v>5356</v>
      </c>
      <c r="N2171" s="160" t="s">
        <v>5356</v>
      </c>
      <c r="O2171" s="161"/>
      <c r="P2171" s="161"/>
      <c r="Q2171" s="161"/>
      <c r="R2171" s="161"/>
      <c r="S2171" s="161"/>
      <c r="T2171" s="161"/>
      <c r="U2171" s="161"/>
      <c r="V2171" s="161"/>
      <c r="W2171" s="161"/>
      <c r="X2171" s="161"/>
      <c r="Y2171" s="161"/>
      <c r="Z2171" s="161"/>
      <c r="AA2171" s="155" t="s">
        <v>2125</v>
      </c>
      <c r="AB2171" s="155" t="s">
        <v>4612</v>
      </c>
      <c r="AC2171" s="163">
        <v>0</v>
      </c>
      <c r="AD2171" s="163">
        <v>0</v>
      </c>
      <c r="AE2171" s="163">
        <v>0</v>
      </c>
      <c r="AF2171" s="163">
        <v>0</v>
      </c>
      <c r="AG2171" s="163">
        <v>0</v>
      </c>
      <c r="AH2171" s="163">
        <v>0</v>
      </c>
      <c r="AI2171" s="163">
        <v>0</v>
      </c>
      <c r="AJ2171" s="163">
        <v>0</v>
      </c>
      <c r="AK2171" s="163">
        <v>0</v>
      </c>
      <c r="AL2171" s="163">
        <v>0</v>
      </c>
      <c r="AM2171" s="163">
        <v>0</v>
      </c>
    </row>
    <row r="2172" spans="2:39" x14ac:dyDescent="0.15">
      <c r="B2172" s="51" t="s">
        <v>2126</v>
      </c>
      <c r="C2172" s="51" t="s">
        <v>5534</v>
      </c>
      <c r="K2172" s="53">
        <v>3</v>
      </c>
      <c r="L2172" s="160" t="s">
        <v>5356</v>
      </c>
      <c r="M2172" s="160" t="s">
        <v>5356</v>
      </c>
      <c r="N2172" s="160" t="s">
        <v>5356</v>
      </c>
      <c r="O2172" s="161"/>
      <c r="P2172" s="161"/>
      <c r="Q2172" s="161"/>
      <c r="R2172" s="161"/>
      <c r="S2172" s="161"/>
      <c r="T2172" s="161"/>
      <c r="U2172" s="161"/>
      <c r="V2172" s="161"/>
      <c r="W2172" s="161"/>
      <c r="X2172" s="161"/>
      <c r="Y2172" s="161"/>
      <c r="Z2172" s="161"/>
      <c r="AA2172" s="155" t="s">
        <v>2126</v>
      </c>
      <c r="AB2172" s="155" t="s">
        <v>5534</v>
      </c>
      <c r="AC2172" s="163">
        <v>0</v>
      </c>
      <c r="AD2172" s="163">
        <v>0</v>
      </c>
      <c r="AE2172" s="163">
        <v>0</v>
      </c>
      <c r="AF2172" s="163">
        <v>0</v>
      </c>
      <c r="AG2172" s="163">
        <v>0</v>
      </c>
      <c r="AH2172" s="163">
        <v>0</v>
      </c>
      <c r="AI2172" s="163">
        <v>0</v>
      </c>
      <c r="AJ2172" s="163">
        <v>0</v>
      </c>
      <c r="AK2172" s="163">
        <v>0</v>
      </c>
      <c r="AL2172" s="163">
        <v>0</v>
      </c>
      <c r="AM2172" s="163">
        <v>0</v>
      </c>
    </row>
    <row r="2173" spans="2:39" x14ac:dyDescent="0.15">
      <c r="B2173" s="51" t="s">
        <v>2127</v>
      </c>
      <c r="C2173" s="51" t="s">
        <v>4613</v>
      </c>
      <c r="D2173" s="51" t="s">
        <v>5074</v>
      </c>
      <c r="E2173" s="51" t="s">
        <v>5075</v>
      </c>
      <c r="F2173" s="51" t="s">
        <v>5076</v>
      </c>
      <c r="G2173" s="51" t="s">
        <v>5077</v>
      </c>
      <c r="H2173" s="51" t="s">
        <v>5127</v>
      </c>
      <c r="I2173" s="51" t="s">
        <v>5128</v>
      </c>
      <c r="K2173" s="53">
        <v>1</v>
      </c>
      <c r="L2173" s="160">
        <v>4</v>
      </c>
      <c r="M2173" s="160" t="s">
        <v>5127</v>
      </c>
      <c r="N2173" s="160" t="s">
        <v>5326</v>
      </c>
      <c r="O2173" s="161"/>
      <c r="P2173" s="161"/>
      <c r="Q2173" s="161"/>
      <c r="R2173" s="161"/>
      <c r="S2173" s="161"/>
      <c r="T2173" s="161"/>
      <c r="U2173" s="161"/>
      <c r="V2173" s="161"/>
      <c r="W2173" s="161"/>
      <c r="X2173" s="161"/>
      <c r="Y2173" s="161"/>
      <c r="Z2173" s="161"/>
      <c r="AA2173" s="155" t="s">
        <v>2127</v>
      </c>
      <c r="AB2173" s="155" t="s">
        <v>4613</v>
      </c>
      <c r="AC2173" s="163">
        <v>0</v>
      </c>
      <c r="AD2173" s="163">
        <v>0</v>
      </c>
      <c r="AE2173" s="163">
        <v>0</v>
      </c>
      <c r="AF2173" s="163">
        <v>0</v>
      </c>
      <c r="AG2173" s="163">
        <v>0</v>
      </c>
      <c r="AH2173" s="163">
        <v>0</v>
      </c>
      <c r="AI2173" s="163">
        <v>0</v>
      </c>
      <c r="AJ2173" s="163">
        <v>0</v>
      </c>
      <c r="AK2173" s="163">
        <v>0</v>
      </c>
      <c r="AL2173" s="163">
        <v>0</v>
      </c>
      <c r="AM2173" s="163">
        <v>0</v>
      </c>
    </row>
    <row r="2174" spans="2:39" x14ac:dyDescent="0.15">
      <c r="B2174" s="51" t="s">
        <v>2128</v>
      </c>
      <c r="C2174" s="51" t="s">
        <v>4614</v>
      </c>
      <c r="K2174" s="53">
        <v>3</v>
      </c>
      <c r="L2174" s="160" t="s">
        <v>5356</v>
      </c>
      <c r="M2174" s="160" t="s">
        <v>5356</v>
      </c>
      <c r="N2174" s="160" t="s">
        <v>5356</v>
      </c>
      <c r="O2174" s="161"/>
      <c r="P2174" s="161"/>
      <c r="Q2174" s="161"/>
      <c r="R2174" s="161"/>
      <c r="S2174" s="161"/>
      <c r="T2174" s="161"/>
      <c r="U2174" s="161"/>
      <c r="V2174" s="161"/>
      <c r="W2174" s="161"/>
      <c r="X2174" s="161"/>
      <c r="Y2174" s="161"/>
      <c r="Z2174" s="161"/>
      <c r="AA2174" s="155" t="s">
        <v>2128</v>
      </c>
      <c r="AB2174" s="155" t="s">
        <v>4614</v>
      </c>
      <c r="AC2174" s="163">
        <v>0</v>
      </c>
      <c r="AD2174" s="163">
        <v>0</v>
      </c>
      <c r="AE2174" s="163">
        <v>0</v>
      </c>
      <c r="AF2174" s="163">
        <v>0</v>
      </c>
      <c r="AG2174" s="163">
        <v>0</v>
      </c>
      <c r="AH2174" s="163">
        <v>0</v>
      </c>
      <c r="AI2174" s="163">
        <v>0</v>
      </c>
      <c r="AJ2174" s="163">
        <v>0</v>
      </c>
      <c r="AK2174" s="163">
        <v>0</v>
      </c>
      <c r="AL2174" s="163">
        <v>0</v>
      </c>
      <c r="AM2174" s="163">
        <v>0</v>
      </c>
    </row>
    <row r="2175" spans="2:39" x14ac:dyDescent="0.15">
      <c r="B2175" s="51" t="s">
        <v>2129</v>
      </c>
      <c r="C2175" s="51" t="s">
        <v>4615</v>
      </c>
      <c r="D2175" s="51" t="s">
        <v>5032</v>
      </c>
      <c r="E2175" s="51" t="s">
        <v>5033</v>
      </c>
      <c r="F2175" s="51" t="s">
        <v>5034</v>
      </c>
      <c r="G2175" s="51" t="s">
        <v>5035</v>
      </c>
      <c r="H2175" s="51" t="s">
        <v>5038</v>
      </c>
      <c r="I2175" s="51" t="s">
        <v>5039</v>
      </c>
      <c r="K2175" s="53">
        <v>3</v>
      </c>
      <c r="L2175" s="160">
        <v>11</v>
      </c>
      <c r="M2175" s="160" t="s">
        <v>5034</v>
      </c>
      <c r="N2175" s="160" t="s">
        <v>5035</v>
      </c>
      <c r="O2175" s="161"/>
      <c r="P2175" s="161"/>
      <c r="Q2175" s="161"/>
      <c r="R2175" s="161"/>
      <c r="S2175" s="161"/>
      <c r="T2175" s="161"/>
      <c r="U2175" s="161"/>
      <c r="V2175" s="161"/>
      <c r="W2175" s="161"/>
      <c r="X2175" s="161"/>
      <c r="Y2175" s="161"/>
      <c r="Z2175" s="161"/>
      <c r="AA2175" s="155" t="s">
        <v>2129</v>
      </c>
      <c r="AB2175" s="155" t="s">
        <v>4615</v>
      </c>
      <c r="AC2175" s="163">
        <v>0</v>
      </c>
      <c r="AD2175" s="163">
        <v>0</v>
      </c>
      <c r="AE2175" s="163">
        <v>0</v>
      </c>
      <c r="AF2175" s="163">
        <v>0</v>
      </c>
      <c r="AG2175" s="163">
        <v>0</v>
      </c>
      <c r="AH2175" s="163">
        <v>0</v>
      </c>
      <c r="AI2175" s="163">
        <v>0</v>
      </c>
      <c r="AJ2175" s="163">
        <v>0</v>
      </c>
      <c r="AK2175" s="163">
        <v>0</v>
      </c>
      <c r="AL2175" s="163">
        <v>0</v>
      </c>
      <c r="AM2175" s="163">
        <v>0</v>
      </c>
    </row>
    <row r="2176" spans="2:39" x14ac:dyDescent="0.15">
      <c r="B2176" s="51" t="s">
        <v>2130</v>
      </c>
      <c r="C2176" s="51" t="s">
        <v>4616</v>
      </c>
      <c r="D2176" s="51" t="s">
        <v>5074</v>
      </c>
      <c r="E2176" s="51" t="s">
        <v>5075</v>
      </c>
      <c r="F2176" s="51" t="s">
        <v>5076</v>
      </c>
      <c r="G2176" s="51" t="s">
        <v>5077</v>
      </c>
      <c r="H2176" s="51" t="s">
        <v>5158</v>
      </c>
      <c r="I2176" s="51" t="s">
        <v>5159</v>
      </c>
      <c r="K2176" s="53">
        <v>3</v>
      </c>
      <c r="L2176" s="160" t="s">
        <v>5356</v>
      </c>
      <c r="M2176" s="160" t="s">
        <v>5356</v>
      </c>
      <c r="N2176" s="160" t="s">
        <v>5356</v>
      </c>
      <c r="O2176" s="161"/>
      <c r="P2176" s="161"/>
      <c r="Q2176" s="161"/>
      <c r="R2176" s="161"/>
      <c r="S2176" s="161"/>
      <c r="T2176" s="161"/>
      <c r="U2176" s="161"/>
      <c r="V2176" s="161"/>
      <c r="W2176" s="161"/>
      <c r="X2176" s="161"/>
      <c r="Y2176" s="161"/>
      <c r="Z2176" s="161"/>
      <c r="AA2176" s="155" t="s">
        <v>2130</v>
      </c>
      <c r="AB2176" s="155" t="s">
        <v>4616</v>
      </c>
      <c r="AC2176" s="163">
        <v>0</v>
      </c>
      <c r="AD2176" s="163">
        <v>0</v>
      </c>
      <c r="AE2176" s="163">
        <v>0</v>
      </c>
      <c r="AF2176" s="163">
        <v>0</v>
      </c>
      <c r="AG2176" s="163">
        <v>0</v>
      </c>
      <c r="AH2176" s="163">
        <v>0</v>
      </c>
      <c r="AI2176" s="163">
        <v>0</v>
      </c>
      <c r="AJ2176" s="163">
        <v>0</v>
      </c>
      <c r="AK2176" s="163">
        <v>0</v>
      </c>
      <c r="AL2176" s="163">
        <v>0</v>
      </c>
      <c r="AM2176" s="163">
        <v>0</v>
      </c>
    </row>
    <row r="2177" spans="2:39" x14ac:dyDescent="0.15">
      <c r="B2177" s="51" t="s">
        <v>2131</v>
      </c>
      <c r="C2177" s="51" t="s">
        <v>4617</v>
      </c>
      <c r="D2177" s="51" t="s">
        <v>5026</v>
      </c>
      <c r="E2177" s="51" t="s">
        <v>5027</v>
      </c>
      <c r="F2177" s="51" t="s">
        <v>5028</v>
      </c>
      <c r="G2177" s="51" t="s">
        <v>5029</v>
      </c>
      <c r="H2177" s="51" t="s">
        <v>5205</v>
      </c>
      <c r="I2177" s="51" t="s">
        <v>5206</v>
      </c>
      <c r="K2177" s="53">
        <v>3</v>
      </c>
      <c r="L2177" s="160">
        <v>24</v>
      </c>
      <c r="M2177" s="160" t="s">
        <v>5028</v>
      </c>
      <c r="N2177" s="160" t="s">
        <v>5029</v>
      </c>
      <c r="O2177" s="161"/>
      <c r="P2177" s="161"/>
      <c r="Q2177" s="161"/>
      <c r="R2177" s="161"/>
      <c r="S2177" s="161"/>
      <c r="T2177" s="161"/>
      <c r="U2177" s="161"/>
      <c r="V2177" s="161"/>
      <c r="W2177" s="161"/>
      <c r="X2177" s="161"/>
      <c r="Y2177" s="161"/>
      <c r="Z2177" s="161"/>
      <c r="AA2177" s="155" t="s">
        <v>2131</v>
      </c>
      <c r="AB2177" s="155" t="s">
        <v>4617</v>
      </c>
      <c r="AC2177" s="163">
        <v>0</v>
      </c>
      <c r="AD2177" s="163">
        <v>0</v>
      </c>
      <c r="AE2177" s="163">
        <v>0</v>
      </c>
      <c r="AF2177" s="163">
        <v>0</v>
      </c>
      <c r="AG2177" s="163">
        <v>0</v>
      </c>
      <c r="AH2177" s="163">
        <v>0</v>
      </c>
      <c r="AI2177" s="163">
        <v>0</v>
      </c>
      <c r="AJ2177" s="163">
        <v>0</v>
      </c>
      <c r="AK2177" s="163">
        <v>0</v>
      </c>
      <c r="AL2177" s="163">
        <v>0</v>
      </c>
      <c r="AM2177" s="163">
        <v>0</v>
      </c>
    </row>
    <row r="2178" spans="2:39" x14ac:dyDescent="0.15">
      <c r="B2178" s="51" t="s">
        <v>2132</v>
      </c>
      <c r="C2178" s="51" t="s">
        <v>4618</v>
      </c>
      <c r="D2178" s="51" t="s">
        <v>5032</v>
      </c>
      <c r="E2178" s="51" t="s">
        <v>5033</v>
      </c>
      <c r="F2178" s="51" t="s">
        <v>5034</v>
      </c>
      <c r="G2178" s="51" t="s">
        <v>5035</v>
      </c>
      <c r="H2178" s="51" t="s">
        <v>5038</v>
      </c>
      <c r="I2178" s="51" t="s">
        <v>5039</v>
      </c>
      <c r="K2178" s="53">
        <v>3</v>
      </c>
      <c r="L2178" s="160">
        <v>11</v>
      </c>
      <c r="M2178" s="160" t="s">
        <v>5034</v>
      </c>
      <c r="N2178" s="160" t="s">
        <v>5035</v>
      </c>
      <c r="O2178" s="161"/>
      <c r="P2178" s="161"/>
      <c r="Q2178" s="161"/>
      <c r="R2178" s="161"/>
      <c r="S2178" s="161"/>
      <c r="T2178" s="161"/>
      <c r="U2178" s="161"/>
      <c r="V2178" s="161"/>
      <c r="W2178" s="161"/>
      <c r="X2178" s="161"/>
      <c r="Y2178" s="161"/>
      <c r="Z2178" s="161"/>
      <c r="AA2178" s="155" t="s">
        <v>2132</v>
      </c>
      <c r="AB2178" s="155" t="s">
        <v>4618</v>
      </c>
      <c r="AC2178" s="163">
        <v>0</v>
      </c>
      <c r="AD2178" s="163">
        <v>0</v>
      </c>
      <c r="AE2178" s="163">
        <v>0</v>
      </c>
      <c r="AF2178" s="163">
        <v>0</v>
      </c>
      <c r="AG2178" s="163">
        <v>0</v>
      </c>
      <c r="AH2178" s="163">
        <v>0</v>
      </c>
      <c r="AI2178" s="163">
        <v>0</v>
      </c>
      <c r="AJ2178" s="163">
        <v>0</v>
      </c>
      <c r="AK2178" s="163">
        <v>0</v>
      </c>
      <c r="AL2178" s="163">
        <v>0</v>
      </c>
      <c r="AM2178" s="163">
        <v>0</v>
      </c>
    </row>
    <row r="2179" spans="2:39" x14ac:dyDescent="0.15">
      <c r="B2179" s="51" t="s">
        <v>2133</v>
      </c>
      <c r="C2179" s="51" t="s">
        <v>4619</v>
      </c>
      <c r="K2179" s="53">
        <v>3</v>
      </c>
      <c r="L2179" s="160" t="s">
        <v>5356</v>
      </c>
      <c r="M2179" s="160" t="s">
        <v>5356</v>
      </c>
      <c r="N2179" s="160" t="s">
        <v>5356</v>
      </c>
      <c r="O2179" s="161"/>
      <c r="P2179" s="161"/>
      <c r="Q2179" s="161"/>
      <c r="R2179" s="161"/>
      <c r="S2179" s="161"/>
      <c r="T2179" s="161"/>
      <c r="U2179" s="161"/>
      <c r="V2179" s="161"/>
      <c r="W2179" s="161"/>
      <c r="X2179" s="161"/>
      <c r="Y2179" s="161"/>
      <c r="Z2179" s="161"/>
      <c r="AA2179" s="155" t="s">
        <v>2133</v>
      </c>
      <c r="AB2179" s="155" t="s">
        <v>4619</v>
      </c>
      <c r="AC2179" s="163">
        <v>0</v>
      </c>
      <c r="AD2179" s="163">
        <v>0</v>
      </c>
      <c r="AE2179" s="163">
        <v>0</v>
      </c>
      <c r="AF2179" s="163">
        <v>0</v>
      </c>
      <c r="AG2179" s="163">
        <v>0</v>
      </c>
      <c r="AH2179" s="163">
        <v>0</v>
      </c>
      <c r="AI2179" s="163">
        <v>0</v>
      </c>
      <c r="AJ2179" s="163">
        <v>0</v>
      </c>
      <c r="AK2179" s="163">
        <v>0</v>
      </c>
      <c r="AL2179" s="163">
        <v>0</v>
      </c>
      <c r="AM2179" s="163">
        <v>0</v>
      </c>
    </row>
    <row r="2180" spans="2:39" x14ac:dyDescent="0.15">
      <c r="B2180" s="51" t="s">
        <v>2134</v>
      </c>
      <c r="C2180" s="51" t="s">
        <v>4620</v>
      </c>
      <c r="K2180" s="53">
        <v>3</v>
      </c>
      <c r="L2180" s="160" t="s">
        <v>5356</v>
      </c>
      <c r="M2180" s="160" t="s">
        <v>5356</v>
      </c>
      <c r="N2180" s="160" t="s">
        <v>5356</v>
      </c>
      <c r="O2180" s="161"/>
      <c r="P2180" s="161"/>
      <c r="Q2180" s="161"/>
      <c r="R2180" s="161"/>
      <c r="S2180" s="161"/>
      <c r="T2180" s="161"/>
      <c r="U2180" s="161"/>
      <c r="V2180" s="161"/>
      <c r="W2180" s="161"/>
      <c r="X2180" s="161"/>
      <c r="Y2180" s="161"/>
      <c r="Z2180" s="161"/>
      <c r="AA2180" s="155" t="s">
        <v>2134</v>
      </c>
      <c r="AB2180" s="155" t="s">
        <v>4620</v>
      </c>
      <c r="AC2180" s="163">
        <v>0</v>
      </c>
      <c r="AD2180" s="163">
        <v>0</v>
      </c>
      <c r="AE2180" s="163">
        <v>0</v>
      </c>
      <c r="AF2180" s="163">
        <v>0</v>
      </c>
      <c r="AG2180" s="163">
        <v>0</v>
      </c>
      <c r="AH2180" s="163">
        <v>0</v>
      </c>
      <c r="AI2180" s="163">
        <v>0</v>
      </c>
      <c r="AJ2180" s="163">
        <v>0</v>
      </c>
      <c r="AK2180" s="163">
        <v>0</v>
      </c>
      <c r="AL2180" s="163">
        <v>0</v>
      </c>
      <c r="AM2180" s="163">
        <v>0</v>
      </c>
    </row>
    <row r="2181" spans="2:39" x14ac:dyDescent="0.15">
      <c r="B2181" s="51" t="s">
        <v>2135</v>
      </c>
      <c r="C2181" s="51" t="s">
        <v>5261</v>
      </c>
      <c r="K2181" s="53">
        <v>3</v>
      </c>
      <c r="L2181" s="160" t="s">
        <v>5356</v>
      </c>
      <c r="M2181" s="160" t="s">
        <v>5356</v>
      </c>
      <c r="N2181" s="160" t="s">
        <v>5356</v>
      </c>
      <c r="O2181" s="161"/>
      <c r="P2181" s="161"/>
      <c r="Q2181" s="161"/>
      <c r="R2181" s="161"/>
      <c r="S2181" s="161"/>
      <c r="T2181" s="161"/>
      <c r="U2181" s="161"/>
      <c r="V2181" s="161"/>
      <c r="W2181" s="161"/>
      <c r="X2181" s="161"/>
      <c r="Y2181" s="161"/>
      <c r="Z2181" s="161"/>
      <c r="AA2181" s="155" t="s">
        <v>2135</v>
      </c>
      <c r="AB2181" s="155" t="s">
        <v>5261</v>
      </c>
      <c r="AC2181" s="163">
        <v>0</v>
      </c>
      <c r="AD2181" s="163">
        <v>0</v>
      </c>
      <c r="AE2181" s="163">
        <v>0</v>
      </c>
      <c r="AF2181" s="163">
        <v>0</v>
      </c>
      <c r="AG2181" s="163">
        <v>0</v>
      </c>
      <c r="AH2181" s="163">
        <v>0</v>
      </c>
      <c r="AI2181" s="163">
        <v>0</v>
      </c>
      <c r="AJ2181" s="163">
        <v>0</v>
      </c>
      <c r="AK2181" s="163">
        <v>0</v>
      </c>
      <c r="AL2181" s="163">
        <v>0</v>
      </c>
      <c r="AM2181" s="163">
        <v>0</v>
      </c>
    </row>
    <row r="2182" spans="2:39" x14ac:dyDescent="0.15">
      <c r="B2182" s="51" t="s">
        <v>2136</v>
      </c>
      <c r="C2182" s="51" t="s">
        <v>4621</v>
      </c>
      <c r="D2182" s="51" t="s">
        <v>5089</v>
      </c>
      <c r="E2182" s="51" t="s">
        <v>5090</v>
      </c>
      <c r="F2182" s="51" t="s">
        <v>5107</v>
      </c>
      <c r="G2182" s="51" t="s">
        <v>5108</v>
      </c>
      <c r="H2182" s="51" t="s">
        <v>5111</v>
      </c>
      <c r="I2182" s="51" t="s">
        <v>5112</v>
      </c>
      <c r="K2182" s="53">
        <v>3</v>
      </c>
      <c r="L2182" s="160">
        <v>17</v>
      </c>
      <c r="M2182" s="160" t="s">
        <v>5107</v>
      </c>
      <c r="N2182" s="160" t="s">
        <v>5108</v>
      </c>
      <c r="O2182" s="161"/>
      <c r="P2182" s="161"/>
      <c r="Q2182" s="161"/>
      <c r="R2182" s="161"/>
      <c r="S2182" s="161"/>
      <c r="T2182" s="161"/>
      <c r="U2182" s="161"/>
      <c r="V2182" s="161"/>
      <c r="W2182" s="161"/>
      <c r="X2182" s="161"/>
      <c r="Y2182" s="161"/>
      <c r="Z2182" s="161"/>
      <c r="AA2182" s="155" t="s">
        <v>2136</v>
      </c>
      <c r="AB2182" s="155" t="s">
        <v>4621</v>
      </c>
      <c r="AC2182" s="163">
        <v>0</v>
      </c>
      <c r="AD2182" s="163">
        <v>0</v>
      </c>
      <c r="AE2182" s="163">
        <v>0</v>
      </c>
      <c r="AF2182" s="163">
        <v>0</v>
      </c>
      <c r="AG2182" s="163">
        <v>0</v>
      </c>
      <c r="AH2182" s="163">
        <v>0</v>
      </c>
      <c r="AI2182" s="163">
        <v>0</v>
      </c>
      <c r="AJ2182" s="163">
        <v>0</v>
      </c>
      <c r="AK2182" s="163">
        <v>0</v>
      </c>
      <c r="AL2182" s="163">
        <v>0</v>
      </c>
      <c r="AM2182" s="163">
        <v>0</v>
      </c>
    </row>
    <row r="2183" spans="2:39" x14ac:dyDescent="0.15">
      <c r="B2183" s="51" t="s">
        <v>2137</v>
      </c>
      <c r="C2183" s="51" t="s">
        <v>4622</v>
      </c>
      <c r="K2183" s="53">
        <v>3</v>
      </c>
      <c r="L2183" s="160" t="s">
        <v>5356</v>
      </c>
      <c r="M2183" s="160" t="s">
        <v>5356</v>
      </c>
      <c r="N2183" s="160" t="s">
        <v>5356</v>
      </c>
      <c r="O2183" s="161"/>
      <c r="P2183" s="161"/>
      <c r="Q2183" s="161"/>
      <c r="R2183" s="161"/>
      <c r="S2183" s="161"/>
      <c r="T2183" s="161"/>
      <c r="U2183" s="161"/>
      <c r="V2183" s="161"/>
      <c r="W2183" s="161"/>
      <c r="X2183" s="161"/>
      <c r="Y2183" s="161"/>
      <c r="Z2183" s="161"/>
      <c r="AA2183" s="155" t="s">
        <v>2137</v>
      </c>
      <c r="AB2183" s="155" t="s">
        <v>4622</v>
      </c>
      <c r="AC2183" s="163">
        <v>0</v>
      </c>
      <c r="AD2183" s="163">
        <v>0</v>
      </c>
      <c r="AE2183" s="163">
        <v>0</v>
      </c>
      <c r="AF2183" s="163">
        <v>0</v>
      </c>
      <c r="AG2183" s="163">
        <v>0</v>
      </c>
      <c r="AH2183" s="163">
        <v>0</v>
      </c>
      <c r="AI2183" s="163">
        <v>0</v>
      </c>
      <c r="AJ2183" s="163">
        <v>0</v>
      </c>
      <c r="AK2183" s="163">
        <v>0</v>
      </c>
      <c r="AL2183" s="163">
        <v>0</v>
      </c>
      <c r="AM2183" s="163">
        <v>0</v>
      </c>
    </row>
    <row r="2184" spans="2:39" x14ac:dyDescent="0.15">
      <c r="B2184" s="51" t="s">
        <v>2138</v>
      </c>
      <c r="C2184" s="51" t="s">
        <v>4623</v>
      </c>
      <c r="D2184" s="51" t="s">
        <v>5074</v>
      </c>
      <c r="E2184" s="51" t="s">
        <v>5075</v>
      </c>
      <c r="F2184" s="51" t="s">
        <v>5147</v>
      </c>
      <c r="G2184" s="51" t="s">
        <v>5148</v>
      </c>
      <c r="H2184" s="51" t="s">
        <v>5149</v>
      </c>
      <c r="I2184" s="51" t="s">
        <v>5148</v>
      </c>
      <c r="K2184" s="53">
        <v>3</v>
      </c>
      <c r="L2184" s="160" t="s">
        <v>5356</v>
      </c>
      <c r="M2184" s="160" t="s">
        <v>5356</v>
      </c>
      <c r="N2184" s="160" t="s">
        <v>5356</v>
      </c>
      <c r="O2184" s="161"/>
      <c r="P2184" s="161"/>
      <c r="Q2184" s="161"/>
      <c r="R2184" s="161"/>
      <c r="S2184" s="161"/>
      <c r="T2184" s="161"/>
      <c r="U2184" s="161"/>
      <c r="V2184" s="161"/>
      <c r="W2184" s="161"/>
      <c r="X2184" s="161"/>
      <c r="Y2184" s="161"/>
      <c r="Z2184" s="161"/>
      <c r="AA2184" s="155" t="s">
        <v>2138</v>
      </c>
      <c r="AB2184" s="155" t="s">
        <v>4623</v>
      </c>
      <c r="AC2184" s="163">
        <v>0</v>
      </c>
      <c r="AD2184" s="163">
        <v>0</v>
      </c>
      <c r="AE2184" s="163">
        <v>0</v>
      </c>
      <c r="AF2184" s="163">
        <v>0</v>
      </c>
      <c r="AG2184" s="163">
        <v>0</v>
      </c>
      <c r="AH2184" s="163">
        <v>0</v>
      </c>
      <c r="AI2184" s="163">
        <v>0</v>
      </c>
      <c r="AJ2184" s="163">
        <v>0</v>
      </c>
      <c r="AK2184" s="163">
        <v>0</v>
      </c>
      <c r="AL2184" s="163">
        <v>0</v>
      </c>
      <c r="AM2184" s="163">
        <v>0</v>
      </c>
    </row>
    <row r="2185" spans="2:39" x14ac:dyDescent="0.15">
      <c r="B2185" s="51" t="s">
        <v>2139</v>
      </c>
      <c r="C2185" s="51" t="s">
        <v>5262</v>
      </c>
      <c r="K2185" s="53">
        <v>3</v>
      </c>
      <c r="L2185" s="160" t="s">
        <v>5356</v>
      </c>
      <c r="M2185" s="160" t="s">
        <v>5356</v>
      </c>
      <c r="N2185" s="160" t="s">
        <v>5356</v>
      </c>
      <c r="O2185" s="161"/>
      <c r="P2185" s="161"/>
      <c r="Q2185" s="161"/>
      <c r="R2185" s="161"/>
      <c r="S2185" s="161"/>
      <c r="T2185" s="161"/>
      <c r="U2185" s="161"/>
      <c r="V2185" s="161"/>
      <c r="W2185" s="161"/>
      <c r="X2185" s="161"/>
      <c r="Y2185" s="161"/>
      <c r="Z2185" s="161"/>
      <c r="AA2185" s="155" t="s">
        <v>2139</v>
      </c>
      <c r="AB2185" s="155" t="s">
        <v>5262</v>
      </c>
      <c r="AC2185" s="163">
        <v>0</v>
      </c>
      <c r="AD2185" s="163">
        <v>0</v>
      </c>
      <c r="AE2185" s="163">
        <v>0</v>
      </c>
      <c r="AF2185" s="163">
        <v>0</v>
      </c>
      <c r="AG2185" s="163">
        <v>0</v>
      </c>
      <c r="AH2185" s="163">
        <v>0</v>
      </c>
      <c r="AI2185" s="163">
        <v>0</v>
      </c>
      <c r="AJ2185" s="163">
        <v>0</v>
      </c>
      <c r="AK2185" s="163">
        <v>0</v>
      </c>
      <c r="AL2185" s="163">
        <v>0</v>
      </c>
      <c r="AM2185" s="163">
        <v>0</v>
      </c>
    </row>
    <row r="2186" spans="2:39" x14ac:dyDescent="0.15">
      <c r="B2186" s="51" t="s">
        <v>2140</v>
      </c>
      <c r="C2186" s="51" t="s">
        <v>4624</v>
      </c>
      <c r="D2186" s="51" t="s">
        <v>5129</v>
      </c>
      <c r="E2186" s="51" t="s">
        <v>5130</v>
      </c>
      <c r="F2186" s="51" t="s">
        <v>5178</v>
      </c>
      <c r="G2186" s="51" t="s">
        <v>5179</v>
      </c>
      <c r="H2186" s="51" t="s">
        <v>5180</v>
      </c>
      <c r="I2186" s="51" t="s">
        <v>5179</v>
      </c>
      <c r="K2186" s="53">
        <v>3</v>
      </c>
      <c r="L2186" s="160">
        <v>18</v>
      </c>
      <c r="M2186" s="160" t="s">
        <v>5129</v>
      </c>
      <c r="N2186" s="160" t="s">
        <v>5130</v>
      </c>
      <c r="O2186" s="161"/>
      <c r="P2186" s="161"/>
      <c r="Q2186" s="161"/>
      <c r="R2186" s="161"/>
      <c r="S2186" s="161"/>
      <c r="T2186" s="161"/>
      <c r="U2186" s="161"/>
      <c r="V2186" s="161"/>
      <c r="W2186" s="161"/>
      <c r="X2186" s="161"/>
      <c r="Y2186" s="161"/>
      <c r="Z2186" s="161"/>
      <c r="AA2186" s="155" t="s">
        <v>2140</v>
      </c>
      <c r="AB2186" s="155" t="s">
        <v>4624</v>
      </c>
      <c r="AC2186" s="163">
        <v>0</v>
      </c>
      <c r="AD2186" s="163">
        <v>0</v>
      </c>
      <c r="AE2186" s="163">
        <v>0</v>
      </c>
      <c r="AF2186" s="163">
        <v>0</v>
      </c>
      <c r="AG2186" s="163">
        <v>0</v>
      </c>
      <c r="AH2186" s="163">
        <v>0</v>
      </c>
      <c r="AI2186" s="163">
        <v>0</v>
      </c>
      <c r="AJ2186" s="163">
        <v>0</v>
      </c>
      <c r="AK2186" s="163">
        <v>0</v>
      </c>
      <c r="AL2186" s="163">
        <v>0</v>
      </c>
      <c r="AM2186" s="163">
        <v>0</v>
      </c>
    </row>
    <row r="2187" spans="2:39" x14ac:dyDescent="0.15">
      <c r="B2187" s="51" t="s">
        <v>2141</v>
      </c>
      <c r="C2187" s="51" t="s">
        <v>4625</v>
      </c>
      <c r="K2187" s="53">
        <v>3</v>
      </c>
      <c r="L2187" s="160" t="s">
        <v>5356</v>
      </c>
      <c r="M2187" s="160" t="s">
        <v>5356</v>
      </c>
      <c r="N2187" s="160" t="s">
        <v>5356</v>
      </c>
      <c r="O2187" s="161"/>
      <c r="P2187" s="161"/>
      <c r="Q2187" s="161"/>
      <c r="R2187" s="161"/>
      <c r="S2187" s="161"/>
      <c r="T2187" s="161"/>
      <c r="U2187" s="161"/>
      <c r="V2187" s="161"/>
      <c r="W2187" s="161"/>
      <c r="X2187" s="161"/>
      <c r="Y2187" s="161"/>
      <c r="Z2187" s="161"/>
      <c r="AA2187" s="155" t="s">
        <v>2141</v>
      </c>
      <c r="AB2187" s="155" t="s">
        <v>4625</v>
      </c>
      <c r="AC2187" s="163">
        <v>0</v>
      </c>
      <c r="AD2187" s="163">
        <v>0</v>
      </c>
      <c r="AE2187" s="163">
        <v>0</v>
      </c>
      <c r="AF2187" s="163">
        <v>0</v>
      </c>
      <c r="AG2187" s="163">
        <v>0</v>
      </c>
      <c r="AH2187" s="163">
        <v>0</v>
      </c>
      <c r="AI2187" s="163">
        <v>0</v>
      </c>
      <c r="AJ2187" s="163">
        <v>0</v>
      </c>
      <c r="AK2187" s="163">
        <v>0</v>
      </c>
      <c r="AL2187" s="163">
        <v>0</v>
      </c>
      <c r="AM2187" s="163">
        <v>0</v>
      </c>
    </row>
    <row r="2188" spans="2:39" x14ac:dyDescent="0.15">
      <c r="B2188" s="51" t="s">
        <v>2142</v>
      </c>
      <c r="C2188" s="51" t="s">
        <v>4626</v>
      </c>
      <c r="D2188" s="51" t="s">
        <v>5058</v>
      </c>
      <c r="E2188" s="51" t="s">
        <v>5059</v>
      </c>
      <c r="F2188" s="51" t="s">
        <v>5143</v>
      </c>
      <c r="G2188" s="51" t="s">
        <v>5144</v>
      </c>
      <c r="H2188" s="51" t="s">
        <v>5209</v>
      </c>
      <c r="I2188" s="51" t="s">
        <v>5210</v>
      </c>
      <c r="K2188" s="53">
        <v>3</v>
      </c>
      <c r="L2188" s="160" t="s">
        <v>5356</v>
      </c>
      <c r="M2188" s="160" t="s">
        <v>5356</v>
      </c>
      <c r="N2188" s="160" t="s">
        <v>5356</v>
      </c>
      <c r="O2188" s="161"/>
      <c r="P2188" s="161"/>
      <c r="Q2188" s="161"/>
      <c r="R2188" s="161"/>
      <c r="S2188" s="161"/>
      <c r="T2188" s="161"/>
      <c r="U2188" s="161"/>
      <c r="V2188" s="161"/>
      <c r="W2188" s="161"/>
      <c r="X2188" s="161"/>
      <c r="Y2188" s="161"/>
      <c r="Z2188" s="161"/>
      <c r="AA2188" s="155" t="s">
        <v>2142</v>
      </c>
      <c r="AB2188" s="155" t="s">
        <v>4626</v>
      </c>
      <c r="AC2188" s="163">
        <v>0</v>
      </c>
      <c r="AD2188" s="163">
        <v>0</v>
      </c>
      <c r="AE2188" s="163">
        <v>0</v>
      </c>
      <c r="AF2188" s="163">
        <v>0</v>
      </c>
      <c r="AG2188" s="163">
        <v>0</v>
      </c>
      <c r="AH2188" s="163">
        <v>0</v>
      </c>
      <c r="AI2188" s="163">
        <v>0</v>
      </c>
      <c r="AJ2188" s="163">
        <v>0</v>
      </c>
      <c r="AK2188" s="163">
        <v>0</v>
      </c>
      <c r="AL2188" s="163">
        <v>0</v>
      </c>
      <c r="AM2188" s="163">
        <v>0</v>
      </c>
    </row>
    <row r="2189" spans="2:39" x14ac:dyDescent="0.15">
      <c r="B2189" s="51" t="s">
        <v>2143</v>
      </c>
      <c r="C2189" s="51" t="s">
        <v>4627</v>
      </c>
      <c r="D2189" s="51" t="s">
        <v>5058</v>
      </c>
      <c r="E2189" s="51" t="s">
        <v>5059</v>
      </c>
      <c r="F2189" s="51" t="s">
        <v>5143</v>
      </c>
      <c r="G2189" s="51" t="s">
        <v>5144</v>
      </c>
      <c r="H2189" s="51" t="s">
        <v>5209</v>
      </c>
      <c r="I2189" s="51" t="s">
        <v>5210</v>
      </c>
      <c r="K2189" s="53">
        <v>3</v>
      </c>
      <c r="L2189" s="160" t="s">
        <v>5356</v>
      </c>
      <c r="M2189" s="160" t="s">
        <v>5356</v>
      </c>
      <c r="N2189" s="160" t="s">
        <v>5356</v>
      </c>
      <c r="O2189" s="161"/>
      <c r="P2189" s="161"/>
      <c r="Q2189" s="161"/>
      <c r="R2189" s="161"/>
      <c r="S2189" s="161"/>
      <c r="T2189" s="161"/>
      <c r="U2189" s="161"/>
      <c r="V2189" s="161"/>
      <c r="W2189" s="161"/>
      <c r="X2189" s="161"/>
      <c r="Y2189" s="161"/>
      <c r="Z2189" s="161"/>
      <c r="AA2189" s="155" t="s">
        <v>2143</v>
      </c>
      <c r="AB2189" s="155" t="s">
        <v>4627</v>
      </c>
      <c r="AC2189" s="163">
        <v>0</v>
      </c>
      <c r="AD2189" s="163">
        <v>0</v>
      </c>
      <c r="AE2189" s="163">
        <v>0</v>
      </c>
      <c r="AF2189" s="163">
        <v>0</v>
      </c>
      <c r="AG2189" s="163">
        <v>0</v>
      </c>
      <c r="AH2189" s="163">
        <v>0</v>
      </c>
      <c r="AI2189" s="163">
        <v>0</v>
      </c>
      <c r="AJ2189" s="163">
        <v>0</v>
      </c>
      <c r="AK2189" s="163">
        <v>0</v>
      </c>
      <c r="AL2189" s="163">
        <v>0</v>
      </c>
      <c r="AM2189" s="163">
        <v>0</v>
      </c>
    </row>
    <row r="2190" spans="2:39" x14ac:dyDescent="0.15">
      <c r="B2190" s="51" t="s">
        <v>2144</v>
      </c>
      <c r="C2190" s="51" t="s">
        <v>4628</v>
      </c>
      <c r="D2190" s="51" t="s">
        <v>5074</v>
      </c>
      <c r="E2190" s="51" t="s">
        <v>5075</v>
      </c>
      <c r="F2190" s="51" t="s">
        <v>5076</v>
      </c>
      <c r="G2190" s="51" t="s">
        <v>5077</v>
      </c>
      <c r="H2190" s="51" t="s">
        <v>5101</v>
      </c>
      <c r="I2190" s="51" t="s">
        <v>5102</v>
      </c>
      <c r="K2190" s="53">
        <v>3</v>
      </c>
      <c r="L2190" s="160">
        <v>6</v>
      </c>
      <c r="M2190" s="160" t="s">
        <v>5101</v>
      </c>
      <c r="N2190" s="160" t="s">
        <v>5102</v>
      </c>
      <c r="O2190" s="161"/>
      <c r="P2190" s="161"/>
      <c r="Q2190" s="161"/>
      <c r="R2190" s="161"/>
      <c r="S2190" s="161"/>
      <c r="T2190" s="161"/>
      <c r="U2190" s="161"/>
      <c r="V2190" s="161"/>
      <c r="W2190" s="161"/>
      <c r="X2190" s="161"/>
      <c r="Y2190" s="161"/>
      <c r="Z2190" s="161"/>
      <c r="AA2190" s="155" t="s">
        <v>2144</v>
      </c>
      <c r="AB2190" s="155" t="s">
        <v>4628</v>
      </c>
      <c r="AC2190" s="163">
        <v>0</v>
      </c>
      <c r="AD2190" s="163">
        <v>0</v>
      </c>
      <c r="AE2190" s="163">
        <v>0</v>
      </c>
      <c r="AF2190" s="163">
        <v>0</v>
      </c>
      <c r="AG2190" s="163">
        <v>0</v>
      </c>
      <c r="AH2190" s="163">
        <v>0</v>
      </c>
      <c r="AI2190" s="163">
        <v>0</v>
      </c>
      <c r="AJ2190" s="163">
        <v>0</v>
      </c>
      <c r="AK2190" s="163">
        <v>0</v>
      </c>
      <c r="AL2190" s="163">
        <v>0</v>
      </c>
      <c r="AM2190" s="163">
        <v>0</v>
      </c>
    </row>
    <row r="2191" spans="2:39" x14ac:dyDescent="0.15">
      <c r="B2191" s="51" t="s">
        <v>2145</v>
      </c>
      <c r="C2191" s="51" t="s">
        <v>4629</v>
      </c>
      <c r="D2191" s="51" t="s">
        <v>5026</v>
      </c>
      <c r="E2191" s="51" t="s">
        <v>5027</v>
      </c>
      <c r="F2191" s="51" t="s">
        <v>5028</v>
      </c>
      <c r="G2191" s="51" t="s">
        <v>5029</v>
      </c>
      <c r="H2191" s="51" t="s">
        <v>5115</v>
      </c>
      <c r="I2191" s="51" t="s">
        <v>5116</v>
      </c>
      <c r="K2191" s="53">
        <v>3</v>
      </c>
      <c r="L2191" s="160">
        <v>24</v>
      </c>
      <c r="M2191" s="160" t="s">
        <v>5028</v>
      </c>
      <c r="N2191" s="160" t="s">
        <v>5029</v>
      </c>
      <c r="O2191" s="161"/>
      <c r="P2191" s="161"/>
      <c r="Q2191" s="161"/>
      <c r="R2191" s="161"/>
      <c r="S2191" s="161"/>
      <c r="T2191" s="161"/>
      <c r="U2191" s="161"/>
      <c r="V2191" s="161"/>
      <c r="W2191" s="161"/>
      <c r="X2191" s="161"/>
      <c r="Y2191" s="161"/>
      <c r="Z2191" s="161"/>
      <c r="AA2191" s="155" t="s">
        <v>2145</v>
      </c>
      <c r="AB2191" s="155" t="s">
        <v>4629</v>
      </c>
      <c r="AC2191" s="163">
        <v>0</v>
      </c>
      <c r="AD2191" s="163">
        <v>0</v>
      </c>
      <c r="AE2191" s="163">
        <v>0</v>
      </c>
      <c r="AF2191" s="163">
        <v>0</v>
      </c>
      <c r="AG2191" s="163">
        <v>0</v>
      </c>
      <c r="AH2191" s="163">
        <v>0</v>
      </c>
      <c r="AI2191" s="163">
        <v>0</v>
      </c>
      <c r="AJ2191" s="163">
        <v>0</v>
      </c>
      <c r="AK2191" s="163">
        <v>0</v>
      </c>
      <c r="AL2191" s="163">
        <v>0</v>
      </c>
      <c r="AM2191" s="163">
        <v>0</v>
      </c>
    </row>
    <row r="2192" spans="2:39" x14ac:dyDescent="0.15">
      <c r="B2192" s="51" t="s">
        <v>2146</v>
      </c>
      <c r="C2192" s="51" t="s">
        <v>4630</v>
      </c>
      <c r="D2192" s="51" t="s">
        <v>5032</v>
      </c>
      <c r="E2192" s="51" t="s">
        <v>5033</v>
      </c>
      <c r="F2192" s="51" t="s">
        <v>5097</v>
      </c>
      <c r="G2192" s="51" t="s">
        <v>5098</v>
      </c>
      <c r="H2192" s="51" t="s">
        <v>5164</v>
      </c>
      <c r="I2192" s="51" t="s">
        <v>5165</v>
      </c>
      <c r="K2192" s="53">
        <v>3</v>
      </c>
      <c r="L2192" s="160">
        <v>15</v>
      </c>
      <c r="M2192" s="160" t="s">
        <v>5097</v>
      </c>
      <c r="N2192" s="160" t="s">
        <v>5098</v>
      </c>
      <c r="O2192" s="161"/>
      <c r="P2192" s="161"/>
      <c r="Q2192" s="161"/>
      <c r="R2192" s="161"/>
      <c r="S2192" s="161"/>
      <c r="T2192" s="161"/>
      <c r="U2192" s="161"/>
      <c r="V2192" s="161"/>
      <c r="W2192" s="161"/>
      <c r="X2192" s="161"/>
      <c r="Y2192" s="161"/>
      <c r="Z2192" s="161"/>
      <c r="AA2192" s="155" t="s">
        <v>2146</v>
      </c>
      <c r="AB2192" s="155" t="s">
        <v>4630</v>
      </c>
      <c r="AC2192" s="163">
        <v>0</v>
      </c>
      <c r="AD2192" s="163">
        <v>0</v>
      </c>
      <c r="AE2192" s="163">
        <v>0</v>
      </c>
      <c r="AF2192" s="163">
        <v>0</v>
      </c>
      <c r="AG2192" s="163">
        <v>0</v>
      </c>
      <c r="AH2192" s="163">
        <v>0</v>
      </c>
      <c r="AI2192" s="163">
        <v>0</v>
      </c>
      <c r="AJ2192" s="163">
        <v>0</v>
      </c>
      <c r="AK2192" s="163">
        <v>0</v>
      </c>
      <c r="AL2192" s="163">
        <v>0</v>
      </c>
      <c r="AM2192" s="163">
        <v>0</v>
      </c>
    </row>
    <row r="2193" spans="2:39" x14ac:dyDescent="0.15">
      <c r="B2193" s="51" t="s">
        <v>2147</v>
      </c>
      <c r="C2193" s="51" t="s">
        <v>4631</v>
      </c>
      <c r="K2193" s="53">
        <v>3</v>
      </c>
      <c r="L2193" s="160" t="s">
        <v>5356</v>
      </c>
      <c r="M2193" s="160" t="s">
        <v>5356</v>
      </c>
      <c r="N2193" s="160" t="s">
        <v>5356</v>
      </c>
      <c r="O2193" s="161"/>
      <c r="P2193" s="161"/>
      <c r="Q2193" s="161"/>
      <c r="R2193" s="161"/>
      <c r="S2193" s="161"/>
      <c r="T2193" s="161"/>
      <c r="U2193" s="161"/>
      <c r="V2193" s="161"/>
      <c r="W2193" s="161"/>
      <c r="X2193" s="161"/>
      <c r="Y2193" s="161"/>
      <c r="Z2193" s="161"/>
      <c r="AA2193" s="155" t="s">
        <v>2147</v>
      </c>
      <c r="AB2193" s="155" t="s">
        <v>4631</v>
      </c>
      <c r="AC2193" s="163">
        <v>0</v>
      </c>
      <c r="AD2193" s="163">
        <v>0</v>
      </c>
      <c r="AE2193" s="163">
        <v>0</v>
      </c>
      <c r="AF2193" s="163">
        <v>0</v>
      </c>
      <c r="AG2193" s="163">
        <v>0</v>
      </c>
      <c r="AH2193" s="163">
        <v>0</v>
      </c>
      <c r="AI2193" s="163">
        <v>0</v>
      </c>
      <c r="AJ2193" s="163">
        <v>0</v>
      </c>
      <c r="AK2193" s="163">
        <v>0</v>
      </c>
      <c r="AL2193" s="163">
        <v>0</v>
      </c>
      <c r="AM2193" s="163">
        <v>0</v>
      </c>
    </row>
    <row r="2194" spans="2:39" x14ac:dyDescent="0.15">
      <c r="B2194" s="51" t="s">
        <v>2148</v>
      </c>
      <c r="C2194" s="51" t="s">
        <v>4632</v>
      </c>
      <c r="D2194" s="51" t="s">
        <v>5044</v>
      </c>
      <c r="E2194" s="51" t="s">
        <v>5045</v>
      </c>
      <c r="F2194" s="51" t="s">
        <v>5046</v>
      </c>
      <c r="G2194" s="51" t="s">
        <v>5045</v>
      </c>
      <c r="H2194" s="51" t="s">
        <v>5067</v>
      </c>
      <c r="I2194" s="51" t="s">
        <v>5068</v>
      </c>
      <c r="K2194" s="53">
        <v>3</v>
      </c>
      <c r="L2194" s="160">
        <v>3</v>
      </c>
      <c r="M2194" s="160" t="s">
        <v>5067</v>
      </c>
      <c r="N2194" s="160" t="s">
        <v>5068</v>
      </c>
      <c r="O2194" s="161"/>
      <c r="P2194" s="161"/>
      <c r="Q2194" s="161"/>
      <c r="R2194" s="161"/>
      <c r="S2194" s="161"/>
      <c r="T2194" s="161"/>
      <c r="U2194" s="161"/>
      <c r="V2194" s="161"/>
      <c r="W2194" s="161"/>
      <c r="X2194" s="161"/>
      <c r="Y2194" s="161"/>
      <c r="Z2194" s="161"/>
      <c r="AA2194" s="155" t="s">
        <v>2148</v>
      </c>
      <c r="AB2194" s="155" t="s">
        <v>4632</v>
      </c>
      <c r="AC2194" s="163">
        <v>0</v>
      </c>
      <c r="AD2194" s="163">
        <v>0</v>
      </c>
      <c r="AE2194" s="163">
        <v>0</v>
      </c>
      <c r="AF2194" s="163">
        <v>0</v>
      </c>
      <c r="AG2194" s="163">
        <v>0</v>
      </c>
      <c r="AH2194" s="163">
        <v>0</v>
      </c>
      <c r="AI2194" s="163">
        <v>0</v>
      </c>
      <c r="AJ2194" s="163">
        <v>0</v>
      </c>
      <c r="AK2194" s="163">
        <v>0</v>
      </c>
      <c r="AL2194" s="163">
        <v>0</v>
      </c>
      <c r="AM2194" s="163">
        <v>0</v>
      </c>
    </row>
    <row r="2195" spans="2:39" x14ac:dyDescent="0.15">
      <c r="B2195" s="51" t="s">
        <v>2149</v>
      </c>
      <c r="C2195" s="51" t="s">
        <v>4633</v>
      </c>
      <c r="K2195" s="53">
        <v>3</v>
      </c>
      <c r="L2195" s="160" t="s">
        <v>5356</v>
      </c>
      <c r="M2195" s="160" t="s">
        <v>5356</v>
      </c>
      <c r="N2195" s="160" t="s">
        <v>5356</v>
      </c>
      <c r="O2195" s="161"/>
      <c r="P2195" s="161"/>
      <c r="Q2195" s="161"/>
      <c r="R2195" s="161"/>
      <c r="S2195" s="161"/>
      <c r="T2195" s="161"/>
      <c r="U2195" s="161"/>
      <c r="V2195" s="161"/>
      <c r="W2195" s="161"/>
      <c r="X2195" s="161"/>
      <c r="Y2195" s="161"/>
      <c r="Z2195" s="161"/>
      <c r="AA2195" s="155" t="s">
        <v>2149</v>
      </c>
      <c r="AB2195" s="155" t="s">
        <v>4633</v>
      </c>
      <c r="AC2195" s="163">
        <v>0</v>
      </c>
      <c r="AD2195" s="163">
        <v>0</v>
      </c>
      <c r="AE2195" s="163">
        <v>0</v>
      </c>
      <c r="AF2195" s="163">
        <v>0</v>
      </c>
      <c r="AG2195" s="163">
        <v>0</v>
      </c>
      <c r="AH2195" s="163">
        <v>0</v>
      </c>
      <c r="AI2195" s="163">
        <v>0</v>
      </c>
      <c r="AJ2195" s="163">
        <v>0</v>
      </c>
      <c r="AK2195" s="163">
        <v>0</v>
      </c>
      <c r="AL2195" s="163">
        <v>0</v>
      </c>
      <c r="AM2195" s="163">
        <v>0</v>
      </c>
    </row>
    <row r="2196" spans="2:39" x14ac:dyDescent="0.15">
      <c r="B2196" s="51" t="s">
        <v>2150</v>
      </c>
      <c r="C2196" s="51" t="s">
        <v>5263</v>
      </c>
      <c r="D2196" s="51" t="s">
        <v>5074</v>
      </c>
      <c r="E2196" s="51" t="s">
        <v>5075</v>
      </c>
      <c r="F2196" s="51" t="s">
        <v>5076</v>
      </c>
      <c r="G2196" s="51" t="s">
        <v>5077</v>
      </c>
      <c r="H2196" s="51" t="s">
        <v>5153</v>
      </c>
      <c r="I2196" s="51" t="s">
        <v>5154</v>
      </c>
      <c r="K2196" s="53">
        <v>3</v>
      </c>
      <c r="L2196" s="160">
        <v>7</v>
      </c>
      <c r="M2196" s="160" t="s">
        <v>5153</v>
      </c>
      <c r="N2196" s="160" t="s">
        <v>5154</v>
      </c>
      <c r="O2196" s="161"/>
      <c r="P2196" s="161"/>
      <c r="Q2196" s="161"/>
      <c r="R2196" s="161"/>
      <c r="S2196" s="161"/>
      <c r="T2196" s="161"/>
      <c r="U2196" s="161"/>
      <c r="V2196" s="161"/>
      <c r="W2196" s="161"/>
      <c r="X2196" s="161"/>
      <c r="Y2196" s="161"/>
      <c r="Z2196" s="161"/>
      <c r="AA2196" s="155" t="s">
        <v>2150</v>
      </c>
      <c r="AB2196" s="155" t="s">
        <v>5263</v>
      </c>
      <c r="AC2196" s="163">
        <v>0</v>
      </c>
      <c r="AD2196" s="163">
        <v>0</v>
      </c>
      <c r="AE2196" s="163">
        <v>0</v>
      </c>
      <c r="AF2196" s="163">
        <v>0</v>
      </c>
      <c r="AG2196" s="163">
        <v>0</v>
      </c>
      <c r="AH2196" s="163">
        <v>0</v>
      </c>
      <c r="AI2196" s="163">
        <v>0</v>
      </c>
      <c r="AJ2196" s="163">
        <v>0</v>
      </c>
      <c r="AK2196" s="163">
        <v>0</v>
      </c>
      <c r="AL2196" s="163">
        <v>0</v>
      </c>
      <c r="AM2196" s="163">
        <v>0</v>
      </c>
    </row>
    <row r="2197" spans="2:39" x14ac:dyDescent="0.15">
      <c r="B2197" s="51" t="s">
        <v>2151</v>
      </c>
      <c r="C2197" s="51" t="s">
        <v>4634</v>
      </c>
      <c r="D2197" s="51" t="s">
        <v>5058</v>
      </c>
      <c r="E2197" s="51" t="s">
        <v>5059</v>
      </c>
      <c r="F2197" s="51" t="s">
        <v>5143</v>
      </c>
      <c r="G2197" s="51" t="s">
        <v>5144</v>
      </c>
      <c r="H2197" s="51" t="s">
        <v>5209</v>
      </c>
      <c r="I2197" s="51" t="s">
        <v>5210</v>
      </c>
      <c r="K2197" s="53">
        <v>3</v>
      </c>
      <c r="L2197" s="160" t="s">
        <v>5356</v>
      </c>
      <c r="M2197" s="160" t="s">
        <v>5356</v>
      </c>
      <c r="N2197" s="160" t="s">
        <v>5356</v>
      </c>
      <c r="O2197" s="161"/>
      <c r="P2197" s="161"/>
      <c r="Q2197" s="161"/>
      <c r="R2197" s="161"/>
      <c r="S2197" s="161"/>
      <c r="T2197" s="161"/>
      <c r="U2197" s="161"/>
      <c r="V2197" s="161"/>
      <c r="W2197" s="161"/>
      <c r="X2197" s="161"/>
      <c r="Y2197" s="161"/>
      <c r="Z2197" s="161"/>
      <c r="AA2197" s="155" t="s">
        <v>2151</v>
      </c>
      <c r="AB2197" s="155" t="s">
        <v>4634</v>
      </c>
      <c r="AC2197" s="163">
        <v>0</v>
      </c>
      <c r="AD2197" s="163">
        <v>0</v>
      </c>
      <c r="AE2197" s="163">
        <v>0</v>
      </c>
      <c r="AF2197" s="163">
        <v>0</v>
      </c>
      <c r="AG2197" s="163">
        <v>0</v>
      </c>
      <c r="AH2197" s="163">
        <v>0</v>
      </c>
      <c r="AI2197" s="163">
        <v>0</v>
      </c>
      <c r="AJ2197" s="163">
        <v>0</v>
      </c>
      <c r="AK2197" s="163">
        <v>0</v>
      </c>
      <c r="AL2197" s="163">
        <v>0</v>
      </c>
      <c r="AM2197" s="163">
        <v>0</v>
      </c>
    </row>
    <row r="2198" spans="2:39" x14ac:dyDescent="0.15">
      <c r="B2198" s="51" t="s">
        <v>2152</v>
      </c>
      <c r="C2198" s="51" t="s">
        <v>4635</v>
      </c>
      <c r="D2198" s="51" t="s">
        <v>5129</v>
      </c>
      <c r="E2198" s="51" t="s">
        <v>5130</v>
      </c>
      <c r="F2198" s="51" t="s">
        <v>5178</v>
      </c>
      <c r="G2198" s="51" t="s">
        <v>5179</v>
      </c>
      <c r="H2198" s="51" t="s">
        <v>5180</v>
      </c>
      <c r="I2198" s="51" t="s">
        <v>5179</v>
      </c>
      <c r="K2198" s="53">
        <v>3</v>
      </c>
      <c r="L2198" s="160">
        <v>18</v>
      </c>
      <c r="M2198" s="160" t="s">
        <v>5129</v>
      </c>
      <c r="N2198" s="160" t="s">
        <v>5130</v>
      </c>
      <c r="O2198" s="161"/>
      <c r="P2198" s="161"/>
      <c r="Q2198" s="161"/>
      <c r="R2198" s="161"/>
      <c r="S2198" s="161"/>
      <c r="T2198" s="161"/>
      <c r="U2198" s="161"/>
      <c r="V2198" s="161"/>
      <c r="W2198" s="161"/>
      <c r="X2198" s="161"/>
      <c r="Y2198" s="161"/>
      <c r="Z2198" s="161"/>
      <c r="AA2198" s="155" t="s">
        <v>2152</v>
      </c>
      <c r="AB2198" s="155" t="s">
        <v>4635</v>
      </c>
      <c r="AC2198" s="163">
        <v>0</v>
      </c>
      <c r="AD2198" s="163">
        <v>0</v>
      </c>
      <c r="AE2198" s="163">
        <v>0</v>
      </c>
      <c r="AF2198" s="163">
        <v>0</v>
      </c>
      <c r="AG2198" s="163">
        <v>0</v>
      </c>
      <c r="AH2198" s="163">
        <v>0</v>
      </c>
      <c r="AI2198" s="163">
        <v>0</v>
      </c>
      <c r="AJ2198" s="163">
        <v>0</v>
      </c>
      <c r="AK2198" s="163">
        <v>0</v>
      </c>
      <c r="AL2198" s="163">
        <v>0</v>
      </c>
      <c r="AM2198" s="163">
        <v>0</v>
      </c>
    </row>
    <row r="2199" spans="2:39" x14ac:dyDescent="0.15">
      <c r="B2199" s="51" t="s">
        <v>2153</v>
      </c>
      <c r="C2199" s="51" t="s">
        <v>4636</v>
      </c>
      <c r="K2199" s="53">
        <v>3</v>
      </c>
      <c r="L2199" s="160" t="s">
        <v>5356</v>
      </c>
      <c r="M2199" s="160" t="s">
        <v>5356</v>
      </c>
      <c r="N2199" s="160" t="s">
        <v>5356</v>
      </c>
      <c r="O2199" s="161"/>
      <c r="P2199" s="161"/>
      <c r="Q2199" s="161"/>
      <c r="R2199" s="161"/>
      <c r="S2199" s="161"/>
      <c r="T2199" s="161"/>
      <c r="U2199" s="161"/>
      <c r="V2199" s="161"/>
      <c r="W2199" s="161"/>
      <c r="X2199" s="161"/>
      <c r="Y2199" s="161"/>
      <c r="Z2199" s="161"/>
      <c r="AA2199" s="155" t="s">
        <v>2153</v>
      </c>
      <c r="AB2199" s="155" t="s">
        <v>4636</v>
      </c>
      <c r="AC2199" s="163">
        <v>0</v>
      </c>
      <c r="AD2199" s="163">
        <v>0</v>
      </c>
      <c r="AE2199" s="163">
        <v>0</v>
      </c>
      <c r="AF2199" s="163">
        <v>0</v>
      </c>
      <c r="AG2199" s="163">
        <v>0</v>
      </c>
      <c r="AH2199" s="163">
        <v>0</v>
      </c>
      <c r="AI2199" s="163">
        <v>0</v>
      </c>
      <c r="AJ2199" s="163">
        <v>0</v>
      </c>
      <c r="AK2199" s="163">
        <v>0</v>
      </c>
      <c r="AL2199" s="163">
        <v>0</v>
      </c>
      <c r="AM2199" s="163">
        <v>0</v>
      </c>
    </row>
    <row r="2200" spans="2:39" x14ac:dyDescent="0.15">
      <c r="B2200" s="51" t="s">
        <v>2154</v>
      </c>
      <c r="C2200" s="51" t="s">
        <v>4637</v>
      </c>
      <c r="K2200" s="53">
        <v>3</v>
      </c>
      <c r="L2200" s="160" t="s">
        <v>5356</v>
      </c>
      <c r="M2200" s="160" t="s">
        <v>5356</v>
      </c>
      <c r="N2200" s="160" t="s">
        <v>5356</v>
      </c>
      <c r="O2200" s="161"/>
      <c r="P2200" s="161"/>
      <c r="Q2200" s="161"/>
      <c r="R2200" s="161"/>
      <c r="S2200" s="161"/>
      <c r="T2200" s="161"/>
      <c r="U2200" s="161"/>
      <c r="V2200" s="161"/>
      <c r="W2200" s="161"/>
      <c r="X2200" s="161"/>
      <c r="Y2200" s="161"/>
      <c r="Z2200" s="161"/>
      <c r="AA2200" s="155" t="s">
        <v>2154</v>
      </c>
      <c r="AB2200" s="155" t="s">
        <v>4637</v>
      </c>
      <c r="AC2200" s="163">
        <v>0</v>
      </c>
      <c r="AD2200" s="163">
        <v>0</v>
      </c>
      <c r="AE2200" s="163">
        <v>0</v>
      </c>
      <c r="AF2200" s="163">
        <v>0</v>
      </c>
      <c r="AG2200" s="163">
        <v>0</v>
      </c>
      <c r="AH2200" s="163">
        <v>0</v>
      </c>
      <c r="AI2200" s="163">
        <v>0</v>
      </c>
      <c r="AJ2200" s="163">
        <v>0</v>
      </c>
      <c r="AK2200" s="163">
        <v>0</v>
      </c>
      <c r="AL2200" s="163">
        <v>0</v>
      </c>
      <c r="AM2200" s="163">
        <v>0</v>
      </c>
    </row>
    <row r="2201" spans="2:39" x14ac:dyDescent="0.15">
      <c r="B2201" s="51" t="s">
        <v>2155</v>
      </c>
      <c r="C2201" s="51" t="s">
        <v>4638</v>
      </c>
      <c r="K2201" s="53">
        <v>3</v>
      </c>
      <c r="L2201" s="160" t="s">
        <v>5356</v>
      </c>
      <c r="M2201" s="160" t="s">
        <v>5356</v>
      </c>
      <c r="N2201" s="160" t="s">
        <v>5356</v>
      </c>
      <c r="O2201" s="161"/>
      <c r="P2201" s="161"/>
      <c r="Q2201" s="161"/>
      <c r="R2201" s="161"/>
      <c r="S2201" s="161"/>
      <c r="T2201" s="161"/>
      <c r="U2201" s="161"/>
      <c r="V2201" s="161"/>
      <c r="W2201" s="161"/>
      <c r="X2201" s="161"/>
      <c r="Y2201" s="161"/>
      <c r="Z2201" s="161"/>
      <c r="AA2201" s="155" t="s">
        <v>2155</v>
      </c>
      <c r="AB2201" s="155" t="s">
        <v>4638</v>
      </c>
      <c r="AC2201" s="163">
        <v>0</v>
      </c>
      <c r="AD2201" s="163">
        <v>0</v>
      </c>
      <c r="AE2201" s="163">
        <v>0</v>
      </c>
      <c r="AF2201" s="163">
        <v>0</v>
      </c>
      <c r="AG2201" s="163">
        <v>0</v>
      </c>
      <c r="AH2201" s="163">
        <v>0</v>
      </c>
      <c r="AI2201" s="163">
        <v>0</v>
      </c>
      <c r="AJ2201" s="163">
        <v>0</v>
      </c>
      <c r="AK2201" s="163">
        <v>0</v>
      </c>
      <c r="AL2201" s="163">
        <v>0</v>
      </c>
      <c r="AM2201" s="163">
        <v>0</v>
      </c>
    </row>
    <row r="2202" spans="2:39" x14ac:dyDescent="0.15">
      <c r="B2202" s="51" t="s">
        <v>2156</v>
      </c>
      <c r="C2202" s="51" t="s">
        <v>4639</v>
      </c>
      <c r="D2202" s="51" t="s">
        <v>5044</v>
      </c>
      <c r="E2202" s="51" t="s">
        <v>5045</v>
      </c>
      <c r="F2202" s="51" t="s">
        <v>5046</v>
      </c>
      <c r="G2202" s="51" t="s">
        <v>5045</v>
      </c>
      <c r="H2202" s="51" t="s">
        <v>5047</v>
      </c>
      <c r="I2202" s="51" t="s">
        <v>5048</v>
      </c>
      <c r="K2202" s="53">
        <v>3</v>
      </c>
      <c r="L2202" s="160">
        <v>5</v>
      </c>
      <c r="M2202" s="160" t="s">
        <v>5047</v>
      </c>
      <c r="N2202" s="160" t="s">
        <v>5048</v>
      </c>
      <c r="O2202" s="161"/>
      <c r="P2202" s="161"/>
      <c r="Q2202" s="161"/>
      <c r="R2202" s="161"/>
      <c r="S2202" s="161"/>
      <c r="T2202" s="161"/>
      <c r="U2202" s="161"/>
      <c r="V2202" s="161"/>
      <c r="W2202" s="161"/>
      <c r="X2202" s="161"/>
      <c r="Y2202" s="161"/>
      <c r="Z2202" s="161"/>
      <c r="AA2202" s="155" t="s">
        <v>2156</v>
      </c>
      <c r="AB2202" s="155" t="s">
        <v>4639</v>
      </c>
      <c r="AC2202" s="163">
        <v>0</v>
      </c>
      <c r="AD2202" s="163">
        <v>0</v>
      </c>
      <c r="AE2202" s="163">
        <v>0</v>
      </c>
      <c r="AF2202" s="163">
        <v>0</v>
      </c>
      <c r="AG2202" s="163">
        <v>0</v>
      </c>
      <c r="AH2202" s="163">
        <v>0</v>
      </c>
      <c r="AI2202" s="163">
        <v>0</v>
      </c>
      <c r="AJ2202" s="163">
        <v>0</v>
      </c>
      <c r="AK2202" s="163">
        <v>0</v>
      </c>
      <c r="AL2202" s="163">
        <v>0</v>
      </c>
      <c r="AM2202" s="163">
        <v>0</v>
      </c>
    </row>
    <row r="2203" spans="2:39" x14ac:dyDescent="0.15">
      <c r="B2203" s="51" t="s">
        <v>2157</v>
      </c>
      <c r="C2203" s="51" t="s">
        <v>4640</v>
      </c>
      <c r="K2203" s="53">
        <v>3</v>
      </c>
      <c r="L2203" s="160" t="s">
        <v>5356</v>
      </c>
      <c r="M2203" s="160" t="s">
        <v>5356</v>
      </c>
      <c r="N2203" s="160" t="s">
        <v>5356</v>
      </c>
      <c r="O2203" s="161"/>
      <c r="P2203" s="161"/>
      <c r="Q2203" s="161"/>
      <c r="R2203" s="161"/>
      <c r="S2203" s="161"/>
      <c r="T2203" s="161"/>
      <c r="U2203" s="161"/>
      <c r="V2203" s="161"/>
      <c r="W2203" s="161"/>
      <c r="X2203" s="161"/>
      <c r="Y2203" s="161"/>
      <c r="Z2203" s="161"/>
      <c r="AA2203" s="155" t="s">
        <v>2157</v>
      </c>
      <c r="AB2203" s="155" t="s">
        <v>4640</v>
      </c>
      <c r="AC2203" s="163">
        <v>0</v>
      </c>
      <c r="AD2203" s="163">
        <v>0</v>
      </c>
      <c r="AE2203" s="163">
        <v>0</v>
      </c>
      <c r="AF2203" s="163">
        <v>0</v>
      </c>
      <c r="AG2203" s="163">
        <v>0</v>
      </c>
      <c r="AH2203" s="163">
        <v>0</v>
      </c>
      <c r="AI2203" s="163">
        <v>0</v>
      </c>
      <c r="AJ2203" s="163">
        <v>0</v>
      </c>
      <c r="AK2203" s="163">
        <v>0</v>
      </c>
      <c r="AL2203" s="163">
        <v>0</v>
      </c>
      <c r="AM2203" s="163">
        <v>0</v>
      </c>
    </row>
    <row r="2204" spans="2:39" x14ac:dyDescent="0.15">
      <c r="B2204" s="51" t="s">
        <v>2158</v>
      </c>
      <c r="C2204" s="51" t="s">
        <v>4641</v>
      </c>
      <c r="K2204" s="53">
        <v>3</v>
      </c>
      <c r="L2204" s="160" t="s">
        <v>5356</v>
      </c>
      <c r="M2204" s="160" t="s">
        <v>5356</v>
      </c>
      <c r="N2204" s="160" t="s">
        <v>5356</v>
      </c>
      <c r="O2204" s="161"/>
      <c r="P2204" s="161"/>
      <c r="Q2204" s="161"/>
      <c r="R2204" s="161"/>
      <c r="S2204" s="161"/>
      <c r="T2204" s="161"/>
      <c r="U2204" s="161"/>
      <c r="V2204" s="161"/>
      <c r="W2204" s="161"/>
      <c r="X2204" s="161"/>
      <c r="Y2204" s="161"/>
      <c r="Z2204" s="161"/>
      <c r="AA2204" s="155" t="s">
        <v>2158</v>
      </c>
      <c r="AB2204" s="155" t="s">
        <v>4641</v>
      </c>
      <c r="AC2204" s="163">
        <v>0</v>
      </c>
      <c r="AD2204" s="163">
        <v>0</v>
      </c>
      <c r="AE2204" s="163">
        <v>0</v>
      </c>
      <c r="AF2204" s="163">
        <v>0</v>
      </c>
      <c r="AG2204" s="163">
        <v>0</v>
      </c>
      <c r="AH2204" s="163">
        <v>0</v>
      </c>
      <c r="AI2204" s="163">
        <v>0</v>
      </c>
      <c r="AJ2204" s="163">
        <v>0</v>
      </c>
      <c r="AK2204" s="163">
        <v>0</v>
      </c>
      <c r="AL2204" s="163">
        <v>0</v>
      </c>
      <c r="AM2204" s="163">
        <v>0</v>
      </c>
    </row>
    <row r="2205" spans="2:39" x14ac:dyDescent="0.15">
      <c r="B2205" s="51" t="s">
        <v>2159</v>
      </c>
      <c r="C2205" s="51" t="s">
        <v>4642</v>
      </c>
      <c r="K2205" s="53">
        <v>3</v>
      </c>
      <c r="L2205" s="160" t="s">
        <v>5356</v>
      </c>
      <c r="M2205" s="160" t="s">
        <v>5356</v>
      </c>
      <c r="N2205" s="160" t="s">
        <v>5356</v>
      </c>
      <c r="O2205" s="161"/>
      <c r="P2205" s="161"/>
      <c r="Q2205" s="161"/>
      <c r="R2205" s="161"/>
      <c r="S2205" s="161"/>
      <c r="T2205" s="161"/>
      <c r="U2205" s="161"/>
      <c r="V2205" s="161"/>
      <c r="W2205" s="161"/>
      <c r="X2205" s="161"/>
      <c r="Y2205" s="161"/>
      <c r="Z2205" s="161"/>
      <c r="AA2205" s="155" t="s">
        <v>2159</v>
      </c>
      <c r="AB2205" s="155" t="s">
        <v>4642</v>
      </c>
      <c r="AC2205" s="163">
        <v>0</v>
      </c>
      <c r="AD2205" s="163">
        <v>0</v>
      </c>
      <c r="AE2205" s="163">
        <v>0</v>
      </c>
      <c r="AF2205" s="163">
        <v>0</v>
      </c>
      <c r="AG2205" s="163">
        <v>0</v>
      </c>
      <c r="AH2205" s="163">
        <v>0</v>
      </c>
      <c r="AI2205" s="163">
        <v>0</v>
      </c>
      <c r="AJ2205" s="163">
        <v>0</v>
      </c>
      <c r="AK2205" s="163">
        <v>0</v>
      </c>
      <c r="AL2205" s="163">
        <v>0</v>
      </c>
      <c r="AM2205" s="163">
        <v>0</v>
      </c>
    </row>
    <row r="2206" spans="2:39" x14ac:dyDescent="0.15">
      <c r="B2206" s="51" t="s">
        <v>2160</v>
      </c>
      <c r="C2206" s="51" t="s">
        <v>4643</v>
      </c>
      <c r="D2206" s="51" t="s">
        <v>5058</v>
      </c>
      <c r="E2206" s="51" t="s">
        <v>5059</v>
      </c>
      <c r="F2206" s="51" t="s">
        <v>5143</v>
      </c>
      <c r="G2206" s="51" t="s">
        <v>5144</v>
      </c>
      <c r="H2206" s="51" t="s">
        <v>5209</v>
      </c>
      <c r="I2206" s="51" t="s">
        <v>5210</v>
      </c>
      <c r="K2206" s="53">
        <v>3</v>
      </c>
      <c r="L2206" s="160" t="s">
        <v>5356</v>
      </c>
      <c r="M2206" s="160" t="s">
        <v>5356</v>
      </c>
      <c r="N2206" s="160" t="s">
        <v>5356</v>
      </c>
      <c r="O2206" s="161"/>
      <c r="P2206" s="161"/>
      <c r="Q2206" s="161"/>
      <c r="R2206" s="161"/>
      <c r="S2206" s="161"/>
      <c r="T2206" s="161"/>
      <c r="U2206" s="161"/>
      <c r="V2206" s="161"/>
      <c r="W2206" s="161"/>
      <c r="X2206" s="161"/>
      <c r="Y2206" s="161"/>
      <c r="Z2206" s="161"/>
      <c r="AA2206" s="155" t="s">
        <v>2160</v>
      </c>
      <c r="AB2206" s="155" t="s">
        <v>4643</v>
      </c>
      <c r="AC2206" s="163">
        <v>0</v>
      </c>
      <c r="AD2206" s="163">
        <v>0</v>
      </c>
      <c r="AE2206" s="163">
        <v>0</v>
      </c>
      <c r="AF2206" s="163">
        <v>0</v>
      </c>
      <c r="AG2206" s="163">
        <v>0</v>
      </c>
      <c r="AH2206" s="163">
        <v>0</v>
      </c>
      <c r="AI2206" s="163">
        <v>0</v>
      </c>
      <c r="AJ2206" s="163">
        <v>0</v>
      </c>
      <c r="AK2206" s="163">
        <v>0</v>
      </c>
      <c r="AL2206" s="163">
        <v>0</v>
      </c>
      <c r="AM2206" s="163">
        <v>0</v>
      </c>
    </row>
    <row r="2207" spans="2:39" x14ac:dyDescent="0.15">
      <c r="B2207" s="51" t="s">
        <v>2161</v>
      </c>
      <c r="C2207" s="51" t="s">
        <v>4644</v>
      </c>
      <c r="K2207" s="53">
        <v>3</v>
      </c>
      <c r="L2207" s="160" t="s">
        <v>5356</v>
      </c>
      <c r="M2207" s="160" t="s">
        <v>5356</v>
      </c>
      <c r="N2207" s="160" t="s">
        <v>5356</v>
      </c>
      <c r="O2207" s="161"/>
      <c r="P2207" s="161"/>
      <c r="Q2207" s="161"/>
      <c r="R2207" s="161"/>
      <c r="S2207" s="161"/>
      <c r="T2207" s="161"/>
      <c r="U2207" s="161"/>
      <c r="V2207" s="161"/>
      <c r="W2207" s="161"/>
      <c r="X2207" s="161"/>
      <c r="Y2207" s="161"/>
      <c r="Z2207" s="161"/>
      <c r="AA2207" s="155" t="s">
        <v>2161</v>
      </c>
      <c r="AB2207" s="155" t="s">
        <v>4644</v>
      </c>
      <c r="AC2207" s="163">
        <v>0</v>
      </c>
      <c r="AD2207" s="163">
        <v>0</v>
      </c>
      <c r="AE2207" s="163">
        <v>0</v>
      </c>
      <c r="AF2207" s="163">
        <v>0</v>
      </c>
      <c r="AG2207" s="163">
        <v>0</v>
      </c>
      <c r="AH2207" s="163">
        <v>0</v>
      </c>
      <c r="AI2207" s="163">
        <v>0</v>
      </c>
      <c r="AJ2207" s="163">
        <v>0</v>
      </c>
      <c r="AK2207" s="163">
        <v>0</v>
      </c>
      <c r="AL2207" s="163">
        <v>0</v>
      </c>
      <c r="AM2207" s="163">
        <v>0</v>
      </c>
    </row>
    <row r="2208" spans="2:39" x14ac:dyDescent="0.15">
      <c r="B2208" s="51" t="s">
        <v>2162</v>
      </c>
      <c r="C2208" s="51" t="s">
        <v>5264</v>
      </c>
      <c r="D2208" s="51" t="s">
        <v>5058</v>
      </c>
      <c r="E2208" s="51" t="s">
        <v>5059</v>
      </c>
      <c r="F2208" s="51" t="s">
        <v>5143</v>
      </c>
      <c r="G2208" s="51" t="s">
        <v>5144</v>
      </c>
      <c r="H2208" s="51" t="s">
        <v>5145</v>
      </c>
      <c r="I2208" s="51" t="s">
        <v>5146</v>
      </c>
      <c r="K2208" s="53">
        <v>3</v>
      </c>
      <c r="L2208" s="160" t="s">
        <v>5356</v>
      </c>
      <c r="M2208" s="160" t="s">
        <v>5356</v>
      </c>
      <c r="N2208" s="160" t="s">
        <v>5356</v>
      </c>
      <c r="O2208" s="161"/>
      <c r="P2208" s="161"/>
      <c r="Q2208" s="161"/>
      <c r="R2208" s="161"/>
      <c r="S2208" s="161"/>
      <c r="T2208" s="161"/>
      <c r="U2208" s="161"/>
      <c r="V2208" s="161"/>
      <c r="W2208" s="161"/>
      <c r="X2208" s="161"/>
      <c r="Y2208" s="161"/>
      <c r="Z2208" s="161"/>
      <c r="AA2208" s="155" t="s">
        <v>2162</v>
      </c>
      <c r="AB2208" s="155" t="s">
        <v>5264</v>
      </c>
      <c r="AC2208" s="163">
        <v>0</v>
      </c>
      <c r="AD2208" s="163">
        <v>0</v>
      </c>
      <c r="AE2208" s="163">
        <v>0</v>
      </c>
      <c r="AF2208" s="163">
        <v>0</v>
      </c>
      <c r="AG2208" s="163">
        <v>0</v>
      </c>
      <c r="AH2208" s="163">
        <v>0</v>
      </c>
      <c r="AI2208" s="163">
        <v>0</v>
      </c>
      <c r="AJ2208" s="163">
        <v>0</v>
      </c>
      <c r="AK2208" s="163">
        <v>0</v>
      </c>
      <c r="AL2208" s="163">
        <v>0</v>
      </c>
      <c r="AM2208" s="163">
        <v>0</v>
      </c>
    </row>
    <row r="2209" spans="2:39" x14ac:dyDescent="0.15">
      <c r="B2209" s="51" t="s">
        <v>2163</v>
      </c>
      <c r="C2209" s="51" t="s">
        <v>4645</v>
      </c>
      <c r="K2209" s="53">
        <v>3</v>
      </c>
      <c r="L2209" s="160" t="s">
        <v>5356</v>
      </c>
      <c r="M2209" s="160" t="s">
        <v>5356</v>
      </c>
      <c r="N2209" s="160" t="s">
        <v>5356</v>
      </c>
      <c r="O2209" s="161"/>
      <c r="P2209" s="161"/>
      <c r="Q2209" s="161"/>
      <c r="R2209" s="161"/>
      <c r="S2209" s="161"/>
      <c r="T2209" s="161"/>
      <c r="U2209" s="161"/>
      <c r="V2209" s="161"/>
      <c r="W2209" s="161"/>
      <c r="X2209" s="161"/>
      <c r="Y2209" s="161"/>
      <c r="Z2209" s="161"/>
      <c r="AA2209" s="155" t="s">
        <v>2163</v>
      </c>
      <c r="AB2209" s="155" t="s">
        <v>4645</v>
      </c>
      <c r="AC2209" s="163">
        <v>0</v>
      </c>
      <c r="AD2209" s="163">
        <v>0</v>
      </c>
      <c r="AE2209" s="163">
        <v>0</v>
      </c>
      <c r="AF2209" s="163">
        <v>0</v>
      </c>
      <c r="AG2209" s="163">
        <v>0</v>
      </c>
      <c r="AH2209" s="163">
        <v>0</v>
      </c>
      <c r="AI2209" s="163">
        <v>0</v>
      </c>
      <c r="AJ2209" s="163">
        <v>0</v>
      </c>
      <c r="AK2209" s="163">
        <v>0</v>
      </c>
      <c r="AL2209" s="163">
        <v>0</v>
      </c>
      <c r="AM2209" s="163">
        <v>0</v>
      </c>
    </row>
    <row r="2210" spans="2:39" x14ac:dyDescent="0.15">
      <c r="B2210" s="51" t="s">
        <v>2164</v>
      </c>
      <c r="C2210" s="51" t="s">
        <v>5265</v>
      </c>
      <c r="D2210" s="51" t="s">
        <v>5058</v>
      </c>
      <c r="E2210" s="51" t="s">
        <v>5059</v>
      </c>
      <c r="F2210" s="51" t="s">
        <v>5150</v>
      </c>
      <c r="G2210" s="51" t="s">
        <v>5151</v>
      </c>
      <c r="H2210" s="51" t="s">
        <v>5152</v>
      </c>
      <c r="I2210" s="51" t="s">
        <v>5151</v>
      </c>
      <c r="K2210" s="53">
        <v>3</v>
      </c>
      <c r="L2210" s="160">
        <v>21</v>
      </c>
      <c r="M2210" s="160" t="s">
        <v>5150</v>
      </c>
      <c r="N2210" s="160" t="s">
        <v>5151</v>
      </c>
      <c r="O2210" s="161"/>
      <c r="P2210" s="161"/>
      <c r="Q2210" s="161"/>
      <c r="R2210" s="161"/>
      <c r="S2210" s="161"/>
      <c r="T2210" s="161"/>
      <c r="U2210" s="161"/>
      <c r="V2210" s="161"/>
      <c r="W2210" s="161"/>
      <c r="X2210" s="161"/>
      <c r="Y2210" s="161"/>
      <c r="Z2210" s="161"/>
      <c r="AA2210" s="155" t="s">
        <v>2164</v>
      </c>
      <c r="AB2210" s="155" t="s">
        <v>5265</v>
      </c>
      <c r="AC2210" s="163">
        <v>0</v>
      </c>
      <c r="AD2210" s="163">
        <v>0</v>
      </c>
      <c r="AE2210" s="163">
        <v>0</v>
      </c>
      <c r="AF2210" s="163">
        <v>0</v>
      </c>
      <c r="AG2210" s="163">
        <v>0</v>
      </c>
      <c r="AH2210" s="163">
        <v>0</v>
      </c>
      <c r="AI2210" s="163">
        <v>0</v>
      </c>
      <c r="AJ2210" s="163">
        <v>0</v>
      </c>
      <c r="AK2210" s="163">
        <v>0</v>
      </c>
      <c r="AL2210" s="163">
        <v>0</v>
      </c>
      <c r="AM2210" s="163">
        <v>0</v>
      </c>
    </row>
    <row r="2211" spans="2:39" x14ac:dyDescent="0.15">
      <c r="B2211" s="51" t="s">
        <v>2165</v>
      </c>
      <c r="C2211" s="51" t="s">
        <v>5266</v>
      </c>
      <c r="K2211" s="53">
        <v>3</v>
      </c>
      <c r="L2211" s="160" t="s">
        <v>5356</v>
      </c>
      <c r="M2211" s="160" t="s">
        <v>5356</v>
      </c>
      <c r="N2211" s="160" t="s">
        <v>5356</v>
      </c>
      <c r="O2211" s="161"/>
      <c r="P2211" s="161"/>
      <c r="Q2211" s="161"/>
      <c r="R2211" s="161"/>
      <c r="S2211" s="161"/>
      <c r="T2211" s="161"/>
      <c r="U2211" s="161"/>
      <c r="V2211" s="161"/>
      <c r="W2211" s="161"/>
      <c r="X2211" s="161"/>
      <c r="Y2211" s="161"/>
      <c r="Z2211" s="161"/>
      <c r="AA2211" s="155" t="s">
        <v>2165</v>
      </c>
      <c r="AB2211" s="155" t="s">
        <v>5266</v>
      </c>
      <c r="AC2211" s="163">
        <v>0</v>
      </c>
      <c r="AD2211" s="163">
        <v>0</v>
      </c>
      <c r="AE2211" s="163">
        <v>0</v>
      </c>
      <c r="AF2211" s="163">
        <v>0</v>
      </c>
      <c r="AG2211" s="163">
        <v>0</v>
      </c>
      <c r="AH2211" s="163">
        <v>0</v>
      </c>
      <c r="AI2211" s="163">
        <v>0</v>
      </c>
      <c r="AJ2211" s="163">
        <v>0</v>
      </c>
      <c r="AK2211" s="163">
        <v>0</v>
      </c>
      <c r="AL2211" s="163">
        <v>0</v>
      </c>
      <c r="AM2211" s="163">
        <v>0</v>
      </c>
    </row>
    <row r="2212" spans="2:39" x14ac:dyDescent="0.15">
      <c r="B2212" s="51" t="s">
        <v>2166</v>
      </c>
      <c r="C2212" s="51" t="s">
        <v>4646</v>
      </c>
      <c r="D2212" s="51" t="s">
        <v>5026</v>
      </c>
      <c r="E2212" s="51" t="s">
        <v>5027</v>
      </c>
      <c r="F2212" s="51" t="s">
        <v>5028</v>
      </c>
      <c r="G2212" s="51" t="s">
        <v>5029</v>
      </c>
      <c r="H2212" s="51" t="s">
        <v>5115</v>
      </c>
      <c r="I2212" s="51" t="s">
        <v>5116</v>
      </c>
      <c r="K2212" s="53">
        <v>3</v>
      </c>
      <c r="L2212" s="160">
        <v>24</v>
      </c>
      <c r="M2212" s="160" t="s">
        <v>5028</v>
      </c>
      <c r="N2212" s="160" t="s">
        <v>5029</v>
      </c>
      <c r="O2212" s="161"/>
      <c r="P2212" s="161"/>
      <c r="Q2212" s="161"/>
      <c r="R2212" s="161"/>
      <c r="S2212" s="161"/>
      <c r="T2212" s="161"/>
      <c r="U2212" s="161"/>
      <c r="V2212" s="161"/>
      <c r="W2212" s="161"/>
      <c r="X2212" s="161"/>
      <c r="Y2212" s="161"/>
      <c r="Z2212" s="161"/>
      <c r="AA2212" s="155" t="s">
        <v>2166</v>
      </c>
      <c r="AB2212" s="155" t="s">
        <v>4646</v>
      </c>
      <c r="AC2212" s="163">
        <v>0</v>
      </c>
      <c r="AD2212" s="163">
        <v>0</v>
      </c>
      <c r="AE2212" s="163">
        <v>0</v>
      </c>
      <c r="AF2212" s="163">
        <v>0</v>
      </c>
      <c r="AG2212" s="163">
        <v>0</v>
      </c>
      <c r="AH2212" s="163">
        <v>0</v>
      </c>
      <c r="AI2212" s="163">
        <v>0</v>
      </c>
      <c r="AJ2212" s="163">
        <v>0</v>
      </c>
      <c r="AK2212" s="163">
        <v>0</v>
      </c>
      <c r="AL2212" s="163">
        <v>0</v>
      </c>
      <c r="AM2212" s="163">
        <v>0</v>
      </c>
    </row>
    <row r="2213" spans="2:39" x14ac:dyDescent="0.15">
      <c r="B2213" s="51" t="s">
        <v>2167</v>
      </c>
      <c r="C2213" s="51" t="s">
        <v>4647</v>
      </c>
      <c r="D2213" s="51" t="s">
        <v>5074</v>
      </c>
      <c r="E2213" s="51" t="s">
        <v>5075</v>
      </c>
      <c r="F2213" s="51" t="s">
        <v>5076</v>
      </c>
      <c r="G2213" s="51" t="s">
        <v>5077</v>
      </c>
      <c r="H2213" s="51" t="s">
        <v>5139</v>
      </c>
      <c r="I2213" s="51" t="s">
        <v>5140</v>
      </c>
      <c r="K2213" s="53">
        <v>3</v>
      </c>
      <c r="L2213" s="160">
        <v>8</v>
      </c>
      <c r="M2213" s="160" t="s">
        <v>5139</v>
      </c>
      <c r="N2213" s="160" t="s">
        <v>5140</v>
      </c>
      <c r="O2213" s="161"/>
      <c r="P2213" s="161"/>
      <c r="Q2213" s="161"/>
      <c r="R2213" s="161"/>
      <c r="S2213" s="161"/>
      <c r="T2213" s="161"/>
      <c r="U2213" s="161"/>
      <c r="V2213" s="161"/>
      <c r="W2213" s="161"/>
      <c r="X2213" s="161"/>
      <c r="Y2213" s="161"/>
      <c r="Z2213" s="161"/>
      <c r="AA2213" s="155" t="s">
        <v>2167</v>
      </c>
      <c r="AB2213" s="155" t="s">
        <v>4647</v>
      </c>
      <c r="AC2213" s="163">
        <v>0</v>
      </c>
      <c r="AD2213" s="163">
        <v>0</v>
      </c>
      <c r="AE2213" s="163">
        <v>0</v>
      </c>
      <c r="AF2213" s="163">
        <v>0</v>
      </c>
      <c r="AG2213" s="163">
        <v>0</v>
      </c>
      <c r="AH2213" s="163">
        <v>0</v>
      </c>
      <c r="AI2213" s="163">
        <v>0</v>
      </c>
      <c r="AJ2213" s="163">
        <v>0</v>
      </c>
      <c r="AK2213" s="163">
        <v>0</v>
      </c>
      <c r="AL2213" s="163">
        <v>0</v>
      </c>
      <c r="AM2213" s="163">
        <v>0</v>
      </c>
    </row>
    <row r="2214" spans="2:39" x14ac:dyDescent="0.15">
      <c r="B2214" s="51" t="s">
        <v>2168</v>
      </c>
      <c r="C2214" s="51" t="s">
        <v>4648</v>
      </c>
      <c r="D2214" s="51" t="s">
        <v>5032</v>
      </c>
      <c r="E2214" s="51" t="s">
        <v>5033</v>
      </c>
      <c r="F2214" s="51" t="s">
        <v>5034</v>
      </c>
      <c r="G2214" s="51" t="s">
        <v>5035</v>
      </c>
      <c r="H2214" s="51" t="s">
        <v>5038</v>
      </c>
      <c r="I2214" s="51" t="s">
        <v>5039</v>
      </c>
      <c r="K2214" s="53">
        <v>3</v>
      </c>
      <c r="L2214" s="160">
        <v>11</v>
      </c>
      <c r="M2214" s="160" t="s">
        <v>5034</v>
      </c>
      <c r="N2214" s="160" t="s">
        <v>5035</v>
      </c>
      <c r="O2214" s="161"/>
      <c r="P2214" s="161"/>
      <c r="Q2214" s="161"/>
      <c r="R2214" s="161"/>
      <c r="S2214" s="161"/>
      <c r="T2214" s="161"/>
      <c r="U2214" s="161"/>
      <c r="V2214" s="161"/>
      <c r="W2214" s="161"/>
      <c r="X2214" s="161"/>
      <c r="Y2214" s="161"/>
      <c r="Z2214" s="161"/>
      <c r="AA2214" s="155" t="s">
        <v>2168</v>
      </c>
      <c r="AB2214" s="155" t="s">
        <v>4648</v>
      </c>
      <c r="AC2214" s="163">
        <v>0</v>
      </c>
      <c r="AD2214" s="163">
        <v>0</v>
      </c>
      <c r="AE2214" s="163">
        <v>0</v>
      </c>
      <c r="AF2214" s="163">
        <v>0</v>
      </c>
      <c r="AG2214" s="163">
        <v>0</v>
      </c>
      <c r="AH2214" s="163">
        <v>0</v>
      </c>
      <c r="AI2214" s="163">
        <v>0</v>
      </c>
      <c r="AJ2214" s="163">
        <v>0</v>
      </c>
      <c r="AK2214" s="163">
        <v>0</v>
      </c>
      <c r="AL2214" s="163">
        <v>0</v>
      </c>
      <c r="AM2214" s="163">
        <v>0</v>
      </c>
    </row>
    <row r="2215" spans="2:39" x14ac:dyDescent="0.15">
      <c r="B2215" s="51" t="s">
        <v>2169</v>
      </c>
      <c r="C2215" s="51" t="s">
        <v>4649</v>
      </c>
      <c r="D2215" s="51" t="s">
        <v>5074</v>
      </c>
      <c r="E2215" s="51" t="s">
        <v>5075</v>
      </c>
      <c r="F2215" s="51" t="s">
        <v>5076</v>
      </c>
      <c r="G2215" s="51" t="s">
        <v>5077</v>
      </c>
      <c r="H2215" s="51" t="s">
        <v>5153</v>
      </c>
      <c r="I2215" s="51" t="s">
        <v>5154</v>
      </c>
      <c r="K2215" s="53">
        <v>3</v>
      </c>
      <c r="L2215" s="160">
        <v>7</v>
      </c>
      <c r="M2215" s="160" t="s">
        <v>5153</v>
      </c>
      <c r="N2215" s="160" t="s">
        <v>5154</v>
      </c>
      <c r="O2215" s="161"/>
      <c r="P2215" s="161"/>
      <c r="Q2215" s="161"/>
      <c r="R2215" s="161"/>
      <c r="S2215" s="161"/>
      <c r="T2215" s="161"/>
      <c r="U2215" s="161"/>
      <c r="V2215" s="161"/>
      <c r="W2215" s="161"/>
      <c r="X2215" s="161"/>
      <c r="Y2215" s="161"/>
      <c r="Z2215" s="161"/>
      <c r="AA2215" s="155" t="s">
        <v>2169</v>
      </c>
      <c r="AB2215" s="155" t="s">
        <v>4649</v>
      </c>
      <c r="AC2215" s="163">
        <v>0</v>
      </c>
      <c r="AD2215" s="163">
        <v>0</v>
      </c>
      <c r="AE2215" s="163">
        <v>0</v>
      </c>
      <c r="AF2215" s="163">
        <v>0</v>
      </c>
      <c r="AG2215" s="163">
        <v>0</v>
      </c>
      <c r="AH2215" s="163">
        <v>0</v>
      </c>
      <c r="AI2215" s="163">
        <v>0</v>
      </c>
      <c r="AJ2215" s="163">
        <v>0</v>
      </c>
      <c r="AK2215" s="163">
        <v>0</v>
      </c>
      <c r="AL2215" s="163">
        <v>0</v>
      </c>
      <c r="AM2215" s="163">
        <v>0</v>
      </c>
    </row>
    <row r="2216" spans="2:39" x14ac:dyDescent="0.15">
      <c r="B2216" s="51" t="s">
        <v>2170</v>
      </c>
      <c r="C2216" s="51" t="s">
        <v>5267</v>
      </c>
      <c r="D2216" s="51" t="s">
        <v>5058</v>
      </c>
      <c r="E2216" s="51" t="s">
        <v>5059</v>
      </c>
      <c r="F2216" s="51" t="s">
        <v>5150</v>
      </c>
      <c r="G2216" s="51" t="s">
        <v>5151</v>
      </c>
      <c r="H2216" s="51" t="s">
        <v>5152</v>
      </c>
      <c r="I2216" s="51" t="s">
        <v>5151</v>
      </c>
      <c r="K2216" s="53">
        <v>3</v>
      </c>
      <c r="L2216" s="160">
        <v>21</v>
      </c>
      <c r="M2216" s="160" t="s">
        <v>5150</v>
      </c>
      <c r="N2216" s="160" t="s">
        <v>5151</v>
      </c>
      <c r="O2216" s="161"/>
      <c r="P2216" s="161"/>
      <c r="Q2216" s="161"/>
      <c r="R2216" s="161"/>
      <c r="S2216" s="161"/>
      <c r="T2216" s="161"/>
      <c r="U2216" s="161"/>
      <c r="V2216" s="161"/>
      <c r="W2216" s="161"/>
      <c r="X2216" s="161"/>
      <c r="Y2216" s="161"/>
      <c r="Z2216" s="161"/>
      <c r="AA2216" s="155" t="s">
        <v>2170</v>
      </c>
      <c r="AB2216" s="155" t="s">
        <v>5267</v>
      </c>
      <c r="AC2216" s="163">
        <v>0</v>
      </c>
      <c r="AD2216" s="163">
        <v>0</v>
      </c>
      <c r="AE2216" s="163">
        <v>0</v>
      </c>
      <c r="AF2216" s="163">
        <v>0</v>
      </c>
      <c r="AG2216" s="163">
        <v>0</v>
      </c>
      <c r="AH2216" s="163">
        <v>0</v>
      </c>
      <c r="AI2216" s="163">
        <v>0</v>
      </c>
      <c r="AJ2216" s="163">
        <v>0</v>
      </c>
      <c r="AK2216" s="163">
        <v>0</v>
      </c>
      <c r="AL2216" s="163">
        <v>0</v>
      </c>
      <c r="AM2216" s="163">
        <v>0</v>
      </c>
    </row>
    <row r="2217" spans="2:39" x14ac:dyDescent="0.15">
      <c r="B2217" s="51" t="s">
        <v>2171</v>
      </c>
      <c r="C2217" s="51" t="s">
        <v>4650</v>
      </c>
      <c r="D2217" s="51" t="s">
        <v>5058</v>
      </c>
      <c r="E2217" s="51" t="s">
        <v>5059</v>
      </c>
      <c r="F2217" s="51" t="s">
        <v>5060</v>
      </c>
      <c r="G2217" s="51" t="s">
        <v>5061</v>
      </c>
      <c r="H2217" s="51" t="s">
        <v>5062</v>
      </c>
      <c r="I2217" s="51" t="s">
        <v>5063</v>
      </c>
      <c r="K2217" s="53">
        <v>3</v>
      </c>
      <c r="L2217" s="160">
        <v>19</v>
      </c>
      <c r="M2217" s="160" t="s">
        <v>5060</v>
      </c>
      <c r="N2217" s="160" t="s">
        <v>5061</v>
      </c>
      <c r="O2217" s="161"/>
      <c r="P2217" s="161"/>
      <c r="Q2217" s="161"/>
      <c r="R2217" s="161"/>
      <c r="S2217" s="161"/>
      <c r="T2217" s="161"/>
      <c r="U2217" s="161"/>
      <c r="V2217" s="161"/>
      <c r="W2217" s="161"/>
      <c r="X2217" s="161"/>
      <c r="Y2217" s="161"/>
      <c r="Z2217" s="161"/>
      <c r="AA2217" s="155" t="s">
        <v>2171</v>
      </c>
      <c r="AB2217" s="155" t="s">
        <v>4650</v>
      </c>
      <c r="AC2217" s="163">
        <v>0</v>
      </c>
      <c r="AD2217" s="163">
        <v>0</v>
      </c>
      <c r="AE2217" s="163">
        <v>0</v>
      </c>
      <c r="AF2217" s="163">
        <v>0</v>
      </c>
      <c r="AG2217" s="163">
        <v>0</v>
      </c>
      <c r="AH2217" s="163">
        <v>0</v>
      </c>
      <c r="AI2217" s="163">
        <v>0</v>
      </c>
      <c r="AJ2217" s="163">
        <v>0</v>
      </c>
      <c r="AK2217" s="163">
        <v>0</v>
      </c>
      <c r="AL2217" s="163">
        <v>0</v>
      </c>
      <c r="AM2217" s="163">
        <v>0</v>
      </c>
    </row>
    <row r="2218" spans="2:39" x14ac:dyDescent="0.15">
      <c r="B2218" s="51" t="s">
        <v>2172</v>
      </c>
      <c r="C2218" s="51" t="s">
        <v>4651</v>
      </c>
      <c r="D2218" s="51" t="s">
        <v>5032</v>
      </c>
      <c r="E2218" s="51" t="s">
        <v>5033</v>
      </c>
      <c r="F2218" s="51" t="s">
        <v>5121</v>
      </c>
      <c r="G2218" s="51" t="s">
        <v>5122</v>
      </c>
      <c r="H2218" s="51" t="s">
        <v>5123</v>
      </c>
      <c r="I2218" s="51" t="s">
        <v>5124</v>
      </c>
      <c r="K2218" s="53">
        <v>3</v>
      </c>
      <c r="L2218" s="160">
        <v>12</v>
      </c>
      <c r="M2218" s="160" t="s">
        <v>5121</v>
      </c>
      <c r="N2218" s="160" t="s">
        <v>5122</v>
      </c>
      <c r="O2218" s="161"/>
      <c r="P2218" s="161"/>
      <c r="Q2218" s="161"/>
      <c r="R2218" s="161"/>
      <c r="S2218" s="161"/>
      <c r="T2218" s="161"/>
      <c r="U2218" s="161"/>
      <c r="V2218" s="161"/>
      <c r="W2218" s="161"/>
      <c r="X2218" s="161"/>
      <c r="Y2218" s="161"/>
      <c r="Z2218" s="161"/>
      <c r="AA2218" s="155" t="s">
        <v>2172</v>
      </c>
      <c r="AB2218" s="155" t="s">
        <v>4651</v>
      </c>
      <c r="AC2218" s="163">
        <v>0</v>
      </c>
      <c r="AD2218" s="163">
        <v>0</v>
      </c>
      <c r="AE2218" s="163">
        <v>0</v>
      </c>
      <c r="AF2218" s="163">
        <v>0</v>
      </c>
      <c r="AG2218" s="163">
        <v>0</v>
      </c>
      <c r="AH2218" s="163">
        <v>0</v>
      </c>
      <c r="AI2218" s="163">
        <v>0</v>
      </c>
      <c r="AJ2218" s="163">
        <v>0</v>
      </c>
      <c r="AK2218" s="163">
        <v>0</v>
      </c>
      <c r="AL2218" s="163">
        <v>0</v>
      </c>
      <c r="AM2218" s="163">
        <v>0</v>
      </c>
    </row>
    <row r="2219" spans="2:39" x14ac:dyDescent="0.15">
      <c r="B2219" s="51" t="s">
        <v>2173</v>
      </c>
      <c r="C2219" s="51" t="s">
        <v>4652</v>
      </c>
      <c r="D2219" s="51" t="s">
        <v>5058</v>
      </c>
      <c r="E2219" s="51" t="s">
        <v>5059</v>
      </c>
      <c r="F2219" s="51" t="s">
        <v>5060</v>
      </c>
      <c r="G2219" s="51" t="s">
        <v>5061</v>
      </c>
      <c r="H2219" s="51" t="s">
        <v>5062</v>
      </c>
      <c r="I2219" s="51" t="s">
        <v>5063</v>
      </c>
      <c r="K2219" s="53">
        <v>3</v>
      </c>
      <c r="L2219" s="160">
        <v>19</v>
      </c>
      <c r="M2219" s="160" t="s">
        <v>5060</v>
      </c>
      <c r="N2219" s="160" t="s">
        <v>5061</v>
      </c>
      <c r="O2219" s="161"/>
      <c r="P2219" s="161"/>
      <c r="Q2219" s="161"/>
      <c r="R2219" s="161"/>
      <c r="S2219" s="161"/>
      <c r="T2219" s="161"/>
      <c r="U2219" s="161"/>
      <c r="V2219" s="161"/>
      <c r="W2219" s="161"/>
      <c r="X2219" s="161"/>
      <c r="Y2219" s="161"/>
      <c r="Z2219" s="161"/>
      <c r="AA2219" s="155" t="s">
        <v>2173</v>
      </c>
      <c r="AB2219" s="155" t="s">
        <v>4652</v>
      </c>
      <c r="AC2219" s="163">
        <v>0</v>
      </c>
      <c r="AD2219" s="163">
        <v>0</v>
      </c>
      <c r="AE2219" s="163">
        <v>0</v>
      </c>
      <c r="AF2219" s="163">
        <v>0</v>
      </c>
      <c r="AG2219" s="163">
        <v>0</v>
      </c>
      <c r="AH2219" s="163">
        <v>0</v>
      </c>
      <c r="AI2219" s="163">
        <v>0</v>
      </c>
      <c r="AJ2219" s="163">
        <v>0</v>
      </c>
      <c r="AK2219" s="163">
        <v>0</v>
      </c>
      <c r="AL2219" s="163">
        <v>0</v>
      </c>
      <c r="AM2219" s="163">
        <v>0</v>
      </c>
    </row>
    <row r="2220" spans="2:39" x14ac:dyDescent="0.15">
      <c r="B2220" s="51" t="s">
        <v>2174</v>
      </c>
      <c r="C2220" s="51" t="s">
        <v>4653</v>
      </c>
      <c r="K2220" s="53">
        <v>3</v>
      </c>
      <c r="L2220" s="160" t="s">
        <v>5356</v>
      </c>
      <c r="M2220" s="160" t="s">
        <v>5356</v>
      </c>
      <c r="N2220" s="160" t="s">
        <v>5356</v>
      </c>
      <c r="O2220" s="161"/>
      <c r="P2220" s="161"/>
      <c r="Q2220" s="161"/>
      <c r="R2220" s="161"/>
      <c r="S2220" s="161"/>
      <c r="T2220" s="161"/>
      <c r="U2220" s="161"/>
      <c r="V2220" s="161"/>
      <c r="W2220" s="161"/>
      <c r="X2220" s="161"/>
      <c r="Y2220" s="161"/>
      <c r="Z2220" s="161"/>
      <c r="AA2220" s="155" t="s">
        <v>2174</v>
      </c>
      <c r="AB2220" s="155" t="s">
        <v>4653</v>
      </c>
      <c r="AC2220" s="163">
        <v>0</v>
      </c>
      <c r="AD2220" s="163">
        <v>0</v>
      </c>
      <c r="AE2220" s="163">
        <v>0</v>
      </c>
      <c r="AF2220" s="163">
        <v>0</v>
      </c>
      <c r="AG2220" s="163">
        <v>0</v>
      </c>
      <c r="AH2220" s="163">
        <v>0</v>
      </c>
      <c r="AI2220" s="163">
        <v>0</v>
      </c>
      <c r="AJ2220" s="163">
        <v>0</v>
      </c>
      <c r="AK2220" s="163">
        <v>0</v>
      </c>
      <c r="AL2220" s="163">
        <v>0</v>
      </c>
      <c r="AM2220" s="163">
        <v>0</v>
      </c>
    </row>
    <row r="2221" spans="2:39" x14ac:dyDescent="0.15">
      <c r="B2221" s="51" t="s">
        <v>2175</v>
      </c>
      <c r="C2221" s="51" t="s">
        <v>4654</v>
      </c>
      <c r="D2221" s="51" t="s">
        <v>5044</v>
      </c>
      <c r="E2221" s="51" t="s">
        <v>5045</v>
      </c>
      <c r="F2221" s="51" t="s">
        <v>5046</v>
      </c>
      <c r="G2221" s="51" t="s">
        <v>5045</v>
      </c>
      <c r="H2221" s="51" t="s">
        <v>5181</v>
      </c>
      <c r="I2221" s="51" t="s">
        <v>5182</v>
      </c>
      <c r="K2221" s="53">
        <v>1</v>
      </c>
      <c r="L2221" s="160" t="s">
        <v>5356</v>
      </c>
      <c r="M2221" s="160" t="s">
        <v>5127</v>
      </c>
      <c r="N2221" s="160" t="s">
        <v>5326</v>
      </c>
      <c r="O2221" s="161"/>
      <c r="P2221" s="161"/>
      <c r="Q2221" s="161"/>
      <c r="R2221" s="161"/>
      <c r="S2221" s="161"/>
      <c r="T2221" s="161"/>
      <c r="U2221" s="161"/>
      <c r="V2221" s="161"/>
      <c r="W2221" s="161"/>
      <c r="X2221" s="161"/>
      <c r="Y2221" s="161"/>
      <c r="Z2221" s="161"/>
      <c r="AA2221" s="155" t="s">
        <v>2175</v>
      </c>
      <c r="AB2221" s="155" t="s">
        <v>4654</v>
      </c>
      <c r="AC2221" s="163">
        <v>0</v>
      </c>
      <c r="AD2221" s="163">
        <v>0</v>
      </c>
      <c r="AE2221" s="163">
        <v>0</v>
      </c>
      <c r="AF2221" s="163">
        <v>0</v>
      </c>
      <c r="AG2221" s="163">
        <v>0</v>
      </c>
      <c r="AH2221" s="163">
        <v>0</v>
      </c>
      <c r="AI2221" s="163">
        <v>0</v>
      </c>
      <c r="AJ2221" s="163">
        <v>0</v>
      </c>
      <c r="AK2221" s="163">
        <v>0</v>
      </c>
      <c r="AL2221" s="163">
        <v>0</v>
      </c>
      <c r="AM2221" s="163">
        <v>0</v>
      </c>
    </row>
    <row r="2222" spans="2:39" x14ac:dyDescent="0.15">
      <c r="B2222" s="51" t="s">
        <v>2176</v>
      </c>
      <c r="C2222" s="51" t="s">
        <v>4655</v>
      </c>
      <c r="D2222" s="51" t="s">
        <v>5026</v>
      </c>
      <c r="E2222" s="51" t="s">
        <v>5027</v>
      </c>
      <c r="F2222" s="51" t="s">
        <v>5040</v>
      </c>
      <c r="G2222" s="51" t="s">
        <v>5041</v>
      </c>
      <c r="H2222" s="51" t="s">
        <v>5042</v>
      </c>
      <c r="I2222" s="51" t="s">
        <v>5043</v>
      </c>
      <c r="K2222" s="53">
        <v>3</v>
      </c>
      <c r="L2222" s="160">
        <v>25</v>
      </c>
      <c r="M2222" s="160" t="s">
        <v>5040</v>
      </c>
      <c r="N2222" s="160" t="s">
        <v>5041</v>
      </c>
      <c r="O2222" s="161"/>
      <c r="P2222" s="161"/>
      <c r="Q2222" s="161"/>
      <c r="R2222" s="161"/>
      <c r="S2222" s="161"/>
      <c r="T2222" s="161"/>
      <c r="U2222" s="161"/>
      <c r="V2222" s="161"/>
      <c r="W2222" s="161"/>
      <c r="X2222" s="161"/>
      <c r="Y2222" s="161"/>
      <c r="Z2222" s="161"/>
      <c r="AA2222" s="155" t="s">
        <v>2176</v>
      </c>
      <c r="AB2222" s="155" t="s">
        <v>4655</v>
      </c>
      <c r="AC2222" s="163">
        <v>0</v>
      </c>
      <c r="AD2222" s="163">
        <v>0</v>
      </c>
      <c r="AE2222" s="163">
        <v>0</v>
      </c>
      <c r="AF2222" s="163">
        <v>0</v>
      </c>
      <c r="AG2222" s="163">
        <v>0</v>
      </c>
      <c r="AH2222" s="163">
        <v>0</v>
      </c>
      <c r="AI2222" s="163">
        <v>0</v>
      </c>
      <c r="AJ2222" s="163">
        <v>0</v>
      </c>
      <c r="AK2222" s="163">
        <v>0</v>
      </c>
      <c r="AL2222" s="163">
        <v>0</v>
      </c>
      <c r="AM2222" s="163">
        <v>0</v>
      </c>
    </row>
    <row r="2223" spans="2:39" x14ac:dyDescent="0.15">
      <c r="B2223" s="51" t="s">
        <v>2177</v>
      </c>
      <c r="C2223" s="51" t="s">
        <v>4656</v>
      </c>
      <c r="K2223" s="53">
        <v>3</v>
      </c>
      <c r="L2223" s="160" t="s">
        <v>5356</v>
      </c>
      <c r="M2223" s="160" t="s">
        <v>5356</v>
      </c>
      <c r="N2223" s="160" t="s">
        <v>5356</v>
      </c>
      <c r="O2223" s="161"/>
      <c r="P2223" s="161"/>
      <c r="Q2223" s="161"/>
      <c r="R2223" s="161"/>
      <c r="S2223" s="161"/>
      <c r="T2223" s="161"/>
      <c r="U2223" s="161"/>
      <c r="V2223" s="161"/>
      <c r="W2223" s="161"/>
      <c r="X2223" s="161"/>
      <c r="Y2223" s="161"/>
      <c r="Z2223" s="161"/>
      <c r="AA2223" s="155" t="s">
        <v>2177</v>
      </c>
      <c r="AB2223" s="155" t="s">
        <v>4656</v>
      </c>
      <c r="AC2223" s="163">
        <v>0</v>
      </c>
      <c r="AD2223" s="163">
        <v>0</v>
      </c>
      <c r="AE2223" s="163">
        <v>0</v>
      </c>
      <c r="AF2223" s="163">
        <v>0</v>
      </c>
      <c r="AG2223" s="163">
        <v>0</v>
      </c>
      <c r="AH2223" s="163">
        <v>0</v>
      </c>
      <c r="AI2223" s="163">
        <v>0</v>
      </c>
      <c r="AJ2223" s="163">
        <v>0</v>
      </c>
      <c r="AK2223" s="163">
        <v>0</v>
      </c>
      <c r="AL2223" s="163">
        <v>0</v>
      </c>
      <c r="AM2223" s="163">
        <v>0</v>
      </c>
    </row>
    <row r="2224" spans="2:39" x14ac:dyDescent="0.15">
      <c r="B2224" s="51" t="s">
        <v>2178</v>
      </c>
      <c r="C2224" s="51" t="s">
        <v>4657</v>
      </c>
      <c r="D2224" s="51" t="s">
        <v>5058</v>
      </c>
      <c r="E2224" s="51" t="s">
        <v>5059</v>
      </c>
      <c r="F2224" s="51" t="s">
        <v>5143</v>
      </c>
      <c r="G2224" s="51" t="s">
        <v>5144</v>
      </c>
      <c r="H2224" s="51" t="s">
        <v>5145</v>
      </c>
      <c r="I2224" s="51" t="s">
        <v>5146</v>
      </c>
      <c r="K2224" s="53">
        <v>3</v>
      </c>
      <c r="L2224" s="160" t="s">
        <v>5356</v>
      </c>
      <c r="M2224" s="160" t="s">
        <v>5356</v>
      </c>
      <c r="N2224" s="160" t="s">
        <v>5356</v>
      </c>
      <c r="O2224" s="161"/>
      <c r="P2224" s="161"/>
      <c r="Q2224" s="161"/>
      <c r="R2224" s="161"/>
      <c r="S2224" s="161"/>
      <c r="T2224" s="161"/>
      <c r="U2224" s="161"/>
      <c r="V2224" s="161"/>
      <c r="W2224" s="161"/>
      <c r="X2224" s="161"/>
      <c r="Y2224" s="161"/>
      <c r="Z2224" s="161"/>
      <c r="AA2224" s="155" t="s">
        <v>2178</v>
      </c>
      <c r="AB2224" s="155" t="s">
        <v>4657</v>
      </c>
      <c r="AC2224" s="163">
        <v>0</v>
      </c>
      <c r="AD2224" s="163">
        <v>0</v>
      </c>
      <c r="AE2224" s="163">
        <v>0</v>
      </c>
      <c r="AF2224" s="163">
        <v>0</v>
      </c>
      <c r="AG2224" s="163">
        <v>0</v>
      </c>
      <c r="AH2224" s="163">
        <v>0</v>
      </c>
      <c r="AI2224" s="163">
        <v>0</v>
      </c>
      <c r="AJ2224" s="163">
        <v>0</v>
      </c>
      <c r="AK2224" s="163">
        <v>0</v>
      </c>
      <c r="AL2224" s="163">
        <v>0</v>
      </c>
      <c r="AM2224" s="163">
        <v>0</v>
      </c>
    </row>
    <row r="2225" spans="2:39" x14ac:dyDescent="0.15">
      <c r="B2225" s="51" t="s">
        <v>2179</v>
      </c>
      <c r="C2225" s="51" t="s">
        <v>4658</v>
      </c>
      <c r="D2225" s="51" t="s">
        <v>5032</v>
      </c>
      <c r="E2225" s="51" t="s">
        <v>5033</v>
      </c>
      <c r="F2225" s="51" t="s">
        <v>5121</v>
      </c>
      <c r="G2225" s="51" t="s">
        <v>5122</v>
      </c>
      <c r="H2225" s="51" t="s">
        <v>5172</v>
      </c>
      <c r="I2225" s="51" t="s">
        <v>5173</v>
      </c>
      <c r="K2225" s="53">
        <v>3</v>
      </c>
      <c r="L2225" s="160">
        <v>12</v>
      </c>
      <c r="M2225" s="160" t="s">
        <v>5121</v>
      </c>
      <c r="N2225" s="160" t="s">
        <v>5122</v>
      </c>
      <c r="O2225" s="161"/>
      <c r="P2225" s="161"/>
      <c r="Q2225" s="161"/>
      <c r="R2225" s="161"/>
      <c r="S2225" s="161"/>
      <c r="T2225" s="161"/>
      <c r="U2225" s="161"/>
      <c r="V2225" s="161"/>
      <c r="W2225" s="161"/>
      <c r="X2225" s="161"/>
      <c r="Y2225" s="161"/>
      <c r="Z2225" s="161"/>
      <c r="AA2225" s="155" t="s">
        <v>2179</v>
      </c>
      <c r="AB2225" s="155" t="s">
        <v>4658</v>
      </c>
      <c r="AC2225" s="163">
        <v>0</v>
      </c>
      <c r="AD2225" s="163">
        <v>0</v>
      </c>
      <c r="AE2225" s="163">
        <v>0</v>
      </c>
      <c r="AF2225" s="163">
        <v>0</v>
      </c>
      <c r="AG2225" s="163">
        <v>0</v>
      </c>
      <c r="AH2225" s="163">
        <v>0</v>
      </c>
      <c r="AI2225" s="163">
        <v>0</v>
      </c>
      <c r="AJ2225" s="163">
        <v>0</v>
      </c>
      <c r="AK2225" s="163">
        <v>0</v>
      </c>
      <c r="AL2225" s="163">
        <v>0</v>
      </c>
      <c r="AM2225" s="163">
        <v>0</v>
      </c>
    </row>
    <row r="2226" spans="2:39" x14ac:dyDescent="0.15">
      <c r="B2226" s="51" t="s">
        <v>2180</v>
      </c>
      <c r="C2226" s="51" t="s">
        <v>4659</v>
      </c>
      <c r="D2226" s="51" t="s">
        <v>5058</v>
      </c>
      <c r="E2226" s="51" t="s">
        <v>5059</v>
      </c>
      <c r="F2226" s="51" t="s">
        <v>5060</v>
      </c>
      <c r="G2226" s="51" t="s">
        <v>5061</v>
      </c>
      <c r="H2226" s="51" t="s">
        <v>5203</v>
      </c>
      <c r="I2226" s="51" t="s">
        <v>5204</v>
      </c>
      <c r="K2226" s="53">
        <v>3</v>
      </c>
      <c r="L2226" s="160">
        <v>19</v>
      </c>
      <c r="M2226" s="160" t="s">
        <v>5060</v>
      </c>
      <c r="N2226" s="160" t="s">
        <v>5061</v>
      </c>
      <c r="O2226" s="161"/>
      <c r="P2226" s="161"/>
      <c r="Q2226" s="161"/>
      <c r="R2226" s="161"/>
      <c r="S2226" s="161"/>
      <c r="T2226" s="161"/>
      <c r="U2226" s="161"/>
      <c r="V2226" s="161"/>
      <c r="W2226" s="161"/>
      <c r="X2226" s="161"/>
      <c r="Y2226" s="161"/>
      <c r="Z2226" s="161"/>
      <c r="AA2226" s="155" t="s">
        <v>2180</v>
      </c>
      <c r="AB2226" s="155" t="s">
        <v>4659</v>
      </c>
      <c r="AC2226" s="163">
        <v>0</v>
      </c>
      <c r="AD2226" s="163">
        <v>0</v>
      </c>
      <c r="AE2226" s="163">
        <v>0</v>
      </c>
      <c r="AF2226" s="163">
        <v>0</v>
      </c>
      <c r="AG2226" s="163">
        <v>0</v>
      </c>
      <c r="AH2226" s="163">
        <v>0</v>
      </c>
      <c r="AI2226" s="163">
        <v>0</v>
      </c>
      <c r="AJ2226" s="163">
        <v>0</v>
      </c>
      <c r="AK2226" s="163">
        <v>0</v>
      </c>
      <c r="AL2226" s="163">
        <v>0</v>
      </c>
      <c r="AM2226" s="163">
        <v>0</v>
      </c>
    </row>
    <row r="2227" spans="2:39" x14ac:dyDescent="0.15">
      <c r="B2227" s="51" t="s">
        <v>2181</v>
      </c>
      <c r="C2227" s="51" t="s">
        <v>4660</v>
      </c>
      <c r="D2227" s="51" t="s">
        <v>5044</v>
      </c>
      <c r="E2227" s="51" t="s">
        <v>5045</v>
      </c>
      <c r="F2227" s="51" t="s">
        <v>5046</v>
      </c>
      <c r="G2227" s="51" t="s">
        <v>5045</v>
      </c>
      <c r="H2227" s="51" t="s">
        <v>5047</v>
      </c>
      <c r="I2227" s="51" t="s">
        <v>5048</v>
      </c>
      <c r="K2227" s="53">
        <v>3</v>
      </c>
      <c r="L2227" s="160">
        <v>5</v>
      </c>
      <c r="M2227" s="160" t="s">
        <v>5047</v>
      </c>
      <c r="N2227" s="160" t="s">
        <v>5048</v>
      </c>
      <c r="O2227" s="161"/>
      <c r="P2227" s="161"/>
      <c r="Q2227" s="161"/>
      <c r="R2227" s="161"/>
      <c r="S2227" s="161"/>
      <c r="T2227" s="161"/>
      <c r="U2227" s="161"/>
      <c r="V2227" s="161"/>
      <c r="W2227" s="161"/>
      <c r="X2227" s="161"/>
      <c r="Y2227" s="161"/>
      <c r="Z2227" s="161"/>
      <c r="AA2227" s="155" t="s">
        <v>2181</v>
      </c>
      <c r="AB2227" s="155" t="s">
        <v>4660</v>
      </c>
      <c r="AC2227" s="163">
        <v>0</v>
      </c>
      <c r="AD2227" s="163">
        <v>0</v>
      </c>
      <c r="AE2227" s="163">
        <v>0</v>
      </c>
      <c r="AF2227" s="163">
        <v>0</v>
      </c>
      <c r="AG2227" s="163">
        <v>0</v>
      </c>
      <c r="AH2227" s="163">
        <v>0</v>
      </c>
      <c r="AI2227" s="163">
        <v>0</v>
      </c>
      <c r="AJ2227" s="163">
        <v>0</v>
      </c>
      <c r="AK2227" s="163">
        <v>0</v>
      </c>
      <c r="AL2227" s="163">
        <v>0</v>
      </c>
      <c r="AM2227" s="163">
        <v>0</v>
      </c>
    </row>
    <row r="2228" spans="2:39" x14ac:dyDescent="0.15">
      <c r="B2228" s="51" t="s">
        <v>2182</v>
      </c>
      <c r="C2228" s="51" t="s">
        <v>4661</v>
      </c>
      <c r="D2228" s="51" t="s">
        <v>5044</v>
      </c>
      <c r="E2228" s="51" t="s">
        <v>5045</v>
      </c>
      <c r="F2228" s="51" t="s">
        <v>5046</v>
      </c>
      <c r="G2228" s="51" t="s">
        <v>5045</v>
      </c>
      <c r="H2228" s="51" t="s">
        <v>5047</v>
      </c>
      <c r="I2228" s="51" t="s">
        <v>5048</v>
      </c>
      <c r="K2228" s="53">
        <v>3</v>
      </c>
      <c r="L2228" s="160">
        <v>5</v>
      </c>
      <c r="M2228" s="160" t="s">
        <v>5047</v>
      </c>
      <c r="N2228" s="160" t="s">
        <v>5048</v>
      </c>
      <c r="O2228" s="161"/>
      <c r="P2228" s="161"/>
      <c r="Q2228" s="161"/>
      <c r="R2228" s="161"/>
      <c r="S2228" s="161"/>
      <c r="T2228" s="161"/>
      <c r="U2228" s="161"/>
      <c r="V2228" s="161"/>
      <c r="W2228" s="161"/>
      <c r="X2228" s="161"/>
      <c r="Y2228" s="161"/>
      <c r="Z2228" s="161"/>
      <c r="AA2228" s="155" t="s">
        <v>2182</v>
      </c>
      <c r="AB2228" s="155" t="s">
        <v>4661</v>
      </c>
      <c r="AC2228" s="163">
        <v>0</v>
      </c>
      <c r="AD2228" s="163">
        <v>0</v>
      </c>
      <c r="AE2228" s="163">
        <v>0</v>
      </c>
      <c r="AF2228" s="163">
        <v>0</v>
      </c>
      <c r="AG2228" s="163">
        <v>0</v>
      </c>
      <c r="AH2228" s="163">
        <v>0</v>
      </c>
      <c r="AI2228" s="163">
        <v>0</v>
      </c>
      <c r="AJ2228" s="163">
        <v>0</v>
      </c>
      <c r="AK2228" s="163">
        <v>0</v>
      </c>
      <c r="AL2228" s="163">
        <v>0</v>
      </c>
      <c r="AM2228" s="163">
        <v>0</v>
      </c>
    </row>
    <row r="2229" spans="2:39" x14ac:dyDescent="0.15">
      <c r="B2229" s="51" t="s">
        <v>2183</v>
      </c>
      <c r="C2229" s="51" t="s">
        <v>4662</v>
      </c>
      <c r="K2229" s="53">
        <v>3</v>
      </c>
      <c r="L2229" s="160" t="s">
        <v>5356</v>
      </c>
      <c r="M2229" s="160" t="s">
        <v>5356</v>
      </c>
      <c r="N2229" s="160" t="s">
        <v>5356</v>
      </c>
      <c r="O2229" s="161"/>
      <c r="P2229" s="161"/>
      <c r="Q2229" s="161"/>
      <c r="R2229" s="161"/>
      <c r="S2229" s="161"/>
      <c r="T2229" s="161"/>
      <c r="U2229" s="161"/>
      <c r="V2229" s="161"/>
      <c r="W2229" s="161"/>
      <c r="X2229" s="161"/>
      <c r="Y2229" s="161"/>
      <c r="Z2229" s="161"/>
      <c r="AA2229" s="155" t="s">
        <v>2183</v>
      </c>
      <c r="AB2229" s="155" t="s">
        <v>4662</v>
      </c>
      <c r="AC2229" s="163">
        <v>0</v>
      </c>
      <c r="AD2229" s="163">
        <v>0</v>
      </c>
      <c r="AE2229" s="163">
        <v>0</v>
      </c>
      <c r="AF2229" s="163">
        <v>0</v>
      </c>
      <c r="AG2229" s="163">
        <v>0</v>
      </c>
      <c r="AH2229" s="163">
        <v>0</v>
      </c>
      <c r="AI2229" s="163">
        <v>0</v>
      </c>
      <c r="AJ2229" s="163">
        <v>0</v>
      </c>
      <c r="AK2229" s="163">
        <v>0</v>
      </c>
      <c r="AL2229" s="163">
        <v>0</v>
      </c>
      <c r="AM2229" s="163">
        <v>0</v>
      </c>
    </row>
    <row r="2230" spans="2:39" x14ac:dyDescent="0.15">
      <c r="B2230" s="51" t="s">
        <v>2184</v>
      </c>
      <c r="C2230" s="51" t="s">
        <v>5268</v>
      </c>
      <c r="D2230" s="51" t="s">
        <v>5058</v>
      </c>
      <c r="E2230" s="51" t="s">
        <v>5059</v>
      </c>
      <c r="F2230" s="51" t="s">
        <v>5143</v>
      </c>
      <c r="G2230" s="51" t="s">
        <v>5144</v>
      </c>
      <c r="H2230" s="51" t="s">
        <v>5209</v>
      </c>
      <c r="I2230" s="51" t="s">
        <v>5210</v>
      </c>
      <c r="K2230" s="53">
        <v>3</v>
      </c>
      <c r="L2230" s="160" t="s">
        <v>5356</v>
      </c>
      <c r="M2230" s="160" t="s">
        <v>5356</v>
      </c>
      <c r="N2230" s="160" t="s">
        <v>5356</v>
      </c>
      <c r="O2230" s="161"/>
      <c r="P2230" s="161"/>
      <c r="Q2230" s="161"/>
      <c r="R2230" s="161"/>
      <c r="S2230" s="161"/>
      <c r="T2230" s="161"/>
      <c r="U2230" s="161"/>
      <c r="V2230" s="161"/>
      <c r="W2230" s="161"/>
      <c r="X2230" s="161"/>
      <c r="Y2230" s="161"/>
      <c r="Z2230" s="161"/>
      <c r="AA2230" s="155" t="s">
        <v>2184</v>
      </c>
      <c r="AB2230" s="155" t="s">
        <v>5268</v>
      </c>
      <c r="AC2230" s="163">
        <v>0</v>
      </c>
      <c r="AD2230" s="163">
        <v>0</v>
      </c>
      <c r="AE2230" s="163">
        <v>0</v>
      </c>
      <c r="AF2230" s="163">
        <v>0</v>
      </c>
      <c r="AG2230" s="163">
        <v>0</v>
      </c>
      <c r="AH2230" s="163">
        <v>0</v>
      </c>
      <c r="AI2230" s="163">
        <v>0</v>
      </c>
      <c r="AJ2230" s="163">
        <v>0</v>
      </c>
      <c r="AK2230" s="163">
        <v>0</v>
      </c>
      <c r="AL2230" s="163">
        <v>0</v>
      </c>
      <c r="AM2230" s="163">
        <v>0</v>
      </c>
    </row>
    <row r="2231" spans="2:39" x14ac:dyDescent="0.15">
      <c r="B2231" s="51" t="s">
        <v>2185</v>
      </c>
      <c r="C2231" s="51" t="s">
        <v>5269</v>
      </c>
      <c r="D2231" s="51" t="s">
        <v>5058</v>
      </c>
      <c r="E2231" s="51" t="s">
        <v>5059</v>
      </c>
      <c r="F2231" s="51" t="s">
        <v>5143</v>
      </c>
      <c r="G2231" s="51" t="s">
        <v>5144</v>
      </c>
      <c r="H2231" s="51" t="s">
        <v>5145</v>
      </c>
      <c r="I2231" s="51" t="s">
        <v>5146</v>
      </c>
      <c r="K2231" s="53">
        <v>3</v>
      </c>
      <c r="L2231" s="160" t="s">
        <v>5356</v>
      </c>
      <c r="M2231" s="160" t="s">
        <v>5356</v>
      </c>
      <c r="N2231" s="160" t="s">
        <v>5356</v>
      </c>
      <c r="O2231" s="161"/>
      <c r="P2231" s="161"/>
      <c r="Q2231" s="161"/>
      <c r="R2231" s="161"/>
      <c r="S2231" s="161"/>
      <c r="T2231" s="161"/>
      <c r="U2231" s="161"/>
      <c r="V2231" s="161"/>
      <c r="W2231" s="161"/>
      <c r="X2231" s="161"/>
      <c r="Y2231" s="161"/>
      <c r="Z2231" s="161"/>
      <c r="AA2231" s="155" t="s">
        <v>2185</v>
      </c>
      <c r="AB2231" s="155" t="s">
        <v>5269</v>
      </c>
      <c r="AC2231" s="163">
        <v>0</v>
      </c>
      <c r="AD2231" s="163">
        <v>0</v>
      </c>
      <c r="AE2231" s="163">
        <v>0</v>
      </c>
      <c r="AF2231" s="163">
        <v>0</v>
      </c>
      <c r="AG2231" s="163">
        <v>0</v>
      </c>
      <c r="AH2231" s="163">
        <v>0</v>
      </c>
      <c r="AI2231" s="163">
        <v>0</v>
      </c>
      <c r="AJ2231" s="163">
        <v>0</v>
      </c>
      <c r="AK2231" s="163">
        <v>0</v>
      </c>
      <c r="AL2231" s="163">
        <v>0</v>
      </c>
      <c r="AM2231" s="163">
        <v>0</v>
      </c>
    </row>
    <row r="2232" spans="2:39" x14ac:dyDescent="0.15">
      <c r="B2232" s="51" t="s">
        <v>2186</v>
      </c>
      <c r="C2232" s="51" t="s">
        <v>4663</v>
      </c>
      <c r="K2232" s="53">
        <v>3</v>
      </c>
      <c r="L2232" s="160" t="s">
        <v>5356</v>
      </c>
      <c r="M2232" s="160" t="s">
        <v>5356</v>
      </c>
      <c r="N2232" s="160" t="s">
        <v>5356</v>
      </c>
      <c r="O2232" s="161"/>
      <c r="P2232" s="161"/>
      <c r="Q2232" s="161"/>
      <c r="R2232" s="161"/>
      <c r="S2232" s="161"/>
      <c r="T2232" s="161"/>
      <c r="U2232" s="161"/>
      <c r="V2232" s="161"/>
      <c r="W2232" s="161"/>
      <c r="X2232" s="161"/>
      <c r="Y2232" s="161"/>
      <c r="Z2232" s="161"/>
      <c r="AA2232" s="155" t="s">
        <v>2186</v>
      </c>
      <c r="AB2232" s="155" t="s">
        <v>4663</v>
      </c>
      <c r="AC2232" s="163">
        <v>0</v>
      </c>
      <c r="AD2232" s="163">
        <v>0</v>
      </c>
      <c r="AE2232" s="163">
        <v>0</v>
      </c>
      <c r="AF2232" s="163">
        <v>0</v>
      </c>
      <c r="AG2232" s="163">
        <v>0</v>
      </c>
      <c r="AH2232" s="163">
        <v>0</v>
      </c>
      <c r="AI2232" s="163">
        <v>0</v>
      </c>
      <c r="AJ2232" s="163">
        <v>0</v>
      </c>
      <c r="AK2232" s="163">
        <v>0</v>
      </c>
      <c r="AL2232" s="163">
        <v>0</v>
      </c>
      <c r="AM2232" s="163">
        <v>0</v>
      </c>
    </row>
    <row r="2233" spans="2:39" x14ac:dyDescent="0.15">
      <c r="B2233" s="51" t="s">
        <v>2187</v>
      </c>
      <c r="C2233" s="51" t="s">
        <v>4664</v>
      </c>
      <c r="D2233" s="51" t="s">
        <v>5074</v>
      </c>
      <c r="E2233" s="51" t="s">
        <v>5075</v>
      </c>
      <c r="F2233" s="51" t="s">
        <v>5076</v>
      </c>
      <c r="G2233" s="51" t="s">
        <v>5077</v>
      </c>
      <c r="H2233" s="51" t="s">
        <v>5101</v>
      </c>
      <c r="I2233" s="51" t="s">
        <v>5102</v>
      </c>
      <c r="K2233" s="53">
        <v>3</v>
      </c>
      <c r="L2233" s="160">
        <v>6</v>
      </c>
      <c r="M2233" s="160" t="s">
        <v>5101</v>
      </c>
      <c r="N2233" s="160" t="s">
        <v>5102</v>
      </c>
      <c r="O2233" s="161"/>
      <c r="P2233" s="161"/>
      <c r="Q2233" s="161"/>
      <c r="R2233" s="161"/>
      <c r="S2233" s="161"/>
      <c r="T2233" s="161"/>
      <c r="U2233" s="161"/>
      <c r="V2233" s="161"/>
      <c r="W2233" s="161"/>
      <c r="X2233" s="161"/>
      <c r="Y2233" s="161"/>
      <c r="Z2233" s="161"/>
      <c r="AA2233" s="155" t="s">
        <v>2187</v>
      </c>
      <c r="AB2233" s="155" t="s">
        <v>4664</v>
      </c>
      <c r="AC2233" s="163">
        <v>0</v>
      </c>
      <c r="AD2233" s="163">
        <v>0</v>
      </c>
      <c r="AE2233" s="163">
        <v>0</v>
      </c>
      <c r="AF2233" s="163">
        <v>0</v>
      </c>
      <c r="AG2233" s="163">
        <v>0</v>
      </c>
      <c r="AH2233" s="163">
        <v>0</v>
      </c>
      <c r="AI2233" s="163">
        <v>0</v>
      </c>
      <c r="AJ2233" s="163">
        <v>0</v>
      </c>
      <c r="AK2233" s="163">
        <v>0</v>
      </c>
      <c r="AL2233" s="163">
        <v>0</v>
      </c>
      <c r="AM2233" s="163">
        <v>0</v>
      </c>
    </row>
    <row r="2234" spans="2:39" x14ac:dyDescent="0.15">
      <c r="B2234" s="51" t="s">
        <v>2188</v>
      </c>
      <c r="C2234" s="51" t="s">
        <v>5270</v>
      </c>
      <c r="K2234" s="53">
        <v>3</v>
      </c>
      <c r="L2234" s="160" t="s">
        <v>5356</v>
      </c>
      <c r="M2234" s="160" t="s">
        <v>5356</v>
      </c>
      <c r="N2234" s="160" t="s">
        <v>5356</v>
      </c>
      <c r="O2234" s="161"/>
      <c r="P2234" s="161"/>
      <c r="Q2234" s="161"/>
      <c r="R2234" s="161"/>
      <c r="S2234" s="161"/>
      <c r="T2234" s="161"/>
      <c r="U2234" s="161"/>
      <c r="V2234" s="161"/>
      <c r="W2234" s="161"/>
      <c r="X2234" s="161"/>
      <c r="Y2234" s="161"/>
      <c r="Z2234" s="161"/>
      <c r="AA2234" s="155" t="s">
        <v>2188</v>
      </c>
      <c r="AB2234" s="155" t="s">
        <v>5270</v>
      </c>
      <c r="AC2234" s="163">
        <v>0</v>
      </c>
      <c r="AD2234" s="163">
        <v>0</v>
      </c>
      <c r="AE2234" s="163">
        <v>0</v>
      </c>
      <c r="AF2234" s="163">
        <v>0</v>
      </c>
      <c r="AG2234" s="163">
        <v>0</v>
      </c>
      <c r="AH2234" s="163">
        <v>0</v>
      </c>
      <c r="AI2234" s="163">
        <v>0</v>
      </c>
      <c r="AJ2234" s="163">
        <v>0</v>
      </c>
      <c r="AK2234" s="163">
        <v>0</v>
      </c>
      <c r="AL2234" s="163">
        <v>0</v>
      </c>
      <c r="AM2234" s="163">
        <v>0</v>
      </c>
    </row>
    <row r="2235" spans="2:39" x14ac:dyDescent="0.15">
      <c r="B2235" s="51" t="s">
        <v>2189</v>
      </c>
      <c r="C2235" s="51" t="s">
        <v>4665</v>
      </c>
      <c r="D2235" s="51" t="s">
        <v>5058</v>
      </c>
      <c r="E2235" s="51" t="s">
        <v>5059</v>
      </c>
      <c r="F2235" s="51" t="s">
        <v>5143</v>
      </c>
      <c r="G2235" s="51" t="s">
        <v>5144</v>
      </c>
      <c r="H2235" s="51" t="s">
        <v>5209</v>
      </c>
      <c r="I2235" s="51" t="s">
        <v>5210</v>
      </c>
      <c r="K2235" s="53">
        <v>3</v>
      </c>
      <c r="L2235" s="160" t="s">
        <v>5356</v>
      </c>
      <c r="M2235" s="160" t="s">
        <v>5356</v>
      </c>
      <c r="N2235" s="160" t="s">
        <v>5356</v>
      </c>
      <c r="O2235" s="161"/>
      <c r="P2235" s="161"/>
      <c r="Q2235" s="161"/>
      <c r="R2235" s="161"/>
      <c r="S2235" s="161"/>
      <c r="T2235" s="161"/>
      <c r="U2235" s="161"/>
      <c r="V2235" s="161"/>
      <c r="W2235" s="161"/>
      <c r="X2235" s="161"/>
      <c r="Y2235" s="161"/>
      <c r="Z2235" s="161"/>
      <c r="AA2235" s="155" t="s">
        <v>2189</v>
      </c>
      <c r="AB2235" s="155" t="s">
        <v>4665</v>
      </c>
      <c r="AC2235" s="163">
        <v>0</v>
      </c>
      <c r="AD2235" s="163">
        <v>0</v>
      </c>
      <c r="AE2235" s="163">
        <v>0</v>
      </c>
      <c r="AF2235" s="163">
        <v>0</v>
      </c>
      <c r="AG2235" s="163">
        <v>0</v>
      </c>
      <c r="AH2235" s="163">
        <v>0</v>
      </c>
      <c r="AI2235" s="163">
        <v>0</v>
      </c>
      <c r="AJ2235" s="163">
        <v>0</v>
      </c>
      <c r="AK2235" s="163">
        <v>0</v>
      </c>
      <c r="AL2235" s="163">
        <v>0</v>
      </c>
      <c r="AM2235" s="163">
        <v>0</v>
      </c>
    </row>
    <row r="2236" spans="2:39" x14ac:dyDescent="0.15">
      <c r="B2236" s="51" t="s">
        <v>2190</v>
      </c>
      <c r="C2236" s="51" t="s">
        <v>5271</v>
      </c>
      <c r="D2236" s="51" t="s">
        <v>5058</v>
      </c>
      <c r="E2236" s="51" t="s">
        <v>5059</v>
      </c>
      <c r="F2236" s="51" t="s">
        <v>5060</v>
      </c>
      <c r="G2236" s="51" t="s">
        <v>5061</v>
      </c>
      <c r="H2236" s="51" t="s">
        <v>5203</v>
      </c>
      <c r="I2236" s="51" t="s">
        <v>5204</v>
      </c>
      <c r="K2236" s="53">
        <v>3</v>
      </c>
      <c r="L2236" s="160">
        <v>19</v>
      </c>
      <c r="M2236" s="160" t="s">
        <v>5060</v>
      </c>
      <c r="N2236" s="160" t="s">
        <v>5061</v>
      </c>
      <c r="O2236" s="161"/>
      <c r="P2236" s="161"/>
      <c r="Q2236" s="161"/>
      <c r="R2236" s="161"/>
      <c r="S2236" s="161"/>
      <c r="T2236" s="161"/>
      <c r="U2236" s="161"/>
      <c r="V2236" s="161"/>
      <c r="W2236" s="161"/>
      <c r="X2236" s="161"/>
      <c r="Y2236" s="161"/>
      <c r="Z2236" s="161"/>
      <c r="AA2236" s="155" t="s">
        <v>2190</v>
      </c>
      <c r="AB2236" s="155" t="s">
        <v>5271</v>
      </c>
      <c r="AC2236" s="163">
        <v>0</v>
      </c>
      <c r="AD2236" s="163">
        <v>0</v>
      </c>
      <c r="AE2236" s="163">
        <v>0</v>
      </c>
      <c r="AF2236" s="163">
        <v>0</v>
      </c>
      <c r="AG2236" s="163">
        <v>0</v>
      </c>
      <c r="AH2236" s="163">
        <v>0</v>
      </c>
      <c r="AI2236" s="163">
        <v>0</v>
      </c>
      <c r="AJ2236" s="163">
        <v>0</v>
      </c>
      <c r="AK2236" s="163">
        <v>0</v>
      </c>
      <c r="AL2236" s="163">
        <v>0</v>
      </c>
      <c r="AM2236" s="163">
        <v>0</v>
      </c>
    </row>
    <row r="2237" spans="2:39" x14ac:dyDescent="0.15">
      <c r="B2237" s="51" t="s">
        <v>2191</v>
      </c>
      <c r="C2237" s="51" t="s">
        <v>4666</v>
      </c>
      <c r="D2237" s="51" t="s">
        <v>5032</v>
      </c>
      <c r="E2237" s="51" t="s">
        <v>5033</v>
      </c>
      <c r="F2237" s="51" t="s">
        <v>5155</v>
      </c>
      <c r="G2237" s="51" t="s">
        <v>5156</v>
      </c>
      <c r="H2237" s="51" t="s">
        <v>5157</v>
      </c>
      <c r="I2237" s="51" t="s">
        <v>5156</v>
      </c>
      <c r="K2237" s="53">
        <v>3</v>
      </c>
      <c r="L2237" s="160">
        <v>14</v>
      </c>
      <c r="M2237" s="160" t="s">
        <v>5157</v>
      </c>
      <c r="N2237" s="160" t="s">
        <v>5156</v>
      </c>
      <c r="O2237" s="161"/>
      <c r="P2237" s="161"/>
      <c r="Q2237" s="161"/>
      <c r="R2237" s="161"/>
      <c r="S2237" s="161"/>
      <c r="T2237" s="161"/>
      <c r="U2237" s="161"/>
      <c r="V2237" s="161"/>
      <c r="W2237" s="161"/>
      <c r="X2237" s="161"/>
      <c r="Y2237" s="161"/>
      <c r="Z2237" s="161"/>
      <c r="AA2237" s="155" t="s">
        <v>2191</v>
      </c>
      <c r="AB2237" s="155" t="s">
        <v>4666</v>
      </c>
      <c r="AC2237" s="163">
        <v>0</v>
      </c>
      <c r="AD2237" s="163">
        <v>0</v>
      </c>
      <c r="AE2237" s="163">
        <v>0</v>
      </c>
      <c r="AF2237" s="163">
        <v>0</v>
      </c>
      <c r="AG2237" s="163">
        <v>0</v>
      </c>
      <c r="AH2237" s="163">
        <v>0</v>
      </c>
      <c r="AI2237" s="163">
        <v>0</v>
      </c>
      <c r="AJ2237" s="163">
        <v>0</v>
      </c>
      <c r="AK2237" s="163">
        <v>0</v>
      </c>
      <c r="AL2237" s="163">
        <v>0</v>
      </c>
      <c r="AM2237" s="163">
        <v>0</v>
      </c>
    </row>
    <row r="2238" spans="2:39" x14ac:dyDescent="0.15">
      <c r="B2238" s="51" t="s">
        <v>2192</v>
      </c>
      <c r="C2238" s="51" t="s">
        <v>4667</v>
      </c>
      <c r="D2238" s="51" t="s">
        <v>5058</v>
      </c>
      <c r="E2238" s="51" t="s">
        <v>5059</v>
      </c>
      <c r="F2238" s="51" t="s">
        <v>5060</v>
      </c>
      <c r="G2238" s="51" t="s">
        <v>5061</v>
      </c>
      <c r="H2238" s="51" t="s">
        <v>5203</v>
      </c>
      <c r="I2238" s="51" t="s">
        <v>5204</v>
      </c>
      <c r="K2238" s="53">
        <v>3</v>
      </c>
      <c r="L2238" s="160">
        <v>19</v>
      </c>
      <c r="M2238" s="160" t="s">
        <v>5060</v>
      </c>
      <c r="N2238" s="160" t="s">
        <v>5061</v>
      </c>
      <c r="O2238" s="161"/>
      <c r="P2238" s="161"/>
      <c r="Q2238" s="161"/>
      <c r="R2238" s="161"/>
      <c r="S2238" s="161"/>
      <c r="T2238" s="161"/>
      <c r="U2238" s="161"/>
      <c r="V2238" s="161"/>
      <c r="W2238" s="161"/>
      <c r="X2238" s="161"/>
      <c r="Y2238" s="161"/>
      <c r="Z2238" s="161"/>
      <c r="AA2238" s="155" t="s">
        <v>2192</v>
      </c>
      <c r="AB2238" s="155" t="s">
        <v>4667</v>
      </c>
      <c r="AC2238" s="163">
        <v>0</v>
      </c>
      <c r="AD2238" s="163">
        <v>0</v>
      </c>
      <c r="AE2238" s="163">
        <v>0</v>
      </c>
      <c r="AF2238" s="163">
        <v>0</v>
      </c>
      <c r="AG2238" s="163">
        <v>0</v>
      </c>
      <c r="AH2238" s="163">
        <v>0</v>
      </c>
      <c r="AI2238" s="163">
        <v>0</v>
      </c>
      <c r="AJ2238" s="163">
        <v>0</v>
      </c>
      <c r="AK2238" s="163">
        <v>0</v>
      </c>
      <c r="AL2238" s="163">
        <v>0</v>
      </c>
      <c r="AM2238" s="163">
        <v>0</v>
      </c>
    </row>
    <row r="2239" spans="2:39" x14ac:dyDescent="0.15">
      <c r="B2239" s="51" t="s">
        <v>2193</v>
      </c>
      <c r="C2239" s="51" t="s">
        <v>4668</v>
      </c>
      <c r="D2239" s="51" t="s">
        <v>5032</v>
      </c>
      <c r="E2239" s="51" t="s">
        <v>5033</v>
      </c>
      <c r="F2239" s="51" t="s">
        <v>5034</v>
      </c>
      <c r="G2239" s="51" t="s">
        <v>5035</v>
      </c>
      <c r="H2239" s="51" t="s">
        <v>5038</v>
      </c>
      <c r="I2239" s="51" t="s">
        <v>5039</v>
      </c>
      <c r="K2239" s="53">
        <v>3</v>
      </c>
      <c r="L2239" s="160">
        <v>11</v>
      </c>
      <c r="M2239" s="160" t="s">
        <v>5034</v>
      </c>
      <c r="N2239" s="160" t="s">
        <v>5035</v>
      </c>
      <c r="O2239" s="161"/>
      <c r="P2239" s="161"/>
      <c r="Q2239" s="161"/>
      <c r="R2239" s="161"/>
      <c r="S2239" s="161"/>
      <c r="T2239" s="161"/>
      <c r="U2239" s="161"/>
      <c r="V2239" s="161"/>
      <c r="W2239" s="161"/>
      <c r="X2239" s="161"/>
      <c r="Y2239" s="161"/>
      <c r="Z2239" s="161"/>
      <c r="AA2239" s="155" t="s">
        <v>2193</v>
      </c>
      <c r="AB2239" s="155" t="s">
        <v>4668</v>
      </c>
      <c r="AC2239" s="163">
        <v>0</v>
      </c>
      <c r="AD2239" s="163">
        <v>0</v>
      </c>
      <c r="AE2239" s="163">
        <v>0</v>
      </c>
      <c r="AF2239" s="163">
        <v>0</v>
      </c>
      <c r="AG2239" s="163">
        <v>0</v>
      </c>
      <c r="AH2239" s="163">
        <v>0</v>
      </c>
      <c r="AI2239" s="163">
        <v>0</v>
      </c>
      <c r="AJ2239" s="163">
        <v>0</v>
      </c>
      <c r="AK2239" s="163">
        <v>0</v>
      </c>
      <c r="AL2239" s="163">
        <v>0</v>
      </c>
      <c r="AM2239" s="163">
        <v>0</v>
      </c>
    </row>
    <row r="2240" spans="2:39" x14ac:dyDescent="0.15">
      <c r="B2240" s="51" t="s">
        <v>2194</v>
      </c>
      <c r="C2240" s="51" t="s">
        <v>4669</v>
      </c>
      <c r="D2240" s="51" t="s">
        <v>5032</v>
      </c>
      <c r="E2240" s="51" t="s">
        <v>5033</v>
      </c>
      <c r="F2240" s="51" t="s">
        <v>5121</v>
      </c>
      <c r="G2240" s="51" t="s">
        <v>5122</v>
      </c>
      <c r="H2240" s="51" t="s">
        <v>5172</v>
      </c>
      <c r="I2240" s="51" t="s">
        <v>5173</v>
      </c>
      <c r="K2240" s="53">
        <v>3</v>
      </c>
      <c r="L2240" s="160">
        <v>12</v>
      </c>
      <c r="M2240" s="160" t="s">
        <v>5121</v>
      </c>
      <c r="N2240" s="160" t="s">
        <v>5122</v>
      </c>
      <c r="O2240" s="161"/>
      <c r="P2240" s="161"/>
      <c r="Q2240" s="161"/>
      <c r="R2240" s="161"/>
      <c r="S2240" s="161"/>
      <c r="T2240" s="161"/>
      <c r="U2240" s="161"/>
      <c r="V2240" s="161"/>
      <c r="W2240" s="161"/>
      <c r="X2240" s="161"/>
      <c r="Y2240" s="161"/>
      <c r="Z2240" s="161"/>
      <c r="AA2240" s="155" t="s">
        <v>2194</v>
      </c>
      <c r="AB2240" s="155" t="s">
        <v>4669</v>
      </c>
      <c r="AC2240" s="163">
        <v>0</v>
      </c>
      <c r="AD2240" s="163">
        <v>0</v>
      </c>
      <c r="AE2240" s="163">
        <v>0</v>
      </c>
      <c r="AF2240" s="163">
        <v>0</v>
      </c>
      <c r="AG2240" s="163">
        <v>0</v>
      </c>
      <c r="AH2240" s="163">
        <v>0</v>
      </c>
      <c r="AI2240" s="163">
        <v>0</v>
      </c>
      <c r="AJ2240" s="163">
        <v>0</v>
      </c>
      <c r="AK2240" s="163">
        <v>0</v>
      </c>
      <c r="AL2240" s="163">
        <v>0</v>
      </c>
      <c r="AM2240" s="163">
        <v>0</v>
      </c>
    </row>
    <row r="2241" spans="2:39" x14ac:dyDescent="0.15">
      <c r="B2241" s="51" t="s">
        <v>2195</v>
      </c>
      <c r="C2241" s="51" t="s">
        <v>4670</v>
      </c>
      <c r="D2241" s="51" t="s">
        <v>5032</v>
      </c>
      <c r="E2241" s="51" t="s">
        <v>5033</v>
      </c>
      <c r="F2241" s="51" t="s">
        <v>5121</v>
      </c>
      <c r="G2241" s="51" t="s">
        <v>5122</v>
      </c>
      <c r="H2241" s="51" t="s">
        <v>5123</v>
      </c>
      <c r="I2241" s="51" t="s">
        <v>5124</v>
      </c>
      <c r="K2241" s="53">
        <v>3</v>
      </c>
      <c r="L2241" s="160">
        <v>12</v>
      </c>
      <c r="M2241" s="160" t="s">
        <v>5121</v>
      </c>
      <c r="N2241" s="160" t="s">
        <v>5122</v>
      </c>
      <c r="O2241" s="161"/>
      <c r="P2241" s="161"/>
      <c r="Q2241" s="161"/>
      <c r="R2241" s="161"/>
      <c r="S2241" s="161"/>
      <c r="T2241" s="161"/>
      <c r="U2241" s="161"/>
      <c r="V2241" s="161"/>
      <c r="W2241" s="161"/>
      <c r="X2241" s="161"/>
      <c r="Y2241" s="161"/>
      <c r="Z2241" s="161"/>
      <c r="AA2241" s="155" t="s">
        <v>2195</v>
      </c>
      <c r="AB2241" s="155" t="s">
        <v>4670</v>
      </c>
      <c r="AC2241" s="163">
        <v>0</v>
      </c>
      <c r="AD2241" s="163">
        <v>0</v>
      </c>
      <c r="AE2241" s="163">
        <v>0</v>
      </c>
      <c r="AF2241" s="163">
        <v>0</v>
      </c>
      <c r="AG2241" s="163">
        <v>0</v>
      </c>
      <c r="AH2241" s="163">
        <v>0</v>
      </c>
      <c r="AI2241" s="163">
        <v>0</v>
      </c>
      <c r="AJ2241" s="163">
        <v>0</v>
      </c>
      <c r="AK2241" s="163">
        <v>0</v>
      </c>
      <c r="AL2241" s="163">
        <v>0</v>
      </c>
      <c r="AM2241" s="163">
        <v>0</v>
      </c>
    </row>
    <row r="2242" spans="2:39" x14ac:dyDescent="0.15">
      <c r="B2242" s="51" t="s">
        <v>2196</v>
      </c>
      <c r="C2242" s="51" t="s">
        <v>4671</v>
      </c>
      <c r="D2242" s="51" t="s">
        <v>5044</v>
      </c>
      <c r="E2242" s="51" t="s">
        <v>5045</v>
      </c>
      <c r="F2242" s="51" t="s">
        <v>5046</v>
      </c>
      <c r="G2242" s="51" t="s">
        <v>5045</v>
      </c>
      <c r="H2242" s="51" t="s">
        <v>5047</v>
      </c>
      <c r="I2242" s="51" t="s">
        <v>5048</v>
      </c>
      <c r="K2242" s="53">
        <v>3</v>
      </c>
      <c r="L2242" s="160">
        <v>5</v>
      </c>
      <c r="M2242" s="160" t="s">
        <v>5047</v>
      </c>
      <c r="N2242" s="160" t="s">
        <v>5048</v>
      </c>
      <c r="O2242" s="161"/>
      <c r="P2242" s="161"/>
      <c r="Q2242" s="161"/>
      <c r="R2242" s="161"/>
      <c r="S2242" s="161"/>
      <c r="T2242" s="161"/>
      <c r="U2242" s="161"/>
      <c r="V2242" s="161"/>
      <c r="W2242" s="161"/>
      <c r="X2242" s="161"/>
      <c r="Y2242" s="161"/>
      <c r="Z2242" s="161"/>
      <c r="AA2242" s="155" t="s">
        <v>2196</v>
      </c>
      <c r="AB2242" s="155" t="s">
        <v>4671</v>
      </c>
      <c r="AC2242" s="163">
        <v>0</v>
      </c>
      <c r="AD2242" s="163">
        <v>0</v>
      </c>
      <c r="AE2242" s="163">
        <v>0</v>
      </c>
      <c r="AF2242" s="163">
        <v>0</v>
      </c>
      <c r="AG2242" s="163">
        <v>0</v>
      </c>
      <c r="AH2242" s="163">
        <v>0</v>
      </c>
      <c r="AI2242" s="163">
        <v>0</v>
      </c>
      <c r="AJ2242" s="163">
        <v>0</v>
      </c>
      <c r="AK2242" s="163">
        <v>0</v>
      </c>
      <c r="AL2242" s="163">
        <v>0</v>
      </c>
      <c r="AM2242" s="163">
        <v>0</v>
      </c>
    </row>
    <row r="2243" spans="2:39" x14ac:dyDescent="0.15">
      <c r="B2243" s="51" t="s">
        <v>2197</v>
      </c>
      <c r="C2243" s="51" t="s">
        <v>4672</v>
      </c>
      <c r="D2243" s="51" t="s">
        <v>5026</v>
      </c>
      <c r="E2243" s="51" t="s">
        <v>5027</v>
      </c>
      <c r="F2243" s="51" t="s">
        <v>5028</v>
      </c>
      <c r="G2243" s="51" t="s">
        <v>5029</v>
      </c>
      <c r="H2243" s="51" t="s">
        <v>5030</v>
      </c>
      <c r="I2243" s="51" t="s">
        <v>5031</v>
      </c>
      <c r="K2243" s="53">
        <v>3</v>
      </c>
      <c r="L2243" s="160">
        <v>24</v>
      </c>
      <c r="M2243" s="160" t="s">
        <v>5028</v>
      </c>
      <c r="N2243" s="160" t="s">
        <v>5029</v>
      </c>
      <c r="O2243" s="161"/>
      <c r="P2243" s="161"/>
      <c r="Q2243" s="161"/>
      <c r="R2243" s="161"/>
      <c r="S2243" s="161"/>
      <c r="T2243" s="161"/>
      <c r="U2243" s="161"/>
      <c r="V2243" s="161"/>
      <c r="W2243" s="161"/>
      <c r="X2243" s="161"/>
      <c r="Y2243" s="161"/>
      <c r="Z2243" s="161"/>
      <c r="AA2243" s="155" t="s">
        <v>2197</v>
      </c>
      <c r="AB2243" s="155" t="s">
        <v>4672</v>
      </c>
      <c r="AC2243" s="163">
        <v>1</v>
      </c>
      <c r="AD2243" s="163">
        <v>0</v>
      </c>
      <c r="AE2243" s="163">
        <v>0</v>
      </c>
      <c r="AF2243" s="163">
        <v>0</v>
      </c>
      <c r="AG2243" s="163">
        <v>0</v>
      </c>
      <c r="AH2243" s="163">
        <v>0</v>
      </c>
      <c r="AI2243" s="163">
        <v>0</v>
      </c>
      <c r="AJ2243" s="163">
        <v>0</v>
      </c>
      <c r="AK2243" s="163">
        <v>0</v>
      </c>
      <c r="AL2243" s="163">
        <v>0</v>
      </c>
      <c r="AM2243" s="163">
        <v>0</v>
      </c>
    </row>
    <row r="2244" spans="2:39" x14ac:dyDescent="0.15">
      <c r="B2244" s="51" t="s">
        <v>2198</v>
      </c>
      <c r="C2244" s="51" t="s">
        <v>4673</v>
      </c>
      <c r="K2244" s="53">
        <v>3</v>
      </c>
      <c r="L2244" s="160" t="s">
        <v>5356</v>
      </c>
      <c r="M2244" s="160" t="s">
        <v>5356</v>
      </c>
      <c r="N2244" s="160" t="s">
        <v>5356</v>
      </c>
      <c r="O2244" s="161"/>
      <c r="P2244" s="161"/>
      <c r="Q2244" s="161"/>
      <c r="R2244" s="161"/>
      <c r="S2244" s="161"/>
      <c r="T2244" s="161"/>
      <c r="U2244" s="161"/>
      <c r="V2244" s="161"/>
      <c r="W2244" s="161"/>
      <c r="X2244" s="161"/>
      <c r="Y2244" s="161"/>
      <c r="Z2244" s="161"/>
      <c r="AA2244" s="155" t="s">
        <v>2198</v>
      </c>
      <c r="AB2244" s="155" t="s">
        <v>4673</v>
      </c>
      <c r="AC2244" s="163">
        <v>0</v>
      </c>
      <c r="AD2244" s="163">
        <v>0</v>
      </c>
      <c r="AE2244" s="163">
        <v>0</v>
      </c>
      <c r="AF2244" s="163">
        <v>0</v>
      </c>
      <c r="AG2244" s="163">
        <v>0</v>
      </c>
      <c r="AH2244" s="163">
        <v>0</v>
      </c>
      <c r="AI2244" s="163">
        <v>0</v>
      </c>
      <c r="AJ2244" s="163">
        <v>0</v>
      </c>
      <c r="AK2244" s="163">
        <v>0</v>
      </c>
      <c r="AL2244" s="163">
        <v>0</v>
      </c>
      <c r="AM2244" s="163">
        <v>0</v>
      </c>
    </row>
    <row r="2245" spans="2:39" x14ac:dyDescent="0.15">
      <c r="B2245" s="51" t="s">
        <v>2199</v>
      </c>
      <c r="C2245" s="51" t="s">
        <v>4674</v>
      </c>
      <c r="D2245" s="51" t="s">
        <v>5026</v>
      </c>
      <c r="E2245" s="51" t="s">
        <v>5027</v>
      </c>
      <c r="F2245" s="51" t="s">
        <v>5028</v>
      </c>
      <c r="G2245" s="51" t="s">
        <v>5029</v>
      </c>
      <c r="H2245" s="51" t="s">
        <v>5205</v>
      </c>
      <c r="I2245" s="51" t="s">
        <v>5206</v>
      </c>
      <c r="K2245" s="53">
        <v>3</v>
      </c>
      <c r="L2245" s="160">
        <v>24</v>
      </c>
      <c r="M2245" s="160" t="s">
        <v>5028</v>
      </c>
      <c r="N2245" s="160" t="s">
        <v>5029</v>
      </c>
      <c r="O2245" s="161"/>
      <c r="P2245" s="161"/>
      <c r="Q2245" s="161"/>
      <c r="R2245" s="161"/>
      <c r="S2245" s="161"/>
      <c r="T2245" s="161"/>
      <c r="U2245" s="161"/>
      <c r="V2245" s="161"/>
      <c r="W2245" s="161"/>
      <c r="X2245" s="161"/>
      <c r="Y2245" s="161"/>
      <c r="Z2245" s="161"/>
      <c r="AA2245" s="155" t="s">
        <v>2199</v>
      </c>
      <c r="AB2245" s="155" t="s">
        <v>4674</v>
      </c>
      <c r="AC2245" s="163">
        <v>0</v>
      </c>
      <c r="AD2245" s="163">
        <v>0</v>
      </c>
      <c r="AE2245" s="163">
        <v>0</v>
      </c>
      <c r="AF2245" s="163">
        <v>0</v>
      </c>
      <c r="AG2245" s="163">
        <v>0</v>
      </c>
      <c r="AH2245" s="163">
        <v>0</v>
      </c>
      <c r="AI2245" s="163">
        <v>0</v>
      </c>
      <c r="AJ2245" s="163">
        <v>0</v>
      </c>
      <c r="AK2245" s="163">
        <v>0</v>
      </c>
      <c r="AL2245" s="163">
        <v>0</v>
      </c>
      <c r="AM2245" s="163">
        <v>0</v>
      </c>
    </row>
    <row r="2246" spans="2:39" x14ac:dyDescent="0.15">
      <c r="B2246" s="51" t="s">
        <v>2200</v>
      </c>
      <c r="C2246" s="51" t="s">
        <v>4675</v>
      </c>
      <c r="D2246" s="51" t="s">
        <v>5089</v>
      </c>
      <c r="E2246" s="51" t="s">
        <v>5090</v>
      </c>
      <c r="F2246" s="51" t="s">
        <v>5107</v>
      </c>
      <c r="G2246" s="51" t="s">
        <v>5108</v>
      </c>
      <c r="H2246" s="51" t="s">
        <v>5111</v>
      </c>
      <c r="I2246" s="51" t="s">
        <v>5112</v>
      </c>
      <c r="K2246" s="53">
        <v>3</v>
      </c>
      <c r="L2246" s="160">
        <v>17</v>
      </c>
      <c r="M2246" s="160" t="s">
        <v>5107</v>
      </c>
      <c r="N2246" s="160" t="s">
        <v>5108</v>
      </c>
      <c r="O2246" s="161"/>
      <c r="P2246" s="161"/>
      <c r="Q2246" s="161"/>
      <c r="R2246" s="161"/>
      <c r="S2246" s="161"/>
      <c r="T2246" s="161"/>
      <c r="U2246" s="161"/>
      <c r="V2246" s="161"/>
      <c r="W2246" s="161"/>
      <c r="X2246" s="161"/>
      <c r="Y2246" s="161"/>
      <c r="Z2246" s="161"/>
      <c r="AA2246" s="155" t="s">
        <v>2200</v>
      </c>
      <c r="AB2246" s="155" t="s">
        <v>4675</v>
      </c>
      <c r="AC2246" s="163">
        <v>0</v>
      </c>
      <c r="AD2246" s="163">
        <v>0</v>
      </c>
      <c r="AE2246" s="163">
        <v>0</v>
      </c>
      <c r="AF2246" s="163">
        <v>0</v>
      </c>
      <c r="AG2246" s="163">
        <v>0</v>
      </c>
      <c r="AH2246" s="163">
        <v>0</v>
      </c>
      <c r="AI2246" s="163">
        <v>0</v>
      </c>
      <c r="AJ2246" s="163">
        <v>0</v>
      </c>
      <c r="AK2246" s="163">
        <v>0</v>
      </c>
      <c r="AL2246" s="163">
        <v>0</v>
      </c>
      <c r="AM2246" s="163">
        <v>0</v>
      </c>
    </row>
    <row r="2247" spans="2:39" x14ac:dyDescent="0.15">
      <c r="B2247" s="51" t="s">
        <v>2201</v>
      </c>
      <c r="C2247" s="51" t="s">
        <v>4676</v>
      </c>
      <c r="D2247" s="51" t="s">
        <v>5074</v>
      </c>
      <c r="E2247" s="51" t="s">
        <v>5075</v>
      </c>
      <c r="F2247" s="51" t="s">
        <v>5076</v>
      </c>
      <c r="G2247" s="51" t="s">
        <v>5077</v>
      </c>
      <c r="H2247" s="51" t="s">
        <v>5153</v>
      </c>
      <c r="I2247" s="51" t="s">
        <v>5154</v>
      </c>
      <c r="K2247" s="53">
        <v>3</v>
      </c>
      <c r="L2247" s="160">
        <v>7</v>
      </c>
      <c r="M2247" s="160" t="s">
        <v>5153</v>
      </c>
      <c r="N2247" s="160" t="s">
        <v>5154</v>
      </c>
      <c r="O2247" s="161"/>
      <c r="P2247" s="161"/>
      <c r="Q2247" s="161"/>
      <c r="R2247" s="161"/>
      <c r="S2247" s="161"/>
      <c r="T2247" s="161"/>
      <c r="U2247" s="161"/>
      <c r="V2247" s="161"/>
      <c r="W2247" s="161"/>
      <c r="X2247" s="161"/>
      <c r="Y2247" s="161"/>
      <c r="Z2247" s="161"/>
      <c r="AA2247" s="155" t="s">
        <v>2201</v>
      </c>
      <c r="AB2247" s="155" t="s">
        <v>4676</v>
      </c>
      <c r="AC2247" s="163">
        <v>0</v>
      </c>
      <c r="AD2247" s="163">
        <v>0</v>
      </c>
      <c r="AE2247" s="163">
        <v>0</v>
      </c>
      <c r="AF2247" s="163">
        <v>0</v>
      </c>
      <c r="AG2247" s="163">
        <v>0</v>
      </c>
      <c r="AH2247" s="163">
        <v>0</v>
      </c>
      <c r="AI2247" s="163">
        <v>0</v>
      </c>
      <c r="AJ2247" s="163">
        <v>0</v>
      </c>
      <c r="AK2247" s="163">
        <v>0</v>
      </c>
      <c r="AL2247" s="163">
        <v>0</v>
      </c>
      <c r="AM2247" s="163">
        <v>0</v>
      </c>
    </row>
    <row r="2248" spans="2:39" x14ac:dyDescent="0.15">
      <c r="B2248" s="51" t="s">
        <v>2202</v>
      </c>
      <c r="C2248" s="51" t="s">
        <v>5272</v>
      </c>
      <c r="D2248" s="51" t="s">
        <v>5058</v>
      </c>
      <c r="E2248" s="51" t="s">
        <v>5059</v>
      </c>
      <c r="F2248" s="51" t="s">
        <v>5143</v>
      </c>
      <c r="G2248" s="51" t="s">
        <v>5144</v>
      </c>
      <c r="H2248" s="51" t="s">
        <v>5145</v>
      </c>
      <c r="I2248" s="51" t="s">
        <v>5146</v>
      </c>
      <c r="K2248" s="53">
        <v>3</v>
      </c>
      <c r="L2248" s="160" t="s">
        <v>5356</v>
      </c>
      <c r="M2248" s="160" t="s">
        <v>5356</v>
      </c>
      <c r="N2248" s="160" t="s">
        <v>5356</v>
      </c>
      <c r="O2248" s="161"/>
      <c r="P2248" s="161"/>
      <c r="Q2248" s="161"/>
      <c r="R2248" s="161"/>
      <c r="S2248" s="161"/>
      <c r="T2248" s="161"/>
      <c r="U2248" s="161"/>
      <c r="V2248" s="161"/>
      <c r="W2248" s="161"/>
      <c r="X2248" s="161"/>
      <c r="Y2248" s="161"/>
      <c r="Z2248" s="161"/>
      <c r="AA2248" s="155" t="s">
        <v>2202</v>
      </c>
      <c r="AB2248" s="155" t="s">
        <v>5272</v>
      </c>
      <c r="AC2248" s="163">
        <v>0</v>
      </c>
      <c r="AD2248" s="163">
        <v>0</v>
      </c>
      <c r="AE2248" s="163">
        <v>0</v>
      </c>
      <c r="AF2248" s="163">
        <v>0</v>
      </c>
      <c r="AG2248" s="163">
        <v>0</v>
      </c>
      <c r="AH2248" s="163">
        <v>0</v>
      </c>
      <c r="AI2248" s="163">
        <v>0</v>
      </c>
      <c r="AJ2248" s="163">
        <v>0</v>
      </c>
      <c r="AK2248" s="163">
        <v>0</v>
      </c>
      <c r="AL2248" s="163">
        <v>0</v>
      </c>
      <c r="AM2248" s="163">
        <v>0</v>
      </c>
    </row>
    <row r="2249" spans="2:39" x14ac:dyDescent="0.15">
      <c r="B2249" s="51" t="s">
        <v>2203</v>
      </c>
      <c r="C2249" s="51" t="s">
        <v>4677</v>
      </c>
      <c r="D2249" s="51" t="s">
        <v>5026</v>
      </c>
      <c r="E2249" s="51" t="s">
        <v>5027</v>
      </c>
      <c r="F2249" s="51" t="s">
        <v>5040</v>
      </c>
      <c r="G2249" s="51" t="s">
        <v>5041</v>
      </c>
      <c r="H2249" s="51" t="s">
        <v>5042</v>
      </c>
      <c r="I2249" s="51" t="s">
        <v>5043</v>
      </c>
      <c r="K2249" s="53">
        <v>3</v>
      </c>
      <c r="L2249" s="160">
        <v>25</v>
      </c>
      <c r="M2249" s="160" t="s">
        <v>5040</v>
      </c>
      <c r="N2249" s="160" t="s">
        <v>5041</v>
      </c>
      <c r="O2249" s="161"/>
      <c r="P2249" s="161"/>
      <c r="Q2249" s="161"/>
      <c r="R2249" s="161"/>
      <c r="S2249" s="161"/>
      <c r="T2249" s="161"/>
      <c r="U2249" s="161"/>
      <c r="V2249" s="161"/>
      <c r="W2249" s="161"/>
      <c r="X2249" s="161"/>
      <c r="Y2249" s="161"/>
      <c r="Z2249" s="161"/>
      <c r="AA2249" s="155" t="s">
        <v>2203</v>
      </c>
      <c r="AB2249" s="155" t="s">
        <v>4677</v>
      </c>
      <c r="AC2249" s="163">
        <v>0</v>
      </c>
      <c r="AD2249" s="163">
        <v>0</v>
      </c>
      <c r="AE2249" s="163">
        <v>0</v>
      </c>
      <c r="AF2249" s="163">
        <v>0</v>
      </c>
      <c r="AG2249" s="163">
        <v>0</v>
      </c>
      <c r="AH2249" s="163">
        <v>0</v>
      </c>
      <c r="AI2249" s="163">
        <v>0</v>
      </c>
      <c r="AJ2249" s="163">
        <v>0</v>
      </c>
      <c r="AK2249" s="163">
        <v>0</v>
      </c>
      <c r="AL2249" s="163">
        <v>0</v>
      </c>
      <c r="AM2249" s="163">
        <v>0</v>
      </c>
    </row>
    <row r="2250" spans="2:39" x14ac:dyDescent="0.15">
      <c r="B2250" s="51" t="s">
        <v>2204</v>
      </c>
      <c r="C2250" s="51" t="s">
        <v>4678</v>
      </c>
      <c r="D2250" s="51" t="s">
        <v>5058</v>
      </c>
      <c r="E2250" s="51" t="s">
        <v>5059</v>
      </c>
      <c r="F2250" s="51" t="s">
        <v>5143</v>
      </c>
      <c r="G2250" s="51" t="s">
        <v>5144</v>
      </c>
      <c r="H2250" s="51" t="s">
        <v>5209</v>
      </c>
      <c r="I2250" s="51" t="s">
        <v>5210</v>
      </c>
      <c r="K2250" s="53">
        <v>3</v>
      </c>
      <c r="L2250" s="160" t="s">
        <v>5356</v>
      </c>
      <c r="M2250" s="160" t="s">
        <v>5356</v>
      </c>
      <c r="N2250" s="160" t="s">
        <v>5356</v>
      </c>
      <c r="O2250" s="161"/>
      <c r="P2250" s="161"/>
      <c r="Q2250" s="161"/>
      <c r="R2250" s="161"/>
      <c r="S2250" s="161"/>
      <c r="T2250" s="161"/>
      <c r="U2250" s="161"/>
      <c r="V2250" s="161"/>
      <c r="W2250" s="161"/>
      <c r="X2250" s="161"/>
      <c r="Y2250" s="161"/>
      <c r="Z2250" s="161"/>
      <c r="AA2250" s="155" t="s">
        <v>2204</v>
      </c>
      <c r="AB2250" s="155" t="s">
        <v>4678</v>
      </c>
      <c r="AC2250" s="163">
        <v>0</v>
      </c>
      <c r="AD2250" s="163">
        <v>0</v>
      </c>
      <c r="AE2250" s="163">
        <v>0</v>
      </c>
      <c r="AF2250" s="163">
        <v>0</v>
      </c>
      <c r="AG2250" s="163">
        <v>0</v>
      </c>
      <c r="AH2250" s="163">
        <v>0</v>
      </c>
      <c r="AI2250" s="163">
        <v>0</v>
      </c>
      <c r="AJ2250" s="163">
        <v>0</v>
      </c>
      <c r="AK2250" s="163">
        <v>0</v>
      </c>
      <c r="AL2250" s="163">
        <v>0</v>
      </c>
      <c r="AM2250" s="163">
        <v>0</v>
      </c>
    </row>
    <row r="2251" spans="2:39" x14ac:dyDescent="0.15">
      <c r="B2251" s="51" t="s">
        <v>2205</v>
      </c>
      <c r="C2251" s="51" t="s">
        <v>4679</v>
      </c>
      <c r="D2251" s="51" t="s">
        <v>5049</v>
      </c>
      <c r="E2251" s="51" t="s">
        <v>5050</v>
      </c>
      <c r="F2251" s="51" t="s">
        <v>5051</v>
      </c>
      <c r="G2251" s="51" t="s">
        <v>5050</v>
      </c>
      <c r="H2251" s="51" t="s">
        <v>5125</v>
      </c>
      <c r="I2251" s="51" t="s">
        <v>5126</v>
      </c>
      <c r="K2251" s="53">
        <v>3</v>
      </c>
      <c r="L2251" s="160">
        <v>28</v>
      </c>
      <c r="M2251" s="160" t="s">
        <v>5051</v>
      </c>
      <c r="N2251" s="160" t="s">
        <v>5050</v>
      </c>
      <c r="O2251" s="161"/>
      <c r="P2251" s="161"/>
      <c r="Q2251" s="161"/>
      <c r="R2251" s="161"/>
      <c r="S2251" s="161"/>
      <c r="T2251" s="161"/>
      <c r="U2251" s="161"/>
      <c r="V2251" s="161"/>
      <c r="W2251" s="161"/>
      <c r="X2251" s="161"/>
      <c r="Y2251" s="161"/>
      <c r="Z2251" s="161"/>
      <c r="AA2251" s="155" t="s">
        <v>2205</v>
      </c>
      <c r="AB2251" s="155" t="s">
        <v>4679</v>
      </c>
      <c r="AC2251" s="163">
        <v>1</v>
      </c>
      <c r="AD2251" s="163">
        <v>1</v>
      </c>
      <c r="AE2251" s="163">
        <v>0</v>
      </c>
      <c r="AF2251" s="163">
        <v>0</v>
      </c>
      <c r="AG2251" s="163">
        <v>0</v>
      </c>
      <c r="AH2251" s="163">
        <v>0</v>
      </c>
      <c r="AI2251" s="163">
        <v>0</v>
      </c>
      <c r="AJ2251" s="163">
        <v>0</v>
      </c>
      <c r="AK2251" s="163">
        <v>0</v>
      </c>
      <c r="AL2251" s="163">
        <v>0</v>
      </c>
      <c r="AM2251" s="163">
        <v>0</v>
      </c>
    </row>
    <row r="2252" spans="2:39" x14ac:dyDescent="0.15">
      <c r="B2252" s="51" t="s">
        <v>2206</v>
      </c>
      <c r="C2252" s="51" t="s">
        <v>4680</v>
      </c>
      <c r="K2252" s="53">
        <v>3</v>
      </c>
      <c r="L2252" s="160" t="s">
        <v>5356</v>
      </c>
      <c r="M2252" s="160" t="s">
        <v>5356</v>
      </c>
      <c r="N2252" s="160" t="s">
        <v>5356</v>
      </c>
      <c r="O2252" s="161"/>
      <c r="P2252" s="161"/>
      <c r="Q2252" s="161"/>
      <c r="R2252" s="161"/>
      <c r="S2252" s="161"/>
      <c r="T2252" s="161"/>
      <c r="U2252" s="161"/>
      <c r="V2252" s="161"/>
      <c r="W2252" s="161"/>
      <c r="X2252" s="161"/>
      <c r="Y2252" s="161"/>
      <c r="Z2252" s="161"/>
      <c r="AA2252" s="155" t="s">
        <v>2206</v>
      </c>
      <c r="AB2252" s="155" t="s">
        <v>4680</v>
      </c>
      <c r="AC2252" s="163">
        <v>0</v>
      </c>
      <c r="AD2252" s="163">
        <v>0</v>
      </c>
      <c r="AE2252" s="163">
        <v>0</v>
      </c>
      <c r="AF2252" s="163">
        <v>0</v>
      </c>
      <c r="AG2252" s="163">
        <v>0</v>
      </c>
      <c r="AH2252" s="163">
        <v>0</v>
      </c>
      <c r="AI2252" s="163">
        <v>0</v>
      </c>
      <c r="AJ2252" s="163">
        <v>0</v>
      </c>
      <c r="AK2252" s="163">
        <v>0</v>
      </c>
      <c r="AL2252" s="163">
        <v>0</v>
      </c>
      <c r="AM2252" s="163">
        <v>0</v>
      </c>
    </row>
    <row r="2253" spans="2:39" x14ac:dyDescent="0.15">
      <c r="B2253" s="51" t="s">
        <v>2207</v>
      </c>
      <c r="C2253" s="51" t="s">
        <v>4681</v>
      </c>
      <c r="K2253" s="53">
        <v>3</v>
      </c>
      <c r="L2253" s="160" t="s">
        <v>5356</v>
      </c>
      <c r="M2253" s="160" t="s">
        <v>5356</v>
      </c>
      <c r="N2253" s="160" t="s">
        <v>5356</v>
      </c>
      <c r="O2253" s="161"/>
      <c r="P2253" s="161"/>
      <c r="Q2253" s="161"/>
      <c r="R2253" s="161"/>
      <c r="S2253" s="161"/>
      <c r="T2253" s="161"/>
      <c r="U2253" s="161"/>
      <c r="V2253" s="161"/>
      <c r="W2253" s="161"/>
      <c r="X2253" s="161"/>
      <c r="Y2253" s="161"/>
      <c r="Z2253" s="161"/>
      <c r="AA2253" s="155" t="s">
        <v>2207</v>
      </c>
      <c r="AB2253" s="155" t="s">
        <v>4681</v>
      </c>
      <c r="AC2253" s="163">
        <v>0</v>
      </c>
      <c r="AD2253" s="163">
        <v>0</v>
      </c>
      <c r="AE2253" s="163">
        <v>0</v>
      </c>
      <c r="AF2253" s="163">
        <v>0</v>
      </c>
      <c r="AG2253" s="163">
        <v>0</v>
      </c>
      <c r="AH2253" s="163">
        <v>0</v>
      </c>
      <c r="AI2253" s="163">
        <v>0</v>
      </c>
      <c r="AJ2253" s="163">
        <v>0</v>
      </c>
      <c r="AK2253" s="163">
        <v>0</v>
      </c>
      <c r="AL2253" s="163">
        <v>0</v>
      </c>
      <c r="AM2253" s="163">
        <v>0</v>
      </c>
    </row>
    <row r="2254" spans="2:39" x14ac:dyDescent="0.15">
      <c r="B2254" s="51" t="s">
        <v>2208</v>
      </c>
      <c r="C2254" s="51" t="s">
        <v>5273</v>
      </c>
      <c r="K2254" s="53">
        <v>3</v>
      </c>
      <c r="L2254" s="160" t="s">
        <v>5356</v>
      </c>
      <c r="M2254" s="160" t="s">
        <v>5356</v>
      </c>
      <c r="N2254" s="160" t="s">
        <v>5356</v>
      </c>
      <c r="O2254" s="161"/>
      <c r="P2254" s="161"/>
      <c r="Q2254" s="161"/>
      <c r="R2254" s="161"/>
      <c r="S2254" s="161"/>
      <c r="T2254" s="161"/>
      <c r="U2254" s="161"/>
      <c r="V2254" s="161"/>
      <c r="W2254" s="161"/>
      <c r="X2254" s="161"/>
      <c r="Y2254" s="161"/>
      <c r="Z2254" s="161"/>
      <c r="AA2254" s="155" t="s">
        <v>2208</v>
      </c>
      <c r="AB2254" s="155" t="s">
        <v>5273</v>
      </c>
      <c r="AC2254" s="163">
        <v>0</v>
      </c>
      <c r="AD2254" s="163">
        <v>0</v>
      </c>
      <c r="AE2254" s="163">
        <v>0</v>
      </c>
      <c r="AF2254" s="163">
        <v>0</v>
      </c>
      <c r="AG2254" s="163">
        <v>0</v>
      </c>
      <c r="AH2254" s="163">
        <v>0</v>
      </c>
      <c r="AI2254" s="163">
        <v>0</v>
      </c>
      <c r="AJ2254" s="163">
        <v>0</v>
      </c>
      <c r="AK2254" s="163">
        <v>0</v>
      </c>
      <c r="AL2254" s="163">
        <v>0</v>
      </c>
      <c r="AM2254" s="163">
        <v>0</v>
      </c>
    </row>
    <row r="2255" spans="2:39" x14ac:dyDescent="0.15">
      <c r="B2255" s="51" t="s">
        <v>2209</v>
      </c>
      <c r="C2255" s="51" t="s">
        <v>4682</v>
      </c>
      <c r="D2255" s="51" t="s">
        <v>5026</v>
      </c>
      <c r="E2255" s="51" t="s">
        <v>5027</v>
      </c>
      <c r="F2255" s="51" t="s">
        <v>5028</v>
      </c>
      <c r="G2255" s="51" t="s">
        <v>5029</v>
      </c>
      <c r="H2255" s="51" t="s">
        <v>5030</v>
      </c>
      <c r="I2255" s="51" t="s">
        <v>5031</v>
      </c>
      <c r="K2255" s="53">
        <v>3</v>
      </c>
      <c r="L2255" s="160">
        <v>24</v>
      </c>
      <c r="M2255" s="160" t="s">
        <v>5028</v>
      </c>
      <c r="N2255" s="160" t="s">
        <v>5029</v>
      </c>
      <c r="O2255" s="161"/>
      <c r="P2255" s="161"/>
      <c r="Q2255" s="161"/>
      <c r="R2255" s="161"/>
      <c r="S2255" s="161"/>
      <c r="T2255" s="161"/>
      <c r="U2255" s="161"/>
      <c r="V2255" s="161"/>
      <c r="W2255" s="161"/>
      <c r="X2255" s="161"/>
      <c r="Y2255" s="161"/>
      <c r="Z2255" s="161"/>
      <c r="AA2255" s="155" t="s">
        <v>2209</v>
      </c>
      <c r="AB2255" s="155" t="s">
        <v>4682</v>
      </c>
      <c r="AC2255" s="163">
        <v>0</v>
      </c>
      <c r="AD2255" s="163">
        <v>0</v>
      </c>
      <c r="AE2255" s="163">
        <v>0</v>
      </c>
      <c r="AF2255" s="163">
        <v>0</v>
      </c>
      <c r="AG2255" s="163">
        <v>0</v>
      </c>
      <c r="AH2255" s="163">
        <v>0</v>
      </c>
      <c r="AI2255" s="163">
        <v>0</v>
      </c>
      <c r="AJ2255" s="163">
        <v>0</v>
      </c>
      <c r="AK2255" s="163">
        <v>0</v>
      </c>
      <c r="AL2255" s="163">
        <v>0</v>
      </c>
      <c r="AM2255" s="163">
        <v>0</v>
      </c>
    </row>
    <row r="2256" spans="2:39" x14ac:dyDescent="0.15">
      <c r="B2256" s="51" t="s">
        <v>2210</v>
      </c>
      <c r="C2256" s="51" t="s">
        <v>4683</v>
      </c>
      <c r="D2256" s="51" t="s">
        <v>5026</v>
      </c>
      <c r="E2256" s="51" t="s">
        <v>5027</v>
      </c>
      <c r="F2256" s="51" t="s">
        <v>5028</v>
      </c>
      <c r="G2256" s="51" t="s">
        <v>5029</v>
      </c>
      <c r="H2256" s="51" t="s">
        <v>5115</v>
      </c>
      <c r="I2256" s="51" t="s">
        <v>5116</v>
      </c>
      <c r="K2256" s="53">
        <v>3</v>
      </c>
      <c r="L2256" s="160">
        <v>24</v>
      </c>
      <c r="M2256" s="160" t="s">
        <v>5028</v>
      </c>
      <c r="N2256" s="160" t="s">
        <v>5029</v>
      </c>
      <c r="O2256" s="161"/>
      <c r="P2256" s="161"/>
      <c r="Q2256" s="161"/>
      <c r="R2256" s="161"/>
      <c r="S2256" s="161"/>
      <c r="T2256" s="161"/>
      <c r="U2256" s="161"/>
      <c r="V2256" s="161"/>
      <c r="W2256" s="161"/>
      <c r="X2256" s="161"/>
      <c r="Y2256" s="161"/>
      <c r="Z2256" s="161"/>
      <c r="AA2256" s="155" t="s">
        <v>2210</v>
      </c>
      <c r="AB2256" s="155" t="s">
        <v>4683</v>
      </c>
      <c r="AC2256" s="163">
        <v>0</v>
      </c>
      <c r="AD2256" s="163">
        <v>0</v>
      </c>
      <c r="AE2256" s="163">
        <v>0</v>
      </c>
      <c r="AF2256" s="163">
        <v>0</v>
      </c>
      <c r="AG2256" s="163">
        <v>0</v>
      </c>
      <c r="AH2256" s="163">
        <v>0</v>
      </c>
      <c r="AI2256" s="163">
        <v>0</v>
      </c>
      <c r="AJ2256" s="163">
        <v>0</v>
      </c>
      <c r="AK2256" s="163">
        <v>0</v>
      </c>
      <c r="AL2256" s="163">
        <v>0</v>
      </c>
      <c r="AM2256" s="163">
        <v>0</v>
      </c>
    </row>
    <row r="2257" spans="2:39" x14ac:dyDescent="0.15">
      <c r="B2257" s="51" t="s">
        <v>2211</v>
      </c>
      <c r="C2257" s="51" t="s">
        <v>5274</v>
      </c>
      <c r="K2257" s="53">
        <v>3</v>
      </c>
      <c r="L2257" s="160" t="s">
        <v>5356</v>
      </c>
      <c r="M2257" s="160" t="s">
        <v>5356</v>
      </c>
      <c r="N2257" s="160" t="s">
        <v>5356</v>
      </c>
      <c r="O2257" s="161"/>
      <c r="P2257" s="161"/>
      <c r="Q2257" s="161"/>
      <c r="R2257" s="161"/>
      <c r="S2257" s="161"/>
      <c r="T2257" s="161"/>
      <c r="U2257" s="161"/>
      <c r="V2257" s="161"/>
      <c r="W2257" s="161"/>
      <c r="X2257" s="161"/>
      <c r="Y2257" s="161"/>
      <c r="Z2257" s="161"/>
      <c r="AA2257" s="155" t="s">
        <v>2211</v>
      </c>
      <c r="AB2257" s="155" t="s">
        <v>5274</v>
      </c>
      <c r="AC2257" s="163">
        <v>0</v>
      </c>
      <c r="AD2257" s="163">
        <v>0</v>
      </c>
      <c r="AE2257" s="163">
        <v>0</v>
      </c>
      <c r="AF2257" s="163">
        <v>0</v>
      </c>
      <c r="AG2257" s="163">
        <v>0</v>
      </c>
      <c r="AH2257" s="163">
        <v>0</v>
      </c>
      <c r="AI2257" s="163">
        <v>0</v>
      </c>
      <c r="AJ2257" s="163">
        <v>0</v>
      </c>
      <c r="AK2257" s="163">
        <v>0</v>
      </c>
      <c r="AL2257" s="163">
        <v>0</v>
      </c>
      <c r="AM2257" s="163">
        <v>0</v>
      </c>
    </row>
    <row r="2258" spans="2:39" x14ac:dyDescent="0.15">
      <c r="B2258" s="51" t="s">
        <v>2212</v>
      </c>
      <c r="C2258" s="51" t="s">
        <v>5275</v>
      </c>
      <c r="D2258" s="51" t="s">
        <v>5058</v>
      </c>
      <c r="E2258" s="51" t="s">
        <v>5059</v>
      </c>
      <c r="F2258" s="51" t="s">
        <v>5060</v>
      </c>
      <c r="G2258" s="51" t="s">
        <v>5061</v>
      </c>
      <c r="H2258" s="51" t="s">
        <v>5062</v>
      </c>
      <c r="I2258" s="51" t="s">
        <v>5063</v>
      </c>
      <c r="K2258" s="53">
        <v>3</v>
      </c>
      <c r="L2258" s="160">
        <v>19</v>
      </c>
      <c r="M2258" s="160" t="s">
        <v>5060</v>
      </c>
      <c r="N2258" s="160" t="s">
        <v>5061</v>
      </c>
      <c r="O2258" s="161"/>
      <c r="P2258" s="161"/>
      <c r="Q2258" s="161"/>
      <c r="R2258" s="161"/>
      <c r="S2258" s="161"/>
      <c r="T2258" s="161"/>
      <c r="U2258" s="161"/>
      <c r="V2258" s="161"/>
      <c r="W2258" s="161"/>
      <c r="X2258" s="161"/>
      <c r="Y2258" s="161"/>
      <c r="Z2258" s="161"/>
      <c r="AA2258" s="155" t="s">
        <v>2212</v>
      </c>
      <c r="AB2258" s="155" t="s">
        <v>5275</v>
      </c>
      <c r="AC2258" s="163">
        <v>0</v>
      </c>
      <c r="AD2258" s="163">
        <v>0</v>
      </c>
      <c r="AE2258" s="163">
        <v>0</v>
      </c>
      <c r="AF2258" s="163">
        <v>0</v>
      </c>
      <c r="AG2258" s="163">
        <v>0</v>
      </c>
      <c r="AH2258" s="163">
        <v>0</v>
      </c>
      <c r="AI2258" s="163">
        <v>0</v>
      </c>
      <c r="AJ2258" s="163">
        <v>0</v>
      </c>
      <c r="AK2258" s="163">
        <v>0</v>
      </c>
      <c r="AL2258" s="163">
        <v>0</v>
      </c>
      <c r="AM2258" s="163">
        <v>0</v>
      </c>
    </row>
    <row r="2259" spans="2:39" x14ac:dyDescent="0.15">
      <c r="B2259" s="51" t="s">
        <v>2213</v>
      </c>
      <c r="C2259" s="51" t="s">
        <v>4684</v>
      </c>
      <c r="D2259" s="51" t="s">
        <v>5032</v>
      </c>
      <c r="E2259" s="51" t="s">
        <v>5033</v>
      </c>
      <c r="F2259" s="51" t="s">
        <v>5034</v>
      </c>
      <c r="G2259" s="51" t="s">
        <v>5035</v>
      </c>
      <c r="H2259" s="51" t="s">
        <v>5038</v>
      </c>
      <c r="I2259" s="51" t="s">
        <v>5039</v>
      </c>
      <c r="K2259" s="53">
        <v>3</v>
      </c>
      <c r="L2259" s="160">
        <v>11</v>
      </c>
      <c r="M2259" s="160" t="s">
        <v>5034</v>
      </c>
      <c r="N2259" s="160" t="s">
        <v>5035</v>
      </c>
      <c r="O2259" s="161"/>
      <c r="P2259" s="161"/>
      <c r="Q2259" s="161"/>
      <c r="R2259" s="161"/>
      <c r="S2259" s="161"/>
      <c r="T2259" s="161"/>
      <c r="U2259" s="161"/>
      <c r="V2259" s="161"/>
      <c r="W2259" s="161"/>
      <c r="X2259" s="161"/>
      <c r="Y2259" s="161"/>
      <c r="Z2259" s="161"/>
      <c r="AA2259" s="155" t="s">
        <v>2213</v>
      </c>
      <c r="AB2259" s="155" t="s">
        <v>4684</v>
      </c>
      <c r="AC2259" s="163">
        <v>0</v>
      </c>
      <c r="AD2259" s="163">
        <v>0</v>
      </c>
      <c r="AE2259" s="163">
        <v>0</v>
      </c>
      <c r="AF2259" s="163">
        <v>0</v>
      </c>
      <c r="AG2259" s="163">
        <v>0</v>
      </c>
      <c r="AH2259" s="163">
        <v>0</v>
      </c>
      <c r="AI2259" s="163">
        <v>0</v>
      </c>
      <c r="AJ2259" s="163">
        <v>0</v>
      </c>
      <c r="AK2259" s="163">
        <v>0</v>
      </c>
      <c r="AL2259" s="163">
        <v>0</v>
      </c>
      <c r="AM2259" s="163">
        <v>0</v>
      </c>
    </row>
    <row r="2260" spans="2:39" x14ac:dyDescent="0.15">
      <c r="B2260" s="51" t="s">
        <v>2214</v>
      </c>
      <c r="C2260" s="51" t="s">
        <v>5276</v>
      </c>
      <c r="D2260" s="51" t="s">
        <v>5044</v>
      </c>
      <c r="E2260" s="51" t="s">
        <v>5045</v>
      </c>
      <c r="F2260" s="51" t="s">
        <v>5046</v>
      </c>
      <c r="G2260" s="51" t="s">
        <v>5045</v>
      </c>
      <c r="H2260" s="51" t="s">
        <v>5047</v>
      </c>
      <c r="I2260" s="51" t="s">
        <v>5048</v>
      </c>
      <c r="K2260" s="53">
        <v>3</v>
      </c>
      <c r="L2260" s="160">
        <v>5</v>
      </c>
      <c r="M2260" s="160" t="s">
        <v>5047</v>
      </c>
      <c r="N2260" s="160" t="s">
        <v>5048</v>
      </c>
      <c r="O2260" s="161"/>
      <c r="P2260" s="161"/>
      <c r="Q2260" s="161"/>
      <c r="R2260" s="161"/>
      <c r="S2260" s="161"/>
      <c r="T2260" s="161"/>
      <c r="U2260" s="161"/>
      <c r="V2260" s="161"/>
      <c r="W2260" s="161"/>
      <c r="X2260" s="161"/>
      <c r="Y2260" s="161"/>
      <c r="Z2260" s="161"/>
      <c r="AA2260" s="155" t="s">
        <v>2214</v>
      </c>
      <c r="AB2260" s="155" t="s">
        <v>5276</v>
      </c>
      <c r="AC2260" s="163">
        <v>0</v>
      </c>
      <c r="AD2260" s="163">
        <v>0</v>
      </c>
      <c r="AE2260" s="163">
        <v>0</v>
      </c>
      <c r="AF2260" s="163">
        <v>0</v>
      </c>
      <c r="AG2260" s="163">
        <v>0</v>
      </c>
      <c r="AH2260" s="163">
        <v>0</v>
      </c>
      <c r="AI2260" s="163">
        <v>0</v>
      </c>
      <c r="AJ2260" s="163">
        <v>0</v>
      </c>
      <c r="AK2260" s="163">
        <v>0</v>
      </c>
      <c r="AL2260" s="163">
        <v>0</v>
      </c>
      <c r="AM2260" s="163">
        <v>0</v>
      </c>
    </row>
    <row r="2261" spans="2:39" x14ac:dyDescent="0.15">
      <c r="B2261" s="51" t="s">
        <v>2215</v>
      </c>
      <c r="C2261" s="51" t="s">
        <v>4685</v>
      </c>
      <c r="D2261" s="51" t="s">
        <v>5032</v>
      </c>
      <c r="E2261" s="51" t="s">
        <v>5033</v>
      </c>
      <c r="F2261" s="51" t="s">
        <v>5097</v>
      </c>
      <c r="G2261" s="51" t="s">
        <v>5098</v>
      </c>
      <c r="H2261" s="51" t="s">
        <v>5099</v>
      </c>
      <c r="I2261" s="51" t="s">
        <v>5100</v>
      </c>
      <c r="K2261" s="53">
        <v>3</v>
      </c>
      <c r="L2261" s="160">
        <v>15</v>
      </c>
      <c r="M2261" s="160" t="s">
        <v>5097</v>
      </c>
      <c r="N2261" s="160" t="s">
        <v>5098</v>
      </c>
      <c r="O2261" s="161"/>
      <c r="P2261" s="161"/>
      <c r="Q2261" s="161"/>
      <c r="R2261" s="161"/>
      <c r="S2261" s="161"/>
      <c r="T2261" s="161"/>
      <c r="U2261" s="161"/>
      <c r="V2261" s="161"/>
      <c r="W2261" s="161"/>
      <c r="X2261" s="161"/>
      <c r="Y2261" s="161"/>
      <c r="Z2261" s="161"/>
      <c r="AA2261" s="155" t="s">
        <v>2215</v>
      </c>
      <c r="AB2261" s="155" t="s">
        <v>4685</v>
      </c>
      <c r="AC2261" s="163">
        <v>0</v>
      </c>
      <c r="AD2261" s="163">
        <v>0</v>
      </c>
      <c r="AE2261" s="163">
        <v>0</v>
      </c>
      <c r="AF2261" s="163">
        <v>0</v>
      </c>
      <c r="AG2261" s="163">
        <v>0</v>
      </c>
      <c r="AH2261" s="163">
        <v>0</v>
      </c>
      <c r="AI2261" s="163">
        <v>0</v>
      </c>
      <c r="AJ2261" s="163">
        <v>0</v>
      </c>
      <c r="AK2261" s="163">
        <v>0</v>
      </c>
      <c r="AL2261" s="163">
        <v>0</v>
      </c>
      <c r="AM2261" s="163">
        <v>0</v>
      </c>
    </row>
    <row r="2262" spans="2:39" x14ac:dyDescent="0.15">
      <c r="B2262" s="51" t="s">
        <v>2216</v>
      </c>
      <c r="C2262" s="51" t="s">
        <v>4686</v>
      </c>
      <c r="D2262" s="51" t="s">
        <v>5026</v>
      </c>
      <c r="E2262" s="51" t="s">
        <v>5027</v>
      </c>
      <c r="F2262" s="51" t="s">
        <v>5028</v>
      </c>
      <c r="G2262" s="51" t="s">
        <v>5029</v>
      </c>
      <c r="H2262" s="51" t="s">
        <v>5115</v>
      </c>
      <c r="I2262" s="51" t="s">
        <v>5116</v>
      </c>
      <c r="K2262" s="53">
        <v>3</v>
      </c>
      <c r="L2262" s="160">
        <v>24</v>
      </c>
      <c r="M2262" s="160" t="s">
        <v>5028</v>
      </c>
      <c r="N2262" s="160" t="s">
        <v>5029</v>
      </c>
      <c r="O2262" s="161"/>
      <c r="P2262" s="161"/>
      <c r="Q2262" s="161"/>
      <c r="R2262" s="161"/>
      <c r="S2262" s="161"/>
      <c r="T2262" s="161"/>
      <c r="U2262" s="161"/>
      <c r="V2262" s="161"/>
      <c r="W2262" s="161"/>
      <c r="X2262" s="161"/>
      <c r="Y2262" s="161"/>
      <c r="Z2262" s="161"/>
      <c r="AA2262" s="155" t="s">
        <v>2216</v>
      </c>
      <c r="AB2262" s="155" t="s">
        <v>4686</v>
      </c>
      <c r="AC2262" s="163">
        <v>0</v>
      </c>
      <c r="AD2262" s="163">
        <v>0</v>
      </c>
      <c r="AE2262" s="163">
        <v>0</v>
      </c>
      <c r="AF2262" s="163">
        <v>0</v>
      </c>
      <c r="AG2262" s="163">
        <v>0</v>
      </c>
      <c r="AH2262" s="163">
        <v>0</v>
      </c>
      <c r="AI2262" s="163">
        <v>0</v>
      </c>
      <c r="AJ2262" s="163">
        <v>0</v>
      </c>
      <c r="AK2262" s="163">
        <v>0</v>
      </c>
      <c r="AL2262" s="163">
        <v>0</v>
      </c>
      <c r="AM2262" s="163">
        <v>0</v>
      </c>
    </row>
    <row r="2263" spans="2:39" x14ac:dyDescent="0.15">
      <c r="B2263" s="51" t="s">
        <v>2217</v>
      </c>
      <c r="C2263" s="51" t="s">
        <v>5277</v>
      </c>
      <c r="D2263" s="51" t="s">
        <v>5026</v>
      </c>
      <c r="E2263" s="51" t="s">
        <v>5027</v>
      </c>
      <c r="F2263" s="51" t="s">
        <v>5028</v>
      </c>
      <c r="G2263" s="51" t="s">
        <v>5029</v>
      </c>
      <c r="H2263" s="51" t="s">
        <v>5205</v>
      </c>
      <c r="I2263" s="51" t="s">
        <v>5206</v>
      </c>
      <c r="K2263" s="53">
        <v>3</v>
      </c>
      <c r="L2263" s="160">
        <v>24</v>
      </c>
      <c r="M2263" s="160" t="s">
        <v>5028</v>
      </c>
      <c r="N2263" s="160" t="s">
        <v>5029</v>
      </c>
      <c r="O2263" s="161"/>
      <c r="P2263" s="161"/>
      <c r="Q2263" s="161"/>
      <c r="R2263" s="161"/>
      <c r="S2263" s="161"/>
      <c r="T2263" s="161"/>
      <c r="U2263" s="161"/>
      <c r="V2263" s="161"/>
      <c r="W2263" s="161"/>
      <c r="X2263" s="161"/>
      <c r="Y2263" s="161"/>
      <c r="Z2263" s="161"/>
      <c r="AA2263" s="155" t="s">
        <v>2217</v>
      </c>
      <c r="AB2263" s="155" t="s">
        <v>5277</v>
      </c>
      <c r="AC2263" s="163">
        <v>0</v>
      </c>
      <c r="AD2263" s="163">
        <v>0</v>
      </c>
      <c r="AE2263" s="163">
        <v>0</v>
      </c>
      <c r="AF2263" s="163">
        <v>0</v>
      </c>
      <c r="AG2263" s="163">
        <v>0</v>
      </c>
      <c r="AH2263" s="163">
        <v>0</v>
      </c>
      <c r="AI2263" s="163">
        <v>0</v>
      </c>
      <c r="AJ2263" s="163">
        <v>0</v>
      </c>
      <c r="AK2263" s="163">
        <v>0</v>
      </c>
      <c r="AL2263" s="163">
        <v>0</v>
      </c>
      <c r="AM2263" s="163">
        <v>0</v>
      </c>
    </row>
    <row r="2264" spans="2:39" x14ac:dyDescent="0.15">
      <c r="B2264" s="51" t="s">
        <v>2218</v>
      </c>
      <c r="C2264" s="51" t="s">
        <v>4687</v>
      </c>
      <c r="D2264" s="51" t="s">
        <v>5089</v>
      </c>
      <c r="E2264" s="51" t="s">
        <v>5090</v>
      </c>
      <c r="F2264" s="51" t="s">
        <v>5091</v>
      </c>
      <c r="G2264" s="51" t="s">
        <v>5092</v>
      </c>
      <c r="H2264" s="51" t="s">
        <v>5135</v>
      </c>
      <c r="I2264" s="51" t="s">
        <v>5136</v>
      </c>
      <c r="K2264" s="53">
        <v>3</v>
      </c>
      <c r="L2264" s="160">
        <v>16</v>
      </c>
      <c r="M2264" s="160" t="s">
        <v>5091</v>
      </c>
      <c r="N2264" s="160" t="s">
        <v>5092</v>
      </c>
      <c r="O2264" s="161"/>
      <c r="P2264" s="161"/>
      <c r="Q2264" s="161"/>
      <c r="R2264" s="161"/>
      <c r="S2264" s="161"/>
      <c r="T2264" s="161"/>
      <c r="U2264" s="161"/>
      <c r="V2264" s="161"/>
      <c r="W2264" s="161"/>
      <c r="X2264" s="161"/>
      <c r="Y2264" s="161"/>
      <c r="Z2264" s="161"/>
      <c r="AA2264" s="155" t="s">
        <v>2218</v>
      </c>
      <c r="AB2264" s="155" t="s">
        <v>4687</v>
      </c>
      <c r="AC2264" s="163">
        <v>0</v>
      </c>
      <c r="AD2264" s="163">
        <v>0</v>
      </c>
      <c r="AE2264" s="163">
        <v>0</v>
      </c>
      <c r="AF2264" s="163">
        <v>0</v>
      </c>
      <c r="AG2264" s="163">
        <v>0</v>
      </c>
      <c r="AH2264" s="163">
        <v>0</v>
      </c>
      <c r="AI2264" s="163">
        <v>0</v>
      </c>
      <c r="AJ2264" s="163">
        <v>0</v>
      </c>
      <c r="AK2264" s="163">
        <v>0</v>
      </c>
      <c r="AL2264" s="163">
        <v>0</v>
      </c>
      <c r="AM2264" s="163">
        <v>0</v>
      </c>
    </row>
    <row r="2265" spans="2:39" x14ac:dyDescent="0.15">
      <c r="B2265" s="51" t="s">
        <v>2219</v>
      </c>
      <c r="C2265" s="51" t="s">
        <v>4688</v>
      </c>
      <c r="K2265" s="53">
        <v>3</v>
      </c>
      <c r="L2265" s="160" t="s">
        <v>5356</v>
      </c>
      <c r="M2265" s="160" t="s">
        <v>5356</v>
      </c>
      <c r="N2265" s="160" t="s">
        <v>5356</v>
      </c>
      <c r="O2265" s="161"/>
      <c r="P2265" s="161"/>
      <c r="Q2265" s="161"/>
      <c r="R2265" s="161"/>
      <c r="S2265" s="161"/>
      <c r="T2265" s="161"/>
      <c r="U2265" s="161"/>
      <c r="V2265" s="161"/>
      <c r="W2265" s="161"/>
      <c r="X2265" s="161"/>
      <c r="Y2265" s="161"/>
      <c r="Z2265" s="161"/>
      <c r="AA2265" s="155" t="s">
        <v>2219</v>
      </c>
      <c r="AB2265" s="155" t="s">
        <v>4688</v>
      </c>
      <c r="AC2265" s="163">
        <v>0</v>
      </c>
      <c r="AD2265" s="163">
        <v>0</v>
      </c>
      <c r="AE2265" s="163">
        <v>0</v>
      </c>
      <c r="AF2265" s="163">
        <v>0</v>
      </c>
      <c r="AG2265" s="163">
        <v>0</v>
      </c>
      <c r="AH2265" s="163">
        <v>0</v>
      </c>
      <c r="AI2265" s="163">
        <v>0</v>
      </c>
      <c r="AJ2265" s="163">
        <v>0</v>
      </c>
      <c r="AK2265" s="163">
        <v>0</v>
      </c>
      <c r="AL2265" s="163">
        <v>0</v>
      </c>
      <c r="AM2265" s="163">
        <v>0</v>
      </c>
    </row>
    <row r="2266" spans="2:39" x14ac:dyDescent="0.15">
      <c r="B2266" s="51" t="s">
        <v>2220</v>
      </c>
      <c r="C2266" s="51" t="s">
        <v>4689</v>
      </c>
      <c r="K2266" s="53">
        <v>3</v>
      </c>
      <c r="L2266" s="160" t="s">
        <v>5356</v>
      </c>
      <c r="M2266" s="160" t="s">
        <v>5356</v>
      </c>
      <c r="N2266" s="160" t="s">
        <v>5356</v>
      </c>
      <c r="O2266" s="161"/>
      <c r="P2266" s="161"/>
      <c r="Q2266" s="161"/>
      <c r="R2266" s="161"/>
      <c r="S2266" s="161"/>
      <c r="T2266" s="161"/>
      <c r="U2266" s="161"/>
      <c r="V2266" s="161"/>
      <c r="W2266" s="161"/>
      <c r="X2266" s="161"/>
      <c r="Y2266" s="161"/>
      <c r="Z2266" s="161"/>
      <c r="AA2266" s="155" t="s">
        <v>2220</v>
      </c>
      <c r="AB2266" s="155" t="s">
        <v>4689</v>
      </c>
      <c r="AC2266" s="163">
        <v>0</v>
      </c>
      <c r="AD2266" s="163">
        <v>0</v>
      </c>
      <c r="AE2266" s="163">
        <v>0</v>
      </c>
      <c r="AF2266" s="163">
        <v>0</v>
      </c>
      <c r="AG2266" s="163">
        <v>0</v>
      </c>
      <c r="AH2266" s="163">
        <v>0</v>
      </c>
      <c r="AI2266" s="163">
        <v>0</v>
      </c>
      <c r="AJ2266" s="163">
        <v>0</v>
      </c>
      <c r="AK2266" s="163">
        <v>0</v>
      </c>
      <c r="AL2266" s="163">
        <v>0</v>
      </c>
      <c r="AM2266" s="163">
        <v>0</v>
      </c>
    </row>
    <row r="2267" spans="2:39" x14ac:dyDescent="0.15">
      <c r="B2267" s="51" t="s">
        <v>2221</v>
      </c>
      <c r="C2267" s="51" t="s">
        <v>4690</v>
      </c>
      <c r="D2267" s="51" t="s">
        <v>5074</v>
      </c>
      <c r="E2267" s="51" t="s">
        <v>5075</v>
      </c>
      <c r="F2267" s="51" t="s">
        <v>5147</v>
      </c>
      <c r="G2267" s="51" t="s">
        <v>5148</v>
      </c>
      <c r="H2267" s="51" t="s">
        <v>5149</v>
      </c>
      <c r="I2267" s="51" t="s">
        <v>5148</v>
      </c>
      <c r="K2267" s="53">
        <v>3</v>
      </c>
      <c r="L2267" s="160" t="s">
        <v>5356</v>
      </c>
      <c r="M2267" s="160" t="s">
        <v>5356</v>
      </c>
      <c r="N2267" s="160" t="s">
        <v>5356</v>
      </c>
      <c r="O2267" s="161"/>
      <c r="P2267" s="161"/>
      <c r="Q2267" s="161"/>
      <c r="R2267" s="161"/>
      <c r="S2267" s="161"/>
      <c r="T2267" s="161"/>
      <c r="U2267" s="161"/>
      <c r="V2267" s="161"/>
      <c r="W2267" s="161"/>
      <c r="X2267" s="161"/>
      <c r="Y2267" s="161"/>
      <c r="Z2267" s="161"/>
      <c r="AA2267" s="155" t="s">
        <v>2221</v>
      </c>
      <c r="AB2267" s="155" t="s">
        <v>4690</v>
      </c>
      <c r="AC2267" s="163">
        <v>0</v>
      </c>
      <c r="AD2267" s="163">
        <v>0</v>
      </c>
      <c r="AE2267" s="163">
        <v>0</v>
      </c>
      <c r="AF2267" s="163">
        <v>0</v>
      </c>
      <c r="AG2267" s="163">
        <v>0</v>
      </c>
      <c r="AH2267" s="163">
        <v>0</v>
      </c>
      <c r="AI2267" s="163">
        <v>0</v>
      </c>
      <c r="AJ2267" s="163">
        <v>0</v>
      </c>
      <c r="AK2267" s="163">
        <v>0</v>
      </c>
      <c r="AL2267" s="163">
        <v>0</v>
      </c>
      <c r="AM2267" s="163">
        <v>0</v>
      </c>
    </row>
    <row r="2268" spans="2:39" x14ac:dyDescent="0.15">
      <c r="B2268" s="51" t="s">
        <v>2222</v>
      </c>
      <c r="C2268" s="51" t="s">
        <v>4691</v>
      </c>
      <c r="D2268" s="51" t="s">
        <v>5080</v>
      </c>
      <c r="E2268" s="51" t="s">
        <v>5081</v>
      </c>
      <c r="F2268" s="51" t="s">
        <v>5082</v>
      </c>
      <c r="G2268" s="51" t="s">
        <v>5081</v>
      </c>
      <c r="H2268" s="51" t="s">
        <v>5141</v>
      </c>
      <c r="I2268" s="51" t="s">
        <v>5142</v>
      </c>
      <c r="K2268" s="53">
        <v>3</v>
      </c>
      <c r="L2268" s="160">
        <v>2</v>
      </c>
      <c r="M2268" s="160" t="s">
        <v>5082</v>
      </c>
      <c r="N2268" s="160" t="s">
        <v>5081</v>
      </c>
      <c r="O2268" s="161"/>
      <c r="P2268" s="161"/>
      <c r="Q2268" s="161"/>
      <c r="R2268" s="161"/>
      <c r="S2268" s="161"/>
      <c r="T2268" s="161"/>
      <c r="U2268" s="161"/>
      <c r="V2268" s="161"/>
      <c r="W2268" s="161"/>
      <c r="X2268" s="161"/>
      <c r="Y2268" s="161"/>
      <c r="Z2268" s="161"/>
      <c r="AA2268" s="155" t="s">
        <v>2222</v>
      </c>
      <c r="AB2268" s="155" t="s">
        <v>4691</v>
      </c>
      <c r="AC2268" s="163">
        <v>0</v>
      </c>
      <c r="AD2268" s="163">
        <v>0</v>
      </c>
      <c r="AE2268" s="163">
        <v>0</v>
      </c>
      <c r="AF2268" s="163">
        <v>0</v>
      </c>
      <c r="AG2268" s="163">
        <v>0</v>
      </c>
      <c r="AH2268" s="163">
        <v>0</v>
      </c>
      <c r="AI2268" s="163">
        <v>0</v>
      </c>
      <c r="AJ2268" s="163">
        <v>0</v>
      </c>
      <c r="AK2268" s="163">
        <v>0</v>
      </c>
      <c r="AL2268" s="163">
        <v>0</v>
      </c>
      <c r="AM2268" s="163">
        <v>0</v>
      </c>
    </row>
    <row r="2269" spans="2:39" x14ac:dyDescent="0.15">
      <c r="B2269" s="51" t="s">
        <v>2223</v>
      </c>
      <c r="C2269" s="51" t="s">
        <v>4692</v>
      </c>
      <c r="D2269" s="51" t="s">
        <v>5032</v>
      </c>
      <c r="E2269" s="51" t="s">
        <v>5033</v>
      </c>
      <c r="F2269" s="51" t="s">
        <v>5155</v>
      </c>
      <c r="G2269" s="51" t="s">
        <v>5156</v>
      </c>
      <c r="H2269" s="51" t="s">
        <v>5157</v>
      </c>
      <c r="I2269" s="51" t="s">
        <v>5156</v>
      </c>
      <c r="K2269" s="53">
        <v>3</v>
      </c>
      <c r="L2269" s="160">
        <v>14</v>
      </c>
      <c r="M2269" s="160" t="s">
        <v>5157</v>
      </c>
      <c r="N2269" s="160" t="s">
        <v>5156</v>
      </c>
      <c r="O2269" s="161"/>
      <c r="P2269" s="161"/>
      <c r="Q2269" s="161"/>
      <c r="R2269" s="161"/>
      <c r="S2269" s="161"/>
      <c r="T2269" s="161"/>
      <c r="U2269" s="161"/>
      <c r="V2269" s="161"/>
      <c r="W2269" s="161"/>
      <c r="X2269" s="161"/>
      <c r="Y2269" s="161"/>
      <c r="Z2269" s="161"/>
      <c r="AA2269" s="155" t="s">
        <v>2223</v>
      </c>
      <c r="AB2269" s="155" t="s">
        <v>4692</v>
      </c>
      <c r="AC2269" s="163">
        <v>0</v>
      </c>
      <c r="AD2269" s="163">
        <v>0</v>
      </c>
      <c r="AE2269" s="163">
        <v>0</v>
      </c>
      <c r="AF2269" s="163">
        <v>0</v>
      </c>
      <c r="AG2269" s="163">
        <v>0</v>
      </c>
      <c r="AH2269" s="163">
        <v>0</v>
      </c>
      <c r="AI2269" s="163">
        <v>0</v>
      </c>
      <c r="AJ2269" s="163">
        <v>0</v>
      </c>
      <c r="AK2269" s="163">
        <v>0</v>
      </c>
      <c r="AL2269" s="163">
        <v>0</v>
      </c>
      <c r="AM2269" s="163">
        <v>0</v>
      </c>
    </row>
    <row r="2270" spans="2:39" x14ac:dyDescent="0.15">
      <c r="B2270" s="51" t="s">
        <v>2224</v>
      </c>
      <c r="C2270" s="51" t="s">
        <v>5278</v>
      </c>
      <c r="D2270" s="51" t="s">
        <v>5069</v>
      </c>
      <c r="E2270" s="51" t="s">
        <v>5070</v>
      </c>
      <c r="F2270" s="51" t="s">
        <v>5071</v>
      </c>
      <c r="G2270" s="51" t="s">
        <v>5070</v>
      </c>
      <c r="H2270" s="51" t="s">
        <v>5072</v>
      </c>
      <c r="I2270" s="51" t="s">
        <v>5073</v>
      </c>
      <c r="K2270" s="53">
        <v>3</v>
      </c>
      <c r="L2270" s="160">
        <v>27</v>
      </c>
      <c r="M2270" s="160" t="s">
        <v>5071</v>
      </c>
      <c r="N2270" s="160" t="s">
        <v>5070</v>
      </c>
      <c r="O2270" s="161"/>
      <c r="P2270" s="161"/>
      <c r="Q2270" s="161"/>
      <c r="R2270" s="161"/>
      <c r="S2270" s="161"/>
      <c r="T2270" s="161"/>
      <c r="U2270" s="161"/>
      <c r="V2270" s="161"/>
      <c r="W2270" s="161"/>
      <c r="X2270" s="161"/>
      <c r="Y2270" s="161"/>
      <c r="Z2270" s="161"/>
      <c r="AA2270" s="155" t="s">
        <v>2224</v>
      </c>
      <c r="AB2270" s="155" t="s">
        <v>5278</v>
      </c>
      <c r="AC2270" s="163">
        <v>0</v>
      </c>
      <c r="AD2270" s="163">
        <v>0</v>
      </c>
      <c r="AE2270" s="163">
        <v>0</v>
      </c>
      <c r="AF2270" s="163">
        <v>0</v>
      </c>
      <c r="AG2270" s="163">
        <v>0</v>
      </c>
      <c r="AH2270" s="163">
        <v>0</v>
      </c>
      <c r="AI2270" s="163">
        <v>0</v>
      </c>
      <c r="AJ2270" s="163">
        <v>0</v>
      </c>
      <c r="AK2270" s="163">
        <v>0</v>
      </c>
      <c r="AL2270" s="163">
        <v>0</v>
      </c>
      <c r="AM2270" s="163">
        <v>0</v>
      </c>
    </row>
    <row r="2271" spans="2:39" x14ac:dyDescent="0.15">
      <c r="B2271" s="51" t="s">
        <v>2225</v>
      </c>
      <c r="C2271" s="51" t="s">
        <v>5279</v>
      </c>
      <c r="D2271" s="51" t="s">
        <v>5058</v>
      </c>
      <c r="E2271" s="51" t="s">
        <v>5059</v>
      </c>
      <c r="F2271" s="51" t="s">
        <v>5060</v>
      </c>
      <c r="G2271" s="51" t="s">
        <v>5061</v>
      </c>
      <c r="H2271" s="51" t="s">
        <v>5203</v>
      </c>
      <c r="I2271" s="51" t="s">
        <v>5204</v>
      </c>
      <c r="K2271" s="53">
        <v>3</v>
      </c>
      <c r="L2271" s="160">
        <v>19</v>
      </c>
      <c r="M2271" s="160" t="s">
        <v>5060</v>
      </c>
      <c r="N2271" s="160" t="s">
        <v>5061</v>
      </c>
      <c r="O2271" s="161"/>
      <c r="P2271" s="161"/>
      <c r="Q2271" s="161"/>
      <c r="R2271" s="161"/>
      <c r="S2271" s="161"/>
      <c r="T2271" s="161"/>
      <c r="U2271" s="161"/>
      <c r="V2271" s="161"/>
      <c r="W2271" s="161"/>
      <c r="X2271" s="161"/>
      <c r="Y2271" s="161"/>
      <c r="Z2271" s="161"/>
      <c r="AA2271" s="155" t="s">
        <v>2225</v>
      </c>
      <c r="AB2271" s="155" t="s">
        <v>5279</v>
      </c>
      <c r="AC2271" s="163">
        <v>0</v>
      </c>
      <c r="AD2271" s="163">
        <v>0</v>
      </c>
      <c r="AE2271" s="163">
        <v>0</v>
      </c>
      <c r="AF2271" s="163">
        <v>0</v>
      </c>
      <c r="AG2271" s="163">
        <v>0</v>
      </c>
      <c r="AH2271" s="163">
        <v>0</v>
      </c>
      <c r="AI2271" s="163">
        <v>0</v>
      </c>
      <c r="AJ2271" s="163">
        <v>0</v>
      </c>
      <c r="AK2271" s="163">
        <v>0</v>
      </c>
      <c r="AL2271" s="163">
        <v>0</v>
      </c>
      <c r="AM2271" s="163">
        <v>0</v>
      </c>
    </row>
    <row r="2272" spans="2:39" x14ac:dyDescent="0.15">
      <c r="B2272" s="51" t="s">
        <v>2226</v>
      </c>
      <c r="C2272" s="51" t="s">
        <v>4693</v>
      </c>
      <c r="K2272" s="53">
        <v>3</v>
      </c>
      <c r="L2272" s="160" t="s">
        <v>5356</v>
      </c>
      <c r="M2272" s="160" t="s">
        <v>5356</v>
      </c>
      <c r="N2272" s="160" t="s">
        <v>5356</v>
      </c>
      <c r="O2272" s="161"/>
      <c r="P2272" s="161"/>
      <c r="Q2272" s="161"/>
      <c r="R2272" s="161"/>
      <c r="S2272" s="161"/>
      <c r="T2272" s="161"/>
      <c r="U2272" s="161"/>
      <c r="V2272" s="161"/>
      <c r="W2272" s="161"/>
      <c r="X2272" s="161"/>
      <c r="Y2272" s="161"/>
      <c r="Z2272" s="161"/>
      <c r="AA2272" s="155" t="s">
        <v>2226</v>
      </c>
      <c r="AB2272" s="155" t="s">
        <v>4693</v>
      </c>
      <c r="AC2272" s="163">
        <v>0</v>
      </c>
      <c r="AD2272" s="163">
        <v>0</v>
      </c>
      <c r="AE2272" s="163">
        <v>0</v>
      </c>
      <c r="AF2272" s="163">
        <v>0</v>
      </c>
      <c r="AG2272" s="163">
        <v>0</v>
      </c>
      <c r="AH2272" s="163">
        <v>0</v>
      </c>
      <c r="AI2272" s="163">
        <v>0</v>
      </c>
      <c r="AJ2272" s="163">
        <v>0</v>
      </c>
      <c r="AK2272" s="163">
        <v>0</v>
      </c>
      <c r="AL2272" s="163">
        <v>0</v>
      </c>
      <c r="AM2272" s="163">
        <v>0</v>
      </c>
    </row>
    <row r="2273" spans="2:39" x14ac:dyDescent="0.15">
      <c r="B2273" s="51" t="s">
        <v>2227</v>
      </c>
      <c r="C2273" s="51" t="s">
        <v>4694</v>
      </c>
      <c r="D2273" s="51" t="s">
        <v>5058</v>
      </c>
      <c r="E2273" s="51" t="s">
        <v>5059</v>
      </c>
      <c r="F2273" s="51" t="s">
        <v>5143</v>
      </c>
      <c r="G2273" s="51" t="s">
        <v>5144</v>
      </c>
      <c r="H2273" s="51" t="s">
        <v>5145</v>
      </c>
      <c r="I2273" s="51" t="s">
        <v>5146</v>
      </c>
      <c r="K2273" s="53">
        <v>3</v>
      </c>
      <c r="L2273" s="160" t="s">
        <v>5356</v>
      </c>
      <c r="M2273" s="160" t="s">
        <v>5356</v>
      </c>
      <c r="N2273" s="160" t="s">
        <v>5356</v>
      </c>
      <c r="O2273" s="161"/>
      <c r="P2273" s="161"/>
      <c r="Q2273" s="161"/>
      <c r="R2273" s="161"/>
      <c r="S2273" s="161"/>
      <c r="T2273" s="161"/>
      <c r="U2273" s="161"/>
      <c r="V2273" s="161"/>
      <c r="W2273" s="161"/>
      <c r="X2273" s="161"/>
      <c r="Y2273" s="161"/>
      <c r="Z2273" s="161"/>
      <c r="AA2273" s="155" t="s">
        <v>2227</v>
      </c>
      <c r="AB2273" s="155" t="s">
        <v>4694</v>
      </c>
      <c r="AC2273" s="163">
        <v>0</v>
      </c>
      <c r="AD2273" s="163">
        <v>0</v>
      </c>
      <c r="AE2273" s="163">
        <v>0</v>
      </c>
      <c r="AF2273" s="163">
        <v>0</v>
      </c>
      <c r="AG2273" s="163">
        <v>0</v>
      </c>
      <c r="AH2273" s="163">
        <v>0</v>
      </c>
      <c r="AI2273" s="163">
        <v>0</v>
      </c>
      <c r="AJ2273" s="163">
        <v>0</v>
      </c>
      <c r="AK2273" s="163">
        <v>0</v>
      </c>
      <c r="AL2273" s="163">
        <v>0</v>
      </c>
      <c r="AM2273" s="163">
        <v>0</v>
      </c>
    </row>
    <row r="2274" spans="2:39" x14ac:dyDescent="0.15">
      <c r="B2274" s="51" t="s">
        <v>2228</v>
      </c>
      <c r="C2274" s="51" t="s">
        <v>4695</v>
      </c>
      <c r="K2274" s="53">
        <v>3</v>
      </c>
      <c r="L2274" s="160" t="s">
        <v>5356</v>
      </c>
      <c r="M2274" s="160" t="s">
        <v>5356</v>
      </c>
      <c r="N2274" s="160" t="s">
        <v>5356</v>
      </c>
      <c r="O2274" s="161"/>
      <c r="P2274" s="161"/>
      <c r="Q2274" s="161"/>
      <c r="R2274" s="161"/>
      <c r="S2274" s="161"/>
      <c r="T2274" s="161"/>
      <c r="U2274" s="161"/>
      <c r="V2274" s="161"/>
      <c r="W2274" s="161"/>
      <c r="X2274" s="161"/>
      <c r="Y2274" s="161"/>
      <c r="Z2274" s="161"/>
      <c r="AA2274" s="155" t="s">
        <v>2228</v>
      </c>
      <c r="AB2274" s="155" t="s">
        <v>4695</v>
      </c>
      <c r="AC2274" s="163">
        <v>0</v>
      </c>
      <c r="AD2274" s="163">
        <v>0</v>
      </c>
      <c r="AE2274" s="163">
        <v>0</v>
      </c>
      <c r="AF2274" s="163">
        <v>0</v>
      </c>
      <c r="AG2274" s="163">
        <v>0</v>
      </c>
      <c r="AH2274" s="163">
        <v>0</v>
      </c>
      <c r="AI2274" s="163">
        <v>0</v>
      </c>
      <c r="AJ2274" s="163">
        <v>0</v>
      </c>
      <c r="AK2274" s="163">
        <v>0</v>
      </c>
      <c r="AL2274" s="163">
        <v>0</v>
      </c>
      <c r="AM2274" s="163">
        <v>0</v>
      </c>
    </row>
    <row r="2275" spans="2:39" x14ac:dyDescent="0.15">
      <c r="B2275" s="51" t="s">
        <v>2229</v>
      </c>
      <c r="C2275" s="51" t="s">
        <v>5280</v>
      </c>
      <c r="D2275" s="51" t="s">
        <v>5058</v>
      </c>
      <c r="E2275" s="51" t="s">
        <v>5059</v>
      </c>
      <c r="F2275" s="51" t="s">
        <v>5143</v>
      </c>
      <c r="G2275" s="51" t="s">
        <v>5144</v>
      </c>
      <c r="H2275" s="51" t="s">
        <v>5145</v>
      </c>
      <c r="I2275" s="51" t="s">
        <v>5146</v>
      </c>
      <c r="K2275" s="53">
        <v>3</v>
      </c>
      <c r="L2275" s="160" t="s">
        <v>5356</v>
      </c>
      <c r="M2275" s="160" t="s">
        <v>5356</v>
      </c>
      <c r="N2275" s="160" t="s">
        <v>5356</v>
      </c>
      <c r="O2275" s="161"/>
      <c r="P2275" s="161"/>
      <c r="Q2275" s="161"/>
      <c r="R2275" s="161"/>
      <c r="S2275" s="161"/>
      <c r="T2275" s="161"/>
      <c r="U2275" s="161"/>
      <c r="V2275" s="161"/>
      <c r="W2275" s="161"/>
      <c r="X2275" s="161"/>
      <c r="Y2275" s="161"/>
      <c r="Z2275" s="161"/>
      <c r="AA2275" s="155" t="s">
        <v>2229</v>
      </c>
      <c r="AB2275" s="155" t="s">
        <v>5280</v>
      </c>
      <c r="AC2275" s="163">
        <v>0</v>
      </c>
      <c r="AD2275" s="163">
        <v>0</v>
      </c>
      <c r="AE2275" s="163">
        <v>0</v>
      </c>
      <c r="AF2275" s="163">
        <v>0</v>
      </c>
      <c r="AG2275" s="163">
        <v>0</v>
      </c>
      <c r="AH2275" s="163">
        <v>0</v>
      </c>
      <c r="AI2275" s="163">
        <v>0</v>
      </c>
      <c r="AJ2275" s="163">
        <v>0</v>
      </c>
      <c r="AK2275" s="163">
        <v>0</v>
      </c>
      <c r="AL2275" s="163">
        <v>0</v>
      </c>
      <c r="AM2275" s="163">
        <v>0</v>
      </c>
    </row>
    <row r="2276" spans="2:39" x14ac:dyDescent="0.15">
      <c r="B2276" s="51" t="s">
        <v>2230</v>
      </c>
      <c r="C2276" s="51" t="s">
        <v>4696</v>
      </c>
      <c r="D2276" s="51" t="s">
        <v>5026</v>
      </c>
      <c r="E2276" s="51" t="s">
        <v>5027</v>
      </c>
      <c r="F2276" s="51" t="s">
        <v>5028</v>
      </c>
      <c r="G2276" s="51" t="s">
        <v>5029</v>
      </c>
      <c r="H2276" s="51" t="s">
        <v>5030</v>
      </c>
      <c r="I2276" s="51" t="s">
        <v>5031</v>
      </c>
      <c r="K2276" s="53">
        <v>3</v>
      </c>
      <c r="L2276" s="160">
        <v>24</v>
      </c>
      <c r="M2276" s="160" t="s">
        <v>5028</v>
      </c>
      <c r="N2276" s="160" t="s">
        <v>5029</v>
      </c>
      <c r="O2276" s="161"/>
      <c r="P2276" s="161"/>
      <c r="Q2276" s="161"/>
      <c r="R2276" s="161"/>
      <c r="S2276" s="161"/>
      <c r="T2276" s="161"/>
      <c r="U2276" s="161"/>
      <c r="V2276" s="161"/>
      <c r="W2276" s="161"/>
      <c r="X2276" s="161"/>
      <c r="Y2276" s="161"/>
      <c r="Z2276" s="161"/>
      <c r="AA2276" s="155" t="s">
        <v>2230</v>
      </c>
      <c r="AB2276" s="155" t="s">
        <v>4696</v>
      </c>
      <c r="AC2276" s="163">
        <v>0</v>
      </c>
      <c r="AD2276" s="163">
        <v>0</v>
      </c>
      <c r="AE2276" s="163">
        <v>0</v>
      </c>
      <c r="AF2276" s="163">
        <v>0</v>
      </c>
      <c r="AG2276" s="163">
        <v>0</v>
      </c>
      <c r="AH2276" s="163">
        <v>0</v>
      </c>
      <c r="AI2276" s="163">
        <v>0</v>
      </c>
      <c r="AJ2276" s="163">
        <v>0</v>
      </c>
      <c r="AK2276" s="163">
        <v>0</v>
      </c>
      <c r="AL2276" s="163">
        <v>0</v>
      </c>
      <c r="AM2276" s="163">
        <v>0</v>
      </c>
    </row>
    <row r="2277" spans="2:39" x14ac:dyDescent="0.15">
      <c r="B2277" s="51" t="s">
        <v>2231</v>
      </c>
      <c r="C2277" s="51" t="s">
        <v>4697</v>
      </c>
      <c r="D2277" s="51" t="s">
        <v>5058</v>
      </c>
      <c r="E2277" s="51" t="s">
        <v>5059</v>
      </c>
      <c r="F2277" s="51" t="s">
        <v>5060</v>
      </c>
      <c r="G2277" s="51" t="s">
        <v>5061</v>
      </c>
      <c r="H2277" s="51" t="s">
        <v>5203</v>
      </c>
      <c r="I2277" s="51" t="s">
        <v>5204</v>
      </c>
      <c r="K2277" s="53">
        <v>3</v>
      </c>
      <c r="L2277" s="160">
        <v>19</v>
      </c>
      <c r="M2277" s="160" t="s">
        <v>5060</v>
      </c>
      <c r="N2277" s="160" t="s">
        <v>5061</v>
      </c>
      <c r="O2277" s="161"/>
      <c r="P2277" s="161"/>
      <c r="Q2277" s="161"/>
      <c r="R2277" s="161"/>
      <c r="S2277" s="161"/>
      <c r="T2277" s="161"/>
      <c r="U2277" s="161"/>
      <c r="V2277" s="161"/>
      <c r="W2277" s="161"/>
      <c r="X2277" s="161"/>
      <c r="Y2277" s="161"/>
      <c r="Z2277" s="161"/>
      <c r="AA2277" s="155" t="s">
        <v>2231</v>
      </c>
      <c r="AB2277" s="155" t="s">
        <v>4697</v>
      </c>
      <c r="AC2277" s="163">
        <v>0</v>
      </c>
      <c r="AD2277" s="163">
        <v>0</v>
      </c>
      <c r="AE2277" s="163">
        <v>0</v>
      </c>
      <c r="AF2277" s="163">
        <v>0</v>
      </c>
      <c r="AG2277" s="163">
        <v>0</v>
      </c>
      <c r="AH2277" s="163">
        <v>0</v>
      </c>
      <c r="AI2277" s="163">
        <v>0</v>
      </c>
      <c r="AJ2277" s="163">
        <v>0</v>
      </c>
      <c r="AK2277" s="163">
        <v>0</v>
      </c>
      <c r="AL2277" s="163">
        <v>0</v>
      </c>
      <c r="AM2277" s="163">
        <v>0</v>
      </c>
    </row>
    <row r="2278" spans="2:39" x14ac:dyDescent="0.15">
      <c r="B2278" s="51" t="s">
        <v>2232</v>
      </c>
      <c r="C2278" s="51" t="s">
        <v>4698</v>
      </c>
      <c r="D2278" s="51" t="s">
        <v>5032</v>
      </c>
      <c r="E2278" s="51" t="s">
        <v>5033</v>
      </c>
      <c r="F2278" s="51" t="s">
        <v>5117</v>
      </c>
      <c r="G2278" s="51" t="s">
        <v>5118</v>
      </c>
      <c r="H2278" s="51" t="s">
        <v>5191</v>
      </c>
      <c r="I2278" s="51" t="s">
        <v>5192</v>
      </c>
      <c r="K2278" s="53">
        <v>3</v>
      </c>
      <c r="L2278" s="160" t="s">
        <v>5356</v>
      </c>
      <c r="M2278" s="160" t="s">
        <v>5356</v>
      </c>
      <c r="N2278" s="160" t="s">
        <v>5356</v>
      </c>
      <c r="O2278" s="161"/>
      <c r="P2278" s="161"/>
      <c r="Q2278" s="161"/>
      <c r="R2278" s="161"/>
      <c r="S2278" s="161"/>
      <c r="T2278" s="161"/>
      <c r="U2278" s="161"/>
      <c r="V2278" s="161"/>
      <c r="W2278" s="161"/>
      <c r="X2278" s="161"/>
      <c r="Y2278" s="161"/>
      <c r="Z2278" s="161"/>
      <c r="AA2278" s="155" t="s">
        <v>2232</v>
      </c>
      <c r="AB2278" s="155" t="s">
        <v>4698</v>
      </c>
      <c r="AC2278" s="163">
        <v>0</v>
      </c>
      <c r="AD2278" s="163">
        <v>0</v>
      </c>
      <c r="AE2278" s="163">
        <v>0</v>
      </c>
      <c r="AF2278" s="163">
        <v>0</v>
      </c>
      <c r="AG2278" s="163">
        <v>0</v>
      </c>
      <c r="AH2278" s="163">
        <v>0</v>
      </c>
      <c r="AI2278" s="163">
        <v>0</v>
      </c>
      <c r="AJ2278" s="163">
        <v>0</v>
      </c>
      <c r="AK2278" s="163">
        <v>0</v>
      </c>
      <c r="AL2278" s="163">
        <v>0</v>
      </c>
      <c r="AM2278" s="163">
        <v>0</v>
      </c>
    </row>
    <row r="2279" spans="2:39" x14ac:dyDescent="0.15">
      <c r="B2279" s="51" t="s">
        <v>2233</v>
      </c>
      <c r="C2279" s="51" t="s">
        <v>4699</v>
      </c>
      <c r="D2279" s="51" t="s">
        <v>5032</v>
      </c>
      <c r="E2279" s="51" t="s">
        <v>5033</v>
      </c>
      <c r="F2279" s="51" t="s">
        <v>5121</v>
      </c>
      <c r="G2279" s="51" t="s">
        <v>5122</v>
      </c>
      <c r="H2279" s="51" t="s">
        <v>5172</v>
      </c>
      <c r="I2279" s="51" t="s">
        <v>5173</v>
      </c>
      <c r="K2279" s="53">
        <v>3</v>
      </c>
      <c r="L2279" s="160">
        <v>12</v>
      </c>
      <c r="M2279" s="160" t="s">
        <v>5121</v>
      </c>
      <c r="N2279" s="160" t="s">
        <v>5122</v>
      </c>
      <c r="O2279" s="161"/>
      <c r="P2279" s="161"/>
      <c r="Q2279" s="161"/>
      <c r="R2279" s="161"/>
      <c r="S2279" s="161"/>
      <c r="T2279" s="161"/>
      <c r="U2279" s="161"/>
      <c r="V2279" s="161"/>
      <c r="W2279" s="161"/>
      <c r="X2279" s="161"/>
      <c r="Y2279" s="161"/>
      <c r="Z2279" s="161"/>
      <c r="AA2279" s="155" t="s">
        <v>2233</v>
      </c>
      <c r="AB2279" s="155" t="s">
        <v>4699</v>
      </c>
      <c r="AC2279" s="163">
        <v>0</v>
      </c>
      <c r="AD2279" s="163">
        <v>0</v>
      </c>
      <c r="AE2279" s="163">
        <v>0</v>
      </c>
      <c r="AF2279" s="163">
        <v>0</v>
      </c>
      <c r="AG2279" s="163">
        <v>0</v>
      </c>
      <c r="AH2279" s="163">
        <v>0</v>
      </c>
      <c r="AI2279" s="163">
        <v>0</v>
      </c>
      <c r="AJ2279" s="163">
        <v>0</v>
      </c>
      <c r="AK2279" s="163">
        <v>0</v>
      </c>
      <c r="AL2279" s="163">
        <v>0</v>
      </c>
      <c r="AM2279" s="163">
        <v>0</v>
      </c>
    </row>
    <row r="2280" spans="2:39" x14ac:dyDescent="0.15">
      <c r="B2280" s="51" t="s">
        <v>2234</v>
      </c>
      <c r="C2280" s="51" t="s">
        <v>4700</v>
      </c>
      <c r="D2280" s="51" t="s">
        <v>5026</v>
      </c>
      <c r="E2280" s="51" t="s">
        <v>5027</v>
      </c>
      <c r="F2280" s="51" t="s">
        <v>5028</v>
      </c>
      <c r="G2280" s="51" t="s">
        <v>5029</v>
      </c>
      <c r="H2280" s="51" t="s">
        <v>5207</v>
      </c>
      <c r="I2280" s="51" t="s">
        <v>5208</v>
      </c>
      <c r="K2280" s="53">
        <v>3</v>
      </c>
      <c r="L2280" s="160">
        <v>24</v>
      </c>
      <c r="M2280" s="160" t="s">
        <v>5028</v>
      </c>
      <c r="N2280" s="160" t="s">
        <v>5029</v>
      </c>
      <c r="O2280" s="161"/>
      <c r="P2280" s="161"/>
      <c r="Q2280" s="161"/>
      <c r="R2280" s="161"/>
      <c r="S2280" s="161"/>
      <c r="T2280" s="161"/>
      <c r="U2280" s="161"/>
      <c r="V2280" s="161"/>
      <c r="W2280" s="161"/>
      <c r="X2280" s="161"/>
      <c r="Y2280" s="161"/>
      <c r="Z2280" s="161"/>
      <c r="AA2280" s="155" t="s">
        <v>2234</v>
      </c>
      <c r="AB2280" s="155" t="s">
        <v>4700</v>
      </c>
      <c r="AC2280" s="163">
        <v>0</v>
      </c>
      <c r="AD2280" s="163">
        <v>0</v>
      </c>
      <c r="AE2280" s="163">
        <v>0</v>
      </c>
      <c r="AF2280" s="163">
        <v>0</v>
      </c>
      <c r="AG2280" s="163">
        <v>0</v>
      </c>
      <c r="AH2280" s="163">
        <v>0</v>
      </c>
      <c r="AI2280" s="163">
        <v>0</v>
      </c>
      <c r="AJ2280" s="163">
        <v>0</v>
      </c>
      <c r="AK2280" s="163">
        <v>0</v>
      </c>
      <c r="AL2280" s="163">
        <v>0</v>
      </c>
      <c r="AM2280" s="163">
        <v>0</v>
      </c>
    </row>
    <row r="2281" spans="2:39" x14ac:dyDescent="0.15">
      <c r="B2281" s="51" t="s">
        <v>2235</v>
      </c>
      <c r="C2281" s="51" t="s">
        <v>4701</v>
      </c>
      <c r="D2281" s="51" t="s">
        <v>5074</v>
      </c>
      <c r="E2281" s="51" t="s">
        <v>5075</v>
      </c>
      <c r="F2281" s="51" t="s">
        <v>5076</v>
      </c>
      <c r="G2281" s="51" t="s">
        <v>5077</v>
      </c>
      <c r="H2281" s="51" t="s">
        <v>5078</v>
      </c>
      <c r="I2281" s="51" t="s">
        <v>5079</v>
      </c>
      <c r="K2281" s="53">
        <v>3</v>
      </c>
      <c r="L2281" s="160">
        <v>9</v>
      </c>
      <c r="M2281" s="160" t="s">
        <v>5078</v>
      </c>
      <c r="N2281" s="160" t="s">
        <v>5079</v>
      </c>
      <c r="O2281" s="161"/>
      <c r="P2281" s="161"/>
      <c r="Q2281" s="161"/>
      <c r="R2281" s="161"/>
      <c r="S2281" s="161"/>
      <c r="T2281" s="161"/>
      <c r="U2281" s="161"/>
      <c r="V2281" s="161"/>
      <c r="W2281" s="161"/>
      <c r="X2281" s="161"/>
      <c r="Y2281" s="161"/>
      <c r="Z2281" s="161"/>
      <c r="AA2281" s="155" t="s">
        <v>2235</v>
      </c>
      <c r="AB2281" s="155" t="s">
        <v>4701</v>
      </c>
      <c r="AC2281" s="163">
        <v>0</v>
      </c>
      <c r="AD2281" s="163">
        <v>0</v>
      </c>
      <c r="AE2281" s="163">
        <v>0</v>
      </c>
      <c r="AF2281" s="163">
        <v>0</v>
      </c>
      <c r="AG2281" s="163">
        <v>0</v>
      </c>
      <c r="AH2281" s="163">
        <v>0</v>
      </c>
      <c r="AI2281" s="163">
        <v>0</v>
      </c>
      <c r="AJ2281" s="163">
        <v>0</v>
      </c>
      <c r="AK2281" s="163">
        <v>0</v>
      </c>
      <c r="AL2281" s="163">
        <v>0</v>
      </c>
      <c r="AM2281" s="163">
        <v>0</v>
      </c>
    </row>
    <row r="2282" spans="2:39" x14ac:dyDescent="0.15">
      <c r="B2282" s="51" t="s">
        <v>2236</v>
      </c>
      <c r="C2282" s="51" t="s">
        <v>4702</v>
      </c>
      <c r="D2282" s="51" t="s">
        <v>5089</v>
      </c>
      <c r="E2282" s="51" t="s">
        <v>5090</v>
      </c>
      <c r="F2282" s="51" t="s">
        <v>5107</v>
      </c>
      <c r="G2282" s="51" t="s">
        <v>5108</v>
      </c>
      <c r="H2282" s="51" t="s">
        <v>5111</v>
      </c>
      <c r="I2282" s="51" t="s">
        <v>5112</v>
      </c>
      <c r="K2282" s="53">
        <v>3</v>
      </c>
      <c r="L2282" s="160">
        <v>17</v>
      </c>
      <c r="M2282" s="160" t="s">
        <v>5107</v>
      </c>
      <c r="N2282" s="160" t="s">
        <v>5108</v>
      </c>
      <c r="O2282" s="161"/>
      <c r="P2282" s="161"/>
      <c r="Q2282" s="161"/>
      <c r="R2282" s="161"/>
      <c r="S2282" s="161"/>
      <c r="T2282" s="161"/>
      <c r="U2282" s="161"/>
      <c r="V2282" s="161"/>
      <c r="W2282" s="161"/>
      <c r="X2282" s="161"/>
      <c r="Y2282" s="161"/>
      <c r="Z2282" s="161"/>
      <c r="AA2282" s="155" t="s">
        <v>2236</v>
      </c>
      <c r="AB2282" s="155" t="s">
        <v>4702</v>
      </c>
      <c r="AC2282" s="163">
        <v>0</v>
      </c>
      <c r="AD2282" s="163">
        <v>0</v>
      </c>
      <c r="AE2282" s="163">
        <v>0</v>
      </c>
      <c r="AF2282" s="163">
        <v>0</v>
      </c>
      <c r="AG2282" s="163">
        <v>0</v>
      </c>
      <c r="AH2282" s="163">
        <v>0</v>
      </c>
      <c r="AI2282" s="163">
        <v>0</v>
      </c>
      <c r="AJ2282" s="163">
        <v>0</v>
      </c>
      <c r="AK2282" s="163">
        <v>0</v>
      </c>
      <c r="AL2282" s="163">
        <v>0</v>
      </c>
      <c r="AM2282" s="163">
        <v>0</v>
      </c>
    </row>
    <row r="2283" spans="2:39" x14ac:dyDescent="0.15">
      <c r="B2283" s="51" t="s">
        <v>2237</v>
      </c>
      <c r="C2283" s="51" t="s">
        <v>4703</v>
      </c>
      <c r="D2283" s="51" t="s">
        <v>5026</v>
      </c>
      <c r="E2283" s="51" t="s">
        <v>5027</v>
      </c>
      <c r="F2283" s="51" t="s">
        <v>5028</v>
      </c>
      <c r="G2283" s="51" t="s">
        <v>5029</v>
      </c>
      <c r="H2283" s="51" t="s">
        <v>5205</v>
      </c>
      <c r="I2283" s="51" t="s">
        <v>5206</v>
      </c>
      <c r="K2283" s="53">
        <v>3</v>
      </c>
      <c r="L2283" s="160">
        <v>24</v>
      </c>
      <c r="M2283" s="160" t="s">
        <v>5028</v>
      </c>
      <c r="N2283" s="160" t="s">
        <v>5029</v>
      </c>
      <c r="O2283" s="161"/>
      <c r="P2283" s="161"/>
      <c r="Q2283" s="161"/>
      <c r="R2283" s="161"/>
      <c r="S2283" s="161"/>
      <c r="T2283" s="161"/>
      <c r="U2283" s="161"/>
      <c r="V2283" s="161"/>
      <c r="W2283" s="161"/>
      <c r="X2283" s="161"/>
      <c r="Y2283" s="161"/>
      <c r="Z2283" s="161"/>
      <c r="AA2283" s="155" t="s">
        <v>2237</v>
      </c>
      <c r="AB2283" s="155" t="s">
        <v>4703</v>
      </c>
      <c r="AC2283" s="163">
        <v>0</v>
      </c>
      <c r="AD2283" s="163">
        <v>0</v>
      </c>
      <c r="AE2283" s="163">
        <v>0</v>
      </c>
      <c r="AF2283" s="163">
        <v>0</v>
      </c>
      <c r="AG2283" s="163">
        <v>0</v>
      </c>
      <c r="AH2283" s="163">
        <v>0</v>
      </c>
      <c r="AI2283" s="163">
        <v>0</v>
      </c>
      <c r="AJ2283" s="163">
        <v>0</v>
      </c>
      <c r="AK2283" s="163">
        <v>0</v>
      </c>
      <c r="AL2283" s="163">
        <v>0</v>
      </c>
      <c r="AM2283" s="163">
        <v>0</v>
      </c>
    </row>
    <row r="2284" spans="2:39" x14ac:dyDescent="0.15">
      <c r="B2284" s="51" t="s">
        <v>2238</v>
      </c>
      <c r="C2284" s="51" t="s">
        <v>5281</v>
      </c>
      <c r="D2284" s="51" t="s">
        <v>5058</v>
      </c>
      <c r="E2284" s="51" t="s">
        <v>5059</v>
      </c>
      <c r="F2284" s="51" t="s">
        <v>5060</v>
      </c>
      <c r="G2284" s="51" t="s">
        <v>5061</v>
      </c>
      <c r="H2284" s="51" t="s">
        <v>5203</v>
      </c>
      <c r="I2284" s="51" t="s">
        <v>5204</v>
      </c>
      <c r="K2284" s="53">
        <v>3</v>
      </c>
      <c r="L2284" s="160">
        <v>19</v>
      </c>
      <c r="M2284" s="160" t="s">
        <v>5060</v>
      </c>
      <c r="N2284" s="160" t="s">
        <v>5061</v>
      </c>
      <c r="O2284" s="161"/>
      <c r="P2284" s="161"/>
      <c r="Q2284" s="161"/>
      <c r="R2284" s="161"/>
      <c r="S2284" s="161"/>
      <c r="T2284" s="161"/>
      <c r="U2284" s="161"/>
      <c r="V2284" s="161"/>
      <c r="W2284" s="161"/>
      <c r="X2284" s="161"/>
      <c r="Y2284" s="161"/>
      <c r="Z2284" s="161"/>
      <c r="AA2284" s="155" t="s">
        <v>2238</v>
      </c>
      <c r="AB2284" s="155" t="s">
        <v>5281</v>
      </c>
      <c r="AC2284" s="163">
        <v>0</v>
      </c>
      <c r="AD2284" s="163">
        <v>0</v>
      </c>
      <c r="AE2284" s="163">
        <v>0</v>
      </c>
      <c r="AF2284" s="163">
        <v>0</v>
      </c>
      <c r="AG2284" s="163">
        <v>0</v>
      </c>
      <c r="AH2284" s="163">
        <v>0</v>
      </c>
      <c r="AI2284" s="163">
        <v>0</v>
      </c>
      <c r="AJ2284" s="163">
        <v>0</v>
      </c>
      <c r="AK2284" s="163">
        <v>0</v>
      </c>
      <c r="AL2284" s="163">
        <v>0</v>
      </c>
      <c r="AM2284" s="163">
        <v>0</v>
      </c>
    </row>
    <row r="2285" spans="2:39" x14ac:dyDescent="0.15">
      <c r="B2285" s="51" t="s">
        <v>2239</v>
      </c>
      <c r="C2285" s="51" t="s">
        <v>4704</v>
      </c>
      <c r="D2285" s="51" t="s">
        <v>5074</v>
      </c>
      <c r="E2285" s="51" t="s">
        <v>5075</v>
      </c>
      <c r="F2285" s="51" t="s">
        <v>5076</v>
      </c>
      <c r="G2285" s="51" t="s">
        <v>5077</v>
      </c>
      <c r="H2285" s="51" t="s">
        <v>5158</v>
      </c>
      <c r="I2285" s="51" t="s">
        <v>5159</v>
      </c>
      <c r="K2285" s="53">
        <v>3</v>
      </c>
      <c r="L2285" s="160" t="s">
        <v>5356</v>
      </c>
      <c r="M2285" s="160" t="s">
        <v>5356</v>
      </c>
      <c r="N2285" s="160" t="s">
        <v>5356</v>
      </c>
      <c r="O2285" s="161"/>
      <c r="P2285" s="161"/>
      <c r="Q2285" s="161"/>
      <c r="R2285" s="161"/>
      <c r="S2285" s="161"/>
      <c r="T2285" s="161"/>
      <c r="U2285" s="161"/>
      <c r="V2285" s="161"/>
      <c r="W2285" s="161"/>
      <c r="X2285" s="161"/>
      <c r="Y2285" s="161"/>
      <c r="Z2285" s="161"/>
      <c r="AA2285" s="155" t="s">
        <v>2239</v>
      </c>
      <c r="AB2285" s="155" t="s">
        <v>4704</v>
      </c>
      <c r="AC2285" s="163">
        <v>0</v>
      </c>
      <c r="AD2285" s="163">
        <v>0</v>
      </c>
      <c r="AE2285" s="163">
        <v>0</v>
      </c>
      <c r="AF2285" s="163">
        <v>0</v>
      </c>
      <c r="AG2285" s="163">
        <v>0</v>
      </c>
      <c r="AH2285" s="163">
        <v>0</v>
      </c>
      <c r="AI2285" s="163">
        <v>0</v>
      </c>
      <c r="AJ2285" s="163">
        <v>0</v>
      </c>
      <c r="AK2285" s="163">
        <v>0</v>
      </c>
      <c r="AL2285" s="163">
        <v>0</v>
      </c>
      <c r="AM2285" s="163">
        <v>0</v>
      </c>
    </row>
    <row r="2286" spans="2:39" x14ac:dyDescent="0.15">
      <c r="B2286" s="51" t="s">
        <v>2240</v>
      </c>
      <c r="C2286" s="51" t="s">
        <v>4705</v>
      </c>
      <c r="D2286" s="51" t="s">
        <v>5026</v>
      </c>
      <c r="E2286" s="51" t="s">
        <v>5027</v>
      </c>
      <c r="F2286" s="51" t="s">
        <v>5028</v>
      </c>
      <c r="G2286" s="51" t="s">
        <v>5029</v>
      </c>
      <c r="H2286" s="51" t="s">
        <v>5030</v>
      </c>
      <c r="I2286" s="51" t="s">
        <v>5031</v>
      </c>
      <c r="K2286" s="53">
        <v>3</v>
      </c>
      <c r="L2286" s="160">
        <v>24</v>
      </c>
      <c r="M2286" s="160" t="s">
        <v>5028</v>
      </c>
      <c r="N2286" s="160" t="s">
        <v>5029</v>
      </c>
      <c r="O2286" s="161"/>
      <c r="P2286" s="161"/>
      <c r="Q2286" s="161"/>
      <c r="R2286" s="161"/>
      <c r="S2286" s="161"/>
      <c r="T2286" s="161"/>
      <c r="U2286" s="161"/>
      <c r="V2286" s="161"/>
      <c r="W2286" s="161"/>
      <c r="X2286" s="161"/>
      <c r="Y2286" s="161"/>
      <c r="Z2286" s="161"/>
      <c r="AA2286" s="155" t="s">
        <v>2240</v>
      </c>
      <c r="AB2286" s="155" t="s">
        <v>4705</v>
      </c>
      <c r="AC2286" s="163">
        <v>0</v>
      </c>
      <c r="AD2286" s="163">
        <v>0</v>
      </c>
      <c r="AE2286" s="163">
        <v>0</v>
      </c>
      <c r="AF2286" s="163">
        <v>0</v>
      </c>
      <c r="AG2286" s="163">
        <v>0</v>
      </c>
      <c r="AH2286" s="163">
        <v>0</v>
      </c>
      <c r="AI2286" s="163">
        <v>0</v>
      </c>
      <c r="AJ2286" s="163">
        <v>0</v>
      </c>
      <c r="AK2286" s="163">
        <v>0</v>
      </c>
      <c r="AL2286" s="163">
        <v>0</v>
      </c>
      <c r="AM2286" s="163">
        <v>0</v>
      </c>
    </row>
    <row r="2287" spans="2:39" x14ac:dyDescent="0.15">
      <c r="B2287" s="51" t="s">
        <v>2241</v>
      </c>
      <c r="C2287" s="51" t="s">
        <v>4706</v>
      </c>
      <c r="D2287" s="51" t="s">
        <v>5026</v>
      </c>
      <c r="E2287" s="51" t="s">
        <v>5027</v>
      </c>
      <c r="F2287" s="51" t="s">
        <v>5054</v>
      </c>
      <c r="G2287" s="51" t="s">
        <v>5055</v>
      </c>
      <c r="H2287" s="51" t="s">
        <v>5193</v>
      </c>
      <c r="I2287" s="51" t="s">
        <v>5194</v>
      </c>
      <c r="K2287" s="53">
        <v>2</v>
      </c>
      <c r="L2287" s="160" t="s">
        <v>5356</v>
      </c>
      <c r="M2287" s="160" t="s">
        <v>5056</v>
      </c>
      <c r="N2287" s="160" t="s">
        <v>5194</v>
      </c>
      <c r="O2287" s="161"/>
      <c r="P2287" s="161"/>
      <c r="Q2287" s="161"/>
      <c r="R2287" s="161"/>
      <c r="S2287" s="161"/>
      <c r="T2287" s="161"/>
      <c r="U2287" s="161"/>
      <c r="V2287" s="161"/>
      <c r="W2287" s="161"/>
      <c r="X2287" s="161"/>
      <c r="Y2287" s="161"/>
      <c r="Z2287" s="161"/>
      <c r="AA2287" s="155" t="s">
        <v>2241</v>
      </c>
      <c r="AB2287" s="155" t="s">
        <v>4706</v>
      </c>
      <c r="AC2287" s="163">
        <v>0</v>
      </c>
      <c r="AD2287" s="163">
        <v>0</v>
      </c>
      <c r="AE2287" s="163">
        <v>0</v>
      </c>
      <c r="AF2287" s="163">
        <v>0</v>
      </c>
      <c r="AG2287" s="163">
        <v>0</v>
      </c>
      <c r="AH2287" s="163">
        <v>0</v>
      </c>
      <c r="AI2287" s="163">
        <v>0</v>
      </c>
      <c r="AJ2287" s="163">
        <v>0</v>
      </c>
      <c r="AK2287" s="163">
        <v>0</v>
      </c>
      <c r="AL2287" s="163">
        <v>0</v>
      </c>
      <c r="AM2287" s="163">
        <v>0</v>
      </c>
    </row>
    <row r="2288" spans="2:39" x14ac:dyDescent="0.15">
      <c r="B2288" s="51" t="s">
        <v>2242</v>
      </c>
      <c r="C2288" s="51" t="s">
        <v>4707</v>
      </c>
      <c r="D2288" s="51" t="s">
        <v>5069</v>
      </c>
      <c r="E2288" s="51" t="s">
        <v>5070</v>
      </c>
      <c r="F2288" s="51" t="s">
        <v>5071</v>
      </c>
      <c r="G2288" s="51" t="s">
        <v>5070</v>
      </c>
      <c r="H2288" s="51" t="s">
        <v>5072</v>
      </c>
      <c r="I2288" s="51" t="s">
        <v>5073</v>
      </c>
      <c r="K2288" s="53">
        <v>3</v>
      </c>
      <c r="L2288" s="160">
        <v>27</v>
      </c>
      <c r="M2288" s="160" t="s">
        <v>5071</v>
      </c>
      <c r="N2288" s="160" t="s">
        <v>5070</v>
      </c>
      <c r="O2288" s="161"/>
      <c r="P2288" s="161"/>
      <c r="Q2288" s="161"/>
      <c r="R2288" s="161"/>
      <c r="S2288" s="161"/>
      <c r="T2288" s="161"/>
      <c r="U2288" s="161"/>
      <c r="V2288" s="161"/>
      <c r="W2288" s="161"/>
      <c r="X2288" s="161"/>
      <c r="Y2288" s="161"/>
      <c r="Z2288" s="161"/>
      <c r="AA2288" s="155" t="s">
        <v>2242</v>
      </c>
      <c r="AB2288" s="155" t="s">
        <v>4707</v>
      </c>
      <c r="AC2288" s="163">
        <v>1</v>
      </c>
      <c r="AD2288" s="163">
        <v>1</v>
      </c>
      <c r="AE2288" s="163">
        <v>1</v>
      </c>
      <c r="AF2288" s="163">
        <v>1</v>
      </c>
      <c r="AG2288" s="163">
        <v>0</v>
      </c>
      <c r="AH2288" s="163">
        <v>0</v>
      </c>
      <c r="AI2288" s="163">
        <v>0</v>
      </c>
      <c r="AJ2288" s="163">
        <v>0</v>
      </c>
      <c r="AK2288" s="163">
        <v>0</v>
      </c>
      <c r="AL2288" s="163">
        <v>0</v>
      </c>
      <c r="AM2288" s="163">
        <v>0</v>
      </c>
    </row>
    <row r="2289" spans="2:39" x14ac:dyDescent="0.15">
      <c r="B2289" s="51" t="s">
        <v>1721</v>
      </c>
      <c r="C2289" s="51" t="s">
        <v>4270</v>
      </c>
      <c r="D2289" s="51" t="s">
        <v>5074</v>
      </c>
      <c r="E2289" s="51" t="s">
        <v>5075</v>
      </c>
      <c r="F2289" s="51" t="s">
        <v>5147</v>
      </c>
      <c r="G2289" s="51" t="s">
        <v>5148</v>
      </c>
      <c r="H2289" s="51" t="s">
        <v>5149</v>
      </c>
      <c r="I2289" s="51" t="s">
        <v>5148</v>
      </c>
      <c r="K2289" s="53">
        <v>3</v>
      </c>
      <c r="L2289" s="160" t="s">
        <v>5356</v>
      </c>
      <c r="M2289" s="160" t="s">
        <v>5356</v>
      </c>
      <c r="N2289" s="160" t="s">
        <v>5356</v>
      </c>
      <c r="O2289" s="161"/>
      <c r="P2289" s="161"/>
      <c r="Q2289" s="161"/>
      <c r="R2289" s="161"/>
      <c r="S2289" s="161"/>
      <c r="T2289" s="161"/>
      <c r="U2289" s="161"/>
      <c r="V2289" s="161"/>
      <c r="W2289" s="161"/>
      <c r="X2289" s="161"/>
      <c r="Y2289" s="161"/>
      <c r="Z2289" s="161"/>
      <c r="AA2289" s="155" t="s">
        <v>1721</v>
      </c>
      <c r="AB2289" s="155" t="s">
        <v>4270</v>
      </c>
      <c r="AC2289" s="163">
        <v>0</v>
      </c>
      <c r="AD2289" s="163">
        <v>0</v>
      </c>
      <c r="AE2289" s="163">
        <v>0</v>
      </c>
      <c r="AF2289" s="163">
        <v>0</v>
      </c>
      <c r="AG2289" s="163">
        <v>0</v>
      </c>
      <c r="AH2289" s="163">
        <v>0</v>
      </c>
      <c r="AI2289" s="163">
        <v>0</v>
      </c>
      <c r="AJ2289" s="163">
        <v>0</v>
      </c>
      <c r="AK2289" s="163">
        <v>0</v>
      </c>
      <c r="AL2289" s="163">
        <v>0</v>
      </c>
      <c r="AM2289" s="163">
        <v>0</v>
      </c>
    </row>
    <row r="2290" spans="2:39" x14ac:dyDescent="0.15">
      <c r="B2290" s="51" t="s">
        <v>2243</v>
      </c>
      <c r="C2290" s="51" t="s">
        <v>4708</v>
      </c>
      <c r="D2290" s="51" t="s">
        <v>5032</v>
      </c>
      <c r="E2290" s="51" t="s">
        <v>5033</v>
      </c>
      <c r="F2290" s="51" t="s">
        <v>5121</v>
      </c>
      <c r="G2290" s="51" t="s">
        <v>5122</v>
      </c>
      <c r="H2290" s="51" t="s">
        <v>5201</v>
      </c>
      <c r="I2290" s="51" t="s">
        <v>5202</v>
      </c>
      <c r="K2290" s="53">
        <v>3</v>
      </c>
      <c r="L2290" s="160">
        <v>12</v>
      </c>
      <c r="M2290" s="160" t="s">
        <v>5121</v>
      </c>
      <c r="N2290" s="160" t="s">
        <v>5122</v>
      </c>
      <c r="O2290" s="161"/>
      <c r="P2290" s="161"/>
      <c r="Q2290" s="161"/>
      <c r="R2290" s="161"/>
      <c r="S2290" s="161"/>
      <c r="T2290" s="161"/>
      <c r="U2290" s="161"/>
      <c r="V2290" s="161"/>
      <c r="W2290" s="161"/>
      <c r="X2290" s="161"/>
      <c r="Y2290" s="161"/>
      <c r="Z2290" s="161"/>
      <c r="AA2290" s="155" t="s">
        <v>2243</v>
      </c>
      <c r="AB2290" s="155" t="s">
        <v>4708</v>
      </c>
      <c r="AC2290" s="163">
        <v>0</v>
      </c>
      <c r="AD2290" s="163">
        <v>0</v>
      </c>
      <c r="AE2290" s="163">
        <v>0</v>
      </c>
      <c r="AF2290" s="163">
        <v>0</v>
      </c>
      <c r="AG2290" s="163">
        <v>0</v>
      </c>
      <c r="AH2290" s="163">
        <v>0</v>
      </c>
      <c r="AI2290" s="163">
        <v>0</v>
      </c>
      <c r="AJ2290" s="163">
        <v>0</v>
      </c>
      <c r="AK2290" s="163">
        <v>0</v>
      </c>
      <c r="AL2290" s="163">
        <v>0</v>
      </c>
      <c r="AM2290" s="163">
        <v>0</v>
      </c>
    </row>
    <row r="2291" spans="2:39" x14ac:dyDescent="0.15">
      <c r="B2291" s="51" t="s">
        <v>2244</v>
      </c>
      <c r="C2291" s="51" t="s">
        <v>4709</v>
      </c>
      <c r="D2291" s="51" t="s">
        <v>5026</v>
      </c>
      <c r="E2291" s="51" t="s">
        <v>5027</v>
      </c>
      <c r="F2291" s="51" t="s">
        <v>5028</v>
      </c>
      <c r="G2291" s="51" t="s">
        <v>5029</v>
      </c>
      <c r="H2291" s="51" t="s">
        <v>5205</v>
      </c>
      <c r="I2291" s="51" t="s">
        <v>5206</v>
      </c>
      <c r="K2291" s="53">
        <v>3</v>
      </c>
      <c r="L2291" s="160">
        <v>24</v>
      </c>
      <c r="M2291" s="160" t="s">
        <v>5028</v>
      </c>
      <c r="N2291" s="160" t="s">
        <v>5029</v>
      </c>
      <c r="O2291" s="161"/>
      <c r="P2291" s="161"/>
      <c r="Q2291" s="161"/>
      <c r="R2291" s="161"/>
      <c r="S2291" s="161"/>
      <c r="T2291" s="161"/>
      <c r="U2291" s="161"/>
      <c r="V2291" s="161"/>
      <c r="W2291" s="161"/>
      <c r="X2291" s="161"/>
      <c r="Y2291" s="161"/>
      <c r="Z2291" s="161"/>
      <c r="AA2291" s="155" t="s">
        <v>2244</v>
      </c>
      <c r="AB2291" s="155" t="s">
        <v>4709</v>
      </c>
      <c r="AC2291" s="163">
        <v>0</v>
      </c>
      <c r="AD2291" s="163">
        <v>0</v>
      </c>
      <c r="AE2291" s="163">
        <v>0</v>
      </c>
      <c r="AF2291" s="163">
        <v>0</v>
      </c>
      <c r="AG2291" s="163">
        <v>0</v>
      </c>
      <c r="AH2291" s="163">
        <v>0</v>
      </c>
      <c r="AI2291" s="163">
        <v>0</v>
      </c>
      <c r="AJ2291" s="163">
        <v>0</v>
      </c>
      <c r="AK2291" s="163">
        <v>0</v>
      </c>
      <c r="AL2291" s="163">
        <v>0</v>
      </c>
      <c r="AM2291" s="163">
        <v>0</v>
      </c>
    </row>
    <row r="2292" spans="2:39" x14ac:dyDescent="0.15">
      <c r="B2292" s="51" t="s">
        <v>2245</v>
      </c>
      <c r="C2292" s="51" t="s">
        <v>5282</v>
      </c>
      <c r="D2292" s="51" t="s">
        <v>5026</v>
      </c>
      <c r="E2292" s="51" t="s">
        <v>5027</v>
      </c>
      <c r="F2292" s="51" t="s">
        <v>5054</v>
      </c>
      <c r="G2292" s="51" t="s">
        <v>5055</v>
      </c>
      <c r="H2292" s="51" t="s">
        <v>5056</v>
      </c>
      <c r="I2292" s="51" t="s">
        <v>5057</v>
      </c>
      <c r="K2292" s="53">
        <v>2</v>
      </c>
      <c r="L2292" s="160">
        <v>22</v>
      </c>
      <c r="M2292" s="160" t="s">
        <v>5056</v>
      </c>
      <c r="N2292" s="160" t="s">
        <v>5194</v>
      </c>
      <c r="O2292" s="161"/>
      <c r="P2292" s="161"/>
      <c r="Q2292" s="161"/>
      <c r="R2292" s="161"/>
      <c r="S2292" s="161"/>
      <c r="T2292" s="161"/>
      <c r="U2292" s="161"/>
      <c r="V2292" s="161"/>
      <c r="W2292" s="161"/>
      <c r="X2292" s="161"/>
      <c r="Y2292" s="161"/>
      <c r="Z2292" s="161"/>
      <c r="AA2292" s="155" t="s">
        <v>2245</v>
      </c>
      <c r="AB2292" s="155" t="s">
        <v>5282</v>
      </c>
      <c r="AC2292" s="163">
        <v>0</v>
      </c>
      <c r="AD2292" s="163">
        <v>0</v>
      </c>
      <c r="AE2292" s="163">
        <v>0</v>
      </c>
      <c r="AF2292" s="163">
        <v>0</v>
      </c>
      <c r="AG2292" s="163">
        <v>0</v>
      </c>
      <c r="AH2292" s="163">
        <v>0</v>
      </c>
      <c r="AI2292" s="163">
        <v>0</v>
      </c>
      <c r="AJ2292" s="163">
        <v>0</v>
      </c>
      <c r="AK2292" s="163">
        <v>0</v>
      </c>
      <c r="AL2292" s="163">
        <v>0</v>
      </c>
      <c r="AM2292" s="163">
        <v>0</v>
      </c>
    </row>
    <row r="2293" spans="2:39" x14ac:dyDescent="0.15">
      <c r="B2293" s="51" t="s">
        <v>2246</v>
      </c>
      <c r="C2293" s="51" t="s">
        <v>4710</v>
      </c>
      <c r="D2293" s="51" t="s">
        <v>5074</v>
      </c>
      <c r="E2293" s="51" t="s">
        <v>5075</v>
      </c>
      <c r="F2293" s="51" t="s">
        <v>5147</v>
      </c>
      <c r="G2293" s="51" t="s">
        <v>5148</v>
      </c>
      <c r="H2293" s="51" t="s">
        <v>5149</v>
      </c>
      <c r="I2293" s="51" t="s">
        <v>5148</v>
      </c>
      <c r="K2293" s="53">
        <v>3</v>
      </c>
      <c r="L2293" s="160" t="s">
        <v>5356</v>
      </c>
      <c r="M2293" s="160" t="s">
        <v>5356</v>
      </c>
      <c r="N2293" s="160" t="s">
        <v>5356</v>
      </c>
      <c r="O2293" s="161"/>
      <c r="P2293" s="161"/>
      <c r="Q2293" s="161"/>
      <c r="R2293" s="161"/>
      <c r="S2293" s="161"/>
      <c r="T2293" s="161"/>
      <c r="U2293" s="161"/>
      <c r="V2293" s="161"/>
      <c r="W2293" s="161"/>
      <c r="X2293" s="161"/>
      <c r="Y2293" s="161"/>
      <c r="Z2293" s="161"/>
      <c r="AA2293" s="155" t="s">
        <v>2246</v>
      </c>
      <c r="AB2293" s="155" t="s">
        <v>4710</v>
      </c>
      <c r="AC2293" s="163">
        <v>0</v>
      </c>
      <c r="AD2293" s="163">
        <v>0</v>
      </c>
      <c r="AE2293" s="163">
        <v>0</v>
      </c>
      <c r="AF2293" s="163">
        <v>0</v>
      </c>
      <c r="AG2293" s="163">
        <v>0</v>
      </c>
      <c r="AH2293" s="163">
        <v>0</v>
      </c>
      <c r="AI2293" s="163">
        <v>0</v>
      </c>
      <c r="AJ2293" s="163">
        <v>0</v>
      </c>
      <c r="AK2293" s="163">
        <v>0</v>
      </c>
      <c r="AL2293" s="163">
        <v>0</v>
      </c>
      <c r="AM2293" s="163">
        <v>0</v>
      </c>
    </row>
    <row r="2294" spans="2:39" x14ac:dyDescent="0.15">
      <c r="B2294" s="51" t="s">
        <v>2247</v>
      </c>
      <c r="C2294" s="51" t="s">
        <v>4711</v>
      </c>
      <c r="D2294" s="51" t="s">
        <v>5058</v>
      </c>
      <c r="E2294" s="51" t="s">
        <v>5059</v>
      </c>
      <c r="F2294" s="51" t="s">
        <v>5143</v>
      </c>
      <c r="G2294" s="51" t="s">
        <v>5144</v>
      </c>
      <c r="H2294" s="51" t="s">
        <v>5145</v>
      </c>
      <c r="I2294" s="51" t="s">
        <v>5146</v>
      </c>
      <c r="K2294" s="53">
        <v>3</v>
      </c>
      <c r="L2294" s="160" t="s">
        <v>5356</v>
      </c>
      <c r="M2294" s="160" t="s">
        <v>5356</v>
      </c>
      <c r="N2294" s="160" t="s">
        <v>5356</v>
      </c>
      <c r="O2294" s="161"/>
      <c r="P2294" s="161"/>
      <c r="Q2294" s="161"/>
      <c r="R2294" s="161"/>
      <c r="S2294" s="161"/>
      <c r="T2294" s="161"/>
      <c r="U2294" s="161"/>
      <c r="V2294" s="161"/>
      <c r="W2294" s="161"/>
      <c r="X2294" s="161"/>
      <c r="Y2294" s="161"/>
      <c r="Z2294" s="161"/>
      <c r="AA2294" s="155" t="s">
        <v>2247</v>
      </c>
      <c r="AB2294" s="155" t="s">
        <v>4711</v>
      </c>
      <c r="AC2294" s="163">
        <v>0</v>
      </c>
      <c r="AD2294" s="163">
        <v>1</v>
      </c>
      <c r="AE2294" s="163">
        <v>0</v>
      </c>
      <c r="AF2294" s="163">
        <v>0</v>
      </c>
      <c r="AG2294" s="163">
        <v>0</v>
      </c>
      <c r="AH2294" s="163">
        <v>0</v>
      </c>
      <c r="AI2294" s="163">
        <v>0</v>
      </c>
      <c r="AJ2294" s="163">
        <v>0</v>
      </c>
      <c r="AK2294" s="163">
        <v>0</v>
      </c>
      <c r="AL2294" s="163">
        <v>0</v>
      </c>
      <c r="AM2294" s="163">
        <v>0</v>
      </c>
    </row>
    <row r="2295" spans="2:39" x14ac:dyDescent="0.15">
      <c r="B2295" s="51" t="s">
        <v>2248</v>
      </c>
      <c r="C2295" s="51" t="s">
        <v>4712</v>
      </c>
      <c r="D2295" s="51" t="s">
        <v>5026</v>
      </c>
      <c r="E2295" s="51" t="s">
        <v>5027</v>
      </c>
      <c r="F2295" s="51" t="s">
        <v>5054</v>
      </c>
      <c r="G2295" s="51" t="s">
        <v>5055</v>
      </c>
      <c r="H2295" s="51" t="s">
        <v>5113</v>
      </c>
      <c r="I2295" s="51" t="s">
        <v>5114</v>
      </c>
      <c r="K2295" s="53">
        <v>2</v>
      </c>
      <c r="L2295" s="160" t="s">
        <v>5356</v>
      </c>
      <c r="M2295" s="160" t="s">
        <v>5056</v>
      </c>
      <c r="N2295" s="160" t="s">
        <v>5194</v>
      </c>
      <c r="O2295" s="161"/>
      <c r="P2295" s="161"/>
      <c r="Q2295" s="161"/>
      <c r="R2295" s="161"/>
      <c r="S2295" s="161"/>
      <c r="T2295" s="161"/>
      <c r="U2295" s="161"/>
      <c r="V2295" s="161"/>
      <c r="W2295" s="161"/>
      <c r="X2295" s="161"/>
      <c r="Y2295" s="161"/>
      <c r="Z2295" s="161"/>
      <c r="AA2295" s="155" t="s">
        <v>2248</v>
      </c>
      <c r="AB2295" s="155" t="s">
        <v>4712</v>
      </c>
      <c r="AC2295" s="163">
        <v>0</v>
      </c>
      <c r="AD2295" s="163">
        <v>0</v>
      </c>
      <c r="AE2295" s="163">
        <v>0</v>
      </c>
      <c r="AF2295" s="163">
        <v>0</v>
      </c>
      <c r="AG2295" s="163">
        <v>0</v>
      </c>
      <c r="AH2295" s="163">
        <v>0</v>
      </c>
      <c r="AI2295" s="163">
        <v>0</v>
      </c>
      <c r="AJ2295" s="163">
        <v>0</v>
      </c>
      <c r="AK2295" s="163">
        <v>0</v>
      </c>
      <c r="AL2295" s="163">
        <v>0</v>
      </c>
      <c r="AM2295" s="163">
        <v>0</v>
      </c>
    </row>
    <row r="2296" spans="2:39" x14ac:dyDescent="0.15">
      <c r="B2296" s="51" t="s">
        <v>2249</v>
      </c>
      <c r="C2296" s="51" t="s">
        <v>4713</v>
      </c>
      <c r="D2296" s="51" t="s">
        <v>5026</v>
      </c>
      <c r="E2296" s="51" t="s">
        <v>5027</v>
      </c>
      <c r="F2296" s="51" t="s">
        <v>5028</v>
      </c>
      <c r="G2296" s="51" t="s">
        <v>5029</v>
      </c>
      <c r="H2296" s="51" t="s">
        <v>5205</v>
      </c>
      <c r="I2296" s="51" t="s">
        <v>5206</v>
      </c>
      <c r="K2296" s="53">
        <v>3</v>
      </c>
      <c r="L2296" s="160">
        <v>24</v>
      </c>
      <c r="M2296" s="160" t="s">
        <v>5028</v>
      </c>
      <c r="N2296" s="160" t="s">
        <v>5029</v>
      </c>
      <c r="O2296" s="161"/>
      <c r="P2296" s="161"/>
      <c r="Q2296" s="161"/>
      <c r="R2296" s="161"/>
      <c r="S2296" s="161"/>
      <c r="T2296" s="161"/>
      <c r="U2296" s="161"/>
      <c r="V2296" s="161"/>
      <c r="W2296" s="161"/>
      <c r="X2296" s="161"/>
      <c r="Y2296" s="161"/>
      <c r="Z2296" s="161"/>
      <c r="AA2296" s="155" t="s">
        <v>2249</v>
      </c>
      <c r="AB2296" s="155" t="s">
        <v>4713</v>
      </c>
      <c r="AC2296" s="163">
        <v>0</v>
      </c>
      <c r="AD2296" s="163">
        <v>0</v>
      </c>
      <c r="AE2296" s="163">
        <v>0</v>
      </c>
      <c r="AF2296" s="163">
        <v>0</v>
      </c>
      <c r="AG2296" s="163">
        <v>0</v>
      </c>
      <c r="AH2296" s="163">
        <v>0</v>
      </c>
      <c r="AI2296" s="163">
        <v>0</v>
      </c>
      <c r="AJ2296" s="163">
        <v>0</v>
      </c>
      <c r="AK2296" s="163">
        <v>0</v>
      </c>
      <c r="AL2296" s="163">
        <v>0</v>
      </c>
      <c r="AM2296" s="163">
        <v>0</v>
      </c>
    </row>
    <row r="2297" spans="2:39" x14ac:dyDescent="0.15">
      <c r="B2297" s="51" t="s">
        <v>2250</v>
      </c>
      <c r="C2297" s="51" t="s">
        <v>5283</v>
      </c>
      <c r="K2297" s="53">
        <v>3</v>
      </c>
      <c r="L2297" s="160" t="s">
        <v>5356</v>
      </c>
      <c r="M2297" s="160" t="s">
        <v>5356</v>
      </c>
      <c r="N2297" s="160" t="s">
        <v>5356</v>
      </c>
      <c r="O2297" s="161"/>
      <c r="P2297" s="161"/>
      <c r="Q2297" s="161"/>
      <c r="R2297" s="161"/>
      <c r="S2297" s="161"/>
      <c r="T2297" s="161"/>
      <c r="U2297" s="161"/>
      <c r="V2297" s="161"/>
      <c r="W2297" s="161"/>
      <c r="X2297" s="161"/>
      <c r="Y2297" s="161"/>
      <c r="Z2297" s="161"/>
      <c r="AA2297" s="155" t="s">
        <v>2250</v>
      </c>
      <c r="AB2297" s="155" t="s">
        <v>5283</v>
      </c>
      <c r="AC2297" s="163">
        <v>0</v>
      </c>
      <c r="AD2297" s="163">
        <v>0</v>
      </c>
      <c r="AE2297" s="163">
        <v>0</v>
      </c>
      <c r="AF2297" s="163">
        <v>0</v>
      </c>
      <c r="AG2297" s="163">
        <v>0</v>
      </c>
      <c r="AH2297" s="163">
        <v>0</v>
      </c>
      <c r="AI2297" s="163">
        <v>0</v>
      </c>
      <c r="AJ2297" s="163">
        <v>0</v>
      </c>
      <c r="AK2297" s="163">
        <v>0</v>
      </c>
      <c r="AL2297" s="163">
        <v>0</v>
      </c>
      <c r="AM2297" s="163">
        <v>0</v>
      </c>
    </row>
    <row r="2298" spans="2:39" x14ac:dyDescent="0.15">
      <c r="B2298" s="51" t="s">
        <v>2251</v>
      </c>
      <c r="C2298" s="51" t="s">
        <v>4714</v>
      </c>
      <c r="D2298" s="51" t="s">
        <v>5044</v>
      </c>
      <c r="E2298" s="51" t="s">
        <v>5045</v>
      </c>
      <c r="F2298" s="51" t="s">
        <v>5046</v>
      </c>
      <c r="G2298" s="51" t="s">
        <v>5045</v>
      </c>
      <c r="H2298" s="51" t="s">
        <v>5047</v>
      </c>
      <c r="I2298" s="51" t="s">
        <v>5048</v>
      </c>
      <c r="K2298" s="53">
        <v>3</v>
      </c>
      <c r="L2298" s="160">
        <v>5</v>
      </c>
      <c r="M2298" s="160" t="s">
        <v>5047</v>
      </c>
      <c r="N2298" s="160" t="s">
        <v>5048</v>
      </c>
      <c r="O2298" s="161"/>
      <c r="P2298" s="161"/>
      <c r="Q2298" s="161"/>
      <c r="R2298" s="161"/>
      <c r="S2298" s="161"/>
      <c r="T2298" s="161"/>
      <c r="U2298" s="161"/>
      <c r="V2298" s="161"/>
      <c r="W2298" s="161"/>
      <c r="X2298" s="161"/>
      <c r="Y2298" s="161"/>
      <c r="Z2298" s="161"/>
      <c r="AA2298" s="155" t="s">
        <v>2251</v>
      </c>
      <c r="AB2298" s="155" t="s">
        <v>4714</v>
      </c>
      <c r="AC2298" s="163">
        <v>0</v>
      </c>
      <c r="AD2298" s="163">
        <v>0</v>
      </c>
      <c r="AE2298" s="163">
        <v>0</v>
      </c>
      <c r="AF2298" s="163">
        <v>0</v>
      </c>
      <c r="AG2298" s="163">
        <v>0</v>
      </c>
      <c r="AH2298" s="163">
        <v>0</v>
      </c>
      <c r="AI2298" s="163">
        <v>0</v>
      </c>
      <c r="AJ2298" s="163">
        <v>0</v>
      </c>
      <c r="AK2298" s="163">
        <v>0</v>
      </c>
      <c r="AL2298" s="163">
        <v>0</v>
      </c>
      <c r="AM2298" s="163">
        <v>0</v>
      </c>
    </row>
    <row r="2299" spans="2:39" x14ac:dyDescent="0.15">
      <c r="B2299" s="51" t="s">
        <v>2252</v>
      </c>
      <c r="C2299" s="51" t="s">
        <v>4715</v>
      </c>
      <c r="K2299" s="53">
        <v>3</v>
      </c>
      <c r="L2299" s="160" t="s">
        <v>5356</v>
      </c>
      <c r="M2299" s="160" t="s">
        <v>5356</v>
      </c>
      <c r="N2299" s="160" t="s">
        <v>5356</v>
      </c>
      <c r="O2299" s="161"/>
      <c r="P2299" s="161"/>
      <c r="Q2299" s="161"/>
      <c r="R2299" s="161"/>
      <c r="S2299" s="161"/>
      <c r="T2299" s="161"/>
      <c r="U2299" s="161"/>
      <c r="V2299" s="161"/>
      <c r="W2299" s="161"/>
      <c r="X2299" s="161"/>
      <c r="Y2299" s="161"/>
      <c r="Z2299" s="161"/>
      <c r="AA2299" s="155" t="s">
        <v>2252</v>
      </c>
      <c r="AB2299" s="155" t="s">
        <v>4715</v>
      </c>
      <c r="AC2299" s="163">
        <v>0</v>
      </c>
      <c r="AD2299" s="163">
        <v>0</v>
      </c>
      <c r="AE2299" s="163">
        <v>0</v>
      </c>
      <c r="AF2299" s="163">
        <v>0</v>
      </c>
      <c r="AG2299" s="163">
        <v>0</v>
      </c>
      <c r="AH2299" s="163">
        <v>0</v>
      </c>
      <c r="AI2299" s="163">
        <v>0</v>
      </c>
      <c r="AJ2299" s="163">
        <v>0</v>
      </c>
      <c r="AK2299" s="163">
        <v>0</v>
      </c>
      <c r="AL2299" s="163">
        <v>0</v>
      </c>
      <c r="AM2299" s="163">
        <v>0</v>
      </c>
    </row>
    <row r="2300" spans="2:39" x14ac:dyDescent="0.15">
      <c r="B2300" s="51" t="s">
        <v>2253</v>
      </c>
      <c r="C2300" s="51" t="s">
        <v>4716</v>
      </c>
      <c r="D2300" s="51" t="s">
        <v>5026</v>
      </c>
      <c r="E2300" s="51" t="s">
        <v>5027</v>
      </c>
      <c r="F2300" s="51" t="s">
        <v>5085</v>
      </c>
      <c r="G2300" s="51" t="s">
        <v>5086</v>
      </c>
      <c r="H2300" s="51" t="s">
        <v>5087</v>
      </c>
      <c r="I2300" s="51" t="s">
        <v>5088</v>
      </c>
      <c r="K2300" s="53">
        <v>3</v>
      </c>
      <c r="L2300" s="160">
        <v>26</v>
      </c>
      <c r="M2300" s="160" t="s">
        <v>5085</v>
      </c>
      <c r="N2300" s="160" t="s">
        <v>5086</v>
      </c>
      <c r="O2300" s="161"/>
      <c r="P2300" s="161"/>
      <c r="Q2300" s="161"/>
      <c r="R2300" s="161"/>
      <c r="S2300" s="161"/>
      <c r="T2300" s="161"/>
      <c r="U2300" s="161"/>
      <c r="V2300" s="161"/>
      <c r="W2300" s="161"/>
      <c r="X2300" s="161"/>
      <c r="Y2300" s="161"/>
      <c r="Z2300" s="161"/>
      <c r="AA2300" s="155" t="s">
        <v>2253</v>
      </c>
      <c r="AB2300" s="155" t="s">
        <v>4716</v>
      </c>
      <c r="AC2300" s="163">
        <v>0</v>
      </c>
      <c r="AD2300" s="163">
        <v>0</v>
      </c>
      <c r="AE2300" s="163">
        <v>0</v>
      </c>
      <c r="AF2300" s="163">
        <v>0</v>
      </c>
      <c r="AG2300" s="163">
        <v>0</v>
      </c>
      <c r="AH2300" s="163">
        <v>0</v>
      </c>
      <c r="AI2300" s="163">
        <v>0</v>
      </c>
      <c r="AJ2300" s="163">
        <v>0</v>
      </c>
      <c r="AK2300" s="163">
        <v>0</v>
      </c>
      <c r="AL2300" s="163">
        <v>0</v>
      </c>
      <c r="AM2300" s="163">
        <v>0</v>
      </c>
    </row>
    <row r="2301" spans="2:39" x14ac:dyDescent="0.15">
      <c r="B2301" s="51" t="s">
        <v>2254</v>
      </c>
      <c r="C2301" s="51" t="s">
        <v>4717</v>
      </c>
      <c r="D2301" s="51" t="s">
        <v>5074</v>
      </c>
      <c r="E2301" s="51" t="s">
        <v>5075</v>
      </c>
      <c r="F2301" s="51" t="s">
        <v>5076</v>
      </c>
      <c r="G2301" s="51" t="s">
        <v>5077</v>
      </c>
      <c r="H2301" s="51" t="s">
        <v>5153</v>
      </c>
      <c r="I2301" s="51" t="s">
        <v>5154</v>
      </c>
      <c r="K2301" s="53">
        <v>3</v>
      </c>
      <c r="L2301" s="160">
        <v>7</v>
      </c>
      <c r="M2301" s="160" t="s">
        <v>5153</v>
      </c>
      <c r="N2301" s="160" t="s">
        <v>5154</v>
      </c>
      <c r="O2301" s="161"/>
      <c r="P2301" s="161"/>
      <c r="Q2301" s="161"/>
      <c r="R2301" s="161"/>
      <c r="S2301" s="161"/>
      <c r="T2301" s="161"/>
      <c r="U2301" s="161"/>
      <c r="V2301" s="161"/>
      <c r="W2301" s="161"/>
      <c r="X2301" s="161"/>
      <c r="Y2301" s="161"/>
      <c r="Z2301" s="161"/>
      <c r="AA2301" s="155" t="s">
        <v>2254</v>
      </c>
      <c r="AB2301" s="155" t="s">
        <v>4717</v>
      </c>
      <c r="AC2301" s="163">
        <v>0</v>
      </c>
      <c r="AD2301" s="163">
        <v>0</v>
      </c>
      <c r="AE2301" s="163">
        <v>0</v>
      </c>
      <c r="AF2301" s="163">
        <v>0</v>
      </c>
      <c r="AG2301" s="163">
        <v>0</v>
      </c>
      <c r="AH2301" s="163">
        <v>0</v>
      </c>
      <c r="AI2301" s="163">
        <v>0</v>
      </c>
      <c r="AJ2301" s="163">
        <v>0</v>
      </c>
      <c r="AK2301" s="163">
        <v>0</v>
      </c>
      <c r="AL2301" s="163">
        <v>0</v>
      </c>
      <c r="AM2301" s="163">
        <v>0</v>
      </c>
    </row>
    <row r="2302" spans="2:39" x14ac:dyDescent="0.15">
      <c r="B2302" s="51" t="s">
        <v>2255</v>
      </c>
      <c r="C2302" s="51" t="s">
        <v>4718</v>
      </c>
      <c r="D2302" s="51" t="s">
        <v>5044</v>
      </c>
      <c r="E2302" s="51" t="s">
        <v>5045</v>
      </c>
      <c r="F2302" s="51" t="s">
        <v>5046</v>
      </c>
      <c r="G2302" s="51" t="s">
        <v>5045</v>
      </c>
      <c r="H2302" s="51" t="s">
        <v>5067</v>
      </c>
      <c r="I2302" s="51" t="s">
        <v>5068</v>
      </c>
      <c r="K2302" s="53">
        <v>3</v>
      </c>
      <c r="L2302" s="160">
        <v>3</v>
      </c>
      <c r="M2302" s="160" t="s">
        <v>5067</v>
      </c>
      <c r="N2302" s="160" t="s">
        <v>5068</v>
      </c>
      <c r="O2302" s="161"/>
      <c r="P2302" s="161"/>
      <c r="Q2302" s="161"/>
      <c r="R2302" s="161"/>
      <c r="S2302" s="161"/>
      <c r="T2302" s="161"/>
      <c r="U2302" s="161"/>
      <c r="V2302" s="161"/>
      <c r="W2302" s="161"/>
      <c r="X2302" s="161"/>
      <c r="Y2302" s="161"/>
      <c r="Z2302" s="161"/>
      <c r="AA2302" s="155" t="s">
        <v>2255</v>
      </c>
      <c r="AB2302" s="155" t="s">
        <v>4718</v>
      </c>
      <c r="AC2302" s="163">
        <v>0</v>
      </c>
      <c r="AD2302" s="163">
        <v>0</v>
      </c>
      <c r="AE2302" s="163">
        <v>0</v>
      </c>
      <c r="AF2302" s="163">
        <v>0</v>
      </c>
      <c r="AG2302" s="163">
        <v>0</v>
      </c>
      <c r="AH2302" s="163">
        <v>0</v>
      </c>
      <c r="AI2302" s="163">
        <v>0</v>
      </c>
      <c r="AJ2302" s="163">
        <v>0</v>
      </c>
      <c r="AK2302" s="163">
        <v>0</v>
      </c>
      <c r="AL2302" s="163">
        <v>0</v>
      </c>
      <c r="AM2302" s="163">
        <v>0</v>
      </c>
    </row>
    <row r="2303" spans="2:39" x14ac:dyDescent="0.15">
      <c r="B2303" s="51" t="s">
        <v>2256</v>
      </c>
      <c r="C2303" s="51" t="s">
        <v>4719</v>
      </c>
      <c r="D2303" s="51" t="s">
        <v>5074</v>
      </c>
      <c r="E2303" s="51" t="s">
        <v>5075</v>
      </c>
      <c r="F2303" s="51" t="s">
        <v>5076</v>
      </c>
      <c r="G2303" s="51" t="s">
        <v>5077</v>
      </c>
      <c r="H2303" s="51" t="s">
        <v>5158</v>
      </c>
      <c r="I2303" s="51" t="s">
        <v>5159</v>
      </c>
      <c r="K2303" s="53">
        <v>3</v>
      </c>
      <c r="L2303" s="160" t="s">
        <v>5356</v>
      </c>
      <c r="M2303" s="160" t="s">
        <v>5356</v>
      </c>
      <c r="N2303" s="160" t="s">
        <v>5356</v>
      </c>
      <c r="O2303" s="161"/>
      <c r="P2303" s="161"/>
      <c r="Q2303" s="161"/>
      <c r="R2303" s="161"/>
      <c r="S2303" s="161"/>
      <c r="T2303" s="161"/>
      <c r="U2303" s="161"/>
      <c r="V2303" s="161"/>
      <c r="W2303" s="161"/>
      <c r="X2303" s="161"/>
      <c r="Y2303" s="161"/>
      <c r="Z2303" s="161"/>
      <c r="AA2303" s="155" t="s">
        <v>2256</v>
      </c>
      <c r="AB2303" s="155" t="s">
        <v>4719</v>
      </c>
      <c r="AC2303" s="163">
        <v>0</v>
      </c>
      <c r="AD2303" s="163">
        <v>0</v>
      </c>
      <c r="AE2303" s="163">
        <v>0</v>
      </c>
      <c r="AF2303" s="163">
        <v>0</v>
      </c>
      <c r="AG2303" s="163">
        <v>0</v>
      </c>
      <c r="AH2303" s="163">
        <v>0</v>
      </c>
      <c r="AI2303" s="163">
        <v>0</v>
      </c>
      <c r="AJ2303" s="163">
        <v>0</v>
      </c>
      <c r="AK2303" s="163">
        <v>0</v>
      </c>
      <c r="AL2303" s="163">
        <v>0</v>
      </c>
      <c r="AM2303" s="163">
        <v>0</v>
      </c>
    </row>
    <row r="2304" spans="2:39" x14ac:dyDescent="0.15">
      <c r="B2304" s="51" t="s">
        <v>2257</v>
      </c>
      <c r="C2304" s="51" t="s">
        <v>4720</v>
      </c>
      <c r="D2304" s="51" t="s">
        <v>5074</v>
      </c>
      <c r="E2304" s="51" t="s">
        <v>5075</v>
      </c>
      <c r="F2304" s="51" t="s">
        <v>5076</v>
      </c>
      <c r="G2304" s="51" t="s">
        <v>5077</v>
      </c>
      <c r="H2304" s="51" t="s">
        <v>5127</v>
      </c>
      <c r="I2304" s="51" t="s">
        <v>5128</v>
      </c>
      <c r="K2304" s="53">
        <v>1</v>
      </c>
      <c r="L2304" s="160">
        <v>4</v>
      </c>
      <c r="M2304" s="160" t="s">
        <v>5127</v>
      </c>
      <c r="N2304" s="160" t="s">
        <v>5326</v>
      </c>
      <c r="O2304" s="161"/>
      <c r="P2304" s="161"/>
      <c r="Q2304" s="161"/>
      <c r="R2304" s="161"/>
      <c r="S2304" s="161"/>
      <c r="T2304" s="161"/>
      <c r="U2304" s="161"/>
      <c r="V2304" s="161"/>
      <c r="W2304" s="161"/>
      <c r="X2304" s="161"/>
      <c r="Y2304" s="161"/>
      <c r="Z2304" s="161"/>
      <c r="AA2304" s="155" t="s">
        <v>2257</v>
      </c>
      <c r="AB2304" s="155" t="s">
        <v>4720</v>
      </c>
      <c r="AC2304" s="163">
        <v>0</v>
      </c>
      <c r="AD2304" s="163">
        <v>0</v>
      </c>
      <c r="AE2304" s="163">
        <v>0</v>
      </c>
      <c r="AF2304" s="163">
        <v>0</v>
      </c>
      <c r="AG2304" s="163">
        <v>0</v>
      </c>
      <c r="AH2304" s="163">
        <v>0</v>
      </c>
      <c r="AI2304" s="163">
        <v>0</v>
      </c>
      <c r="AJ2304" s="163">
        <v>0</v>
      </c>
      <c r="AK2304" s="163">
        <v>0</v>
      </c>
      <c r="AL2304" s="163">
        <v>0</v>
      </c>
      <c r="AM2304" s="163">
        <v>0</v>
      </c>
    </row>
    <row r="2305" spans="2:39" x14ac:dyDescent="0.15">
      <c r="B2305" s="51" t="s">
        <v>2258</v>
      </c>
      <c r="C2305" s="51" t="s">
        <v>4721</v>
      </c>
      <c r="D2305" s="51" t="s">
        <v>5032</v>
      </c>
      <c r="E2305" s="51" t="s">
        <v>5033</v>
      </c>
      <c r="F2305" s="51" t="s">
        <v>5121</v>
      </c>
      <c r="G2305" s="51" t="s">
        <v>5122</v>
      </c>
      <c r="H2305" s="51" t="s">
        <v>5172</v>
      </c>
      <c r="I2305" s="51" t="s">
        <v>5173</v>
      </c>
      <c r="K2305" s="53">
        <v>3</v>
      </c>
      <c r="L2305" s="160">
        <v>12</v>
      </c>
      <c r="M2305" s="160" t="s">
        <v>5121</v>
      </c>
      <c r="N2305" s="160" t="s">
        <v>5122</v>
      </c>
      <c r="O2305" s="161"/>
      <c r="P2305" s="161"/>
      <c r="Q2305" s="161"/>
      <c r="R2305" s="161"/>
      <c r="S2305" s="161"/>
      <c r="T2305" s="161"/>
      <c r="U2305" s="161"/>
      <c r="V2305" s="161"/>
      <c r="W2305" s="161"/>
      <c r="X2305" s="161"/>
      <c r="Y2305" s="161"/>
      <c r="Z2305" s="161"/>
      <c r="AA2305" s="155" t="s">
        <v>2258</v>
      </c>
      <c r="AB2305" s="155" t="s">
        <v>4721</v>
      </c>
      <c r="AC2305" s="163">
        <v>0</v>
      </c>
      <c r="AD2305" s="163">
        <v>0</v>
      </c>
      <c r="AE2305" s="163">
        <v>0</v>
      </c>
      <c r="AF2305" s="163">
        <v>0</v>
      </c>
      <c r="AG2305" s="163">
        <v>0</v>
      </c>
      <c r="AH2305" s="163">
        <v>0</v>
      </c>
      <c r="AI2305" s="163">
        <v>0</v>
      </c>
      <c r="AJ2305" s="163">
        <v>0</v>
      </c>
      <c r="AK2305" s="163">
        <v>0</v>
      </c>
      <c r="AL2305" s="163">
        <v>0</v>
      </c>
      <c r="AM2305" s="163">
        <v>0</v>
      </c>
    </row>
    <row r="2306" spans="2:39" x14ac:dyDescent="0.15">
      <c r="B2306" s="51" t="s">
        <v>2259</v>
      </c>
      <c r="C2306" s="51" t="s">
        <v>4722</v>
      </c>
      <c r="D2306" s="51" t="s">
        <v>5026</v>
      </c>
      <c r="E2306" s="51" t="s">
        <v>5027</v>
      </c>
      <c r="F2306" s="51" t="s">
        <v>5054</v>
      </c>
      <c r="G2306" s="51" t="s">
        <v>5055</v>
      </c>
      <c r="H2306" s="51" t="s">
        <v>5193</v>
      </c>
      <c r="I2306" s="51" t="s">
        <v>5194</v>
      </c>
      <c r="K2306" s="53">
        <v>2</v>
      </c>
      <c r="L2306" s="160" t="s">
        <v>5356</v>
      </c>
      <c r="M2306" s="160" t="s">
        <v>5056</v>
      </c>
      <c r="N2306" s="160" t="s">
        <v>5194</v>
      </c>
      <c r="O2306" s="161"/>
      <c r="P2306" s="161"/>
      <c r="Q2306" s="161"/>
      <c r="R2306" s="161"/>
      <c r="S2306" s="161"/>
      <c r="T2306" s="161"/>
      <c r="U2306" s="161"/>
      <c r="V2306" s="161"/>
      <c r="W2306" s="161"/>
      <c r="X2306" s="161"/>
      <c r="Y2306" s="161"/>
      <c r="Z2306" s="161"/>
      <c r="AA2306" s="155" t="s">
        <v>2259</v>
      </c>
      <c r="AB2306" s="155" t="s">
        <v>4722</v>
      </c>
      <c r="AC2306" s="163">
        <v>0</v>
      </c>
      <c r="AD2306" s="163">
        <v>0</v>
      </c>
      <c r="AE2306" s="163">
        <v>0</v>
      </c>
      <c r="AF2306" s="163">
        <v>0</v>
      </c>
      <c r="AG2306" s="163">
        <v>0</v>
      </c>
      <c r="AH2306" s="163">
        <v>0</v>
      </c>
      <c r="AI2306" s="163">
        <v>0</v>
      </c>
      <c r="AJ2306" s="163">
        <v>0</v>
      </c>
      <c r="AK2306" s="163">
        <v>0</v>
      </c>
      <c r="AL2306" s="163">
        <v>0</v>
      </c>
      <c r="AM2306" s="163">
        <v>0</v>
      </c>
    </row>
    <row r="2307" spans="2:39" x14ac:dyDescent="0.15">
      <c r="B2307" s="51" t="s">
        <v>2260</v>
      </c>
      <c r="C2307" s="51" t="s">
        <v>5284</v>
      </c>
      <c r="D2307" s="51" t="s">
        <v>5032</v>
      </c>
      <c r="E2307" s="51" t="s">
        <v>5033</v>
      </c>
      <c r="F2307" s="51" t="s">
        <v>5121</v>
      </c>
      <c r="G2307" s="51" t="s">
        <v>5122</v>
      </c>
      <c r="H2307" s="51" t="s">
        <v>5172</v>
      </c>
      <c r="I2307" s="51" t="s">
        <v>5173</v>
      </c>
      <c r="K2307" s="53">
        <v>3</v>
      </c>
      <c r="L2307" s="160">
        <v>12</v>
      </c>
      <c r="M2307" s="160" t="s">
        <v>5121</v>
      </c>
      <c r="N2307" s="160" t="s">
        <v>5122</v>
      </c>
      <c r="O2307" s="161"/>
      <c r="P2307" s="161"/>
      <c r="Q2307" s="161"/>
      <c r="R2307" s="161"/>
      <c r="S2307" s="161"/>
      <c r="T2307" s="161"/>
      <c r="U2307" s="161"/>
      <c r="V2307" s="161"/>
      <c r="W2307" s="161"/>
      <c r="X2307" s="161"/>
      <c r="Y2307" s="161"/>
      <c r="Z2307" s="161"/>
      <c r="AA2307" s="155" t="s">
        <v>2260</v>
      </c>
      <c r="AB2307" s="155" t="s">
        <v>5284</v>
      </c>
      <c r="AC2307" s="163">
        <v>0</v>
      </c>
      <c r="AD2307" s="163">
        <v>0</v>
      </c>
      <c r="AE2307" s="163">
        <v>0</v>
      </c>
      <c r="AF2307" s="163">
        <v>0</v>
      </c>
      <c r="AG2307" s="163">
        <v>0</v>
      </c>
      <c r="AH2307" s="163">
        <v>0</v>
      </c>
      <c r="AI2307" s="163">
        <v>0</v>
      </c>
      <c r="AJ2307" s="163">
        <v>0</v>
      </c>
      <c r="AK2307" s="163">
        <v>0</v>
      </c>
      <c r="AL2307" s="163">
        <v>0</v>
      </c>
      <c r="AM2307" s="163">
        <v>0</v>
      </c>
    </row>
    <row r="2308" spans="2:39" x14ac:dyDescent="0.15">
      <c r="B2308" s="51" t="s">
        <v>2261</v>
      </c>
      <c r="C2308" s="51" t="s">
        <v>4723</v>
      </c>
      <c r="D2308" s="51" t="s">
        <v>5032</v>
      </c>
      <c r="E2308" s="51" t="s">
        <v>5033</v>
      </c>
      <c r="F2308" s="51" t="s">
        <v>5121</v>
      </c>
      <c r="G2308" s="51" t="s">
        <v>5122</v>
      </c>
      <c r="H2308" s="51" t="s">
        <v>5172</v>
      </c>
      <c r="I2308" s="51" t="s">
        <v>5173</v>
      </c>
      <c r="K2308" s="53">
        <v>3</v>
      </c>
      <c r="L2308" s="160">
        <v>12</v>
      </c>
      <c r="M2308" s="160" t="s">
        <v>5121</v>
      </c>
      <c r="N2308" s="160" t="s">
        <v>5122</v>
      </c>
      <c r="O2308" s="161"/>
      <c r="P2308" s="161"/>
      <c r="Q2308" s="161"/>
      <c r="R2308" s="161"/>
      <c r="S2308" s="161"/>
      <c r="T2308" s="161"/>
      <c r="U2308" s="161"/>
      <c r="V2308" s="161"/>
      <c r="W2308" s="161"/>
      <c r="X2308" s="161"/>
      <c r="Y2308" s="161"/>
      <c r="Z2308" s="161"/>
      <c r="AA2308" s="155" t="s">
        <v>2261</v>
      </c>
      <c r="AB2308" s="155" t="s">
        <v>4723</v>
      </c>
      <c r="AC2308" s="163">
        <v>0</v>
      </c>
      <c r="AD2308" s="163">
        <v>0</v>
      </c>
      <c r="AE2308" s="163">
        <v>0</v>
      </c>
      <c r="AF2308" s="163">
        <v>0</v>
      </c>
      <c r="AG2308" s="163">
        <v>0</v>
      </c>
      <c r="AH2308" s="163">
        <v>0</v>
      </c>
      <c r="AI2308" s="163">
        <v>0</v>
      </c>
      <c r="AJ2308" s="163">
        <v>0</v>
      </c>
      <c r="AK2308" s="163">
        <v>0</v>
      </c>
      <c r="AL2308" s="163">
        <v>0</v>
      </c>
      <c r="AM2308" s="163">
        <v>0</v>
      </c>
    </row>
    <row r="2309" spans="2:39" x14ac:dyDescent="0.15">
      <c r="B2309" s="51" t="s">
        <v>2262</v>
      </c>
      <c r="C2309" s="51" t="s">
        <v>4724</v>
      </c>
      <c r="K2309" s="53">
        <v>3</v>
      </c>
      <c r="L2309" s="160" t="s">
        <v>5356</v>
      </c>
      <c r="M2309" s="160" t="s">
        <v>5356</v>
      </c>
      <c r="N2309" s="160" t="s">
        <v>5356</v>
      </c>
      <c r="O2309" s="161"/>
      <c r="P2309" s="161"/>
      <c r="Q2309" s="161"/>
      <c r="R2309" s="161"/>
      <c r="S2309" s="161"/>
      <c r="T2309" s="161"/>
      <c r="U2309" s="161"/>
      <c r="V2309" s="161"/>
      <c r="W2309" s="161"/>
      <c r="X2309" s="161"/>
      <c r="Y2309" s="161"/>
      <c r="Z2309" s="161"/>
      <c r="AA2309" s="155" t="s">
        <v>2262</v>
      </c>
      <c r="AB2309" s="155" t="s">
        <v>4724</v>
      </c>
      <c r="AC2309" s="163">
        <v>0</v>
      </c>
      <c r="AD2309" s="163">
        <v>0</v>
      </c>
      <c r="AE2309" s="163">
        <v>0</v>
      </c>
      <c r="AF2309" s="163">
        <v>0</v>
      </c>
      <c r="AG2309" s="163">
        <v>0</v>
      </c>
      <c r="AH2309" s="163">
        <v>0</v>
      </c>
      <c r="AI2309" s="163">
        <v>0</v>
      </c>
      <c r="AJ2309" s="163">
        <v>0</v>
      </c>
      <c r="AK2309" s="163">
        <v>0</v>
      </c>
      <c r="AL2309" s="163">
        <v>0</v>
      </c>
      <c r="AM2309" s="163">
        <v>0</v>
      </c>
    </row>
    <row r="2310" spans="2:39" x14ac:dyDescent="0.15">
      <c r="B2310" s="51" t="s">
        <v>2263</v>
      </c>
      <c r="C2310" s="51" t="s">
        <v>4725</v>
      </c>
      <c r="K2310" s="53">
        <v>3</v>
      </c>
      <c r="L2310" s="160" t="s">
        <v>5356</v>
      </c>
      <c r="M2310" s="160" t="s">
        <v>5356</v>
      </c>
      <c r="N2310" s="160" t="s">
        <v>5356</v>
      </c>
      <c r="O2310" s="161"/>
      <c r="P2310" s="161"/>
      <c r="Q2310" s="161"/>
      <c r="R2310" s="161"/>
      <c r="S2310" s="161"/>
      <c r="T2310" s="161"/>
      <c r="U2310" s="161"/>
      <c r="V2310" s="161"/>
      <c r="W2310" s="161"/>
      <c r="X2310" s="161"/>
      <c r="Y2310" s="161"/>
      <c r="Z2310" s="161"/>
      <c r="AA2310" s="155" t="s">
        <v>2263</v>
      </c>
      <c r="AB2310" s="155" t="s">
        <v>4725</v>
      </c>
      <c r="AC2310" s="163">
        <v>0</v>
      </c>
      <c r="AD2310" s="163">
        <v>0</v>
      </c>
      <c r="AE2310" s="163">
        <v>0</v>
      </c>
      <c r="AF2310" s="163">
        <v>0</v>
      </c>
      <c r="AG2310" s="163">
        <v>0</v>
      </c>
      <c r="AH2310" s="163">
        <v>0</v>
      </c>
      <c r="AI2310" s="163">
        <v>0</v>
      </c>
      <c r="AJ2310" s="163">
        <v>0</v>
      </c>
      <c r="AK2310" s="163">
        <v>0</v>
      </c>
      <c r="AL2310" s="163">
        <v>0</v>
      </c>
      <c r="AM2310" s="163">
        <v>0</v>
      </c>
    </row>
    <row r="2311" spans="2:39" x14ac:dyDescent="0.15">
      <c r="B2311" s="51" t="s">
        <v>2264</v>
      </c>
      <c r="C2311" s="51" t="s">
        <v>5535</v>
      </c>
      <c r="K2311" s="53">
        <v>3</v>
      </c>
      <c r="L2311" s="160" t="s">
        <v>5356</v>
      </c>
      <c r="M2311" s="160" t="s">
        <v>5356</v>
      </c>
      <c r="N2311" s="160" t="s">
        <v>5356</v>
      </c>
      <c r="O2311" s="161"/>
      <c r="P2311" s="161"/>
      <c r="Q2311" s="161"/>
      <c r="R2311" s="161"/>
      <c r="S2311" s="161"/>
      <c r="T2311" s="161"/>
      <c r="U2311" s="161"/>
      <c r="V2311" s="161"/>
      <c r="W2311" s="161"/>
      <c r="X2311" s="161"/>
      <c r="Y2311" s="161"/>
      <c r="Z2311" s="161"/>
      <c r="AA2311" s="155" t="s">
        <v>2264</v>
      </c>
      <c r="AB2311" s="155" t="s">
        <v>5535</v>
      </c>
      <c r="AC2311" s="163">
        <v>0</v>
      </c>
      <c r="AD2311" s="163">
        <v>0</v>
      </c>
      <c r="AE2311" s="163">
        <v>0</v>
      </c>
      <c r="AF2311" s="163">
        <v>0</v>
      </c>
      <c r="AG2311" s="163">
        <v>0</v>
      </c>
      <c r="AH2311" s="163">
        <v>0</v>
      </c>
      <c r="AI2311" s="163">
        <v>0</v>
      </c>
      <c r="AJ2311" s="163">
        <v>0</v>
      </c>
      <c r="AK2311" s="163">
        <v>0</v>
      </c>
      <c r="AL2311" s="163">
        <v>0</v>
      </c>
      <c r="AM2311" s="163">
        <v>0</v>
      </c>
    </row>
    <row r="2312" spans="2:39" x14ac:dyDescent="0.15">
      <c r="B2312" s="51" t="s">
        <v>2265</v>
      </c>
      <c r="C2312" s="51" t="s">
        <v>4726</v>
      </c>
      <c r="D2312" s="51" t="s">
        <v>5026</v>
      </c>
      <c r="E2312" s="51" t="s">
        <v>5027</v>
      </c>
      <c r="F2312" s="51" t="s">
        <v>5054</v>
      </c>
      <c r="G2312" s="51" t="s">
        <v>5055</v>
      </c>
      <c r="H2312" s="51" t="s">
        <v>5137</v>
      </c>
      <c r="I2312" s="51" t="s">
        <v>5138</v>
      </c>
      <c r="K2312" s="53">
        <v>3</v>
      </c>
      <c r="L2312" s="160">
        <v>23</v>
      </c>
      <c r="M2312" s="160" t="s">
        <v>5137</v>
      </c>
      <c r="N2312" s="160" t="s">
        <v>5138</v>
      </c>
      <c r="O2312" s="161"/>
      <c r="P2312" s="161"/>
      <c r="Q2312" s="161"/>
      <c r="R2312" s="161"/>
      <c r="S2312" s="161"/>
      <c r="T2312" s="161"/>
      <c r="U2312" s="161"/>
      <c r="V2312" s="161"/>
      <c r="W2312" s="161"/>
      <c r="X2312" s="161"/>
      <c r="Y2312" s="161"/>
      <c r="Z2312" s="161"/>
      <c r="AA2312" s="155" t="s">
        <v>2265</v>
      </c>
      <c r="AB2312" s="155" t="s">
        <v>4726</v>
      </c>
      <c r="AC2312" s="163">
        <v>0</v>
      </c>
      <c r="AD2312" s="163">
        <v>0</v>
      </c>
      <c r="AE2312" s="163">
        <v>0</v>
      </c>
      <c r="AF2312" s="163">
        <v>0</v>
      </c>
      <c r="AG2312" s="163">
        <v>0</v>
      </c>
      <c r="AH2312" s="163">
        <v>0</v>
      </c>
      <c r="AI2312" s="163">
        <v>0</v>
      </c>
      <c r="AJ2312" s="163">
        <v>0</v>
      </c>
      <c r="AK2312" s="163">
        <v>0</v>
      </c>
      <c r="AL2312" s="163">
        <v>0</v>
      </c>
      <c r="AM2312" s="163">
        <v>0</v>
      </c>
    </row>
    <row r="2313" spans="2:39" x14ac:dyDescent="0.15">
      <c r="B2313" s="51" t="s">
        <v>2266</v>
      </c>
      <c r="C2313" s="51" t="s">
        <v>4727</v>
      </c>
      <c r="D2313" s="51" t="s">
        <v>5026</v>
      </c>
      <c r="E2313" s="51" t="s">
        <v>5027</v>
      </c>
      <c r="F2313" s="51" t="s">
        <v>5054</v>
      </c>
      <c r="G2313" s="51" t="s">
        <v>5055</v>
      </c>
      <c r="H2313" s="51" t="s">
        <v>5193</v>
      </c>
      <c r="I2313" s="51" t="s">
        <v>5194</v>
      </c>
      <c r="K2313" s="53">
        <v>2</v>
      </c>
      <c r="L2313" s="160" t="s">
        <v>5356</v>
      </c>
      <c r="M2313" s="160" t="s">
        <v>5056</v>
      </c>
      <c r="N2313" s="160" t="s">
        <v>5194</v>
      </c>
      <c r="O2313" s="161"/>
      <c r="P2313" s="161"/>
      <c r="Q2313" s="161"/>
      <c r="R2313" s="161"/>
      <c r="S2313" s="161"/>
      <c r="T2313" s="161"/>
      <c r="U2313" s="161"/>
      <c r="V2313" s="161"/>
      <c r="W2313" s="161"/>
      <c r="X2313" s="161"/>
      <c r="Y2313" s="161"/>
      <c r="Z2313" s="161"/>
      <c r="AA2313" s="155" t="s">
        <v>2266</v>
      </c>
      <c r="AB2313" s="155" t="s">
        <v>4727</v>
      </c>
      <c r="AC2313" s="163">
        <v>0</v>
      </c>
      <c r="AD2313" s="163">
        <v>0</v>
      </c>
      <c r="AE2313" s="163">
        <v>0</v>
      </c>
      <c r="AF2313" s="163">
        <v>0</v>
      </c>
      <c r="AG2313" s="163">
        <v>0</v>
      </c>
      <c r="AH2313" s="163">
        <v>0</v>
      </c>
      <c r="AI2313" s="163">
        <v>0</v>
      </c>
      <c r="AJ2313" s="163">
        <v>0</v>
      </c>
      <c r="AK2313" s="163">
        <v>0</v>
      </c>
      <c r="AL2313" s="163">
        <v>0</v>
      </c>
      <c r="AM2313" s="163">
        <v>0</v>
      </c>
    </row>
    <row r="2314" spans="2:39" x14ac:dyDescent="0.15">
      <c r="B2314" s="51" t="s">
        <v>2267</v>
      </c>
      <c r="C2314" s="51" t="s">
        <v>4728</v>
      </c>
      <c r="D2314" s="51" t="s">
        <v>5026</v>
      </c>
      <c r="E2314" s="51" t="s">
        <v>5027</v>
      </c>
      <c r="F2314" s="51" t="s">
        <v>5028</v>
      </c>
      <c r="G2314" s="51" t="s">
        <v>5029</v>
      </c>
      <c r="H2314" s="51" t="s">
        <v>5199</v>
      </c>
      <c r="I2314" s="51" t="s">
        <v>5200</v>
      </c>
      <c r="K2314" s="53">
        <v>3</v>
      </c>
      <c r="L2314" s="160">
        <v>24</v>
      </c>
      <c r="M2314" s="160" t="s">
        <v>5028</v>
      </c>
      <c r="N2314" s="160" t="s">
        <v>5029</v>
      </c>
      <c r="O2314" s="161"/>
      <c r="P2314" s="161"/>
      <c r="Q2314" s="161"/>
      <c r="R2314" s="161"/>
      <c r="S2314" s="161"/>
      <c r="T2314" s="161"/>
      <c r="U2314" s="161"/>
      <c r="V2314" s="161"/>
      <c r="W2314" s="161"/>
      <c r="X2314" s="161"/>
      <c r="Y2314" s="161"/>
      <c r="Z2314" s="161"/>
      <c r="AA2314" s="155" t="s">
        <v>2267</v>
      </c>
      <c r="AB2314" s="155" t="s">
        <v>4728</v>
      </c>
      <c r="AC2314" s="163">
        <v>0</v>
      </c>
      <c r="AD2314" s="163">
        <v>0</v>
      </c>
      <c r="AE2314" s="163">
        <v>0</v>
      </c>
      <c r="AF2314" s="163">
        <v>0</v>
      </c>
      <c r="AG2314" s="163">
        <v>0</v>
      </c>
      <c r="AH2314" s="163">
        <v>0</v>
      </c>
      <c r="AI2314" s="163">
        <v>0</v>
      </c>
      <c r="AJ2314" s="163">
        <v>0</v>
      </c>
      <c r="AK2314" s="163">
        <v>0</v>
      </c>
      <c r="AL2314" s="163">
        <v>0</v>
      </c>
      <c r="AM2314" s="163">
        <v>0</v>
      </c>
    </row>
    <row r="2315" spans="2:39" x14ac:dyDescent="0.15">
      <c r="B2315" s="51" t="s">
        <v>2268</v>
      </c>
      <c r="C2315" s="51" t="s">
        <v>4729</v>
      </c>
      <c r="D2315" s="51" t="s">
        <v>5032</v>
      </c>
      <c r="E2315" s="51" t="s">
        <v>5033</v>
      </c>
      <c r="F2315" s="51" t="s">
        <v>5117</v>
      </c>
      <c r="G2315" s="51" t="s">
        <v>5118</v>
      </c>
      <c r="H2315" s="51" t="s">
        <v>5191</v>
      </c>
      <c r="I2315" s="51" t="s">
        <v>5192</v>
      </c>
      <c r="K2315" s="53">
        <v>3</v>
      </c>
      <c r="L2315" s="160" t="s">
        <v>5356</v>
      </c>
      <c r="M2315" s="160" t="s">
        <v>5356</v>
      </c>
      <c r="N2315" s="160" t="s">
        <v>5356</v>
      </c>
      <c r="O2315" s="161"/>
      <c r="P2315" s="161"/>
      <c r="Q2315" s="161"/>
      <c r="R2315" s="161"/>
      <c r="S2315" s="161"/>
      <c r="T2315" s="161"/>
      <c r="U2315" s="161"/>
      <c r="V2315" s="161"/>
      <c r="W2315" s="161"/>
      <c r="X2315" s="161"/>
      <c r="Y2315" s="161"/>
      <c r="Z2315" s="161"/>
      <c r="AA2315" s="155" t="s">
        <v>2268</v>
      </c>
      <c r="AB2315" s="155" t="s">
        <v>4729</v>
      </c>
      <c r="AC2315" s="163">
        <v>0</v>
      </c>
      <c r="AD2315" s="163">
        <v>0</v>
      </c>
      <c r="AE2315" s="163">
        <v>0</v>
      </c>
      <c r="AF2315" s="163">
        <v>0</v>
      </c>
      <c r="AG2315" s="163">
        <v>0</v>
      </c>
      <c r="AH2315" s="163">
        <v>0</v>
      </c>
      <c r="AI2315" s="163">
        <v>0</v>
      </c>
      <c r="AJ2315" s="163">
        <v>0</v>
      </c>
      <c r="AK2315" s="163">
        <v>0</v>
      </c>
      <c r="AL2315" s="163">
        <v>0</v>
      </c>
      <c r="AM2315" s="163">
        <v>0</v>
      </c>
    </row>
    <row r="2316" spans="2:39" x14ac:dyDescent="0.15">
      <c r="B2316" s="51" t="s">
        <v>2269</v>
      </c>
      <c r="C2316" s="51" t="s">
        <v>4730</v>
      </c>
      <c r="D2316" s="51" t="s">
        <v>5058</v>
      </c>
      <c r="E2316" s="51" t="s">
        <v>5059</v>
      </c>
      <c r="F2316" s="51" t="s">
        <v>5143</v>
      </c>
      <c r="G2316" s="51" t="s">
        <v>5144</v>
      </c>
      <c r="H2316" s="51" t="s">
        <v>5209</v>
      </c>
      <c r="I2316" s="51" t="s">
        <v>5210</v>
      </c>
      <c r="K2316" s="53">
        <v>3</v>
      </c>
      <c r="L2316" s="160" t="s">
        <v>5356</v>
      </c>
      <c r="M2316" s="160" t="s">
        <v>5356</v>
      </c>
      <c r="N2316" s="160" t="s">
        <v>5356</v>
      </c>
      <c r="O2316" s="161"/>
      <c r="P2316" s="161"/>
      <c r="Q2316" s="161"/>
      <c r="R2316" s="161"/>
      <c r="S2316" s="161"/>
      <c r="T2316" s="161"/>
      <c r="U2316" s="161"/>
      <c r="V2316" s="161"/>
      <c r="W2316" s="161"/>
      <c r="X2316" s="161"/>
      <c r="Y2316" s="161"/>
      <c r="Z2316" s="161"/>
      <c r="AA2316" s="155" t="s">
        <v>2269</v>
      </c>
      <c r="AB2316" s="155" t="s">
        <v>4730</v>
      </c>
      <c r="AC2316" s="163">
        <v>0</v>
      </c>
      <c r="AD2316" s="163">
        <v>0</v>
      </c>
      <c r="AE2316" s="163">
        <v>0</v>
      </c>
      <c r="AF2316" s="163">
        <v>0</v>
      </c>
      <c r="AG2316" s="163">
        <v>0</v>
      </c>
      <c r="AH2316" s="163">
        <v>0</v>
      </c>
      <c r="AI2316" s="163">
        <v>0</v>
      </c>
      <c r="AJ2316" s="163">
        <v>0</v>
      </c>
      <c r="AK2316" s="163">
        <v>0</v>
      </c>
      <c r="AL2316" s="163">
        <v>0</v>
      </c>
      <c r="AM2316" s="163">
        <v>0</v>
      </c>
    </row>
    <row r="2317" spans="2:39" x14ac:dyDescent="0.15">
      <c r="B2317" s="51" t="s">
        <v>2270</v>
      </c>
      <c r="C2317" s="51" t="s">
        <v>4731</v>
      </c>
      <c r="D2317" s="51" t="s">
        <v>5032</v>
      </c>
      <c r="E2317" s="51" t="s">
        <v>5033</v>
      </c>
      <c r="F2317" s="51" t="s">
        <v>5117</v>
      </c>
      <c r="G2317" s="51" t="s">
        <v>5118</v>
      </c>
      <c r="H2317" s="51" t="s">
        <v>5191</v>
      </c>
      <c r="I2317" s="51" t="s">
        <v>5192</v>
      </c>
      <c r="K2317" s="53">
        <v>3</v>
      </c>
      <c r="L2317" s="160" t="s">
        <v>5356</v>
      </c>
      <c r="M2317" s="160" t="s">
        <v>5356</v>
      </c>
      <c r="N2317" s="160" t="s">
        <v>5356</v>
      </c>
      <c r="O2317" s="161"/>
      <c r="P2317" s="161"/>
      <c r="Q2317" s="161"/>
      <c r="R2317" s="161"/>
      <c r="S2317" s="161"/>
      <c r="T2317" s="161"/>
      <c r="U2317" s="161"/>
      <c r="V2317" s="161"/>
      <c r="W2317" s="161"/>
      <c r="X2317" s="161"/>
      <c r="Y2317" s="161"/>
      <c r="Z2317" s="161"/>
      <c r="AA2317" s="155" t="s">
        <v>2270</v>
      </c>
      <c r="AB2317" s="155" t="s">
        <v>4731</v>
      </c>
      <c r="AC2317" s="163">
        <v>0</v>
      </c>
      <c r="AD2317" s="163">
        <v>0</v>
      </c>
      <c r="AE2317" s="163">
        <v>0</v>
      </c>
      <c r="AF2317" s="163">
        <v>0</v>
      </c>
      <c r="AG2317" s="163">
        <v>0</v>
      </c>
      <c r="AH2317" s="163">
        <v>0</v>
      </c>
      <c r="AI2317" s="163">
        <v>0</v>
      </c>
      <c r="AJ2317" s="163">
        <v>0</v>
      </c>
      <c r="AK2317" s="163">
        <v>0</v>
      </c>
      <c r="AL2317" s="163">
        <v>0</v>
      </c>
      <c r="AM2317" s="163">
        <v>0</v>
      </c>
    </row>
    <row r="2318" spans="2:39" x14ac:dyDescent="0.15">
      <c r="B2318" s="51" t="s">
        <v>2271</v>
      </c>
      <c r="C2318" s="51" t="s">
        <v>4732</v>
      </c>
      <c r="D2318" s="51" t="s">
        <v>5129</v>
      </c>
      <c r="E2318" s="51" t="s">
        <v>5130</v>
      </c>
      <c r="F2318" s="51" t="s">
        <v>5178</v>
      </c>
      <c r="G2318" s="51" t="s">
        <v>5179</v>
      </c>
      <c r="H2318" s="51" t="s">
        <v>5180</v>
      </c>
      <c r="I2318" s="51" t="s">
        <v>5179</v>
      </c>
      <c r="K2318" s="53">
        <v>3</v>
      </c>
      <c r="L2318" s="160">
        <v>18</v>
      </c>
      <c r="M2318" s="160" t="s">
        <v>5129</v>
      </c>
      <c r="N2318" s="160" t="s">
        <v>5130</v>
      </c>
      <c r="O2318" s="161"/>
      <c r="P2318" s="161"/>
      <c r="Q2318" s="161"/>
      <c r="R2318" s="161"/>
      <c r="S2318" s="161"/>
      <c r="T2318" s="161"/>
      <c r="U2318" s="161"/>
      <c r="V2318" s="161"/>
      <c r="W2318" s="161"/>
      <c r="X2318" s="161"/>
      <c r="Y2318" s="161"/>
      <c r="Z2318" s="161"/>
      <c r="AA2318" s="155" t="s">
        <v>2271</v>
      </c>
      <c r="AB2318" s="155" t="s">
        <v>4732</v>
      </c>
      <c r="AC2318" s="163">
        <v>0</v>
      </c>
      <c r="AD2318" s="163">
        <v>0</v>
      </c>
      <c r="AE2318" s="163">
        <v>0</v>
      </c>
      <c r="AF2318" s="163">
        <v>0</v>
      </c>
      <c r="AG2318" s="163">
        <v>0</v>
      </c>
      <c r="AH2318" s="163">
        <v>0</v>
      </c>
      <c r="AI2318" s="163">
        <v>0</v>
      </c>
      <c r="AJ2318" s="163">
        <v>0</v>
      </c>
      <c r="AK2318" s="163">
        <v>0</v>
      </c>
      <c r="AL2318" s="163">
        <v>0</v>
      </c>
      <c r="AM2318" s="163">
        <v>0</v>
      </c>
    </row>
    <row r="2319" spans="2:39" x14ac:dyDescent="0.15">
      <c r="B2319" s="51" t="s">
        <v>2272</v>
      </c>
      <c r="C2319" s="51" t="s">
        <v>4733</v>
      </c>
      <c r="D2319" s="51" t="s">
        <v>5032</v>
      </c>
      <c r="E2319" s="51" t="s">
        <v>5033</v>
      </c>
      <c r="F2319" s="51" t="s">
        <v>5155</v>
      </c>
      <c r="G2319" s="51" t="s">
        <v>5156</v>
      </c>
      <c r="H2319" s="51" t="s">
        <v>5157</v>
      </c>
      <c r="I2319" s="51" t="s">
        <v>5156</v>
      </c>
      <c r="K2319" s="53">
        <v>3</v>
      </c>
      <c r="L2319" s="160">
        <v>14</v>
      </c>
      <c r="M2319" s="160" t="s">
        <v>5157</v>
      </c>
      <c r="N2319" s="160" t="s">
        <v>5156</v>
      </c>
      <c r="O2319" s="161"/>
      <c r="P2319" s="161"/>
      <c r="Q2319" s="161"/>
      <c r="R2319" s="161"/>
      <c r="S2319" s="161"/>
      <c r="T2319" s="161"/>
      <c r="U2319" s="161"/>
      <c r="V2319" s="161"/>
      <c r="W2319" s="161"/>
      <c r="X2319" s="161"/>
      <c r="Y2319" s="161"/>
      <c r="Z2319" s="161"/>
      <c r="AA2319" s="155" t="s">
        <v>2272</v>
      </c>
      <c r="AB2319" s="155" t="s">
        <v>4733</v>
      </c>
      <c r="AC2319" s="163">
        <v>0</v>
      </c>
      <c r="AD2319" s="163">
        <v>0</v>
      </c>
      <c r="AE2319" s="163">
        <v>0</v>
      </c>
      <c r="AF2319" s="163">
        <v>0</v>
      </c>
      <c r="AG2319" s="163">
        <v>0</v>
      </c>
      <c r="AH2319" s="163">
        <v>0</v>
      </c>
      <c r="AI2319" s="163">
        <v>0</v>
      </c>
      <c r="AJ2319" s="163">
        <v>0</v>
      </c>
      <c r="AK2319" s="163">
        <v>0</v>
      </c>
      <c r="AL2319" s="163">
        <v>0</v>
      </c>
      <c r="AM2319" s="163">
        <v>0</v>
      </c>
    </row>
    <row r="2320" spans="2:39" x14ac:dyDescent="0.15">
      <c r="B2320" s="51" t="s">
        <v>2273</v>
      </c>
      <c r="C2320" s="51" t="s">
        <v>4734</v>
      </c>
      <c r="D2320" s="51" t="s">
        <v>5032</v>
      </c>
      <c r="E2320" s="51" t="s">
        <v>5033</v>
      </c>
      <c r="F2320" s="51" t="s">
        <v>5121</v>
      </c>
      <c r="G2320" s="51" t="s">
        <v>5122</v>
      </c>
      <c r="H2320" s="51" t="s">
        <v>5172</v>
      </c>
      <c r="I2320" s="51" t="s">
        <v>5173</v>
      </c>
      <c r="K2320" s="53">
        <v>3</v>
      </c>
      <c r="L2320" s="160">
        <v>12</v>
      </c>
      <c r="M2320" s="160" t="s">
        <v>5121</v>
      </c>
      <c r="N2320" s="160" t="s">
        <v>5122</v>
      </c>
      <c r="O2320" s="161"/>
      <c r="P2320" s="161"/>
      <c r="Q2320" s="161"/>
      <c r="R2320" s="161"/>
      <c r="S2320" s="161"/>
      <c r="T2320" s="161"/>
      <c r="U2320" s="161"/>
      <c r="V2320" s="161"/>
      <c r="W2320" s="161"/>
      <c r="X2320" s="161"/>
      <c r="Y2320" s="161"/>
      <c r="Z2320" s="161"/>
      <c r="AA2320" s="155" t="s">
        <v>2273</v>
      </c>
      <c r="AB2320" s="155" t="s">
        <v>4734</v>
      </c>
      <c r="AC2320" s="163">
        <v>0</v>
      </c>
      <c r="AD2320" s="163">
        <v>0</v>
      </c>
      <c r="AE2320" s="163">
        <v>0</v>
      </c>
      <c r="AF2320" s="163">
        <v>0</v>
      </c>
      <c r="AG2320" s="163">
        <v>0</v>
      </c>
      <c r="AH2320" s="163">
        <v>0</v>
      </c>
      <c r="AI2320" s="163">
        <v>0</v>
      </c>
      <c r="AJ2320" s="163">
        <v>0</v>
      </c>
      <c r="AK2320" s="163">
        <v>0</v>
      </c>
      <c r="AL2320" s="163">
        <v>0</v>
      </c>
      <c r="AM2320" s="163">
        <v>0</v>
      </c>
    </row>
    <row r="2321" spans="2:39" x14ac:dyDescent="0.15">
      <c r="B2321" s="51" t="s">
        <v>2274</v>
      </c>
      <c r="C2321" s="51" t="s">
        <v>5285</v>
      </c>
      <c r="D2321" s="51" t="s">
        <v>5026</v>
      </c>
      <c r="E2321" s="51" t="s">
        <v>5027</v>
      </c>
      <c r="F2321" s="51" t="s">
        <v>5028</v>
      </c>
      <c r="G2321" s="51" t="s">
        <v>5029</v>
      </c>
      <c r="H2321" s="51" t="s">
        <v>5205</v>
      </c>
      <c r="I2321" s="51" t="s">
        <v>5206</v>
      </c>
      <c r="K2321" s="53">
        <v>3</v>
      </c>
      <c r="L2321" s="160">
        <v>24</v>
      </c>
      <c r="M2321" s="160" t="s">
        <v>5028</v>
      </c>
      <c r="N2321" s="160" t="s">
        <v>5029</v>
      </c>
      <c r="O2321" s="161"/>
      <c r="P2321" s="161"/>
      <c r="Q2321" s="161"/>
      <c r="R2321" s="161"/>
      <c r="S2321" s="161"/>
      <c r="T2321" s="161"/>
      <c r="U2321" s="161"/>
      <c r="V2321" s="161"/>
      <c r="W2321" s="161"/>
      <c r="X2321" s="161"/>
      <c r="Y2321" s="161"/>
      <c r="Z2321" s="161"/>
      <c r="AA2321" s="155" t="s">
        <v>2274</v>
      </c>
      <c r="AB2321" s="155" t="s">
        <v>5285</v>
      </c>
      <c r="AC2321" s="163">
        <v>0</v>
      </c>
      <c r="AD2321" s="163">
        <v>0</v>
      </c>
      <c r="AE2321" s="163">
        <v>0</v>
      </c>
      <c r="AF2321" s="163">
        <v>0</v>
      </c>
      <c r="AG2321" s="163">
        <v>0</v>
      </c>
      <c r="AH2321" s="163">
        <v>0</v>
      </c>
      <c r="AI2321" s="163">
        <v>0</v>
      </c>
      <c r="AJ2321" s="163">
        <v>0</v>
      </c>
      <c r="AK2321" s="163">
        <v>0</v>
      </c>
      <c r="AL2321" s="163">
        <v>0</v>
      </c>
      <c r="AM2321" s="163">
        <v>0</v>
      </c>
    </row>
    <row r="2322" spans="2:39" x14ac:dyDescent="0.15">
      <c r="B2322" s="51" t="s">
        <v>2275</v>
      </c>
      <c r="C2322" s="51" t="s">
        <v>4735</v>
      </c>
      <c r="D2322" s="51" t="s">
        <v>5032</v>
      </c>
      <c r="E2322" s="51" t="s">
        <v>5033</v>
      </c>
      <c r="F2322" s="51" t="s">
        <v>5121</v>
      </c>
      <c r="G2322" s="51" t="s">
        <v>5122</v>
      </c>
      <c r="H2322" s="51" t="s">
        <v>5201</v>
      </c>
      <c r="I2322" s="51" t="s">
        <v>5202</v>
      </c>
      <c r="K2322" s="53">
        <v>3</v>
      </c>
      <c r="L2322" s="160">
        <v>12</v>
      </c>
      <c r="M2322" s="160" t="s">
        <v>5121</v>
      </c>
      <c r="N2322" s="160" t="s">
        <v>5122</v>
      </c>
      <c r="O2322" s="161"/>
      <c r="P2322" s="161"/>
      <c r="Q2322" s="161"/>
      <c r="R2322" s="161"/>
      <c r="S2322" s="161"/>
      <c r="T2322" s="161"/>
      <c r="U2322" s="161"/>
      <c r="V2322" s="161"/>
      <c r="W2322" s="161"/>
      <c r="X2322" s="161"/>
      <c r="Y2322" s="161"/>
      <c r="Z2322" s="161"/>
      <c r="AA2322" s="155" t="s">
        <v>2275</v>
      </c>
      <c r="AB2322" s="155" t="s">
        <v>4735</v>
      </c>
      <c r="AC2322" s="163">
        <v>0</v>
      </c>
      <c r="AD2322" s="163">
        <v>0</v>
      </c>
      <c r="AE2322" s="163">
        <v>0</v>
      </c>
      <c r="AF2322" s="163">
        <v>0</v>
      </c>
      <c r="AG2322" s="163">
        <v>0</v>
      </c>
      <c r="AH2322" s="163">
        <v>0</v>
      </c>
      <c r="AI2322" s="163">
        <v>0</v>
      </c>
      <c r="AJ2322" s="163">
        <v>0</v>
      </c>
      <c r="AK2322" s="163">
        <v>0</v>
      </c>
      <c r="AL2322" s="163">
        <v>0</v>
      </c>
      <c r="AM2322" s="163">
        <v>0</v>
      </c>
    </row>
    <row r="2323" spans="2:39" x14ac:dyDescent="0.15">
      <c r="B2323" s="51" t="s">
        <v>2276</v>
      </c>
      <c r="C2323" s="51" t="s">
        <v>4736</v>
      </c>
      <c r="D2323" s="51" t="s">
        <v>5032</v>
      </c>
      <c r="E2323" s="51" t="s">
        <v>5033</v>
      </c>
      <c r="F2323" s="51" t="s">
        <v>5155</v>
      </c>
      <c r="G2323" s="51" t="s">
        <v>5156</v>
      </c>
      <c r="H2323" s="51" t="s">
        <v>5157</v>
      </c>
      <c r="I2323" s="51" t="s">
        <v>5156</v>
      </c>
      <c r="K2323" s="53">
        <v>3</v>
      </c>
      <c r="L2323" s="160">
        <v>14</v>
      </c>
      <c r="M2323" s="160" t="s">
        <v>5157</v>
      </c>
      <c r="N2323" s="160" t="s">
        <v>5156</v>
      </c>
      <c r="O2323" s="161"/>
      <c r="P2323" s="161"/>
      <c r="Q2323" s="161"/>
      <c r="R2323" s="161"/>
      <c r="S2323" s="161"/>
      <c r="T2323" s="161"/>
      <c r="U2323" s="161"/>
      <c r="V2323" s="161"/>
      <c r="W2323" s="161"/>
      <c r="X2323" s="161"/>
      <c r="Y2323" s="161"/>
      <c r="Z2323" s="161"/>
      <c r="AA2323" s="155" t="s">
        <v>2276</v>
      </c>
      <c r="AB2323" s="155" t="s">
        <v>4736</v>
      </c>
      <c r="AC2323" s="163">
        <v>0</v>
      </c>
      <c r="AD2323" s="163">
        <v>1</v>
      </c>
      <c r="AE2323" s="163">
        <v>1</v>
      </c>
      <c r="AF2323" s="163">
        <v>1</v>
      </c>
      <c r="AG2323" s="163">
        <v>0</v>
      </c>
      <c r="AH2323" s="163">
        <v>0</v>
      </c>
      <c r="AI2323" s="163">
        <v>0</v>
      </c>
      <c r="AJ2323" s="163">
        <v>0</v>
      </c>
      <c r="AK2323" s="163">
        <v>0</v>
      </c>
      <c r="AL2323" s="163">
        <v>0</v>
      </c>
      <c r="AM2323" s="163">
        <v>0</v>
      </c>
    </row>
    <row r="2324" spans="2:39" x14ac:dyDescent="0.15">
      <c r="B2324" s="51" t="s">
        <v>2277</v>
      </c>
      <c r="C2324" s="51" t="s">
        <v>4737</v>
      </c>
      <c r="D2324" s="51" t="s">
        <v>5032</v>
      </c>
      <c r="E2324" s="51" t="s">
        <v>5033</v>
      </c>
      <c r="F2324" s="51" t="s">
        <v>5034</v>
      </c>
      <c r="G2324" s="51" t="s">
        <v>5035</v>
      </c>
      <c r="H2324" s="51" t="s">
        <v>5038</v>
      </c>
      <c r="I2324" s="51" t="s">
        <v>5039</v>
      </c>
      <c r="K2324" s="53">
        <v>3</v>
      </c>
      <c r="L2324" s="160">
        <v>11</v>
      </c>
      <c r="M2324" s="160" t="s">
        <v>5034</v>
      </c>
      <c r="N2324" s="160" t="s">
        <v>5035</v>
      </c>
      <c r="O2324" s="161"/>
      <c r="P2324" s="161"/>
      <c r="Q2324" s="161"/>
      <c r="R2324" s="161"/>
      <c r="S2324" s="161"/>
      <c r="T2324" s="161"/>
      <c r="U2324" s="161"/>
      <c r="V2324" s="161"/>
      <c r="W2324" s="161"/>
      <c r="X2324" s="161"/>
      <c r="Y2324" s="161"/>
      <c r="Z2324" s="161"/>
      <c r="AA2324" s="155" t="s">
        <v>2277</v>
      </c>
      <c r="AB2324" s="155" t="s">
        <v>4737</v>
      </c>
      <c r="AC2324" s="163">
        <v>0</v>
      </c>
      <c r="AD2324" s="163">
        <v>0</v>
      </c>
      <c r="AE2324" s="163">
        <v>0</v>
      </c>
      <c r="AF2324" s="163">
        <v>0</v>
      </c>
      <c r="AG2324" s="163">
        <v>0</v>
      </c>
      <c r="AH2324" s="163">
        <v>0</v>
      </c>
      <c r="AI2324" s="163">
        <v>0</v>
      </c>
      <c r="AJ2324" s="163">
        <v>0</v>
      </c>
      <c r="AK2324" s="163">
        <v>0</v>
      </c>
      <c r="AL2324" s="163">
        <v>0</v>
      </c>
      <c r="AM2324" s="163">
        <v>0</v>
      </c>
    </row>
    <row r="2325" spans="2:39" x14ac:dyDescent="0.15">
      <c r="B2325" s="51" t="s">
        <v>2278</v>
      </c>
      <c r="C2325" s="51" t="s">
        <v>4738</v>
      </c>
      <c r="D2325" s="51" t="s">
        <v>5026</v>
      </c>
      <c r="E2325" s="51" t="s">
        <v>5027</v>
      </c>
      <c r="F2325" s="51" t="s">
        <v>5054</v>
      </c>
      <c r="G2325" s="51" t="s">
        <v>5055</v>
      </c>
      <c r="H2325" s="51" t="s">
        <v>5113</v>
      </c>
      <c r="I2325" s="51" t="s">
        <v>5114</v>
      </c>
      <c r="K2325" s="53">
        <v>2</v>
      </c>
      <c r="L2325" s="160" t="s">
        <v>5356</v>
      </c>
      <c r="M2325" s="160" t="s">
        <v>5056</v>
      </c>
      <c r="N2325" s="160" t="s">
        <v>5194</v>
      </c>
      <c r="O2325" s="161"/>
      <c r="P2325" s="161"/>
      <c r="Q2325" s="161"/>
      <c r="R2325" s="161"/>
      <c r="S2325" s="161"/>
      <c r="T2325" s="161"/>
      <c r="U2325" s="161"/>
      <c r="V2325" s="161"/>
      <c r="W2325" s="161"/>
      <c r="X2325" s="161"/>
      <c r="Y2325" s="161"/>
      <c r="Z2325" s="161"/>
      <c r="AA2325" s="155" t="s">
        <v>2278</v>
      </c>
      <c r="AB2325" s="155" t="s">
        <v>4738</v>
      </c>
      <c r="AC2325" s="163">
        <v>0</v>
      </c>
      <c r="AD2325" s="163">
        <v>0</v>
      </c>
      <c r="AE2325" s="163">
        <v>0</v>
      </c>
      <c r="AF2325" s="163">
        <v>0</v>
      </c>
      <c r="AG2325" s="163">
        <v>0</v>
      </c>
      <c r="AH2325" s="163">
        <v>0</v>
      </c>
      <c r="AI2325" s="163">
        <v>0</v>
      </c>
      <c r="AJ2325" s="163">
        <v>0</v>
      </c>
      <c r="AK2325" s="163">
        <v>0</v>
      </c>
      <c r="AL2325" s="163">
        <v>0</v>
      </c>
      <c r="AM2325" s="163">
        <v>0</v>
      </c>
    </row>
    <row r="2326" spans="2:39" x14ac:dyDescent="0.15">
      <c r="B2326" s="51" t="s">
        <v>2279</v>
      </c>
      <c r="C2326" s="51" t="s">
        <v>4739</v>
      </c>
      <c r="D2326" s="51" t="s">
        <v>5069</v>
      </c>
      <c r="E2326" s="51" t="s">
        <v>5070</v>
      </c>
      <c r="F2326" s="51" t="s">
        <v>5071</v>
      </c>
      <c r="G2326" s="51" t="s">
        <v>5070</v>
      </c>
      <c r="H2326" s="51" t="s">
        <v>5176</v>
      </c>
      <c r="I2326" s="51" t="s">
        <v>5177</v>
      </c>
      <c r="K2326" s="53">
        <v>3</v>
      </c>
      <c r="L2326" s="160">
        <v>27</v>
      </c>
      <c r="M2326" s="160" t="s">
        <v>5071</v>
      </c>
      <c r="N2326" s="160" t="s">
        <v>5070</v>
      </c>
      <c r="O2326" s="161"/>
      <c r="P2326" s="161"/>
      <c r="Q2326" s="161"/>
      <c r="R2326" s="161"/>
      <c r="S2326" s="161"/>
      <c r="T2326" s="161"/>
      <c r="U2326" s="161"/>
      <c r="V2326" s="161"/>
      <c r="W2326" s="161"/>
      <c r="X2326" s="161"/>
      <c r="Y2326" s="161"/>
      <c r="Z2326" s="161"/>
      <c r="AA2326" s="155" t="s">
        <v>2279</v>
      </c>
      <c r="AB2326" s="155" t="s">
        <v>4739</v>
      </c>
      <c r="AC2326" s="163">
        <v>0</v>
      </c>
      <c r="AD2326" s="163">
        <v>0</v>
      </c>
      <c r="AE2326" s="163">
        <v>0</v>
      </c>
      <c r="AF2326" s="163">
        <v>0</v>
      </c>
      <c r="AG2326" s="163">
        <v>0</v>
      </c>
      <c r="AH2326" s="163">
        <v>0</v>
      </c>
      <c r="AI2326" s="163">
        <v>0</v>
      </c>
      <c r="AJ2326" s="163">
        <v>0</v>
      </c>
      <c r="AK2326" s="163">
        <v>0</v>
      </c>
      <c r="AL2326" s="163">
        <v>0</v>
      </c>
      <c r="AM2326" s="163">
        <v>0</v>
      </c>
    </row>
    <row r="2327" spans="2:39" x14ac:dyDescent="0.15">
      <c r="B2327" s="51" t="s">
        <v>2280</v>
      </c>
      <c r="C2327" s="51" t="s">
        <v>4740</v>
      </c>
      <c r="D2327" s="51" t="s">
        <v>5026</v>
      </c>
      <c r="E2327" s="51" t="s">
        <v>5027</v>
      </c>
      <c r="F2327" s="51" t="s">
        <v>5054</v>
      </c>
      <c r="G2327" s="51" t="s">
        <v>5055</v>
      </c>
      <c r="H2327" s="51" t="s">
        <v>5193</v>
      </c>
      <c r="I2327" s="51" t="s">
        <v>5194</v>
      </c>
      <c r="K2327" s="53">
        <v>2</v>
      </c>
      <c r="L2327" s="160" t="s">
        <v>5356</v>
      </c>
      <c r="M2327" s="160" t="s">
        <v>5056</v>
      </c>
      <c r="N2327" s="160" t="s">
        <v>5194</v>
      </c>
      <c r="O2327" s="161"/>
      <c r="P2327" s="161"/>
      <c r="Q2327" s="161"/>
      <c r="R2327" s="161"/>
      <c r="S2327" s="161"/>
      <c r="T2327" s="161"/>
      <c r="U2327" s="161"/>
      <c r="V2327" s="161"/>
      <c r="W2327" s="161"/>
      <c r="X2327" s="161"/>
      <c r="Y2327" s="161"/>
      <c r="Z2327" s="161"/>
      <c r="AA2327" s="155" t="s">
        <v>2280</v>
      </c>
      <c r="AB2327" s="155" t="s">
        <v>4740</v>
      </c>
      <c r="AC2327" s="163">
        <v>0</v>
      </c>
      <c r="AD2327" s="163">
        <v>0</v>
      </c>
      <c r="AE2327" s="163">
        <v>0</v>
      </c>
      <c r="AF2327" s="163">
        <v>0</v>
      </c>
      <c r="AG2327" s="163">
        <v>0</v>
      </c>
      <c r="AH2327" s="163">
        <v>0</v>
      </c>
      <c r="AI2327" s="163">
        <v>0</v>
      </c>
      <c r="AJ2327" s="163">
        <v>0</v>
      </c>
      <c r="AK2327" s="163">
        <v>0</v>
      </c>
      <c r="AL2327" s="163">
        <v>0</v>
      </c>
      <c r="AM2327" s="163">
        <v>0</v>
      </c>
    </row>
    <row r="2328" spans="2:39" x14ac:dyDescent="0.15">
      <c r="B2328" s="51" t="s">
        <v>2281</v>
      </c>
      <c r="C2328" s="51" t="s">
        <v>4741</v>
      </c>
      <c r="D2328" s="51" t="s">
        <v>5032</v>
      </c>
      <c r="E2328" s="51" t="s">
        <v>5033</v>
      </c>
      <c r="F2328" s="51" t="s">
        <v>5155</v>
      </c>
      <c r="G2328" s="51" t="s">
        <v>5156</v>
      </c>
      <c r="H2328" s="51" t="s">
        <v>5157</v>
      </c>
      <c r="I2328" s="51" t="s">
        <v>5156</v>
      </c>
      <c r="K2328" s="53">
        <v>3</v>
      </c>
      <c r="L2328" s="160">
        <v>14</v>
      </c>
      <c r="M2328" s="160" t="s">
        <v>5157</v>
      </c>
      <c r="N2328" s="160" t="s">
        <v>5156</v>
      </c>
      <c r="O2328" s="161"/>
      <c r="P2328" s="161"/>
      <c r="Q2328" s="161"/>
      <c r="R2328" s="161"/>
      <c r="S2328" s="161"/>
      <c r="T2328" s="161"/>
      <c r="U2328" s="161"/>
      <c r="V2328" s="161"/>
      <c r="W2328" s="161"/>
      <c r="X2328" s="161"/>
      <c r="Y2328" s="161"/>
      <c r="Z2328" s="161"/>
      <c r="AA2328" s="155" t="s">
        <v>2281</v>
      </c>
      <c r="AB2328" s="155" t="s">
        <v>4741</v>
      </c>
      <c r="AC2328" s="163">
        <v>0</v>
      </c>
      <c r="AD2328" s="163">
        <v>0</v>
      </c>
      <c r="AE2328" s="163">
        <v>0</v>
      </c>
      <c r="AF2328" s="163">
        <v>0</v>
      </c>
      <c r="AG2328" s="163">
        <v>0</v>
      </c>
      <c r="AH2328" s="163">
        <v>0</v>
      </c>
      <c r="AI2328" s="163">
        <v>0</v>
      </c>
      <c r="AJ2328" s="163">
        <v>0</v>
      </c>
      <c r="AK2328" s="163">
        <v>0</v>
      </c>
      <c r="AL2328" s="163">
        <v>0</v>
      </c>
      <c r="AM2328" s="163">
        <v>0</v>
      </c>
    </row>
    <row r="2329" spans="2:39" x14ac:dyDescent="0.15">
      <c r="B2329" s="51" t="s">
        <v>2282</v>
      </c>
      <c r="C2329" s="51" t="s">
        <v>4742</v>
      </c>
      <c r="D2329" s="51" t="s">
        <v>5026</v>
      </c>
      <c r="E2329" s="51" t="s">
        <v>5027</v>
      </c>
      <c r="F2329" s="51" t="s">
        <v>5085</v>
      </c>
      <c r="G2329" s="51" t="s">
        <v>5086</v>
      </c>
      <c r="H2329" s="51" t="s">
        <v>5087</v>
      </c>
      <c r="I2329" s="51" t="s">
        <v>5088</v>
      </c>
      <c r="K2329" s="53">
        <v>3</v>
      </c>
      <c r="L2329" s="160">
        <v>26</v>
      </c>
      <c r="M2329" s="160" t="s">
        <v>5085</v>
      </c>
      <c r="N2329" s="160" t="s">
        <v>5086</v>
      </c>
      <c r="O2329" s="161"/>
      <c r="P2329" s="161"/>
      <c r="Q2329" s="161"/>
      <c r="R2329" s="161"/>
      <c r="S2329" s="161"/>
      <c r="T2329" s="161"/>
      <c r="U2329" s="161"/>
      <c r="V2329" s="161"/>
      <c r="W2329" s="161"/>
      <c r="X2329" s="161"/>
      <c r="Y2329" s="161"/>
      <c r="Z2329" s="161"/>
      <c r="AA2329" s="155" t="s">
        <v>2282</v>
      </c>
      <c r="AB2329" s="155" t="s">
        <v>4742</v>
      </c>
      <c r="AC2329" s="163">
        <v>0</v>
      </c>
      <c r="AD2329" s="163">
        <v>0</v>
      </c>
      <c r="AE2329" s="163">
        <v>0</v>
      </c>
      <c r="AF2329" s="163">
        <v>0</v>
      </c>
      <c r="AG2329" s="163">
        <v>0</v>
      </c>
      <c r="AH2329" s="163">
        <v>0</v>
      </c>
      <c r="AI2329" s="163">
        <v>0</v>
      </c>
      <c r="AJ2329" s="163">
        <v>0</v>
      </c>
      <c r="AK2329" s="163">
        <v>0</v>
      </c>
      <c r="AL2329" s="163">
        <v>0</v>
      </c>
      <c r="AM2329" s="163">
        <v>0</v>
      </c>
    </row>
    <row r="2330" spans="2:39" x14ac:dyDescent="0.15">
      <c r="B2330" s="51" t="s">
        <v>2283</v>
      </c>
      <c r="C2330" s="51" t="s">
        <v>4743</v>
      </c>
      <c r="D2330" s="51" t="s">
        <v>5026</v>
      </c>
      <c r="E2330" s="51" t="s">
        <v>5027</v>
      </c>
      <c r="F2330" s="51" t="s">
        <v>5028</v>
      </c>
      <c r="G2330" s="51" t="s">
        <v>5029</v>
      </c>
      <c r="H2330" s="51" t="s">
        <v>5205</v>
      </c>
      <c r="I2330" s="51" t="s">
        <v>5206</v>
      </c>
      <c r="K2330" s="53">
        <v>3</v>
      </c>
      <c r="L2330" s="160">
        <v>24</v>
      </c>
      <c r="M2330" s="160" t="s">
        <v>5028</v>
      </c>
      <c r="N2330" s="160" t="s">
        <v>5029</v>
      </c>
      <c r="O2330" s="161"/>
      <c r="P2330" s="161"/>
      <c r="Q2330" s="161"/>
      <c r="R2330" s="161"/>
      <c r="S2330" s="161"/>
      <c r="T2330" s="161"/>
      <c r="U2330" s="161"/>
      <c r="V2330" s="161"/>
      <c r="W2330" s="161"/>
      <c r="X2330" s="161"/>
      <c r="Y2330" s="161"/>
      <c r="Z2330" s="161"/>
      <c r="AA2330" s="155" t="s">
        <v>2283</v>
      </c>
      <c r="AB2330" s="155" t="s">
        <v>4743</v>
      </c>
      <c r="AC2330" s="163">
        <v>0</v>
      </c>
      <c r="AD2330" s="163">
        <v>0</v>
      </c>
      <c r="AE2330" s="163">
        <v>0</v>
      </c>
      <c r="AF2330" s="163">
        <v>0</v>
      </c>
      <c r="AG2330" s="163">
        <v>0</v>
      </c>
      <c r="AH2330" s="163">
        <v>0</v>
      </c>
      <c r="AI2330" s="163">
        <v>0</v>
      </c>
      <c r="AJ2330" s="163">
        <v>0</v>
      </c>
      <c r="AK2330" s="163">
        <v>0</v>
      </c>
      <c r="AL2330" s="163">
        <v>0</v>
      </c>
      <c r="AM2330" s="163">
        <v>0</v>
      </c>
    </row>
    <row r="2331" spans="2:39" x14ac:dyDescent="0.15">
      <c r="B2331" s="51" t="s">
        <v>2284</v>
      </c>
      <c r="C2331" s="51" t="s">
        <v>4744</v>
      </c>
      <c r="D2331" s="51" t="s">
        <v>5032</v>
      </c>
      <c r="E2331" s="51" t="s">
        <v>5033</v>
      </c>
      <c r="F2331" s="51" t="s">
        <v>5155</v>
      </c>
      <c r="G2331" s="51" t="s">
        <v>5156</v>
      </c>
      <c r="H2331" s="51" t="s">
        <v>5157</v>
      </c>
      <c r="I2331" s="51" t="s">
        <v>5156</v>
      </c>
      <c r="K2331" s="53">
        <v>3</v>
      </c>
      <c r="L2331" s="160">
        <v>14</v>
      </c>
      <c r="M2331" s="160" t="s">
        <v>5157</v>
      </c>
      <c r="N2331" s="160" t="s">
        <v>5156</v>
      </c>
      <c r="O2331" s="161"/>
      <c r="P2331" s="161"/>
      <c r="Q2331" s="161"/>
      <c r="R2331" s="161"/>
      <c r="S2331" s="161"/>
      <c r="T2331" s="161"/>
      <c r="U2331" s="161"/>
      <c r="V2331" s="161"/>
      <c r="W2331" s="161"/>
      <c r="X2331" s="161"/>
      <c r="Y2331" s="161"/>
      <c r="Z2331" s="161"/>
      <c r="AA2331" s="155" t="s">
        <v>2284</v>
      </c>
      <c r="AB2331" s="155" t="s">
        <v>4744</v>
      </c>
      <c r="AC2331" s="163">
        <v>0</v>
      </c>
      <c r="AD2331" s="163">
        <v>0</v>
      </c>
      <c r="AE2331" s="163">
        <v>0</v>
      </c>
      <c r="AF2331" s="163">
        <v>0</v>
      </c>
      <c r="AG2331" s="163">
        <v>0</v>
      </c>
      <c r="AH2331" s="163">
        <v>0</v>
      </c>
      <c r="AI2331" s="163">
        <v>0</v>
      </c>
      <c r="AJ2331" s="163">
        <v>0</v>
      </c>
      <c r="AK2331" s="163">
        <v>0</v>
      </c>
      <c r="AL2331" s="163">
        <v>0</v>
      </c>
      <c r="AM2331" s="163">
        <v>0</v>
      </c>
    </row>
    <row r="2332" spans="2:39" x14ac:dyDescent="0.15">
      <c r="B2332" s="51" t="s">
        <v>2285</v>
      </c>
      <c r="C2332" s="51" t="s">
        <v>4745</v>
      </c>
      <c r="D2332" s="51" t="s">
        <v>5044</v>
      </c>
      <c r="E2332" s="51" t="s">
        <v>5045</v>
      </c>
      <c r="F2332" s="51" t="s">
        <v>5046</v>
      </c>
      <c r="G2332" s="51" t="s">
        <v>5045</v>
      </c>
      <c r="H2332" s="51" t="s">
        <v>5067</v>
      </c>
      <c r="I2332" s="51" t="s">
        <v>5068</v>
      </c>
      <c r="K2332" s="53">
        <v>3</v>
      </c>
      <c r="L2332" s="160">
        <v>3</v>
      </c>
      <c r="M2332" s="160" t="s">
        <v>5067</v>
      </c>
      <c r="N2332" s="160" t="s">
        <v>5068</v>
      </c>
      <c r="O2332" s="161"/>
      <c r="P2332" s="161"/>
      <c r="Q2332" s="161"/>
      <c r="R2332" s="161"/>
      <c r="S2332" s="161"/>
      <c r="T2332" s="161"/>
      <c r="U2332" s="161"/>
      <c r="V2332" s="161"/>
      <c r="W2332" s="161"/>
      <c r="X2332" s="161"/>
      <c r="Y2332" s="161"/>
      <c r="Z2332" s="161"/>
      <c r="AA2332" s="155" t="s">
        <v>2285</v>
      </c>
      <c r="AB2332" s="155" t="s">
        <v>4745</v>
      </c>
      <c r="AC2332" s="163">
        <v>0</v>
      </c>
      <c r="AD2332" s="163">
        <v>0</v>
      </c>
      <c r="AE2332" s="163">
        <v>0</v>
      </c>
      <c r="AF2332" s="163">
        <v>0</v>
      </c>
      <c r="AG2332" s="163">
        <v>0</v>
      </c>
      <c r="AH2332" s="163">
        <v>0</v>
      </c>
      <c r="AI2332" s="163">
        <v>0</v>
      </c>
      <c r="AJ2332" s="163">
        <v>0</v>
      </c>
      <c r="AK2332" s="163">
        <v>0</v>
      </c>
      <c r="AL2332" s="163">
        <v>0</v>
      </c>
      <c r="AM2332" s="163">
        <v>0</v>
      </c>
    </row>
    <row r="2333" spans="2:39" x14ac:dyDescent="0.15">
      <c r="B2333" s="51" t="s">
        <v>2286</v>
      </c>
      <c r="C2333" s="51" t="s">
        <v>4746</v>
      </c>
      <c r="D2333" s="51" t="s">
        <v>5026</v>
      </c>
      <c r="E2333" s="51" t="s">
        <v>5027</v>
      </c>
      <c r="F2333" s="51" t="s">
        <v>5028</v>
      </c>
      <c r="G2333" s="51" t="s">
        <v>5029</v>
      </c>
      <c r="H2333" s="51" t="s">
        <v>5197</v>
      </c>
      <c r="I2333" s="51" t="s">
        <v>5198</v>
      </c>
      <c r="K2333" s="53">
        <v>3</v>
      </c>
      <c r="L2333" s="160">
        <v>24</v>
      </c>
      <c r="M2333" s="160" t="s">
        <v>5028</v>
      </c>
      <c r="N2333" s="160" t="s">
        <v>5029</v>
      </c>
      <c r="O2333" s="161"/>
      <c r="P2333" s="161"/>
      <c r="Q2333" s="161"/>
      <c r="R2333" s="161"/>
      <c r="S2333" s="161"/>
      <c r="T2333" s="161"/>
      <c r="U2333" s="161"/>
      <c r="V2333" s="161"/>
      <c r="W2333" s="161"/>
      <c r="X2333" s="161"/>
      <c r="Y2333" s="161"/>
      <c r="Z2333" s="161"/>
      <c r="AA2333" s="155" t="s">
        <v>2286</v>
      </c>
      <c r="AB2333" s="155" t="s">
        <v>4746</v>
      </c>
      <c r="AC2333" s="163">
        <v>0</v>
      </c>
      <c r="AD2333" s="163">
        <v>0</v>
      </c>
      <c r="AE2333" s="163">
        <v>0</v>
      </c>
      <c r="AF2333" s="163">
        <v>0</v>
      </c>
      <c r="AG2333" s="163">
        <v>0</v>
      </c>
      <c r="AH2333" s="163">
        <v>0</v>
      </c>
      <c r="AI2333" s="163">
        <v>0</v>
      </c>
      <c r="AJ2333" s="163">
        <v>0</v>
      </c>
      <c r="AK2333" s="163">
        <v>0</v>
      </c>
      <c r="AL2333" s="163">
        <v>0</v>
      </c>
      <c r="AM2333" s="163">
        <v>0</v>
      </c>
    </row>
    <row r="2334" spans="2:39" x14ac:dyDescent="0.15">
      <c r="B2334" s="51" t="s">
        <v>2287</v>
      </c>
      <c r="C2334" s="51" t="s">
        <v>4747</v>
      </c>
      <c r="D2334" s="51" t="s">
        <v>5074</v>
      </c>
      <c r="E2334" s="51" t="s">
        <v>5075</v>
      </c>
      <c r="F2334" s="51" t="s">
        <v>5076</v>
      </c>
      <c r="G2334" s="51" t="s">
        <v>5077</v>
      </c>
      <c r="H2334" s="51" t="s">
        <v>5127</v>
      </c>
      <c r="I2334" s="51" t="s">
        <v>5128</v>
      </c>
      <c r="K2334" s="53">
        <v>1</v>
      </c>
      <c r="L2334" s="160">
        <v>4</v>
      </c>
      <c r="M2334" s="160" t="s">
        <v>5127</v>
      </c>
      <c r="N2334" s="160" t="s">
        <v>5326</v>
      </c>
      <c r="O2334" s="161"/>
      <c r="P2334" s="161"/>
      <c r="Q2334" s="161"/>
      <c r="R2334" s="161"/>
      <c r="S2334" s="161"/>
      <c r="T2334" s="161"/>
      <c r="U2334" s="161"/>
      <c r="V2334" s="161"/>
      <c r="W2334" s="161"/>
      <c r="X2334" s="161"/>
      <c r="Y2334" s="161"/>
      <c r="Z2334" s="161"/>
      <c r="AA2334" s="155" t="s">
        <v>2287</v>
      </c>
      <c r="AB2334" s="155" t="s">
        <v>4747</v>
      </c>
      <c r="AC2334" s="163">
        <v>0</v>
      </c>
      <c r="AD2334" s="163">
        <v>0</v>
      </c>
      <c r="AE2334" s="163">
        <v>0</v>
      </c>
      <c r="AF2334" s="163">
        <v>0</v>
      </c>
      <c r="AG2334" s="163">
        <v>0</v>
      </c>
      <c r="AH2334" s="163">
        <v>0</v>
      </c>
      <c r="AI2334" s="163">
        <v>0</v>
      </c>
      <c r="AJ2334" s="163">
        <v>0</v>
      </c>
      <c r="AK2334" s="163">
        <v>0</v>
      </c>
      <c r="AL2334" s="163">
        <v>0</v>
      </c>
      <c r="AM2334" s="163">
        <v>0</v>
      </c>
    </row>
    <row r="2335" spans="2:39" x14ac:dyDescent="0.15">
      <c r="B2335" s="51" t="s">
        <v>2288</v>
      </c>
      <c r="C2335" s="51" t="s">
        <v>4748</v>
      </c>
      <c r="D2335" s="51" t="s">
        <v>5129</v>
      </c>
      <c r="E2335" s="51" t="s">
        <v>5130</v>
      </c>
      <c r="F2335" s="51" t="s">
        <v>5178</v>
      </c>
      <c r="G2335" s="51" t="s">
        <v>5179</v>
      </c>
      <c r="H2335" s="51" t="s">
        <v>5180</v>
      </c>
      <c r="I2335" s="51" t="s">
        <v>5179</v>
      </c>
      <c r="K2335" s="53">
        <v>3</v>
      </c>
      <c r="L2335" s="160">
        <v>18</v>
      </c>
      <c r="M2335" s="160" t="s">
        <v>5129</v>
      </c>
      <c r="N2335" s="160" t="s">
        <v>5130</v>
      </c>
      <c r="O2335" s="161"/>
      <c r="P2335" s="161"/>
      <c r="Q2335" s="161"/>
      <c r="R2335" s="161"/>
      <c r="S2335" s="161"/>
      <c r="T2335" s="161"/>
      <c r="U2335" s="161"/>
      <c r="V2335" s="161"/>
      <c r="W2335" s="161"/>
      <c r="X2335" s="161"/>
      <c r="Y2335" s="161"/>
      <c r="Z2335" s="161"/>
      <c r="AA2335" s="155" t="s">
        <v>2288</v>
      </c>
      <c r="AB2335" s="155" t="s">
        <v>4748</v>
      </c>
      <c r="AC2335" s="163">
        <v>0</v>
      </c>
      <c r="AD2335" s="163">
        <v>0</v>
      </c>
      <c r="AE2335" s="163">
        <v>0</v>
      </c>
      <c r="AF2335" s="163">
        <v>0</v>
      </c>
      <c r="AG2335" s="163">
        <v>0</v>
      </c>
      <c r="AH2335" s="163">
        <v>0</v>
      </c>
      <c r="AI2335" s="163">
        <v>0</v>
      </c>
      <c r="AJ2335" s="163">
        <v>0</v>
      </c>
      <c r="AK2335" s="163">
        <v>0</v>
      </c>
      <c r="AL2335" s="163">
        <v>0</v>
      </c>
      <c r="AM2335" s="163">
        <v>0</v>
      </c>
    </row>
    <row r="2336" spans="2:39" x14ac:dyDescent="0.15">
      <c r="B2336" s="51" t="s">
        <v>2289</v>
      </c>
      <c r="C2336" s="51" t="s">
        <v>4749</v>
      </c>
      <c r="D2336" s="51" t="s">
        <v>5026</v>
      </c>
      <c r="E2336" s="51" t="s">
        <v>5027</v>
      </c>
      <c r="F2336" s="51" t="s">
        <v>5028</v>
      </c>
      <c r="G2336" s="51" t="s">
        <v>5029</v>
      </c>
      <c r="H2336" s="51" t="s">
        <v>5205</v>
      </c>
      <c r="I2336" s="51" t="s">
        <v>5206</v>
      </c>
      <c r="K2336" s="53">
        <v>3</v>
      </c>
      <c r="L2336" s="160">
        <v>24</v>
      </c>
      <c r="M2336" s="160" t="s">
        <v>5028</v>
      </c>
      <c r="N2336" s="160" t="s">
        <v>5029</v>
      </c>
      <c r="O2336" s="161"/>
      <c r="P2336" s="161"/>
      <c r="Q2336" s="161"/>
      <c r="R2336" s="161"/>
      <c r="S2336" s="161"/>
      <c r="T2336" s="161"/>
      <c r="U2336" s="161"/>
      <c r="V2336" s="161"/>
      <c r="W2336" s="161"/>
      <c r="X2336" s="161"/>
      <c r="Y2336" s="161"/>
      <c r="Z2336" s="161"/>
      <c r="AA2336" s="155" t="s">
        <v>2289</v>
      </c>
      <c r="AB2336" s="155" t="s">
        <v>4749</v>
      </c>
      <c r="AC2336" s="163">
        <v>0</v>
      </c>
      <c r="AD2336" s="163">
        <v>0</v>
      </c>
      <c r="AE2336" s="163">
        <v>0</v>
      </c>
      <c r="AF2336" s="163">
        <v>0</v>
      </c>
      <c r="AG2336" s="163">
        <v>0</v>
      </c>
      <c r="AH2336" s="163">
        <v>0</v>
      </c>
      <c r="AI2336" s="163">
        <v>0</v>
      </c>
      <c r="AJ2336" s="163">
        <v>0</v>
      </c>
      <c r="AK2336" s="163">
        <v>0</v>
      </c>
      <c r="AL2336" s="163">
        <v>0</v>
      </c>
      <c r="AM2336" s="163">
        <v>0</v>
      </c>
    </row>
    <row r="2337" spans="2:39" x14ac:dyDescent="0.15">
      <c r="B2337" s="51" t="s">
        <v>2290</v>
      </c>
      <c r="C2337" s="51" t="s">
        <v>4750</v>
      </c>
      <c r="D2337" s="51" t="s">
        <v>5026</v>
      </c>
      <c r="E2337" s="51" t="s">
        <v>5027</v>
      </c>
      <c r="F2337" s="51" t="s">
        <v>5085</v>
      </c>
      <c r="G2337" s="51" t="s">
        <v>5086</v>
      </c>
      <c r="H2337" s="51" t="s">
        <v>5087</v>
      </c>
      <c r="I2337" s="51" t="s">
        <v>5088</v>
      </c>
      <c r="K2337" s="53">
        <v>3</v>
      </c>
      <c r="L2337" s="160">
        <v>26</v>
      </c>
      <c r="M2337" s="160" t="s">
        <v>5085</v>
      </c>
      <c r="N2337" s="160" t="s">
        <v>5086</v>
      </c>
      <c r="O2337" s="161"/>
      <c r="P2337" s="161"/>
      <c r="Q2337" s="161"/>
      <c r="R2337" s="161"/>
      <c r="S2337" s="161"/>
      <c r="T2337" s="161"/>
      <c r="U2337" s="161"/>
      <c r="V2337" s="161"/>
      <c r="W2337" s="161"/>
      <c r="X2337" s="161"/>
      <c r="Y2337" s="161"/>
      <c r="Z2337" s="161"/>
      <c r="AA2337" s="155" t="s">
        <v>2290</v>
      </c>
      <c r="AB2337" s="155" t="s">
        <v>4750</v>
      </c>
      <c r="AC2337" s="163">
        <v>0</v>
      </c>
      <c r="AD2337" s="163">
        <v>0</v>
      </c>
      <c r="AE2337" s="163">
        <v>0</v>
      </c>
      <c r="AF2337" s="163">
        <v>0</v>
      </c>
      <c r="AG2337" s="163">
        <v>0</v>
      </c>
      <c r="AH2337" s="163">
        <v>0</v>
      </c>
      <c r="AI2337" s="163">
        <v>0</v>
      </c>
      <c r="AJ2337" s="163">
        <v>0</v>
      </c>
      <c r="AK2337" s="163">
        <v>0</v>
      </c>
      <c r="AL2337" s="163">
        <v>0</v>
      </c>
      <c r="AM2337" s="163">
        <v>0</v>
      </c>
    </row>
    <row r="2338" spans="2:39" x14ac:dyDescent="0.15">
      <c r="B2338" s="51" t="s">
        <v>2291</v>
      </c>
      <c r="C2338" s="51" t="s">
        <v>4751</v>
      </c>
      <c r="D2338" s="51" t="s">
        <v>5026</v>
      </c>
      <c r="E2338" s="51" t="s">
        <v>5027</v>
      </c>
      <c r="F2338" s="51" t="s">
        <v>5054</v>
      </c>
      <c r="G2338" s="51" t="s">
        <v>5055</v>
      </c>
      <c r="H2338" s="51" t="s">
        <v>5113</v>
      </c>
      <c r="I2338" s="51" t="s">
        <v>5114</v>
      </c>
      <c r="K2338" s="53">
        <v>2</v>
      </c>
      <c r="L2338" s="160" t="s">
        <v>5356</v>
      </c>
      <c r="M2338" s="160" t="s">
        <v>5056</v>
      </c>
      <c r="N2338" s="160" t="s">
        <v>5194</v>
      </c>
      <c r="O2338" s="161"/>
      <c r="P2338" s="161"/>
      <c r="Q2338" s="161"/>
      <c r="R2338" s="161"/>
      <c r="S2338" s="161"/>
      <c r="T2338" s="161"/>
      <c r="U2338" s="161"/>
      <c r="V2338" s="161"/>
      <c r="W2338" s="161"/>
      <c r="X2338" s="161"/>
      <c r="Y2338" s="161"/>
      <c r="Z2338" s="161"/>
      <c r="AA2338" s="155" t="s">
        <v>2291</v>
      </c>
      <c r="AB2338" s="155" t="s">
        <v>4751</v>
      </c>
      <c r="AC2338" s="163">
        <v>0</v>
      </c>
      <c r="AD2338" s="163">
        <v>0</v>
      </c>
      <c r="AE2338" s="163">
        <v>0</v>
      </c>
      <c r="AF2338" s="163">
        <v>0</v>
      </c>
      <c r="AG2338" s="163">
        <v>0</v>
      </c>
      <c r="AH2338" s="163">
        <v>0</v>
      </c>
      <c r="AI2338" s="163">
        <v>0</v>
      </c>
      <c r="AJ2338" s="163">
        <v>0</v>
      </c>
      <c r="AK2338" s="163">
        <v>0</v>
      </c>
      <c r="AL2338" s="163">
        <v>0</v>
      </c>
      <c r="AM2338" s="163">
        <v>0</v>
      </c>
    </row>
    <row r="2339" spans="2:39" x14ac:dyDescent="0.15">
      <c r="B2339" s="51" t="s">
        <v>2292</v>
      </c>
      <c r="C2339" s="51" t="s">
        <v>4752</v>
      </c>
      <c r="D2339" s="51" t="s">
        <v>5032</v>
      </c>
      <c r="E2339" s="51" t="s">
        <v>5033</v>
      </c>
      <c r="F2339" s="51" t="s">
        <v>5097</v>
      </c>
      <c r="G2339" s="51" t="s">
        <v>5098</v>
      </c>
      <c r="H2339" s="51" t="s">
        <v>5162</v>
      </c>
      <c r="I2339" s="51" t="s">
        <v>5163</v>
      </c>
      <c r="K2339" s="53">
        <v>3</v>
      </c>
      <c r="L2339" s="160">
        <v>15</v>
      </c>
      <c r="M2339" s="160" t="s">
        <v>5097</v>
      </c>
      <c r="N2339" s="160" t="s">
        <v>5098</v>
      </c>
      <c r="O2339" s="161"/>
      <c r="P2339" s="161"/>
      <c r="Q2339" s="161"/>
      <c r="R2339" s="161"/>
      <c r="S2339" s="161"/>
      <c r="T2339" s="161"/>
      <c r="U2339" s="161"/>
      <c r="V2339" s="161"/>
      <c r="W2339" s="161"/>
      <c r="X2339" s="161"/>
      <c r="Y2339" s="161"/>
      <c r="Z2339" s="161"/>
      <c r="AA2339" s="155" t="s">
        <v>2292</v>
      </c>
      <c r="AB2339" s="155" t="s">
        <v>4752</v>
      </c>
      <c r="AC2339" s="163">
        <v>0</v>
      </c>
      <c r="AD2339" s="163">
        <v>0</v>
      </c>
      <c r="AE2339" s="163">
        <v>0</v>
      </c>
      <c r="AF2339" s="163">
        <v>0</v>
      </c>
      <c r="AG2339" s="163">
        <v>0</v>
      </c>
      <c r="AH2339" s="163">
        <v>0</v>
      </c>
      <c r="AI2339" s="163">
        <v>0</v>
      </c>
      <c r="AJ2339" s="163">
        <v>0</v>
      </c>
      <c r="AK2339" s="163">
        <v>0</v>
      </c>
      <c r="AL2339" s="163">
        <v>0</v>
      </c>
      <c r="AM2339" s="163">
        <v>0</v>
      </c>
    </row>
    <row r="2340" spans="2:39" x14ac:dyDescent="0.15">
      <c r="B2340" s="51" t="s">
        <v>2293</v>
      </c>
      <c r="C2340" s="51" t="s">
        <v>4753</v>
      </c>
      <c r="D2340" s="51" t="s">
        <v>5026</v>
      </c>
      <c r="E2340" s="51" t="s">
        <v>5027</v>
      </c>
      <c r="F2340" s="51" t="s">
        <v>5028</v>
      </c>
      <c r="G2340" s="51" t="s">
        <v>5029</v>
      </c>
      <c r="H2340" s="51" t="s">
        <v>5115</v>
      </c>
      <c r="I2340" s="51" t="s">
        <v>5116</v>
      </c>
      <c r="K2340" s="53">
        <v>3</v>
      </c>
      <c r="L2340" s="160">
        <v>24</v>
      </c>
      <c r="M2340" s="160" t="s">
        <v>5028</v>
      </c>
      <c r="N2340" s="160" t="s">
        <v>5029</v>
      </c>
      <c r="O2340" s="161"/>
      <c r="P2340" s="161"/>
      <c r="Q2340" s="161"/>
      <c r="R2340" s="161"/>
      <c r="S2340" s="161"/>
      <c r="T2340" s="161"/>
      <c r="U2340" s="161"/>
      <c r="V2340" s="161"/>
      <c r="W2340" s="161"/>
      <c r="X2340" s="161"/>
      <c r="Y2340" s="161"/>
      <c r="Z2340" s="161"/>
      <c r="AA2340" s="155" t="s">
        <v>2293</v>
      </c>
      <c r="AB2340" s="155" t="s">
        <v>4753</v>
      </c>
      <c r="AC2340" s="163">
        <v>0</v>
      </c>
      <c r="AD2340" s="163">
        <v>0</v>
      </c>
      <c r="AE2340" s="163">
        <v>0</v>
      </c>
      <c r="AF2340" s="163">
        <v>0</v>
      </c>
      <c r="AG2340" s="163">
        <v>0</v>
      </c>
      <c r="AH2340" s="163">
        <v>0</v>
      </c>
      <c r="AI2340" s="163">
        <v>0</v>
      </c>
      <c r="AJ2340" s="163">
        <v>0</v>
      </c>
      <c r="AK2340" s="163">
        <v>0</v>
      </c>
      <c r="AL2340" s="163">
        <v>0</v>
      </c>
      <c r="AM2340" s="163">
        <v>0</v>
      </c>
    </row>
    <row r="2341" spans="2:39" x14ac:dyDescent="0.15">
      <c r="B2341" s="51" t="s">
        <v>2294</v>
      </c>
      <c r="C2341" s="51" t="s">
        <v>4754</v>
      </c>
      <c r="D2341" s="51" t="s">
        <v>5026</v>
      </c>
      <c r="E2341" s="51" t="s">
        <v>5027</v>
      </c>
      <c r="F2341" s="51" t="s">
        <v>5085</v>
      </c>
      <c r="G2341" s="51" t="s">
        <v>5086</v>
      </c>
      <c r="H2341" s="51" t="s">
        <v>5087</v>
      </c>
      <c r="I2341" s="51" t="s">
        <v>5088</v>
      </c>
      <c r="K2341" s="53">
        <v>3</v>
      </c>
      <c r="L2341" s="160">
        <v>26</v>
      </c>
      <c r="M2341" s="160" t="s">
        <v>5085</v>
      </c>
      <c r="N2341" s="160" t="s">
        <v>5086</v>
      </c>
      <c r="O2341" s="161"/>
      <c r="P2341" s="161"/>
      <c r="Q2341" s="161"/>
      <c r="R2341" s="161"/>
      <c r="S2341" s="161"/>
      <c r="T2341" s="161"/>
      <c r="U2341" s="161"/>
      <c r="V2341" s="161"/>
      <c r="W2341" s="161"/>
      <c r="X2341" s="161"/>
      <c r="Y2341" s="161"/>
      <c r="Z2341" s="161"/>
      <c r="AA2341" s="155" t="s">
        <v>2294</v>
      </c>
      <c r="AB2341" s="155" t="s">
        <v>4754</v>
      </c>
      <c r="AC2341" s="163">
        <v>1</v>
      </c>
      <c r="AD2341" s="163">
        <v>1</v>
      </c>
      <c r="AE2341" s="163">
        <v>0</v>
      </c>
      <c r="AF2341" s="163">
        <v>1</v>
      </c>
      <c r="AG2341" s="163">
        <v>1</v>
      </c>
      <c r="AH2341" s="163">
        <v>1</v>
      </c>
      <c r="AI2341" s="163">
        <v>0</v>
      </c>
      <c r="AJ2341" s="163">
        <v>0</v>
      </c>
      <c r="AK2341" s="163">
        <v>0</v>
      </c>
      <c r="AL2341" s="163">
        <v>0</v>
      </c>
      <c r="AM2341" s="163">
        <v>0</v>
      </c>
    </row>
    <row r="2342" spans="2:39" x14ac:dyDescent="0.15">
      <c r="B2342" s="51" t="s">
        <v>2295</v>
      </c>
      <c r="C2342" s="51" t="s">
        <v>4755</v>
      </c>
      <c r="D2342" s="51" t="s">
        <v>5074</v>
      </c>
      <c r="E2342" s="51" t="s">
        <v>5075</v>
      </c>
      <c r="F2342" s="51" t="s">
        <v>5076</v>
      </c>
      <c r="G2342" s="51" t="s">
        <v>5077</v>
      </c>
      <c r="H2342" s="51" t="s">
        <v>5153</v>
      </c>
      <c r="I2342" s="51" t="s">
        <v>5154</v>
      </c>
      <c r="K2342" s="53">
        <v>3</v>
      </c>
      <c r="L2342" s="160">
        <v>7</v>
      </c>
      <c r="M2342" s="160" t="s">
        <v>5153</v>
      </c>
      <c r="N2342" s="160" t="s">
        <v>5154</v>
      </c>
      <c r="O2342" s="161"/>
      <c r="P2342" s="161"/>
      <c r="Q2342" s="161"/>
      <c r="R2342" s="161"/>
      <c r="S2342" s="161"/>
      <c r="T2342" s="161"/>
      <c r="U2342" s="161"/>
      <c r="V2342" s="161"/>
      <c r="W2342" s="161"/>
      <c r="X2342" s="161"/>
      <c r="Y2342" s="161"/>
      <c r="Z2342" s="161"/>
      <c r="AA2342" s="155" t="s">
        <v>2295</v>
      </c>
      <c r="AB2342" s="155" t="s">
        <v>4755</v>
      </c>
      <c r="AC2342" s="163">
        <v>0</v>
      </c>
      <c r="AD2342" s="163">
        <v>0</v>
      </c>
      <c r="AE2342" s="163">
        <v>0</v>
      </c>
      <c r="AF2342" s="163">
        <v>0</v>
      </c>
      <c r="AG2342" s="163">
        <v>0</v>
      </c>
      <c r="AH2342" s="163">
        <v>0</v>
      </c>
      <c r="AI2342" s="163">
        <v>0</v>
      </c>
      <c r="AJ2342" s="163">
        <v>0</v>
      </c>
      <c r="AK2342" s="163">
        <v>0</v>
      </c>
      <c r="AL2342" s="163">
        <v>0</v>
      </c>
      <c r="AM2342" s="163">
        <v>0</v>
      </c>
    </row>
    <row r="2343" spans="2:39" x14ac:dyDescent="0.15">
      <c r="B2343" s="51" t="s">
        <v>2296</v>
      </c>
      <c r="C2343" s="51" t="s">
        <v>4756</v>
      </c>
      <c r="D2343" s="51" t="s">
        <v>5032</v>
      </c>
      <c r="E2343" s="51" t="s">
        <v>5033</v>
      </c>
      <c r="F2343" s="51" t="s">
        <v>5121</v>
      </c>
      <c r="G2343" s="51" t="s">
        <v>5122</v>
      </c>
      <c r="H2343" s="51" t="s">
        <v>5172</v>
      </c>
      <c r="I2343" s="51" t="s">
        <v>5173</v>
      </c>
      <c r="K2343" s="53">
        <v>3</v>
      </c>
      <c r="L2343" s="160">
        <v>12</v>
      </c>
      <c r="M2343" s="160" t="s">
        <v>5121</v>
      </c>
      <c r="N2343" s="160" t="s">
        <v>5122</v>
      </c>
      <c r="O2343" s="161"/>
      <c r="P2343" s="161"/>
      <c r="Q2343" s="161"/>
      <c r="R2343" s="161"/>
      <c r="S2343" s="161"/>
      <c r="T2343" s="161"/>
      <c r="U2343" s="161"/>
      <c r="V2343" s="161"/>
      <c r="W2343" s="161"/>
      <c r="X2343" s="161"/>
      <c r="Y2343" s="161"/>
      <c r="Z2343" s="161"/>
      <c r="AA2343" s="155" t="s">
        <v>2296</v>
      </c>
      <c r="AB2343" s="155" t="s">
        <v>4756</v>
      </c>
      <c r="AC2343" s="163">
        <v>0</v>
      </c>
      <c r="AD2343" s="163">
        <v>0</v>
      </c>
      <c r="AE2343" s="163">
        <v>0</v>
      </c>
      <c r="AF2343" s="163">
        <v>0</v>
      </c>
      <c r="AG2343" s="163">
        <v>0</v>
      </c>
      <c r="AH2343" s="163">
        <v>0</v>
      </c>
      <c r="AI2343" s="163">
        <v>0</v>
      </c>
      <c r="AJ2343" s="163">
        <v>0</v>
      </c>
      <c r="AK2343" s="163">
        <v>0</v>
      </c>
      <c r="AL2343" s="163">
        <v>0</v>
      </c>
      <c r="AM2343" s="163">
        <v>0</v>
      </c>
    </row>
    <row r="2344" spans="2:39" x14ac:dyDescent="0.15">
      <c r="B2344" s="51" t="s">
        <v>2297</v>
      </c>
      <c r="C2344" s="51" t="s">
        <v>4757</v>
      </c>
      <c r="D2344" s="51" t="s">
        <v>5032</v>
      </c>
      <c r="E2344" s="51" t="s">
        <v>5033</v>
      </c>
      <c r="F2344" s="51" t="s">
        <v>5155</v>
      </c>
      <c r="G2344" s="51" t="s">
        <v>5156</v>
      </c>
      <c r="H2344" s="51" t="s">
        <v>5157</v>
      </c>
      <c r="I2344" s="51" t="s">
        <v>5156</v>
      </c>
      <c r="K2344" s="53">
        <v>3</v>
      </c>
      <c r="L2344" s="160">
        <v>14</v>
      </c>
      <c r="M2344" s="160" t="s">
        <v>5157</v>
      </c>
      <c r="N2344" s="160" t="s">
        <v>5156</v>
      </c>
      <c r="O2344" s="161"/>
      <c r="P2344" s="161"/>
      <c r="Q2344" s="161"/>
      <c r="R2344" s="161"/>
      <c r="S2344" s="161"/>
      <c r="T2344" s="161"/>
      <c r="U2344" s="161"/>
      <c r="V2344" s="161"/>
      <c r="W2344" s="161"/>
      <c r="X2344" s="161"/>
      <c r="Y2344" s="161"/>
      <c r="Z2344" s="161"/>
      <c r="AA2344" s="155" t="s">
        <v>2297</v>
      </c>
      <c r="AB2344" s="155" t="s">
        <v>4757</v>
      </c>
      <c r="AC2344" s="163">
        <v>0</v>
      </c>
      <c r="AD2344" s="163">
        <v>0</v>
      </c>
      <c r="AE2344" s="163">
        <v>0</v>
      </c>
      <c r="AF2344" s="163">
        <v>0</v>
      </c>
      <c r="AG2344" s="163">
        <v>0</v>
      </c>
      <c r="AH2344" s="163">
        <v>0</v>
      </c>
      <c r="AI2344" s="163">
        <v>0</v>
      </c>
      <c r="AJ2344" s="163">
        <v>0</v>
      </c>
      <c r="AK2344" s="163">
        <v>0</v>
      </c>
      <c r="AL2344" s="163">
        <v>0</v>
      </c>
      <c r="AM2344" s="163">
        <v>0</v>
      </c>
    </row>
    <row r="2345" spans="2:39" x14ac:dyDescent="0.15">
      <c r="B2345" s="51" t="s">
        <v>2298</v>
      </c>
      <c r="C2345" s="51" t="s">
        <v>4758</v>
      </c>
      <c r="D2345" s="51" t="s">
        <v>5032</v>
      </c>
      <c r="E2345" s="51" t="s">
        <v>5033</v>
      </c>
      <c r="F2345" s="51" t="s">
        <v>5117</v>
      </c>
      <c r="G2345" s="51" t="s">
        <v>5118</v>
      </c>
      <c r="H2345" s="51" t="s">
        <v>5191</v>
      </c>
      <c r="I2345" s="51" t="s">
        <v>5192</v>
      </c>
      <c r="K2345" s="53">
        <v>3</v>
      </c>
      <c r="L2345" s="160" t="s">
        <v>5356</v>
      </c>
      <c r="M2345" s="160" t="s">
        <v>5356</v>
      </c>
      <c r="N2345" s="160" t="s">
        <v>5356</v>
      </c>
      <c r="O2345" s="161"/>
      <c r="P2345" s="161"/>
      <c r="Q2345" s="161"/>
      <c r="R2345" s="161"/>
      <c r="S2345" s="161"/>
      <c r="T2345" s="161"/>
      <c r="U2345" s="161"/>
      <c r="V2345" s="161"/>
      <c r="W2345" s="161"/>
      <c r="X2345" s="161"/>
      <c r="Y2345" s="161"/>
      <c r="Z2345" s="161"/>
      <c r="AA2345" s="155" t="s">
        <v>2298</v>
      </c>
      <c r="AB2345" s="155" t="s">
        <v>4758</v>
      </c>
      <c r="AC2345" s="163">
        <v>0</v>
      </c>
      <c r="AD2345" s="163">
        <v>0</v>
      </c>
      <c r="AE2345" s="163">
        <v>0</v>
      </c>
      <c r="AF2345" s="163">
        <v>0</v>
      </c>
      <c r="AG2345" s="163">
        <v>0</v>
      </c>
      <c r="AH2345" s="163">
        <v>0</v>
      </c>
      <c r="AI2345" s="163">
        <v>0</v>
      </c>
      <c r="AJ2345" s="163">
        <v>0</v>
      </c>
      <c r="AK2345" s="163">
        <v>0</v>
      </c>
      <c r="AL2345" s="163">
        <v>0</v>
      </c>
      <c r="AM2345" s="163">
        <v>0</v>
      </c>
    </row>
    <row r="2346" spans="2:39" x14ac:dyDescent="0.15">
      <c r="B2346" s="51" t="s">
        <v>2299</v>
      </c>
      <c r="C2346" s="51" t="s">
        <v>4759</v>
      </c>
      <c r="D2346" s="51" t="s">
        <v>5026</v>
      </c>
      <c r="E2346" s="51" t="s">
        <v>5027</v>
      </c>
      <c r="F2346" s="51" t="s">
        <v>5054</v>
      </c>
      <c r="G2346" s="51" t="s">
        <v>5055</v>
      </c>
      <c r="H2346" s="51" t="s">
        <v>5056</v>
      </c>
      <c r="I2346" s="51" t="s">
        <v>5057</v>
      </c>
      <c r="K2346" s="53">
        <v>2</v>
      </c>
      <c r="L2346" s="160">
        <v>22</v>
      </c>
      <c r="M2346" s="160" t="s">
        <v>5056</v>
      </c>
      <c r="N2346" s="160" t="s">
        <v>5194</v>
      </c>
      <c r="O2346" s="161"/>
      <c r="P2346" s="161"/>
      <c r="Q2346" s="161"/>
      <c r="R2346" s="161"/>
      <c r="S2346" s="161"/>
      <c r="T2346" s="161"/>
      <c r="U2346" s="161"/>
      <c r="V2346" s="161"/>
      <c r="W2346" s="161"/>
      <c r="X2346" s="161"/>
      <c r="Y2346" s="161"/>
      <c r="Z2346" s="161"/>
      <c r="AA2346" s="155" t="s">
        <v>2299</v>
      </c>
      <c r="AB2346" s="155" t="s">
        <v>4759</v>
      </c>
      <c r="AC2346" s="163">
        <v>0</v>
      </c>
      <c r="AD2346" s="163">
        <v>0</v>
      </c>
      <c r="AE2346" s="163">
        <v>0</v>
      </c>
      <c r="AF2346" s="163">
        <v>0</v>
      </c>
      <c r="AG2346" s="163">
        <v>0</v>
      </c>
      <c r="AH2346" s="163">
        <v>0</v>
      </c>
      <c r="AI2346" s="163">
        <v>0</v>
      </c>
      <c r="AJ2346" s="163">
        <v>0</v>
      </c>
      <c r="AK2346" s="163">
        <v>0</v>
      </c>
      <c r="AL2346" s="163">
        <v>0</v>
      </c>
      <c r="AM2346" s="163">
        <v>0</v>
      </c>
    </row>
    <row r="2347" spans="2:39" x14ac:dyDescent="0.15">
      <c r="B2347" s="51" t="s">
        <v>2300</v>
      </c>
      <c r="C2347" s="51" t="s">
        <v>4760</v>
      </c>
      <c r="D2347" s="51" t="s">
        <v>5032</v>
      </c>
      <c r="E2347" s="51" t="s">
        <v>5033</v>
      </c>
      <c r="F2347" s="51" t="s">
        <v>5117</v>
      </c>
      <c r="G2347" s="51" t="s">
        <v>5118</v>
      </c>
      <c r="H2347" s="51" t="s">
        <v>5119</v>
      </c>
      <c r="I2347" s="51" t="s">
        <v>5120</v>
      </c>
      <c r="K2347" s="53">
        <v>3</v>
      </c>
      <c r="L2347" s="160">
        <v>13</v>
      </c>
      <c r="M2347" s="160" t="s">
        <v>5119</v>
      </c>
      <c r="N2347" s="160" t="s">
        <v>5120</v>
      </c>
      <c r="O2347" s="161"/>
      <c r="P2347" s="161"/>
      <c r="Q2347" s="161"/>
      <c r="R2347" s="161"/>
      <c r="S2347" s="161"/>
      <c r="T2347" s="161"/>
      <c r="U2347" s="161"/>
      <c r="V2347" s="161"/>
      <c r="W2347" s="161"/>
      <c r="X2347" s="161"/>
      <c r="Y2347" s="161"/>
      <c r="Z2347" s="161"/>
      <c r="AA2347" s="155" t="s">
        <v>2300</v>
      </c>
      <c r="AB2347" s="155" t="s">
        <v>4760</v>
      </c>
      <c r="AC2347" s="163">
        <v>0</v>
      </c>
      <c r="AD2347" s="163">
        <v>0</v>
      </c>
      <c r="AE2347" s="163">
        <v>0</v>
      </c>
      <c r="AF2347" s="163">
        <v>0</v>
      </c>
      <c r="AG2347" s="163">
        <v>0</v>
      </c>
      <c r="AH2347" s="163">
        <v>0</v>
      </c>
      <c r="AI2347" s="163">
        <v>0</v>
      </c>
      <c r="AJ2347" s="163">
        <v>0</v>
      </c>
      <c r="AK2347" s="163">
        <v>0</v>
      </c>
      <c r="AL2347" s="163">
        <v>0</v>
      </c>
      <c r="AM2347" s="163">
        <v>0</v>
      </c>
    </row>
    <row r="2348" spans="2:39" x14ac:dyDescent="0.15">
      <c r="B2348" s="51" t="s">
        <v>2301</v>
      </c>
      <c r="C2348" s="51" t="s">
        <v>4761</v>
      </c>
      <c r="D2348" s="51" t="s">
        <v>5026</v>
      </c>
      <c r="E2348" s="51" t="s">
        <v>5027</v>
      </c>
      <c r="F2348" s="51" t="s">
        <v>5028</v>
      </c>
      <c r="G2348" s="51" t="s">
        <v>5029</v>
      </c>
      <c r="H2348" s="51" t="s">
        <v>5030</v>
      </c>
      <c r="I2348" s="51" t="s">
        <v>5031</v>
      </c>
      <c r="K2348" s="53">
        <v>3</v>
      </c>
      <c r="L2348" s="160">
        <v>24</v>
      </c>
      <c r="M2348" s="160" t="s">
        <v>5028</v>
      </c>
      <c r="N2348" s="160" t="s">
        <v>5029</v>
      </c>
      <c r="O2348" s="161"/>
      <c r="P2348" s="161"/>
      <c r="Q2348" s="161"/>
      <c r="R2348" s="161"/>
      <c r="S2348" s="161"/>
      <c r="T2348" s="161"/>
      <c r="U2348" s="161"/>
      <c r="V2348" s="161"/>
      <c r="W2348" s="161"/>
      <c r="X2348" s="161"/>
      <c r="Y2348" s="161"/>
      <c r="Z2348" s="161"/>
      <c r="AA2348" s="155" t="s">
        <v>2301</v>
      </c>
      <c r="AB2348" s="155" t="s">
        <v>4761</v>
      </c>
      <c r="AC2348" s="163">
        <v>0</v>
      </c>
      <c r="AD2348" s="163">
        <v>0</v>
      </c>
      <c r="AE2348" s="163">
        <v>0</v>
      </c>
      <c r="AF2348" s="163">
        <v>0</v>
      </c>
      <c r="AG2348" s="163">
        <v>0</v>
      </c>
      <c r="AH2348" s="163">
        <v>0</v>
      </c>
      <c r="AI2348" s="163">
        <v>0</v>
      </c>
      <c r="AJ2348" s="163">
        <v>0</v>
      </c>
      <c r="AK2348" s="163">
        <v>0</v>
      </c>
      <c r="AL2348" s="163">
        <v>0</v>
      </c>
      <c r="AM2348" s="163">
        <v>0</v>
      </c>
    </row>
    <row r="2349" spans="2:39" x14ac:dyDescent="0.15">
      <c r="B2349" s="51" t="s">
        <v>2302</v>
      </c>
      <c r="C2349" s="51" t="s">
        <v>5286</v>
      </c>
      <c r="D2349" s="51" t="s">
        <v>5026</v>
      </c>
      <c r="E2349" s="51" t="s">
        <v>5027</v>
      </c>
      <c r="F2349" s="51" t="s">
        <v>5028</v>
      </c>
      <c r="G2349" s="51" t="s">
        <v>5029</v>
      </c>
      <c r="H2349" s="51" t="s">
        <v>5205</v>
      </c>
      <c r="I2349" s="51" t="s">
        <v>5206</v>
      </c>
      <c r="K2349" s="53">
        <v>3</v>
      </c>
      <c r="L2349" s="160">
        <v>24</v>
      </c>
      <c r="M2349" s="160" t="s">
        <v>5028</v>
      </c>
      <c r="N2349" s="160" t="s">
        <v>5029</v>
      </c>
      <c r="O2349" s="161"/>
      <c r="P2349" s="161"/>
      <c r="Q2349" s="161"/>
      <c r="R2349" s="161"/>
      <c r="S2349" s="161"/>
      <c r="T2349" s="161"/>
      <c r="U2349" s="161"/>
      <c r="V2349" s="161"/>
      <c r="W2349" s="161"/>
      <c r="X2349" s="161"/>
      <c r="Y2349" s="161"/>
      <c r="Z2349" s="161"/>
      <c r="AA2349" s="155" t="s">
        <v>2302</v>
      </c>
      <c r="AB2349" s="155" t="s">
        <v>5286</v>
      </c>
      <c r="AC2349" s="163">
        <v>0</v>
      </c>
      <c r="AD2349" s="163">
        <v>0</v>
      </c>
      <c r="AE2349" s="163">
        <v>0</v>
      </c>
      <c r="AF2349" s="163">
        <v>0</v>
      </c>
      <c r="AG2349" s="163">
        <v>0</v>
      </c>
      <c r="AH2349" s="163">
        <v>0</v>
      </c>
      <c r="AI2349" s="163">
        <v>0</v>
      </c>
      <c r="AJ2349" s="163">
        <v>0</v>
      </c>
      <c r="AK2349" s="163">
        <v>0</v>
      </c>
      <c r="AL2349" s="163">
        <v>0</v>
      </c>
      <c r="AM2349" s="163">
        <v>0</v>
      </c>
    </row>
    <row r="2350" spans="2:39" x14ac:dyDescent="0.15">
      <c r="B2350" s="51" t="s">
        <v>2303</v>
      </c>
      <c r="C2350" s="51" t="s">
        <v>4762</v>
      </c>
      <c r="D2350" s="51" t="s">
        <v>5129</v>
      </c>
      <c r="E2350" s="51" t="s">
        <v>5130</v>
      </c>
      <c r="F2350" s="51" t="s">
        <v>5131</v>
      </c>
      <c r="G2350" s="51" t="s">
        <v>5132</v>
      </c>
      <c r="H2350" s="51" t="s">
        <v>5133</v>
      </c>
      <c r="I2350" s="51" t="s">
        <v>5134</v>
      </c>
      <c r="K2350" s="53">
        <v>3</v>
      </c>
      <c r="L2350" s="160">
        <v>18</v>
      </c>
      <c r="M2350" s="160" t="s">
        <v>5129</v>
      </c>
      <c r="N2350" s="160" t="s">
        <v>5130</v>
      </c>
      <c r="O2350" s="161"/>
      <c r="P2350" s="161"/>
      <c r="Q2350" s="161"/>
      <c r="R2350" s="161"/>
      <c r="S2350" s="161"/>
      <c r="T2350" s="161"/>
      <c r="U2350" s="161"/>
      <c r="V2350" s="161"/>
      <c r="W2350" s="161"/>
      <c r="X2350" s="161"/>
      <c r="Y2350" s="161"/>
      <c r="Z2350" s="161"/>
      <c r="AA2350" s="155" t="s">
        <v>2303</v>
      </c>
      <c r="AB2350" s="155" t="s">
        <v>4762</v>
      </c>
      <c r="AC2350" s="163">
        <v>0</v>
      </c>
      <c r="AD2350" s="163">
        <v>0</v>
      </c>
      <c r="AE2350" s="163">
        <v>0</v>
      </c>
      <c r="AF2350" s="163">
        <v>0</v>
      </c>
      <c r="AG2350" s="163">
        <v>0</v>
      </c>
      <c r="AH2350" s="163">
        <v>0</v>
      </c>
      <c r="AI2350" s="163">
        <v>0</v>
      </c>
      <c r="AJ2350" s="163">
        <v>0</v>
      </c>
      <c r="AK2350" s="163">
        <v>0</v>
      </c>
      <c r="AL2350" s="163">
        <v>0</v>
      </c>
      <c r="AM2350" s="163">
        <v>0</v>
      </c>
    </row>
    <row r="2351" spans="2:39" x14ac:dyDescent="0.15">
      <c r="B2351" s="51" t="s">
        <v>2304</v>
      </c>
      <c r="C2351" s="51" t="s">
        <v>4763</v>
      </c>
      <c r="D2351" s="51" t="s">
        <v>5026</v>
      </c>
      <c r="E2351" s="51" t="s">
        <v>5027</v>
      </c>
      <c r="F2351" s="51" t="s">
        <v>5085</v>
      </c>
      <c r="G2351" s="51" t="s">
        <v>5086</v>
      </c>
      <c r="H2351" s="51" t="s">
        <v>5087</v>
      </c>
      <c r="I2351" s="51" t="s">
        <v>5088</v>
      </c>
      <c r="K2351" s="53">
        <v>3</v>
      </c>
      <c r="L2351" s="160">
        <v>26</v>
      </c>
      <c r="M2351" s="160" t="s">
        <v>5085</v>
      </c>
      <c r="N2351" s="160" t="s">
        <v>5086</v>
      </c>
      <c r="O2351" s="161"/>
      <c r="P2351" s="161"/>
      <c r="Q2351" s="161"/>
      <c r="R2351" s="161"/>
      <c r="S2351" s="161"/>
      <c r="T2351" s="161"/>
      <c r="U2351" s="161"/>
      <c r="V2351" s="161"/>
      <c r="W2351" s="161"/>
      <c r="X2351" s="161"/>
      <c r="Y2351" s="161"/>
      <c r="Z2351" s="161"/>
      <c r="AA2351" s="155" t="s">
        <v>2304</v>
      </c>
      <c r="AB2351" s="155" t="s">
        <v>4763</v>
      </c>
      <c r="AC2351" s="163">
        <v>0</v>
      </c>
      <c r="AD2351" s="163">
        <v>0</v>
      </c>
      <c r="AE2351" s="163">
        <v>0</v>
      </c>
      <c r="AF2351" s="163">
        <v>0</v>
      </c>
      <c r="AG2351" s="163">
        <v>0</v>
      </c>
      <c r="AH2351" s="163">
        <v>0</v>
      </c>
      <c r="AI2351" s="163">
        <v>0</v>
      </c>
      <c r="AJ2351" s="163">
        <v>0</v>
      </c>
      <c r="AK2351" s="163">
        <v>0</v>
      </c>
      <c r="AL2351" s="163">
        <v>0</v>
      </c>
      <c r="AM2351" s="163">
        <v>0</v>
      </c>
    </row>
    <row r="2352" spans="2:39" x14ac:dyDescent="0.15">
      <c r="B2352" s="51" t="s">
        <v>2305</v>
      </c>
      <c r="C2352" s="51" t="s">
        <v>4764</v>
      </c>
      <c r="D2352" s="51" t="s">
        <v>5026</v>
      </c>
      <c r="E2352" s="51" t="s">
        <v>5027</v>
      </c>
      <c r="F2352" s="51" t="s">
        <v>5028</v>
      </c>
      <c r="G2352" s="51" t="s">
        <v>5029</v>
      </c>
      <c r="H2352" s="51" t="s">
        <v>5197</v>
      </c>
      <c r="I2352" s="51" t="s">
        <v>5198</v>
      </c>
      <c r="K2352" s="53">
        <v>3</v>
      </c>
      <c r="L2352" s="160">
        <v>24</v>
      </c>
      <c r="M2352" s="160" t="s">
        <v>5028</v>
      </c>
      <c r="N2352" s="160" t="s">
        <v>5029</v>
      </c>
      <c r="O2352" s="161"/>
      <c r="P2352" s="161"/>
      <c r="Q2352" s="161"/>
      <c r="R2352" s="161"/>
      <c r="S2352" s="161"/>
      <c r="T2352" s="161"/>
      <c r="U2352" s="161"/>
      <c r="V2352" s="161"/>
      <c r="W2352" s="161"/>
      <c r="X2352" s="161"/>
      <c r="Y2352" s="161"/>
      <c r="Z2352" s="161"/>
      <c r="AA2352" s="155" t="s">
        <v>2305</v>
      </c>
      <c r="AB2352" s="155" t="s">
        <v>4764</v>
      </c>
      <c r="AC2352" s="163">
        <v>0</v>
      </c>
      <c r="AD2352" s="163">
        <v>0</v>
      </c>
      <c r="AE2352" s="163">
        <v>0</v>
      </c>
      <c r="AF2352" s="163">
        <v>0</v>
      </c>
      <c r="AG2352" s="163">
        <v>0</v>
      </c>
      <c r="AH2352" s="163">
        <v>0</v>
      </c>
      <c r="AI2352" s="163">
        <v>0</v>
      </c>
      <c r="AJ2352" s="163">
        <v>0</v>
      </c>
      <c r="AK2352" s="163">
        <v>0</v>
      </c>
      <c r="AL2352" s="163">
        <v>0</v>
      </c>
      <c r="AM2352" s="163">
        <v>0</v>
      </c>
    </row>
    <row r="2353" spans="2:39" x14ac:dyDescent="0.15">
      <c r="B2353" s="51" t="s">
        <v>2306</v>
      </c>
      <c r="C2353" s="51" t="s">
        <v>4765</v>
      </c>
      <c r="D2353" s="51" t="s">
        <v>5026</v>
      </c>
      <c r="E2353" s="51" t="s">
        <v>5027</v>
      </c>
      <c r="F2353" s="51" t="s">
        <v>5028</v>
      </c>
      <c r="G2353" s="51" t="s">
        <v>5029</v>
      </c>
      <c r="H2353" s="51" t="s">
        <v>5207</v>
      </c>
      <c r="I2353" s="51" t="s">
        <v>5208</v>
      </c>
      <c r="K2353" s="53">
        <v>3</v>
      </c>
      <c r="L2353" s="160">
        <v>24</v>
      </c>
      <c r="M2353" s="160" t="s">
        <v>5028</v>
      </c>
      <c r="N2353" s="160" t="s">
        <v>5029</v>
      </c>
      <c r="O2353" s="161"/>
      <c r="P2353" s="161"/>
      <c r="Q2353" s="161"/>
      <c r="R2353" s="161"/>
      <c r="S2353" s="161"/>
      <c r="T2353" s="161"/>
      <c r="U2353" s="161"/>
      <c r="V2353" s="161"/>
      <c r="W2353" s="161"/>
      <c r="X2353" s="161"/>
      <c r="Y2353" s="161"/>
      <c r="Z2353" s="161"/>
      <c r="AA2353" s="155" t="s">
        <v>2306</v>
      </c>
      <c r="AB2353" s="155" t="s">
        <v>4765</v>
      </c>
      <c r="AC2353" s="163">
        <v>0</v>
      </c>
      <c r="AD2353" s="163">
        <v>0</v>
      </c>
      <c r="AE2353" s="163">
        <v>0</v>
      </c>
      <c r="AF2353" s="163">
        <v>0</v>
      </c>
      <c r="AG2353" s="163">
        <v>0</v>
      </c>
      <c r="AH2353" s="163">
        <v>0</v>
      </c>
      <c r="AI2353" s="163">
        <v>0</v>
      </c>
      <c r="AJ2353" s="163">
        <v>0</v>
      </c>
      <c r="AK2353" s="163">
        <v>0</v>
      </c>
      <c r="AL2353" s="163">
        <v>0</v>
      </c>
      <c r="AM2353" s="163">
        <v>0</v>
      </c>
    </row>
    <row r="2354" spans="2:39" x14ac:dyDescent="0.15">
      <c r="B2354" s="51" t="s">
        <v>2307</v>
      </c>
      <c r="C2354" s="51" t="s">
        <v>4766</v>
      </c>
      <c r="D2354" s="51" t="s">
        <v>5026</v>
      </c>
      <c r="E2354" s="51" t="s">
        <v>5027</v>
      </c>
      <c r="F2354" s="51" t="s">
        <v>5028</v>
      </c>
      <c r="G2354" s="51" t="s">
        <v>5029</v>
      </c>
      <c r="H2354" s="51" t="s">
        <v>5030</v>
      </c>
      <c r="I2354" s="51" t="s">
        <v>5031</v>
      </c>
      <c r="K2354" s="53">
        <v>3</v>
      </c>
      <c r="L2354" s="160">
        <v>24</v>
      </c>
      <c r="M2354" s="160" t="s">
        <v>5028</v>
      </c>
      <c r="N2354" s="160" t="s">
        <v>5029</v>
      </c>
      <c r="O2354" s="161"/>
      <c r="P2354" s="161"/>
      <c r="Q2354" s="161"/>
      <c r="R2354" s="161"/>
      <c r="S2354" s="161"/>
      <c r="T2354" s="161"/>
      <c r="U2354" s="161"/>
      <c r="V2354" s="161"/>
      <c r="W2354" s="161"/>
      <c r="X2354" s="161"/>
      <c r="Y2354" s="161"/>
      <c r="Z2354" s="161"/>
      <c r="AA2354" s="155" t="s">
        <v>2307</v>
      </c>
      <c r="AB2354" s="155" t="s">
        <v>4766</v>
      </c>
      <c r="AC2354" s="163">
        <v>0</v>
      </c>
      <c r="AD2354" s="163">
        <v>0</v>
      </c>
      <c r="AE2354" s="163">
        <v>0</v>
      </c>
      <c r="AF2354" s="163">
        <v>0</v>
      </c>
      <c r="AG2354" s="163">
        <v>0</v>
      </c>
      <c r="AH2354" s="163">
        <v>0</v>
      </c>
      <c r="AI2354" s="163">
        <v>0</v>
      </c>
      <c r="AJ2354" s="163">
        <v>0</v>
      </c>
      <c r="AK2354" s="163">
        <v>0</v>
      </c>
      <c r="AL2354" s="163">
        <v>0</v>
      </c>
      <c r="AM2354" s="163">
        <v>0</v>
      </c>
    </row>
    <row r="2355" spans="2:39" x14ac:dyDescent="0.15">
      <c r="B2355" s="51" t="s">
        <v>2308</v>
      </c>
      <c r="C2355" s="51" t="s">
        <v>4767</v>
      </c>
      <c r="D2355" s="51" t="s">
        <v>5026</v>
      </c>
      <c r="E2355" s="51" t="s">
        <v>5027</v>
      </c>
      <c r="F2355" s="51" t="s">
        <v>5085</v>
      </c>
      <c r="G2355" s="51" t="s">
        <v>5086</v>
      </c>
      <c r="H2355" s="51" t="s">
        <v>5087</v>
      </c>
      <c r="I2355" s="51" t="s">
        <v>5088</v>
      </c>
      <c r="K2355" s="53">
        <v>3</v>
      </c>
      <c r="L2355" s="160">
        <v>26</v>
      </c>
      <c r="M2355" s="160" t="s">
        <v>5085</v>
      </c>
      <c r="N2355" s="160" t="s">
        <v>5086</v>
      </c>
      <c r="O2355" s="161"/>
      <c r="P2355" s="161"/>
      <c r="Q2355" s="161"/>
      <c r="R2355" s="161"/>
      <c r="S2355" s="161"/>
      <c r="T2355" s="161"/>
      <c r="U2355" s="161"/>
      <c r="V2355" s="161"/>
      <c r="W2355" s="161"/>
      <c r="X2355" s="161"/>
      <c r="Y2355" s="161"/>
      <c r="Z2355" s="161"/>
      <c r="AA2355" s="155" t="s">
        <v>2308</v>
      </c>
      <c r="AB2355" s="155" t="s">
        <v>4767</v>
      </c>
      <c r="AC2355" s="163">
        <v>0</v>
      </c>
      <c r="AD2355" s="163">
        <v>0</v>
      </c>
      <c r="AE2355" s="163">
        <v>0</v>
      </c>
      <c r="AF2355" s="163">
        <v>0</v>
      </c>
      <c r="AG2355" s="163">
        <v>0</v>
      </c>
      <c r="AH2355" s="163">
        <v>0</v>
      </c>
      <c r="AI2355" s="163">
        <v>0</v>
      </c>
      <c r="AJ2355" s="163">
        <v>0</v>
      </c>
      <c r="AK2355" s="163">
        <v>0</v>
      </c>
      <c r="AL2355" s="163">
        <v>0</v>
      </c>
      <c r="AM2355" s="163">
        <v>0</v>
      </c>
    </row>
    <row r="2356" spans="2:39" x14ac:dyDescent="0.15">
      <c r="B2356" s="51" t="s">
        <v>2309</v>
      </c>
      <c r="C2356" s="51" t="s">
        <v>4768</v>
      </c>
      <c r="D2356" s="51" t="s">
        <v>5026</v>
      </c>
      <c r="E2356" s="51" t="s">
        <v>5027</v>
      </c>
      <c r="F2356" s="51" t="s">
        <v>5028</v>
      </c>
      <c r="G2356" s="51" t="s">
        <v>5029</v>
      </c>
      <c r="H2356" s="51" t="s">
        <v>5115</v>
      </c>
      <c r="I2356" s="51" t="s">
        <v>5116</v>
      </c>
      <c r="K2356" s="53">
        <v>3</v>
      </c>
      <c r="L2356" s="160">
        <v>24</v>
      </c>
      <c r="M2356" s="160" t="s">
        <v>5028</v>
      </c>
      <c r="N2356" s="160" t="s">
        <v>5029</v>
      </c>
      <c r="O2356" s="161"/>
      <c r="P2356" s="161"/>
      <c r="Q2356" s="161"/>
      <c r="R2356" s="161"/>
      <c r="S2356" s="161"/>
      <c r="T2356" s="161"/>
      <c r="U2356" s="161"/>
      <c r="V2356" s="161"/>
      <c r="W2356" s="161"/>
      <c r="X2356" s="161"/>
      <c r="Y2356" s="161"/>
      <c r="Z2356" s="161"/>
      <c r="AA2356" s="155" t="s">
        <v>2309</v>
      </c>
      <c r="AB2356" s="155" t="s">
        <v>4768</v>
      </c>
      <c r="AC2356" s="163">
        <v>0</v>
      </c>
      <c r="AD2356" s="163">
        <v>0</v>
      </c>
      <c r="AE2356" s="163">
        <v>0</v>
      </c>
      <c r="AF2356" s="163">
        <v>0</v>
      </c>
      <c r="AG2356" s="163">
        <v>0</v>
      </c>
      <c r="AH2356" s="163">
        <v>0</v>
      </c>
      <c r="AI2356" s="163">
        <v>0</v>
      </c>
      <c r="AJ2356" s="163">
        <v>0</v>
      </c>
      <c r="AK2356" s="163">
        <v>0</v>
      </c>
      <c r="AL2356" s="163">
        <v>0</v>
      </c>
      <c r="AM2356" s="163">
        <v>0</v>
      </c>
    </row>
    <row r="2357" spans="2:39" x14ac:dyDescent="0.15">
      <c r="B2357" s="51" t="s">
        <v>2310</v>
      </c>
      <c r="C2357" s="51" t="s">
        <v>4769</v>
      </c>
      <c r="D2357" s="51" t="s">
        <v>5026</v>
      </c>
      <c r="E2357" s="51" t="s">
        <v>5027</v>
      </c>
      <c r="F2357" s="51" t="s">
        <v>5054</v>
      </c>
      <c r="G2357" s="51" t="s">
        <v>5055</v>
      </c>
      <c r="H2357" s="51" t="s">
        <v>5113</v>
      </c>
      <c r="I2357" s="51" t="s">
        <v>5114</v>
      </c>
      <c r="K2357" s="53">
        <v>2</v>
      </c>
      <c r="L2357" s="160" t="s">
        <v>5356</v>
      </c>
      <c r="M2357" s="160" t="s">
        <v>5056</v>
      </c>
      <c r="N2357" s="160" t="s">
        <v>5194</v>
      </c>
      <c r="O2357" s="161"/>
      <c r="P2357" s="161"/>
      <c r="Q2357" s="161"/>
      <c r="R2357" s="161"/>
      <c r="S2357" s="161"/>
      <c r="T2357" s="161"/>
      <c r="U2357" s="161"/>
      <c r="V2357" s="161"/>
      <c r="W2357" s="161"/>
      <c r="X2357" s="161"/>
      <c r="Y2357" s="161"/>
      <c r="Z2357" s="161"/>
      <c r="AA2357" s="155" t="s">
        <v>2310</v>
      </c>
      <c r="AB2357" s="155" t="s">
        <v>4769</v>
      </c>
      <c r="AC2357" s="163">
        <v>0</v>
      </c>
      <c r="AD2357" s="163">
        <v>0</v>
      </c>
      <c r="AE2357" s="163">
        <v>0</v>
      </c>
      <c r="AF2357" s="163">
        <v>0</v>
      </c>
      <c r="AG2357" s="163">
        <v>0</v>
      </c>
      <c r="AH2357" s="163">
        <v>0</v>
      </c>
      <c r="AI2357" s="163">
        <v>0</v>
      </c>
      <c r="AJ2357" s="163">
        <v>0</v>
      </c>
      <c r="AK2357" s="163">
        <v>0</v>
      </c>
      <c r="AL2357" s="163">
        <v>0</v>
      </c>
      <c r="AM2357" s="163">
        <v>0</v>
      </c>
    </row>
    <row r="2358" spans="2:39" x14ac:dyDescent="0.15">
      <c r="B2358" s="51" t="s">
        <v>2311</v>
      </c>
      <c r="C2358" s="51" t="s">
        <v>4770</v>
      </c>
      <c r="D2358" s="51" t="s">
        <v>5026</v>
      </c>
      <c r="E2358" s="51" t="s">
        <v>5027</v>
      </c>
      <c r="F2358" s="51" t="s">
        <v>5028</v>
      </c>
      <c r="G2358" s="51" t="s">
        <v>5029</v>
      </c>
      <c r="H2358" s="51" t="s">
        <v>5115</v>
      </c>
      <c r="I2358" s="51" t="s">
        <v>5116</v>
      </c>
      <c r="K2358" s="53">
        <v>3</v>
      </c>
      <c r="L2358" s="160">
        <v>24</v>
      </c>
      <c r="M2358" s="160" t="s">
        <v>5028</v>
      </c>
      <c r="N2358" s="160" t="s">
        <v>5029</v>
      </c>
      <c r="O2358" s="161"/>
      <c r="P2358" s="161"/>
      <c r="Q2358" s="161"/>
      <c r="R2358" s="161"/>
      <c r="S2358" s="161"/>
      <c r="T2358" s="161"/>
      <c r="U2358" s="161"/>
      <c r="V2358" s="161"/>
      <c r="W2358" s="161"/>
      <c r="X2358" s="161"/>
      <c r="Y2358" s="161"/>
      <c r="Z2358" s="161"/>
      <c r="AA2358" s="155" t="s">
        <v>2311</v>
      </c>
      <c r="AB2358" s="155" t="s">
        <v>4770</v>
      </c>
      <c r="AC2358" s="163">
        <v>0</v>
      </c>
      <c r="AD2358" s="163">
        <v>0</v>
      </c>
      <c r="AE2358" s="163">
        <v>0</v>
      </c>
      <c r="AF2358" s="163">
        <v>0</v>
      </c>
      <c r="AG2358" s="163">
        <v>0</v>
      </c>
      <c r="AH2358" s="163">
        <v>0</v>
      </c>
      <c r="AI2358" s="163">
        <v>0</v>
      </c>
      <c r="AJ2358" s="163">
        <v>0</v>
      </c>
      <c r="AK2358" s="163">
        <v>0</v>
      </c>
      <c r="AL2358" s="163">
        <v>0</v>
      </c>
      <c r="AM2358" s="163">
        <v>0</v>
      </c>
    </row>
    <row r="2359" spans="2:39" x14ac:dyDescent="0.15">
      <c r="B2359" s="51" t="s">
        <v>2312</v>
      </c>
      <c r="C2359" s="51" t="s">
        <v>4771</v>
      </c>
      <c r="D2359" s="51" t="s">
        <v>5026</v>
      </c>
      <c r="E2359" s="51" t="s">
        <v>5027</v>
      </c>
      <c r="F2359" s="51" t="s">
        <v>5054</v>
      </c>
      <c r="G2359" s="51" t="s">
        <v>5055</v>
      </c>
      <c r="H2359" s="51" t="s">
        <v>5056</v>
      </c>
      <c r="I2359" s="51" t="s">
        <v>5057</v>
      </c>
      <c r="K2359" s="53">
        <v>2</v>
      </c>
      <c r="L2359" s="160">
        <v>22</v>
      </c>
      <c r="M2359" s="160" t="s">
        <v>5056</v>
      </c>
      <c r="N2359" s="160" t="s">
        <v>5194</v>
      </c>
      <c r="O2359" s="161"/>
      <c r="P2359" s="161"/>
      <c r="Q2359" s="161"/>
      <c r="R2359" s="161"/>
      <c r="S2359" s="161"/>
      <c r="T2359" s="161"/>
      <c r="U2359" s="161"/>
      <c r="V2359" s="161"/>
      <c r="W2359" s="161"/>
      <c r="X2359" s="161"/>
      <c r="Y2359" s="161"/>
      <c r="Z2359" s="161"/>
      <c r="AA2359" s="155" t="s">
        <v>2312</v>
      </c>
      <c r="AB2359" s="155" t="s">
        <v>4771</v>
      </c>
      <c r="AC2359" s="163">
        <v>0</v>
      </c>
      <c r="AD2359" s="163">
        <v>0</v>
      </c>
      <c r="AE2359" s="163">
        <v>0</v>
      </c>
      <c r="AF2359" s="163">
        <v>0</v>
      </c>
      <c r="AG2359" s="163">
        <v>0</v>
      </c>
      <c r="AH2359" s="163">
        <v>0</v>
      </c>
      <c r="AI2359" s="163">
        <v>0</v>
      </c>
      <c r="AJ2359" s="163">
        <v>0</v>
      </c>
      <c r="AK2359" s="163">
        <v>0</v>
      </c>
      <c r="AL2359" s="163">
        <v>0</v>
      </c>
      <c r="AM2359" s="163">
        <v>0</v>
      </c>
    </row>
    <row r="2360" spans="2:39" x14ac:dyDescent="0.15">
      <c r="B2360" s="51" t="s">
        <v>2313</v>
      </c>
      <c r="C2360" s="51" t="s">
        <v>4772</v>
      </c>
      <c r="D2360" s="51" t="s">
        <v>5026</v>
      </c>
      <c r="E2360" s="51" t="s">
        <v>5027</v>
      </c>
      <c r="F2360" s="51" t="s">
        <v>5054</v>
      </c>
      <c r="G2360" s="51" t="s">
        <v>5055</v>
      </c>
      <c r="H2360" s="51" t="s">
        <v>5113</v>
      </c>
      <c r="I2360" s="51" t="s">
        <v>5114</v>
      </c>
      <c r="K2360" s="53">
        <v>2</v>
      </c>
      <c r="L2360" s="160" t="s">
        <v>5356</v>
      </c>
      <c r="M2360" s="160" t="s">
        <v>5056</v>
      </c>
      <c r="N2360" s="160" t="s">
        <v>5194</v>
      </c>
      <c r="O2360" s="161"/>
      <c r="P2360" s="161"/>
      <c r="Q2360" s="161"/>
      <c r="R2360" s="161"/>
      <c r="S2360" s="161"/>
      <c r="T2360" s="161"/>
      <c r="U2360" s="161"/>
      <c r="V2360" s="161"/>
      <c r="W2360" s="161"/>
      <c r="X2360" s="161"/>
      <c r="Y2360" s="161"/>
      <c r="Z2360" s="161"/>
      <c r="AA2360" s="155" t="s">
        <v>2313</v>
      </c>
      <c r="AB2360" s="155" t="s">
        <v>4772</v>
      </c>
      <c r="AC2360" s="163">
        <v>0</v>
      </c>
      <c r="AD2360" s="163">
        <v>0</v>
      </c>
      <c r="AE2360" s="163">
        <v>0</v>
      </c>
      <c r="AF2360" s="163">
        <v>0</v>
      </c>
      <c r="AG2360" s="163">
        <v>0</v>
      </c>
      <c r="AH2360" s="163">
        <v>0</v>
      </c>
      <c r="AI2360" s="163">
        <v>0</v>
      </c>
      <c r="AJ2360" s="163">
        <v>0</v>
      </c>
      <c r="AK2360" s="163">
        <v>0</v>
      </c>
      <c r="AL2360" s="163">
        <v>0</v>
      </c>
      <c r="AM2360" s="163">
        <v>0</v>
      </c>
    </row>
    <row r="2361" spans="2:39" x14ac:dyDescent="0.15">
      <c r="B2361" s="51" t="s">
        <v>2314</v>
      </c>
      <c r="C2361" s="51" t="s">
        <v>5287</v>
      </c>
      <c r="D2361" s="51" t="s">
        <v>5032</v>
      </c>
      <c r="E2361" s="51" t="s">
        <v>5033</v>
      </c>
      <c r="F2361" s="51" t="s">
        <v>5155</v>
      </c>
      <c r="G2361" s="51" t="s">
        <v>5156</v>
      </c>
      <c r="H2361" s="51" t="s">
        <v>5157</v>
      </c>
      <c r="I2361" s="51" t="s">
        <v>5156</v>
      </c>
      <c r="K2361" s="53">
        <v>3</v>
      </c>
      <c r="L2361" s="160">
        <v>14</v>
      </c>
      <c r="M2361" s="160" t="s">
        <v>5157</v>
      </c>
      <c r="N2361" s="160" t="s">
        <v>5156</v>
      </c>
      <c r="O2361" s="161"/>
      <c r="P2361" s="161"/>
      <c r="Q2361" s="161"/>
      <c r="R2361" s="161"/>
      <c r="S2361" s="161"/>
      <c r="T2361" s="161"/>
      <c r="U2361" s="161"/>
      <c r="V2361" s="161"/>
      <c r="W2361" s="161"/>
      <c r="X2361" s="161"/>
      <c r="Y2361" s="161"/>
      <c r="Z2361" s="161"/>
      <c r="AA2361" s="155" t="s">
        <v>2314</v>
      </c>
      <c r="AB2361" s="155" t="s">
        <v>5287</v>
      </c>
      <c r="AC2361" s="163">
        <v>0</v>
      </c>
      <c r="AD2361" s="163">
        <v>0</v>
      </c>
      <c r="AE2361" s="163">
        <v>0</v>
      </c>
      <c r="AF2361" s="163">
        <v>0</v>
      </c>
      <c r="AG2361" s="163">
        <v>0</v>
      </c>
      <c r="AH2361" s="163">
        <v>0</v>
      </c>
      <c r="AI2361" s="163">
        <v>0</v>
      </c>
      <c r="AJ2361" s="163">
        <v>0</v>
      </c>
      <c r="AK2361" s="163">
        <v>0</v>
      </c>
      <c r="AL2361" s="163">
        <v>0</v>
      </c>
      <c r="AM2361" s="163">
        <v>0</v>
      </c>
    </row>
    <row r="2362" spans="2:39" x14ac:dyDescent="0.15">
      <c r="B2362" s="51" t="s">
        <v>2315</v>
      </c>
      <c r="C2362" s="51" t="s">
        <v>4773</v>
      </c>
      <c r="D2362" s="51" t="s">
        <v>5026</v>
      </c>
      <c r="E2362" s="51" t="s">
        <v>5027</v>
      </c>
      <c r="F2362" s="51" t="s">
        <v>5054</v>
      </c>
      <c r="G2362" s="51" t="s">
        <v>5055</v>
      </c>
      <c r="H2362" s="51" t="s">
        <v>5137</v>
      </c>
      <c r="I2362" s="51" t="s">
        <v>5138</v>
      </c>
      <c r="K2362" s="53">
        <v>3</v>
      </c>
      <c r="L2362" s="160">
        <v>23</v>
      </c>
      <c r="M2362" s="160" t="s">
        <v>5137</v>
      </c>
      <c r="N2362" s="160" t="s">
        <v>5138</v>
      </c>
      <c r="O2362" s="161"/>
      <c r="P2362" s="161"/>
      <c r="Q2362" s="161"/>
      <c r="R2362" s="161"/>
      <c r="S2362" s="161"/>
      <c r="T2362" s="161"/>
      <c r="U2362" s="161"/>
      <c r="V2362" s="161"/>
      <c r="W2362" s="161"/>
      <c r="X2362" s="161"/>
      <c r="Y2362" s="161"/>
      <c r="Z2362" s="161"/>
      <c r="AA2362" s="155" t="s">
        <v>2315</v>
      </c>
      <c r="AB2362" s="155" t="s">
        <v>4773</v>
      </c>
      <c r="AC2362" s="163">
        <v>1</v>
      </c>
      <c r="AD2362" s="163">
        <v>1</v>
      </c>
      <c r="AE2362" s="163">
        <v>1</v>
      </c>
      <c r="AF2362" s="163">
        <v>1</v>
      </c>
      <c r="AG2362" s="163">
        <v>1</v>
      </c>
      <c r="AH2362" s="163">
        <v>1</v>
      </c>
      <c r="AI2362" s="163">
        <v>0</v>
      </c>
      <c r="AJ2362" s="163">
        <v>0</v>
      </c>
      <c r="AK2362" s="163">
        <v>0</v>
      </c>
      <c r="AL2362" s="163">
        <v>0</v>
      </c>
      <c r="AM2362" s="163">
        <v>0</v>
      </c>
    </row>
    <row r="2363" spans="2:39" x14ac:dyDescent="0.15">
      <c r="B2363" s="51" t="s">
        <v>2316</v>
      </c>
      <c r="C2363" s="51" t="s">
        <v>5288</v>
      </c>
      <c r="D2363" s="51" t="s">
        <v>5026</v>
      </c>
      <c r="E2363" s="51" t="s">
        <v>5027</v>
      </c>
      <c r="F2363" s="51" t="s">
        <v>5040</v>
      </c>
      <c r="G2363" s="51" t="s">
        <v>5041</v>
      </c>
      <c r="H2363" s="51" t="s">
        <v>5042</v>
      </c>
      <c r="I2363" s="51" t="s">
        <v>5043</v>
      </c>
      <c r="K2363" s="53">
        <v>3</v>
      </c>
      <c r="L2363" s="160">
        <v>25</v>
      </c>
      <c r="M2363" s="160" t="s">
        <v>5040</v>
      </c>
      <c r="N2363" s="160" t="s">
        <v>5041</v>
      </c>
      <c r="O2363" s="161"/>
      <c r="P2363" s="161"/>
      <c r="Q2363" s="161"/>
      <c r="R2363" s="161"/>
      <c r="S2363" s="161"/>
      <c r="T2363" s="161"/>
      <c r="U2363" s="161"/>
      <c r="V2363" s="161"/>
      <c r="W2363" s="161"/>
      <c r="X2363" s="161"/>
      <c r="Y2363" s="161"/>
      <c r="Z2363" s="161"/>
      <c r="AA2363" s="155" t="s">
        <v>2316</v>
      </c>
      <c r="AB2363" s="155" t="s">
        <v>5288</v>
      </c>
      <c r="AC2363" s="163">
        <v>0</v>
      </c>
      <c r="AD2363" s="163">
        <v>0</v>
      </c>
      <c r="AE2363" s="163">
        <v>0</v>
      </c>
      <c r="AF2363" s="163">
        <v>0</v>
      </c>
      <c r="AG2363" s="163">
        <v>0</v>
      </c>
      <c r="AH2363" s="163">
        <v>0</v>
      </c>
      <c r="AI2363" s="163">
        <v>0</v>
      </c>
      <c r="AJ2363" s="163">
        <v>0</v>
      </c>
      <c r="AK2363" s="163">
        <v>0</v>
      </c>
      <c r="AL2363" s="163">
        <v>0</v>
      </c>
      <c r="AM2363" s="163">
        <v>0</v>
      </c>
    </row>
    <row r="2364" spans="2:39" x14ac:dyDescent="0.15">
      <c r="B2364" s="51" t="s">
        <v>2317</v>
      </c>
      <c r="C2364" s="51" t="s">
        <v>4774</v>
      </c>
      <c r="D2364" s="51" t="s">
        <v>5026</v>
      </c>
      <c r="E2364" s="51" t="s">
        <v>5027</v>
      </c>
      <c r="F2364" s="51" t="s">
        <v>5028</v>
      </c>
      <c r="G2364" s="51" t="s">
        <v>5029</v>
      </c>
      <c r="H2364" s="51" t="s">
        <v>5030</v>
      </c>
      <c r="I2364" s="51" t="s">
        <v>5031</v>
      </c>
      <c r="K2364" s="53">
        <v>3</v>
      </c>
      <c r="L2364" s="160">
        <v>24</v>
      </c>
      <c r="M2364" s="160" t="s">
        <v>5028</v>
      </c>
      <c r="N2364" s="160" t="s">
        <v>5029</v>
      </c>
      <c r="O2364" s="161"/>
      <c r="P2364" s="161"/>
      <c r="Q2364" s="161"/>
      <c r="R2364" s="161"/>
      <c r="S2364" s="161"/>
      <c r="T2364" s="161"/>
      <c r="U2364" s="161"/>
      <c r="V2364" s="161"/>
      <c r="W2364" s="161"/>
      <c r="X2364" s="161"/>
      <c r="Y2364" s="161"/>
      <c r="Z2364" s="161"/>
      <c r="AA2364" s="155" t="s">
        <v>2317</v>
      </c>
      <c r="AB2364" s="155" t="s">
        <v>4774</v>
      </c>
      <c r="AC2364" s="163">
        <v>0</v>
      </c>
      <c r="AD2364" s="163">
        <v>0</v>
      </c>
      <c r="AE2364" s="163">
        <v>0</v>
      </c>
      <c r="AF2364" s="163">
        <v>0</v>
      </c>
      <c r="AG2364" s="163">
        <v>0</v>
      </c>
      <c r="AH2364" s="163">
        <v>0</v>
      </c>
      <c r="AI2364" s="163">
        <v>0</v>
      </c>
      <c r="AJ2364" s="163">
        <v>0</v>
      </c>
      <c r="AK2364" s="163">
        <v>0</v>
      </c>
      <c r="AL2364" s="163">
        <v>0</v>
      </c>
      <c r="AM2364" s="163">
        <v>0</v>
      </c>
    </row>
    <row r="2365" spans="2:39" x14ac:dyDescent="0.15">
      <c r="B2365" s="51" t="s">
        <v>2318</v>
      </c>
      <c r="C2365" s="51" t="s">
        <v>4775</v>
      </c>
      <c r="D2365" s="51" t="s">
        <v>5026</v>
      </c>
      <c r="E2365" s="51" t="s">
        <v>5027</v>
      </c>
      <c r="F2365" s="51" t="s">
        <v>5085</v>
      </c>
      <c r="G2365" s="51" t="s">
        <v>5086</v>
      </c>
      <c r="H2365" s="51" t="s">
        <v>5087</v>
      </c>
      <c r="I2365" s="51" t="s">
        <v>5088</v>
      </c>
      <c r="K2365" s="53">
        <v>3</v>
      </c>
      <c r="L2365" s="160">
        <v>26</v>
      </c>
      <c r="M2365" s="160" t="s">
        <v>5085</v>
      </c>
      <c r="N2365" s="160" t="s">
        <v>5086</v>
      </c>
      <c r="O2365" s="161"/>
      <c r="P2365" s="161"/>
      <c r="Q2365" s="161"/>
      <c r="R2365" s="161"/>
      <c r="S2365" s="161"/>
      <c r="T2365" s="161"/>
      <c r="U2365" s="161"/>
      <c r="V2365" s="161"/>
      <c r="W2365" s="161"/>
      <c r="X2365" s="161"/>
      <c r="Y2365" s="161"/>
      <c r="Z2365" s="161"/>
      <c r="AA2365" s="155" t="s">
        <v>2318</v>
      </c>
      <c r="AB2365" s="155" t="s">
        <v>4775</v>
      </c>
      <c r="AC2365" s="163">
        <v>0</v>
      </c>
      <c r="AD2365" s="163">
        <v>0</v>
      </c>
      <c r="AE2365" s="163">
        <v>0</v>
      </c>
      <c r="AF2365" s="163">
        <v>0</v>
      </c>
      <c r="AG2365" s="163">
        <v>0</v>
      </c>
      <c r="AH2365" s="163">
        <v>0</v>
      </c>
      <c r="AI2365" s="163">
        <v>0</v>
      </c>
      <c r="AJ2365" s="163">
        <v>0</v>
      </c>
      <c r="AK2365" s="163">
        <v>0</v>
      </c>
      <c r="AL2365" s="163">
        <v>0</v>
      </c>
      <c r="AM2365" s="163">
        <v>0</v>
      </c>
    </row>
    <row r="2366" spans="2:39" x14ac:dyDescent="0.15">
      <c r="B2366" s="51" t="s">
        <v>2319</v>
      </c>
      <c r="C2366" s="51" t="s">
        <v>5289</v>
      </c>
      <c r="D2366" s="51" t="s">
        <v>5026</v>
      </c>
      <c r="E2366" s="51" t="s">
        <v>5027</v>
      </c>
      <c r="F2366" s="51" t="s">
        <v>5028</v>
      </c>
      <c r="G2366" s="51" t="s">
        <v>5029</v>
      </c>
      <c r="H2366" s="51" t="s">
        <v>5205</v>
      </c>
      <c r="I2366" s="51" t="s">
        <v>5206</v>
      </c>
      <c r="K2366" s="53">
        <v>3</v>
      </c>
      <c r="L2366" s="160">
        <v>24</v>
      </c>
      <c r="M2366" s="160" t="s">
        <v>5028</v>
      </c>
      <c r="N2366" s="160" t="s">
        <v>5029</v>
      </c>
      <c r="O2366" s="161"/>
      <c r="P2366" s="161"/>
      <c r="Q2366" s="161"/>
      <c r="R2366" s="161"/>
      <c r="S2366" s="161"/>
      <c r="T2366" s="161"/>
      <c r="U2366" s="161"/>
      <c r="V2366" s="161"/>
      <c r="W2366" s="161"/>
      <c r="X2366" s="161"/>
      <c r="Y2366" s="161"/>
      <c r="Z2366" s="161"/>
      <c r="AA2366" s="155" t="s">
        <v>2319</v>
      </c>
      <c r="AB2366" s="155" t="s">
        <v>5289</v>
      </c>
      <c r="AC2366" s="163">
        <v>0</v>
      </c>
      <c r="AD2366" s="163">
        <v>0</v>
      </c>
      <c r="AE2366" s="163">
        <v>0</v>
      </c>
      <c r="AF2366" s="163">
        <v>0</v>
      </c>
      <c r="AG2366" s="163">
        <v>0</v>
      </c>
      <c r="AH2366" s="163">
        <v>0</v>
      </c>
      <c r="AI2366" s="163">
        <v>0</v>
      </c>
      <c r="AJ2366" s="163">
        <v>0</v>
      </c>
      <c r="AK2366" s="163">
        <v>0</v>
      </c>
      <c r="AL2366" s="163">
        <v>0</v>
      </c>
      <c r="AM2366" s="163">
        <v>0</v>
      </c>
    </row>
    <row r="2367" spans="2:39" x14ac:dyDescent="0.15">
      <c r="B2367" s="51" t="s">
        <v>2320</v>
      </c>
      <c r="C2367" s="51" t="s">
        <v>4776</v>
      </c>
      <c r="D2367" s="51" t="s">
        <v>5026</v>
      </c>
      <c r="E2367" s="51" t="s">
        <v>5027</v>
      </c>
      <c r="F2367" s="51" t="s">
        <v>5040</v>
      </c>
      <c r="G2367" s="51" t="s">
        <v>5041</v>
      </c>
      <c r="H2367" s="51" t="s">
        <v>5042</v>
      </c>
      <c r="I2367" s="51" t="s">
        <v>5043</v>
      </c>
      <c r="K2367" s="53">
        <v>3</v>
      </c>
      <c r="L2367" s="160">
        <v>25</v>
      </c>
      <c r="M2367" s="160" t="s">
        <v>5040</v>
      </c>
      <c r="N2367" s="160" t="s">
        <v>5041</v>
      </c>
      <c r="O2367" s="161"/>
      <c r="P2367" s="161"/>
      <c r="Q2367" s="161"/>
      <c r="R2367" s="161"/>
      <c r="S2367" s="161"/>
      <c r="T2367" s="161"/>
      <c r="U2367" s="161"/>
      <c r="V2367" s="161"/>
      <c r="W2367" s="161"/>
      <c r="X2367" s="161"/>
      <c r="Y2367" s="161"/>
      <c r="Z2367" s="161"/>
      <c r="AA2367" s="155" t="s">
        <v>2320</v>
      </c>
      <c r="AB2367" s="155" t="s">
        <v>4776</v>
      </c>
      <c r="AC2367" s="163">
        <v>0</v>
      </c>
      <c r="AD2367" s="163">
        <v>0</v>
      </c>
      <c r="AE2367" s="163">
        <v>0</v>
      </c>
      <c r="AF2367" s="163">
        <v>0</v>
      </c>
      <c r="AG2367" s="163">
        <v>0</v>
      </c>
      <c r="AH2367" s="163">
        <v>0</v>
      </c>
      <c r="AI2367" s="163">
        <v>0</v>
      </c>
      <c r="AJ2367" s="163">
        <v>0</v>
      </c>
      <c r="AK2367" s="163">
        <v>0</v>
      </c>
      <c r="AL2367" s="163">
        <v>0</v>
      </c>
      <c r="AM2367" s="163">
        <v>0</v>
      </c>
    </row>
    <row r="2368" spans="2:39" x14ac:dyDescent="0.15">
      <c r="B2368" s="51" t="s">
        <v>2321</v>
      </c>
      <c r="C2368" s="51" t="s">
        <v>4777</v>
      </c>
      <c r="D2368" s="51" t="s">
        <v>5074</v>
      </c>
      <c r="E2368" s="51" t="s">
        <v>5075</v>
      </c>
      <c r="F2368" s="51" t="s">
        <v>5076</v>
      </c>
      <c r="G2368" s="51" t="s">
        <v>5077</v>
      </c>
      <c r="H2368" s="51" t="s">
        <v>5153</v>
      </c>
      <c r="I2368" s="51" t="s">
        <v>5154</v>
      </c>
      <c r="K2368" s="53">
        <v>3</v>
      </c>
      <c r="L2368" s="160">
        <v>7</v>
      </c>
      <c r="M2368" s="160" t="s">
        <v>5153</v>
      </c>
      <c r="N2368" s="160" t="s">
        <v>5154</v>
      </c>
      <c r="O2368" s="161"/>
      <c r="P2368" s="161"/>
      <c r="Q2368" s="161"/>
      <c r="R2368" s="161"/>
      <c r="S2368" s="161"/>
      <c r="T2368" s="161"/>
      <c r="U2368" s="161"/>
      <c r="V2368" s="161"/>
      <c r="W2368" s="161"/>
      <c r="X2368" s="161"/>
      <c r="Y2368" s="161"/>
      <c r="Z2368" s="161"/>
      <c r="AA2368" s="155" t="s">
        <v>2321</v>
      </c>
      <c r="AB2368" s="155" t="s">
        <v>4777</v>
      </c>
      <c r="AC2368" s="163">
        <v>0</v>
      </c>
      <c r="AD2368" s="163">
        <v>0</v>
      </c>
      <c r="AE2368" s="163">
        <v>0</v>
      </c>
      <c r="AF2368" s="163">
        <v>0</v>
      </c>
      <c r="AG2368" s="163">
        <v>0</v>
      </c>
      <c r="AH2368" s="163">
        <v>0</v>
      </c>
      <c r="AI2368" s="163">
        <v>0</v>
      </c>
      <c r="AJ2368" s="163">
        <v>0</v>
      </c>
      <c r="AK2368" s="163">
        <v>0</v>
      </c>
      <c r="AL2368" s="163">
        <v>0</v>
      </c>
      <c r="AM2368" s="163">
        <v>0</v>
      </c>
    </row>
    <row r="2369" spans="2:39" x14ac:dyDescent="0.15">
      <c r="B2369" s="51" t="s">
        <v>2322</v>
      </c>
      <c r="C2369" s="51" t="s">
        <v>4778</v>
      </c>
      <c r="D2369" s="51" t="s">
        <v>5026</v>
      </c>
      <c r="E2369" s="51" t="s">
        <v>5027</v>
      </c>
      <c r="F2369" s="51" t="s">
        <v>5085</v>
      </c>
      <c r="G2369" s="51" t="s">
        <v>5086</v>
      </c>
      <c r="H2369" s="51" t="s">
        <v>5087</v>
      </c>
      <c r="I2369" s="51" t="s">
        <v>5088</v>
      </c>
      <c r="K2369" s="53">
        <v>3</v>
      </c>
      <c r="L2369" s="160">
        <v>26</v>
      </c>
      <c r="M2369" s="160" t="s">
        <v>5085</v>
      </c>
      <c r="N2369" s="160" t="s">
        <v>5086</v>
      </c>
      <c r="O2369" s="161"/>
      <c r="P2369" s="161"/>
      <c r="Q2369" s="161"/>
      <c r="R2369" s="161"/>
      <c r="S2369" s="161"/>
      <c r="T2369" s="161"/>
      <c r="U2369" s="161"/>
      <c r="V2369" s="161"/>
      <c r="W2369" s="161"/>
      <c r="X2369" s="161"/>
      <c r="Y2369" s="161"/>
      <c r="Z2369" s="161"/>
      <c r="AA2369" s="155" t="s">
        <v>2322</v>
      </c>
      <c r="AB2369" s="155" t="s">
        <v>4778</v>
      </c>
      <c r="AC2369" s="163">
        <v>0</v>
      </c>
      <c r="AD2369" s="163">
        <v>0</v>
      </c>
      <c r="AE2369" s="163">
        <v>0</v>
      </c>
      <c r="AF2369" s="163">
        <v>0</v>
      </c>
      <c r="AG2369" s="163">
        <v>0</v>
      </c>
      <c r="AH2369" s="163">
        <v>0</v>
      </c>
      <c r="AI2369" s="163">
        <v>0</v>
      </c>
      <c r="AJ2369" s="163">
        <v>0</v>
      </c>
      <c r="AK2369" s="163">
        <v>0</v>
      </c>
      <c r="AL2369" s="163">
        <v>0</v>
      </c>
      <c r="AM2369" s="163">
        <v>0</v>
      </c>
    </row>
    <row r="2370" spans="2:39" x14ac:dyDescent="0.15">
      <c r="B2370" s="51" t="s">
        <v>2323</v>
      </c>
      <c r="C2370" s="51" t="s">
        <v>4779</v>
      </c>
      <c r="D2370" s="51" t="s">
        <v>5026</v>
      </c>
      <c r="E2370" s="51" t="s">
        <v>5027</v>
      </c>
      <c r="F2370" s="51" t="s">
        <v>5054</v>
      </c>
      <c r="G2370" s="51" t="s">
        <v>5055</v>
      </c>
      <c r="H2370" s="51" t="s">
        <v>5113</v>
      </c>
      <c r="I2370" s="51" t="s">
        <v>5114</v>
      </c>
      <c r="K2370" s="53">
        <v>2</v>
      </c>
      <c r="L2370" s="160" t="s">
        <v>5356</v>
      </c>
      <c r="M2370" s="160" t="s">
        <v>5056</v>
      </c>
      <c r="N2370" s="160" t="s">
        <v>5194</v>
      </c>
      <c r="O2370" s="161"/>
      <c r="P2370" s="161"/>
      <c r="Q2370" s="161"/>
      <c r="R2370" s="161"/>
      <c r="S2370" s="161"/>
      <c r="T2370" s="161"/>
      <c r="U2370" s="161"/>
      <c r="V2370" s="161"/>
      <c r="W2370" s="161"/>
      <c r="X2370" s="161"/>
      <c r="Y2370" s="161"/>
      <c r="Z2370" s="161"/>
      <c r="AA2370" s="155" t="s">
        <v>2323</v>
      </c>
      <c r="AB2370" s="155" t="s">
        <v>4779</v>
      </c>
      <c r="AC2370" s="163">
        <v>0</v>
      </c>
      <c r="AD2370" s="163">
        <v>0</v>
      </c>
      <c r="AE2370" s="163">
        <v>0</v>
      </c>
      <c r="AF2370" s="163">
        <v>0</v>
      </c>
      <c r="AG2370" s="163">
        <v>0</v>
      </c>
      <c r="AH2370" s="163">
        <v>0</v>
      </c>
      <c r="AI2370" s="163">
        <v>0</v>
      </c>
      <c r="AJ2370" s="163">
        <v>0</v>
      </c>
      <c r="AK2370" s="163">
        <v>0</v>
      </c>
      <c r="AL2370" s="163">
        <v>0</v>
      </c>
      <c r="AM2370" s="163">
        <v>0</v>
      </c>
    </row>
    <row r="2371" spans="2:39" x14ac:dyDescent="0.15">
      <c r="B2371" s="51" t="s">
        <v>2324</v>
      </c>
      <c r="C2371" s="51" t="s">
        <v>4780</v>
      </c>
      <c r="D2371" s="51" t="s">
        <v>5032</v>
      </c>
      <c r="E2371" s="51" t="s">
        <v>5033</v>
      </c>
      <c r="F2371" s="51" t="s">
        <v>5034</v>
      </c>
      <c r="G2371" s="51" t="s">
        <v>5035</v>
      </c>
      <c r="H2371" s="51" t="s">
        <v>5038</v>
      </c>
      <c r="I2371" s="51" t="s">
        <v>5039</v>
      </c>
      <c r="K2371" s="53">
        <v>3</v>
      </c>
      <c r="L2371" s="160">
        <v>11</v>
      </c>
      <c r="M2371" s="160" t="s">
        <v>5034</v>
      </c>
      <c r="N2371" s="160" t="s">
        <v>5035</v>
      </c>
      <c r="O2371" s="161"/>
      <c r="P2371" s="161"/>
      <c r="Q2371" s="161"/>
      <c r="R2371" s="161"/>
      <c r="S2371" s="161"/>
      <c r="T2371" s="161"/>
      <c r="U2371" s="161"/>
      <c r="V2371" s="161"/>
      <c r="W2371" s="161"/>
      <c r="X2371" s="161"/>
      <c r="Y2371" s="161"/>
      <c r="Z2371" s="161"/>
      <c r="AA2371" s="155" t="s">
        <v>2324</v>
      </c>
      <c r="AB2371" s="155" t="s">
        <v>4780</v>
      </c>
      <c r="AC2371" s="163">
        <v>0</v>
      </c>
      <c r="AD2371" s="163">
        <v>0</v>
      </c>
      <c r="AE2371" s="163">
        <v>0</v>
      </c>
      <c r="AF2371" s="163">
        <v>0</v>
      </c>
      <c r="AG2371" s="163">
        <v>0</v>
      </c>
      <c r="AH2371" s="163">
        <v>0</v>
      </c>
      <c r="AI2371" s="163">
        <v>0</v>
      </c>
      <c r="AJ2371" s="163">
        <v>0</v>
      </c>
      <c r="AK2371" s="163">
        <v>0</v>
      </c>
      <c r="AL2371" s="163">
        <v>0</v>
      </c>
      <c r="AM2371" s="163">
        <v>0</v>
      </c>
    </row>
    <row r="2372" spans="2:39" x14ac:dyDescent="0.15">
      <c r="B2372" s="51" t="s">
        <v>2325</v>
      </c>
      <c r="C2372" s="51" t="s">
        <v>4781</v>
      </c>
      <c r="D2372" s="51" t="s">
        <v>5026</v>
      </c>
      <c r="E2372" s="51" t="s">
        <v>5027</v>
      </c>
      <c r="F2372" s="51" t="s">
        <v>5028</v>
      </c>
      <c r="G2372" s="51" t="s">
        <v>5029</v>
      </c>
      <c r="H2372" s="51" t="s">
        <v>5030</v>
      </c>
      <c r="I2372" s="51" t="s">
        <v>5031</v>
      </c>
      <c r="K2372" s="53">
        <v>3</v>
      </c>
      <c r="L2372" s="160">
        <v>24</v>
      </c>
      <c r="M2372" s="160" t="s">
        <v>5028</v>
      </c>
      <c r="N2372" s="160" t="s">
        <v>5029</v>
      </c>
      <c r="O2372" s="161"/>
      <c r="P2372" s="161"/>
      <c r="Q2372" s="161"/>
      <c r="R2372" s="161"/>
      <c r="S2372" s="161"/>
      <c r="T2372" s="161"/>
      <c r="U2372" s="161"/>
      <c r="V2372" s="161"/>
      <c r="W2372" s="161"/>
      <c r="X2372" s="161"/>
      <c r="Y2372" s="161"/>
      <c r="Z2372" s="161"/>
      <c r="AA2372" s="155" t="s">
        <v>2325</v>
      </c>
      <c r="AB2372" s="155" t="s">
        <v>4781</v>
      </c>
      <c r="AC2372" s="163">
        <v>0</v>
      </c>
      <c r="AD2372" s="163">
        <v>0</v>
      </c>
      <c r="AE2372" s="163">
        <v>0</v>
      </c>
      <c r="AF2372" s="163">
        <v>0</v>
      </c>
      <c r="AG2372" s="163">
        <v>0</v>
      </c>
      <c r="AH2372" s="163">
        <v>0</v>
      </c>
      <c r="AI2372" s="163">
        <v>0</v>
      </c>
      <c r="AJ2372" s="163">
        <v>0</v>
      </c>
      <c r="AK2372" s="163">
        <v>0</v>
      </c>
      <c r="AL2372" s="163">
        <v>0</v>
      </c>
      <c r="AM2372" s="163">
        <v>0</v>
      </c>
    </row>
    <row r="2373" spans="2:39" x14ac:dyDescent="0.15">
      <c r="B2373" s="51" t="s">
        <v>2326</v>
      </c>
      <c r="C2373" s="51" t="s">
        <v>4782</v>
      </c>
      <c r="D2373" s="51" t="s">
        <v>5026</v>
      </c>
      <c r="E2373" s="51" t="s">
        <v>5027</v>
      </c>
      <c r="F2373" s="51" t="s">
        <v>5040</v>
      </c>
      <c r="G2373" s="51" t="s">
        <v>5041</v>
      </c>
      <c r="H2373" s="51" t="s">
        <v>5042</v>
      </c>
      <c r="I2373" s="51" t="s">
        <v>5043</v>
      </c>
      <c r="K2373" s="53">
        <v>3</v>
      </c>
      <c r="L2373" s="160">
        <v>25</v>
      </c>
      <c r="M2373" s="160" t="s">
        <v>5040</v>
      </c>
      <c r="N2373" s="160" t="s">
        <v>5041</v>
      </c>
      <c r="O2373" s="161"/>
      <c r="P2373" s="161"/>
      <c r="Q2373" s="161"/>
      <c r="R2373" s="161"/>
      <c r="S2373" s="161"/>
      <c r="T2373" s="161"/>
      <c r="U2373" s="161"/>
      <c r="V2373" s="161"/>
      <c r="W2373" s="161"/>
      <c r="X2373" s="161"/>
      <c r="Y2373" s="161"/>
      <c r="Z2373" s="161"/>
      <c r="AA2373" s="155" t="s">
        <v>2326</v>
      </c>
      <c r="AB2373" s="155" t="s">
        <v>4782</v>
      </c>
      <c r="AC2373" s="163">
        <v>0</v>
      </c>
      <c r="AD2373" s="163">
        <v>0</v>
      </c>
      <c r="AE2373" s="163">
        <v>0</v>
      </c>
      <c r="AF2373" s="163">
        <v>0</v>
      </c>
      <c r="AG2373" s="163">
        <v>0</v>
      </c>
      <c r="AH2373" s="163">
        <v>0</v>
      </c>
      <c r="AI2373" s="163">
        <v>0</v>
      </c>
      <c r="AJ2373" s="163">
        <v>0</v>
      </c>
      <c r="AK2373" s="163">
        <v>0</v>
      </c>
      <c r="AL2373" s="163">
        <v>0</v>
      </c>
      <c r="AM2373" s="163">
        <v>0</v>
      </c>
    </row>
    <row r="2374" spans="2:39" x14ac:dyDescent="0.15">
      <c r="B2374" s="51" t="s">
        <v>2327</v>
      </c>
      <c r="C2374" s="51" t="s">
        <v>4783</v>
      </c>
      <c r="D2374" s="51" t="s">
        <v>5026</v>
      </c>
      <c r="E2374" s="51" t="s">
        <v>5027</v>
      </c>
      <c r="F2374" s="51" t="s">
        <v>5028</v>
      </c>
      <c r="G2374" s="51" t="s">
        <v>5029</v>
      </c>
      <c r="H2374" s="51" t="s">
        <v>5197</v>
      </c>
      <c r="I2374" s="51" t="s">
        <v>5198</v>
      </c>
      <c r="K2374" s="53">
        <v>3</v>
      </c>
      <c r="L2374" s="160">
        <v>24</v>
      </c>
      <c r="M2374" s="160" t="s">
        <v>5028</v>
      </c>
      <c r="N2374" s="160" t="s">
        <v>5029</v>
      </c>
      <c r="O2374" s="161"/>
      <c r="P2374" s="161"/>
      <c r="Q2374" s="161"/>
      <c r="R2374" s="161"/>
      <c r="S2374" s="161"/>
      <c r="T2374" s="161"/>
      <c r="U2374" s="161"/>
      <c r="V2374" s="161"/>
      <c r="W2374" s="161"/>
      <c r="X2374" s="161"/>
      <c r="Y2374" s="161"/>
      <c r="Z2374" s="161"/>
      <c r="AA2374" s="155" t="s">
        <v>2327</v>
      </c>
      <c r="AB2374" s="155" t="s">
        <v>4783</v>
      </c>
      <c r="AC2374" s="163">
        <v>0</v>
      </c>
      <c r="AD2374" s="163">
        <v>0</v>
      </c>
      <c r="AE2374" s="163">
        <v>0</v>
      </c>
      <c r="AF2374" s="163">
        <v>0</v>
      </c>
      <c r="AG2374" s="163">
        <v>0</v>
      </c>
      <c r="AH2374" s="163">
        <v>0</v>
      </c>
      <c r="AI2374" s="163">
        <v>0</v>
      </c>
      <c r="AJ2374" s="163">
        <v>0</v>
      </c>
      <c r="AK2374" s="163">
        <v>0</v>
      </c>
      <c r="AL2374" s="163">
        <v>0</v>
      </c>
      <c r="AM2374" s="163">
        <v>0</v>
      </c>
    </row>
    <row r="2375" spans="2:39" x14ac:dyDescent="0.15">
      <c r="B2375" s="51" t="s">
        <v>2328</v>
      </c>
      <c r="C2375" s="51" t="s">
        <v>5536</v>
      </c>
      <c r="K2375" s="53">
        <v>3</v>
      </c>
      <c r="L2375" s="160" t="s">
        <v>5356</v>
      </c>
      <c r="M2375" s="160" t="s">
        <v>5356</v>
      </c>
      <c r="N2375" s="160" t="s">
        <v>5356</v>
      </c>
      <c r="O2375" s="161"/>
      <c r="P2375" s="161"/>
      <c r="Q2375" s="161"/>
      <c r="R2375" s="161"/>
      <c r="S2375" s="161"/>
      <c r="T2375" s="161"/>
      <c r="U2375" s="161"/>
      <c r="V2375" s="161"/>
      <c r="W2375" s="161"/>
      <c r="X2375" s="161"/>
      <c r="Y2375" s="161"/>
      <c r="Z2375" s="161"/>
      <c r="AA2375" s="155" t="s">
        <v>2328</v>
      </c>
      <c r="AB2375" s="155" t="s">
        <v>5536</v>
      </c>
      <c r="AC2375" s="163">
        <v>0</v>
      </c>
      <c r="AD2375" s="163">
        <v>0</v>
      </c>
      <c r="AE2375" s="163">
        <v>0</v>
      </c>
      <c r="AF2375" s="163">
        <v>0</v>
      </c>
      <c r="AG2375" s="163">
        <v>0</v>
      </c>
      <c r="AH2375" s="163">
        <v>0</v>
      </c>
      <c r="AI2375" s="163">
        <v>0</v>
      </c>
      <c r="AJ2375" s="163">
        <v>0</v>
      </c>
      <c r="AK2375" s="163">
        <v>0</v>
      </c>
      <c r="AL2375" s="163">
        <v>0</v>
      </c>
      <c r="AM2375" s="163">
        <v>0</v>
      </c>
    </row>
    <row r="2376" spans="2:39" x14ac:dyDescent="0.15">
      <c r="B2376" s="51" t="s">
        <v>2329</v>
      </c>
      <c r="C2376" s="51" t="s">
        <v>4784</v>
      </c>
      <c r="D2376" s="51" t="s">
        <v>5032</v>
      </c>
      <c r="E2376" s="51" t="s">
        <v>5033</v>
      </c>
      <c r="F2376" s="51" t="s">
        <v>5121</v>
      </c>
      <c r="G2376" s="51" t="s">
        <v>5122</v>
      </c>
      <c r="H2376" s="51" t="s">
        <v>5123</v>
      </c>
      <c r="I2376" s="51" t="s">
        <v>5124</v>
      </c>
      <c r="K2376" s="53">
        <v>3</v>
      </c>
      <c r="L2376" s="160">
        <v>12</v>
      </c>
      <c r="M2376" s="160" t="s">
        <v>5121</v>
      </c>
      <c r="N2376" s="160" t="s">
        <v>5122</v>
      </c>
      <c r="O2376" s="161"/>
      <c r="P2376" s="161"/>
      <c r="Q2376" s="161"/>
      <c r="R2376" s="161"/>
      <c r="S2376" s="161"/>
      <c r="T2376" s="161"/>
      <c r="U2376" s="161"/>
      <c r="V2376" s="161"/>
      <c r="W2376" s="161"/>
      <c r="X2376" s="161"/>
      <c r="Y2376" s="161"/>
      <c r="Z2376" s="161"/>
      <c r="AA2376" s="155" t="s">
        <v>2329</v>
      </c>
      <c r="AB2376" s="155" t="s">
        <v>4784</v>
      </c>
      <c r="AC2376" s="163">
        <v>0</v>
      </c>
      <c r="AD2376" s="163">
        <v>0</v>
      </c>
      <c r="AE2376" s="163">
        <v>0</v>
      </c>
      <c r="AF2376" s="163">
        <v>0</v>
      </c>
      <c r="AG2376" s="163">
        <v>0</v>
      </c>
      <c r="AH2376" s="163">
        <v>0</v>
      </c>
      <c r="AI2376" s="163">
        <v>0</v>
      </c>
      <c r="AJ2376" s="163">
        <v>0</v>
      </c>
      <c r="AK2376" s="163">
        <v>0</v>
      </c>
      <c r="AL2376" s="163">
        <v>0</v>
      </c>
      <c r="AM2376" s="163">
        <v>0</v>
      </c>
    </row>
    <row r="2377" spans="2:39" x14ac:dyDescent="0.15">
      <c r="B2377" s="51" t="s">
        <v>2330</v>
      </c>
      <c r="C2377" s="51" t="s">
        <v>4785</v>
      </c>
      <c r="D2377" s="51" t="s">
        <v>5129</v>
      </c>
      <c r="E2377" s="51" t="s">
        <v>5130</v>
      </c>
      <c r="F2377" s="51" t="s">
        <v>5131</v>
      </c>
      <c r="G2377" s="51" t="s">
        <v>5132</v>
      </c>
      <c r="H2377" s="51" t="s">
        <v>5133</v>
      </c>
      <c r="I2377" s="51" t="s">
        <v>5134</v>
      </c>
      <c r="K2377" s="53">
        <v>3</v>
      </c>
      <c r="L2377" s="160">
        <v>18</v>
      </c>
      <c r="M2377" s="160" t="s">
        <v>5129</v>
      </c>
      <c r="N2377" s="160" t="s">
        <v>5130</v>
      </c>
      <c r="O2377" s="161"/>
      <c r="P2377" s="161"/>
      <c r="Q2377" s="161"/>
      <c r="R2377" s="161"/>
      <c r="S2377" s="161"/>
      <c r="T2377" s="161"/>
      <c r="U2377" s="161"/>
      <c r="V2377" s="161"/>
      <c r="W2377" s="161"/>
      <c r="X2377" s="161"/>
      <c r="Y2377" s="161"/>
      <c r="Z2377" s="161"/>
      <c r="AA2377" s="155" t="s">
        <v>2330</v>
      </c>
      <c r="AB2377" s="155" t="s">
        <v>4785</v>
      </c>
      <c r="AC2377" s="163">
        <v>0</v>
      </c>
      <c r="AD2377" s="163">
        <v>0</v>
      </c>
      <c r="AE2377" s="163">
        <v>0</v>
      </c>
      <c r="AF2377" s="163">
        <v>0</v>
      </c>
      <c r="AG2377" s="163">
        <v>0</v>
      </c>
      <c r="AH2377" s="163">
        <v>0</v>
      </c>
      <c r="AI2377" s="163">
        <v>0</v>
      </c>
      <c r="AJ2377" s="163">
        <v>0</v>
      </c>
      <c r="AK2377" s="163">
        <v>0</v>
      </c>
      <c r="AL2377" s="163">
        <v>0</v>
      </c>
      <c r="AM2377" s="163">
        <v>0</v>
      </c>
    </row>
    <row r="2378" spans="2:39" x14ac:dyDescent="0.15">
      <c r="B2378" s="51" t="s">
        <v>2331</v>
      </c>
      <c r="C2378" s="51" t="s">
        <v>5290</v>
      </c>
      <c r="D2378" s="51" t="s">
        <v>5026</v>
      </c>
      <c r="E2378" s="51" t="s">
        <v>5027</v>
      </c>
      <c r="F2378" s="51" t="s">
        <v>5028</v>
      </c>
      <c r="G2378" s="51" t="s">
        <v>5029</v>
      </c>
      <c r="H2378" s="51" t="s">
        <v>5199</v>
      </c>
      <c r="I2378" s="51" t="s">
        <v>5200</v>
      </c>
      <c r="K2378" s="53">
        <v>3</v>
      </c>
      <c r="L2378" s="160">
        <v>24</v>
      </c>
      <c r="M2378" s="160" t="s">
        <v>5028</v>
      </c>
      <c r="N2378" s="160" t="s">
        <v>5029</v>
      </c>
      <c r="O2378" s="161"/>
      <c r="P2378" s="161"/>
      <c r="Q2378" s="161"/>
      <c r="R2378" s="161"/>
      <c r="S2378" s="161"/>
      <c r="T2378" s="161"/>
      <c r="U2378" s="161"/>
      <c r="V2378" s="161"/>
      <c r="W2378" s="161"/>
      <c r="X2378" s="161"/>
      <c r="Y2378" s="161"/>
      <c r="Z2378" s="161"/>
      <c r="AA2378" s="155" t="s">
        <v>2331</v>
      </c>
      <c r="AB2378" s="155" t="s">
        <v>5290</v>
      </c>
      <c r="AC2378" s="163">
        <v>0</v>
      </c>
      <c r="AD2378" s="163">
        <v>0</v>
      </c>
      <c r="AE2378" s="163">
        <v>0</v>
      </c>
      <c r="AF2378" s="163">
        <v>0</v>
      </c>
      <c r="AG2378" s="163">
        <v>0</v>
      </c>
      <c r="AH2378" s="163">
        <v>0</v>
      </c>
      <c r="AI2378" s="163">
        <v>0</v>
      </c>
      <c r="AJ2378" s="163">
        <v>0</v>
      </c>
      <c r="AK2378" s="163">
        <v>0</v>
      </c>
      <c r="AL2378" s="163">
        <v>0</v>
      </c>
      <c r="AM2378" s="163">
        <v>0</v>
      </c>
    </row>
    <row r="2379" spans="2:39" x14ac:dyDescent="0.15">
      <c r="B2379" s="51" t="s">
        <v>2332</v>
      </c>
      <c r="C2379" s="51" t="s">
        <v>4786</v>
      </c>
      <c r="D2379" s="51" t="s">
        <v>5026</v>
      </c>
      <c r="E2379" s="51" t="s">
        <v>5027</v>
      </c>
      <c r="F2379" s="51" t="s">
        <v>5028</v>
      </c>
      <c r="G2379" s="51" t="s">
        <v>5029</v>
      </c>
      <c r="H2379" s="51" t="s">
        <v>5205</v>
      </c>
      <c r="I2379" s="51" t="s">
        <v>5206</v>
      </c>
      <c r="K2379" s="53">
        <v>3</v>
      </c>
      <c r="L2379" s="160">
        <v>24</v>
      </c>
      <c r="M2379" s="160" t="s">
        <v>5028</v>
      </c>
      <c r="N2379" s="160" t="s">
        <v>5029</v>
      </c>
      <c r="O2379" s="161"/>
      <c r="P2379" s="161"/>
      <c r="Q2379" s="161"/>
      <c r="R2379" s="161"/>
      <c r="S2379" s="161"/>
      <c r="T2379" s="161"/>
      <c r="U2379" s="161"/>
      <c r="V2379" s="161"/>
      <c r="W2379" s="161"/>
      <c r="X2379" s="161"/>
      <c r="Y2379" s="161"/>
      <c r="Z2379" s="161"/>
      <c r="AA2379" s="155" t="s">
        <v>2332</v>
      </c>
      <c r="AB2379" s="155" t="s">
        <v>4786</v>
      </c>
      <c r="AC2379" s="163">
        <v>0</v>
      </c>
      <c r="AD2379" s="163">
        <v>0</v>
      </c>
      <c r="AE2379" s="163">
        <v>0</v>
      </c>
      <c r="AF2379" s="163">
        <v>0</v>
      </c>
      <c r="AG2379" s="163">
        <v>0</v>
      </c>
      <c r="AH2379" s="163">
        <v>0</v>
      </c>
      <c r="AI2379" s="163">
        <v>0</v>
      </c>
      <c r="AJ2379" s="163">
        <v>0</v>
      </c>
      <c r="AK2379" s="163">
        <v>0</v>
      </c>
      <c r="AL2379" s="163">
        <v>0</v>
      </c>
      <c r="AM2379" s="163">
        <v>0</v>
      </c>
    </row>
    <row r="2380" spans="2:39" x14ac:dyDescent="0.15">
      <c r="B2380" s="51" t="s">
        <v>2333</v>
      </c>
      <c r="C2380" s="51" t="s">
        <v>5291</v>
      </c>
      <c r="D2380" s="51" t="s">
        <v>5026</v>
      </c>
      <c r="E2380" s="51" t="s">
        <v>5027</v>
      </c>
      <c r="F2380" s="51" t="s">
        <v>5054</v>
      </c>
      <c r="G2380" s="51" t="s">
        <v>5055</v>
      </c>
      <c r="H2380" s="51" t="s">
        <v>5113</v>
      </c>
      <c r="I2380" s="51" t="s">
        <v>5114</v>
      </c>
      <c r="K2380" s="53">
        <v>2</v>
      </c>
      <c r="L2380" s="160" t="s">
        <v>5356</v>
      </c>
      <c r="M2380" s="160" t="s">
        <v>5056</v>
      </c>
      <c r="N2380" s="160" t="s">
        <v>5194</v>
      </c>
      <c r="O2380" s="161"/>
      <c r="P2380" s="161"/>
      <c r="Q2380" s="161"/>
      <c r="R2380" s="161"/>
      <c r="S2380" s="161"/>
      <c r="T2380" s="161"/>
      <c r="U2380" s="161"/>
      <c r="V2380" s="161"/>
      <c r="W2380" s="161"/>
      <c r="X2380" s="161"/>
      <c r="Y2380" s="161"/>
      <c r="Z2380" s="161"/>
      <c r="AA2380" s="155" t="s">
        <v>2333</v>
      </c>
      <c r="AB2380" s="155" t="s">
        <v>5291</v>
      </c>
      <c r="AC2380" s="163">
        <v>0</v>
      </c>
      <c r="AD2380" s="163">
        <v>0</v>
      </c>
      <c r="AE2380" s="163">
        <v>0</v>
      </c>
      <c r="AF2380" s="163">
        <v>0</v>
      </c>
      <c r="AG2380" s="163">
        <v>0</v>
      </c>
      <c r="AH2380" s="163">
        <v>0</v>
      </c>
      <c r="AI2380" s="163">
        <v>0</v>
      </c>
      <c r="AJ2380" s="163">
        <v>0</v>
      </c>
      <c r="AK2380" s="163">
        <v>0</v>
      </c>
      <c r="AL2380" s="163">
        <v>0</v>
      </c>
      <c r="AM2380" s="163">
        <v>0</v>
      </c>
    </row>
    <row r="2381" spans="2:39" x14ac:dyDescent="0.15">
      <c r="B2381" s="51" t="s">
        <v>2334</v>
      </c>
      <c r="C2381" s="51" t="s">
        <v>4787</v>
      </c>
      <c r="D2381" s="51" t="s">
        <v>5044</v>
      </c>
      <c r="E2381" s="51" t="s">
        <v>5045</v>
      </c>
      <c r="F2381" s="51" t="s">
        <v>5046</v>
      </c>
      <c r="G2381" s="51" t="s">
        <v>5045</v>
      </c>
      <c r="H2381" s="51" t="s">
        <v>5047</v>
      </c>
      <c r="I2381" s="51" t="s">
        <v>5048</v>
      </c>
      <c r="K2381" s="53">
        <v>3</v>
      </c>
      <c r="L2381" s="160">
        <v>5</v>
      </c>
      <c r="M2381" s="160" t="s">
        <v>5047</v>
      </c>
      <c r="N2381" s="160" t="s">
        <v>5048</v>
      </c>
      <c r="O2381" s="161"/>
      <c r="P2381" s="161"/>
      <c r="Q2381" s="161"/>
      <c r="R2381" s="161"/>
      <c r="S2381" s="161"/>
      <c r="T2381" s="161"/>
      <c r="U2381" s="161"/>
      <c r="V2381" s="161"/>
      <c r="W2381" s="161"/>
      <c r="X2381" s="161"/>
      <c r="Y2381" s="161"/>
      <c r="Z2381" s="161"/>
      <c r="AA2381" s="155" t="s">
        <v>2334</v>
      </c>
      <c r="AB2381" s="155" t="s">
        <v>4787</v>
      </c>
      <c r="AC2381" s="163">
        <v>0</v>
      </c>
      <c r="AD2381" s="163">
        <v>0</v>
      </c>
      <c r="AE2381" s="163">
        <v>0</v>
      </c>
      <c r="AF2381" s="163">
        <v>0</v>
      </c>
      <c r="AG2381" s="163">
        <v>0</v>
      </c>
      <c r="AH2381" s="163">
        <v>0</v>
      </c>
      <c r="AI2381" s="163">
        <v>0</v>
      </c>
      <c r="AJ2381" s="163">
        <v>0</v>
      </c>
      <c r="AK2381" s="163">
        <v>0</v>
      </c>
      <c r="AL2381" s="163">
        <v>0</v>
      </c>
      <c r="AM2381" s="163">
        <v>0</v>
      </c>
    </row>
    <row r="2382" spans="2:39" x14ac:dyDescent="0.15">
      <c r="B2382" s="51" t="s">
        <v>2335</v>
      </c>
      <c r="C2382" s="51" t="s">
        <v>5292</v>
      </c>
      <c r="D2382" s="51" t="s">
        <v>5026</v>
      </c>
      <c r="E2382" s="51" t="s">
        <v>5027</v>
      </c>
      <c r="F2382" s="51" t="s">
        <v>5028</v>
      </c>
      <c r="G2382" s="51" t="s">
        <v>5029</v>
      </c>
      <c r="H2382" s="51" t="s">
        <v>5115</v>
      </c>
      <c r="I2382" s="51" t="s">
        <v>5116</v>
      </c>
      <c r="K2382" s="53">
        <v>3</v>
      </c>
      <c r="L2382" s="160">
        <v>24</v>
      </c>
      <c r="M2382" s="160" t="s">
        <v>5028</v>
      </c>
      <c r="N2382" s="160" t="s">
        <v>5029</v>
      </c>
      <c r="O2382" s="161"/>
      <c r="P2382" s="161"/>
      <c r="Q2382" s="161"/>
      <c r="R2382" s="161"/>
      <c r="S2382" s="161"/>
      <c r="T2382" s="161"/>
      <c r="U2382" s="161"/>
      <c r="V2382" s="161"/>
      <c r="W2382" s="161"/>
      <c r="X2382" s="161"/>
      <c r="Y2382" s="161"/>
      <c r="Z2382" s="161"/>
      <c r="AA2382" s="155" t="s">
        <v>2335</v>
      </c>
      <c r="AB2382" s="155" t="s">
        <v>5292</v>
      </c>
      <c r="AC2382" s="163">
        <v>0</v>
      </c>
      <c r="AD2382" s="163">
        <v>0</v>
      </c>
      <c r="AE2382" s="163">
        <v>0</v>
      </c>
      <c r="AF2382" s="163">
        <v>0</v>
      </c>
      <c r="AG2382" s="163">
        <v>0</v>
      </c>
      <c r="AH2382" s="163">
        <v>0</v>
      </c>
      <c r="AI2382" s="163">
        <v>0</v>
      </c>
      <c r="AJ2382" s="163">
        <v>0</v>
      </c>
      <c r="AK2382" s="163">
        <v>0</v>
      </c>
      <c r="AL2382" s="163">
        <v>0</v>
      </c>
      <c r="AM2382" s="163">
        <v>0</v>
      </c>
    </row>
    <row r="2383" spans="2:39" x14ac:dyDescent="0.15">
      <c r="B2383" s="51" t="s">
        <v>2336</v>
      </c>
      <c r="C2383" s="51" t="s">
        <v>4788</v>
      </c>
      <c r="D2383" s="51" t="s">
        <v>5026</v>
      </c>
      <c r="E2383" s="51" t="s">
        <v>5027</v>
      </c>
      <c r="F2383" s="51" t="s">
        <v>5054</v>
      </c>
      <c r="G2383" s="51" t="s">
        <v>5055</v>
      </c>
      <c r="H2383" s="51" t="s">
        <v>5113</v>
      </c>
      <c r="I2383" s="51" t="s">
        <v>5114</v>
      </c>
      <c r="K2383" s="53">
        <v>2</v>
      </c>
      <c r="L2383" s="160" t="s">
        <v>5356</v>
      </c>
      <c r="M2383" s="160" t="s">
        <v>5056</v>
      </c>
      <c r="N2383" s="160" t="s">
        <v>5194</v>
      </c>
      <c r="O2383" s="161"/>
      <c r="P2383" s="161"/>
      <c r="Q2383" s="161"/>
      <c r="R2383" s="161"/>
      <c r="S2383" s="161"/>
      <c r="T2383" s="161"/>
      <c r="U2383" s="161"/>
      <c r="V2383" s="161"/>
      <c r="W2383" s="161"/>
      <c r="X2383" s="161"/>
      <c r="Y2383" s="161"/>
      <c r="Z2383" s="161"/>
      <c r="AA2383" s="155" t="s">
        <v>2336</v>
      </c>
      <c r="AB2383" s="155" t="s">
        <v>4788</v>
      </c>
      <c r="AC2383" s="163">
        <v>0</v>
      </c>
      <c r="AD2383" s="163">
        <v>0</v>
      </c>
      <c r="AE2383" s="163">
        <v>0</v>
      </c>
      <c r="AF2383" s="163">
        <v>0</v>
      </c>
      <c r="AG2383" s="163">
        <v>0</v>
      </c>
      <c r="AH2383" s="163">
        <v>0</v>
      </c>
      <c r="AI2383" s="163">
        <v>0</v>
      </c>
      <c r="AJ2383" s="163">
        <v>0</v>
      </c>
      <c r="AK2383" s="163">
        <v>0</v>
      </c>
      <c r="AL2383" s="163">
        <v>0</v>
      </c>
      <c r="AM2383" s="163">
        <v>0</v>
      </c>
    </row>
    <row r="2384" spans="2:39" x14ac:dyDescent="0.15">
      <c r="B2384" s="51" t="s">
        <v>2337</v>
      </c>
      <c r="C2384" s="51" t="s">
        <v>4789</v>
      </c>
      <c r="D2384" s="51" t="s">
        <v>5032</v>
      </c>
      <c r="E2384" s="51" t="s">
        <v>5033</v>
      </c>
      <c r="F2384" s="51" t="s">
        <v>5034</v>
      </c>
      <c r="G2384" s="51" t="s">
        <v>5035</v>
      </c>
      <c r="H2384" s="51" t="s">
        <v>5038</v>
      </c>
      <c r="I2384" s="51" t="s">
        <v>5039</v>
      </c>
      <c r="K2384" s="53">
        <v>3</v>
      </c>
      <c r="L2384" s="160">
        <v>11</v>
      </c>
      <c r="M2384" s="160" t="s">
        <v>5034</v>
      </c>
      <c r="N2384" s="160" t="s">
        <v>5035</v>
      </c>
      <c r="O2384" s="161"/>
      <c r="P2384" s="161"/>
      <c r="Q2384" s="161"/>
      <c r="R2384" s="161"/>
      <c r="S2384" s="161"/>
      <c r="T2384" s="161"/>
      <c r="U2384" s="161"/>
      <c r="V2384" s="161"/>
      <c r="W2384" s="161"/>
      <c r="X2384" s="161"/>
      <c r="Y2384" s="161"/>
      <c r="Z2384" s="161"/>
      <c r="AA2384" s="155" t="s">
        <v>2337</v>
      </c>
      <c r="AB2384" s="155" t="s">
        <v>4789</v>
      </c>
      <c r="AC2384" s="163">
        <v>0</v>
      </c>
      <c r="AD2384" s="163">
        <v>0</v>
      </c>
      <c r="AE2384" s="163">
        <v>0</v>
      </c>
      <c r="AF2384" s="163">
        <v>0</v>
      </c>
      <c r="AG2384" s="163">
        <v>0</v>
      </c>
      <c r="AH2384" s="163">
        <v>0</v>
      </c>
      <c r="AI2384" s="163">
        <v>0</v>
      </c>
      <c r="AJ2384" s="163">
        <v>0</v>
      </c>
      <c r="AK2384" s="163">
        <v>0</v>
      </c>
      <c r="AL2384" s="163">
        <v>0</v>
      </c>
      <c r="AM2384" s="163">
        <v>0</v>
      </c>
    </row>
    <row r="2385" spans="2:39" x14ac:dyDescent="0.15">
      <c r="B2385" s="51" t="s">
        <v>2338</v>
      </c>
      <c r="C2385" s="51" t="s">
        <v>4790</v>
      </c>
      <c r="D2385" s="51" t="s">
        <v>5026</v>
      </c>
      <c r="E2385" s="51" t="s">
        <v>5027</v>
      </c>
      <c r="F2385" s="51" t="s">
        <v>5054</v>
      </c>
      <c r="G2385" s="51" t="s">
        <v>5055</v>
      </c>
      <c r="H2385" s="51" t="s">
        <v>5193</v>
      </c>
      <c r="I2385" s="51" t="s">
        <v>5194</v>
      </c>
      <c r="K2385" s="53">
        <v>2</v>
      </c>
      <c r="L2385" s="160" t="s">
        <v>5356</v>
      </c>
      <c r="M2385" s="160" t="s">
        <v>5056</v>
      </c>
      <c r="N2385" s="160" t="s">
        <v>5194</v>
      </c>
      <c r="O2385" s="161"/>
      <c r="P2385" s="161"/>
      <c r="Q2385" s="161"/>
      <c r="R2385" s="161"/>
      <c r="S2385" s="161"/>
      <c r="T2385" s="161"/>
      <c r="U2385" s="161"/>
      <c r="V2385" s="161"/>
      <c r="W2385" s="161"/>
      <c r="X2385" s="161"/>
      <c r="Y2385" s="161"/>
      <c r="Z2385" s="161"/>
      <c r="AA2385" s="155" t="s">
        <v>2338</v>
      </c>
      <c r="AB2385" s="155" t="s">
        <v>4790</v>
      </c>
      <c r="AC2385" s="163">
        <v>0</v>
      </c>
      <c r="AD2385" s="163">
        <v>0</v>
      </c>
      <c r="AE2385" s="163">
        <v>0</v>
      </c>
      <c r="AF2385" s="163">
        <v>0</v>
      </c>
      <c r="AG2385" s="163">
        <v>0</v>
      </c>
      <c r="AH2385" s="163">
        <v>0</v>
      </c>
      <c r="AI2385" s="163">
        <v>0</v>
      </c>
      <c r="AJ2385" s="163">
        <v>0</v>
      </c>
      <c r="AK2385" s="163">
        <v>0</v>
      </c>
      <c r="AL2385" s="163">
        <v>0</v>
      </c>
      <c r="AM2385" s="163">
        <v>0</v>
      </c>
    </row>
    <row r="2386" spans="2:39" x14ac:dyDescent="0.15">
      <c r="B2386" s="51" t="s">
        <v>2339</v>
      </c>
      <c r="C2386" s="51" t="s">
        <v>5293</v>
      </c>
      <c r="D2386" s="51" t="s">
        <v>5058</v>
      </c>
      <c r="E2386" s="51" t="s">
        <v>5059</v>
      </c>
      <c r="F2386" s="51" t="s">
        <v>5143</v>
      </c>
      <c r="G2386" s="51" t="s">
        <v>5144</v>
      </c>
      <c r="H2386" s="51" t="s">
        <v>5145</v>
      </c>
      <c r="I2386" s="51" t="s">
        <v>5146</v>
      </c>
      <c r="K2386" s="53">
        <v>3</v>
      </c>
      <c r="L2386" s="160" t="s">
        <v>5356</v>
      </c>
      <c r="M2386" s="160" t="s">
        <v>5356</v>
      </c>
      <c r="N2386" s="160" t="s">
        <v>5356</v>
      </c>
      <c r="O2386" s="161"/>
      <c r="P2386" s="161"/>
      <c r="Q2386" s="161"/>
      <c r="R2386" s="161"/>
      <c r="S2386" s="161"/>
      <c r="T2386" s="161"/>
      <c r="U2386" s="161"/>
      <c r="V2386" s="161"/>
      <c r="W2386" s="161"/>
      <c r="X2386" s="161"/>
      <c r="Y2386" s="161"/>
      <c r="Z2386" s="161"/>
      <c r="AA2386" s="155" t="s">
        <v>2339</v>
      </c>
      <c r="AB2386" s="155" t="s">
        <v>5293</v>
      </c>
      <c r="AC2386" s="163">
        <v>0</v>
      </c>
      <c r="AD2386" s="163">
        <v>0</v>
      </c>
      <c r="AE2386" s="163">
        <v>0</v>
      </c>
      <c r="AF2386" s="163">
        <v>0</v>
      </c>
      <c r="AG2386" s="163">
        <v>0</v>
      </c>
      <c r="AH2386" s="163">
        <v>0</v>
      </c>
      <c r="AI2386" s="163">
        <v>0</v>
      </c>
      <c r="AJ2386" s="163">
        <v>0</v>
      </c>
      <c r="AK2386" s="163">
        <v>0</v>
      </c>
      <c r="AL2386" s="163">
        <v>0</v>
      </c>
      <c r="AM2386" s="163">
        <v>0</v>
      </c>
    </row>
    <row r="2387" spans="2:39" x14ac:dyDescent="0.15">
      <c r="B2387" s="51" t="s">
        <v>2340</v>
      </c>
      <c r="C2387" s="51" t="s">
        <v>4791</v>
      </c>
      <c r="D2387" s="51" t="s">
        <v>5026</v>
      </c>
      <c r="E2387" s="51" t="s">
        <v>5027</v>
      </c>
      <c r="F2387" s="51" t="s">
        <v>5054</v>
      </c>
      <c r="G2387" s="51" t="s">
        <v>5055</v>
      </c>
      <c r="H2387" s="51" t="s">
        <v>5193</v>
      </c>
      <c r="I2387" s="51" t="s">
        <v>5194</v>
      </c>
      <c r="K2387" s="53">
        <v>2</v>
      </c>
      <c r="L2387" s="160" t="s">
        <v>5356</v>
      </c>
      <c r="M2387" s="160" t="s">
        <v>5056</v>
      </c>
      <c r="N2387" s="160" t="s">
        <v>5194</v>
      </c>
      <c r="O2387" s="161"/>
      <c r="P2387" s="161"/>
      <c r="Q2387" s="161"/>
      <c r="R2387" s="161"/>
      <c r="S2387" s="161"/>
      <c r="T2387" s="161"/>
      <c r="U2387" s="161"/>
      <c r="V2387" s="161"/>
      <c r="W2387" s="161"/>
      <c r="X2387" s="161"/>
      <c r="Y2387" s="161"/>
      <c r="Z2387" s="161"/>
      <c r="AA2387" s="155" t="s">
        <v>2340</v>
      </c>
      <c r="AB2387" s="155" t="s">
        <v>4791</v>
      </c>
      <c r="AC2387" s="163">
        <v>0</v>
      </c>
      <c r="AD2387" s="163">
        <v>0</v>
      </c>
      <c r="AE2387" s="163">
        <v>0</v>
      </c>
      <c r="AF2387" s="163">
        <v>0</v>
      </c>
      <c r="AG2387" s="163">
        <v>0</v>
      </c>
      <c r="AH2387" s="163">
        <v>0</v>
      </c>
      <c r="AI2387" s="163">
        <v>0</v>
      </c>
      <c r="AJ2387" s="163">
        <v>0</v>
      </c>
      <c r="AK2387" s="163">
        <v>0</v>
      </c>
      <c r="AL2387" s="163">
        <v>0</v>
      </c>
      <c r="AM2387" s="163">
        <v>0</v>
      </c>
    </row>
    <row r="2388" spans="2:39" x14ac:dyDescent="0.15">
      <c r="B2388" s="51" t="s">
        <v>2341</v>
      </c>
      <c r="C2388" s="51" t="s">
        <v>4792</v>
      </c>
      <c r="D2388" s="51" t="s">
        <v>5026</v>
      </c>
      <c r="E2388" s="51" t="s">
        <v>5027</v>
      </c>
      <c r="F2388" s="51" t="s">
        <v>5054</v>
      </c>
      <c r="G2388" s="51" t="s">
        <v>5055</v>
      </c>
      <c r="H2388" s="51" t="s">
        <v>5113</v>
      </c>
      <c r="I2388" s="51" t="s">
        <v>5114</v>
      </c>
      <c r="K2388" s="53">
        <v>2</v>
      </c>
      <c r="L2388" s="160" t="s">
        <v>5356</v>
      </c>
      <c r="M2388" s="160" t="s">
        <v>5056</v>
      </c>
      <c r="N2388" s="160" t="s">
        <v>5194</v>
      </c>
      <c r="O2388" s="161"/>
      <c r="P2388" s="161"/>
      <c r="Q2388" s="161"/>
      <c r="R2388" s="161"/>
      <c r="S2388" s="161"/>
      <c r="T2388" s="161"/>
      <c r="U2388" s="161"/>
      <c r="V2388" s="161"/>
      <c r="W2388" s="161"/>
      <c r="X2388" s="161"/>
      <c r="Y2388" s="161"/>
      <c r="Z2388" s="161"/>
      <c r="AA2388" s="155" t="s">
        <v>2341</v>
      </c>
      <c r="AB2388" s="155" t="s">
        <v>4792</v>
      </c>
      <c r="AC2388" s="163">
        <v>0</v>
      </c>
      <c r="AD2388" s="163">
        <v>0</v>
      </c>
      <c r="AE2388" s="163">
        <v>0</v>
      </c>
      <c r="AF2388" s="163">
        <v>0</v>
      </c>
      <c r="AG2388" s="163">
        <v>0</v>
      </c>
      <c r="AH2388" s="163">
        <v>0</v>
      </c>
      <c r="AI2388" s="163">
        <v>0</v>
      </c>
      <c r="AJ2388" s="163">
        <v>0</v>
      </c>
      <c r="AK2388" s="163">
        <v>0</v>
      </c>
      <c r="AL2388" s="163">
        <v>0</v>
      </c>
      <c r="AM2388" s="163">
        <v>0</v>
      </c>
    </row>
    <row r="2389" spans="2:39" x14ac:dyDescent="0.15">
      <c r="B2389" s="51" t="s">
        <v>2342</v>
      </c>
      <c r="C2389" s="51" t="s">
        <v>5294</v>
      </c>
      <c r="D2389" s="51" t="s">
        <v>5074</v>
      </c>
      <c r="E2389" s="51" t="s">
        <v>5075</v>
      </c>
      <c r="F2389" s="51" t="s">
        <v>5076</v>
      </c>
      <c r="G2389" s="51" t="s">
        <v>5077</v>
      </c>
      <c r="H2389" s="51" t="s">
        <v>5158</v>
      </c>
      <c r="I2389" s="51" t="s">
        <v>5159</v>
      </c>
      <c r="K2389" s="53">
        <v>3</v>
      </c>
      <c r="L2389" s="160" t="s">
        <v>5356</v>
      </c>
      <c r="M2389" s="160" t="s">
        <v>5356</v>
      </c>
      <c r="N2389" s="160" t="s">
        <v>5356</v>
      </c>
      <c r="O2389" s="161"/>
      <c r="P2389" s="161"/>
      <c r="Q2389" s="161"/>
      <c r="R2389" s="161"/>
      <c r="S2389" s="161"/>
      <c r="T2389" s="161"/>
      <c r="U2389" s="161"/>
      <c r="V2389" s="161"/>
      <c r="W2389" s="161"/>
      <c r="X2389" s="161"/>
      <c r="Y2389" s="161"/>
      <c r="Z2389" s="161"/>
      <c r="AA2389" s="155" t="s">
        <v>2342</v>
      </c>
      <c r="AB2389" s="155" t="s">
        <v>5294</v>
      </c>
      <c r="AC2389" s="163">
        <v>0</v>
      </c>
      <c r="AD2389" s="163">
        <v>0</v>
      </c>
      <c r="AE2389" s="163">
        <v>0</v>
      </c>
      <c r="AF2389" s="163">
        <v>0</v>
      </c>
      <c r="AG2389" s="163">
        <v>0</v>
      </c>
      <c r="AH2389" s="163">
        <v>0</v>
      </c>
      <c r="AI2389" s="163">
        <v>0</v>
      </c>
      <c r="AJ2389" s="163">
        <v>0</v>
      </c>
      <c r="AK2389" s="163">
        <v>0</v>
      </c>
      <c r="AL2389" s="163">
        <v>0</v>
      </c>
      <c r="AM2389" s="163">
        <v>0</v>
      </c>
    </row>
    <row r="2390" spans="2:39" x14ac:dyDescent="0.15">
      <c r="B2390" s="51" t="s">
        <v>2343</v>
      </c>
      <c r="C2390" s="51" t="s">
        <v>4793</v>
      </c>
      <c r="D2390" s="51" t="s">
        <v>5026</v>
      </c>
      <c r="E2390" s="51" t="s">
        <v>5027</v>
      </c>
      <c r="F2390" s="51" t="s">
        <v>5028</v>
      </c>
      <c r="G2390" s="51" t="s">
        <v>5029</v>
      </c>
      <c r="H2390" s="51" t="s">
        <v>5115</v>
      </c>
      <c r="I2390" s="51" t="s">
        <v>5116</v>
      </c>
      <c r="K2390" s="53">
        <v>3</v>
      </c>
      <c r="L2390" s="160">
        <v>24</v>
      </c>
      <c r="M2390" s="160" t="s">
        <v>5028</v>
      </c>
      <c r="N2390" s="160" t="s">
        <v>5029</v>
      </c>
      <c r="O2390" s="161"/>
      <c r="P2390" s="161"/>
      <c r="Q2390" s="161"/>
      <c r="R2390" s="161"/>
      <c r="S2390" s="161"/>
      <c r="T2390" s="161"/>
      <c r="U2390" s="161"/>
      <c r="V2390" s="161"/>
      <c r="W2390" s="161"/>
      <c r="X2390" s="161"/>
      <c r="Y2390" s="161"/>
      <c r="Z2390" s="161"/>
      <c r="AA2390" s="155" t="s">
        <v>2343</v>
      </c>
      <c r="AB2390" s="155" t="s">
        <v>4793</v>
      </c>
      <c r="AC2390" s="163">
        <v>0</v>
      </c>
      <c r="AD2390" s="163">
        <v>0</v>
      </c>
      <c r="AE2390" s="163">
        <v>0</v>
      </c>
      <c r="AF2390" s="163">
        <v>0</v>
      </c>
      <c r="AG2390" s="163">
        <v>0</v>
      </c>
      <c r="AH2390" s="163">
        <v>0</v>
      </c>
      <c r="AI2390" s="163">
        <v>0</v>
      </c>
      <c r="AJ2390" s="163">
        <v>0</v>
      </c>
      <c r="AK2390" s="163">
        <v>0</v>
      </c>
      <c r="AL2390" s="163">
        <v>0</v>
      </c>
      <c r="AM2390" s="163">
        <v>0</v>
      </c>
    </row>
    <row r="2391" spans="2:39" x14ac:dyDescent="0.15">
      <c r="B2391" s="51" t="s">
        <v>2344</v>
      </c>
      <c r="C2391" s="51" t="s">
        <v>5537</v>
      </c>
      <c r="K2391" s="53">
        <v>3</v>
      </c>
      <c r="L2391" s="160" t="s">
        <v>5356</v>
      </c>
      <c r="M2391" s="160" t="s">
        <v>5356</v>
      </c>
      <c r="N2391" s="160" t="s">
        <v>5356</v>
      </c>
      <c r="O2391" s="161"/>
      <c r="P2391" s="161"/>
      <c r="Q2391" s="161"/>
      <c r="R2391" s="161"/>
      <c r="S2391" s="161"/>
      <c r="T2391" s="161"/>
      <c r="U2391" s="161"/>
      <c r="V2391" s="161"/>
      <c r="W2391" s="161"/>
      <c r="X2391" s="161"/>
      <c r="Y2391" s="161"/>
      <c r="Z2391" s="161"/>
      <c r="AA2391" s="155" t="s">
        <v>2344</v>
      </c>
      <c r="AB2391" s="155" t="s">
        <v>5537</v>
      </c>
      <c r="AC2391" s="163">
        <v>0</v>
      </c>
      <c r="AD2391" s="163">
        <v>0</v>
      </c>
      <c r="AE2391" s="163">
        <v>0</v>
      </c>
      <c r="AF2391" s="163">
        <v>0</v>
      </c>
      <c r="AG2391" s="163">
        <v>0</v>
      </c>
      <c r="AH2391" s="163">
        <v>0</v>
      </c>
      <c r="AI2391" s="163">
        <v>0</v>
      </c>
      <c r="AJ2391" s="163">
        <v>0</v>
      </c>
      <c r="AK2391" s="163">
        <v>0</v>
      </c>
      <c r="AL2391" s="163">
        <v>0</v>
      </c>
      <c r="AM2391" s="163">
        <v>0</v>
      </c>
    </row>
    <row r="2392" spans="2:39" x14ac:dyDescent="0.15">
      <c r="B2392" s="51" t="s">
        <v>2345</v>
      </c>
      <c r="C2392" s="51" t="s">
        <v>4794</v>
      </c>
      <c r="D2392" s="51" t="s">
        <v>5080</v>
      </c>
      <c r="E2392" s="51" t="s">
        <v>5081</v>
      </c>
      <c r="F2392" s="51" t="s">
        <v>5082</v>
      </c>
      <c r="G2392" s="51" t="s">
        <v>5081</v>
      </c>
      <c r="H2392" s="51" t="s">
        <v>5141</v>
      </c>
      <c r="I2392" s="51" t="s">
        <v>5142</v>
      </c>
      <c r="K2392" s="53">
        <v>3</v>
      </c>
      <c r="L2392" s="160">
        <v>2</v>
      </c>
      <c r="M2392" s="160" t="s">
        <v>5082</v>
      </c>
      <c r="N2392" s="160" t="s">
        <v>5081</v>
      </c>
      <c r="O2392" s="161"/>
      <c r="P2392" s="161"/>
      <c r="Q2392" s="161"/>
      <c r="R2392" s="161"/>
      <c r="S2392" s="161"/>
      <c r="T2392" s="161"/>
      <c r="U2392" s="161"/>
      <c r="V2392" s="161"/>
      <c r="W2392" s="161"/>
      <c r="X2392" s="161"/>
      <c r="Y2392" s="161"/>
      <c r="Z2392" s="161"/>
      <c r="AA2392" s="155" t="s">
        <v>2345</v>
      </c>
      <c r="AB2392" s="155" t="s">
        <v>4794</v>
      </c>
      <c r="AC2392" s="163">
        <v>0</v>
      </c>
      <c r="AD2392" s="163">
        <v>0</v>
      </c>
      <c r="AE2392" s="163">
        <v>0</v>
      </c>
      <c r="AF2392" s="163">
        <v>0</v>
      </c>
      <c r="AG2392" s="163">
        <v>0</v>
      </c>
      <c r="AH2392" s="163">
        <v>0</v>
      </c>
      <c r="AI2392" s="163">
        <v>0</v>
      </c>
      <c r="AJ2392" s="163">
        <v>0</v>
      </c>
      <c r="AK2392" s="163">
        <v>0</v>
      </c>
      <c r="AL2392" s="163">
        <v>0</v>
      </c>
      <c r="AM2392" s="163">
        <v>0</v>
      </c>
    </row>
    <row r="2393" spans="2:39" x14ac:dyDescent="0.15">
      <c r="B2393" s="51" t="s">
        <v>2346</v>
      </c>
      <c r="C2393" s="51" t="s">
        <v>4795</v>
      </c>
      <c r="D2393" s="51" t="s">
        <v>5032</v>
      </c>
      <c r="E2393" s="51" t="s">
        <v>5033</v>
      </c>
      <c r="F2393" s="51" t="s">
        <v>5155</v>
      </c>
      <c r="G2393" s="51" t="s">
        <v>5156</v>
      </c>
      <c r="H2393" s="51" t="s">
        <v>5157</v>
      </c>
      <c r="I2393" s="51" t="s">
        <v>5156</v>
      </c>
      <c r="K2393" s="53">
        <v>3</v>
      </c>
      <c r="L2393" s="160">
        <v>14</v>
      </c>
      <c r="M2393" s="160" t="s">
        <v>5157</v>
      </c>
      <c r="N2393" s="160" t="s">
        <v>5156</v>
      </c>
      <c r="O2393" s="161"/>
      <c r="P2393" s="161"/>
      <c r="Q2393" s="161"/>
      <c r="R2393" s="161"/>
      <c r="S2393" s="161"/>
      <c r="T2393" s="161"/>
      <c r="U2393" s="161"/>
      <c r="V2393" s="161"/>
      <c r="W2393" s="161"/>
      <c r="X2393" s="161"/>
      <c r="Y2393" s="161"/>
      <c r="Z2393" s="161"/>
      <c r="AA2393" s="155" t="s">
        <v>2346</v>
      </c>
      <c r="AB2393" s="155" t="s">
        <v>4795</v>
      </c>
      <c r="AC2393" s="163">
        <v>0</v>
      </c>
      <c r="AD2393" s="163">
        <v>0</v>
      </c>
      <c r="AE2393" s="163">
        <v>0</v>
      </c>
      <c r="AF2393" s="163">
        <v>0</v>
      </c>
      <c r="AG2393" s="163">
        <v>0</v>
      </c>
      <c r="AH2393" s="163">
        <v>0</v>
      </c>
      <c r="AI2393" s="163">
        <v>0</v>
      </c>
      <c r="AJ2393" s="163">
        <v>0</v>
      </c>
      <c r="AK2393" s="163">
        <v>0</v>
      </c>
      <c r="AL2393" s="163">
        <v>0</v>
      </c>
      <c r="AM2393" s="163">
        <v>0</v>
      </c>
    </row>
    <row r="2394" spans="2:39" x14ac:dyDescent="0.15">
      <c r="B2394" s="51" t="s">
        <v>2347</v>
      </c>
      <c r="C2394" s="51" t="s">
        <v>4796</v>
      </c>
      <c r="D2394" s="51" t="s">
        <v>5026</v>
      </c>
      <c r="E2394" s="51" t="s">
        <v>5027</v>
      </c>
      <c r="F2394" s="51" t="s">
        <v>5028</v>
      </c>
      <c r="G2394" s="51" t="s">
        <v>5029</v>
      </c>
      <c r="H2394" s="51" t="s">
        <v>5205</v>
      </c>
      <c r="I2394" s="51" t="s">
        <v>5206</v>
      </c>
      <c r="K2394" s="53">
        <v>3</v>
      </c>
      <c r="L2394" s="160">
        <v>24</v>
      </c>
      <c r="M2394" s="160" t="s">
        <v>5028</v>
      </c>
      <c r="N2394" s="160" t="s">
        <v>5029</v>
      </c>
      <c r="O2394" s="161"/>
      <c r="P2394" s="161"/>
      <c r="Q2394" s="161"/>
      <c r="R2394" s="161"/>
      <c r="S2394" s="161"/>
      <c r="T2394" s="161"/>
      <c r="U2394" s="161"/>
      <c r="V2394" s="161"/>
      <c r="W2394" s="161"/>
      <c r="X2394" s="161"/>
      <c r="Y2394" s="161"/>
      <c r="Z2394" s="161"/>
      <c r="AA2394" s="155" t="s">
        <v>2347</v>
      </c>
      <c r="AB2394" s="155" t="s">
        <v>4796</v>
      </c>
      <c r="AC2394" s="163">
        <v>0</v>
      </c>
      <c r="AD2394" s="163">
        <v>0</v>
      </c>
      <c r="AE2394" s="163">
        <v>0</v>
      </c>
      <c r="AF2394" s="163">
        <v>0</v>
      </c>
      <c r="AG2394" s="163">
        <v>0</v>
      </c>
      <c r="AH2394" s="163">
        <v>0</v>
      </c>
      <c r="AI2394" s="163">
        <v>0</v>
      </c>
      <c r="AJ2394" s="163">
        <v>0</v>
      </c>
      <c r="AK2394" s="163">
        <v>0</v>
      </c>
      <c r="AL2394" s="163">
        <v>0</v>
      </c>
      <c r="AM2394" s="163">
        <v>0</v>
      </c>
    </row>
    <row r="2395" spans="2:39" x14ac:dyDescent="0.15">
      <c r="B2395" s="51" t="s">
        <v>2348</v>
      </c>
      <c r="C2395" s="51" t="s">
        <v>4797</v>
      </c>
      <c r="D2395" s="51" t="s">
        <v>5026</v>
      </c>
      <c r="E2395" s="51" t="s">
        <v>5027</v>
      </c>
      <c r="F2395" s="51" t="s">
        <v>5054</v>
      </c>
      <c r="G2395" s="51" t="s">
        <v>5055</v>
      </c>
      <c r="H2395" s="51" t="s">
        <v>5113</v>
      </c>
      <c r="I2395" s="51" t="s">
        <v>5114</v>
      </c>
      <c r="K2395" s="53">
        <v>2</v>
      </c>
      <c r="L2395" s="160" t="s">
        <v>5356</v>
      </c>
      <c r="M2395" s="160" t="s">
        <v>5056</v>
      </c>
      <c r="N2395" s="160" t="s">
        <v>5194</v>
      </c>
      <c r="O2395" s="161"/>
      <c r="P2395" s="161"/>
      <c r="Q2395" s="161"/>
      <c r="R2395" s="161"/>
      <c r="S2395" s="161"/>
      <c r="T2395" s="161"/>
      <c r="U2395" s="161"/>
      <c r="V2395" s="161"/>
      <c r="W2395" s="161"/>
      <c r="X2395" s="161"/>
      <c r="Y2395" s="161"/>
      <c r="Z2395" s="161"/>
      <c r="AA2395" s="155" t="s">
        <v>2348</v>
      </c>
      <c r="AB2395" s="155" t="s">
        <v>4797</v>
      </c>
      <c r="AC2395" s="163">
        <v>0</v>
      </c>
      <c r="AD2395" s="163">
        <v>0</v>
      </c>
      <c r="AE2395" s="163">
        <v>0</v>
      </c>
      <c r="AF2395" s="163">
        <v>0</v>
      </c>
      <c r="AG2395" s="163">
        <v>0</v>
      </c>
      <c r="AH2395" s="163">
        <v>0</v>
      </c>
      <c r="AI2395" s="163">
        <v>0</v>
      </c>
      <c r="AJ2395" s="163">
        <v>0</v>
      </c>
      <c r="AK2395" s="163">
        <v>0</v>
      </c>
      <c r="AL2395" s="163">
        <v>0</v>
      </c>
      <c r="AM2395" s="163">
        <v>0</v>
      </c>
    </row>
    <row r="2396" spans="2:39" x14ac:dyDescent="0.15">
      <c r="B2396" s="51" t="s">
        <v>2349</v>
      </c>
      <c r="C2396" s="51" t="s">
        <v>4798</v>
      </c>
      <c r="D2396" s="51" t="s">
        <v>5026</v>
      </c>
      <c r="E2396" s="51" t="s">
        <v>5027</v>
      </c>
      <c r="F2396" s="51" t="s">
        <v>5028</v>
      </c>
      <c r="G2396" s="51" t="s">
        <v>5029</v>
      </c>
      <c r="H2396" s="51" t="s">
        <v>5197</v>
      </c>
      <c r="I2396" s="51" t="s">
        <v>5198</v>
      </c>
      <c r="K2396" s="53">
        <v>3</v>
      </c>
      <c r="L2396" s="160">
        <v>24</v>
      </c>
      <c r="M2396" s="160" t="s">
        <v>5028</v>
      </c>
      <c r="N2396" s="160" t="s">
        <v>5029</v>
      </c>
      <c r="O2396" s="161"/>
      <c r="P2396" s="161"/>
      <c r="Q2396" s="161"/>
      <c r="R2396" s="161"/>
      <c r="S2396" s="161"/>
      <c r="T2396" s="161"/>
      <c r="U2396" s="161"/>
      <c r="V2396" s="161"/>
      <c r="W2396" s="161"/>
      <c r="X2396" s="161"/>
      <c r="Y2396" s="161"/>
      <c r="Z2396" s="161"/>
      <c r="AA2396" s="155" t="s">
        <v>2349</v>
      </c>
      <c r="AB2396" s="155" t="s">
        <v>4798</v>
      </c>
      <c r="AC2396" s="163">
        <v>0</v>
      </c>
      <c r="AD2396" s="163">
        <v>0</v>
      </c>
      <c r="AE2396" s="163">
        <v>0</v>
      </c>
      <c r="AF2396" s="163">
        <v>0</v>
      </c>
      <c r="AG2396" s="163">
        <v>0</v>
      </c>
      <c r="AH2396" s="163">
        <v>0</v>
      </c>
      <c r="AI2396" s="163">
        <v>0</v>
      </c>
      <c r="AJ2396" s="163">
        <v>0</v>
      </c>
      <c r="AK2396" s="163">
        <v>0</v>
      </c>
      <c r="AL2396" s="163">
        <v>0</v>
      </c>
      <c r="AM2396" s="163">
        <v>0</v>
      </c>
    </row>
    <row r="2397" spans="2:39" x14ac:dyDescent="0.15">
      <c r="B2397" s="51" t="s">
        <v>2350</v>
      </c>
      <c r="C2397" s="51" t="s">
        <v>4799</v>
      </c>
      <c r="D2397" s="51" t="s">
        <v>5032</v>
      </c>
      <c r="E2397" s="51" t="s">
        <v>5033</v>
      </c>
      <c r="F2397" s="51" t="s">
        <v>5097</v>
      </c>
      <c r="G2397" s="51" t="s">
        <v>5098</v>
      </c>
      <c r="H2397" s="51" t="s">
        <v>5162</v>
      </c>
      <c r="I2397" s="51" t="s">
        <v>5163</v>
      </c>
      <c r="K2397" s="53">
        <v>3</v>
      </c>
      <c r="L2397" s="160">
        <v>15</v>
      </c>
      <c r="M2397" s="160" t="s">
        <v>5097</v>
      </c>
      <c r="N2397" s="160" t="s">
        <v>5098</v>
      </c>
      <c r="O2397" s="161"/>
      <c r="P2397" s="161"/>
      <c r="Q2397" s="161"/>
      <c r="R2397" s="161"/>
      <c r="S2397" s="161"/>
      <c r="T2397" s="161"/>
      <c r="U2397" s="161"/>
      <c r="V2397" s="161"/>
      <c r="W2397" s="161"/>
      <c r="X2397" s="161"/>
      <c r="Y2397" s="161"/>
      <c r="Z2397" s="161"/>
      <c r="AA2397" s="155" t="s">
        <v>2350</v>
      </c>
      <c r="AB2397" s="155" t="s">
        <v>4799</v>
      </c>
      <c r="AC2397" s="163">
        <v>0</v>
      </c>
      <c r="AD2397" s="163">
        <v>0</v>
      </c>
      <c r="AE2397" s="163">
        <v>0</v>
      </c>
      <c r="AF2397" s="163">
        <v>0</v>
      </c>
      <c r="AG2397" s="163">
        <v>0</v>
      </c>
      <c r="AH2397" s="163">
        <v>0</v>
      </c>
      <c r="AI2397" s="163">
        <v>0</v>
      </c>
      <c r="AJ2397" s="163">
        <v>0</v>
      </c>
      <c r="AK2397" s="163">
        <v>0</v>
      </c>
      <c r="AL2397" s="163">
        <v>0</v>
      </c>
      <c r="AM2397" s="163">
        <v>0</v>
      </c>
    </row>
    <row r="2398" spans="2:39" x14ac:dyDescent="0.15">
      <c r="B2398" s="51" t="s">
        <v>2351</v>
      </c>
      <c r="C2398" s="51" t="s">
        <v>4800</v>
      </c>
      <c r="K2398" s="53">
        <v>3</v>
      </c>
      <c r="L2398" s="160" t="s">
        <v>5356</v>
      </c>
      <c r="M2398" s="160" t="s">
        <v>5356</v>
      </c>
      <c r="N2398" s="160" t="s">
        <v>5356</v>
      </c>
      <c r="O2398" s="161"/>
      <c r="P2398" s="161"/>
      <c r="Q2398" s="161"/>
      <c r="R2398" s="161"/>
      <c r="S2398" s="161"/>
      <c r="T2398" s="161"/>
      <c r="U2398" s="161"/>
      <c r="V2398" s="161"/>
      <c r="W2398" s="161"/>
      <c r="X2398" s="161"/>
      <c r="Y2398" s="161"/>
      <c r="Z2398" s="161"/>
      <c r="AA2398" s="155" t="s">
        <v>2351</v>
      </c>
      <c r="AB2398" s="155" t="s">
        <v>4800</v>
      </c>
      <c r="AC2398" s="163">
        <v>0</v>
      </c>
      <c r="AD2398" s="163">
        <v>0</v>
      </c>
      <c r="AE2398" s="163">
        <v>0</v>
      </c>
      <c r="AF2398" s="163">
        <v>0</v>
      </c>
      <c r="AG2398" s="163">
        <v>0</v>
      </c>
      <c r="AH2398" s="163">
        <v>0</v>
      </c>
      <c r="AI2398" s="163">
        <v>0</v>
      </c>
      <c r="AJ2398" s="163">
        <v>0</v>
      </c>
      <c r="AK2398" s="163">
        <v>0</v>
      </c>
      <c r="AL2398" s="163">
        <v>0</v>
      </c>
      <c r="AM2398" s="163">
        <v>0</v>
      </c>
    </row>
    <row r="2399" spans="2:39" x14ac:dyDescent="0.15">
      <c r="B2399" s="51" t="s">
        <v>2352</v>
      </c>
      <c r="C2399" s="51" t="s">
        <v>5295</v>
      </c>
      <c r="D2399" s="51" t="s">
        <v>5026</v>
      </c>
      <c r="E2399" s="51" t="s">
        <v>5027</v>
      </c>
      <c r="F2399" s="51" t="s">
        <v>5085</v>
      </c>
      <c r="G2399" s="51" t="s">
        <v>5086</v>
      </c>
      <c r="H2399" s="51" t="s">
        <v>5087</v>
      </c>
      <c r="I2399" s="51" t="s">
        <v>5088</v>
      </c>
      <c r="K2399" s="53">
        <v>3</v>
      </c>
      <c r="L2399" s="160">
        <v>26</v>
      </c>
      <c r="M2399" s="160" t="s">
        <v>5085</v>
      </c>
      <c r="N2399" s="160" t="s">
        <v>5086</v>
      </c>
      <c r="O2399" s="161"/>
      <c r="P2399" s="161"/>
      <c r="Q2399" s="161"/>
      <c r="R2399" s="161"/>
      <c r="S2399" s="161"/>
      <c r="T2399" s="161"/>
      <c r="U2399" s="161"/>
      <c r="V2399" s="161"/>
      <c r="W2399" s="161"/>
      <c r="X2399" s="161"/>
      <c r="Y2399" s="161"/>
      <c r="Z2399" s="161"/>
      <c r="AA2399" s="155" t="s">
        <v>2352</v>
      </c>
      <c r="AB2399" s="155" t="s">
        <v>5295</v>
      </c>
      <c r="AC2399" s="163">
        <v>0</v>
      </c>
      <c r="AD2399" s="163">
        <v>0</v>
      </c>
      <c r="AE2399" s="163">
        <v>0</v>
      </c>
      <c r="AF2399" s="163">
        <v>0</v>
      </c>
      <c r="AG2399" s="163">
        <v>0</v>
      </c>
      <c r="AH2399" s="163">
        <v>0</v>
      </c>
      <c r="AI2399" s="163">
        <v>0</v>
      </c>
      <c r="AJ2399" s="163">
        <v>0</v>
      </c>
      <c r="AK2399" s="163">
        <v>0</v>
      </c>
      <c r="AL2399" s="163">
        <v>0</v>
      </c>
      <c r="AM2399" s="163">
        <v>0</v>
      </c>
    </row>
    <row r="2400" spans="2:39" x14ac:dyDescent="0.15">
      <c r="B2400" s="51" t="s">
        <v>2353</v>
      </c>
      <c r="C2400" s="51" t="s">
        <v>4801</v>
      </c>
      <c r="D2400" s="51" t="s">
        <v>5026</v>
      </c>
      <c r="E2400" s="51" t="s">
        <v>5027</v>
      </c>
      <c r="F2400" s="51" t="s">
        <v>5028</v>
      </c>
      <c r="G2400" s="51" t="s">
        <v>5029</v>
      </c>
      <c r="H2400" s="51" t="s">
        <v>5197</v>
      </c>
      <c r="I2400" s="51" t="s">
        <v>5198</v>
      </c>
      <c r="K2400" s="53">
        <v>3</v>
      </c>
      <c r="L2400" s="160">
        <v>24</v>
      </c>
      <c r="M2400" s="160" t="s">
        <v>5028</v>
      </c>
      <c r="N2400" s="160" t="s">
        <v>5029</v>
      </c>
      <c r="O2400" s="161"/>
      <c r="P2400" s="161"/>
      <c r="Q2400" s="161"/>
      <c r="R2400" s="161"/>
      <c r="S2400" s="161"/>
      <c r="T2400" s="161"/>
      <c r="U2400" s="161"/>
      <c r="V2400" s="161"/>
      <c r="W2400" s="161"/>
      <c r="X2400" s="161"/>
      <c r="Y2400" s="161"/>
      <c r="Z2400" s="161"/>
      <c r="AA2400" s="155" t="s">
        <v>2353</v>
      </c>
      <c r="AB2400" s="155" t="s">
        <v>4801</v>
      </c>
      <c r="AC2400" s="163">
        <v>0</v>
      </c>
      <c r="AD2400" s="163">
        <v>0</v>
      </c>
      <c r="AE2400" s="163">
        <v>0</v>
      </c>
      <c r="AF2400" s="163">
        <v>0</v>
      </c>
      <c r="AG2400" s="163">
        <v>0</v>
      </c>
      <c r="AH2400" s="163">
        <v>0</v>
      </c>
      <c r="AI2400" s="163">
        <v>0</v>
      </c>
      <c r="AJ2400" s="163">
        <v>0</v>
      </c>
      <c r="AK2400" s="163">
        <v>0</v>
      </c>
      <c r="AL2400" s="163">
        <v>0</v>
      </c>
      <c r="AM2400" s="163">
        <v>0</v>
      </c>
    </row>
    <row r="2401" spans="2:39" x14ac:dyDescent="0.15">
      <c r="B2401" s="51" t="s">
        <v>2354</v>
      </c>
      <c r="C2401" s="51" t="s">
        <v>4802</v>
      </c>
      <c r="D2401" s="51" t="s">
        <v>5129</v>
      </c>
      <c r="E2401" s="51" t="s">
        <v>5130</v>
      </c>
      <c r="F2401" s="51" t="s">
        <v>5131</v>
      </c>
      <c r="G2401" s="51" t="s">
        <v>5132</v>
      </c>
      <c r="H2401" s="51" t="s">
        <v>5166</v>
      </c>
      <c r="I2401" s="51" t="s">
        <v>5167</v>
      </c>
      <c r="K2401" s="53">
        <v>3</v>
      </c>
      <c r="L2401" s="160">
        <v>18</v>
      </c>
      <c r="M2401" s="160" t="s">
        <v>5129</v>
      </c>
      <c r="N2401" s="160" t="s">
        <v>5130</v>
      </c>
      <c r="O2401" s="161"/>
      <c r="P2401" s="161"/>
      <c r="Q2401" s="161"/>
      <c r="R2401" s="161"/>
      <c r="S2401" s="161"/>
      <c r="T2401" s="161"/>
      <c r="U2401" s="161"/>
      <c r="V2401" s="161"/>
      <c r="W2401" s="161"/>
      <c r="X2401" s="161"/>
      <c r="Y2401" s="161"/>
      <c r="Z2401" s="161"/>
      <c r="AA2401" s="155" t="s">
        <v>2354</v>
      </c>
      <c r="AB2401" s="155" t="s">
        <v>4802</v>
      </c>
      <c r="AC2401" s="163">
        <v>0</v>
      </c>
      <c r="AD2401" s="163">
        <v>0</v>
      </c>
      <c r="AE2401" s="163">
        <v>0</v>
      </c>
      <c r="AF2401" s="163">
        <v>0</v>
      </c>
      <c r="AG2401" s="163">
        <v>0</v>
      </c>
      <c r="AH2401" s="163">
        <v>0</v>
      </c>
      <c r="AI2401" s="163">
        <v>0</v>
      </c>
      <c r="AJ2401" s="163">
        <v>0</v>
      </c>
      <c r="AK2401" s="163">
        <v>0</v>
      </c>
      <c r="AL2401" s="163">
        <v>0</v>
      </c>
      <c r="AM2401" s="163">
        <v>0</v>
      </c>
    </row>
    <row r="2402" spans="2:39" x14ac:dyDescent="0.15">
      <c r="B2402" s="51" t="s">
        <v>2355</v>
      </c>
      <c r="C2402" s="51" t="s">
        <v>4803</v>
      </c>
      <c r="K2402" s="53">
        <v>3</v>
      </c>
      <c r="L2402" s="160" t="s">
        <v>5356</v>
      </c>
      <c r="M2402" s="160" t="s">
        <v>5356</v>
      </c>
      <c r="N2402" s="160" t="s">
        <v>5356</v>
      </c>
      <c r="O2402" s="161"/>
      <c r="P2402" s="161"/>
      <c r="Q2402" s="161"/>
      <c r="R2402" s="161"/>
      <c r="S2402" s="161"/>
      <c r="T2402" s="161"/>
      <c r="U2402" s="161"/>
      <c r="V2402" s="161"/>
      <c r="W2402" s="161"/>
      <c r="X2402" s="161"/>
      <c r="Y2402" s="161"/>
      <c r="Z2402" s="161"/>
      <c r="AA2402" s="155" t="s">
        <v>2355</v>
      </c>
      <c r="AB2402" s="155" t="s">
        <v>4803</v>
      </c>
      <c r="AC2402" s="163">
        <v>0</v>
      </c>
      <c r="AD2402" s="163">
        <v>0</v>
      </c>
      <c r="AE2402" s="163">
        <v>0</v>
      </c>
      <c r="AF2402" s="163">
        <v>0</v>
      </c>
      <c r="AG2402" s="163">
        <v>0</v>
      </c>
      <c r="AH2402" s="163">
        <v>0</v>
      </c>
      <c r="AI2402" s="163">
        <v>0</v>
      </c>
      <c r="AJ2402" s="163">
        <v>0</v>
      </c>
      <c r="AK2402" s="163">
        <v>0</v>
      </c>
      <c r="AL2402" s="163">
        <v>0</v>
      </c>
      <c r="AM2402" s="163">
        <v>0</v>
      </c>
    </row>
    <row r="2403" spans="2:39" x14ac:dyDescent="0.15">
      <c r="B2403" s="51" t="s">
        <v>2356</v>
      </c>
      <c r="C2403" s="51" t="s">
        <v>4804</v>
      </c>
      <c r="D2403" s="51" t="s">
        <v>5080</v>
      </c>
      <c r="E2403" s="51" t="s">
        <v>5081</v>
      </c>
      <c r="F2403" s="51" t="s">
        <v>5082</v>
      </c>
      <c r="G2403" s="51" t="s">
        <v>5081</v>
      </c>
      <c r="H2403" s="51" t="s">
        <v>5141</v>
      </c>
      <c r="I2403" s="51" t="s">
        <v>5142</v>
      </c>
      <c r="K2403" s="53">
        <v>3</v>
      </c>
      <c r="L2403" s="160">
        <v>2</v>
      </c>
      <c r="M2403" s="160" t="s">
        <v>5082</v>
      </c>
      <c r="N2403" s="160" t="s">
        <v>5081</v>
      </c>
      <c r="O2403" s="161"/>
      <c r="P2403" s="161"/>
      <c r="Q2403" s="161"/>
      <c r="R2403" s="161"/>
      <c r="S2403" s="161"/>
      <c r="T2403" s="161"/>
      <c r="U2403" s="161"/>
      <c r="V2403" s="161"/>
      <c r="W2403" s="161"/>
      <c r="X2403" s="161"/>
      <c r="Y2403" s="161"/>
      <c r="Z2403" s="161"/>
      <c r="AA2403" s="155" t="s">
        <v>2356</v>
      </c>
      <c r="AB2403" s="155" t="s">
        <v>4804</v>
      </c>
      <c r="AC2403" s="163">
        <v>0</v>
      </c>
      <c r="AD2403" s="163">
        <v>0</v>
      </c>
      <c r="AE2403" s="163">
        <v>0</v>
      </c>
      <c r="AF2403" s="163">
        <v>0</v>
      </c>
      <c r="AG2403" s="163">
        <v>0</v>
      </c>
      <c r="AH2403" s="163">
        <v>0</v>
      </c>
      <c r="AI2403" s="163">
        <v>0</v>
      </c>
      <c r="AJ2403" s="163">
        <v>0</v>
      </c>
      <c r="AK2403" s="163">
        <v>0</v>
      </c>
      <c r="AL2403" s="163">
        <v>0</v>
      </c>
      <c r="AM2403" s="163">
        <v>0</v>
      </c>
    </row>
    <row r="2404" spans="2:39" x14ac:dyDescent="0.15">
      <c r="B2404" s="51" t="s">
        <v>2357</v>
      </c>
      <c r="C2404" s="51" t="s">
        <v>4805</v>
      </c>
      <c r="D2404" s="51" t="s">
        <v>5026</v>
      </c>
      <c r="E2404" s="51" t="s">
        <v>5027</v>
      </c>
      <c r="F2404" s="51" t="s">
        <v>5028</v>
      </c>
      <c r="G2404" s="51" t="s">
        <v>5029</v>
      </c>
      <c r="H2404" s="51" t="s">
        <v>5205</v>
      </c>
      <c r="I2404" s="51" t="s">
        <v>5206</v>
      </c>
      <c r="K2404" s="53">
        <v>3</v>
      </c>
      <c r="L2404" s="160">
        <v>24</v>
      </c>
      <c r="M2404" s="160" t="s">
        <v>5028</v>
      </c>
      <c r="N2404" s="160" t="s">
        <v>5029</v>
      </c>
      <c r="O2404" s="161"/>
      <c r="P2404" s="161"/>
      <c r="Q2404" s="161"/>
      <c r="R2404" s="161"/>
      <c r="S2404" s="161"/>
      <c r="T2404" s="161"/>
      <c r="U2404" s="161"/>
      <c r="V2404" s="161"/>
      <c r="W2404" s="161"/>
      <c r="X2404" s="161"/>
      <c r="Y2404" s="161"/>
      <c r="Z2404" s="161"/>
      <c r="AA2404" s="155" t="s">
        <v>2357</v>
      </c>
      <c r="AB2404" s="155" t="s">
        <v>4805</v>
      </c>
      <c r="AC2404" s="163">
        <v>0</v>
      </c>
      <c r="AD2404" s="163">
        <v>0</v>
      </c>
      <c r="AE2404" s="163">
        <v>0</v>
      </c>
      <c r="AF2404" s="163">
        <v>0</v>
      </c>
      <c r="AG2404" s="163">
        <v>0</v>
      </c>
      <c r="AH2404" s="163">
        <v>0</v>
      </c>
      <c r="AI2404" s="163">
        <v>0</v>
      </c>
      <c r="AJ2404" s="163">
        <v>0</v>
      </c>
      <c r="AK2404" s="163">
        <v>0</v>
      </c>
      <c r="AL2404" s="163">
        <v>0</v>
      </c>
      <c r="AM2404" s="163">
        <v>0</v>
      </c>
    </row>
    <row r="2405" spans="2:39" x14ac:dyDescent="0.15">
      <c r="B2405" s="51" t="s">
        <v>2358</v>
      </c>
      <c r="C2405" s="51" t="s">
        <v>5296</v>
      </c>
      <c r="D2405" s="51" t="s">
        <v>5032</v>
      </c>
      <c r="E2405" s="51" t="s">
        <v>5033</v>
      </c>
      <c r="F2405" s="51" t="s">
        <v>5121</v>
      </c>
      <c r="G2405" s="51" t="s">
        <v>5122</v>
      </c>
      <c r="H2405" s="51" t="s">
        <v>5172</v>
      </c>
      <c r="I2405" s="51" t="s">
        <v>5173</v>
      </c>
      <c r="K2405" s="53">
        <v>3</v>
      </c>
      <c r="L2405" s="160">
        <v>12</v>
      </c>
      <c r="M2405" s="160" t="s">
        <v>5121</v>
      </c>
      <c r="N2405" s="160" t="s">
        <v>5122</v>
      </c>
      <c r="O2405" s="161"/>
      <c r="P2405" s="161"/>
      <c r="Q2405" s="161"/>
      <c r="R2405" s="161"/>
      <c r="S2405" s="161"/>
      <c r="T2405" s="161"/>
      <c r="U2405" s="161"/>
      <c r="V2405" s="161"/>
      <c r="W2405" s="161"/>
      <c r="X2405" s="161"/>
      <c r="Y2405" s="161"/>
      <c r="Z2405" s="161"/>
      <c r="AA2405" s="155" t="s">
        <v>2358</v>
      </c>
      <c r="AB2405" s="155" t="s">
        <v>5296</v>
      </c>
      <c r="AC2405" s="163">
        <v>0</v>
      </c>
      <c r="AD2405" s="163">
        <v>0</v>
      </c>
      <c r="AE2405" s="163">
        <v>0</v>
      </c>
      <c r="AF2405" s="163">
        <v>0</v>
      </c>
      <c r="AG2405" s="163">
        <v>0</v>
      </c>
      <c r="AH2405" s="163">
        <v>0</v>
      </c>
      <c r="AI2405" s="163">
        <v>0</v>
      </c>
      <c r="AJ2405" s="163">
        <v>0</v>
      </c>
      <c r="AK2405" s="163">
        <v>0</v>
      </c>
      <c r="AL2405" s="163">
        <v>0</v>
      </c>
      <c r="AM2405" s="163">
        <v>0</v>
      </c>
    </row>
    <row r="2406" spans="2:39" x14ac:dyDescent="0.15">
      <c r="B2406" s="51" t="s">
        <v>2359</v>
      </c>
      <c r="C2406" s="51" t="s">
        <v>4806</v>
      </c>
      <c r="D2406" s="51" t="s">
        <v>5026</v>
      </c>
      <c r="E2406" s="51" t="s">
        <v>5027</v>
      </c>
      <c r="F2406" s="51" t="s">
        <v>5054</v>
      </c>
      <c r="G2406" s="51" t="s">
        <v>5055</v>
      </c>
      <c r="H2406" s="51" t="s">
        <v>5193</v>
      </c>
      <c r="I2406" s="51" t="s">
        <v>5194</v>
      </c>
      <c r="K2406" s="53">
        <v>2</v>
      </c>
      <c r="L2406" s="160" t="s">
        <v>5356</v>
      </c>
      <c r="M2406" s="160" t="s">
        <v>5056</v>
      </c>
      <c r="N2406" s="160" t="s">
        <v>5194</v>
      </c>
      <c r="O2406" s="161"/>
      <c r="P2406" s="161"/>
      <c r="Q2406" s="161"/>
      <c r="R2406" s="161"/>
      <c r="S2406" s="161"/>
      <c r="T2406" s="161"/>
      <c r="U2406" s="161"/>
      <c r="V2406" s="161"/>
      <c r="W2406" s="161"/>
      <c r="X2406" s="161"/>
      <c r="Y2406" s="161"/>
      <c r="Z2406" s="161"/>
      <c r="AA2406" s="155" t="s">
        <v>2359</v>
      </c>
      <c r="AB2406" s="155" t="s">
        <v>4806</v>
      </c>
      <c r="AC2406" s="163">
        <v>0</v>
      </c>
      <c r="AD2406" s="163">
        <v>0</v>
      </c>
      <c r="AE2406" s="163">
        <v>0</v>
      </c>
      <c r="AF2406" s="163">
        <v>0</v>
      </c>
      <c r="AG2406" s="163">
        <v>0</v>
      </c>
      <c r="AH2406" s="163">
        <v>0</v>
      </c>
      <c r="AI2406" s="163">
        <v>0</v>
      </c>
      <c r="AJ2406" s="163">
        <v>0</v>
      </c>
      <c r="AK2406" s="163">
        <v>0</v>
      </c>
      <c r="AL2406" s="163">
        <v>0</v>
      </c>
      <c r="AM2406" s="163">
        <v>0</v>
      </c>
    </row>
    <row r="2407" spans="2:39" x14ac:dyDescent="0.15">
      <c r="B2407" s="51" t="s">
        <v>2360</v>
      </c>
      <c r="C2407" s="51" t="s">
        <v>4807</v>
      </c>
      <c r="D2407" s="51" t="s">
        <v>5026</v>
      </c>
      <c r="E2407" s="51" t="s">
        <v>5027</v>
      </c>
      <c r="F2407" s="51" t="s">
        <v>5040</v>
      </c>
      <c r="G2407" s="51" t="s">
        <v>5041</v>
      </c>
      <c r="H2407" s="51" t="s">
        <v>5042</v>
      </c>
      <c r="I2407" s="51" t="s">
        <v>5043</v>
      </c>
      <c r="K2407" s="53">
        <v>3</v>
      </c>
      <c r="L2407" s="160">
        <v>25</v>
      </c>
      <c r="M2407" s="160" t="s">
        <v>5040</v>
      </c>
      <c r="N2407" s="160" t="s">
        <v>5041</v>
      </c>
      <c r="O2407" s="161"/>
      <c r="P2407" s="161"/>
      <c r="Q2407" s="161"/>
      <c r="R2407" s="161"/>
      <c r="S2407" s="161"/>
      <c r="T2407" s="161"/>
      <c r="U2407" s="161"/>
      <c r="V2407" s="161"/>
      <c r="W2407" s="161"/>
      <c r="X2407" s="161"/>
      <c r="Y2407" s="161"/>
      <c r="Z2407" s="161"/>
      <c r="AA2407" s="155" t="s">
        <v>2360</v>
      </c>
      <c r="AB2407" s="155" t="s">
        <v>4807</v>
      </c>
      <c r="AC2407" s="163">
        <v>0</v>
      </c>
      <c r="AD2407" s="163">
        <v>0</v>
      </c>
      <c r="AE2407" s="163">
        <v>0</v>
      </c>
      <c r="AF2407" s="163">
        <v>0</v>
      </c>
      <c r="AG2407" s="163">
        <v>0</v>
      </c>
      <c r="AH2407" s="163">
        <v>0</v>
      </c>
      <c r="AI2407" s="163">
        <v>0</v>
      </c>
      <c r="AJ2407" s="163">
        <v>0</v>
      </c>
      <c r="AK2407" s="163">
        <v>0</v>
      </c>
      <c r="AL2407" s="163">
        <v>0</v>
      </c>
      <c r="AM2407" s="163">
        <v>0</v>
      </c>
    </row>
    <row r="2408" spans="2:39" x14ac:dyDescent="0.15">
      <c r="B2408" s="51" t="s">
        <v>2361</v>
      </c>
      <c r="C2408" s="51" t="s">
        <v>4808</v>
      </c>
      <c r="D2408" s="51" t="s">
        <v>5026</v>
      </c>
      <c r="E2408" s="51" t="s">
        <v>5027</v>
      </c>
      <c r="F2408" s="51" t="s">
        <v>5054</v>
      </c>
      <c r="G2408" s="51" t="s">
        <v>5055</v>
      </c>
      <c r="H2408" s="51" t="s">
        <v>5113</v>
      </c>
      <c r="I2408" s="51" t="s">
        <v>5114</v>
      </c>
      <c r="K2408" s="53">
        <v>2</v>
      </c>
      <c r="L2408" s="160" t="s">
        <v>5356</v>
      </c>
      <c r="M2408" s="160" t="s">
        <v>5056</v>
      </c>
      <c r="N2408" s="160" t="s">
        <v>5194</v>
      </c>
      <c r="O2408" s="161"/>
      <c r="P2408" s="161"/>
      <c r="Q2408" s="161"/>
      <c r="R2408" s="161"/>
      <c r="S2408" s="161"/>
      <c r="T2408" s="161"/>
      <c r="U2408" s="161"/>
      <c r="V2408" s="161"/>
      <c r="W2408" s="161"/>
      <c r="X2408" s="161"/>
      <c r="Y2408" s="161"/>
      <c r="Z2408" s="161"/>
      <c r="AA2408" s="155" t="s">
        <v>2361</v>
      </c>
      <c r="AB2408" s="155" t="s">
        <v>4808</v>
      </c>
      <c r="AC2408" s="163">
        <v>0</v>
      </c>
      <c r="AD2408" s="163">
        <v>0</v>
      </c>
      <c r="AE2408" s="163">
        <v>0</v>
      </c>
      <c r="AF2408" s="163">
        <v>0</v>
      </c>
      <c r="AG2408" s="163">
        <v>0</v>
      </c>
      <c r="AH2408" s="163">
        <v>0</v>
      </c>
      <c r="AI2408" s="163">
        <v>0</v>
      </c>
      <c r="AJ2408" s="163">
        <v>0</v>
      </c>
      <c r="AK2408" s="163">
        <v>0</v>
      </c>
      <c r="AL2408" s="163">
        <v>0</v>
      </c>
      <c r="AM2408" s="163">
        <v>0</v>
      </c>
    </row>
    <row r="2409" spans="2:39" x14ac:dyDescent="0.15">
      <c r="B2409" s="51" t="s">
        <v>2362</v>
      </c>
      <c r="C2409" s="51" t="s">
        <v>4809</v>
      </c>
      <c r="D2409" s="51" t="s">
        <v>5074</v>
      </c>
      <c r="E2409" s="51" t="s">
        <v>5075</v>
      </c>
      <c r="F2409" s="51" t="s">
        <v>5076</v>
      </c>
      <c r="G2409" s="51" t="s">
        <v>5077</v>
      </c>
      <c r="H2409" s="51" t="s">
        <v>5078</v>
      </c>
      <c r="I2409" s="51" t="s">
        <v>5079</v>
      </c>
      <c r="K2409" s="53">
        <v>3</v>
      </c>
      <c r="L2409" s="160">
        <v>9</v>
      </c>
      <c r="M2409" s="160" t="s">
        <v>5078</v>
      </c>
      <c r="N2409" s="160" t="s">
        <v>5079</v>
      </c>
      <c r="O2409" s="161"/>
      <c r="P2409" s="161"/>
      <c r="Q2409" s="161"/>
      <c r="R2409" s="161"/>
      <c r="S2409" s="161"/>
      <c r="T2409" s="161"/>
      <c r="U2409" s="161"/>
      <c r="V2409" s="161"/>
      <c r="W2409" s="161"/>
      <c r="X2409" s="161"/>
      <c r="Y2409" s="161"/>
      <c r="Z2409" s="161"/>
      <c r="AA2409" s="155" t="s">
        <v>2362</v>
      </c>
      <c r="AB2409" s="155" t="s">
        <v>4809</v>
      </c>
      <c r="AC2409" s="163">
        <v>0</v>
      </c>
      <c r="AD2409" s="163">
        <v>0</v>
      </c>
      <c r="AE2409" s="163">
        <v>0</v>
      </c>
      <c r="AF2409" s="163">
        <v>0</v>
      </c>
      <c r="AG2409" s="163">
        <v>0</v>
      </c>
      <c r="AH2409" s="163">
        <v>0</v>
      </c>
      <c r="AI2409" s="163">
        <v>0</v>
      </c>
      <c r="AJ2409" s="163">
        <v>0</v>
      </c>
      <c r="AK2409" s="163">
        <v>0</v>
      </c>
      <c r="AL2409" s="163">
        <v>0</v>
      </c>
      <c r="AM2409" s="163">
        <v>0</v>
      </c>
    </row>
    <row r="2410" spans="2:39" x14ac:dyDescent="0.15">
      <c r="B2410" s="51" t="s">
        <v>2363</v>
      </c>
      <c r="C2410" s="51" t="s">
        <v>4810</v>
      </c>
      <c r="D2410" s="51" t="s">
        <v>5032</v>
      </c>
      <c r="E2410" s="51" t="s">
        <v>5033</v>
      </c>
      <c r="F2410" s="51" t="s">
        <v>5155</v>
      </c>
      <c r="G2410" s="51" t="s">
        <v>5156</v>
      </c>
      <c r="H2410" s="51" t="s">
        <v>5157</v>
      </c>
      <c r="I2410" s="51" t="s">
        <v>5156</v>
      </c>
      <c r="K2410" s="53">
        <v>3</v>
      </c>
      <c r="L2410" s="160">
        <v>14</v>
      </c>
      <c r="M2410" s="160" t="s">
        <v>5157</v>
      </c>
      <c r="N2410" s="160" t="s">
        <v>5156</v>
      </c>
      <c r="O2410" s="161"/>
      <c r="P2410" s="161"/>
      <c r="Q2410" s="161"/>
      <c r="R2410" s="161"/>
      <c r="S2410" s="161"/>
      <c r="T2410" s="161"/>
      <c r="U2410" s="161"/>
      <c r="V2410" s="161"/>
      <c r="W2410" s="161"/>
      <c r="X2410" s="161"/>
      <c r="Y2410" s="161"/>
      <c r="Z2410" s="161"/>
      <c r="AA2410" s="155" t="s">
        <v>2363</v>
      </c>
      <c r="AB2410" s="155" t="s">
        <v>4810</v>
      </c>
      <c r="AC2410" s="163">
        <v>0</v>
      </c>
      <c r="AD2410" s="163">
        <v>0</v>
      </c>
      <c r="AE2410" s="163">
        <v>0</v>
      </c>
      <c r="AF2410" s="163">
        <v>0</v>
      </c>
      <c r="AG2410" s="163">
        <v>0</v>
      </c>
      <c r="AH2410" s="163">
        <v>0</v>
      </c>
      <c r="AI2410" s="163">
        <v>0</v>
      </c>
      <c r="AJ2410" s="163">
        <v>0</v>
      </c>
      <c r="AK2410" s="163">
        <v>0</v>
      </c>
      <c r="AL2410" s="163">
        <v>0</v>
      </c>
      <c r="AM2410" s="163">
        <v>0</v>
      </c>
    </row>
    <row r="2411" spans="2:39" x14ac:dyDescent="0.15">
      <c r="B2411" s="51" t="s">
        <v>2364</v>
      </c>
      <c r="C2411" s="51" t="s">
        <v>4811</v>
      </c>
      <c r="D2411" s="51" t="s">
        <v>5026</v>
      </c>
      <c r="E2411" s="51" t="s">
        <v>5027</v>
      </c>
      <c r="F2411" s="51" t="s">
        <v>5054</v>
      </c>
      <c r="G2411" s="51" t="s">
        <v>5055</v>
      </c>
      <c r="H2411" s="51" t="s">
        <v>5113</v>
      </c>
      <c r="I2411" s="51" t="s">
        <v>5114</v>
      </c>
      <c r="K2411" s="53">
        <v>2</v>
      </c>
      <c r="L2411" s="160" t="s">
        <v>5356</v>
      </c>
      <c r="M2411" s="160" t="s">
        <v>5056</v>
      </c>
      <c r="N2411" s="160" t="s">
        <v>5194</v>
      </c>
      <c r="O2411" s="161"/>
      <c r="P2411" s="161"/>
      <c r="Q2411" s="161"/>
      <c r="R2411" s="161"/>
      <c r="S2411" s="161"/>
      <c r="T2411" s="161"/>
      <c r="U2411" s="161"/>
      <c r="V2411" s="161"/>
      <c r="W2411" s="161"/>
      <c r="X2411" s="161"/>
      <c r="Y2411" s="161"/>
      <c r="Z2411" s="161"/>
      <c r="AA2411" s="155" t="s">
        <v>2364</v>
      </c>
      <c r="AB2411" s="155" t="s">
        <v>4811</v>
      </c>
      <c r="AC2411" s="163">
        <v>0</v>
      </c>
      <c r="AD2411" s="163">
        <v>0</v>
      </c>
      <c r="AE2411" s="163">
        <v>0</v>
      </c>
      <c r="AF2411" s="163">
        <v>0</v>
      </c>
      <c r="AG2411" s="163">
        <v>0</v>
      </c>
      <c r="AH2411" s="163">
        <v>0</v>
      </c>
      <c r="AI2411" s="163">
        <v>0</v>
      </c>
      <c r="AJ2411" s="163">
        <v>0</v>
      </c>
      <c r="AK2411" s="163">
        <v>0</v>
      </c>
      <c r="AL2411" s="163">
        <v>0</v>
      </c>
      <c r="AM2411" s="163">
        <v>0</v>
      </c>
    </row>
    <row r="2412" spans="2:39" x14ac:dyDescent="0.15">
      <c r="B2412" s="51" t="s">
        <v>2365</v>
      </c>
      <c r="C2412" s="51" t="s">
        <v>4812</v>
      </c>
      <c r="D2412" s="51" t="s">
        <v>5032</v>
      </c>
      <c r="E2412" s="51" t="s">
        <v>5033</v>
      </c>
      <c r="F2412" s="51" t="s">
        <v>5121</v>
      </c>
      <c r="G2412" s="51" t="s">
        <v>5122</v>
      </c>
      <c r="H2412" s="51" t="s">
        <v>5172</v>
      </c>
      <c r="I2412" s="51" t="s">
        <v>5173</v>
      </c>
      <c r="K2412" s="53">
        <v>3</v>
      </c>
      <c r="L2412" s="160">
        <v>12</v>
      </c>
      <c r="M2412" s="160" t="s">
        <v>5121</v>
      </c>
      <c r="N2412" s="160" t="s">
        <v>5122</v>
      </c>
      <c r="O2412" s="161"/>
      <c r="P2412" s="161"/>
      <c r="Q2412" s="161"/>
      <c r="R2412" s="161"/>
      <c r="S2412" s="161"/>
      <c r="T2412" s="161"/>
      <c r="U2412" s="161"/>
      <c r="V2412" s="161"/>
      <c r="W2412" s="161"/>
      <c r="X2412" s="161"/>
      <c r="Y2412" s="161"/>
      <c r="Z2412" s="161"/>
      <c r="AA2412" s="155" t="s">
        <v>2365</v>
      </c>
      <c r="AB2412" s="155" t="s">
        <v>4812</v>
      </c>
      <c r="AC2412" s="163">
        <v>0</v>
      </c>
      <c r="AD2412" s="163">
        <v>0</v>
      </c>
      <c r="AE2412" s="163">
        <v>0</v>
      </c>
      <c r="AF2412" s="163">
        <v>0</v>
      </c>
      <c r="AG2412" s="163">
        <v>0</v>
      </c>
      <c r="AH2412" s="163">
        <v>0</v>
      </c>
      <c r="AI2412" s="163">
        <v>0</v>
      </c>
      <c r="AJ2412" s="163">
        <v>0</v>
      </c>
      <c r="AK2412" s="163">
        <v>0</v>
      </c>
      <c r="AL2412" s="163">
        <v>0</v>
      </c>
      <c r="AM2412" s="163">
        <v>0</v>
      </c>
    </row>
    <row r="2413" spans="2:39" x14ac:dyDescent="0.15">
      <c r="B2413" s="51" t="s">
        <v>2366</v>
      </c>
      <c r="C2413" s="51" t="s">
        <v>4813</v>
      </c>
      <c r="D2413" s="51" t="s">
        <v>5032</v>
      </c>
      <c r="E2413" s="51" t="s">
        <v>5033</v>
      </c>
      <c r="F2413" s="51" t="s">
        <v>5121</v>
      </c>
      <c r="G2413" s="51" t="s">
        <v>5122</v>
      </c>
      <c r="H2413" s="51" t="s">
        <v>5201</v>
      </c>
      <c r="I2413" s="51" t="s">
        <v>5202</v>
      </c>
      <c r="K2413" s="53">
        <v>3</v>
      </c>
      <c r="L2413" s="160">
        <v>12</v>
      </c>
      <c r="M2413" s="160" t="s">
        <v>5121</v>
      </c>
      <c r="N2413" s="160" t="s">
        <v>5122</v>
      </c>
      <c r="O2413" s="161"/>
      <c r="P2413" s="161"/>
      <c r="Q2413" s="161"/>
      <c r="R2413" s="161"/>
      <c r="S2413" s="161"/>
      <c r="T2413" s="161"/>
      <c r="U2413" s="161"/>
      <c r="V2413" s="161"/>
      <c r="W2413" s="161"/>
      <c r="X2413" s="161"/>
      <c r="Y2413" s="161"/>
      <c r="Z2413" s="161"/>
      <c r="AA2413" s="155" t="s">
        <v>2366</v>
      </c>
      <c r="AB2413" s="155" t="s">
        <v>4813</v>
      </c>
      <c r="AC2413" s="163">
        <v>0</v>
      </c>
      <c r="AD2413" s="163">
        <v>0</v>
      </c>
      <c r="AE2413" s="163">
        <v>0</v>
      </c>
      <c r="AF2413" s="163">
        <v>0</v>
      </c>
      <c r="AG2413" s="163">
        <v>0</v>
      </c>
      <c r="AH2413" s="163">
        <v>0</v>
      </c>
      <c r="AI2413" s="163">
        <v>0</v>
      </c>
      <c r="AJ2413" s="163">
        <v>0</v>
      </c>
      <c r="AK2413" s="163">
        <v>0</v>
      </c>
      <c r="AL2413" s="163">
        <v>0</v>
      </c>
      <c r="AM2413" s="163">
        <v>0</v>
      </c>
    </row>
    <row r="2414" spans="2:39" x14ac:dyDescent="0.15">
      <c r="B2414" s="51" t="s">
        <v>2367</v>
      </c>
      <c r="C2414" s="51" t="s">
        <v>4814</v>
      </c>
      <c r="D2414" s="51" t="s">
        <v>5026</v>
      </c>
      <c r="E2414" s="51" t="s">
        <v>5027</v>
      </c>
      <c r="F2414" s="51" t="s">
        <v>5054</v>
      </c>
      <c r="G2414" s="51" t="s">
        <v>5055</v>
      </c>
      <c r="H2414" s="51" t="s">
        <v>5113</v>
      </c>
      <c r="I2414" s="51" t="s">
        <v>5114</v>
      </c>
      <c r="K2414" s="53">
        <v>2</v>
      </c>
      <c r="L2414" s="160" t="s">
        <v>5356</v>
      </c>
      <c r="M2414" s="160" t="s">
        <v>5056</v>
      </c>
      <c r="N2414" s="160" t="s">
        <v>5194</v>
      </c>
      <c r="O2414" s="161"/>
      <c r="P2414" s="161"/>
      <c r="Q2414" s="161"/>
      <c r="R2414" s="161"/>
      <c r="S2414" s="161"/>
      <c r="T2414" s="161"/>
      <c r="U2414" s="161"/>
      <c r="V2414" s="161"/>
      <c r="W2414" s="161"/>
      <c r="X2414" s="161"/>
      <c r="Y2414" s="161"/>
      <c r="Z2414" s="161"/>
      <c r="AA2414" s="155" t="s">
        <v>2367</v>
      </c>
      <c r="AB2414" s="155" t="s">
        <v>4814</v>
      </c>
      <c r="AC2414" s="163">
        <v>0</v>
      </c>
      <c r="AD2414" s="163">
        <v>0</v>
      </c>
      <c r="AE2414" s="163">
        <v>0</v>
      </c>
      <c r="AF2414" s="163">
        <v>0</v>
      </c>
      <c r="AG2414" s="163">
        <v>0</v>
      </c>
      <c r="AH2414" s="163">
        <v>0</v>
      </c>
      <c r="AI2414" s="163">
        <v>0</v>
      </c>
      <c r="AJ2414" s="163">
        <v>0</v>
      </c>
      <c r="AK2414" s="163">
        <v>0</v>
      </c>
      <c r="AL2414" s="163">
        <v>0</v>
      </c>
      <c r="AM2414" s="163">
        <v>0</v>
      </c>
    </row>
    <row r="2415" spans="2:39" x14ac:dyDescent="0.15">
      <c r="B2415" s="51" t="s">
        <v>2368</v>
      </c>
      <c r="C2415" s="51" t="s">
        <v>4815</v>
      </c>
      <c r="D2415" s="51" t="s">
        <v>5032</v>
      </c>
      <c r="E2415" s="51" t="s">
        <v>5033</v>
      </c>
      <c r="F2415" s="51" t="s">
        <v>5117</v>
      </c>
      <c r="G2415" s="51" t="s">
        <v>5118</v>
      </c>
      <c r="H2415" s="51" t="s">
        <v>5191</v>
      </c>
      <c r="I2415" s="51" t="s">
        <v>5192</v>
      </c>
      <c r="K2415" s="53">
        <v>3</v>
      </c>
      <c r="L2415" s="160" t="s">
        <v>5356</v>
      </c>
      <c r="M2415" s="160" t="s">
        <v>5356</v>
      </c>
      <c r="N2415" s="160" t="s">
        <v>5356</v>
      </c>
      <c r="O2415" s="161"/>
      <c r="P2415" s="161"/>
      <c r="Q2415" s="161"/>
      <c r="R2415" s="161"/>
      <c r="S2415" s="161"/>
      <c r="T2415" s="161"/>
      <c r="U2415" s="161"/>
      <c r="V2415" s="161"/>
      <c r="W2415" s="161"/>
      <c r="X2415" s="161"/>
      <c r="Y2415" s="161"/>
      <c r="Z2415" s="161"/>
      <c r="AA2415" s="155" t="s">
        <v>2368</v>
      </c>
      <c r="AB2415" s="155" t="s">
        <v>4815</v>
      </c>
      <c r="AC2415" s="163">
        <v>0</v>
      </c>
      <c r="AD2415" s="163">
        <v>0</v>
      </c>
      <c r="AE2415" s="163">
        <v>0</v>
      </c>
      <c r="AF2415" s="163">
        <v>0</v>
      </c>
      <c r="AG2415" s="163">
        <v>0</v>
      </c>
      <c r="AH2415" s="163">
        <v>0</v>
      </c>
      <c r="AI2415" s="163">
        <v>0</v>
      </c>
      <c r="AJ2415" s="163">
        <v>0</v>
      </c>
      <c r="AK2415" s="163">
        <v>0</v>
      </c>
      <c r="AL2415" s="163">
        <v>0</v>
      </c>
      <c r="AM2415" s="163">
        <v>0</v>
      </c>
    </row>
    <row r="2416" spans="2:39" x14ac:dyDescent="0.15">
      <c r="B2416" s="51" t="s">
        <v>1719</v>
      </c>
      <c r="C2416" s="51" t="s">
        <v>4268</v>
      </c>
      <c r="D2416" s="51" t="s">
        <v>5026</v>
      </c>
      <c r="E2416" s="51" t="s">
        <v>5027</v>
      </c>
      <c r="F2416" s="51" t="s">
        <v>5085</v>
      </c>
      <c r="G2416" s="51" t="s">
        <v>5086</v>
      </c>
      <c r="H2416" s="51" t="s">
        <v>5087</v>
      </c>
      <c r="I2416" s="51" t="s">
        <v>5088</v>
      </c>
      <c r="K2416" s="53">
        <v>3</v>
      </c>
      <c r="L2416" s="160">
        <v>26</v>
      </c>
      <c r="M2416" s="160" t="s">
        <v>5085</v>
      </c>
      <c r="N2416" s="160" t="s">
        <v>5086</v>
      </c>
      <c r="O2416" s="161"/>
      <c r="P2416" s="161"/>
      <c r="Q2416" s="161"/>
      <c r="R2416" s="161"/>
      <c r="S2416" s="161"/>
      <c r="T2416" s="161"/>
      <c r="U2416" s="161"/>
      <c r="V2416" s="161"/>
      <c r="W2416" s="161"/>
      <c r="X2416" s="161"/>
      <c r="Y2416" s="161"/>
      <c r="Z2416" s="161"/>
      <c r="AA2416" s="155" t="s">
        <v>1719</v>
      </c>
      <c r="AB2416" s="155" t="s">
        <v>4268</v>
      </c>
      <c r="AC2416" s="163">
        <v>0</v>
      </c>
      <c r="AD2416" s="163">
        <v>0</v>
      </c>
      <c r="AE2416" s="163">
        <v>0</v>
      </c>
      <c r="AF2416" s="163">
        <v>0</v>
      </c>
      <c r="AG2416" s="163">
        <v>0</v>
      </c>
      <c r="AH2416" s="163">
        <v>0</v>
      </c>
      <c r="AI2416" s="163">
        <v>0</v>
      </c>
      <c r="AJ2416" s="163">
        <v>0</v>
      </c>
      <c r="AK2416" s="163">
        <v>0</v>
      </c>
      <c r="AL2416" s="163">
        <v>0</v>
      </c>
      <c r="AM2416" s="163">
        <v>0</v>
      </c>
    </row>
    <row r="2417" spans="2:39" x14ac:dyDescent="0.15">
      <c r="B2417" s="51" t="s">
        <v>2369</v>
      </c>
      <c r="C2417" s="51" t="s">
        <v>4816</v>
      </c>
      <c r="D2417" s="51" t="s">
        <v>5026</v>
      </c>
      <c r="E2417" s="51" t="s">
        <v>5027</v>
      </c>
      <c r="F2417" s="51" t="s">
        <v>5028</v>
      </c>
      <c r="G2417" s="51" t="s">
        <v>5029</v>
      </c>
      <c r="H2417" s="51" t="s">
        <v>5030</v>
      </c>
      <c r="I2417" s="51" t="s">
        <v>5031</v>
      </c>
      <c r="K2417" s="53">
        <v>3</v>
      </c>
      <c r="L2417" s="160">
        <v>24</v>
      </c>
      <c r="M2417" s="160" t="s">
        <v>5028</v>
      </c>
      <c r="N2417" s="160" t="s">
        <v>5029</v>
      </c>
      <c r="O2417" s="161"/>
      <c r="P2417" s="161"/>
      <c r="Q2417" s="161"/>
      <c r="R2417" s="161"/>
      <c r="S2417" s="161"/>
      <c r="T2417" s="161"/>
      <c r="U2417" s="161"/>
      <c r="V2417" s="161"/>
      <c r="W2417" s="161"/>
      <c r="X2417" s="161"/>
      <c r="Y2417" s="161"/>
      <c r="Z2417" s="161"/>
      <c r="AA2417" s="155" t="s">
        <v>2369</v>
      </c>
      <c r="AB2417" s="155" t="s">
        <v>4816</v>
      </c>
      <c r="AC2417" s="163">
        <v>0</v>
      </c>
      <c r="AD2417" s="163">
        <v>0</v>
      </c>
      <c r="AE2417" s="163">
        <v>0</v>
      </c>
      <c r="AF2417" s="163">
        <v>0</v>
      </c>
      <c r="AG2417" s="163">
        <v>0</v>
      </c>
      <c r="AH2417" s="163">
        <v>0</v>
      </c>
      <c r="AI2417" s="163">
        <v>0</v>
      </c>
      <c r="AJ2417" s="163">
        <v>0</v>
      </c>
      <c r="AK2417" s="163">
        <v>0</v>
      </c>
      <c r="AL2417" s="163">
        <v>0</v>
      </c>
      <c r="AM2417" s="163">
        <v>0</v>
      </c>
    </row>
    <row r="2418" spans="2:39" x14ac:dyDescent="0.15">
      <c r="B2418" s="51" t="s">
        <v>2370</v>
      </c>
      <c r="C2418" s="51" t="s">
        <v>4817</v>
      </c>
      <c r="D2418" s="51" t="s">
        <v>5032</v>
      </c>
      <c r="E2418" s="51" t="s">
        <v>5033</v>
      </c>
      <c r="F2418" s="51" t="s">
        <v>5097</v>
      </c>
      <c r="G2418" s="51" t="s">
        <v>5098</v>
      </c>
      <c r="H2418" s="51" t="s">
        <v>5164</v>
      </c>
      <c r="I2418" s="51" t="s">
        <v>5165</v>
      </c>
      <c r="K2418" s="53">
        <v>3</v>
      </c>
      <c r="L2418" s="160">
        <v>15</v>
      </c>
      <c r="M2418" s="160" t="s">
        <v>5097</v>
      </c>
      <c r="N2418" s="160" t="s">
        <v>5098</v>
      </c>
      <c r="O2418" s="161"/>
      <c r="P2418" s="161"/>
      <c r="Q2418" s="161"/>
      <c r="R2418" s="161"/>
      <c r="S2418" s="161"/>
      <c r="T2418" s="161"/>
      <c r="U2418" s="161"/>
      <c r="V2418" s="161"/>
      <c r="W2418" s="161"/>
      <c r="X2418" s="161"/>
      <c r="Y2418" s="161"/>
      <c r="Z2418" s="161"/>
      <c r="AA2418" s="155" t="s">
        <v>2370</v>
      </c>
      <c r="AB2418" s="155" t="s">
        <v>4817</v>
      </c>
      <c r="AC2418" s="163">
        <v>0</v>
      </c>
      <c r="AD2418" s="163">
        <v>0</v>
      </c>
      <c r="AE2418" s="163">
        <v>0</v>
      </c>
      <c r="AF2418" s="163">
        <v>0</v>
      </c>
      <c r="AG2418" s="163">
        <v>0</v>
      </c>
      <c r="AH2418" s="163">
        <v>0</v>
      </c>
      <c r="AI2418" s="163">
        <v>0</v>
      </c>
      <c r="AJ2418" s="163">
        <v>0</v>
      </c>
      <c r="AK2418" s="163">
        <v>0</v>
      </c>
      <c r="AL2418" s="163">
        <v>0</v>
      </c>
      <c r="AM2418" s="163">
        <v>0</v>
      </c>
    </row>
    <row r="2419" spans="2:39" x14ac:dyDescent="0.15">
      <c r="B2419" s="51" t="s">
        <v>2371</v>
      </c>
      <c r="C2419" s="51" t="s">
        <v>4818</v>
      </c>
      <c r="D2419" s="51" t="s">
        <v>5026</v>
      </c>
      <c r="E2419" s="51" t="s">
        <v>5027</v>
      </c>
      <c r="F2419" s="51" t="s">
        <v>5054</v>
      </c>
      <c r="G2419" s="51" t="s">
        <v>5055</v>
      </c>
      <c r="H2419" s="51" t="s">
        <v>5113</v>
      </c>
      <c r="I2419" s="51" t="s">
        <v>5114</v>
      </c>
      <c r="K2419" s="53">
        <v>2</v>
      </c>
      <c r="L2419" s="160" t="s">
        <v>5356</v>
      </c>
      <c r="M2419" s="160" t="s">
        <v>5056</v>
      </c>
      <c r="N2419" s="160" t="s">
        <v>5194</v>
      </c>
      <c r="O2419" s="161"/>
      <c r="P2419" s="161"/>
      <c r="Q2419" s="161"/>
      <c r="R2419" s="161"/>
      <c r="S2419" s="161"/>
      <c r="T2419" s="161"/>
      <c r="U2419" s="161"/>
      <c r="V2419" s="161"/>
      <c r="W2419" s="161"/>
      <c r="X2419" s="161"/>
      <c r="Y2419" s="161"/>
      <c r="Z2419" s="161"/>
      <c r="AA2419" s="155" t="s">
        <v>2371</v>
      </c>
      <c r="AB2419" s="155" t="s">
        <v>4818</v>
      </c>
      <c r="AC2419" s="163">
        <v>0</v>
      </c>
      <c r="AD2419" s="163">
        <v>0</v>
      </c>
      <c r="AE2419" s="163">
        <v>0</v>
      </c>
      <c r="AF2419" s="163">
        <v>0</v>
      </c>
      <c r="AG2419" s="163">
        <v>0</v>
      </c>
      <c r="AH2419" s="163">
        <v>0</v>
      </c>
      <c r="AI2419" s="163">
        <v>0</v>
      </c>
      <c r="AJ2419" s="163">
        <v>0</v>
      </c>
      <c r="AK2419" s="163">
        <v>0</v>
      </c>
      <c r="AL2419" s="163">
        <v>0</v>
      </c>
      <c r="AM2419" s="163">
        <v>0</v>
      </c>
    </row>
    <row r="2420" spans="2:39" x14ac:dyDescent="0.15">
      <c r="B2420" s="51" t="s">
        <v>2372</v>
      </c>
      <c r="C2420" s="51" t="s">
        <v>4819</v>
      </c>
      <c r="K2420" s="53">
        <v>3</v>
      </c>
      <c r="L2420" s="160" t="s">
        <v>5356</v>
      </c>
      <c r="M2420" s="160" t="s">
        <v>5356</v>
      </c>
      <c r="N2420" s="160" t="s">
        <v>5356</v>
      </c>
      <c r="O2420" s="161"/>
      <c r="P2420" s="161"/>
      <c r="Q2420" s="161"/>
      <c r="R2420" s="161"/>
      <c r="S2420" s="161"/>
      <c r="T2420" s="161"/>
      <c r="U2420" s="161"/>
      <c r="V2420" s="161"/>
      <c r="W2420" s="161"/>
      <c r="X2420" s="161"/>
      <c r="Y2420" s="161"/>
      <c r="Z2420" s="161"/>
      <c r="AA2420" s="155" t="s">
        <v>2372</v>
      </c>
      <c r="AB2420" s="155" t="s">
        <v>4819</v>
      </c>
      <c r="AC2420" s="163">
        <v>0</v>
      </c>
      <c r="AD2420" s="163">
        <v>0</v>
      </c>
      <c r="AE2420" s="163">
        <v>0</v>
      </c>
      <c r="AF2420" s="163">
        <v>0</v>
      </c>
      <c r="AG2420" s="163">
        <v>0</v>
      </c>
      <c r="AH2420" s="163">
        <v>0</v>
      </c>
      <c r="AI2420" s="163">
        <v>0</v>
      </c>
      <c r="AJ2420" s="163">
        <v>0</v>
      </c>
      <c r="AK2420" s="163">
        <v>0</v>
      </c>
      <c r="AL2420" s="163">
        <v>0</v>
      </c>
      <c r="AM2420" s="163">
        <v>0</v>
      </c>
    </row>
    <row r="2421" spans="2:39" x14ac:dyDescent="0.15">
      <c r="B2421" s="51" t="s">
        <v>2373</v>
      </c>
      <c r="C2421" s="51" t="s">
        <v>4820</v>
      </c>
      <c r="D2421" s="51" t="s">
        <v>5026</v>
      </c>
      <c r="E2421" s="51" t="s">
        <v>5027</v>
      </c>
      <c r="F2421" s="51" t="s">
        <v>5028</v>
      </c>
      <c r="G2421" s="51" t="s">
        <v>5029</v>
      </c>
      <c r="H2421" s="51" t="s">
        <v>5115</v>
      </c>
      <c r="I2421" s="51" t="s">
        <v>5116</v>
      </c>
      <c r="K2421" s="53">
        <v>3</v>
      </c>
      <c r="L2421" s="160">
        <v>24</v>
      </c>
      <c r="M2421" s="160" t="s">
        <v>5028</v>
      </c>
      <c r="N2421" s="160" t="s">
        <v>5029</v>
      </c>
      <c r="O2421" s="161"/>
      <c r="P2421" s="161"/>
      <c r="Q2421" s="161"/>
      <c r="R2421" s="161"/>
      <c r="S2421" s="161"/>
      <c r="T2421" s="161"/>
      <c r="U2421" s="161"/>
      <c r="V2421" s="161"/>
      <c r="W2421" s="161"/>
      <c r="X2421" s="161"/>
      <c r="Y2421" s="161"/>
      <c r="Z2421" s="161"/>
      <c r="AA2421" s="155" t="s">
        <v>2373</v>
      </c>
      <c r="AB2421" s="155" t="s">
        <v>4820</v>
      </c>
      <c r="AC2421" s="163">
        <v>0</v>
      </c>
      <c r="AD2421" s="163">
        <v>0</v>
      </c>
      <c r="AE2421" s="163">
        <v>0</v>
      </c>
      <c r="AF2421" s="163">
        <v>0</v>
      </c>
      <c r="AG2421" s="163">
        <v>0</v>
      </c>
      <c r="AH2421" s="163">
        <v>0</v>
      </c>
      <c r="AI2421" s="163">
        <v>0</v>
      </c>
      <c r="AJ2421" s="163">
        <v>0</v>
      </c>
      <c r="AK2421" s="163">
        <v>0</v>
      </c>
      <c r="AL2421" s="163">
        <v>0</v>
      </c>
      <c r="AM2421" s="163">
        <v>0</v>
      </c>
    </row>
    <row r="2422" spans="2:39" x14ac:dyDescent="0.15">
      <c r="B2422" s="51" t="s">
        <v>2374</v>
      </c>
      <c r="C2422" s="51" t="s">
        <v>4821</v>
      </c>
      <c r="D2422" s="51" t="s">
        <v>5026</v>
      </c>
      <c r="E2422" s="51" t="s">
        <v>5027</v>
      </c>
      <c r="F2422" s="51" t="s">
        <v>5054</v>
      </c>
      <c r="G2422" s="51" t="s">
        <v>5055</v>
      </c>
      <c r="H2422" s="51" t="s">
        <v>5193</v>
      </c>
      <c r="I2422" s="51" t="s">
        <v>5194</v>
      </c>
      <c r="K2422" s="53">
        <v>2</v>
      </c>
      <c r="L2422" s="160" t="s">
        <v>5356</v>
      </c>
      <c r="M2422" s="160" t="s">
        <v>5056</v>
      </c>
      <c r="N2422" s="160" t="s">
        <v>5194</v>
      </c>
      <c r="O2422" s="161"/>
      <c r="P2422" s="161"/>
      <c r="Q2422" s="161"/>
      <c r="R2422" s="161"/>
      <c r="S2422" s="161"/>
      <c r="T2422" s="161"/>
      <c r="U2422" s="161"/>
      <c r="V2422" s="161"/>
      <c r="W2422" s="161"/>
      <c r="X2422" s="161"/>
      <c r="Y2422" s="161"/>
      <c r="Z2422" s="161"/>
      <c r="AA2422" s="155" t="s">
        <v>2374</v>
      </c>
      <c r="AB2422" s="155" t="s">
        <v>4821</v>
      </c>
      <c r="AC2422" s="163">
        <v>0</v>
      </c>
      <c r="AD2422" s="163">
        <v>0</v>
      </c>
      <c r="AE2422" s="163">
        <v>0</v>
      </c>
      <c r="AF2422" s="163">
        <v>0</v>
      </c>
      <c r="AG2422" s="163">
        <v>0</v>
      </c>
      <c r="AH2422" s="163">
        <v>0</v>
      </c>
      <c r="AI2422" s="163">
        <v>0</v>
      </c>
      <c r="AJ2422" s="163">
        <v>0</v>
      </c>
      <c r="AK2422" s="163">
        <v>0</v>
      </c>
      <c r="AL2422" s="163">
        <v>0</v>
      </c>
      <c r="AM2422" s="163">
        <v>0</v>
      </c>
    </row>
    <row r="2423" spans="2:39" x14ac:dyDescent="0.15">
      <c r="B2423" s="51" t="s">
        <v>2375</v>
      </c>
      <c r="C2423" s="51" t="s">
        <v>4822</v>
      </c>
      <c r="D2423" s="51" t="s">
        <v>5026</v>
      </c>
      <c r="E2423" s="51" t="s">
        <v>5027</v>
      </c>
      <c r="F2423" s="51" t="s">
        <v>5028</v>
      </c>
      <c r="G2423" s="51" t="s">
        <v>5029</v>
      </c>
      <c r="H2423" s="51" t="s">
        <v>5199</v>
      </c>
      <c r="I2423" s="51" t="s">
        <v>5200</v>
      </c>
      <c r="K2423" s="53">
        <v>3</v>
      </c>
      <c r="L2423" s="160">
        <v>24</v>
      </c>
      <c r="M2423" s="160" t="s">
        <v>5028</v>
      </c>
      <c r="N2423" s="160" t="s">
        <v>5029</v>
      </c>
      <c r="O2423" s="161"/>
      <c r="P2423" s="161"/>
      <c r="Q2423" s="161"/>
      <c r="R2423" s="161"/>
      <c r="S2423" s="161"/>
      <c r="T2423" s="161"/>
      <c r="U2423" s="161"/>
      <c r="V2423" s="161"/>
      <c r="W2423" s="161"/>
      <c r="X2423" s="161"/>
      <c r="Y2423" s="161"/>
      <c r="Z2423" s="161"/>
      <c r="AA2423" s="155" t="s">
        <v>2375</v>
      </c>
      <c r="AB2423" s="155" t="s">
        <v>4822</v>
      </c>
      <c r="AC2423" s="163">
        <v>0</v>
      </c>
      <c r="AD2423" s="163">
        <v>0</v>
      </c>
      <c r="AE2423" s="163">
        <v>0</v>
      </c>
      <c r="AF2423" s="163">
        <v>0</v>
      </c>
      <c r="AG2423" s="163">
        <v>0</v>
      </c>
      <c r="AH2423" s="163">
        <v>0</v>
      </c>
      <c r="AI2423" s="163">
        <v>0</v>
      </c>
      <c r="AJ2423" s="163">
        <v>0</v>
      </c>
      <c r="AK2423" s="163">
        <v>0</v>
      </c>
      <c r="AL2423" s="163">
        <v>0</v>
      </c>
      <c r="AM2423" s="163">
        <v>0</v>
      </c>
    </row>
    <row r="2424" spans="2:39" x14ac:dyDescent="0.15">
      <c r="B2424" s="51" t="s">
        <v>2376</v>
      </c>
      <c r="C2424" s="51" t="s">
        <v>4823</v>
      </c>
      <c r="D2424" s="51" t="s">
        <v>5026</v>
      </c>
      <c r="E2424" s="51" t="s">
        <v>5027</v>
      </c>
      <c r="F2424" s="51" t="s">
        <v>5028</v>
      </c>
      <c r="G2424" s="51" t="s">
        <v>5029</v>
      </c>
      <c r="H2424" s="51" t="s">
        <v>5205</v>
      </c>
      <c r="I2424" s="51" t="s">
        <v>5206</v>
      </c>
      <c r="K2424" s="53">
        <v>3</v>
      </c>
      <c r="L2424" s="160">
        <v>24</v>
      </c>
      <c r="M2424" s="160" t="s">
        <v>5028</v>
      </c>
      <c r="N2424" s="160" t="s">
        <v>5029</v>
      </c>
      <c r="O2424" s="161"/>
      <c r="P2424" s="161"/>
      <c r="Q2424" s="161"/>
      <c r="R2424" s="161"/>
      <c r="S2424" s="161"/>
      <c r="T2424" s="161"/>
      <c r="U2424" s="161"/>
      <c r="V2424" s="161"/>
      <c r="W2424" s="161"/>
      <c r="X2424" s="161"/>
      <c r="Y2424" s="161"/>
      <c r="Z2424" s="161"/>
      <c r="AA2424" s="155" t="s">
        <v>2376</v>
      </c>
      <c r="AB2424" s="155" t="s">
        <v>4823</v>
      </c>
      <c r="AC2424" s="163">
        <v>0</v>
      </c>
      <c r="AD2424" s="163">
        <v>0</v>
      </c>
      <c r="AE2424" s="163">
        <v>0</v>
      </c>
      <c r="AF2424" s="163">
        <v>0</v>
      </c>
      <c r="AG2424" s="163">
        <v>0</v>
      </c>
      <c r="AH2424" s="163">
        <v>0</v>
      </c>
      <c r="AI2424" s="163">
        <v>0</v>
      </c>
      <c r="AJ2424" s="163">
        <v>0</v>
      </c>
      <c r="AK2424" s="163">
        <v>0</v>
      </c>
      <c r="AL2424" s="163">
        <v>0</v>
      </c>
      <c r="AM2424" s="163">
        <v>0</v>
      </c>
    </row>
    <row r="2425" spans="2:39" x14ac:dyDescent="0.15">
      <c r="B2425" s="51" t="s">
        <v>2377</v>
      </c>
      <c r="C2425" s="51" t="s">
        <v>4824</v>
      </c>
      <c r="D2425" s="51" t="s">
        <v>5032</v>
      </c>
      <c r="E2425" s="51" t="s">
        <v>5033</v>
      </c>
      <c r="F2425" s="51" t="s">
        <v>5034</v>
      </c>
      <c r="G2425" s="51" t="s">
        <v>5035</v>
      </c>
      <c r="H2425" s="51" t="s">
        <v>5038</v>
      </c>
      <c r="I2425" s="51" t="s">
        <v>5039</v>
      </c>
      <c r="K2425" s="53">
        <v>3</v>
      </c>
      <c r="L2425" s="160">
        <v>11</v>
      </c>
      <c r="M2425" s="160" t="s">
        <v>5034</v>
      </c>
      <c r="N2425" s="160" t="s">
        <v>5035</v>
      </c>
      <c r="O2425" s="161"/>
      <c r="P2425" s="161"/>
      <c r="Q2425" s="161"/>
      <c r="R2425" s="161"/>
      <c r="S2425" s="161"/>
      <c r="T2425" s="161"/>
      <c r="U2425" s="161"/>
      <c r="V2425" s="161"/>
      <c r="W2425" s="161"/>
      <c r="X2425" s="161"/>
      <c r="Y2425" s="161"/>
      <c r="Z2425" s="161"/>
      <c r="AA2425" s="155" t="s">
        <v>2377</v>
      </c>
      <c r="AB2425" s="155" t="s">
        <v>4824</v>
      </c>
      <c r="AC2425" s="163">
        <v>1</v>
      </c>
      <c r="AD2425" s="163">
        <v>1</v>
      </c>
      <c r="AE2425" s="163">
        <v>1</v>
      </c>
      <c r="AF2425" s="163">
        <v>1</v>
      </c>
      <c r="AG2425" s="163">
        <v>0</v>
      </c>
      <c r="AH2425" s="163">
        <v>0</v>
      </c>
      <c r="AI2425" s="163">
        <v>0</v>
      </c>
      <c r="AJ2425" s="163">
        <v>0</v>
      </c>
      <c r="AK2425" s="163">
        <v>0</v>
      </c>
      <c r="AL2425" s="163">
        <v>0</v>
      </c>
      <c r="AM2425" s="163">
        <v>0</v>
      </c>
    </row>
    <row r="2426" spans="2:39" x14ac:dyDescent="0.15">
      <c r="B2426" s="51" t="s">
        <v>2378</v>
      </c>
      <c r="C2426" s="51" t="s">
        <v>4825</v>
      </c>
      <c r="D2426" s="51" t="s">
        <v>5089</v>
      </c>
      <c r="E2426" s="51" t="s">
        <v>5090</v>
      </c>
      <c r="F2426" s="51" t="s">
        <v>5091</v>
      </c>
      <c r="G2426" s="51" t="s">
        <v>5092</v>
      </c>
      <c r="H2426" s="51" t="s">
        <v>5135</v>
      </c>
      <c r="I2426" s="51" t="s">
        <v>5136</v>
      </c>
      <c r="K2426" s="53">
        <v>3</v>
      </c>
      <c r="L2426" s="160">
        <v>16</v>
      </c>
      <c r="M2426" s="160" t="s">
        <v>5091</v>
      </c>
      <c r="N2426" s="160" t="s">
        <v>5092</v>
      </c>
      <c r="O2426" s="161"/>
      <c r="P2426" s="161"/>
      <c r="Q2426" s="161"/>
      <c r="R2426" s="161"/>
      <c r="S2426" s="161"/>
      <c r="T2426" s="161"/>
      <c r="U2426" s="161"/>
      <c r="V2426" s="161"/>
      <c r="W2426" s="161"/>
      <c r="X2426" s="161"/>
      <c r="Y2426" s="161"/>
      <c r="Z2426" s="161"/>
      <c r="AA2426" s="155" t="s">
        <v>2378</v>
      </c>
      <c r="AB2426" s="155" t="s">
        <v>4825</v>
      </c>
      <c r="AC2426" s="163">
        <v>0</v>
      </c>
      <c r="AD2426" s="163">
        <v>0</v>
      </c>
      <c r="AE2426" s="163">
        <v>0</v>
      </c>
      <c r="AF2426" s="163">
        <v>0</v>
      </c>
      <c r="AG2426" s="163">
        <v>0</v>
      </c>
      <c r="AH2426" s="163">
        <v>0</v>
      </c>
      <c r="AI2426" s="163">
        <v>0</v>
      </c>
      <c r="AJ2426" s="163">
        <v>0</v>
      </c>
      <c r="AK2426" s="163">
        <v>0</v>
      </c>
      <c r="AL2426" s="163">
        <v>0</v>
      </c>
      <c r="AM2426" s="163">
        <v>0</v>
      </c>
    </row>
    <row r="2427" spans="2:39" x14ac:dyDescent="0.15">
      <c r="B2427" s="51" t="s">
        <v>2379</v>
      </c>
      <c r="C2427" s="51" t="s">
        <v>4826</v>
      </c>
      <c r="D2427" s="51" t="s">
        <v>5032</v>
      </c>
      <c r="E2427" s="51" t="s">
        <v>5033</v>
      </c>
      <c r="F2427" s="51" t="s">
        <v>5121</v>
      </c>
      <c r="G2427" s="51" t="s">
        <v>5122</v>
      </c>
      <c r="H2427" s="51" t="s">
        <v>5201</v>
      </c>
      <c r="I2427" s="51" t="s">
        <v>5202</v>
      </c>
      <c r="K2427" s="53">
        <v>3</v>
      </c>
      <c r="L2427" s="160">
        <v>12</v>
      </c>
      <c r="M2427" s="160" t="s">
        <v>5121</v>
      </c>
      <c r="N2427" s="160" t="s">
        <v>5122</v>
      </c>
      <c r="O2427" s="161"/>
      <c r="P2427" s="161"/>
      <c r="Q2427" s="161"/>
      <c r="R2427" s="161"/>
      <c r="S2427" s="161"/>
      <c r="T2427" s="161"/>
      <c r="U2427" s="161"/>
      <c r="V2427" s="161"/>
      <c r="W2427" s="161"/>
      <c r="X2427" s="161"/>
      <c r="Y2427" s="161"/>
      <c r="Z2427" s="161"/>
      <c r="AA2427" s="155" t="s">
        <v>2379</v>
      </c>
      <c r="AB2427" s="155" t="s">
        <v>4826</v>
      </c>
      <c r="AC2427" s="163">
        <v>0</v>
      </c>
      <c r="AD2427" s="163">
        <v>0</v>
      </c>
      <c r="AE2427" s="163">
        <v>0</v>
      </c>
      <c r="AF2427" s="163">
        <v>0</v>
      </c>
      <c r="AG2427" s="163">
        <v>0</v>
      </c>
      <c r="AH2427" s="163">
        <v>0</v>
      </c>
      <c r="AI2427" s="163">
        <v>0</v>
      </c>
      <c r="AJ2427" s="163">
        <v>0</v>
      </c>
      <c r="AK2427" s="163">
        <v>0</v>
      </c>
      <c r="AL2427" s="163">
        <v>0</v>
      </c>
      <c r="AM2427" s="163">
        <v>0</v>
      </c>
    </row>
    <row r="2428" spans="2:39" x14ac:dyDescent="0.15">
      <c r="B2428" s="51" t="s">
        <v>2380</v>
      </c>
      <c r="C2428" s="51" t="s">
        <v>4827</v>
      </c>
      <c r="D2428" s="51" t="s">
        <v>5032</v>
      </c>
      <c r="E2428" s="51" t="s">
        <v>5033</v>
      </c>
      <c r="F2428" s="51" t="s">
        <v>5034</v>
      </c>
      <c r="G2428" s="51" t="s">
        <v>5035</v>
      </c>
      <c r="H2428" s="51" t="s">
        <v>5038</v>
      </c>
      <c r="I2428" s="51" t="s">
        <v>5039</v>
      </c>
      <c r="K2428" s="53">
        <v>3</v>
      </c>
      <c r="L2428" s="160">
        <v>11</v>
      </c>
      <c r="M2428" s="160" t="s">
        <v>5034</v>
      </c>
      <c r="N2428" s="160" t="s">
        <v>5035</v>
      </c>
      <c r="O2428" s="161"/>
      <c r="P2428" s="161"/>
      <c r="Q2428" s="161"/>
      <c r="R2428" s="161"/>
      <c r="S2428" s="161"/>
      <c r="T2428" s="161"/>
      <c r="U2428" s="161"/>
      <c r="V2428" s="161"/>
      <c r="W2428" s="161"/>
      <c r="X2428" s="161"/>
      <c r="Y2428" s="161"/>
      <c r="Z2428" s="161"/>
      <c r="AA2428" s="155" t="s">
        <v>2380</v>
      </c>
      <c r="AB2428" s="155" t="s">
        <v>4827</v>
      </c>
      <c r="AC2428" s="163">
        <v>0</v>
      </c>
      <c r="AD2428" s="163">
        <v>0</v>
      </c>
      <c r="AE2428" s="163">
        <v>0</v>
      </c>
      <c r="AF2428" s="163">
        <v>0</v>
      </c>
      <c r="AG2428" s="163">
        <v>0</v>
      </c>
      <c r="AH2428" s="163">
        <v>0</v>
      </c>
      <c r="AI2428" s="163">
        <v>0</v>
      </c>
      <c r="AJ2428" s="163">
        <v>0</v>
      </c>
      <c r="AK2428" s="163">
        <v>0</v>
      </c>
      <c r="AL2428" s="163">
        <v>0</v>
      </c>
      <c r="AM2428" s="163">
        <v>0</v>
      </c>
    </row>
    <row r="2429" spans="2:39" x14ac:dyDescent="0.15">
      <c r="B2429" s="51" t="s">
        <v>2381</v>
      </c>
      <c r="C2429" s="51" t="s">
        <v>4828</v>
      </c>
      <c r="D2429" s="51" t="s">
        <v>5026</v>
      </c>
      <c r="E2429" s="51" t="s">
        <v>5027</v>
      </c>
      <c r="F2429" s="51" t="s">
        <v>5028</v>
      </c>
      <c r="G2429" s="51" t="s">
        <v>5029</v>
      </c>
      <c r="H2429" s="51" t="s">
        <v>5199</v>
      </c>
      <c r="I2429" s="51" t="s">
        <v>5200</v>
      </c>
      <c r="K2429" s="53">
        <v>3</v>
      </c>
      <c r="L2429" s="160">
        <v>24</v>
      </c>
      <c r="M2429" s="160" t="s">
        <v>5028</v>
      </c>
      <c r="N2429" s="160" t="s">
        <v>5029</v>
      </c>
      <c r="O2429" s="161"/>
      <c r="P2429" s="161"/>
      <c r="Q2429" s="161"/>
      <c r="R2429" s="161"/>
      <c r="S2429" s="161"/>
      <c r="T2429" s="161"/>
      <c r="U2429" s="161"/>
      <c r="V2429" s="161"/>
      <c r="W2429" s="161"/>
      <c r="X2429" s="161"/>
      <c r="Y2429" s="161"/>
      <c r="Z2429" s="161"/>
      <c r="AA2429" s="155" t="s">
        <v>2381</v>
      </c>
      <c r="AB2429" s="155" t="s">
        <v>4828</v>
      </c>
      <c r="AC2429" s="163">
        <v>0</v>
      </c>
      <c r="AD2429" s="163">
        <v>0</v>
      </c>
      <c r="AE2429" s="163">
        <v>0</v>
      </c>
      <c r="AF2429" s="163">
        <v>0</v>
      </c>
      <c r="AG2429" s="163">
        <v>0</v>
      </c>
      <c r="AH2429" s="163">
        <v>0</v>
      </c>
      <c r="AI2429" s="163">
        <v>0</v>
      </c>
      <c r="AJ2429" s="163">
        <v>0</v>
      </c>
      <c r="AK2429" s="163">
        <v>0</v>
      </c>
      <c r="AL2429" s="163">
        <v>0</v>
      </c>
      <c r="AM2429" s="163">
        <v>0</v>
      </c>
    </row>
    <row r="2430" spans="2:39" x14ac:dyDescent="0.15">
      <c r="B2430" s="51" t="s">
        <v>2382</v>
      </c>
      <c r="C2430" s="51" t="s">
        <v>4829</v>
      </c>
      <c r="D2430" s="51" t="s">
        <v>5089</v>
      </c>
      <c r="E2430" s="51" t="s">
        <v>5090</v>
      </c>
      <c r="F2430" s="51" t="s">
        <v>5091</v>
      </c>
      <c r="G2430" s="51" t="s">
        <v>5092</v>
      </c>
      <c r="H2430" s="51" t="s">
        <v>5135</v>
      </c>
      <c r="I2430" s="51" t="s">
        <v>5136</v>
      </c>
      <c r="K2430" s="53">
        <v>3</v>
      </c>
      <c r="L2430" s="160">
        <v>16</v>
      </c>
      <c r="M2430" s="160" t="s">
        <v>5091</v>
      </c>
      <c r="N2430" s="160" t="s">
        <v>5092</v>
      </c>
      <c r="O2430" s="161"/>
      <c r="P2430" s="161"/>
      <c r="Q2430" s="161"/>
      <c r="R2430" s="161"/>
      <c r="S2430" s="161"/>
      <c r="T2430" s="161"/>
      <c r="U2430" s="161"/>
      <c r="V2430" s="161"/>
      <c r="W2430" s="161"/>
      <c r="X2430" s="161"/>
      <c r="Y2430" s="161"/>
      <c r="Z2430" s="161"/>
      <c r="AA2430" s="155" t="s">
        <v>2382</v>
      </c>
      <c r="AB2430" s="155" t="s">
        <v>4829</v>
      </c>
      <c r="AC2430" s="163">
        <v>0</v>
      </c>
      <c r="AD2430" s="163">
        <v>0</v>
      </c>
      <c r="AE2430" s="163">
        <v>0</v>
      </c>
      <c r="AF2430" s="163">
        <v>0</v>
      </c>
      <c r="AG2430" s="163">
        <v>0</v>
      </c>
      <c r="AH2430" s="163">
        <v>0</v>
      </c>
      <c r="AI2430" s="163">
        <v>0</v>
      </c>
      <c r="AJ2430" s="163">
        <v>0</v>
      </c>
      <c r="AK2430" s="163">
        <v>0</v>
      </c>
      <c r="AL2430" s="163">
        <v>0</v>
      </c>
      <c r="AM2430" s="163">
        <v>0</v>
      </c>
    </row>
    <row r="2431" spans="2:39" x14ac:dyDescent="0.15">
      <c r="B2431" s="51" t="s">
        <v>2383</v>
      </c>
      <c r="C2431" s="51" t="s">
        <v>4830</v>
      </c>
      <c r="D2431" s="51" t="s">
        <v>5074</v>
      </c>
      <c r="E2431" s="51" t="s">
        <v>5075</v>
      </c>
      <c r="F2431" s="51" t="s">
        <v>5076</v>
      </c>
      <c r="G2431" s="51" t="s">
        <v>5077</v>
      </c>
      <c r="H2431" s="51" t="s">
        <v>5153</v>
      </c>
      <c r="I2431" s="51" t="s">
        <v>5154</v>
      </c>
      <c r="K2431" s="53">
        <v>3</v>
      </c>
      <c r="L2431" s="160">
        <v>7</v>
      </c>
      <c r="M2431" s="160" t="s">
        <v>5153</v>
      </c>
      <c r="N2431" s="160" t="s">
        <v>5154</v>
      </c>
      <c r="O2431" s="161"/>
      <c r="P2431" s="161"/>
      <c r="Q2431" s="161"/>
      <c r="R2431" s="161"/>
      <c r="S2431" s="161"/>
      <c r="T2431" s="161"/>
      <c r="U2431" s="161"/>
      <c r="V2431" s="161"/>
      <c r="W2431" s="161"/>
      <c r="X2431" s="161"/>
      <c r="Y2431" s="161"/>
      <c r="Z2431" s="161"/>
      <c r="AA2431" s="155" t="s">
        <v>2383</v>
      </c>
      <c r="AB2431" s="155" t="s">
        <v>4830</v>
      </c>
      <c r="AC2431" s="163">
        <v>0</v>
      </c>
      <c r="AD2431" s="163">
        <v>0</v>
      </c>
      <c r="AE2431" s="163">
        <v>0</v>
      </c>
      <c r="AF2431" s="163">
        <v>0</v>
      </c>
      <c r="AG2431" s="163">
        <v>0</v>
      </c>
      <c r="AH2431" s="163">
        <v>0</v>
      </c>
      <c r="AI2431" s="163">
        <v>0</v>
      </c>
      <c r="AJ2431" s="163">
        <v>0</v>
      </c>
      <c r="AK2431" s="163">
        <v>0</v>
      </c>
      <c r="AL2431" s="163">
        <v>0</v>
      </c>
      <c r="AM2431" s="163">
        <v>0</v>
      </c>
    </row>
    <row r="2432" spans="2:39" x14ac:dyDescent="0.15">
      <c r="B2432" s="51" t="s">
        <v>2384</v>
      </c>
      <c r="C2432" s="51" t="s">
        <v>4831</v>
      </c>
      <c r="D2432" s="51" t="s">
        <v>5080</v>
      </c>
      <c r="E2432" s="51" t="s">
        <v>5081</v>
      </c>
      <c r="F2432" s="51" t="s">
        <v>5082</v>
      </c>
      <c r="G2432" s="51" t="s">
        <v>5081</v>
      </c>
      <c r="H2432" s="51" t="s">
        <v>5141</v>
      </c>
      <c r="I2432" s="51" t="s">
        <v>5142</v>
      </c>
      <c r="K2432" s="53">
        <v>3</v>
      </c>
      <c r="L2432" s="160">
        <v>2</v>
      </c>
      <c r="M2432" s="160" t="s">
        <v>5082</v>
      </c>
      <c r="N2432" s="160" t="s">
        <v>5081</v>
      </c>
      <c r="O2432" s="161"/>
      <c r="P2432" s="161"/>
      <c r="Q2432" s="161"/>
      <c r="R2432" s="161"/>
      <c r="S2432" s="161"/>
      <c r="T2432" s="161"/>
      <c r="U2432" s="161"/>
      <c r="V2432" s="161"/>
      <c r="W2432" s="161"/>
      <c r="X2432" s="161"/>
      <c r="Y2432" s="161"/>
      <c r="Z2432" s="161"/>
      <c r="AA2432" s="155" t="s">
        <v>2384</v>
      </c>
      <c r="AB2432" s="155" t="s">
        <v>4831</v>
      </c>
      <c r="AC2432" s="163">
        <v>0</v>
      </c>
      <c r="AD2432" s="163">
        <v>0</v>
      </c>
      <c r="AE2432" s="163">
        <v>0</v>
      </c>
      <c r="AF2432" s="163">
        <v>0</v>
      </c>
      <c r="AG2432" s="163">
        <v>0</v>
      </c>
      <c r="AH2432" s="163">
        <v>0</v>
      </c>
      <c r="AI2432" s="163">
        <v>0</v>
      </c>
      <c r="AJ2432" s="163">
        <v>0</v>
      </c>
      <c r="AK2432" s="163">
        <v>0</v>
      </c>
      <c r="AL2432" s="163">
        <v>0</v>
      </c>
      <c r="AM2432" s="163">
        <v>0</v>
      </c>
    </row>
    <row r="2433" spans="2:39" x14ac:dyDescent="0.15">
      <c r="B2433" s="51" t="s">
        <v>2385</v>
      </c>
      <c r="C2433" s="51" t="s">
        <v>4832</v>
      </c>
      <c r="D2433" s="51" t="s">
        <v>5032</v>
      </c>
      <c r="E2433" s="51" t="s">
        <v>5033</v>
      </c>
      <c r="F2433" s="51" t="s">
        <v>5155</v>
      </c>
      <c r="G2433" s="51" t="s">
        <v>5156</v>
      </c>
      <c r="H2433" s="51" t="s">
        <v>5157</v>
      </c>
      <c r="I2433" s="51" t="s">
        <v>5156</v>
      </c>
      <c r="K2433" s="53">
        <v>3</v>
      </c>
      <c r="L2433" s="160">
        <v>14</v>
      </c>
      <c r="M2433" s="160" t="s">
        <v>5157</v>
      </c>
      <c r="N2433" s="160" t="s">
        <v>5156</v>
      </c>
      <c r="O2433" s="161"/>
      <c r="P2433" s="161"/>
      <c r="Q2433" s="161"/>
      <c r="R2433" s="161"/>
      <c r="S2433" s="161"/>
      <c r="T2433" s="161"/>
      <c r="U2433" s="161"/>
      <c r="V2433" s="161"/>
      <c r="W2433" s="161"/>
      <c r="X2433" s="161"/>
      <c r="Y2433" s="161"/>
      <c r="Z2433" s="161"/>
      <c r="AA2433" s="155" t="s">
        <v>2385</v>
      </c>
      <c r="AB2433" s="155" t="s">
        <v>4832</v>
      </c>
      <c r="AC2433" s="163">
        <v>0</v>
      </c>
      <c r="AD2433" s="163">
        <v>0</v>
      </c>
      <c r="AE2433" s="163">
        <v>0</v>
      </c>
      <c r="AF2433" s="163">
        <v>0</v>
      </c>
      <c r="AG2433" s="163">
        <v>0</v>
      </c>
      <c r="AH2433" s="163">
        <v>0</v>
      </c>
      <c r="AI2433" s="163">
        <v>0</v>
      </c>
      <c r="AJ2433" s="163">
        <v>0</v>
      </c>
      <c r="AK2433" s="163">
        <v>0</v>
      </c>
      <c r="AL2433" s="163">
        <v>0</v>
      </c>
      <c r="AM2433" s="163">
        <v>0</v>
      </c>
    </row>
    <row r="2434" spans="2:39" x14ac:dyDescent="0.15">
      <c r="B2434" s="51" t="s">
        <v>2386</v>
      </c>
      <c r="C2434" s="51" t="s">
        <v>4833</v>
      </c>
      <c r="D2434" s="51" t="s">
        <v>5026</v>
      </c>
      <c r="E2434" s="51" t="s">
        <v>5027</v>
      </c>
      <c r="F2434" s="51" t="s">
        <v>5028</v>
      </c>
      <c r="G2434" s="51" t="s">
        <v>5029</v>
      </c>
      <c r="H2434" s="51" t="s">
        <v>5205</v>
      </c>
      <c r="I2434" s="51" t="s">
        <v>5206</v>
      </c>
      <c r="K2434" s="53">
        <v>3</v>
      </c>
      <c r="L2434" s="160">
        <v>24</v>
      </c>
      <c r="M2434" s="160" t="s">
        <v>5028</v>
      </c>
      <c r="N2434" s="160" t="s">
        <v>5029</v>
      </c>
      <c r="O2434" s="161"/>
      <c r="P2434" s="161"/>
      <c r="Q2434" s="161"/>
      <c r="R2434" s="161"/>
      <c r="S2434" s="161"/>
      <c r="T2434" s="161"/>
      <c r="U2434" s="161"/>
      <c r="V2434" s="161"/>
      <c r="W2434" s="161"/>
      <c r="X2434" s="161"/>
      <c r="Y2434" s="161"/>
      <c r="Z2434" s="161"/>
      <c r="AA2434" s="155" t="s">
        <v>2386</v>
      </c>
      <c r="AB2434" s="155" t="s">
        <v>4833</v>
      </c>
      <c r="AC2434" s="163">
        <v>0</v>
      </c>
      <c r="AD2434" s="163">
        <v>0</v>
      </c>
      <c r="AE2434" s="163">
        <v>0</v>
      </c>
      <c r="AF2434" s="163">
        <v>0</v>
      </c>
      <c r="AG2434" s="163">
        <v>0</v>
      </c>
      <c r="AH2434" s="163">
        <v>0</v>
      </c>
      <c r="AI2434" s="163">
        <v>0</v>
      </c>
      <c r="AJ2434" s="163">
        <v>0</v>
      </c>
      <c r="AK2434" s="163">
        <v>0</v>
      </c>
      <c r="AL2434" s="163">
        <v>0</v>
      </c>
      <c r="AM2434" s="163">
        <v>0</v>
      </c>
    </row>
    <row r="2435" spans="2:39" x14ac:dyDescent="0.15">
      <c r="B2435" s="51" t="s">
        <v>2387</v>
      </c>
      <c r="C2435" s="51" t="s">
        <v>4834</v>
      </c>
      <c r="D2435" s="51" t="s">
        <v>5032</v>
      </c>
      <c r="E2435" s="51" t="s">
        <v>5033</v>
      </c>
      <c r="F2435" s="51" t="s">
        <v>5097</v>
      </c>
      <c r="G2435" s="51" t="s">
        <v>5098</v>
      </c>
      <c r="H2435" s="51" t="s">
        <v>5162</v>
      </c>
      <c r="I2435" s="51" t="s">
        <v>5163</v>
      </c>
      <c r="K2435" s="53">
        <v>3</v>
      </c>
      <c r="L2435" s="160">
        <v>15</v>
      </c>
      <c r="M2435" s="160" t="s">
        <v>5097</v>
      </c>
      <c r="N2435" s="160" t="s">
        <v>5098</v>
      </c>
      <c r="O2435" s="161"/>
      <c r="P2435" s="161"/>
      <c r="Q2435" s="161"/>
      <c r="R2435" s="161"/>
      <c r="S2435" s="161"/>
      <c r="T2435" s="161"/>
      <c r="U2435" s="161"/>
      <c r="V2435" s="161"/>
      <c r="W2435" s="161"/>
      <c r="X2435" s="161"/>
      <c r="Y2435" s="161"/>
      <c r="Z2435" s="161"/>
      <c r="AA2435" s="155" t="s">
        <v>2387</v>
      </c>
      <c r="AB2435" s="155" t="s">
        <v>4834</v>
      </c>
      <c r="AC2435" s="163">
        <v>0</v>
      </c>
      <c r="AD2435" s="163">
        <v>0</v>
      </c>
      <c r="AE2435" s="163">
        <v>0</v>
      </c>
      <c r="AF2435" s="163">
        <v>0</v>
      </c>
      <c r="AG2435" s="163">
        <v>0</v>
      </c>
      <c r="AH2435" s="163">
        <v>0</v>
      </c>
      <c r="AI2435" s="163">
        <v>0</v>
      </c>
      <c r="AJ2435" s="163">
        <v>0</v>
      </c>
      <c r="AK2435" s="163">
        <v>0</v>
      </c>
      <c r="AL2435" s="163">
        <v>0</v>
      </c>
      <c r="AM2435" s="163">
        <v>0</v>
      </c>
    </row>
    <row r="2436" spans="2:39" x14ac:dyDescent="0.15">
      <c r="B2436" s="51" t="s">
        <v>2388</v>
      </c>
      <c r="C2436" s="51" t="s">
        <v>4835</v>
      </c>
      <c r="D2436" s="51" t="s">
        <v>5032</v>
      </c>
      <c r="E2436" s="51" t="s">
        <v>5033</v>
      </c>
      <c r="F2436" s="51" t="s">
        <v>5155</v>
      </c>
      <c r="G2436" s="51" t="s">
        <v>5156</v>
      </c>
      <c r="H2436" s="51" t="s">
        <v>5157</v>
      </c>
      <c r="I2436" s="51" t="s">
        <v>5156</v>
      </c>
      <c r="K2436" s="53">
        <v>3</v>
      </c>
      <c r="L2436" s="160">
        <v>14</v>
      </c>
      <c r="M2436" s="160" t="s">
        <v>5157</v>
      </c>
      <c r="N2436" s="160" t="s">
        <v>5156</v>
      </c>
      <c r="O2436" s="161"/>
      <c r="P2436" s="161"/>
      <c r="Q2436" s="161"/>
      <c r="R2436" s="161"/>
      <c r="S2436" s="161"/>
      <c r="T2436" s="161"/>
      <c r="U2436" s="161"/>
      <c r="V2436" s="161"/>
      <c r="W2436" s="161"/>
      <c r="X2436" s="161"/>
      <c r="Y2436" s="161"/>
      <c r="Z2436" s="161"/>
      <c r="AA2436" s="155" t="s">
        <v>2388</v>
      </c>
      <c r="AB2436" s="155" t="s">
        <v>4835</v>
      </c>
      <c r="AC2436" s="163">
        <v>0</v>
      </c>
      <c r="AD2436" s="163">
        <v>0</v>
      </c>
      <c r="AE2436" s="163">
        <v>0</v>
      </c>
      <c r="AF2436" s="163">
        <v>0</v>
      </c>
      <c r="AG2436" s="163">
        <v>0</v>
      </c>
      <c r="AH2436" s="163">
        <v>0</v>
      </c>
      <c r="AI2436" s="163">
        <v>0</v>
      </c>
      <c r="AJ2436" s="163">
        <v>0</v>
      </c>
      <c r="AK2436" s="163">
        <v>0</v>
      </c>
      <c r="AL2436" s="163">
        <v>0</v>
      </c>
      <c r="AM2436" s="163">
        <v>0</v>
      </c>
    </row>
    <row r="2437" spans="2:39" x14ac:dyDescent="0.15">
      <c r="B2437" s="51" t="s">
        <v>2389</v>
      </c>
      <c r="C2437" s="51" t="s">
        <v>4836</v>
      </c>
      <c r="D2437" s="51" t="s">
        <v>5129</v>
      </c>
      <c r="E2437" s="51" t="s">
        <v>5130</v>
      </c>
      <c r="F2437" s="51" t="s">
        <v>5131</v>
      </c>
      <c r="G2437" s="51" t="s">
        <v>5132</v>
      </c>
      <c r="H2437" s="51" t="s">
        <v>5166</v>
      </c>
      <c r="I2437" s="51" t="s">
        <v>5167</v>
      </c>
      <c r="K2437" s="53">
        <v>3</v>
      </c>
      <c r="L2437" s="160">
        <v>18</v>
      </c>
      <c r="M2437" s="160" t="s">
        <v>5129</v>
      </c>
      <c r="N2437" s="160" t="s">
        <v>5130</v>
      </c>
      <c r="O2437" s="161"/>
      <c r="P2437" s="161"/>
      <c r="Q2437" s="161"/>
      <c r="R2437" s="161"/>
      <c r="S2437" s="161"/>
      <c r="T2437" s="161"/>
      <c r="U2437" s="161"/>
      <c r="V2437" s="161"/>
      <c r="W2437" s="161"/>
      <c r="X2437" s="161"/>
      <c r="Y2437" s="161"/>
      <c r="Z2437" s="161"/>
      <c r="AA2437" s="155" t="s">
        <v>2389</v>
      </c>
      <c r="AB2437" s="155" t="s">
        <v>4836</v>
      </c>
      <c r="AC2437" s="163">
        <v>0</v>
      </c>
      <c r="AD2437" s="163">
        <v>0</v>
      </c>
      <c r="AE2437" s="163">
        <v>0</v>
      </c>
      <c r="AF2437" s="163">
        <v>0</v>
      </c>
      <c r="AG2437" s="163">
        <v>0</v>
      </c>
      <c r="AH2437" s="163">
        <v>0</v>
      </c>
      <c r="AI2437" s="163">
        <v>0</v>
      </c>
      <c r="AJ2437" s="163">
        <v>0</v>
      </c>
      <c r="AK2437" s="163">
        <v>0</v>
      </c>
      <c r="AL2437" s="163">
        <v>0</v>
      </c>
      <c r="AM2437" s="163">
        <v>0</v>
      </c>
    </row>
    <row r="2438" spans="2:39" x14ac:dyDescent="0.15">
      <c r="B2438" s="51" t="s">
        <v>2390</v>
      </c>
      <c r="C2438" s="51" t="s">
        <v>4837</v>
      </c>
      <c r="D2438" s="51" t="s">
        <v>5026</v>
      </c>
      <c r="E2438" s="51" t="s">
        <v>5027</v>
      </c>
      <c r="F2438" s="51" t="s">
        <v>5028</v>
      </c>
      <c r="G2438" s="51" t="s">
        <v>5029</v>
      </c>
      <c r="H2438" s="51" t="s">
        <v>5115</v>
      </c>
      <c r="I2438" s="51" t="s">
        <v>5116</v>
      </c>
      <c r="K2438" s="53">
        <v>3</v>
      </c>
      <c r="L2438" s="160">
        <v>24</v>
      </c>
      <c r="M2438" s="160" t="s">
        <v>5028</v>
      </c>
      <c r="N2438" s="160" t="s">
        <v>5029</v>
      </c>
      <c r="O2438" s="161"/>
      <c r="P2438" s="161"/>
      <c r="Q2438" s="161"/>
      <c r="R2438" s="161"/>
      <c r="S2438" s="161"/>
      <c r="T2438" s="161"/>
      <c r="U2438" s="161"/>
      <c r="V2438" s="161"/>
      <c r="W2438" s="161"/>
      <c r="X2438" s="161"/>
      <c r="Y2438" s="161"/>
      <c r="Z2438" s="161"/>
      <c r="AA2438" s="155" t="s">
        <v>2390</v>
      </c>
      <c r="AB2438" s="155" t="s">
        <v>4837</v>
      </c>
      <c r="AC2438" s="163">
        <v>0</v>
      </c>
      <c r="AD2438" s="163">
        <v>0</v>
      </c>
      <c r="AE2438" s="163">
        <v>0</v>
      </c>
      <c r="AF2438" s="163">
        <v>0</v>
      </c>
      <c r="AG2438" s="163">
        <v>0</v>
      </c>
      <c r="AH2438" s="163">
        <v>0</v>
      </c>
      <c r="AI2438" s="163">
        <v>0</v>
      </c>
      <c r="AJ2438" s="163">
        <v>0</v>
      </c>
      <c r="AK2438" s="163">
        <v>0</v>
      </c>
      <c r="AL2438" s="163">
        <v>0</v>
      </c>
      <c r="AM2438" s="163">
        <v>0</v>
      </c>
    </row>
    <row r="2439" spans="2:39" x14ac:dyDescent="0.15">
      <c r="B2439" s="51" t="s">
        <v>2391</v>
      </c>
      <c r="C2439" s="51" t="s">
        <v>4838</v>
      </c>
      <c r="D2439" s="51" t="s">
        <v>5032</v>
      </c>
      <c r="E2439" s="51" t="s">
        <v>5033</v>
      </c>
      <c r="F2439" s="51" t="s">
        <v>5155</v>
      </c>
      <c r="G2439" s="51" t="s">
        <v>5156</v>
      </c>
      <c r="H2439" s="51" t="s">
        <v>5157</v>
      </c>
      <c r="I2439" s="51" t="s">
        <v>5156</v>
      </c>
      <c r="K2439" s="53">
        <v>3</v>
      </c>
      <c r="L2439" s="160">
        <v>14</v>
      </c>
      <c r="M2439" s="160" t="s">
        <v>5157</v>
      </c>
      <c r="N2439" s="160" t="s">
        <v>5156</v>
      </c>
      <c r="O2439" s="161"/>
      <c r="P2439" s="161"/>
      <c r="Q2439" s="161"/>
      <c r="R2439" s="161"/>
      <c r="S2439" s="161"/>
      <c r="T2439" s="161"/>
      <c r="U2439" s="161"/>
      <c r="V2439" s="161"/>
      <c r="W2439" s="161"/>
      <c r="X2439" s="161"/>
      <c r="Y2439" s="161"/>
      <c r="Z2439" s="161"/>
      <c r="AA2439" s="155" t="s">
        <v>2391</v>
      </c>
      <c r="AB2439" s="155" t="s">
        <v>4838</v>
      </c>
      <c r="AC2439" s="163">
        <v>0</v>
      </c>
      <c r="AD2439" s="163">
        <v>0</v>
      </c>
      <c r="AE2439" s="163">
        <v>0</v>
      </c>
      <c r="AF2439" s="163">
        <v>0</v>
      </c>
      <c r="AG2439" s="163">
        <v>0</v>
      </c>
      <c r="AH2439" s="163">
        <v>0</v>
      </c>
      <c r="AI2439" s="163">
        <v>0</v>
      </c>
      <c r="AJ2439" s="163">
        <v>0</v>
      </c>
      <c r="AK2439" s="163">
        <v>0</v>
      </c>
      <c r="AL2439" s="163">
        <v>0</v>
      </c>
      <c r="AM2439" s="163">
        <v>0</v>
      </c>
    </row>
    <row r="2440" spans="2:39" x14ac:dyDescent="0.15">
      <c r="B2440" s="51" t="s">
        <v>2392</v>
      </c>
      <c r="C2440" s="51" t="s">
        <v>4839</v>
      </c>
      <c r="D2440" s="51" t="s">
        <v>5026</v>
      </c>
      <c r="E2440" s="51" t="s">
        <v>5027</v>
      </c>
      <c r="F2440" s="51" t="s">
        <v>5028</v>
      </c>
      <c r="G2440" s="51" t="s">
        <v>5029</v>
      </c>
      <c r="H2440" s="51" t="s">
        <v>5115</v>
      </c>
      <c r="I2440" s="51" t="s">
        <v>5116</v>
      </c>
      <c r="K2440" s="53">
        <v>3</v>
      </c>
      <c r="L2440" s="160">
        <v>24</v>
      </c>
      <c r="M2440" s="160" t="s">
        <v>5028</v>
      </c>
      <c r="N2440" s="160" t="s">
        <v>5029</v>
      </c>
      <c r="O2440" s="161"/>
      <c r="P2440" s="161"/>
      <c r="Q2440" s="161"/>
      <c r="R2440" s="161"/>
      <c r="S2440" s="161"/>
      <c r="T2440" s="161"/>
      <c r="U2440" s="161"/>
      <c r="V2440" s="161"/>
      <c r="W2440" s="161"/>
      <c r="X2440" s="161"/>
      <c r="Y2440" s="161"/>
      <c r="Z2440" s="161"/>
      <c r="AA2440" s="155" t="s">
        <v>2392</v>
      </c>
      <c r="AB2440" s="155" t="s">
        <v>4839</v>
      </c>
      <c r="AC2440" s="163">
        <v>0</v>
      </c>
      <c r="AD2440" s="163">
        <v>0</v>
      </c>
      <c r="AE2440" s="163">
        <v>0</v>
      </c>
      <c r="AF2440" s="163">
        <v>0</v>
      </c>
      <c r="AG2440" s="163">
        <v>0</v>
      </c>
      <c r="AH2440" s="163">
        <v>0</v>
      </c>
      <c r="AI2440" s="163">
        <v>0</v>
      </c>
      <c r="AJ2440" s="163">
        <v>0</v>
      </c>
      <c r="AK2440" s="163">
        <v>0</v>
      </c>
      <c r="AL2440" s="163">
        <v>0</v>
      </c>
      <c r="AM2440" s="163">
        <v>0</v>
      </c>
    </row>
    <row r="2441" spans="2:39" x14ac:dyDescent="0.15">
      <c r="B2441" s="51" t="s">
        <v>2393</v>
      </c>
      <c r="C2441" s="51" t="s">
        <v>3539</v>
      </c>
      <c r="D2441" s="51" t="s">
        <v>5026</v>
      </c>
      <c r="E2441" s="51" t="s">
        <v>5027</v>
      </c>
      <c r="F2441" s="51" t="s">
        <v>5054</v>
      </c>
      <c r="G2441" s="51" t="s">
        <v>5055</v>
      </c>
      <c r="H2441" s="51" t="s">
        <v>5113</v>
      </c>
      <c r="I2441" s="51" t="s">
        <v>5114</v>
      </c>
      <c r="K2441" s="53">
        <v>2</v>
      </c>
      <c r="L2441" s="160" t="s">
        <v>5356</v>
      </c>
      <c r="M2441" s="160" t="s">
        <v>5056</v>
      </c>
      <c r="N2441" s="160" t="s">
        <v>5194</v>
      </c>
      <c r="O2441" s="161"/>
      <c r="P2441" s="161"/>
      <c r="Q2441" s="161"/>
      <c r="R2441" s="161"/>
      <c r="S2441" s="161"/>
      <c r="T2441" s="161"/>
      <c r="U2441" s="161"/>
      <c r="V2441" s="161"/>
      <c r="W2441" s="161"/>
      <c r="X2441" s="161"/>
      <c r="Y2441" s="161"/>
      <c r="Z2441" s="161"/>
      <c r="AA2441" s="155" t="s">
        <v>2393</v>
      </c>
      <c r="AB2441" s="155" t="s">
        <v>3539</v>
      </c>
      <c r="AC2441" s="163">
        <v>0</v>
      </c>
      <c r="AD2441" s="163">
        <v>0</v>
      </c>
      <c r="AE2441" s="163">
        <v>0</v>
      </c>
      <c r="AF2441" s="163">
        <v>0</v>
      </c>
      <c r="AG2441" s="163">
        <v>0</v>
      </c>
      <c r="AH2441" s="163">
        <v>0</v>
      </c>
      <c r="AI2441" s="163">
        <v>0</v>
      </c>
      <c r="AJ2441" s="163">
        <v>0</v>
      </c>
      <c r="AK2441" s="163">
        <v>0</v>
      </c>
      <c r="AL2441" s="163">
        <v>0</v>
      </c>
      <c r="AM2441" s="163">
        <v>0</v>
      </c>
    </row>
    <row r="2442" spans="2:39" x14ac:dyDescent="0.15">
      <c r="B2442" s="51" t="s">
        <v>2394</v>
      </c>
      <c r="C2442" s="51" t="s">
        <v>4840</v>
      </c>
      <c r="D2442" s="51" t="s">
        <v>5026</v>
      </c>
      <c r="E2442" s="51" t="s">
        <v>5027</v>
      </c>
      <c r="F2442" s="51" t="s">
        <v>5028</v>
      </c>
      <c r="G2442" s="51" t="s">
        <v>5029</v>
      </c>
      <c r="H2442" s="51" t="s">
        <v>5115</v>
      </c>
      <c r="I2442" s="51" t="s">
        <v>5116</v>
      </c>
      <c r="K2442" s="53">
        <v>3</v>
      </c>
      <c r="L2442" s="160">
        <v>24</v>
      </c>
      <c r="M2442" s="160" t="s">
        <v>5028</v>
      </c>
      <c r="N2442" s="160" t="s">
        <v>5029</v>
      </c>
      <c r="O2442" s="161"/>
      <c r="P2442" s="161"/>
      <c r="Q2442" s="161"/>
      <c r="R2442" s="161"/>
      <c r="S2442" s="161"/>
      <c r="T2442" s="161"/>
      <c r="U2442" s="161"/>
      <c r="V2442" s="161"/>
      <c r="W2442" s="161"/>
      <c r="X2442" s="161"/>
      <c r="Y2442" s="161"/>
      <c r="Z2442" s="161"/>
      <c r="AA2442" s="155" t="s">
        <v>2394</v>
      </c>
      <c r="AB2442" s="155" t="s">
        <v>4840</v>
      </c>
      <c r="AC2442" s="163">
        <v>0</v>
      </c>
      <c r="AD2442" s="163">
        <v>0</v>
      </c>
      <c r="AE2442" s="163">
        <v>0</v>
      </c>
      <c r="AF2442" s="163">
        <v>0</v>
      </c>
      <c r="AG2442" s="163">
        <v>0</v>
      </c>
      <c r="AH2442" s="163">
        <v>0</v>
      </c>
      <c r="AI2442" s="163">
        <v>0</v>
      </c>
      <c r="AJ2442" s="163">
        <v>0</v>
      </c>
      <c r="AK2442" s="163">
        <v>0</v>
      </c>
      <c r="AL2442" s="163">
        <v>0</v>
      </c>
      <c r="AM2442" s="163">
        <v>0</v>
      </c>
    </row>
    <row r="2443" spans="2:39" x14ac:dyDescent="0.15">
      <c r="B2443" s="51" t="s">
        <v>2395</v>
      </c>
      <c r="C2443" s="51" t="s">
        <v>4841</v>
      </c>
      <c r="D2443" s="51" t="s">
        <v>5074</v>
      </c>
      <c r="E2443" s="51" t="s">
        <v>5075</v>
      </c>
      <c r="F2443" s="51" t="s">
        <v>5076</v>
      </c>
      <c r="G2443" s="51" t="s">
        <v>5077</v>
      </c>
      <c r="H2443" s="51" t="s">
        <v>5153</v>
      </c>
      <c r="I2443" s="51" t="s">
        <v>5154</v>
      </c>
      <c r="K2443" s="53">
        <v>3</v>
      </c>
      <c r="L2443" s="160">
        <v>7</v>
      </c>
      <c r="M2443" s="160" t="s">
        <v>5153</v>
      </c>
      <c r="N2443" s="160" t="s">
        <v>5154</v>
      </c>
      <c r="O2443" s="161"/>
      <c r="P2443" s="161"/>
      <c r="Q2443" s="161"/>
      <c r="R2443" s="161"/>
      <c r="S2443" s="161"/>
      <c r="T2443" s="161"/>
      <c r="U2443" s="161"/>
      <c r="V2443" s="161"/>
      <c r="W2443" s="161"/>
      <c r="X2443" s="161"/>
      <c r="Y2443" s="161"/>
      <c r="Z2443" s="161"/>
      <c r="AA2443" s="155" t="s">
        <v>2395</v>
      </c>
      <c r="AB2443" s="155" t="s">
        <v>4841</v>
      </c>
      <c r="AC2443" s="163">
        <v>0</v>
      </c>
      <c r="AD2443" s="163">
        <v>0</v>
      </c>
      <c r="AE2443" s="163">
        <v>0</v>
      </c>
      <c r="AF2443" s="163">
        <v>0</v>
      </c>
      <c r="AG2443" s="163">
        <v>0</v>
      </c>
      <c r="AH2443" s="163">
        <v>0</v>
      </c>
      <c r="AI2443" s="163">
        <v>0</v>
      </c>
      <c r="AJ2443" s="163">
        <v>0</v>
      </c>
      <c r="AK2443" s="163">
        <v>0</v>
      </c>
      <c r="AL2443" s="163">
        <v>0</v>
      </c>
      <c r="AM2443" s="163">
        <v>0</v>
      </c>
    </row>
    <row r="2444" spans="2:39" x14ac:dyDescent="0.15">
      <c r="B2444" s="51" t="s">
        <v>2396</v>
      </c>
      <c r="C2444" s="51" t="s">
        <v>4842</v>
      </c>
      <c r="D2444" s="51" t="s">
        <v>5026</v>
      </c>
      <c r="E2444" s="51" t="s">
        <v>5027</v>
      </c>
      <c r="F2444" s="51" t="s">
        <v>5054</v>
      </c>
      <c r="G2444" s="51" t="s">
        <v>5055</v>
      </c>
      <c r="H2444" s="51" t="s">
        <v>5113</v>
      </c>
      <c r="I2444" s="51" t="s">
        <v>5114</v>
      </c>
      <c r="K2444" s="53">
        <v>2</v>
      </c>
      <c r="L2444" s="160" t="s">
        <v>5356</v>
      </c>
      <c r="M2444" s="160" t="s">
        <v>5056</v>
      </c>
      <c r="N2444" s="160" t="s">
        <v>5194</v>
      </c>
      <c r="O2444" s="161"/>
      <c r="P2444" s="161"/>
      <c r="Q2444" s="161"/>
      <c r="R2444" s="161"/>
      <c r="S2444" s="161"/>
      <c r="T2444" s="161"/>
      <c r="U2444" s="161"/>
      <c r="V2444" s="161"/>
      <c r="W2444" s="161"/>
      <c r="X2444" s="161"/>
      <c r="Y2444" s="161"/>
      <c r="Z2444" s="161"/>
      <c r="AA2444" s="155" t="s">
        <v>2396</v>
      </c>
      <c r="AB2444" s="155" t="s">
        <v>4842</v>
      </c>
      <c r="AC2444" s="163">
        <v>0</v>
      </c>
      <c r="AD2444" s="163">
        <v>0</v>
      </c>
      <c r="AE2444" s="163">
        <v>0</v>
      </c>
      <c r="AF2444" s="163">
        <v>0</v>
      </c>
      <c r="AG2444" s="163">
        <v>0</v>
      </c>
      <c r="AH2444" s="163">
        <v>0</v>
      </c>
      <c r="AI2444" s="163">
        <v>0</v>
      </c>
      <c r="AJ2444" s="163">
        <v>0</v>
      </c>
      <c r="AK2444" s="163">
        <v>0</v>
      </c>
      <c r="AL2444" s="163">
        <v>0</v>
      </c>
      <c r="AM2444" s="163">
        <v>0</v>
      </c>
    </row>
    <row r="2445" spans="2:39" x14ac:dyDescent="0.15">
      <c r="B2445" s="51" t="s">
        <v>2397</v>
      </c>
      <c r="C2445" s="51" t="s">
        <v>4843</v>
      </c>
      <c r="D2445" s="51" t="s">
        <v>5032</v>
      </c>
      <c r="E2445" s="51" t="s">
        <v>5033</v>
      </c>
      <c r="F2445" s="51" t="s">
        <v>5121</v>
      </c>
      <c r="G2445" s="51" t="s">
        <v>5122</v>
      </c>
      <c r="H2445" s="51" t="s">
        <v>5172</v>
      </c>
      <c r="I2445" s="51" t="s">
        <v>5173</v>
      </c>
      <c r="K2445" s="53">
        <v>3</v>
      </c>
      <c r="L2445" s="160">
        <v>12</v>
      </c>
      <c r="M2445" s="160" t="s">
        <v>5121</v>
      </c>
      <c r="N2445" s="160" t="s">
        <v>5122</v>
      </c>
      <c r="O2445" s="161"/>
      <c r="P2445" s="161"/>
      <c r="Q2445" s="161"/>
      <c r="R2445" s="161"/>
      <c r="S2445" s="161"/>
      <c r="T2445" s="161"/>
      <c r="U2445" s="161"/>
      <c r="V2445" s="161"/>
      <c r="W2445" s="161"/>
      <c r="X2445" s="161"/>
      <c r="Y2445" s="161"/>
      <c r="Z2445" s="161"/>
      <c r="AA2445" s="155" t="s">
        <v>2397</v>
      </c>
      <c r="AB2445" s="155" t="s">
        <v>4843</v>
      </c>
      <c r="AC2445" s="163">
        <v>0</v>
      </c>
      <c r="AD2445" s="163">
        <v>0</v>
      </c>
      <c r="AE2445" s="163">
        <v>0</v>
      </c>
      <c r="AF2445" s="163">
        <v>0</v>
      </c>
      <c r="AG2445" s="163">
        <v>0</v>
      </c>
      <c r="AH2445" s="163">
        <v>0</v>
      </c>
      <c r="AI2445" s="163">
        <v>0</v>
      </c>
      <c r="AJ2445" s="163">
        <v>0</v>
      </c>
      <c r="AK2445" s="163">
        <v>0</v>
      </c>
      <c r="AL2445" s="163">
        <v>0</v>
      </c>
      <c r="AM2445" s="163">
        <v>0</v>
      </c>
    </row>
    <row r="2446" spans="2:39" x14ac:dyDescent="0.15">
      <c r="B2446" s="51" t="s">
        <v>2398</v>
      </c>
      <c r="C2446" s="51" t="s">
        <v>4844</v>
      </c>
      <c r="D2446" s="51" t="s">
        <v>5026</v>
      </c>
      <c r="E2446" s="51" t="s">
        <v>5027</v>
      </c>
      <c r="F2446" s="51" t="s">
        <v>5054</v>
      </c>
      <c r="G2446" s="51" t="s">
        <v>5055</v>
      </c>
      <c r="H2446" s="51" t="s">
        <v>5193</v>
      </c>
      <c r="I2446" s="51" t="s">
        <v>5194</v>
      </c>
      <c r="K2446" s="53">
        <v>2</v>
      </c>
      <c r="L2446" s="160" t="s">
        <v>5356</v>
      </c>
      <c r="M2446" s="160" t="s">
        <v>5056</v>
      </c>
      <c r="N2446" s="160" t="s">
        <v>5194</v>
      </c>
      <c r="O2446" s="161"/>
      <c r="P2446" s="161"/>
      <c r="Q2446" s="161"/>
      <c r="R2446" s="161"/>
      <c r="S2446" s="161"/>
      <c r="T2446" s="161"/>
      <c r="U2446" s="161"/>
      <c r="V2446" s="161"/>
      <c r="W2446" s="161"/>
      <c r="X2446" s="161"/>
      <c r="Y2446" s="161"/>
      <c r="Z2446" s="161"/>
      <c r="AA2446" s="155" t="s">
        <v>2398</v>
      </c>
      <c r="AB2446" s="155" t="s">
        <v>4844</v>
      </c>
      <c r="AC2446" s="163">
        <v>0</v>
      </c>
      <c r="AD2446" s="163">
        <v>0</v>
      </c>
      <c r="AE2446" s="163">
        <v>0</v>
      </c>
      <c r="AF2446" s="163">
        <v>0</v>
      </c>
      <c r="AG2446" s="163">
        <v>0</v>
      </c>
      <c r="AH2446" s="163">
        <v>0</v>
      </c>
      <c r="AI2446" s="163">
        <v>0</v>
      </c>
      <c r="AJ2446" s="163">
        <v>0</v>
      </c>
      <c r="AK2446" s="163">
        <v>0</v>
      </c>
      <c r="AL2446" s="163">
        <v>0</v>
      </c>
      <c r="AM2446" s="163">
        <v>0</v>
      </c>
    </row>
    <row r="2447" spans="2:39" x14ac:dyDescent="0.15">
      <c r="B2447" s="51" t="s">
        <v>2399</v>
      </c>
      <c r="C2447" s="51" t="s">
        <v>4845</v>
      </c>
      <c r="D2447" s="51" t="s">
        <v>5026</v>
      </c>
      <c r="E2447" s="51" t="s">
        <v>5027</v>
      </c>
      <c r="F2447" s="51" t="s">
        <v>5085</v>
      </c>
      <c r="G2447" s="51" t="s">
        <v>5086</v>
      </c>
      <c r="H2447" s="51" t="s">
        <v>5087</v>
      </c>
      <c r="I2447" s="51" t="s">
        <v>5088</v>
      </c>
      <c r="K2447" s="53">
        <v>3</v>
      </c>
      <c r="L2447" s="160">
        <v>26</v>
      </c>
      <c r="M2447" s="160" t="s">
        <v>5085</v>
      </c>
      <c r="N2447" s="160" t="s">
        <v>5086</v>
      </c>
      <c r="O2447" s="161"/>
      <c r="P2447" s="161"/>
      <c r="Q2447" s="161"/>
      <c r="R2447" s="161"/>
      <c r="S2447" s="161"/>
      <c r="T2447" s="161"/>
      <c r="U2447" s="161"/>
      <c r="V2447" s="161"/>
      <c r="W2447" s="161"/>
      <c r="X2447" s="161"/>
      <c r="Y2447" s="161"/>
      <c r="Z2447" s="161"/>
      <c r="AA2447" s="155" t="s">
        <v>2399</v>
      </c>
      <c r="AB2447" s="155" t="s">
        <v>4845</v>
      </c>
      <c r="AC2447" s="163">
        <v>0</v>
      </c>
      <c r="AD2447" s="163">
        <v>0</v>
      </c>
      <c r="AE2447" s="163">
        <v>0</v>
      </c>
      <c r="AF2447" s="163">
        <v>0</v>
      </c>
      <c r="AG2447" s="163">
        <v>0</v>
      </c>
      <c r="AH2447" s="163">
        <v>0</v>
      </c>
      <c r="AI2447" s="163">
        <v>0</v>
      </c>
      <c r="AJ2447" s="163">
        <v>0</v>
      </c>
      <c r="AK2447" s="163">
        <v>0</v>
      </c>
      <c r="AL2447" s="163">
        <v>0</v>
      </c>
      <c r="AM2447" s="163">
        <v>0</v>
      </c>
    </row>
    <row r="2448" spans="2:39" x14ac:dyDescent="0.15">
      <c r="B2448" s="51" t="s">
        <v>2400</v>
      </c>
      <c r="C2448" s="51" t="s">
        <v>4846</v>
      </c>
      <c r="D2448" s="51" t="s">
        <v>5026</v>
      </c>
      <c r="E2448" s="51" t="s">
        <v>5027</v>
      </c>
      <c r="F2448" s="51" t="s">
        <v>5054</v>
      </c>
      <c r="G2448" s="51" t="s">
        <v>5055</v>
      </c>
      <c r="H2448" s="51" t="s">
        <v>5193</v>
      </c>
      <c r="I2448" s="51" t="s">
        <v>5194</v>
      </c>
      <c r="K2448" s="53">
        <v>2</v>
      </c>
      <c r="L2448" s="160" t="s">
        <v>5356</v>
      </c>
      <c r="M2448" s="160" t="s">
        <v>5056</v>
      </c>
      <c r="N2448" s="160" t="s">
        <v>5194</v>
      </c>
      <c r="O2448" s="161"/>
      <c r="P2448" s="161"/>
      <c r="Q2448" s="161"/>
      <c r="R2448" s="161"/>
      <c r="S2448" s="161"/>
      <c r="T2448" s="161"/>
      <c r="U2448" s="161"/>
      <c r="V2448" s="161"/>
      <c r="W2448" s="161"/>
      <c r="X2448" s="161"/>
      <c r="Y2448" s="161"/>
      <c r="Z2448" s="161"/>
      <c r="AA2448" s="155" t="s">
        <v>2400</v>
      </c>
      <c r="AB2448" s="155" t="s">
        <v>4846</v>
      </c>
      <c r="AC2448" s="163">
        <v>0</v>
      </c>
      <c r="AD2448" s="163">
        <v>0</v>
      </c>
      <c r="AE2448" s="163">
        <v>1</v>
      </c>
      <c r="AF2448" s="163">
        <v>1</v>
      </c>
      <c r="AG2448" s="163">
        <v>0</v>
      </c>
      <c r="AH2448" s="163">
        <v>0</v>
      </c>
      <c r="AI2448" s="163">
        <v>0</v>
      </c>
      <c r="AJ2448" s="163">
        <v>0</v>
      </c>
      <c r="AK2448" s="163">
        <v>0</v>
      </c>
      <c r="AL2448" s="163">
        <v>0</v>
      </c>
      <c r="AM2448" s="163">
        <v>0</v>
      </c>
    </row>
    <row r="2449" spans="2:39" x14ac:dyDescent="0.15">
      <c r="B2449" s="51" t="s">
        <v>2401</v>
      </c>
      <c r="C2449" s="51" t="s">
        <v>4847</v>
      </c>
      <c r="D2449" s="51" t="s">
        <v>5026</v>
      </c>
      <c r="E2449" s="51" t="s">
        <v>5027</v>
      </c>
      <c r="F2449" s="51" t="s">
        <v>5028</v>
      </c>
      <c r="G2449" s="51" t="s">
        <v>5029</v>
      </c>
      <c r="H2449" s="51" t="s">
        <v>5115</v>
      </c>
      <c r="I2449" s="51" t="s">
        <v>5116</v>
      </c>
      <c r="K2449" s="53">
        <v>3</v>
      </c>
      <c r="L2449" s="160">
        <v>24</v>
      </c>
      <c r="M2449" s="160" t="s">
        <v>5028</v>
      </c>
      <c r="N2449" s="160" t="s">
        <v>5029</v>
      </c>
      <c r="O2449" s="161"/>
      <c r="P2449" s="161"/>
      <c r="Q2449" s="161"/>
      <c r="R2449" s="161"/>
      <c r="S2449" s="161"/>
      <c r="T2449" s="161"/>
      <c r="U2449" s="161"/>
      <c r="V2449" s="161"/>
      <c r="W2449" s="161"/>
      <c r="X2449" s="161"/>
      <c r="Y2449" s="161"/>
      <c r="Z2449" s="161"/>
      <c r="AA2449" s="155" t="s">
        <v>2401</v>
      </c>
      <c r="AB2449" s="155" t="s">
        <v>4847</v>
      </c>
      <c r="AC2449" s="163">
        <v>0</v>
      </c>
      <c r="AD2449" s="163">
        <v>0</v>
      </c>
      <c r="AE2449" s="163">
        <v>0</v>
      </c>
      <c r="AF2449" s="163">
        <v>0</v>
      </c>
      <c r="AG2449" s="163">
        <v>0</v>
      </c>
      <c r="AH2449" s="163">
        <v>0</v>
      </c>
      <c r="AI2449" s="163">
        <v>0</v>
      </c>
      <c r="AJ2449" s="163">
        <v>0</v>
      </c>
      <c r="AK2449" s="163">
        <v>0</v>
      </c>
      <c r="AL2449" s="163">
        <v>0</v>
      </c>
      <c r="AM2449" s="163">
        <v>0</v>
      </c>
    </row>
    <row r="2450" spans="2:39" x14ac:dyDescent="0.15">
      <c r="B2450" s="51" t="s">
        <v>2402</v>
      </c>
      <c r="C2450" s="51" t="s">
        <v>4848</v>
      </c>
      <c r="D2450" s="51" t="s">
        <v>5026</v>
      </c>
      <c r="E2450" s="51" t="s">
        <v>5027</v>
      </c>
      <c r="F2450" s="51" t="s">
        <v>5028</v>
      </c>
      <c r="G2450" s="51" t="s">
        <v>5029</v>
      </c>
      <c r="H2450" s="51" t="s">
        <v>5199</v>
      </c>
      <c r="I2450" s="51" t="s">
        <v>5200</v>
      </c>
      <c r="K2450" s="53">
        <v>3</v>
      </c>
      <c r="L2450" s="160">
        <v>24</v>
      </c>
      <c r="M2450" s="160" t="s">
        <v>5028</v>
      </c>
      <c r="N2450" s="160" t="s">
        <v>5029</v>
      </c>
      <c r="O2450" s="161"/>
      <c r="P2450" s="161"/>
      <c r="Q2450" s="161"/>
      <c r="R2450" s="161"/>
      <c r="S2450" s="161"/>
      <c r="T2450" s="161"/>
      <c r="U2450" s="161"/>
      <c r="V2450" s="161"/>
      <c r="W2450" s="161"/>
      <c r="X2450" s="161"/>
      <c r="Y2450" s="161"/>
      <c r="Z2450" s="161"/>
      <c r="AA2450" s="155" t="s">
        <v>2402</v>
      </c>
      <c r="AB2450" s="155" t="s">
        <v>4848</v>
      </c>
      <c r="AC2450" s="163">
        <v>0</v>
      </c>
      <c r="AD2450" s="163">
        <v>0</v>
      </c>
      <c r="AE2450" s="163">
        <v>0</v>
      </c>
      <c r="AF2450" s="163">
        <v>0</v>
      </c>
      <c r="AG2450" s="163">
        <v>0</v>
      </c>
      <c r="AH2450" s="163">
        <v>0</v>
      </c>
      <c r="AI2450" s="163">
        <v>0</v>
      </c>
      <c r="AJ2450" s="163">
        <v>0</v>
      </c>
      <c r="AK2450" s="163">
        <v>0</v>
      </c>
      <c r="AL2450" s="163">
        <v>0</v>
      </c>
      <c r="AM2450" s="163">
        <v>0</v>
      </c>
    </row>
    <row r="2451" spans="2:39" x14ac:dyDescent="0.15">
      <c r="B2451" s="51" t="s">
        <v>2403</v>
      </c>
      <c r="C2451" s="51" t="s">
        <v>4849</v>
      </c>
      <c r="D2451" s="51" t="s">
        <v>5032</v>
      </c>
      <c r="E2451" s="51" t="s">
        <v>5033</v>
      </c>
      <c r="F2451" s="51" t="s">
        <v>5155</v>
      </c>
      <c r="G2451" s="51" t="s">
        <v>5156</v>
      </c>
      <c r="H2451" s="51" t="s">
        <v>5157</v>
      </c>
      <c r="I2451" s="51" t="s">
        <v>5156</v>
      </c>
      <c r="K2451" s="53">
        <v>3</v>
      </c>
      <c r="L2451" s="160">
        <v>14</v>
      </c>
      <c r="M2451" s="160" t="s">
        <v>5157</v>
      </c>
      <c r="N2451" s="160" t="s">
        <v>5156</v>
      </c>
      <c r="O2451" s="161"/>
      <c r="P2451" s="161"/>
      <c r="Q2451" s="161"/>
      <c r="R2451" s="161"/>
      <c r="S2451" s="161"/>
      <c r="T2451" s="161"/>
      <c r="U2451" s="161"/>
      <c r="V2451" s="161"/>
      <c r="W2451" s="161"/>
      <c r="X2451" s="161"/>
      <c r="Y2451" s="161"/>
      <c r="Z2451" s="161"/>
      <c r="AA2451" s="155" t="s">
        <v>2403</v>
      </c>
      <c r="AB2451" s="155" t="s">
        <v>4849</v>
      </c>
      <c r="AC2451" s="163">
        <v>0</v>
      </c>
      <c r="AD2451" s="163">
        <v>0</v>
      </c>
      <c r="AE2451" s="163">
        <v>1</v>
      </c>
      <c r="AF2451" s="163">
        <v>1</v>
      </c>
      <c r="AG2451" s="163">
        <v>1</v>
      </c>
      <c r="AH2451" s="163">
        <v>1</v>
      </c>
      <c r="AI2451" s="163">
        <v>0</v>
      </c>
      <c r="AJ2451" s="163">
        <v>0</v>
      </c>
      <c r="AK2451" s="163">
        <v>0</v>
      </c>
      <c r="AL2451" s="163">
        <v>0</v>
      </c>
      <c r="AM2451" s="163">
        <v>0</v>
      </c>
    </row>
    <row r="2452" spans="2:39" x14ac:dyDescent="0.15">
      <c r="B2452" s="51" t="s">
        <v>2404</v>
      </c>
      <c r="C2452" s="51" t="s">
        <v>4850</v>
      </c>
      <c r="D2452" s="51" t="s">
        <v>5026</v>
      </c>
      <c r="E2452" s="51" t="s">
        <v>5027</v>
      </c>
      <c r="F2452" s="51" t="s">
        <v>5054</v>
      </c>
      <c r="G2452" s="51" t="s">
        <v>5055</v>
      </c>
      <c r="H2452" s="51" t="s">
        <v>5193</v>
      </c>
      <c r="I2452" s="51" t="s">
        <v>5194</v>
      </c>
      <c r="K2452" s="53">
        <v>2</v>
      </c>
      <c r="L2452" s="160" t="s">
        <v>5356</v>
      </c>
      <c r="M2452" s="160" t="s">
        <v>5056</v>
      </c>
      <c r="N2452" s="160" t="s">
        <v>5194</v>
      </c>
      <c r="O2452" s="161"/>
      <c r="P2452" s="161"/>
      <c r="Q2452" s="161"/>
      <c r="R2452" s="161"/>
      <c r="S2452" s="161"/>
      <c r="T2452" s="161"/>
      <c r="U2452" s="161"/>
      <c r="V2452" s="161"/>
      <c r="W2452" s="161"/>
      <c r="X2452" s="161"/>
      <c r="Y2452" s="161"/>
      <c r="Z2452" s="161"/>
      <c r="AA2452" s="155" t="s">
        <v>2404</v>
      </c>
      <c r="AB2452" s="155" t="s">
        <v>4850</v>
      </c>
      <c r="AC2452" s="163">
        <v>0</v>
      </c>
      <c r="AD2452" s="163">
        <v>0</v>
      </c>
      <c r="AE2452" s="163">
        <v>0</v>
      </c>
      <c r="AF2452" s="163">
        <v>0</v>
      </c>
      <c r="AG2452" s="163">
        <v>0</v>
      </c>
      <c r="AH2452" s="163">
        <v>0</v>
      </c>
      <c r="AI2452" s="163">
        <v>0</v>
      </c>
      <c r="AJ2452" s="163">
        <v>0</v>
      </c>
      <c r="AK2452" s="163">
        <v>0</v>
      </c>
      <c r="AL2452" s="163">
        <v>0</v>
      </c>
      <c r="AM2452" s="163">
        <v>0</v>
      </c>
    </row>
    <row r="2453" spans="2:39" x14ac:dyDescent="0.15">
      <c r="B2453" s="51" t="s">
        <v>2405</v>
      </c>
      <c r="C2453" s="51" t="s">
        <v>4851</v>
      </c>
      <c r="D2453" s="51" t="s">
        <v>5069</v>
      </c>
      <c r="E2453" s="51" t="s">
        <v>5070</v>
      </c>
      <c r="F2453" s="51" t="s">
        <v>5071</v>
      </c>
      <c r="G2453" s="51" t="s">
        <v>5070</v>
      </c>
      <c r="H2453" s="51" t="s">
        <v>5176</v>
      </c>
      <c r="I2453" s="51" t="s">
        <v>5177</v>
      </c>
      <c r="K2453" s="53">
        <v>3</v>
      </c>
      <c r="L2453" s="160">
        <v>27</v>
      </c>
      <c r="M2453" s="160" t="s">
        <v>5071</v>
      </c>
      <c r="N2453" s="160" t="s">
        <v>5070</v>
      </c>
      <c r="O2453" s="161"/>
      <c r="P2453" s="161"/>
      <c r="Q2453" s="161"/>
      <c r="R2453" s="161"/>
      <c r="S2453" s="161"/>
      <c r="T2453" s="161"/>
      <c r="U2453" s="161"/>
      <c r="V2453" s="161"/>
      <c r="W2453" s="161"/>
      <c r="X2453" s="161"/>
      <c r="Y2453" s="161"/>
      <c r="Z2453" s="161"/>
      <c r="AA2453" s="155" t="s">
        <v>2405</v>
      </c>
      <c r="AB2453" s="155" t="s">
        <v>4851</v>
      </c>
      <c r="AC2453" s="163">
        <v>0</v>
      </c>
      <c r="AD2453" s="163">
        <v>0</v>
      </c>
      <c r="AE2453" s="163">
        <v>0</v>
      </c>
      <c r="AF2453" s="163">
        <v>0</v>
      </c>
      <c r="AG2453" s="163">
        <v>0</v>
      </c>
      <c r="AH2453" s="163">
        <v>0</v>
      </c>
      <c r="AI2453" s="163">
        <v>0</v>
      </c>
      <c r="AJ2453" s="163">
        <v>0</v>
      </c>
      <c r="AK2453" s="163">
        <v>0</v>
      </c>
      <c r="AL2453" s="163">
        <v>0</v>
      </c>
      <c r="AM2453" s="163">
        <v>0</v>
      </c>
    </row>
    <row r="2454" spans="2:39" x14ac:dyDescent="0.15">
      <c r="B2454" s="51" t="s">
        <v>2406</v>
      </c>
      <c r="C2454" s="51" t="s">
        <v>4852</v>
      </c>
      <c r="D2454" s="51" t="s">
        <v>5032</v>
      </c>
      <c r="E2454" s="51" t="s">
        <v>5033</v>
      </c>
      <c r="F2454" s="51" t="s">
        <v>5034</v>
      </c>
      <c r="G2454" s="51" t="s">
        <v>5035</v>
      </c>
      <c r="H2454" s="51" t="s">
        <v>5038</v>
      </c>
      <c r="I2454" s="51" t="s">
        <v>5039</v>
      </c>
      <c r="K2454" s="53">
        <v>3</v>
      </c>
      <c r="L2454" s="160">
        <v>11</v>
      </c>
      <c r="M2454" s="160" t="s">
        <v>5034</v>
      </c>
      <c r="N2454" s="160" t="s">
        <v>5035</v>
      </c>
      <c r="O2454" s="161"/>
      <c r="P2454" s="161"/>
      <c r="Q2454" s="161"/>
      <c r="R2454" s="161"/>
      <c r="S2454" s="161"/>
      <c r="T2454" s="161"/>
      <c r="U2454" s="161"/>
      <c r="V2454" s="161"/>
      <c r="W2454" s="161"/>
      <c r="X2454" s="161"/>
      <c r="Y2454" s="161"/>
      <c r="Z2454" s="161"/>
      <c r="AA2454" s="155" t="s">
        <v>2406</v>
      </c>
      <c r="AB2454" s="155" t="s">
        <v>4852</v>
      </c>
      <c r="AC2454" s="163">
        <v>0</v>
      </c>
      <c r="AD2454" s="163">
        <v>0</v>
      </c>
      <c r="AE2454" s="163">
        <v>0</v>
      </c>
      <c r="AF2454" s="163">
        <v>0</v>
      </c>
      <c r="AG2454" s="163">
        <v>0</v>
      </c>
      <c r="AH2454" s="163">
        <v>0</v>
      </c>
      <c r="AI2454" s="163">
        <v>0</v>
      </c>
      <c r="AJ2454" s="163">
        <v>0</v>
      </c>
      <c r="AK2454" s="163">
        <v>0</v>
      </c>
      <c r="AL2454" s="163">
        <v>0</v>
      </c>
      <c r="AM2454" s="163">
        <v>0</v>
      </c>
    </row>
    <row r="2455" spans="2:39" x14ac:dyDescent="0.15">
      <c r="B2455" s="51" t="s">
        <v>2407</v>
      </c>
      <c r="C2455" s="51" t="s">
        <v>4853</v>
      </c>
      <c r="D2455" s="51" t="s">
        <v>5032</v>
      </c>
      <c r="E2455" s="51" t="s">
        <v>5033</v>
      </c>
      <c r="F2455" s="51" t="s">
        <v>5121</v>
      </c>
      <c r="G2455" s="51" t="s">
        <v>5122</v>
      </c>
      <c r="H2455" s="51" t="s">
        <v>5172</v>
      </c>
      <c r="I2455" s="51" t="s">
        <v>5173</v>
      </c>
      <c r="K2455" s="53">
        <v>3</v>
      </c>
      <c r="L2455" s="160">
        <v>12</v>
      </c>
      <c r="M2455" s="160" t="s">
        <v>5121</v>
      </c>
      <c r="N2455" s="160" t="s">
        <v>5122</v>
      </c>
      <c r="O2455" s="161"/>
      <c r="P2455" s="161"/>
      <c r="Q2455" s="161"/>
      <c r="R2455" s="161"/>
      <c r="S2455" s="161"/>
      <c r="T2455" s="161"/>
      <c r="U2455" s="161"/>
      <c r="V2455" s="161"/>
      <c r="W2455" s="161"/>
      <c r="X2455" s="161"/>
      <c r="Y2455" s="161"/>
      <c r="Z2455" s="161"/>
      <c r="AA2455" s="155" t="s">
        <v>2407</v>
      </c>
      <c r="AB2455" s="155" t="s">
        <v>4853</v>
      </c>
      <c r="AC2455" s="163">
        <v>0</v>
      </c>
      <c r="AD2455" s="163">
        <v>0</v>
      </c>
      <c r="AE2455" s="163">
        <v>0</v>
      </c>
      <c r="AF2455" s="163">
        <v>0</v>
      </c>
      <c r="AG2455" s="163">
        <v>0</v>
      </c>
      <c r="AH2455" s="163">
        <v>0</v>
      </c>
      <c r="AI2455" s="163">
        <v>0</v>
      </c>
      <c r="AJ2455" s="163">
        <v>0</v>
      </c>
      <c r="AK2455" s="163">
        <v>0</v>
      </c>
      <c r="AL2455" s="163">
        <v>0</v>
      </c>
      <c r="AM2455" s="163">
        <v>0</v>
      </c>
    </row>
    <row r="2456" spans="2:39" x14ac:dyDescent="0.15">
      <c r="B2456" s="51" t="s">
        <v>2408</v>
      </c>
      <c r="C2456" s="51" t="s">
        <v>4854</v>
      </c>
      <c r="D2456" s="51" t="s">
        <v>5026</v>
      </c>
      <c r="E2456" s="51" t="s">
        <v>5027</v>
      </c>
      <c r="F2456" s="51" t="s">
        <v>5054</v>
      </c>
      <c r="G2456" s="51" t="s">
        <v>5055</v>
      </c>
      <c r="H2456" s="51" t="s">
        <v>5113</v>
      </c>
      <c r="I2456" s="51" t="s">
        <v>5114</v>
      </c>
      <c r="K2456" s="53">
        <v>2</v>
      </c>
      <c r="L2456" s="160" t="s">
        <v>5356</v>
      </c>
      <c r="M2456" s="160" t="s">
        <v>5056</v>
      </c>
      <c r="N2456" s="160" t="s">
        <v>5194</v>
      </c>
      <c r="O2456" s="161"/>
      <c r="P2456" s="161"/>
      <c r="Q2456" s="161"/>
      <c r="R2456" s="161"/>
      <c r="S2456" s="161"/>
      <c r="T2456" s="161"/>
      <c r="U2456" s="161"/>
      <c r="V2456" s="161"/>
      <c r="W2456" s="161"/>
      <c r="X2456" s="161"/>
      <c r="Y2456" s="161"/>
      <c r="Z2456" s="161"/>
      <c r="AA2456" s="155" t="s">
        <v>2408</v>
      </c>
      <c r="AB2456" s="155" t="s">
        <v>4854</v>
      </c>
      <c r="AC2456" s="163">
        <v>0</v>
      </c>
      <c r="AD2456" s="163">
        <v>0</v>
      </c>
      <c r="AE2456" s="163">
        <v>0</v>
      </c>
      <c r="AF2456" s="163">
        <v>0</v>
      </c>
      <c r="AG2456" s="163">
        <v>0</v>
      </c>
      <c r="AH2456" s="163">
        <v>0</v>
      </c>
      <c r="AI2456" s="163">
        <v>0</v>
      </c>
      <c r="AJ2456" s="163">
        <v>0</v>
      </c>
      <c r="AK2456" s="163">
        <v>0</v>
      </c>
      <c r="AL2456" s="163">
        <v>0</v>
      </c>
      <c r="AM2456" s="163">
        <v>0</v>
      </c>
    </row>
    <row r="2457" spans="2:39" x14ac:dyDescent="0.15">
      <c r="B2457" s="51" t="s">
        <v>2409</v>
      </c>
      <c r="C2457" s="51" t="s">
        <v>4855</v>
      </c>
      <c r="D2457" s="51" t="s">
        <v>5032</v>
      </c>
      <c r="E2457" s="51" t="s">
        <v>5033</v>
      </c>
      <c r="F2457" s="51" t="s">
        <v>5117</v>
      </c>
      <c r="G2457" s="51" t="s">
        <v>5118</v>
      </c>
      <c r="H2457" s="51" t="s">
        <v>5191</v>
      </c>
      <c r="I2457" s="51" t="s">
        <v>5192</v>
      </c>
      <c r="K2457" s="53">
        <v>3</v>
      </c>
      <c r="L2457" s="160" t="s">
        <v>5356</v>
      </c>
      <c r="M2457" s="160" t="s">
        <v>5356</v>
      </c>
      <c r="N2457" s="160" t="s">
        <v>5356</v>
      </c>
      <c r="O2457" s="161"/>
      <c r="P2457" s="161"/>
      <c r="Q2457" s="161"/>
      <c r="R2457" s="161"/>
      <c r="S2457" s="161"/>
      <c r="T2457" s="161"/>
      <c r="U2457" s="161"/>
      <c r="V2457" s="161"/>
      <c r="W2457" s="161"/>
      <c r="X2457" s="161"/>
      <c r="Y2457" s="161"/>
      <c r="Z2457" s="161"/>
      <c r="AA2457" s="155" t="s">
        <v>2409</v>
      </c>
      <c r="AB2457" s="155" t="s">
        <v>4855</v>
      </c>
      <c r="AC2457" s="163">
        <v>0</v>
      </c>
      <c r="AD2457" s="163">
        <v>0</v>
      </c>
      <c r="AE2457" s="163">
        <v>0</v>
      </c>
      <c r="AF2457" s="163">
        <v>0</v>
      </c>
      <c r="AG2457" s="163">
        <v>0</v>
      </c>
      <c r="AH2457" s="163">
        <v>0</v>
      </c>
      <c r="AI2457" s="163">
        <v>0</v>
      </c>
      <c r="AJ2457" s="163">
        <v>0</v>
      </c>
      <c r="AK2457" s="163">
        <v>0</v>
      </c>
      <c r="AL2457" s="163">
        <v>0</v>
      </c>
      <c r="AM2457" s="163">
        <v>0</v>
      </c>
    </row>
    <row r="2458" spans="2:39" x14ac:dyDescent="0.15">
      <c r="B2458" s="51" t="s">
        <v>2410</v>
      </c>
      <c r="C2458" s="51" t="s">
        <v>4856</v>
      </c>
      <c r="D2458" s="51" t="s">
        <v>5026</v>
      </c>
      <c r="E2458" s="51" t="s">
        <v>5027</v>
      </c>
      <c r="F2458" s="51" t="s">
        <v>5028</v>
      </c>
      <c r="G2458" s="51" t="s">
        <v>5029</v>
      </c>
      <c r="H2458" s="51" t="s">
        <v>5197</v>
      </c>
      <c r="I2458" s="51" t="s">
        <v>5198</v>
      </c>
      <c r="K2458" s="53">
        <v>3</v>
      </c>
      <c r="L2458" s="160">
        <v>24</v>
      </c>
      <c r="M2458" s="160" t="s">
        <v>5028</v>
      </c>
      <c r="N2458" s="160" t="s">
        <v>5029</v>
      </c>
      <c r="O2458" s="161"/>
      <c r="P2458" s="161"/>
      <c r="Q2458" s="161"/>
      <c r="R2458" s="161"/>
      <c r="S2458" s="161"/>
      <c r="T2458" s="161"/>
      <c r="U2458" s="161"/>
      <c r="V2458" s="161"/>
      <c r="W2458" s="161"/>
      <c r="X2458" s="161"/>
      <c r="Y2458" s="161"/>
      <c r="Z2458" s="161"/>
      <c r="AA2458" s="155" t="s">
        <v>2410</v>
      </c>
      <c r="AB2458" s="155" t="s">
        <v>4856</v>
      </c>
      <c r="AC2458" s="163">
        <v>0</v>
      </c>
      <c r="AD2458" s="163">
        <v>0</v>
      </c>
      <c r="AE2458" s="163">
        <v>0</v>
      </c>
      <c r="AF2458" s="163">
        <v>0</v>
      </c>
      <c r="AG2458" s="163">
        <v>0</v>
      </c>
      <c r="AH2458" s="163">
        <v>0</v>
      </c>
      <c r="AI2458" s="163">
        <v>0</v>
      </c>
      <c r="AJ2458" s="163">
        <v>0</v>
      </c>
      <c r="AK2458" s="163">
        <v>0</v>
      </c>
      <c r="AL2458" s="163">
        <v>0</v>
      </c>
      <c r="AM2458" s="163">
        <v>0</v>
      </c>
    </row>
    <row r="2459" spans="2:39" x14ac:dyDescent="0.15">
      <c r="B2459" s="51" t="s">
        <v>2411</v>
      </c>
      <c r="C2459" s="51" t="s">
        <v>4857</v>
      </c>
      <c r="D2459" s="51" t="s">
        <v>5080</v>
      </c>
      <c r="E2459" s="51" t="s">
        <v>5081</v>
      </c>
      <c r="F2459" s="51" t="s">
        <v>5082</v>
      </c>
      <c r="G2459" s="51" t="s">
        <v>5081</v>
      </c>
      <c r="H2459" s="51" t="s">
        <v>5141</v>
      </c>
      <c r="I2459" s="51" t="s">
        <v>5142</v>
      </c>
      <c r="K2459" s="53">
        <v>3</v>
      </c>
      <c r="L2459" s="160">
        <v>2</v>
      </c>
      <c r="M2459" s="160" t="s">
        <v>5082</v>
      </c>
      <c r="N2459" s="160" t="s">
        <v>5081</v>
      </c>
      <c r="O2459" s="161"/>
      <c r="P2459" s="161"/>
      <c r="Q2459" s="161"/>
      <c r="R2459" s="161"/>
      <c r="S2459" s="161"/>
      <c r="T2459" s="161"/>
      <c r="U2459" s="161"/>
      <c r="V2459" s="161"/>
      <c r="W2459" s="161"/>
      <c r="X2459" s="161"/>
      <c r="Y2459" s="161"/>
      <c r="Z2459" s="161"/>
      <c r="AA2459" s="155" t="s">
        <v>2411</v>
      </c>
      <c r="AB2459" s="155" t="s">
        <v>4857</v>
      </c>
      <c r="AC2459" s="163">
        <v>0</v>
      </c>
      <c r="AD2459" s="163">
        <v>0</v>
      </c>
      <c r="AE2459" s="163">
        <v>0</v>
      </c>
      <c r="AF2459" s="163">
        <v>0</v>
      </c>
      <c r="AG2459" s="163">
        <v>0</v>
      </c>
      <c r="AH2459" s="163">
        <v>0</v>
      </c>
      <c r="AI2459" s="163">
        <v>0</v>
      </c>
      <c r="AJ2459" s="163">
        <v>0</v>
      </c>
      <c r="AK2459" s="163">
        <v>0</v>
      </c>
      <c r="AL2459" s="163">
        <v>0</v>
      </c>
      <c r="AM2459" s="163">
        <v>0</v>
      </c>
    </row>
    <row r="2460" spans="2:39" x14ac:dyDescent="0.15">
      <c r="B2460" s="51" t="s">
        <v>1424</v>
      </c>
      <c r="C2460" s="51" t="s">
        <v>3991</v>
      </c>
      <c r="D2460" s="51" t="s">
        <v>5032</v>
      </c>
      <c r="E2460" s="51" t="s">
        <v>5033</v>
      </c>
      <c r="F2460" s="51" t="s">
        <v>5034</v>
      </c>
      <c r="G2460" s="51" t="s">
        <v>5035</v>
      </c>
      <c r="H2460" s="51" t="s">
        <v>5038</v>
      </c>
      <c r="I2460" s="51" t="s">
        <v>5039</v>
      </c>
      <c r="K2460" s="53">
        <v>3</v>
      </c>
      <c r="L2460" s="160">
        <v>11</v>
      </c>
      <c r="M2460" s="160" t="s">
        <v>5034</v>
      </c>
      <c r="N2460" s="160" t="s">
        <v>5035</v>
      </c>
      <c r="O2460" s="161"/>
      <c r="P2460" s="161"/>
      <c r="Q2460" s="161"/>
      <c r="R2460" s="161"/>
      <c r="S2460" s="161"/>
      <c r="T2460" s="161"/>
      <c r="U2460" s="161"/>
      <c r="V2460" s="161"/>
      <c r="W2460" s="161"/>
      <c r="X2460" s="161"/>
      <c r="Y2460" s="161"/>
      <c r="Z2460" s="161"/>
      <c r="AA2460" s="155" t="s">
        <v>1424</v>
      </c>
      <c r="AB2460" s="155" t="s">
        <v>3991</v>
      </c>
      <c r="AC2460" s="163">
        <v>0</v>
      </c>
      <c r="AD2460" s="163">
        <v>0</v>
      </c>
      <c r="AE2460" s="163">
        <v>0</v>
      </c>
      <c r="AF2460" s="163">
        <v>0</v>
      </c>
      <c r="AG2460" s="163">
        <v>0</v>
      </c>
      <c r="AH2460" s="163">
        <v>0</v>
      </c>
      <c r="AI2460" s="163">
        <v>0</v>
      </c>
      <c r="AJ2460" s="163">
        <v>0</v>
      </c>
      <c r="AK2460" s="163">
        <v>0</v>
      </c>
      <c r="AL2460" s="163">
        <v>0</v>
      </c>
      <c r="AM2460" s="163">
        <v>0</v>
      </c>
    </row>
    <row r="2461" spans="2:39" x14ac:dyDescent="0.15">
      <c r="B2461" s="51" t="s">
        <v>2412</v>
      </c>
      <c r="C2461" s="51" t="s">
        <v>4858</v>
      </c>
      <c r="D2461" s="51" t="s">
        <v>5026</v>
      </c>
      <c r="E2461" s="51" t="s">
        <v>5027</v>
      </c>
      <c r="F2461" s="51" t="s">
        <v>5040</v>
      </c>
      <c r="G2461" s="51" t="s">
        <v>5041</v>
      </c>
      <c r="H2461" s="51" t="s">
        <v>5042</v>
      </c>
      <c r="I2461" s="51" t="s">
        <v>5043</v>
      </c>
      <c r="K2461" s="53">
        <v>3</v>
      </c>
      <c r="L2461" s="160">
        <v>25</v>
      </c>
      <c r="M2461" s="160" t="s">
        <v>5040</v>
      </c>
      <c r="N2461" s="160" t="s">
        <v>5041</v>
      </c>
      <c r="O2461" s="161"/>
      <c r="P2461" s="161"/>
      <c r="Q2461" s="161"/>
      <c r="R2461" s="161"/>
      <c r="S2461" s="161"/>
      <c r="T2461" s="161"/>
      <c r="U2461" s="161"/>
      <c r="V2461" s="161"/>
      <c r="W2461" s="161"/>
      <c r="X2461" s="161"/>
      <c r="Y2461" s="161"/>
      <c r="Z2461" s="161"/>
      <c r="AA2461" s="155" t="s">
        <v>2412</v>
      </c>
      <c r="AB2461" s="155" t="s">
        <v>4858</v>
      </c>
      <c r="AC2461" s="163">
        <v>0</v>
      </c>
      <c r="AD2461" s="163">
        <v>0</v>
      </c>
      <c r="AE2461" s="163">
        <v>0</v>
      </c>
      <c r="AF2461" s="163">
        <v>0</v>
      </c>
      <c r="AG2461" s="163">
        <v>0</v>
      </c>
      <c r="AH2461" s="163">
        <v>0</v>
      </c>
      <c r="AI2461" s="163">
        <v>0</v>
      </c>
      <c r="AJ2461" s="163">
        <v>0</v>
      </c>
      <c r="AK2461" s="163">
        <v>0</v>
      </c>
      <c r="AL2461" s="163">
        <v>0</v>
      </c>
      <c r="AM2461" s="163">
        <v>0</v>
      </c>
    </row>
    <row r="2462" spans="2:39" x14ac:dyDescent="0.15">
      <c r="B2462" s="51" t="s">
        <v>2413</v>
      </c>
      <c r="C2462" s="51" t="s">
        <v>4859</v>
      </c>
      <c r="D2462" s="51" t="s">
        <v>5026</v>
      </c>
      <c r="E2462" s="51" t="s">
        <v>5027</v>
      </c>
      <c r="F2462" s="51" t="s">
        <v>5085</v>
      </c>
      <c r="G2462" s="51" t="s">
        <v>5086</v>
      </c>
      <c r="H2462" s="51" t="s">
        <v>5087</v>
      </c>
      <c r="I2462" s="51" t="s">
        <v>5088</v>
      </c>
      <c r="K2462" s="53">
        <v>3</v>
      </c>
      <c r="L2462" s="160">
        <v>26</v>
      </c>
      <c r="M2462" s="160" t="s">
        <v>5085</v>
      </c>
      <c r="N2462" s="160" t="s">
        <v>5086</v>
      </c>
      <c r="O2462" s="161"/>
      <c r="P2462" s="161"/>
      <c r="Q2462" s="161"/>
      <c r="R2462" s="161"/>
      <c r="S2462" s="161"/>
      <c r="T2462" s="161"/>
      <c r="U2462" s="161"/>
      <c r="V2462" s="161"/>
      <c r="W2462" s="161"/>
      <c r="X2462" s="161"/>
      <c r="Y2462" s="161"/>
      <c r="Z2462" s="161"/>
      <c r="AA2462" s="155" t="s">
        <v>2413</v>
      </c>
      <c r="AB2462" s="155" t="s">
        <v>4859</v>
      </c>
      <c r="AC2462" s="163">
        <v>0</v>
      </c>
      <c r="AD2462" s="163">
        <v>0</v>
      </c>
      <c r="AE2462" s="163">
        <v>0</v>
      </c>
      <c r="AF2462" s="163">
        <v>0</v>
      </c>
      <c r="AG2462" s="163">
        <v>0</v>
      </c>
      <c r="AH2462" s="163">
        <v>0</v>
      </c>
      <c r="AI2462" s="163">
        <v>0</v>
      </c>
      <c r="AJ2462" s="163">
        <v>0</v>
      </c>
      <c r="AK2462" s="163">
        <v>0</v>
      </c>
      <c r="AL2462" s="163">
        <v>0</v>
      </c>
      <c r="AM2462" s="163">
        <v>0</v>
      </c>
    </row>
    <row r="2463" spans="2:39" x14ac:dyDescent="0.15">
      <c r="B2463" s="51" t="s">
        <v>2414</v>
      </c>
      <c r="C2463" s="51" t="s">
        <v>5297</v>
      </c>
      <c r="D2463" s="51" t="s">
        <v>5026</v>
      </c>
      <c r="E2463" s="51" t="s">
        <v>5027</v>
      </c>
      <c r="F2463" s="51" t="s">
        <v>5028</v>
      </c>
      <c r="G2463" s="51" t="s">
        <v>5029</v>
      </c>
      <c r="H2463" s="51" t="s">
        <v>5115</v>
      </c>
      <c r="I2463" s="51" t="s">
        <v>5116</v>
      </c>
      <c r="K2463" s="53">
        <v>3</v>
      </c>
      <c r="L2463" s="160">
        <v>24</v>
      </c>
      <c r="M2463" s="160" t="s">
        <v>5028</v>
      </c>
      <c r="N2463" s="160" t="s">
        <v>5029</v>
      </c>
      <c r="O2463" s="161"/>
      <c r="P2463" s="161"/>
      <c r="Q2463" s="161"/>
      <c r="R2463" s="161"/>
      <c r="S2463" s="161"/>
      <c r="T2463" s="161"/>
      <c r="U2463" s="161"/>
      <c r="V2463" s="161"/>
      <c r="W2463" s="161"/>
      <c r="X2463" s="161"/>
      <c r="Y2463" s="161"/>
      <c r="Z2463" s="161"/>
      <c r="AA2463" s="155" t="s">
        <v>2414</v>
      </c>
      <c r="AB2463" s="155" t="s">
        <v>5297</v>
      </c>
      <c r="AC2463" s="163">
        <v>0</v>
      </c>
      <c r="AD2463" s="163">
        <v>0</v>
      </c>
      <c r="AE2463" s="163">
        <v>0</v>
      </c>
      <c r="AF2463" s="163">
        <v>0</v>
      </c>
      <c r="AG2463" s="163">
        <v>0</v>
      </c>
      <c r="AH2463" s="163">
        <v>0</v>
      </c>
      <c r="AI2463" s="163">
        <v>0</v>
      </c>
      <c r="AJ2463" s="163">
        <v>0</v>
      </c>
      <c r="AK2463" s="163">
        <v>0</v>
      </c>
      <c r="AL2463" s="163">
        <v>0</v>
      </c>
      <c r="AM2463" s="163">
        <v>0</v>
      </c>
    </row>
    <row r="2464" spans="2:39" x14ac:dyDescent="0.15">
      <c r="B2464" s="51" t="s">
        <v>2415</v>
      </c>
      <c r="C2464" s="51" t="s">
        <v>4860</v>
      </c>
      <c r="D2464" s="51" t="s">
        <v>5032</v>
      </c>
      <c r="E2464" s="51" t="s">
        <v>5033</v>
      </c>
      <c r="F2464" s="51" t="s">
        <v>5117</v>
      </c>
      <c r="G2464" s="51" t="s">
        <v>5118</v>
      </c>
      <c r="H2464" s="51" t="s">
        <v>5119</v>
      </c>
      <c r="I2464" s="51" t="s">
        <v>5120</v>
      </c>
      <c r="K2464" s="53">
        <v>3</v>
      </c>
      <c r="L2464" s="160">
        <v>13</v>
      </c>
      <c r="M2464" s="160" t="s">
        <v>5119</v>
      </c>
      <c r="N2464" s="160" t="s">
        <v>5120</v>
      </c>
      <c r="O2464" s="161"/>
      <c r="P2464" s="161"/>
      <c r="Q2464" s="161"/>
      <c r="R2464" s="161"/>
      <c r="S2464" s="161"/>
      <c r="T2464" s="161"/>
      <c r="U2464" s="161"/>
      <c r="V2464" s="161"/>
      <c r="W2464" s="161"/>
      <c r="X2464" s="161"/>
      <c r="Y2464" s="161"/>
      <c r="Z2464" s="161"/>
      <c r="AA2464" s="155" t="s">
        <v>2415</v>
      </c>
      <c r="AB2464" s="155" t="s">
        <v>4860</v>
      </c>
      <c r="AC2464" s="163">
        <v>0</v>
      </c>
      <c r="AD2464" s="163">
        <v>0</v>
      </c>
      <c r="AE2464" s="163">
        <v>0</v>
      </c>
      <c r="AF2464" s="163">
        <v>0</v>
      </c>
      <c r="AG2464" s="163">
        <v>0</v>
      </c>
      <c r="AH2464" s="163">
        <v>0</v>
      </c>
      <c r="AI2464" s="163">
        <v>0</v>
      </c>
      <c r="AJ2464" s="163">
        <v>0</v>
      </c>
      <c r="AK2464" s="163">
        <v>0</v>
      </c>
      <c r="AL2464" s="163">
        <v>0</v>
      </c>
      <c r="AM2464" s="163">
        <v>0</v>
      </c>
    </row>
    <row r="2465" spans="2:39" x14ac:dyDescent="0.15">
      <c r="B2465" s="51" t="s">
        <v>2416</v>
      </c>
      <c r="C2465" s="51" t="s">
        <v>5298</v>
      </c>
      <c r="D2465" s="51" t="s">
        <v>5032</v>
      </c>
      <c r="E2465" s="51" t="s">
        <v>5033</v>
      </c>
      <c r="F2465" s="51" t="s">
        <v>5121</v>
      </c>
      <c r="G2465" s="51" t="s">
        <v>5122</v>
      </c>
      <c r="H2465" s="51" t="s">
        <v>5172</v>
      </c>
      <c r="I2465" s="51" t="s">
        <v>5173</v>
      </c>
      <c r="K2465" s="53">
        <v>3</v>
      </c>
      <c r="L2465" s="160">
        <v>12</v>
      </c>
      <c r="M2465" s="160" t="s">
        <v>5121</v>
      </c>
      <c r="N2465" s="160" t="s">
        <v>5122</v>
      </c>
      <c r="O2465" s="161"/>
      <c r="P2465" s="161"/>
      <c r="Q2465" s="161"/>
      <c r="R2465" s="161"/>
      <c r="S2465" s="161"/>
      <c r="T2465" s="161"/>
      <c r="U2465" s="161"/>
      <c r="V2465" s="161"/>
      <c r="W2465" s="161"/>
      <c r="X2465" s="161"/>
      <c r="Y2465" s="161"/>
      <c r="Z2465" s="161"/>
      <c r="AA2465" s="155" t="s">
        <v>2416</v>
      </c>
      <c r="AB2465" s="155" t="s">
        <v>5298</v>
      </c>
      <c r="AC2465" s="163">
        <v>0</v>
      </c>
      <c r="AD2465" s="163">
        <v>0</v>
      </c>
      <c r="AE2465" s="163">
        <v>0</v>
      </c>
      <c r="AF2465" s="163">
        <v>0</v>
      </c>
      <c r="AG2465" s="163">
        <v>0</v>
      </c>
      <c r="AH2465" s="163">
        <v>0</v>
      </c>
      <c r="AI2465" s="163">
        <v>0</v>
      </c>
      <c r="AJ2465" s="163">
        <v>0</v>
      </c>
      <c r="AK2465" s="163">
        <v>0</v>
      </c>
      <c r="AL2465" s="163">
        <v>0</v>
      </c>
      <c r="AM2465" s="163">
        <v>0</v>
      </c>
    </row>
    <row r="2466" spans="2:39" x14ac:dyDescent="0.15">
      <c r="B2466" s="51" t="s">
        <v>2417</v>
      </c>
      <c r="C2466" s="51" t="s">
        <v>4861</v>
      </c>
      <c r="D2466" s="51" t="s">
        <v>5032</v>
      </c>
      <c r="E2466" s="51" t="s">
        <v>5033</v>
      </c>
      <c r="F2466" s="51" t="s">
        <v>5034</v>
      </c>
      <c r="G2466" s="51" t="s">
        <v>5035</v>
      </c>
      <c r="H2466" s="51" t="s">
        <v>5038</v>
      </c>
      <c r="I2466" s="51" t="s">
        <v>5039</v>
      </c>
      <c r="K2466" s="53">
        <v>3</v>
      </c>
      <c r="L2466" s="160">
        <v>11</v>
      </c>
      <c r="M2466" s="160" t="s">
        <v>5034</v>
      </c>
      <c r="N2466" s="160" t="s">
        <v>5035</v>
      </c>
      <c r="O2466" s="161"/>
      <c r="P2466" s="161"/>
      <c r="Q2466" s="161"/>
      <c r="R2466" s="161"/>
      <c r="S2466" s="161"/>
      <c r="T2466" s="161"/>
      <c r="U2466" s="161"/>
      <c r="V2466" s="161"/>
      <c r="W2466" s="161"/>
      <c r="X2466" s="161"/>
      <c r="Y2466" s="161"/>
      <c r="Z2466" s="161"/>
      <c r="AA2466" s="155" t="s">
        <v>2417</v>
      </c>
      <c r="AB2466" s="155" t="s">
        <v>4861</v>
      </c>
      <c r="AC2466" s="163">
        <v>0</v>
      </c>
      <c r="AD2466" s="163">
        <v>0</v>
      </c>
      <c r="AE2466" s="163">
        <v>0</v>
      </c>
      <c r="AF2466" s="163">
        <v>0</v>
      </c>
      <c r="AG2466" s="163">
        <v>0</v>
      </c>
      <c r="AH2466" s="163">
        <v>0</v>
      </c>
      <c r="AI2466" s="163">
        <v>0</v>
      </c>
      <c r="AJ2466" s="163">
        <v>0</v>
      </c>
      <c r="AK2466" s="163">
        <v>0</v>
      </c>
      <c r="AL2466" s="163">
        <v>0</v>
      </c>
      <c r="AM2466" s="163">
        <v>0</v>
      </c>
    </row>
    <row r="2467" spans="2:39" x14ac:dyDescent="0.15">
      <c r="B2467" s="51" t="s">
        <v>2418</v>
      </c>
      <c r="C2467" s="51" t="s">
        <v>4862</v>
      </c>
      <c r="D2467" s="51" t="s">
        <v>5032</v>
      </c>
      <c r="E2467" s="51" t="s">
        <v>5033</v>
      </c>
      <c r="F2467" s="51" t="s">
        <v>5117</v>
      </c>
      <c r="G2467" s="51" t="s">
        <v>5118</v>
      </c>
      <c r="H2467" s="51" t="s">
        <v>5119</v>
      </c>
      <c r="I2467" s="51" t="s">
        <v>5120</v>
      </c>
      <c r="K2467" s="53">
        <v>3</v>
      </c>
      <c r="L2467" s="160">
        <v>13</v>
      </c>
      <c r="M2467" s="160" t="s">
        <v>5119</v>
      </c>
      <c r="N2467" s="160" t="s">
        <v>5120</v>
      </c>
      <c r="O2467" s="161"/>
      <c r="P2467" s="161"/>
      <c r="Q2467" s="161"/>
      <c r="R2467" s="161"/>
      <c r="S2467" s="161"/>
      <c r="T2467" s="161"/>
      <c r="U2467" s="161"/>
      <c r="V2467" s="161"/>
      <c r="W2467" s="161"/>
      <c r="X2467" s="161"/>
      <c r="Y2467" s="161"/>
      <c r="Z2467" s="161"/>
      <c r="AA2467" s="155" t="s">
        <v>2418</v>
      </c>
      <c r="AB2467" s="155" t="s">
        <v>4862</v>
      </c>
      <c r="AC2467" s="163">
        <v>0</v>
      </c>
      <c r="AD2467" s="163">
        <v>0</v>
      </c>
      <c r="AE2467" s="163">
        <v>0</v>
      </c>
      <c r="AF2467" s="163">
        <v>0</v>
      </c>
      <c r="AG2467" s="163">
        <v>0</v>
      </c>
      <c r="AH2467" s="163">
        <v>0</v>
      </c>
      <c r="AI2467" s="163">
        <v>0</v>
      </c>
      <c r="AJ2467" s="163">
        <v>0</v>
      </c>
      <c r="AK2467" s="163">
        <v>0</v>
      </c>
      <c r="AL2467" s="163">
        <v>0</v>
      </c>
      <c r="AM2467" s="163">
        <v>0</v>
      </c>
    </row>
    <row r="2468" spans="2:39" x14ac:dyDescent="0.15">
      <c r="B2468" s="51" t="s">
        <v>2419</v>
      </c>
      <c r="C2468" s="51" t="s">
        <v>5538</v>
      </c>
      <c r="D2468" s="51" t="s">
        <v>5026</v>
      </c>
      <c r="E2468" s="51" t="s">
        <v>5027</v>
      </c>
      <c r="F2468" s="51" t="s">
        <v>5054</v>
      </c>
      <c r="G2468" s="51" t="s">
        <v>5055</v>
      </c>
      <c r="H2468" s="51" t="s">
        <v>5113</v>
      </c>
      <c r="I2468" s="51" t="s">
        <v>5114</v>
      </c>
      <c r="K2468" s="53">
        <v>2</v>
      </c>
      <c r="L2468" s="160" t="s">
        <v>5356</v>
      </c>
      <c r="M2468" s="160" t="s">
        <v>5056</v>
      </c>
      <c r="N2468" s="160" t="s">
        <v>5194</v>
      </c>
      <c r="O2468" s="161"/>
      <c r="P2468" s="161"/>
      <c r="Q2468" s="161"/>
      <c r="R2468" s="161"/>
      <c r="S2468" s="161"/>
      <c r="T2468" s="161"/>
      <c r="U2468" s="161"/>
      <c r="V2468" s="161"/>
      <c r="W2468" s="161"/>
      <c r="X2468" s="161"/>
      <c r="Y2468" s="161"/>
      <c r="Z2468" s="161"/>
      <c r="AA2468" s="155" t="s">
        <v>2419</v>
      </c>
      <c r="AB2468" s="155" t="s">
        <v>5538</v>
      </c>
      <c r="AC2468" s="163">
        <v>0</v>
      </c>
      <c r="AD2468" s="163">
        <v>0</v>
      </c>
      <c r="AE2468" s="163">
        <v>0</v>
      </c>
      <c r="AF2468" s="163">
        <v>0</v>
      </c>
      <c r="AG2468" s="163">
        <v>0</v>
      </c>
      <c r="AH2468" s="163">
        <v>0</v>
      </c>
      <c r="AI2468" s="163">
        <v>0</v>
      </c>
      <c r="AJ2468" s="163">
        <v>0</v>
      </c>
      <c r="AK2468" s="163">
        <v>0</v>
      </c>
      <c r="AL2468" s="163">
        <v>0</v>
      </c>
      <c r="AM2468" s="163">
        <v>0</v>
      </c>
    </row>
    <row r="2469" spans="2:39" x14ac:dyDescent="0.15">
      <c r="B2469" s="51" t="s">
        <v>2420</v>
      </c>
      <c r="C2469" s="51" t="s">
        <v>4863</v>
      </c>
      <c r="D2469" s="51" t="s">
        <v>5026</v>
      </c>
      <c r="E2469" s="51" t="s">
        <v>5027</v>
      </c>
      <c r="F2469" s="51" t="s">
        <v>5028</v>
      </c>
      <c r="G2469" s="51" t="s">
        <v>5029</v>
      </c>
      <c r="H2469" s="51" t="s">
        <v>5197</v>
      </c>
      <c r="I2469" s="51" t="s">
        <v>5198</v>
      </c>
      <c r="K2469" s="53">
        <v>3</v>
      </c>
      <c r="L2469" s="160">
        <v>24</v>
      </c>
      <c r="M2469" s="160" t="s">
        <v>5028</v>
      </c>
      <c r="N2469" s="160" t="s">
        <v>5029</v>
      </c>
      <c r="O2469" s="161"/>
      <c r="P2469" s="161"/>
      <c r="Q2469" s="161"/>
      <c r="R2469" s="161"/>
      <c r="S2469" s="161"/>
      <c r="T2469" s="161"/>
      <c r="U2469" s="161"/>
      <c r="V2469" s="161"/>
      <c r="W2469" s="161"/>
      <c r="X2469" s="161"/>
      <c r="Y2469" s="161"/>
      <c r="Z2469" s="161"/>
      <c r="AA2469" s="155" t="s">
        <v>2420</v>
      </c>
      <c r="AB2469" s="155" t="s">
        <v>4863</v>
      </c>
      <c r="AC2469" s="163">
        <v>0</v>
      </c>
      <c r="AD2469" s="163">
        <v>0</v>
      </c>
      <c r="AE2469" s="163">
        <v>0</v>
      </c>
      <c r="AF2469" s="163">
        <v>0</v>
      </c>
      <c r="AG2469" s="163">
        <v>0</v>
      </c>
      <c r="AH2469" s="163">
        <v>0</v>
      </c>
      <c r="AI2469" s="163">
        <v>0</v>
      </c>
      <c r="AJ2469" s="163">
        <v>0</v>
      </c>
      <c r="AK2469" s="163">
        <v>0</v>
      </c>
      <c r="AL2469" s="163">
        <v>0</v>
      </c>
      <c r="AM2469" s="163">
        <v>0</v>
      </c>
    </row>
    <row r="2470" spans="2:39" x14ac:dyDescent="0.15">
      <c r="B2470" s="51" t="s">
        <v>2421</v>
      </c>
      <c r="C2470" s="51" t="s">
        <v>4864</v>
      </c>
      <c r="D2470" s="51" t="s">
        <v>5032</v>
      </c>
      <c r="E2470" s="51" t="s">
        <v>5033</v>
      </c>
      <c r="F2470" s="51" t="s">
        <v>5117</v>
      </c>
      <c r="G2470" s="51" t="s">
        <v>5118</v>
      </c>
      <c r="H2470" s="51" t="s">
        <v>5119</v>
      </c>
      <c r="I2470" s="51" t="s">
        <v>5120</v>
      </c>
      <c r="K2470" s="53">
        <v>3</v>
      </c>
      <c r="L2470" s="160">
        <v>13</v>
      </c>
      <c r="M2470" s="160" t="s">
        <v>5119</v>
      </c>
      <c r="N2470" s="160" t="s">
        <v>5120</v>
      </c>
      <c r="O2470" s="161"/>
      <c r="P2470" s="161"/>
      <c r="Q2470" s="161"/>
      <c r="R2470" s="161"/>
      <c r="S2470" s="161"/>
      <c r="T2470" s="161"/>
      <c r="U2470" s="161"/>
      <c r="V2470" s="161"/>
      <c r="W2470" s="161"/>
      <c r="X2470" s="161"/>
      <c r="Y2470" s="161"/>
      <c r="Z2470" s="161"/>
      <c r="AA2470" s="155" t="s">
        <v>2421</v>
      </c>
      <c r="AB2470" s="155" t="s">
        <v>4864</v>
      </c>
      <c r="AC2470" s="163">
        <v>0</v>
      </c>
      <c r="AD2470" s="163">
        <v>0</v>
      </c>
      <c r="AE2470" s="163">
        <v>0</v>
      </c>
      <c r="AF2470" s="163">
        <v>0</v>
      </c>
      <c r="AG2470" s="163">
        <v>0</v>
      </c>
      <c r="AH2470" s="163">
        <v>0</v>
      </c>
      <c r="AI2470" s="163">
        <v>0</v>
      </c>
      <c r="AJ2470" s="163">
        <v>0</v>
      </c>
      <c r="AK2470" s="163">
        <v>0</v>
      </c>
      <c r="AL2470" s="163">
        <v>0</v>
      </c>
      <c r="AM2470" s="163">
        <v>0</v>
      </c>
    </row>
    <row r="2471" spans="2:39" x14ac:dyDescent="0.15">
      <c r="B2471" s="51" t="s">
        <v>2422</v>
      </c>
      <c r="C2471" s="51" t="s">
        <v>4865</v>
      </c>
      <c r="D2471" s="51" t="s">
        <v>5026</v>
      </c>
      <c r="E2471" s="51" t="s">
        <v>5027</v>
      </c>
      <c r="F2471" s="51" t="s">
        <v>5028</v>
      </c>
      <c r="G2471" s="51" t="s">
        <v>5029</v>
      </c>
      <c r="H2471" s="51" t="s">
        <v>5115</v>
      </c>
      <c r="I2471" s="51" t="s">
        <v>5116</v>
      </c>
      <c r="K2471" s="53">
        <v>3</v>
      </c>
      <c r="L2471" s="160">
        <v>24</v>
      </c>
      <c r="M2471" s="160" t="s">
        <v>5028</v>
      </c>
      <c r="N2471" s="160" t="s">
        <v>5029</v>
      </c>
      <c r="O2471" s="161"/>
      <c r="P2471" s="161"/>
      <c r="Q2471" s="161"/>
      <c r="R2471" s="161"/>
      <c r="S2471" s="161"/>
      <c r="T2471" s="161"/>
      <c r="U2471" s="161"/>
      <c r="V2471" s="161"/>
      <c r="W2471" s="161"/>
      <c r="X2471" s="161"/>
      <c r="Y2471" s="161"/>
      <c r="Z2471" s="161"/>
      <c r="AA2471" s="155" t="s">
        <v>2422</v>
      </c>
      <c r="AB2471" s="155" t="s">
        <v>4865</v>
      </c>
      <c r="AC2471" s="163">
        <v>0</v>
      </c>
      <c r="AD2471" s="163">
        <v>0</v>
      </c>
      <c r="AE2471" s="163">
        <v>0</v>
      </c>
      <c r="AF2471" s="163">
        <v>0</v>
      </c>
      <c r="AG2471" s="163">
        <v>0</v>
      </c>
      <c r="AH2471" s="163">
        <v>0</v>
      </c>
      <c r="AI2471" s="163">
        <v>0</v>
      </c>
      <c r="AJ2471" s="163">
        <v>0</v>
      </c>
      <c r="AK2471" s="163">
        <v>0</v>
      </c>
      <c r="AL2471" s="163">
        <v>0</v>
      </c>
      <c r="AM2471" s="163">
        <v>0</v>
      </c>
    </row>
    <row r="2472" spans="2:39" x14ac:dyDescent="0.15">
      <c r="B2472" s="51" t="s">
        <v>2423</v>
      </c>
      <c r="C2472" s="51" t="s">
        <v>4866</v>
      </c>
      <c r="D2472" s="51" t="s">
        <v>5026</v>
      </c>
      <c r="E2472" s="51" t="s">
        <v>5027</v>
      </c>
      <c r="F2472" s="51" t="s">
        <v>5028</v>
      </c>
      <c r="G2472" s="51" t="s">
        <v>5029</v>
      </c>
      <c r="H2472" s="51" t="s">
        <v>5205</v>
      </c>
      <c r="I2472" s="51" t="s">
        <v>5206</v>
      </c>
      <c r="K2472" s="53">
        <v>3</v>
      </c>
      <c r="L2472" s="160">
        <v>24</v>
      </c>
      <c r="M2472" s="160" t="s">
        <v>5028</v>
      </c>
      <c r="N2472" s="160" t="s">
        <v>5029</v>
      </c>
      <c r="O2472" s="161"/>
      <c r="P2472" s="161"/>
      <c r="Q2472" s="161"/>
      <c r="R2472" s="161"/>
      <c r="S2472" s="161"/>
      <c r="T2472" s="161"/>
      <c r="U2472" s="161"/>
      <c r="V2472" s="161"/>
      <c r="W2472" s="161"/>
      <c r="X2472" s="161"/>
      <c r="Y2472" s="161"/>
      <c r="Z2472" s="161"/>
      <c r="AA2472" s="155" t="s">
        <v>2423</v>
      </c>
      <c r="AB2472" s="155" t="s">
        <v>4866</v>
      </c>
      <c r="AC2472" s="163">
        <v>0</v>
      </c>
      <c r="AD2472" s="163">
        <v>0</v>
      </c>
      <c r="AE2472" s="163">
        <v>0</v>
      </c>
      <c r="AF2472" s="163">
        <v>0</v>
      </c>
      <c r="AG2472" s="163">
        <v>0</v>
      </c>
      <c r="AH2472" s="163">
        <v>0</v>
      </c>
      <c r="AI2472" s="163">
        <v>0</v>
      </c>
      <c r="AJ2472" s="163">
        <v>0</v>
      </c>
      <c r="AK2472" s="163">
        <v>0</v>
      </c>
      <c r="AL2472" s="163">
        <v>0</v>
      </c>
      <c r="AM2472" s="163">
        <v>0</v>
      </c>
    </row>
    <row r="2473" spans="2:39" x14ac:dyDescent="0.15">
      <c r="B2473" s="51" t="s">
        <v>2424</v>
      </c>
      <c r="C2473" s="51" t="s">
        <v>4867</v>
      </c>
      <c r="D2473" s="51" t="s">
        <v>5026</v>
      </c>
      <c r="E2473" s="51" t="s">
        <v>5027</v>
      </c>
      <c r="F2473" s="51" t="s">
        <v>5028</v>
      </c>
      <c r="G2473" s="51" t="s">
        <v>5029</v>
      </c>
      <c r="H2473" s="51" t="s">
        <v>5205</v>
      </c>
      <c r="I2473" s="51" t="s">
        <v>5206</v>
      </c>
      <c r="K2473" s="53">
        <v>3</v>
      </c>
      <c r="L2473" s="160">
        <v>24</v>
      </c>
      <c r="M2473" s="160" t="s">
        <v>5028</v>
      </c>
      <c r="N2473" s="160" t="s">
        <v>5029</v>
      </c>
      <c r="O2473" s="161"/>
      <c r="P2473" s="161"/>
      <c r="Q2473" s="161"/>
      <c r="R2473" s="161"/>
      <c r="S2473" s="161"/>
      <c r="T2473" s="161"/>
      <c r="U2473" s="161"/>
      <c r="V2473" s="161"/>
      <c r="W2473" s="161"/>
      <c r="X2473" s="161"/>
      <c r="Y2473" s="161"/>
      <c r="Z2473" s="161"/>
      <c r="AA2473" s="155" t="s">
        <v>2424</v>
      </c>
      <c r="AB2473" s="155" t="s">
        <v>4867</v>
      </c>
      <c r="AC2473" s="163">
        <v>0</v>
      </c>
      <c r="AD2473" s="163">
        <v>0</v>
      </c>
      <c r="AE2473" s="163">
        <v>0</v>
      </c>
      <c r="AF2473" s="163">
        <v>0</v>
      </c>
      <c r="AG2473" s="163">
        <v>0</v>
      </c>
      <c r="AH2473" s="163">
        <v>0</v>
      </c>
      <c r="AI2473" s="163">
        <v>0</v>
      </c>
      <c r="AJ2473" s="163">
        <v>0</v>
      </c>
      <c r="AK2473" s="163">
        <v>0</v>
      </c>
      <c r="AL2473" s="163">
        <v>0</v>
      </c>
      <c r="AM2473" s="163">
        <v>0</v>
      </c>
    </row>
    <row r="2474" spans="2:39" x14ac:dyDescent="0.15">
      <c r="B2474" s="51" t="s">
        <v>2425</v>
      </c>
      <c r="C2474" s="51" t="s">
        <v>4868</v>
      </c>
      <c r="D2474" s="51" t="s">
        <v>5089</v>
      </c>
      <c r="E2474" s="51" t="s">
        <v>5090</v>
      </c>
      <c r="F2474" s="51" t="s">
        <v>5091</v>
      </c>
      <c r="G2474" s="51" t="s">
        <v>5092</v>
      </c>
      <c r="H2474" s="51" t="s">
        <v>5135</v>
      </c>
      <c r="I2474" s="51" t="s">
        <v>5136</v>
      </c>
      <c r="K2474" s="53">
        <v>3</v>
      </c>
      <c r="L2474" s="160">
        <v>16</v>
      </c>
      <c r="M2474" s="160" t="s">
        <v>5091</v>
      </c>
      <c r="N2474" s="160" t="s">
        <v>5092</v>
      </c>
      <c r="O2474" s="161"/>
      <c r="P2474" s="161"/>
      <c r="Q2474" s="161"/>
      <c r="R2474" s="161"/>
      <c r="S2474" s="161"/>
      <c r="T2474" s="161"/>
      <c r="U2474" s="161"/>
      <c r="V2474" s="161"/>
      <c r="W2474" s="161"/>
      <c r="X2474" s="161"/>
      <c r="Y2474" s="161"/>
      <c r="Z2474" s="161"/>
      <c r="AA2474" s="155" t="s">
        <v>2425</v>
      </c>
      <c r="AB2474" s="155" t="s">
        <v>4868</v>
      </c>
      <c r="AC2474" s="163">
        <v>0</v>
      </c>
      <c r="AD2474" s="163">
        <v>0</v>
      </c>
      <c r="AE2474" s="163">
        <v>0</v>
      </c>
      <c r="AF2474" s="163">
        <v>0</v>
      </c>
      <c r="AG2474" s="163">
        <v>0</v>
      </c>
      <c r="AH2474" s="163">
        <v>0</v>
      </c>
      <c r="AI2474" s="163">
        <v>0</v>
      </c>
      <c r="AJ2474" s="163">
        <v>0</v>
      </c>
      <c r="AK2474" s="163">
        <v>0</v>
      </c>
      <c r="AL2474" s="163">
        <v>0</v>
      </c>
      <c r="AM2474" s="163">
        <v>0</v>
      </c>
    </row>
    <row r="2475" spans="2:39" x14ac:dyDescent="0.15">
      <c r="B2475" s="51" t="s">
        <v>2426</v>
      </c>
      <c r="C2475" s="51" t="s">
        <v>4869</v>
      </c>
      <c r="D2475" s="51" t="s">
        <v>5032</v>
      </c>
      <c r="E2475" s="51" t="s">
        <v>5033</v>
      </c>
      <c r="F2475" s="51" t="s">
        <v>5097</v>
      </c>
      <c r="G2475" s="51" t="s">
        <v>5098</v>
      </c>
      <c r="H2475" s="51" t="s">
        <v>5164</v>
      </c>
      <c r="I2475" s="51" t="s">
        <v>5165</v>
      </c>
      <c r="K2475" s="53">
        <v>3</v>
      </c>
      <c r="L2475" s="160">
        <v>15</v>
      </c>
      <c r="M2475" s="160" t="s">
        <v>5097</v>
      </c>
      <c r="N2475" s="160" t="s">
        <v>5098</v>
      </c>
      <c r="O2475" s="161"/>
      <c r="P2475" s="161"/>
      <c r="Q2475" s="161"/>
      <c r="R2475" s="161"/>
      <c r="S2475" s="161"/>
      <c r="T2475" s="161"/>
      <c r="U2475" s="161"/>
      <c r="V2475" s="161"/>
      <c r="W2475" s="161"/>
      <c r="X2475" s="161"/>
      <c r="Y2475" s="161"/>
      <c r="Z2475" s="161"/>
      <c r="AA2475" s="155" t="s">
        <v>2426</v>
      </c>
      <c r="AB2475" s="155" t="s">
        <v>4869</v>
      </c>
      <c r="AC2475" s="163">
        <v>0</v>
      </c>
      <c r="AD2475" s="163">
        <v>0</v>
      </c>
      <c r="AE2475" s="163">
        <v>0</v>
      </c>
      <c r="AF2475" s="163">
        <v>0</v>
      </c>
      <c r="AG2475" s="163">
        <v>0</v>
      </c>
      <c r="AH2475" s="163">
        <v>0</v>
      </c>
      <c r="AI2475" s="163">
        <v>0</v>
      </c>
      <c r="AJ2475" s="163">
        <v>0</v>
      </c>
      <c r="AK2475" s="163">
        <v>0</v>
      </c>
      <c r="AL2475" s="163">
        <v>0</v>
      </c>
      <c r="AM2475" s="163">
        <v>0</v>
      </c>
    </row>
    <row r="2476" spans="2:39" x14ac:dyDescent="0.15">
      <c r="B2476" s="51" t="s">
        <v>2427</v>
      </c>
      <c r="C2476" s="51" t="s">
        <v>4870</v>
      </c>
      <c r="D2476" s="51" t="s">
        <v>5074</v>
      </c>
      <c r="E2476" s="51" t="s">
        <v>5075</v>
      </c>
      <c r="F2476" s="51" t="s">
        <v>5147</v>
      </c>
      <c r="G2476" s="51" t="s">
        <v>5148</v>
      </c>
      <c r="H2476" s="51" t="s">
        <v>5149</v>
      </c>
      <c r="I2476" s="51" t="s">
        <v>5148</v>
      </c>
      <c r="K2476" s="53">
        <v>3</v>
      </c>
      <c r="L2476" s="160" t="s">
        <v>5356</v>
      </c>
      <c r="M2476" s="160" t="s">
        <v>5356</v>
      </c>
      <c r="N2476" s="160" t="s">
        <v>5356</v>
      </c>
      <c r="O2476" s="161"/>
      <c r="P2476" s="161"/>
      <c r="Q2476" s="161"/>
      <c r="R2476" s="161"/>
      <c r="S2476" s="161"/>
      <c r="T2476" s="161"/>
      <c r="U2476" s="161"/>
      <c r="V2476" s="161"/>
      <c r="W2476" s="161"/>
      <c r="X2476" s="161"/>
      <c r="Y2476" s="161"/>
      <c r="Z2476" s="161"/>
      <c r="AA2476" s="155" t="s">
        <v>2427</v>
      </c>
      <c r="AB2476" s="155" t="s">
        <v>4870</v>
      </c>
      <c r="AC2476" s="163">
        <v>0</v>
      </c>
      <c r="AD2476" s="163">
        <v>0</v>
      </c>
      <c r="AE2476" s="163">
        <v>0</v>
      </c>
      <c r="AF2476" s="163">
        <v>0</v>
      </c>
      <c r="AG2476" s="163">
        <v>0</v>
      </c>
      <c r="AH2476" s="163">
        <v>0</v>
      </c>
      <c r="AI2476" s="163">
        <v>0</v>
      </c>
      <c r="AJ2476" s="163">
        <v>0</v>
      </c>
      <c r="AK2476" s="163">
        <v>0</v>
      </c>
      <c r="AL2476" s="163">
        <v>0</v>
      </c>
      <c r="AM2476" s="163">
        <v>0</v>
      </c>
    </row>
    <row r="2477" spans="2:39" x14ac:dyDescent="0.15">
      <c r="B2477" s="51" t="s">
        <v>2428</v>
      </c>
      <c r="C2477" s="51" t="s">
        <v>4871</v>
      </c>
      <c r="D2477" s="51" t="s">
        <v>5026</v>
      </c>
      <c r="E2477" s="51" t="s">
        <v>5027</v>
      </c>
      <c r="F2477" s="51" t="s">
        <v>5028</v>
      </c>
      <c r="G2477" s="51" t="s">
        <v>5029</v>
      </c>
      <c r="H2477" s="51" t="s">
        <v>5030</v>
      </c>
      <c r="I2477" s="51" t="s">
        <v>5031</v>
      </c>
      <c r="K2477" s="53">
        <v>3</v>
      </c>
      <c r="L2477" s="160">
        <v>24</v>
      </c>
      <c r="M2477" s="160" t="s">
        <v>5028</v>
      </c>
      <c r="N2477" s="160" t="s">
        <v>5029</v>
      </c>
      <c r="O2477" s="161"/>
      <c r="P2477" s="161"/>
      <c r="Q2477" s="161"/>
      <c r="R2477" s="161"/>
      <c r="S2477" s="161"/>
      <c r="T2477" s="161"/>
      <c r="U2477" s="161"/>
      <c r="V2477" s="161"/>
      <c r="W2477" s="161"/>
      <c r="X2477" s="161"/>
      <c r="Y2477" s="161"/>
      <c r="Z2477" s="161"/>
      <c r="AA2477" s="155" t="s">
        <v>2428</v>
      </c>
      <c r="AB2477" s="155" t="s">
        <v>4871</v>
      </c>
      <c r="AC2477" s="163">
        <v>0</v>
      </c>
      <c r="AD2477" s="163">
        <v>0</v>
      </c>
      <c r="AE2477" s="163">
        <v>0</v>
      </c>
      <c r="AF2477" s="163">
        <v>0</v>
      </c>
      <c r="AG2477" s="163">
        <v>0</v>
      </c>
      <c r="AH2477" s="163">
        <v>0</v>
      </c>
      <c r="AI2477" s="163">
        <v>0</v>
      </c>
      <c r="AJ2477" s="163">
        <v>0</v>
      </c>
      <c r="AK2477" s="163">
        <v>0</v>
      </c>
      <c r="AL2477" s="163">
        <v>0</v>
      </c>
      <c r="AM2477" s="163">
        <v>0</v>
      </c>
    </row>
    <row r="2478" spans="2:39" x14ac:dyDescent="0.15">
      <c r="B2478" s="51" t="s">
        <v>2429</v>
      </c>
      <c r="C2478" s="51" t="s">
        <v>4872</v>
      </c>
      <c r="D2478" s="51" t="s">
        <v>5032</v>
      </c>
      <c r="E2478" s="51" t="s">
        <v>5033</v>
      </c>
      <c r="F2478" s="51" t="s">
        <v>5117</v>
      </c>
      <c r="G2478" s="51" t="s">
        <v>5118</v>
      </c>
      <c r="H2478" s="51" t="s">
        <v>5191</v>
      </c>
      <c r="I2478" s="51" t="s">
        <v>5192</v>
      </c>
      <c r="K2478" s="53">
        <v>3</v>
      </c>
      <c r="L2478" s="160" t="s">
        <v>5356</v>
      </c>
      <c r="M2478" s="160" t="s">
        <v>5356</v>
      </c>
      <c r="N2478" s="160" t="s">
        <v>5356</v>
      </c>
      <c r="O2478" s="161"/>
      <c r="P2478" s="161"/>
      <c r="Q2478" s="161"/>
      <c r="R2478" s="161"/>
      <c r="S2478" s="161"/>
      <c r="T2478" s="161"/>
      <c r="U2478" s="161"/>
      <c r="V2478" s="161"/>
      <c r="W2478" s="161"/>
      <c r="X2478" s="161"/>
      <c r="Y2478" s="161"/>
      <c r="Z2478" s="161"/>
      <c r="AA2478" s="155" t="s">
        <v>2429</v>
      </c>
      <c r="AB2478" s="155" t="s">
        <v>4872</v>
      </c>
      <c r="AC2478" s="163">
        <v>0</v>
      </c>
      <c r="AD2478" s="163">
        <v>0</v>
      </c>
      <c r="AE2478" s="163">
        <v>0</v>
      </c>
      <c r="AF2478" s="163">
        <v>0</v>
      </c>
      <c r="AG2478" s="163">
        <v>0</v>
      </c>
      <c r="AH2478" s="163">
        <v>0</v>
      </c>
      <c r="AI2478" s="163">
        <v>0</v>
      </c>
      <c r="AJ2478" s="163">
        <v>0</v>
      </c>
      <c r="AK2478" s="163">
        <v>0</v>
      </c>
      <c r="AL2478" s="163">
        <v>0</v>
      </c>
      <c r="AM2478" s="163">
        <v>0</v>
      </c>
    </row>
    <row r="2479" spans="2:39" x14ac:dyDescent="0.15">
      <c r="B2479" s="51" t="s">
        <v>2430</v>
      </c>
      <c r="C2479" s="51" t="s">
        <v>4873</v>
      </c>
      <c r="D2479" s="51" t="s">
        <v>5026</v>
      </c>
      <c r="E2479" s="51" t="s">
        <v>5027</v>
      </c>
      <c r="F2479" s="51" t="s">
        <v>5028</v>
      </c>
      <c r="G2479" s="51" t="s">
        <v>5029</v>
      </c>
      <c r="H2479" s="51" t="s">
        <v>5115</v>
      </c>
      <c r="I2479" s="51" t="s">
        <v>5116</v>
      </c>
      <c r="K2479" s="53">
        <v>3</v>
      </c>
      <c r="L2479" s="160">
        <v>24</v>
      </c>
      <c r="M2479" s="160" t="s">
        <v>5028</v>
      </c>
      <c r="N2479" s="160" t="s">
        <v>5029</v>
      </c>
      <c r="O2479" s="161"/>
      <c r="P2479" s="161"/>
      <c r="Q2479" s="161"/>
      <c r="R2479" s="161"/>
      <c r="S2479" s="161"/>
      <c r="T2479" s="161"/>
      <c r="U2479" s="161"/>
      <c r="V2479" s="161"/>
      <c r="W2479" s="161"/>
      <c r="X2479" s="161"/>
      <c r="Y2479" s="161"/>
      <c r="Z2479" s="161"/>
      <c r="AA2479" s="155" t="s">
        <v>2430</v>
      </c>
      <c r="AB2479" s="155" t="s">
        <v>4873</v>
      </c>
      <c r="AC2479" s="163">
        <v>0</v>
      </c>
      <c r="AD2479" s="163">
        <v>0</v>
      </c>
      <c r="AE2479" s="163">
        <v>0</v>
      </c>
      <c r="AF2479" s="163">
        <v>0</v>
      </c>
      <c r="AG2479" s="163">
        <v>0</v>
      </c>
      <c r="AH2479" s="163">
        <v>0</v>
      </c>
      <c r="AI2479" s="163">
        <v>0</v>
      </c>
      <c r="AJ2479" s="163">
        <v>0</v>
      </c>
      <c r="AK2479" s="163">
        <v>0</v>
      </c>
      <c r="AL2479" s="163">
        <v>0</v>
      </c>
      <c r="AM2479" s="163">
        <v>0</v>
      </c>
    </row>
    <row r="2480" spans="2:39" x14ac:dyDescent="0.15">
      <c r="B2480" s="51" t="s">
        <v>2431</v>
      </c>
      <c r="C2480" s="51" t="s">
        <v>4874</v>
      </c>
      <c r="D2480" s="51" t="s">
        <v>5026</v>
      </c>
      <c r="E2480" s="51" t="s">
        <v>5027</v>
      </c>
      <c r="F2480" s="51" t="s">
        <v>5040</v>
      </c>
      <c r="G2480" s="51" t="s">
        <v>5041</v>
      </c>
      <c r="H2480" s="51" t="s">
        <v>5042</v>
      </c>
      <c r="I2480" s="51" t="s">
        <v>5043</v>
      </c>
      <c r="K2480" s="53">
        <v>3</v>
      </c>
      <c r="L2480" s="160">
        <v>25</v>
      </c>
      <c r="M2480" s="160" t="s">
        <v>5040</v>
      </c>
      <c r="N2480" s="160" t="s">
        <v>5041</v>
      </c>
      <c r="O2480" s="161"/>
      <c r="P2480" s="161"/>
      <c r="Q2480" s="161"/>
      <c r="R2480" s="161"/>
      <c r="S2480" s="161"/>
      <c r="T2480" s="161"/>
      <c r="U2480" s="161"/>
      <c r="V2480" s="161"/>
      <c r="W2480" s="161"/>
      <c r="X2480" s="161"/>
      <c r="Y2480" s="161"/>
      <c r="Z2480" s="161"/>
      <c r="AA2480" s="155" t="s">
        <v>2431</v>
      </c>
      <c r="AB2480" s="155" t="s">
        <v>4874</v>
      </c>
      <c r="AC2480" s="163">
        <v>0</v>
      </c>
      <c r="AD2480" s="163">
        <v>0</v>
      </c>
      <c r="AE2480" s="163">
        <v>0</v>
      </c>
      <c r="AF2480" s="163">
        <v>0</v>
      </c>
      <c r="AG2480" s="163">
        <v>0</v>
      </c>
      <c r="AH2480" s="163">
        <v>0</v>
      </c>
      <c r="AI2480" s="163">
        <v>0</v>
      </c>
      <c r="AJ2480" s="163">
        <v>0</v>
      </c>
      <c r="AK2480" s="163">
        <v>0</v>
      </c>
      <c r="AL2480" s="163">
        <v>0</v>
      </c>
      <c r="AM2480" s="163">
        <v>0</v>
      </c>
    </row>
    <row r="2481" spans="2:39" x14ac:dyDescent="0.15">
      <c r="B2481" s="51" t="s">
        <v>2432</v>
      </c>
      <c r="C2481" s="51" t="s">
        <v>5299</v>
      </c>
      <c r="D2481" s="51" t="s">
        <v>5026</v>
      </c>
      <c r="E2481" s="51" t="s">
        <v>5027</v>
      </c>
      <c r="F2481" s="51" t="s">
        <v>5054</v>
      </c>
      <c r="G2481" s="51" t="s">
        <v>5055</v>
      </c>
      <c r="H2481" s="51" t="s">
        <v>5113</v>
      </c>
      <c r="I2481" s="51" t="s">
        <v>5114</v>
      </c>
      <c r="K2481" s="53">
        <v>2</v>
      </c>
      <c r="L2481" s="160" t="s">
        <v>5356</v>
      </c>
      <c r="M2481" s="160" t="s">
        <v>5056</v>
      </c>
      <c r="N2481" s="160" t="s">
        <v>5194</v>
      </c>
      <c r="O2481" s="161"/>
      <c r="P2481" s="161"/>
      <c r="Q2481" s="161"/>
      <c r="R2481" s="161"/>
      <c r="S2481" s="161"/>
      <c r="T2481" s="161"/>
      <c r="U2481" s="161"/>
      <c r="V2481" s="161"/>
      <c r="W2481" s="161"/>
      <c r="X2481" s="161"/>
      <c r="Y2481" s="161"/>
      <c r="Z2481" s="161"/>
      <c r="AA2481" s="155" t="s">
        <v>2432</v>
      </c>
      <c r="AB2481" s="155" t="s">
        <v>5299</v>
      </c>
      <c r="AC2481" s="163">
        <v>0</v>
      </c>
      <c r="AD2481" s="163">
        <v>0</v>
      </c>
      <c r="AE2481" s="163">
        <v>0</v>
      </c>
      <c r="AF2481" s="163">
        <v>0</v>
      </c>
      <c r="AG2481" s="163">
        <v>0</v>
      </c>
      <c r="AH2481" s="163">
        <v>0</v>
      </c>
      <c r="AI2481" s="163">
        <v>0</v>
      </c>
      <c r="AJ2481" s="163">
        <v>0</v>
      </c>
      <c r="AK2481" s="163">
        <v>0</v>
      </c>
      <c r="AL2481" s="163">
        <v>0</v>
      </c>
      <c r="AM2481" s="163">
        <v>0</v>
      </c>
    </row>
    <row r="2482" spans="2:39" x14ac:dyDescent="0.15">
      <c r="B2482" s="51" t="s">
        <v>2433</v>
      </c>
      <c r="C2482" s="51" t="s">
        <v>4875</v>
      </c>
      <c r="D2482" s="51" t="s">
        <v>5032</v>
      </c>
      <c r="E2482" s="51" t="s">
        <v>5033</v>
      </c>
      <c r="F2482" s="51" t="s">
        <v>5121</v>
      </c>
      <c r="G2482" s="51" t="s">
        <v>5122</v>
      </c>
      <c r="H2482" s="51" t="s">
        <v>5172</v>
      </c>
      <c r="I2482" s="51" t="s">
        <v>5173</v>
      </c>
      <c r="K2482" s="53">
        <v>3</v>
      </c>
      <c r="L2482" s="160">
        <v>12</v>
      </c>
      <c r="M2482" s="160" t="s">
        <v>5121</v>
      </c>
      <c r="N2482" s="160" t="s">
        <v>5122</v>
      </c>
      <c r="O2482" s="161"/>
      <c r="P2482" s="161"/>
      <c r="Q2482" s="161"/>
      <c r="R2482" s="161"/>
      <c r="S2482" s="161"/>
      <c r="T2482" s="161"/>
      <c r="U2482" s="161"/>
      <c r="V2482" s="161"/>
      <c r="W2482" s="161"/>
      <c r="X2482" s="161"/>
      <c r="Y2482" s="161"/>
      <c r="Z2482" s="161"/>
      <c r="AA2482" s="155" t="s">
        <v>2433</v>
      </c>
      <c r="AB2482" s="155" t="s">
        <v>4875</v>
      </c>
      <c r="AC2482" s="163">
        <v>0</v>
      </c>
      <c r="AD2482" s="163">
        <v>0</v>
      </c>
      <c r="AE2482" s="163">
        <v>0</v>
      </c>
      <c r="AF2482" s="163">
        <v>0</v>
      </c>
      <c r="AG2482" s="163">
        <v>0</v>
      </c>
      <c r="AH2482" s="163">
        <v>0</v>
      </c>
      <c r="AI2482" s="163">
        <v>0</v>
      </c>
      <c r="AJ2482" s="163">
        <v>0</v>
      </c>
      <c r="AK2482" s="163">
        <v>0</v>
      </c>
      <c r="AL2482" s="163">
        <v>0</v>
      </c>
      <c r="AM2482" s="163">
        <v>0</v>
      </c>
    </row>
    <row r="2483" spans="2:39" x14ac:dyDescent="0.15">
      <c r="B2483" s="51" t="s">
        <v>2434</v>
      </c>
      <c r="C2483" s="51" t="s">
        <v>4876</v>
      </c>
      <c r="D2483" s="51" t="s">
        <v>5026</v>
      </c>
      <c r="E2483" s="51" t="s">
        <v>5027</v>
      </c>
      <c r="F2483" s="51" t="s">
        <v>5028</v>
      </c>
      <c r="G2483" s="51" t="s">
        <v>5029</v>
      </c>
      <c r="H2483" s="51" t="s">
        <v>5030</v>
      </c>
      <c r="I2483" s="51" t="s">
        <v>5031</v>
      </c>
      <c r="K2483" s="53">
        <v>3</v>
      </c>
      <c r="L2483" s="160">
        <v>24</v>
      </c>
      <c r="M2483" s="160" t="s">
        <v>5028</v>
      </c>
      <c r="N2483" s="160" t="s">
        <v>5029</v>
      </c>
      <c r="O2483" s="161"/>
      <c r="P2483" s="161"/>
      <c r="Q2483" s="161"/>
      <c r="R2483" s="161"/>
      <c r="S2483" s="161"/>
      <c r="T2483" s="161"/>
      <c r="U2483" s="161"/>
      <c r="V2483" s="161"/>
      <c r="W2483" s="161"/>
      <c r="X2483" s="161"/>
      <c r="Y2483" s="161"/>
      <c r="Z2483" s="161"/>
      <c r="AA2483" s="155" t="s">
        <v>2434</v>
      </c>
      <c r="AB2483" s="155" t="s">
        <v>4876</v>
      </c>
      <c r="AC2483" s="163">
        <v>0</v>
      </c>
      <c r="AD2483" s="163">
        <v>0</v>
      </c>
      <c r="AE2483" s="163">
        <v>0</v>
      </c>
      <c r="AF2483" s="163">
        <v>0</v>
      </c>
      <c r="AG2483" s="163">
        <v>0</v>
      </c>
      <c r="AH2483" s="163">
        <v>0</v>
      </c>
      <c r="AI2483" s="163">
        <v>0</v>
      </c>
      <c r="AJ2483" s="163">
        <v>0</v>
      </c>
      <c r="AK2483" s="163">
        <v>0</v>
      </c>
      <c r="AL2483" s="163">
        <v>0</v>
      </c>
      <c r="AM2483" s="163">
        <v>0</v>
      </c>
    </row>
    <row r="2484" spans="2:39" x14ac:dyDescent="0.15">
      <c r="B2484" s="51" t="s">
        <v>2435</v>
      </c>
      <c r="C2484" s="51" t="s">
        <v>4877</v>
      </c>
      <c r="D2484" s="51" t="s">
        <v>5032</v>
      </c>
      <c r="E2484" s="51" t="s">
        <v>5033</v>
      </c>
      <c r="F2484" s="51" t="s">
        <v>5155</v>
      </c>
      <c r="G2484" s="51" t="s">
        <v>5156</v>
      </c>
      <c r="H2484" s="51" t="s">
        <v>5157</v>
      </c>
      <c r="I2484" s="51" t="s">
        <v>5156</v>
      </c>
      <c r="K2484" s="53">
        <v>3</v>
      </c>
      <c r="L2484" s="160">
        <v>14</v>
      </c>
      <c r="M2484" s="160" t="s">
        <v>5157</v>
      </c>
      <c r="N2484" s="160" t="s">
        <v>5156</v>
      </c>
      <c r="O2484" s="161"/>
      <c r="P2484" s="161"/>
      <c r="Q2484" s="161"/>
      <c r="R2484" s="161"/>
      <c r="S2484" s="161"/>
      <c r="T2484" s="161"/>
      <c r="U2484" s="161"/>
      <c r="V2484" s="161"/>
      <c r="W2484" s="161"/>
      <c r="X2484" s="161"/>
      <c r="Y2484" s="161"/>
      <c r="Z2484" s="161"/>
      <c r="AA2484" s="155" t="s">
        <v>2435</v>
      </c>
      <c r="AB2484" s="155" t="s">
        <v>4877</v>
      </c>
      <c r="AC2484" s="163">
        <v>0</v>
      </c>
      <c r="AD2484" s="163">
        <v>0</v>
      </c>
      <c r="AE2484" s="163">
        <v>0</v>
      </c>
      <c r="AF2484" s="163">
        <v>0</v>
      </c>
      <c r="AG2484" s="163">
        <v>0</v>
      </c>
      <c r="AH2484" s="163">
        <v>0</v>
      </c>
      <c r="AI2484" s="163">
        <v>0</v>
      </c>
      <c r="AJ2484" s="163">
        <v>0</v>
      </c>
      <c r="AK2484" s="163">
        <v>0</v>
      </c>
      <c r="AL2484" s="163">
        <v>0</v>
      </c>
      <c r="AM2484" s="163">
        <v>0</v>
      </c>
    </row>
    <row r="2485" spans="2:39" x14ac:dyDescent="0.15">
      <c r="B2485" s="51" t="s">
        <v>2436</v>
      </c>
      <c r="C2485" s="51" t="s">
        <v>4878</v>
      </c>
      <c r="K2485" s="53">
        <v>3</v>
      </c>
      <c r="L2485" s="160" t="s">
        <v>5356</v>
      </c>
      <c r="M2485" s="160" t="s">
        <v>5356</v>
      </c>
      <c r="N2485" s="160" t="s">
        <v>5356</v>
      </c>
      <c r="O2485" s="161"/>
      <c r="P2485" s="161"/>
      <c r="Q2485" s="161"/>
      <c r="R2485" s="161"/>
      <c r="S2485" s="161"/>
      <c r="T2485" s="161"/>
      <c r="U2485" s="161"/>
      <c r="V2485" s="161"/>
      <c r="W2485" s="161"/>
      <c r="X2485" s="161"/>
      <c r="Y2485" s="161"/>
      <c r="Z2485" s="161"/>
      <c r="AA2485" s="155" t="s">
        <v>2436</v>
      </c>
      <c r="AB2485" s="155" t="s">
        <v>4878</v>
      </c>
      <c r="AC2485" s="163">
        <v>0</v>
      </c>
      <c r="AD2485" s="163">
        <v>0</v>
      </c>
      <c r="AE2485" s="163">
        <v>0</v>
      </c>
      <c r="AF2485" s="163">
        <v>0</v>
      </c>
      <c r="AG2485" s="163">
        <v>0</v>
      </c>
      <c r="AH2485" s="163">
        <v>0</v>
      </c>
      <c r="AI2485" s="163">
        <v>0</v>
      </c>
      <c r="AJ2485" s="163">
        <v>0</v>
      </c>
      <c r="AK2485" s="163">
        <v>0</v>
      </c>
      <c r="AL2485" s="163">
        <v>0</v>
      </c>
      <c r="AM2485" s="163">
        <v>0</v>
      </c>
    </row>
    <row r="2486" spans="2:39" x14ac:dyDescent="0.15">
      <c r="B2486" s="51" t="s">
        <v>2437</v>
      </c>
      <c r="C2486" s="51" t="s">
        <v>4879</v>
      </c>
      <c r="D2486" s="51" t="s">
        <v>5032</v>
      </c>
      <c r="E2486" s="51" t="s">
        <v>5033</v>
      </c>
      <c r="F2486" s="51" t="s">
        <v>5155</v>
      </c>
      <c r="G2486" s="51" t="s">
        <v>5156</v>
      </c>
      <c r="H2486" s="51" t="s">
        <v>5157</v>
      </c>
      <c r="I2486" s="51" t="s">
        <v>5156</v>
      </c>
      <c r="K2486" s="53">
        <v>3</v>
      </c>
      <c r="L2486" s="160">
        <v>14</v>
      </c>
      <c r="M2486" s="160" t="s">
        <v>5157</v>
      </c>
      <c r="N2486" s="160" t="s">
        <v>5156</v>
      </c>
      <c r="O2486" s="161"/>
      <c r="P2486" s="161"/>
      <c r="Q2486" s="161"/>
      <c r="R2486" s="161"/>
      <c r="S2486" s="161"/>
      <c r="T2486" s="161"/>
      <c r="U2486" s="161"/>
      <c r="V2486" s="161"/>
      <c r="W2486" s="161"/>
      <c r="X2486" s="161"/>
      <c r="Y2486" s="161"/>
      <c r="Z2486" s="161"/>
      <c r="AA2486" s="155" t="s">
        <v>2437</v>
      </c>
      <c r="AB2486" s="155" t="s">
        <v>4879</v>
      </c>
      <c r="AC2486" s="163">
        <v>1</v>
      </c>
      <c r="AD2486" s="163">
        <v>0</v>
      </c>
      <c r="AE2486" s="163">
        <v>0</v>
      </c>
      <c r="AF2486" s="163">
        <v>0</v>
      </c>
      <c r="AG2486" s="163">
        <v>0</v>
      </c>
      <c r="AH2486" s="163">
        <v>0</v>
      </c>
      <c r="AI2486" s="163">
        <v>0</v>
      </c>
      <c r="AJ2486" s="163">
        <v>0</v>
      </c>
      <c r="AK2486" s="163">
        <v>0</v>
      </c>
      <c r="AL2486" s="163">
        <v>0</v>
      </c>
      <c r="AM2486" s="163">
        <v>0</v>
      </c>
    </row>
    <row r="2487" spans="2:39" x14ac:dyDescent="0.15">
      <c r="B2487" s="51" t="s">
        <v>2438</v>
      </c>
      <c r="C2487" s="51" t="s">
        <v>4880</v>
      </c>
      <c r="D2487" s="51" t="s">
        <v>5026</v>
      </c>
      <c r="E2487" s="51" t="s">
        <v>5027</v>
      </c>
      <c r="F2487" s="51" t="s">
        <v>5054</v>
      </c>
      <c r="G2487" s="51" t="s">
        <v>5055</v>
      </c>
      <c r="H2487" s="51" t="s">
        <v>5113</v>
      </c>
      <c r="I2487" s="51" t="s">
        <v>5114</v>
      </c>
      <c r="K2487" s="53">
        <v>2</v>
      </c>
      <c r="L2487" s="160" t="s">
        <v>5356</v>
      </c>
      <c r="M2487" s="160" t="s">
        <v>5056</v>
      </c>
      <c r="N2487" s="160" t="s">
        <v>5194</v>
      </c>
      <c r="O2487" s="161"/>
      <c r="P2487" s="161"/>
      <c r="Q2487" s="161"/>
      <c r="R2487" s="161"/>
      <c r="S2487" s="161"/>
      <c r="T2487" s="161"/>
      <c r="U2487" s="161"/>
      <c r="V2487" s="161"/>
      <c r="W2487" s="161"/>
      <c r="X2487" s="161"/>
      <c r="Y2487" s="161"/>
      <c r="Z2487" s="161"/>
      <c r="AA2487" s="155" t="s">
        <v>2438</v>
      </c>
      <c r="AB2487" s="155" t="s">
        <v>4880</v>
      </c>
      <c r="AC2487" s="163">
        <v>0</v>
      </c>
      <c r="AD2487" s="163">
        <v>0</v>
      </c>
      <c r="AE2487" s="163">
        <v>0</v>
      </c>
      <c r="AF2487" s="163">
        <v>0</v>
      </c>
      <c r="AG2487" s="163">
        <v>0</v>
      </c>
      <c r="AH2487" s="163">
        <v>0</v>
      </c>
      <c r="AI2487" s="163">
        <v>0</v>
      </c>
      <c r="AJ2487" s="163">
        <v>0</v>
      </c>
      <c r="AK2487" s="163">
        <v>0</v>
      </c>
      <c r="AL2487" s="163">
        <v>0</v>
      </c>
      <c r="AM2487" s="163">
        <v>0</v>
      </c>
    </row>
    <row r="2488" spans="2:39" x14ac:dyDescent="0.15">
      <c r="B2488" s="51" t="s">
        <v>2439</v>
      </c>
      <c r="C2488" s="51" t="s">
        <v>4881</v>
      </c>
      <c r="D2488" s="51" t="s">
        <v>5026</v>
      </c>
      <c r="E2488" s="51" t="s">
        <v>5027</v>
      </c>
      <c r="F2488" s="51" t="s">
        <v>5054</v>
      </c>
      <c r="G2488" s="51" t="s">
        <v>5055</v>
      </c>
      <c r="H2488" s="51" t="s">
        <v>5193</v>
      </c>
      <c r="I2488" s="51" t="s">
        <v>5194</v>
      </c>
      <c r="K2488" s="53">
        <v>2</v>
      </c>
      <c r="L2488" s="160" t="s">
        <v>5356</v>
      </c>
      <c r="M2488" s="160" t="s">
        <v>5056</v>
      </c>
      <c r="N2488" s="160" t="s">
        <v>5194</v>
      </c>
      <c r="O2488" s="161"/>
      <c r="P2488" s="161"/>
      <c r="Q2488" s="161"/>
      <c r="R2488" s="161"/>
      <c r="S2488" s="161"/>
      <c r="T2488" s="161"/>
      <c r="U2488" s="161"/>
      <c r="V2488" s="161"/>
      <c r="W2488" s="161"/>
      <c r="X2488" s="161"/>
      <c r="Y2488" s="161"/>
      <c r="Z2488" s="161"/>
      <c r="AA2488" s="155" t="s">
        <v>2439</v>
      </c>
      <c r="AB2488" s="155" t="s">
        <v>4881</v>
      </c>
      <c r="AC2488" s="163">
        <v>0</v>
      </c>
      <c r="AD2488" s="163">
        <v>0</v>
      </c>
      <c r="AE2488" s="163">
        <v>0</v>
      </c>
      <c r="AF2488" s="163">
        <v>0</v>
      </c>
      <c r="AG2488" s="163">
        <v>0</v>
      </c>
      <c r="AH2488" s="163">
        <v>0</v>
      </c>
      <c r="AI2488" s="163">
        <v>0</v>
      </c>
      <c r="AJ2488" s="163">
        <v>0</v>
      </c>
      <c r="AK2488" s="163">
        <v>0</v>
      </c>
      <c r="AL2488" s="163">
        <v>0</v>
      </c>
      <c r="AM2488" s="163">
        <v>0</v>
      </c>
    </row>
    <row r="2489" spans="2:39" x14ac:dyDescent="0.15">
      <c r="B2489" s="51" t="s">
        <v>2440</v>
      </c>
      <c r="C2489" s="51" t="s">
        <v>4882</v>
      </c>
      <c r="D2489" s="51" t="s">
        <v>5080</v>
      </c>
      <c r="E2489" s="51" t="s">
        <v>5081</v>
      </c>
      <c r="F2489" s="51" t="s">
        <v>5082</v>
      </c>
      <c r="G2489" s="51" t="s">
        <v>5081</v>
      </c>
      <c r="H2489" s="51" t="s">
        <v>5083</v>
      </c>
      <c r="I2489" s="51" t="s">
        <v>5084</v>
      </c>
      <c r="K2489" s="53">
        <v>3</v>
      </c>
      <c r="L2489" s="160">
        <v>2</v>
      </c>
      <c r="M2489" s="160" t="s">
        <v>5082</v>
      </c>
      <c r="N2489" s="160" t="s">
        <v>5081</v>
      </c>
      <c r="O2489" s="161"/>
      <c r="P2489" s="161"/>
      <c r="Q2489" s="161"/>
      <c r="R2489" s="161"/>
      <c r="S2489" s="161"/>
      <c r="T2489" s="161"/>
      <c r="U2489" s="161"/>
      <c r="V2489" s="161"/>
      <c r="W2489" s="161"/>
      <c r="X2489" s="161"/>
      <c r="Y2489" s="161"/>
      <c r="Z2489" s="161"/>
      <c r="AA2489" s="155" t="s">
        <v>2440</v>
      </c>
      <c r="AB2489" s="155" t="s">
        <v>4882</v>
      </c>
      <c r="AC2489" s="163">
        <v>0</v>
      </c>
      <c r="AD2489" s="163">
        <v>0</v>
      </c>
      <c r="AE2489" s="163">
        <v>0</v>
      </c>
      <c r="AF2489" s="163">
        <v>0</v>
      </c>
      <c r="AG2489" s="163">
        <v>0</v>
      </c>
      <c r="AH2489" s="163">
        <v>0</v>
      </c>
      <c r="AI2489" s="163">
        <v>0</v>
      </c>
      <c r="AJ2489" s="163">
        <v>0</v>
      </c>
      <c r="AK2489" s="163">
        <v>0</v>
      </c>
      <c r="AL2489" s="163">
        <v>0</v>
      </c>
      <c r="AM2489" s="163">
        <v>0</v>
      </c>
    </row>
    <row r="2490" spans="2:39" x14ac:dyDescent="0.15">
      <c r="B2490" s="51" t="s">
        <v>2441</v>
      </c>
      <c r="C2490" s="51" t="s">
        <v>4883</v>
      </c>
      <c r="D2490" s="51" t="s">
        <v>5032</v>
      </c>
      <c r="E2490" s="51" t="s">
        <v>5033</v>
      </c>
      <c r="F2490" s="51" t="s">
        <v>5034</v>
      </c>
      <c r="G2490" s="51" t="s">
        <v>5035</v>
      </c>
      <c r="H2490" s="51" t="s">
        <v>5036</v>
      </c>
      <c r="I2490" s="51" t="s">
        <v>5037</v>
      </c>
      <c r="K2490" s="53">
        <v>3</v>
      </c>
      <c r="L2490" s="160">
        <v>11</v>
      </c>
      <c r="M2490" s="160" t="s">
        <v>5034</v>
      </c>
      <c r="N2490" s="160" t="s">
        <v>5035</v>
      </c>
      <c r="O2490" s="161"/>
      <c r="P2490" s="161"/>
      <c r="Q2490" s="161"/>
      <c r="R2490" s="161"/>
      <c r="S2490" s="161"/>
      <c r="T2490" s="161"/>
      <c r="U2490" s="161"/>
      <c r="V2490" s="161"/>
      <c r="W2490" s="161"/>
      <c r="X2490" s="161"/>
      <c r="Y2490" s="161"/>
      <c r="Z2490" s="161"/>
      <c r="AA2490" s="155" t="s">
        <v>2441</v>
      </c>
      <c r="AB2490" s="155" t="s">
        <v>4883</v>
      </c>
      <c r="AC2490" s="163">
        <v>0</v>
      </c>
      <c r="AD2490" s="163">
        <v>0</v>
      </c>
      <c r="AE2490" s="163">
        <v>0</v>
      </c>
      <c r="AF2490" s="163">
        <v>0</v>
      </c>
      <c r="AG2490" s="163">
        <v>0</v>
      </c>
      <c r="AH2490" s="163">
        <v>0</v>
      </c>
      <c r="AI2490" s="163">
        <v>0</v>
      </c>
      <c r="AJ2490" s="163">
        <v>0</v>
      </c>
      <c r="AK2490" s="163">
        <v>0</v>
      </c>
      <c r="AL2490" s="163">
        <v>0</v>
      </c>
      <c r="AM2490" s="163">
        <v>0</v>
      </c>
    </row>
    <row r="2491" spans="2:39" x14ac:dyDescent="0.15">
      <c r="B2491" s="51" t="s">
        <v>2442</v>
      </c>
      <c r="C2491" s="51" t="s">
        <v>4884</v>
      </c>
      <c r="D2491" s="51" t="s">
        <v>5026</v>
      </c>
      <c r="E2491" s="51" t="s">
        <v>5027</v>
      </c>
      <c r="F2491" s="51" t="s">
        <v>5028</v>
      </c>
      <c r="G2491" s="51" t="s">
        <v>5029</v>
      </c>
      <c r="H2491" s="51" t="s">
        <v>5197</v>
      </c>
      <c r="I2491" s="51" t="s">
        <v>5198</v>
      </c>
      <c r="K2491" s="53">
        <v>3</v>
      </c>
      <c r="L2491" s="160">
        <v>24</v>
      </c>
      <c r="M2491" s="160" t="s">
        <v>5028</v>
      </c>
      <c r="N2491" s="160" t="s">
        <v>5029</v>
      </c>
      <c r="O2491" s="161"/>
      <c r="P2491" s="161"/>
      <c r="Q2491" s="161"/>
      <c r="R2491" s="161"/>
      <c r="S2491" s="161"/>
      <c r="T2491" s="161"/>
      <c r="U2491" s="161"/>
      <c r="V2491" s="161"/>
      <c r="W2491" s="161"/>
      <c r="X2491" s="161"/>
      <c r="Y2491" s="161"/>
      <c r="Z2491" s="161"/>
      <c r="AA2491" s="155" t="s">
        <v>2442</v>
      </c>
      <c r="AB2491" s="155" t="s">
        <v>4884</v>
      </c>
      <c r="AC2491" s="163">
        <v>0</v>
      </c>
      <c r="AD2491" s="163">
        <v>0</v>
      </c>
      <c r="AE2491" s="163">
        <v>0</v>
      </c>
      <c r="AF2491" s="163">
        <v>0</v>
      </c>
      <c r="AG2491" s="163">
        <v>0</v>
      </c>
      <c r="AH2491" s="163">
        <v>0</v>
      </c>
      <c r="AI2491" s="163">
        <v>0</v>
      </c>
      <c r="AJ2491" s="163">
        <v>0</v>
      </c>
      <c r="AK2491" s="163">
        <v>0</v>
      </c>
      <c r="AL2491" s="163">
        <v>0</v>
      </c>
      <c r="AM2491" s="163">
        <v>0</v>
      </c>
    </row>
    <row r="2492" spans="2:39" x14ac:dyDescent="0.15">
      <c r="B2492" s="51" t="s">
        <v>2443</v>
      </c>
      <c r="C2492" s="51" t="s">
        <v>4885</v>
      </c>
      <c r="D2492" s="51" t="s">
        <v>5032</v>
      </c>
      <c r="E2492" s="51" t="s">
        <v>5033</v>
      </c>
      <c r="F2492" s="51" t="s">
        <v>5034</v>
      </c>
      <c r="G2492" s="51" t="s">
        <v>5035</v>
      </c>
      <c r="H2492" s="51" t="s">
        <v>5038</v>
      </c>
      <c r="I2492" s="51" t="s">
        <v>5039</v>
      </c>
      <c r="K2492" s="53">
        <v>3</v>
      </c>
      <c r="L2492" s="160">
        <v>11</v>
      </c>
      <c r="M2492" s="160" t="s">
        <v>5034</v>
      </c>
      <c r="N2492" s="160" t="s">
        <v>5035</v>
      </c>
      <c r="O2492" s="161"/>
      <c r="P2492" s="161"/>
      <c r="Q2492" s="161"/>
      <c r="R2492" s="161"/>
      <c r="S2492" s="161"/>
      <c r="T2492" s="161"/>
      <c r="U2492" s="161"/>
      <c r="V2492" s="161"/>
      <c r="W2492" s="161"/>
      <c r="X2492" s="161"/>
      <c r="Y2492" s="161"/>
      <c r="Z2492" s="161"/>
      <c r="AA2492" s="155" t="s">
        <v>2443</v>
      </c>
      <c r="AB2492" s="155" t="s">
        <v>4885</v>
      </c>
      <c r="AC2492" s="163">
        <v>0</v>
      </c>
      <c r="AD2492" s="163">
        <v>0</v>
      </c>
      <c r="AE2492" s="163">
        <v>0</v>
      </c>
      <c r="AF2492" s="163">
        <v>0</v>
      </c>
      <c r="AG2492" s="163">
        <v>0</v>
      </c>
      <c r="AH2492" s="163">
        <v>0</v>
      </c>
      <c r="AI2492" s="163">
        <v>0</v>
      </c>
      <c r="AJ2492" s="163">
        <v>0</v>
      </c>
      <c r="AK2492" s="163">
        <v>0</v>
      </c>
      <c r="AL2492" s="163">
        <v>0</v>
      </c>
      <c r="AM2492" s="163">
        <v>0</v>
      </c>
    </row>
    <row r="2493" spans="2:39" x14ac:dyDescent="0.15">
      <c r="B2493" s="51" t="s">
        <v>2444</v>
      </c>
      <c r="C2493" s="51" t="s">
        <v>4886</v>
      </c>
      <c r="D2493" s="51" t="s">
        <v>5032</v>
      </c>
      <c r="E2493" s="51" t="s">
        <v>5033</v>
      </c>
      <c r="F2493" s="51" t="s">
        <v>5155</v>
      </c>
      <c r="G2493" s="51" t="s">
        <v>5156</v>
      </c>
      <c r="H2493" s="51" t="s">
        <v>5157</v>
      </c>
      <c r="I2493" s="51" t="s">
        <v>5156</v>
      </c>
      <c r="K2493" s="53">
        <v>3</v>
      </c>
      <c r="L2493" s="160">
        <v>14</v>
      </c>
      <c r="M2493" s="160" t="s">
        <v>5157</v>
      </c>
      <c r="N2493" s="160" t="s">
        <v>5156</v>
      </c>
      <c r="O2493" s="161"/>
      <c r="P2493" s="161"/>
      <c r="Q2493" s="161"/>
      <c r="R2493" s="161"/>
      <c r="S2493" s="161"/>
      <c r="T2493" s="161"/>
      <c r="U2493" s="161"/>
      <c r="V2493" s="161"/>
      <c r="W2493" s="161"/>
      <c r="X2493" s="161"/>
      <c r="Y2493" s="161"/>
      <c r="Z2493" s="161"/>
      <c r="AA2493" s="155" t="s">
        <v>2444</v>
      </c>
      <c r="AB2493" s="155" t="s">
        <v>4886</v>
      </c>
      <c r="AC2493" s="163">
        <v>0</v>
      </c>
      <c r="AD2493" s="163">
        <v>0</v>
      </c>
      <c r="AE2493" s="163">
        <v>0</v>
      </c>
      <c r="AF2493" s="163">
        <v>0</v>
      </c>
      <c r="AG2493" s="163">
        <v>0</v>
      </c>
      <c r="AH2493" s="163">
        <v>0</v>
      </c>
      <c r="AI2493" s="163">
        <v>0</v>
      </c>
      <c r="AJ2493" s="163">
        <v>0</v>
      </c>
      <c r="AK2493" s="163">
        <v>0</v>
      </c>
      <c r="AL2493" s="163">
        <v>0</v>
      </c>
      <c r="AM2493" s="163">
        <v>0</v>
      </c>
    </row>
    <row r="2494" spans="2:39" x14ac:dyDescent="0.15">
      <c r="B2494" s="51" t="s">
        <v>2445</v>
      </c>
      <c r="C2494" s="51" t="s">
        <v>4887</v>
      </c>
      <c r="D2494" s="51" t="s">
        <v>5026</v>
      </c>
      <c r="E2494" s="51" t="s">
        <v>5027</v>
      </c>
      <c r="F2494" s="51" t="s">
        <v>5085</v>
      </c>
      <c r="G2494" s="51" t="s">
        <v>5086</v>
      </c>
      <c r="H2494" s="51" t="s">
        <v>5087</v>
      </c>
      <c r="I2494" s="51" t="s">
        <v>5088</v>
      </c>
      <c r="K2494" s="53">
        <v>3</v>
      </c>
      <c r="L2494" s="160">
        <v>26</v>
      </c>
      <c r="M2494" s="160" t="s">
        <v>5085</v>
      </c>
      <c r="N2494" s="160" t="s">
        <v>5086</v>
      </c>
      <c r="O2494" s="161"/>
      <c r="P2494" s="161"/>
      <c r="Q2494" s="161"/>
      <c r="R2494" s="161"/>
      <c r="S2494" s="161"/>
      <c r="T2494" s="161"/>
      <c r="U2494" s="161"/>
      <c r="V2494" s="161"/>
      <c r="W2494" s="161"/>
      <c r="X2494" s="161"/>
      <c r="Y2494" s="161"/>
      <c r="Z2494" s="161"/>
      <c r="AA2494" s="155" t="s">
        <v>2445</v>
      </c>
      <c r="AB2494" s="155" t="s">
        <v>4887</v>
      </c>
      <c r="AC2494" s="163">
        <v>0</v>
      </c>
      <c r="AD2494" s="163">
        <v>1</v>
      </c>
      <c r="AE2494" s="163">
        <v>1</v>
      </c>
      <c r="AF2494" s="163">
        <v>1</v>
      </c>
      <c r="AG2494" s="163">
        <v>0</v>
      </c>
      <c r="AH2494" s="163">
        <v>1</v>
      </c>
      <c r="AI2494" s="163">
        <v>0</v>
      </c>
      <c r="AJ2494" s="163">
        <v>0</v>
      </c>
      <c r="AK2494" s="163">
        <v>0</v>
      </c>
      <c r="AL2494" s="163">
        <v>0</v>
      </c>
      <c r="AM2494" s="163">
        <v>0</v>
      </c>
    </row>
    <row r="2495" spans="2:39" x14ac:dyDescent="0.15">
      <c r="B2495" s="51" t="s">
        <v>2446</v>
      </c>
      <c r="C2495" s="51" t="s">
        <v>4888</v>
      </c>
      <c r="K2495" s="53">
        <v>3</v>
      </c>
      <c r="L2495" s="160" t="s">
        <v>5356</v>
      </c>
      <c r="M2495" s="160" t="s">
        <v>5356</v>
      </c>
      <c r="N2495" s="160" t="s">
        <v>5356</v>
      </c>
      <c r="O2495" s="161"/>
      <c r="P2495" s="161"/>
      <c r="Q2495" s="161"/>
      <c r="R2495" s="161"/>
      <c r="S2495" s="161"/>
      <c r="T2495" s="161"/>
      <c r="U2495" s="161"/>
      <c r="V2495" s="161"/>
      <c r="W2495" s="161"/>
      <c r="X2495" s="161"/>
      <c r="Y2495" s="161"/>
      <c r="Z2495" s="161"/>
      <c r="AA2495" s="155" t="s">
        <v>2446</v>
      </c>
      <c r="AB2495" s="155" t="s">
        <v>4888</v>
      </c>
      <c r="AC2495" s="163">
        <v>0</v>
      </c>
      <c r="AD2495" s="163">
        <v>0</v>
      </c>
      <c r="AE2495" s="163">
        <v>0</v>
      </c>
      <c r="AF2495" s="163">
        <v>0</v>
      </c>
      <c r="AG2495" s="163">
        <v>0</v>
      </c>
      <c r="AH2495" s="163">
        <v>0</v>
      </c>
      <c r="AI2495" s="163">
        <v>0</v>
      </c>
      <c r="AJ2495" s="163">
        <v>0</v>
      </c>
      <c r="AK2495" s="163">
        <v>0</v>
      </c>
      <c r="AL2495" s="163">
        <v>0</v>
      </c>
      <c r="AM2495" s="163">
        <v>0</v>
      </c>
    </row>
    <row r="2496" spans="2:39" x14ac:dyDescent="0.15">
      <c r="B2496" s="51" t="s">
        <v>2447</v>
      </c>
      <c r="C2496" s="51" t="s">
        <v>4889</v>
      </c>
      <c r="D2496" s="51" t="s">
        <v>5026</v>
      </c>
      <c r="E2496" s="51" t="s">
        <v>5027</v>
      </c>
      <c r="F2496" s="51" t="s">
        <v>5040</v>
      </c>
      <c r="G2496" s="51" t="s">
        <v>5041</v>
      </c>
      <c r="H2496" s="51" t="s">
        <v>5042</v>
      </c>
      <c r="I2496" s="51" t="s">
        <v>5043</v>
      </c>
      <c r="K2496" s="53">
        <v>3</v>
      </c>
      <c r="L2496" s="160">
        <v>25</v>
      </c>
      <c r="M2496" s="160" t="s">
        <v>5040</v>
      </c>
      <c r="N2496" s="160" t="s">
        <v>5041</v>
      </c>
      <c r="O2496" s="161"/>
      <c r="P2496" s="161"/>
      <c r="Q2496" s="161"/>
      <c r="R2496" s="161"/>
      <c r="S2496" s="161"/>
      <c r="T2496" s="161"/>
      <c r="U2496" s="161"/>
      <c r="V2496" s="161"/>
      <c r="W2496" s="161"/>
      <c r="X2496" s="161"/>
      <c r="Y2496" s="161"/>
      <c r="Z2496" s="161"/>
      <c r="AA2496" s="155" t="s">
        <v>2447</v>
      </c>
      <c r="AB2496" s="155" t="s">
        <v>4889</v>
      </c>
      <c r="AC2496" s="163">
        <v>0</v>
      </c>
      <c r="AD2496" s="163">
        <v>0</v>
      </c>
      <c r="AE2496" s="163">
        <v>0</v>
      </c>
      <c r="AF2496" s="163">
        <v>0</v>
      </c>
      <c r="AG2496" s="163">
        <v>0</v>
      </c>
      <c r="AH2496" s="163">
        <v>0</v>
      </c>
      <c r="AI2496" s="163">
        <v>0</v>
      </c>
      <c r="AJ2496" s="163">
        <v>0</v>
      </c>
      <c r="AK2496" s="163">
        <v>0</v>
      </c>
      <c r="AL2496" s="163">
        <v>0</v>
      </c>
      <c r="AM2496" s="163">
        <v>0</v>
      </c>
    </row>
    <row r="2497" spans="2:39" x14ac:dyDescent="0.15">
      <c r="B2497" s="51" t="s">
        <v>2448</v>
      </c>
      <c r="C2497" s="51" t="s">
        <v>4890</v>
      </c>
      <c r="D2497" s="51" t="s">
        <v>5032</v>
      </c>
      <c r="E2497" s="51" t="s">
        <v>5033</v>
      </c>
      <c r="F2497" s="51" t="s">
        <v>5121</v>
      </c>
      <c r="G2497" s="51" t="s">
        <v>5122</v>
      </c>
      <c r="H2497" s="51" t="s">
        <v>5172</v>
      </c>
      <c r="I2497" s="51" t="s">
        <v>5173</v>
      </c>
      <c r="K2497" s="53">
        <v>3</v>
      </c>
      <c r="L2497" s="160">
        <v>12</v>
      </c>
      <c r="M2497" s="160" t="s">
        <v>5121</v>
      </c>
      <c r="N2497" s="160" t="s">
        <v>5122</v>
      </c>
      <c r="O2497" s="161"/>
      <c r="P2497" s="161"/>
      <c r="Q2497" s="161"/>
      <c r="R2497" s="161"/>
      <c r="S2497" s="161"/>
      <c r="T2497" s="161"/>
      <c r="U2497" s="161"/>
      <c r="V2497" s="161"/>
      <c r="W2497" s="161"/>
      <c r="X2497" s="161"/>
      <c r="Y2497" s="161"/>
      <c r="Z2497" s="161"/>
      <c r="AA2497" s="155" t="s">
        <v>2448</v>
      </c>
      <c r="AB2497" s="155" t="s">
        <v>4890</v>
      </c>
      <c r="AC2497" s="163">
        <v>0</v>
      </c>
      <c r="AD2497" s="163">
        <v>0</v>
      </c>
      <c r="AE2497" s="163">
        <v>0</v>
      </c>
      <c r="AF2497" s="163">
        <v>0</v>
      </c>
      <c r="AG2497" s="163">
        <v>0</v>
      </c>
      <c r="AH2497" s="163">
        <v>0</v>
      </c>
      <c r="AI2497" s="163">
        <v>0</v>
      </c>
      <c r="AJ2497" s="163">
        <v>0</v>
      </c>
      <c r="AK2497" s="163">
        <v>0</v>
      </c>
      <c r="AL2497" s="163">
        <v>0</v>
      </c>
      <c r="AM2497" s="163">
        <v>0</v>
      </c>
    </row>
    <row r="2498" spans="2:39" x14ac:dyDescent="0.15">
      <c r="B2498" s="51" t="s">
        <v>2449</v>
      </c>
      <c r="C2498" s="51" t="s">
        <v>4891</v>
      </c>
      <c r="D2498" s="51" t="s">
        <v>5129</v>
      </c>
      <c r="E2498" s="51" t="s">
        <v>5130</v>
      </c>
      <c r="F2498" s="51" t="s">
        <v>5178</v>
      </c>
      <c r="G2498" s="51" t="s">
        <v>5179</v>
      </c>
      <c r="H2498" s="51" t="s">
        <v>5180</v>
      </c>
      <c r="I2498" s="51" t="s">
        <v>5179</v>
      </c>
      <c r="K2498" s="53">
        <v>3</v>
      </c>
      <c r="L2498" s="160">
        <v>18</v>
      </c>
      <c r="M2498" s="160" t="s">
        <v>5129</v>
      </c>
      <c r="N2498" s="160" t="s">
        <v>5130</v>
      </c>
      <c r="O2498" s="161"/>
      <c r="P2498" s="161"/>
      <c r="Q2498" s="161"/>
      <c r="R2498" s="161"/>
      <c r="S2498" s="161"/>
      <c r="T2498" s="161"/>
      <c r="U2498" s="161"/>
      <c r="V2498" s="161"/>
      <c r="W2498" s="161"/>
      <c r="X2498" s="161"/>
      <c r="Y2498" s="161"/>
      <c r="Z2498" s="161"/>
      <c r="AA2498" s="155" t="s">
        <v>2449</v>
      </c>
      <c r="AB2498" s="155" t="s">
        <v>4891</v>
      </c>
      <c r="AC2498" s="163">
        <v>0</v>
      </c>
      <c r="AD2498" s="163">
        <v>0</v>
      </c>
      <c r="AE2498" s="163">
        <v>0</v>
      </c>
      <c r="AF2498" s="163">
        <v>0</v>
      </c>
      <c r="AG2498" s="163">
        <v>0</v>
      </c>
      <c r="AH2498" s="163">
        <v>0</v>
      </c>
      <c r="AI2498" s="163">
        <v>0</v>
      </c>
      <c r="AJ2498" s="163">
        <v>0</v>
      </c>
      <c r="AK2498" s="163">
        <v>0</v>
      </c>
      <c r="AL2498" s="163">
        <v>0</v>
      </c>
      <c r="AM2498" s="163">
        <v>0</v>
      </c>
    </row>
    <row r="2499" spans="2:39" x14ac:dyDescent="0.15">
      <c r="B2499" s="51" t="s">
        <v>2450</v>
      </c>
      <c r="C2499" s="51" t="s">
        <v>4892</v>
      </c>
      <c r="D2499" s="51" t="s">
        <v>5074</v>
      </c>
      <c r="E2499" s="51" t="s">
        <v>5075</v>
      </c>
      <c r="F2499" s="51" t="s">
        <v>5076</v>
      </c>
      <c r="G2499" s="51" t="s">
        <v>5077</v>
      </c>
      <c r="H2499" s="51" t="s">
        <v>5078</v>
      </c>
      <c r="I2499" s="51" t="s">
        <v>5079</v>
      </c>
      <c r="K2499" s="53">
        <v>3</v>
      </c>
      <c r="L2499" s="160">
        <v>9</v>
      </c>
      <c r="M2499" s="160" t="s">
        <v>5078</v>
      </c>
      <c r="N2499" s="160" t="s">
        <v>5079</v>
      </c>
      <c r="O2499" s="161"/>
      <c r="P2499" s="161"/>
      <c r="Q2499" s="161"/>
      <c r="R2499" s="161"/>
      <c r="S2499" s="161"/>
      <c r="T2499" s="161"/>
      <c r="U2499" s="161"/>
      <c r="V2499" s="161"/>
      <c r="W2499" s="161"/>
      <c r="X2499" s="161"/>
      <c r="Y2499" s="161"/>
      <c r="Z2499" s="161"/>
      <c r="AA2499" s="155" t="s">
        <v>2450</v>
      </c>
      <c r="AB2499" s="155" t="s">
        <v>4892</v>
      </c>
      <c r="AC2499" s="163">
        <v>0</v>
      </c>
      <c r="AD2499" s="163">
        <v>0</v>
      </c>
      <c r="AE2499" s="163">
        <v>0</v>
      </c>
      <c r="AF2499" s="163">
        <v>0</v>
      </c>
      <c r="AG2499" s="163">
        <v>0</v>
      </c>
      <c r="AH2499" s="163">
        <v>0</v>
      </c>
      <c r="AI2499" s="163">
        <v>0</v>
      </c>
      <c r="AJ2499" s="163">
        <v>0</v>
      </c>
      <c r="AK2499" s="163">
        <v>0</v>
      </c>
      <c r="AL2499" s="163">
        <v>0</v>
      </c>
      <c r="AM2499" s="163">
        <v>0</v>
      </c>
    </row>
    <row r="2500" spans="2:39" x14ac:dyDescent="0.15">
      <c r="B2500" s="51" t="s">
        <v>2451</v>
      </c>
      <c r="C2500" s="51" t="s">
        <v>4893</v>
      </c>
      <c r="D2500" s="51" t="s">
        <v>5074</v>
      </c>
      <c r="E2500" s="51" t="s">
        <v>5075</v>
      </c>
      <c r="F2500" s="51" t="s">
        <v>5147</v>
      </c>
      <c r="G2500" s="51" t="s">
        <v>5148</v>
      </c>
      <c r="H2500" s="51" t="s">
        <v>5149</v>
      </c>
      <c r="I2500" s="51" t="s">
        <v>5148</v>
      </c>
      <c r="K2500" s="53">
        <v>3</v>
      </c>
      <c r="L2500" s="160" t="s">
        <v>5356</v>
      </c>
      <c r="M2500" s="160" t="s">
        <v>5356</v>
      </c>
      <c r="N2500" s="160" t="s">
        <v>5356</v>
      </c>
      <c r="O2500" s="161"/>
      <c r="P2500" s="161"/>
      <c r="Q2500" s="161"/>
      <c r="R2500" s="161"/>
      <c r="S2500" s="161"/>
      <c r="T2500" s="161"/>
      <c r="U2500" s="161"/>
      <c r="V2500" s="161"/>
      <c r="W2500" s="161"/>
      <c r="X2500" s="161"/>
      <c r="Y2500" s="161"/>
      <c r="Z2500" s="161"/>
      <c r="AA2500" s="155" t="s">
        <v>2451</v>
      </c>
      <c r="AB2500" s="155" t="s">
        <v>4893</v>
      </c>
      <c r="AC2500" s="163">
        <v>0</v>
      </c>
      <c r="AD2500" s="163">
        <v>0</v>
      </c>
      <c r="AE2500" s="163">
        <v>0</v>
      </c>
      <c r="AF2500" s="163">
        <v>0</v>
      </c>
      <c r="AG2500" s="163">
        <v>0</v>
      </c>
      <c r="AH2500" s="163">
        <v>0</v>
      </c>
      <c r="AI2500" s="163">
        <v>0</v>
      </c>
      <c r="AJ2500" s="163">
        <v>0</v>
      </c>
      <c r="AK2500" s="163">
        <v>0</v>
      </c>
      <c r="AL2500" s="163">
        <v>0</v>
      </c>
      <c r="AM2500" s="163">
        <v>0</v>
      </c>
    </row>
    <row r="2501" spans="2:39" x14ac:dyDescent="0.15">
      <c r="B2501" s="51" t="s">
        <v>2452</v>
      </c>
      <c r="C2501" s="51" t="s">
        <v>4894</v>
      </c>
      <c r="D2501" s="51" t="s">
        <v>5089</v>
      </c>
      <c r="E2501" s="51" t="s">
        <v>5090</v>
      </c>
      <c r="F2501" s="51" t="s">
        <v>5091</v>
      </c>
      <c r="G2501" s="51" t="s">
        <v>5092</v>
      </c>
      <c r="H2501" s="51" t="s">
        <v>5135</v>
      </c>
      <c r="I2501" s="51" t="s">
        <v>5136</v>
      </c>
      <c r="K2501" s="53">
        <v>3</v>
      </c>
      <c r="L2501" s="160">
        <v>16</v>
      </c>
      <c r="M2501" s="160" t="s">
        <v>5091</v>
      </c>
      <c r="N2501" s="160" t="s">
        <v>5092</v>
      </c>
      <c r="O2501" s="161"/>
      <c r="P2501" s="161"/>
      <c r="Q2501" s="161"/>
      <c r="R2501" s="161"/>
      <c r="S2501" s="161"/>
      <c r="T2501" s="161"/>
      <c r="U2501" s="161"/>
      <c r="V2501" s="161"/>
      <c r="W2501" s="161"/>
      <c r="X2501" s="161"/>
      <c r="Y2501" s="161"/>
      <c r="Z2501" s="161"/>
      <c r="AA2501" s="155" t="s">
        <v>2452</v>
      </c>
      <c r="AB2501" s="155" t="s">
        <v>4894</v>
      </c>
      <c r="AC2501" s="163">
        <v>0</v>
      </c>
      <c r="AD2501" s="163">
        <v>0</v>
      </c>
      <c r="AE2501" s="163">
        <v>0</v>
      </c>
      <c r="AF2501" s="163">
        <v>0</v>
      </c>
      <c r="AG2501" s="163">
        <v>0</v>
      </c>
      <c r="AH2501" s="163">
        <v>0</v>
      </c>
      <c r="AI2501" s="163">
        <v>0</v>
      </c>
      <c r="AJ2501" s="163">
        <v>0</v>
      </c>
      <c r="AK2501" s="163">
        <v>0</v>
      </c>
      <c r="AL2501" s="163">
        <v>0</v>
      </c>
      <c r="AM2501" s="163">
        <v>0</v>
      </c>
    </row>
    <row r="2502" spans="2:39" x14ac:dyDescent="0.15">
      <c r="B2502" s="51" t="s">
        <v>2453</v>
      </c>
      <c r="C2502" s="51" t="s">
        <v>4895</v>
      </c>
      <c r="D2502" s="51" t="s">
        <v>5032</v>
      </c>
      <c r="E2502" s="51" t="s">
        <v>5033</v>
      </c>
      <c r="F2502" s="51" t="s">
        <v>5034</v>
      </c>
      <c r="G2502" s="51" t="s">
        <v>5035</v>
      </c>
      <c r="H2502" s="51" t="s">
        <v>5038</v>
      </c>
      <c r="I2502" s="51" t="s">
        <v>5039</v>
      </c>
      <c r="K2502" s="53">
        <v>3</v>
      </c>
      <c r="L2502" s="160">
        <v>11</v>
      </c>
      <c r="M2502" s="160" t="s">
        <v>5034</v>
      </c>
      <c r="N2502" s="160" t="s">
        <v>5035</v>
      </c>
      <c r="O2502" s="161"/>
      <c r="P2502" s="161"/>
      <c r="Q2502" s="161"/>
      <c r="R2502" s="161"/>
      <c r="S2502" s="161"/>
      <c r="T2502" s="161"/>
      <c r="U2502" s="161"/>
      <c r="V2502" s="161"/>
      <c r="W2502" s="161"/>
      <c r="X2502" s="161"/>
      <c r="Y2502" s="161"/>
      <c r="Z2502" s="161"/>
      <c r="AA2502" s="155" t="s">
        <v>2453</v>
      </c>
      <c r="AB2502" s="155" t="s">
        <v>4895</v>
      </c>
      <c r="AC2502" s="163">
        <v>0</v>
      </c>
      <c r="AD2502" s="163">
        <v>0</v>
      </c>
      <c r="AE2502" s="163">
        <v>0</v>
      </c>
      <c r="AF2502" s="163">
        <v>0</v>
      </c>
      <c r="AG2502" s="163">
        <v>0</v>
      </c>
      <c r="AH2502" s="163">
        <v>0</v>
      </c>
      <c r="AI2502" s="163">
        <v>0</v>
      </c>
      <c r="AJ2502" s="163">
        <v>0</v>
      </c>
      <c r="AK2502" s="163">
        <v>0</v>
      </c>
      <c r="AL2502" s="163">
        <v>0</v>
      </c>
      <c r="AM2502" s="163">
        <v>0</v>
      </c>
    </row>
    <row r="2503" spans="2:39" x14ac:dyDescent="0.15">
      <c r="B2503" s="51" t="s">
        <v>2454</v>
      </c>
      <c r="C2503" s="51" t="s">
        <v>4896</v>
      </c>
      <c r="D2503" s="51" t="s">
        <v>5032</v>
      </c>
      <c r="E2503" s="51" t="s">
        <v>5033</v>
      </c>
      <c r="F2503" s="51" t="s">
        <v>5034</v>
      </c>
      <c r="G2503" s="51" t="s">
        <v>5035</v>
      </c>
      <c r="H2503" s="51" t="s">
        <v>5038</v>
      </c>
      <c r="I2503" s="51" t="s">
        <v>5039</v>
      </c>
      <c r="K2503" s="53">
        <v>3</v>
      </c>
      <c r="L2503" s="160">
        <v>11</v>
      </c>
      <c r="M2503" s="160" t="s">
        <v>5034</v>
      </c>
      <c r="N2503" s="160" t="s">
        <v>5035</v>
      </c>
      <c r="O2503" s="161"/>
      <c r="P2503" s="161"/>
      <c r="Q2503" s="161"/>
      <c r="R2503" s="161"/>
      <c r="S2503" s="161"/>
      <c r="T2503" s="161"/>
      <c r="U2503" s="161"/>
      <c r="V2503" s="161"/>
      <c r="W2503" s="161"/>
      <c r="X2503" s="161"/>
      <c r="Y2503" s="161"/>
      <c r="Z2503" s="161"/>
      <c r="AA2503" s="155" t="s">
        <v>2454</v>
      </c>
      <c r="AB2503" s="155" t="s">
        <v>4896</v>
      </c>
      <c r="AC2503" s="163">
        <v>0</v>
      </c>
      <c r="AD2503" s="163">
        <v>0</v>
      </c>
      <c r="AE2503" s="163">
        <v>0</v>
      </c>
      <c r="AF2503" s="163">
        <v>0</v>
      </c>
      <c r="AG2503" s="163">
        <v>0</v>
      </c>
      <c r="AH2503" s="163">
        <v>0</v>
      </c>
      <c r="AI2503" s="163">
        <v>0</v>
      </c>
      <c r="AJ2503" s="163">
        <v>0</v>
      </c>
      <c r="AK2503" s="163">
        <v>0</v>
      </c>
      <c r="AL2503" s="163">
        <v>0</v>
      </c>
      <c r="AM2503" s="163">
        <v>0</v>
      </c>
    </row>
    <row r="2504" spans="2:39" x14ac:dyDescent="0.15">
      <c r="B2504" s="51" t="s">
        <v>2455</v>
      </c>
      <c r="C2504" s="51" t="s">
        <v>4897</v>
      </c>
      <c r="D2504" s="51" t="s">
        <v>5026</v>
      </c>
      <c r="E2504" s="51" t="s">
        <v>5027</v>
      </c>
      <c r="F2504" s="51" t="s">
        <v>5054</v>
      </c>
      <c r="G2504" s="51" t="s">
        <v>5055</v>
      </c>
      <c r="H2504" s="51" t="s">
        <v>5193</v>
      </c>
      <c r="I2504" s="51" t="s">
        <v>5194</v>
      </c>
      <c r="K2504" s="53">
        <v>2</v>
      </c>
      <c r="L2504" s="160" t="s">
        <v>5356</v>
      </c>
      <c r="M2504" s="160" t="s">
        <v>5056</v>
      </c>
      <c r="N2504" s="160" t="s">
        <v>5194</v>
      </c>
      <c r="O2504" s="161"/>
      <c r="P2504" s="161"/>
      <c r="Q2504" s="161"/>
      <c r="R2504" s="161"/>
      <c r="S2504" s="161"/>
      <c r="T2504" s="161"/>
      <c r="U2504" s="161"/>
      <c r="V2504" s="161"/>
      <c r="W2504" s="161"/>
      <c r="X2504" s="161"/>
      <c r="Y2504" s="161"/>
      <c r="Z2504" s="161"/>
      <c r="AA2504" s="155" t="s">
        <v>2455</v>
      </c>
      <c r="AB2504" s="155" t="s">
        <v>4897</v>
      </c>
      <c r="AC2504" s="163">
        <v>0</v>
      </c>
      <c r="AD2504" s="163">
        <v>0</v>
      </c>
      <c r="AE2504" s="163">
        <v>0</v>
      </c>
      <c r="AF2504" s="163">
        <v>0</v>
      </c>
      <c r="AG2504" s="163">
        <v>0</v>
      </c>
      <c r="AH2504" s="163">
        <v>0</v>
      </c>
      <c r="AI2504" s="163">
        <v>0</v>
      </c>
      <c r="AJ2504" s="163">
        <v>0</v>
      </c>
      <c r="AK2504" s="163">
        <v>0</v>
      </c>
      <c r="AL2504" s="163">
        <v>0</v>
      </c>
      <c r="AM2504" s="163">
        <v>0</v>
      </c>
    </row>
    <row r="2505" spans="2:39" x14ac:dyDescent="0.15">
      <c r="B2505" s="51" t="s">
        <v>2456</v>
      </c>
      <c r="C2505" s="51" t="s">
        <v>5539</v>
      </c>
      <c r="K2505" s="53">
        <v>3</v>
      </c>
      <c r="L2505" s="160" t="s">
        <v>5356</v>
      </c>
      <c r="M2505" s="160" t="s">
        <v>5356</v>
      </c>
      <c r="N2505" s="160" t="s">
        <v>5356</v>
      </c>
      <c r="O2505" s="161"/>
      <c r="P2505" s="161"/>
      <c r="Q2505" s="161"/>
      <c r="R2505" s="161"/>
      <c r="S2505" s="161"/>
      <c r="T2505" s="161"/>
      <c r="U2505" s="161"/>
      <c r="V2505" s="161"/>
      <c r="W2505" s="161"/>
      <c r="X2505" s="161"/>
      <c r="Y2505" s="161"/>
      <c r="Z2505" s="161"/>
      <c r="AA2505" s="155" t="s">
        <v>2456</v>
      </c>
      <c r="AB2505" s="155" t="s">
        <v>5539</v>
      </c>
      <c r="AC2505" s="163">
        <v>0</v>
      </c>
      <c r="AD2505" s="163">
        <v>0</v>
      </c>
      <c r="AE2505" s="163">
        <v>0</v>
      </c>
      <c r="AF2505" s="163">
        <v>0</v>
      </c>
      <c r="AG2505" s="163">
        <v>0</v>
      </c>
      <c r="AH2505" s="163">
        <v>0</v>
      </c>
      <c r="AI2505" s="163">
        <v>0</v>
      </c>
      <c r="AJ2505" s="163">
        <v>0</v>
      </c>
      <c r="AK2505" s="163">
        <v>0</v>
      </c>
      <c r="AL2505" s="163">
        <v>0</v>
      </c>
      <c r="AM2505" s="163">
        <v>0</v>
      </c>
    </row>
    <row r="2506" spans="2:39" x14ac:dyDescent="0.15">
      <c r="B2506" s="51" t="s">
        <v>2457</v>
      </c>
      <c r="C2506" s="51" t="s">
        <v>4898</v>
      </c>
      <c r="D2506" s="51" t="s">
        <v>5032</v>
      </c>
      <c r="E2506" s="51" t="s">
        <v>5033</v>
      </c>
      <c r="F2506" s="51" t="s">
        <v>5155</v>
      </c>
      <c r="G2506" s="51" t="s">
        <v>5156</v>
      </c>
      <c r="H2506" s="51" t="s">
        <v>5157</v>
      </c>
      <c r="I2506" s="51" t="s">
        <v>5156</v>
      </c>
      <c r="K2506" s="53">
        <v>3</v>
      </c>
      <c r="L2506" s="160">
        <v>14</v>
      </c>
      <c r="M2506" s="160" t="s">
        <v>5157</v>
      </c>
      <c r="N2506" s="160" t="s">
        <v>5156</v>
      </c>
      <c r="O2506" s="161"/>
      <c r="P2506" s="161"/>
      <c r="Q2506" s="161"/>
      <c r="R2506" s="161"/>
      <c r="S2506" s="161"/>
      <c r="T2506" s="161"/>
      <c r="U2506" s="161"/>
      <c r="V2506" s="161"/>
      <c r="W2506" s="161"/>
      <c r="X2506" s="161"/>
      <c r="Y2506" s="161"/>
      <c r="Z2506" s="161"/>
      <c r="AA2506" s="155" t="s">
        <v>2457</v>
      </c>
      <c r="AB2506" s="155" t="s">
        <v>4898</v>
      </c>
      <c r="AC2506" s="163">
        <v>0</v>
      </c>
      <c r="AD2506" s="163">
        <v>0</v>
      </c>
      <c r="AE2506" s="163">
        <v>0</v>
      </c>
      <c r="AF2506" s="163">
        <v>0</v>
      </c>
      <c r="AG2506" s="163">
        <v>0</v>
      </c>
      <c r="AH2506" s="163">
        <v>0</v>
      </c>
      <c r="AI2506" s="163">
        <v>0</v>
      </c>
      <c r="AJ2506" s="163">
        <v>0</v>
      </c>
      <c r="AK2506" s="163">
        <v>0</v>
      </c>
      <c r="AL2506" s="163">
        <v>0</v>
      </c>
      <c r="AM2506" s="163">
        <v>0</v>
      </c>
    </row>
    <row r="2507" spans="2:39" x14ac:dyDescent="0.15">
      <c r="B2507" s="51" t="s">
        <v>24</v>
      </c>
      <c r="C2507" s="51" t="s">
        <v>2615</v>
      </c>
      <c r="D2507" s="51" t="s">
        <v>5058</v>
      </c>
      <c r="E2507" s="51" t="s">
        <v>5059</v>
      </c>
      <c r="F2507" s="51" t="s">
        <v>5060</v>
      </c>
      <c r="G2507" s="51" t="s">
        <v>5061</v>
      </c>
      <c r="H2507" s="51" t="s">
        <v>5062</v>
      </c>
      <c r="I2507" s="51" t="s">
        <v>5063</v>
      </c>
      <c r="K2507" s="53">
        <v>3</v>
      </c>
      <c r="L2507" s="160">
        <v>19</v>
      </c>
      <c r="M2507" s="160" t="s">
        <v>5060</v>
      </c>
      <c r="N2507" s="160" t="s">
        <v>5061</v>
      </c>
      <c r="O2507" s="161"/>
      <c r="P2507" s="161"/>
      <c r="Q2507" s="161"/>
      <c r="R2507" s="161"/>
      <c r="S2507" s="161"/>
      <c r="T2507" s="161"/>
      <c r="U2507" s="161"/>
      <c r="V2507" s="161"/>
      <c r="W2507" s="161"/>
      <c r="X2507" s="161"/>
      <c r="Y2507" s="161"/>
      <c r="Z2507" s="161"/>
      <c r="AA2507" s="155" t="s">
        <v>24</v>
      </c>
      <c r="AB2507" s="155" t="s">
        <v>2615</v>
      </c>
      <c r="AC2507" s="163">
        <v>0</v>
      </c>
      <c r="AD2507" s="163">
        <v>1</v>
      </c>
      <c r="AE2507" s="163">
        <v>1</v>
      </c>
      <c r="AF2507" s="163">
        <v>1</v>
      </c>
      <c r="AG2507" s="163">
        <v>1</v>
      </c>
      <c r="AH2507" s="163">
        <v>1</v>
      </c>
      <c r="AI2507" s="163">
        <v>1</v>
      </c>
      <c r="AJ2507" s="163">
        <v>1</v>
      </c>
      <c r="AK2507" s="163">
        <v>1</v>
      </c>
      <c r="AL2507" s="163">
        <v>1</v>
      </c>
      <c r="AM2507" s="163">
        <v>0</v>
      </c>
    </row>
    <row r="2508" spans="2:39" x14ac:dyDescent="0.15">
      <c r="B2508" s="51" t="s">
        <v>2458</v>
      </c>
      <c r="C2508" s="51" t="s">
        <v>4899</v>
      </c>
      <c r="D2508" s="51" t="s">
        <v>5044</v>
      </c>
      <c r="E2508" s="51" t="s">
        <v>5045</v>
      </c>
      <c r="F2508" s="51" t="s">
        <v>5046</v>
      </c>
      <c r="G2508" s="51" t="s">
        <v>5045</v>
      </c>
      <c r="H2508" s="51" t="s">
        <v>5067</v>
      </c>
      <c r="I2508" s="51" t="s">
        <v>5068</v>
      </c>
      <c r="K2508" s="53">
        <v>3</v>
      </c>
      <c r="L2508" s="160">
        <v>3</v>
      </c>
      <c r="M2508" s="160" t="s">
        <v>5067</v>
      </c>
      <c r="N2508" s="160" t="s">
        <v>5068</v>
      </c>
      <c r="O2508" s="161"/>
      <c r="P2508" s="161"/>
      <c r="Q2508" s="161"/>
      <c r="R2508" s="161"/>
      <c r="S2508" s="161"/>
      <c r="T2508" s="161"/>
      <c r="U2508" s="161"/>
      <c r="V2508" s="161"/>
      <c r="W2508" s="161"/>
      <c r="X2508" s="161"/>
      <c r="Y2508" s="161"/>
      <c r="Z2508" s="161"/>
      <c r="AA2508" s="155" t="s">
        <v>2458</v>
      </c>
      <c r="AB2508" s="155" t="s">
        <v>4899</v>
      </c>
      <c r="AC2508" s="163">
        <v>0</v>
      </c>
      <c r="AD2508" s="163">
        <v>0</v>
      </c>
      <c r="AE2508" s="163">
        <v>0</v>
      </c>
      <c r="AF2508" s="163">
        <v>0</v>
      </c>
      <c r="AG2508" s="163">
        <v>0</v>
      </c>
      <c r="AH2508" s="163">
        <v>0</v>
      </c>
      <c r="AI2508" s="163">
        <v>0</v>
      </c>
      <c r="AJ2508" s="163">
        <v>0</v>
      </c>
      <c r="AK2508" s="163">
        <v>0</v>
      </c>
      <c r="AL2508" s="163">
        <v>0</v>
      </c>
      <c r="AM2508" s="163">
        <v>0</v>
      </c>
    </row>
    <row r="2509" spans="2:39" x14ac:dyDescent="0.15">
      <c r="B2509" s="51" t="s">
        <v>2459</v>
      </c>
      <c r="C2509" s="51" t="s">
        <v>4900</v>
      </c>
      <c r="D2509" s="51" t="s">
        <v>5032</v>
      </c>
      <c r="E2509" s="51" t="s">
        <v>5033</v>
      </c>
      <c r="F2509" s="51" t="s">
        <v>5121</v>
      </c>
      <c r="G2509" s="51" t="s">
        <v>5122</v>
      </c>
      <c r="H2509" s="51" t="s">
        <v>5123</v>
      </c>
      <c r="I2509" s="51" t="s">
        <v>5124</v>
      </c>
      <c r="K2509" s="53">
        <v>3</v>
      </c>
      <c r="L2509" s="160">
        <v>12</v>
      </c>
      <c r="M2509" s="160" t="s">
        <v>5121</v>
      </c>
      <c r="N2509" s="160" t="s">
        <v>5122</v>
      </c>
      <c r="O2509" s="161"/>
      <c r="P2509" s="161"/>
      <c r="Q2509" s="161"/>
      <c r="R2509" s="161"/>
      <c r="S2509" s="161"/>
      <c r="T2509" s="161"/>
      <c r="U2509" s="161"/>
      <c r="V2509" s="161"/>
      <c r="W2509" s="161"/>
      <c r="X2509" s="161"/>
      <c r="Y2509" s="161"/>
      <c r="Z2509" s="161"/>
      <c r="AA2509" s="155" t="s">
        <v>2459</v>
      </c>
      <c r="AB2509" s="155" t="s">
        <v>4900</v>
      </c>
      <c r="AC2509" s="163">
        <v>0</v>
      </c>
      <c r="AD2509" s="163">
        <v>0</v>
      </c>
      <c r="AE2509" s="163">
        <v>0</v>
      </c>
      <c r="AF2509" s="163">
        <v>0</v>
      </c>
      <c r="AG2509" s="163">
        <v>0</v>
      </c>
      <c r="AH2509" s="163">
        <v>0</v>
      </c>
      <c r="AI2509" s="163">
        <v>0</v>
      </c>
      <c r="AJ2509" s="163">
        <v>0</v>
      </c>
      <c r="AK2509" s="163">
        <v>0</v>
      </c>
      <c r="AL2509" s="163">
        <v>0</v>
      </c>
      <c r="AM2509" s="163">
        <v>0</v>
      </c>
    </row>
    <row r="2510" spans="2:39" x14ac:dyDescent="0.15">
      <c r="B2510" s="51" t="s">
        <v>2460</v>
      </c>
      <c r="C2510" s="51" t="s">
        <v>4901</v>
      </c>
      <c r="D2510" s="51" t="s">
        <v>5026</v>
      </c>
      <c r="E2510" s="51" t="s">
        <v>5027</v>
      </c>
      <c r="F2510" s="51" t="s">
        <v>5054</v>
      </c>
      <c r="G2510" s="51" t="s">
        <v>5055</v>
      </c>
      <c r="H2510" s="51" t="s">
        <v>5113</v>
      </c>
      <c r="I2510" s="51" t="s">
        <v>5114</v>
      </c>
      <c r="K2510" s="53">
        <v>2</v>
      </c>
      <c r="L2510" s="160" t="s">
        <v>5356</v>
      </c>
      <c r="M2510" s="160" t="s">
        <v>5056</v>
      </c>
      <c r="N2510" s="160" t="s">
        <v>5194</v>
      </c>
      <c r="O2510" s="161"/>
      <c r="P2510" s="161"/>
      <c r="Q2510" s="161"/>
      <c r="R2510" s="161"/>
      <c r="S2510" s="161"/>
      <c r="T2510" s="161"/>
      <c r="U2510" s="161"/>
      <c r="V2510" s="161"/>
      <c r="W2510" s="161"/>
      <c r="X2510" s="161"/>
      <c r="Y2510" s="161"/>
      <c r="Z2510" s="161"/>
      <c r="AA2510" s="155" t="s">
        <v>2460</v>
      </c>
      <c r="AB2510" s="155" t="s">
        <v>4901</v>
      </c>
      <c r="AC2510" s="163">
        <v>0</v>
      </c>
      <c r="AD2510" s="163">
        <v>0</v>
      </c>
      <c r="AE2510" s="163">
        <v>0</v>
      </c>
      <c r="AF2510" s="163">
        <v>0</v>
      </c>
      <c r="AG2510" s="163">
        <v>0</v>
      </c>
      <c r="AH2510" s="163">
        <v>0</v>
      </c>
      <c r="AI2510" s="163">
        <v>0</v>
      </c>
      <c r="AJ2510" s="163">
        <v>0</v>
      </c>
      <c r="AK2510" s="163">
        <v>0</v>
      </c>
      <c r="AL2510" s="163">
        <v>0</v>
      </c>
      <c r="AM2510" s="163">
        <v>0</v>
      </c>
    </row>
    <row r="2511" spans="2:39" x14ac:dyDescent="0.15">
      <c r="B2511" s="51" t="s">
        <v>2461</v>
      </c>
      <c r="C2511" s="51" t="s">
        <v>4902</v>
      </c>
      <c r="D2511" s="51" t="s">
        <v>5074</v>
      </c>
      <c r="E2511" s="51" t="s">
        <v>5075</v>
      </c>
      <c r="F2511" s="51" t="s">
        <v>5076</v>
      </c>
      <c r="G2511" s="51" t="s">
        <v>5077</v>
      </c>
      <c r="H2511" s="51" t="s">
        <v>5158</v>
      </c>
      <c r="I2511" s="51" t="s">
        <v>5159</v>
      </c>
      <c r="K2511" s="53">
        <v>3</v>
      </c>
      <c r="L2511" s="160" t="s">
        <v>5356</v>
      </c>
      <c r="M2511" s="160" t="s">
        <v>5356</v>
      </c>
      <c r="N2511" s="160" t="s">
        <v>5356</v>
      </c>
      <c r="O2511" s="161"/>
      <c r="P2511" s="161"/>
      <c r="Q2511" s="161"/>
      <c r="R2511" s="161"/>
      <c r="S2511" s="161"/>
      <c r="T2511" s="161"/>
      <c r="U2511" s="161"/>
      <c r="V2511" s="161"/>
      <c r="W2511" s="161"/>
      <c r="X2511" s="161"/>
      <c r="Y2511" s="161"/>
      <c r="Z2511" s="161"/>
      <c r="AA2511" s="155" t="s">
        <v>2461</v>
      </c>
      <c r="AB2511" s="155" t="s">
        <v>4902</v>
      </c>
      <c r="AC2511" s="163">
        <v>0</v>
      </c>
      <c r="AD2511" s="163">
        <v>0</v>
      </c>
      <c r="AE2511" s="163">
        <v>0</v>
      </c>
      <c r="AF2511" s="163">
        <v>0</v>
      </c>
      <c r="AG2511" s="163">
        <v>0</v>
      </c>
      <c r="AH2511" s="163">
        <v>0</v>
      </c>
      <c r="AI2511" s="163">
        <v>0</v>
      </c>
      <c r="AJ2511" s="163">
        <v>0</v>
      </c>
      <c r="AK2511" s="163">
        <v>0</v>
      </c>
      <c r="AL2511" s="163">
        <v>0</v>
      </c>
      <c r="AM2511" s="163">
        <v>0</v>
      </c>
    </row>
    <row r="2512" spans="2:39" x14ac:dyDescent="0.15">
      <c r="B2512" s="51" t="s">
        <v>2462</v>
      </c>
      <c r="C2512" s="51" t="s">
        <v>4903</v>
      </c>
      <c r="D2512" s="51" t="s">
        <v>5026</v>
      </c>
      <c r="E2512" s="51" t="s">
        <v>5027</v>
      </c>
      <c r="F2512" s="51" t="s">
        <v>5054</v>
      </c>
      <c r="G2512" s="51" t="s">
        <v>5055</v>
      </c>
      <c r="H2512" s="51" t="s">
        <v>5113</v>
      </c>
      <c r="I2512" s="51" t="s">
        <v>5114</v>
      </c>
      <c r="K2512" s="53">
        <v>2</v>
      </c>
      <c r="L2512" s="160" t="s">
        <v>5356</v>
      </c>
      <c r="M2512" s="160" t="s">
        <v>5056</v>
      </c>
      <c r="N2512" s="160" t="s">
        <v>5194</v>
      </c>
      <c r="O2512" s="161"/>
      <c r="P2512" s="161"/>
      <c r="Q2512" s="161"/>
      <c r="R2512" s="161"/>
      <c r="S2512" s="161"/>
      <c r="T2512" s="161"/>
      <c r="U2512" s="161"/>
      <c r="V2512" s="161"/>
      <c r="W2512" s="161"/>
      <c r="X2512" s="161"/>
      <c r="Y2512" s="161"/>
      <c r="Z2512" s="161"/>
      <c r="AA2512" s="155" t="s">
        <v>2462</v>
      </c>
      <c r="AB2512" s="155" t="s">
        <v>4903</v>
      </c>
      <c r="AC2512" s="163">
        <v>0</v>
      </c>
      <c r="AD2512" s="163">
        <v>0</v>
      </c>
      <c r="AE2512" s="163">
        <v>0</v>
      </c>
      <c r="AF2512" s="163">
        <v>0</v>
      </c>
      <c r="AG2512" s="163">
        <v>0</v>
      </c>
      <c r="AH2512" s="163">
        <v>0</v>
      </c>
      <c r="AI2512" s="163">
        <v>0</v>
      </c>
      <c r="AJ2512" s="163">
        <v>0</v>
      </c>
      <c r="AK2512" s="163">
        <v>0</v>
      </c>
      <c r="AL2512" s="163">
        <v>0</v>
      </c>
      <c r="AM2512" s="163">
        <v>0</v>
      </c>
    </row>
    <row r="2513" spans="2:39" x14ac:dyDescent="0.15">
      <c r="B2513" s="51" t="s">
        <v>2463</v>
      </c>
      <c r="C2513" s="51" t="s">
        <v>4904</v>
      </c>
      <c r="D2513" s="51" t="s">
        <v>5080</v>
      </c>
      <c r="E2513" s="51" t="s">
        <v>5081</v>
      </c>
      <c r="F2513" s="51" t="s">
        <v>5082</v>
      </c>
      <c r="G2513" s="51" t="s">
        <v>5081</v>
      </c>
      <c r="H2513" s="51" t="s">
        <v>5083</v>
      </c>
      <c r="I2513" s="51" t="s">
        <v>5084</v>
      </c>
      <c r="K2513" s="53">
        <v>3</v>
      </c>
      <c r="L2513" s="160">
        <v>2</v>
      </c>
      <c r="M2513" s="160" t="s">
        <v>5082</v>
      </c>
      <c r="N2513" s="160" t="s">
        <v>5081</v>
      </c>
      <c r="O2513" s="161"/>
      <c r="P2513" s="161"/>
      <c r="Q2513" s="161"/>
      <c r="R2513" s="161"/>
      <c r="S2513" s="161"/>
      <c r="T2513" s="161"/>
      <c r="U2513" s="161"/>
      <c r="V2513" s="161"/>
      <c r="W2513" s="161"/>
      <c r="X2513" s="161"/>
      <c r="Y2513" s="161"/>
      <c r="Z2513" s="161"/>
      <c r="AA2513" s="155" t="s">
        <v>2463</v>
      </c>
      <c r="AB2513" s="155" t="s">
        <v>4904</v>
      </c>
      <c r="AC2513" s="163">
        <v>0</v>
      </c>
      <c r="AD2513" s="163">
        <v>0</v>
      </c>
      <c r="AE2513" s="163">
        <v>0</v>
      </c>
      <c r="AF2513" s="163">
        <v>0</v>
      </c>
      <c r="AG2513" s="163">
        <v>0</v>
      </c>
      <c r="AH2513" s="163">
        <v>0</v>
      </c>
      <c r="AI2513" s="163">
        <v>0</v>
      </c>
      <c r="AJ2513" s="163">
        <v>0</v>
      </c>
      <c r="AK2513" s="163">
        <v>0</v>
      </c>
      <c r="AL2513" s="163">
        <v>0</v>
      </c>
      <c r="AM2513" s="163">
        <v>0</v>
      </c>
    </row>
    <row r="2514" spans="2:39" x14ac:dyDescent="0.15">
      <c r="B2514" s="51" t="s">
        <v>2464</v>
      </c>
      <c r="C2514" s="51" t="s">
        <v>4905</v>
      </c>
      <c r="D2514" s="51" t="s">
        <v>5032</v>
      </c>
      <c r="E2514" s="51" t="s">
        <v>5033</v>
      </c>
      <c r="F2514" s="51" t="s">
        <v>5034</v>
      </c>
      <c r="G2514" s="51" t="s">
        <v>5035</v>
      </c>
      <c r="H2514" s="51" t="s">
        <v>5038</v>
      </c>
      <c r="I2514" s="51" t="s">
        <v>5039</v>
      </c>
      <c r="K2514" s="53">
        <v>3</v>
      </c>
      <c r="L2514" s="160">
        <v>11</v>
      </c>
      <c r="M2514" s="160" t="s">
        <v>5034</v>
      </c>
      <c r="N2514" s="160" t="s">
        <v>5035</v>
      </c>
      <c r="O2514" s="161"/>
      <c r="P2514" s="161"/>
      <c r="Q2514" s="161"/>
      <c r="R2514" s="161"/>
      <c r="S2514" s="161"/>
      <c r="T2514" s="161"/>
      <c r="U2514" s="161"/>
      <c r="V2514" s="161"/>
      <c r="W2514" s="161"/>
      <c r="X2514" s="161"/>
      <c r="Y2514" s="161"/>
      <c r="Z2514" s="161"/>
      <c r="AA2514" s="155" t="s">
        <v>2464</v>
      </c>
      <c r="AB2514" s="155" t="s">
        <v>4905</v>
      </c>
      <c r="AC2514" s="163">
        <v>0</v>
      </c>
      <c r="AD2514" s="163">
        <v>0</v>
      </c>
      <c r="AE2514" s="163">
        <v>0</v>
      </c>
      <c r="AF2514" s="163">
        <v>0</v>
      </c>
      <c r="AG2514" s="163">
        <v>0</v>
      </c>
      <c r="AH2514" s="163">
        <v>0</v>
      </c>
      <c r="AI2514" s="163">
        <v>0</v>
      </c>
      <c r="AJ2514" s="163">
        <v>0</v>
      </c>
      <c r="AK2514" s="163">
        <v>0</v>
      </c>
      <c r="AL2514" s="163">
        <v>0</v>
      </c>
      <c r="AM2514" s="163">
        <v>0</v>
      </c>
    </row>
    <row r="2515" spans="2:39" x14ac:dyDescent="0.15">
      <c r="B2515" s="51" t="s">
        <v>2465</v>
      </c>
      <c r="C2515" s="51" t="s">
        <v>4906</v>
      </c>
      <c r="D2515" s="51" t="s">
        <v>5026</v>
      </c>
      <c r="E2515" s="51" t="s">
        <v>5027</v>
      </c>
      <c r="F2515" s="51" t="s">
        <v>5028</v>
      </c>
      <c r="G2515" s="51" t="s">
        <v>5029</v>
      </c>
      <c r="H2515" s="51" t="s">
        <v>5205</v>
      </c>
      <c r="I2515" s="51" t="s">
        <v>5206</v>
      </c>
      <c r="K2515" s="53">
        <v>3</v>
      </c>
      <c r="L2515" s="160">
        <v>24</v>
      </c>
      <c r="M2515" s="160" t="s">
        <v>5028</v>
      </c>
      <c r="N2515" s="160" t="s">
        <v>5029</v>
      </c>
      <c r="O2515" s="161"/>
      <c r="P2515" s="161"/>
      <c r="Q2515" s="161"/>
      <c r="R2515" s="161"/>
      <c r="S2515" s="161"/>
      <c r="T2515" s="161"/>
      <c r="U2515" s="161"/>
      <c r="V2515" s="161"/>
      <c r="W2515" s="161"/>
      <c r="X2515" s="161"/>
      <c r="Y2515" s="161"/>
      <c r="Z2515" s="161"/>
      <c r="AA2515" s="155" t="s">
        <v>2465</v>
      </c>
      <c r="AB2515" s="155" t="s">
        <v>4906</v>
      </c>
      <c r="AC2515" s="163">
        <v>0</v>
      </c>
      <c r="AD2515" s="163">
        <v>0</v>
      </c>
      <c r="AE2515" s="163">
        <v>0</v>
      </c>
      <c r="AF2515" s="163">
        <v>0</v>
      </c>
      <c r="AG2515" s="163">
        <v>0</v>
      </c>
      <c r="AH2515" s="163">
        <v>0</v>
      </c>
      <c r="AI2515" s="163">
        <v>0</v>
      </c>
      <c r="AJ2515" s="163">
        <v>0</v>
      </c>
      <c r="AK2515" s="163">
        <v>0</v>
      </c>
      <c r="AL2515" s="163">
        <v>0</v>
      </c>
      <c r="AM2515" s="163">
        <v>0</v>
      </c>
    </row>
    <row r="2516" spans="2:39" x14ac:dyDescent="0.15">
      <c r="B2516" s="51" t="s">
        <v>609</v>
      </c>
      <c r="C2516" s="51" t="s">
        <v>3189</v>
      </c>
      <c r="D2516" s="51" t="s">
        <v>5026</v>
      </c>
      <c r="E2516" s="51" t="s">
        <v>5027</v>
      </c>
      <c r="F2516" s="51" t="s">
        <v>5040</v>
      </c>
      <c r="G2516" s="51" t="s">
        <v>5041</v>
      </c>
      <c r="H2516" s="51" t="s">
        <v>5042</v>
      </c>
      <c r="I2516" s="51" t="s">
        <v>5043</v>
      </c>
      <c r="K2516" s="53">
        <v>3</v>
      </c>
      <c r="L2516" s="160">
        <v>25</v>
      </c>
      <c r="M2516" s="160" t="s">
        <v>5040</v>
      </c>
      <c r="N2516" s="160" t="s">
        <v>5041</v>
      </c>
      <c r="O2516" s="161"/>
      <c r="P2516" s="161"/>
      <c r="Q2516" s="161"/>
      <c r="R2516" s="161"/>
      <c r="S2516" s="161"/>
      <c r="T2516" s="161"/>
      <c r="U2516" s="161"/>
      <c r="V2516" s="161"/>
      <c r="W2516" s="161"/>
      <c r="X2516" s="161"/>
      <c r="Y2516" s="161"/>
      <c r="Z2516" s="161"/>
      <c r="AA2516" s="155" t="s">
        <v>609</v>
      </c>
      <c r="AB2516" s="155" t="s">
        <v>3189</v>
      </c>
      <c r="AC2516" s="163">
        <v>0</v>
      </c>
      <c r="AD2516" s="163">
        <v>0</v>
      </c>
      <c r="AE2516" s="163">
        <v>0</v>
      </c>
      <c r="AF2516" s="163">
        <v>0</v>
      </c>
      <c r="AG2516" s="163">
        <v>0</v>
      </c>
      <c r="AH2516" s="163">
        <v>0</v>
      </c>
      <c r="AI2516" s="163">
        <v>0</v>
      </c>
      <c r="AJ2516" s="163">
        <v>0</v>
      </c>
      <c r="AK2516" s="163">
        <v>0</v>
      </c>
      <c r="AL2516" s="163">
        <v>0</v>
      </c>
      <c r="AM2516" s="163">
        <v>0</v>
      </c>
    </row>
    <row r="2517" spans="2:39" x14ac:dyDescent="0.15">
      <c r="B2517" s="51" t="s">
        <v>2466</v>
      </c>
      <c r="C2517" s="51" t="s">
        <v>4907</v>
      </c>
      <c r="D2517" s="51" t="s">
        <v>5032</v>
      </c>
      <c r="E2517" s="51" t="s">
        <v>5033</v>
      </c>
      <c r="F2517" s="51" t="s">
        <v>5155</v>
      </c>
      <c r="G2517" s="51" t="s">
        <v>5156</v>
      </c>
      <c r="H2517" s="51" t="s">
        <v>5157</v>
      </c>
      <c r="I2517" s="51" t="s">
        <v>5156</v>
      </c>
      <c r="K2517" s="53">
        <v>3</v>
      </c>
      <c r="L2517" s="160">
        <v>14</v>
      </c>
      <c r="M2517" s="160" t="s">
        <v>5157</v>
      </c>
      <c r="N2517" s="160" t="s">
        <v>5156</v>
      </c>
      <c r="O2517" s="161"/>
      <c r="P2517" s="161"/>
      <c r="Q2517" s="161"/>
      <c r="R2517" s="161"/>
      <c r="S2517" s="161"/>
      <c r="T2517" s="161"/>
      <c r="U2517" s="161"/>
      <c r="V2517" s="161"/>
      <c r="W2517" s="161"/>
      <c r="X2517" s="161"/>
      <c r="Y2517" s="161"/>
      <c r="Z2517" s="161"/>
      <c r="AA2517" s="155" t="s">
        <v>2466</v>
      </c>
      <c r="AB2517" s="155" t="s">
        <v>4907</v>
      </c>
      <c r="AC2517" s="163">
        <v>0</v>
      </c>
      <c r="AD2517" s="163">
        <v>0</v>
      </c>
      <c r="AE2517" s="163">
        <v>0</v>
      </c>
      <c r="AF2517" s="163">
        <v>0</v>
      </c>
      <c r="AG2517" s="163">
        <v>0</v>
      </c>
      <c r="AH2517" s="163">
        <v>0</v>
      </c>
      <c r="AI2517" s="163">
        <v>0</v>
      </c>
      <c r="AJ2517" s="163">
        <v>0</v>
      </c>
      <c r="AK2517" s="163">
        <v>0</v>
      </c>
      <c r="AL2517" s="163">
        <v>0</v>
      </c>
      <c r="AM2517" s="163">
        <v>0</v>
      </c>
    </row>
    <row r="2518" spans="2:39" x14ac:dyDescent="0.15">
      <c r="B2518" s="51" t="s">
        <v>2467</v>
      </c>
      <c r="C2518" s="51" t="s">
        <v>5300</v>
      </c>
      <c r="D2518" s="51" t="s">
        <v>5026</v>
      </c>
      <c r="E2518" s="51" t="s">
        <v>5027</v>
      </c>
      <c r="F2518" s="51" t="s">
        <v>5054</v>
      </c>
      <c r="G2518" s="51" t="s">
        <v>5055</v>
      </c>
      <c r="H2518" s="51" t="s">
        <v>5113</v>
      </c>
      <c r="I2518" s="51" t="s">
        <v>5114</v>
      </c>
      <c r="K2518" s="53">
        <v>2</v>
      </c>
      <c r="L2518" s="160" t="s">
        <v>5356</v>
      </c>
      <c r="M2518" s="160" t="s">
        <v>5056</v>
      </c>
      <c r="N2518" s="160" t="s">
        <v>5194</v>
      </c>
      <c r="O2518" s="161"/>
      <c r="P2518" s="161"/>
      <c r="Q2518" s="161"/>
      <c r="R2518" s="161"/>
      <c r="S2518" s="161"/>
      <c r="T2518" s="161"/>
      <c r="U2518" s="161"/>
      <c r="V2518" s="161"/>
      <c r="W2518" s="161"/>
      <c r="X2518" s="161"/>
      <c r="Y2518" s="161"/>
      <c r="Z2518" s="161"/>
      <c r="AA2518" s="155" t="s">
        <v>2467</v>
      </c>
      <c r="AB2518" s="155" t="s">
        <v>5300</v>
      </c>
      <c r="AC2518" s="163">
        <v>0</v>
      </c>
      <c r="AD2518" s="163">
        <v>0</v>
      </c>
      <c r="AE2518" s="163">
        <v>0</v>
      </c>
      <c r="AF2518" s="163">
        <v>0</v>
      </c>
      <c r="AG2518" s="163">
        <v>0</v>
      </c>
      <c r="AH2518" s="163">
        <v>0</v>
      </c>
      <c r="AI2518" s="163">
        <v>0</v>
      </c>
      <c r="AJ2518" s="163">
        <v>0</v>
      </c>
      <c r="AK2518" s="163">
        <v>0</v>
      </c>
      <c r="AL2518" s="163">
        <v>0</v>
      </c>
      <c r="AM2518" s="163">
        <v>0</v>
      </c>
    </row>
    <row r="2519" spans="2:39" x14ac:dyDescent="0.15">
      <c r="B2519" s="51" t="s">
        <v>2468</v>
      </c>
      <c r="C2519" s="51" t="s">
        <v>4908</v>
      </c>
      <c r="D2519" s="51" t="s">
        <v>5026</v>
      </c>
      <c r="E2519" s="51" t="s">
        <v>5027</v>
      </c>
      <c r="F2519" s="51" t="s">
        <v>5028</v>
      </c>
      <c r="G2519" s="51" t="s">
        <v>5029</v>
      </c>
      <c r="H2519" s="51" t="s">
        <v>5115</v>
      </c>
      <c r="I2519" s="51" t="s">
        <v>5116</v>
      </c>
      <c r="K2519" s="53">
        <v>3</v>
      </c>
      <c r="L2519" s="160">
        <v>24</v>
      </c>
      <c r="M2519" s="160" t="s">
        <v>5028</v>
      </c>
      <c r="N2519" s="160" t="s">
        <v>5029</v>
      </c>
      <c r="O2519" s="161"/>
      <c r="P2519" s="161"/>
      <c r="Q2519" s="161"/>
      <c r="R2519" s="161"/>
      <c r="S2519" s="161"/>
      <c r="T2519" s="161"/>
      <c r="U2519" s="161"/>
      <c r="V2519" s="161"/>
      <c r="W2519" s="161"/>
      <c r="X2519" s="161"/>
      <c r="Y2519" s="161"/>
      <c r="Z2519" s="161"/>
      <c r="AA2519" s="155" t="s">
        <v>2468</v>
      </c>
      <c r="AB2519" s="155" t="s">
        <v>4908</v>
      </c>
      <c r="AC2519" s="163">
        <v>0</v>
      </c>
      <c r="AD2519" s="163">
        <v>0</v>
      </c>
      <c r="AE2519" s="163">
        <v>0</v>
      </c>
      <c r="AF2519" s="163">
        <v>0</v>
      </c>
      <c r="AG2519" s="163">
        <v>0</v>
      </c>
      <c r="AH2519" s="163">
        <v>0</v>
      </c>
      <c r="AI2519" s="163">
        <v>0</v>
      </c>
      <c r="AJ2519" s="163">
        <v>0</v>
      </c>
      <c r="AK2519" s="163">
        <v>0</v>
      </c>
      <c r="AL2519" s="163">
        <v>0</v>
      </c>
      <c r="AM2519" s="163">
        <v>0</v>
      </c>
    </row>
    <row r="2520" spans="2:39" x14ac:dyDescent="0.15">
      <c r="B2520" s="51" t="s">
        <v>2469</v>
      </c>
      <c r="C2520" s="51" t="s">
        <v>4909</v>
      </c>
      <c r="D2520" s="51" t="s">
        <v>5026</v>
      </c>
      <c r="E2520" s="51" t="s">
        <v>5027</v>
      </c>
      <c r="F2520" s="51" t="s">
        <v>5028</v>
      </c>
      <c r="G2520" s="51" t="s">
        <v>5029</v>
      </c>
      <c r="H2520" s="51" t="s">
        <v>5115</v>
      </c>
      <c r="I2520" s="51" t="s">
        <v>5116</v>
      </c>
      <c r="K2520" s="53">
        <v>3</v>
      </c>
      <c r="L2520" s="160">
        <v>24</v>
      </c>
      <c r="M2520" s="160" t="s">
        <v>5028</v>
      </c>
      <c r="N2520" s="160" t="s">
        <v>5029</v>
      </c>
      <c r="O2520" s="161"/>
      <c r="P2520" s="161"/>
      <c r="Q2520" s="161"/>
      <c r="R2520" s="161"/>
      <c r="S2520" s="161"/>
      <c r="T2520" s="161"/>
      <c r="U2520" s="161"/>
      <c r="V2520" s="161"/>
      <c r="W2520" s="161"/>
      <c r="X2520" s="161"/>
      <c r="Y2520" s="161"/>
      <c r="Z2520" s="161"/>
      <c r="AA2520" s="155" t="s">
        <v>2469</v>
      </c>
      <c r="AB2520" s="155" t="s">
        <v>4909</v>
      </c>
      <c r="AC2520" s="163">
        <v>0</v>
      </c>
      <c r="AD2520" s="163">
        <v>0</v>
      </c>
      <c r="AE2520" s="163">
        <v>0</v>
      </c>
      <c r="AF2520" s="163">
        <v>0</v>
      </c>
      <c r="AG2520" s="163">
        <v>0</v>
      </c>
      <c r="AH2520" s="163">
        <v>0</v>
      </c>
      <c r="AI2520" s="163">
        <v>0</v>
      </c>
      <c r="AJ2520" s="163">
        <v>0</v>
      </c>
      <c r="AK2520" s="163">
        <v>0</v>
      </c>
      <c r="AL2520" s="163">
        <v>0</v>
      </c>
      <c r="AM2520" s="163">
        <v>0</v>
      </c>
    </row>
    <row r="2521" spans="2:39" x14ac:dyDescent="0.15">
      <c r="B2521" s="51" t="s">
        <v>2470</v>
      </c>
      <c r="C2521" s="51" t="s">
        <v>4910</v>
      </c>
      <c r="D2521" s="51" t="s">
        <v>5026</v>
      </c>
      <c r="E2521" s="51" t="s">
        <v>5027</v>
      </c>
      <c r="F2521" s="51" t="s">
        <v>5028</v>
      </c>
      <c r="G2521" s="51" t="s">
        <v>5029</v>
      </c>
      <c r="H2521" s="51" t="s">
        <v>5199</v>
      </c>
      <c r="I2521" s="51" t="s">
        <v>5200</v>
      </c>
      <c r="K2521" s="53">
        <v>3</v>
      </c>
      <c r="L2521" s="160">
        <v>24</v>
      </c>
      <c r="M2521" s="160" t="s">
        <v>5028</v>
      </c>
      <c r="N2521" s="160" t="s">
        <v>5029</v>
      </c>
      <c r="O2521" s="161"/>
      <c r="P2521" s="161"/>
      <c r="Q2521" s="161"/>
      <c r="R2521" s="161"/>
      <c r="S2521" s="161"/>
      <c r="T2521" s="161"/>
      <c r="U2521" s="161"/>
      <c r="V2521" s="161"/>
      <c r="W2521" s="161"/>
      <c r="X2521" s="161"/>
      <c r="Y2521" s="161"/>
      <c r="Z2521" s="161"/>
      <c r="AA2521" s="155" t="s">
        <v>2470</v>
      </c>
      <c r="AB2521" s="155" t="s">
        <v>4910</v>
      </c>
      <c r="AC2521" s="163">
        <v>0</v>
      </c>
      <c r="AD2521" s="163">
        <v>0</v>
      </c>
      <c r="AE2521" s="163">
        <v>0</v>
      </c>
      <c r="AF2521" s="163">
        <v>0</v>
      </c>
      <c r="AG2521" s="163">
        <v>0</v>
      </c>
      <c r="AH2521" s="163">
        <v>0</v>
      </c>
      <c r="AI2521" s="163">
        <v>0</v>
      </c>
      <c r="AJ2521" s="163">
        <v>0</v>
      </c>
      <c r="AK2521" s="163">
        <v>0</v>
      </c>
      <c r="AL2521" s="163">
        <v>0</v>
      </c>
      <c r="AM2521" s="163">
        <v>0</v>
      </c>
    </row>
    <row r="2522" spans="2:39" x14ac:dyDescent="0.15">
      <c r="B2522" s="51" t="s">
        <v>2471</v>
      </c>
      <c r="C2522" s="51" t="s">
        <v>4911</v>
      </c>
      <c r="D2522" s="51" t="s">
        <v>5026</v>
      </c>
      <c r="E2522" s="51" t="s">
        <v>5027</v>
      </c>
      <c r="F2522" s="51" t="s">
        <v>5028</v>
      </c>
      <c r="G2522" s="51" t="s">
        <v>5029</v>
      </c>
      <c r="H2522" s="51" t="s">
        <v>5115</v>
      </c>
      <c r="I2522" s="51" t="s">
        <v>5116</v>
      </c>
      <c r="K2522" s="53">
        <v>3</v>
      </c>
      <c r="L2522" s="160">
        <v>24</v>
      </c>
      <c r="M2522" s="160" t="s">
        <v>5028</v>
      </c>
      <c r="N2522" s="160" t="s">
        <v>5029</v>
      </c>
      <c r="O2522" s="161"/>
      <c r="P2522" s="161"/>
      <c r="Q2522" s="161"/>
      <c r="R2522" s="161"/>
      <c r="S2522" s="161"/>
      <c r="T2522" s="161"/>
      <c r="U2522" s="161"/>
      <c r="V2522" s="161"/>
      <c r="W2522" s="161"/>
      <c r="X2522" s="161"/>
      <c r="Y2522" s="161"/>
      <c r="Z2522" s="161"/>
      <c r="AA2522" s="155" t="s">
        <v>2471</v>
      </c>
      <c r="AB2522" s="155" t="s">
        <v>4911</v>
      </c>
      <c r="AC2522" s="163">
        <v>0</v>
      </c>
      <c r="AD2522" s="163">
        <v>0</v>
      </c>
      <c r="AE2522" s="163">
        <v>0</v>
      </c>
      <c r="AF2522" s="163">
        <v>0</v>
      </c>
      <c r="AG2522" s="163">
        <v>0</v>
      </c>
      <c r="AH2522" s="163">
        <v>0</v>
      </c>
      <c r="AI2522" s="163">
        <v>0</v>
      </c>
      <c r="AJ2522" s="163">
        <v>0</v>
      </c>
      <c r="AK2522" s="163">
        <v>0</v>
      </c>
      <c r="AL2522" s="163">
        <v>0</v>
      </c>
      <c r="AM2522" s="163">
        <v>0</v>
      </c>
    </row>
    <row r="2523" spans="2:39" x14ac:dyDescent="0.15">
      <c r="B2523" s="51" t="s">
        <v>2472</v>
      </c>
      <c r="C2523" s="51" t="s">
        <v>4912</v>
      </c>
      <c r="D2523" s="51" t="s">
        <v>5044</v>
      </c>
      <c r="E2523" s="51" t="s">
        <v>5045</v>
      </c>
      <c r="F2523" s="51" t="s">
        <v>5046</v>
      </c>
      <c r="G2523" s="51" t="s">
        <v>5045</v>
      </c>
      <c r="H2523" s="51" t="s">
        <v>5047</v>
      </c>
      <c r="I2523" s="51" t="s">
        <v>5048</v>
      </c>
      <c r="K2523" s="53">
        <v>3</v>
      </c>
      <c r="L2523" s="160">
        <v>5</v>
      </c>
      <c r="M2523" s="160" t="s">
        <v>5047</v>
      </c>
      <c r="N2523" s="160" t="s">
        <v>5048</v>
      </c>
      <c r="O2523" s="161"/>
      <c r="P2523" s="161"/>
      <c r="Q2523" s="161"/>
      <c r="R2523" s="161"/>
      <c r="S2523" s="161"/>
      <c r="T2523" s="161"/>
      <c r="U2523" s="161"/>
      <c r="V2523" s="161"/>
      <c r="W2523" s="161"/>
      <c r="X2523" s="161"/>
      <c r="Y2523" s="161"/>
      <c r="Z2523" s="161"/>
      <c r="AA2523" s="155" t="s">
        <v>2472</v>
      </c>
      <c r="AB2523" s="155" t="s">
        <v>4912</v>
      </c>
      <c r="AC2523" s="163">
        <v>0</v>
      </c>
      <c r="AD2523" s="163">
        <v>0</v>
      </c>
      <c r="AE2523" s="163">
        <v>0</v>
      </c>
      <c r="AF2523" s="163">
        <v>0</v>
      </c>
      <c r="AG2523" s="163">
        <v>0</v>
      </c>
      <c r="AH2523" s="163">
        <v>0</v>
      </c>
      <c r="AI2523" s="163">
        <v>0</v>
      </c>
      <c r="AJ2523" s="163">
        <v>0</v>
      </c>
      <c r="AK2523" s="163">
        <v>0</v>
      </c>
      <c r="AL2523" s="163">
        <v>0</v>
      </c>
      <c r="AM2523" s="163">
        <v>0</v>
      </c>
    </row>
    <row r="2524" spans="2:39" x14ac:dyDescent="0.15">
      <c r="B2524" s="51" t="s">
        <v>2473</v>
      </c>
      <c r="C2524" s="51" t="s">
        <v>4913</v>
      </c>
      <c r="D2524" s="51" t="s">
        <v>5026</v>
      </c>
      <c r="E2524" s="51" t="s">
        <v>5027</v>
      </c>
      <c r="F2524" s="51" t="s">
        <v>5054</v>
      </c>
      <c r="G2524" s="51" t="s">
        <v>5055</v>
      </c>
      <c r="H2524" s="51" t="s">
        <v>5113</v>
      </c>
      <c r="I2524" s="51" t="s">
        <v>5114</v>
      </c>
      <c r="K2524" s="53">
        <v>2</v>
      </c>
      <c r="L2524" s="160" t="s">
        <v>5356</v>
      </c>
      <c r="M2524" s="160" t="s">
        <v>5056</v>
      </c>
      <c r="N2524" s="160" t="s">
        <v>5194</v>
      </c>
      <c r="O2524" s="161"/>
      <c r="P2524" s="161"/>
      <c r="Q2524" s="161"/>
      <c r="R2524" s="161"/>
      <c r="S2524" s="161"/>
      <c r="T2524" s="161"/>
      <c r="U2524" s="161"/>
      <c r="V2524" s="161"/>
      <c r="W2524" s="161"/>
      <c r="X2524" s="161"/>
      <c r="Y2524" s="161"/>
      <c r="Z2524" s="161"/>
      <c r="AA2524" s="155" t="s">
        <v>2473</v>
      </c>
      <c r="AB2524" s="155" t="s">
        <v>4913</v>
      </c>
      <c r="AC2524" s="163">
        <v>0</v>
      </c>
      <c r="AD2524" s="163">
        <v>0</v>
      </c>
      <c r="AE2524" s="163">
        <v>0</v>
      </c>
      <c r="AF2524" s="163">
        <v>0</v>
      </c>
      <c r="AG2524" s="163">
        <v>0</v>
      </c>
      <c r="AH2524" s="163">
        <v>0</v>
      </c>
      <c r="AI2524" s="163">
        <v>0</v>
      </c>
      <c r="AJ2524" s="163">
        <v>0</v>
      </c>
      <c r="AK2524" s="163">
        <v>0</v>
      </c>
      <c r="AL2524" s="163">
        <v>0</v>
      </c>
      <c r="AM2524" s="163">
        <v>0</v>
      </c>
    </row>
    <row r="2525" spans="2:39" x14ac:dyDescent="0.15">
      <c r="B2525" s="51" t="s">
        <v>2474</v>
      </c>
      <c r="C2525" s="51" t="s">
        <v>4914</v>
      </c>
      <c r="D2525" s="51" t="s">
        <v>5074</v>
      </c>
      <c r="E2525" s="51" t="s">
        <v>5075</v>
      </c>
      <c r="F2525" s="51" t="s">
        <v>5076</v>
      </c>
      <c r="G2525" s="51" t="s">
        <v>5077</v>
      </c>
      <c r="H2525" s="51" t="s">
        <v>5153</v>
      </c>
      <c r="I2525" s="51" t="s">
        <v>5154</v>
      </c>
      <c r="K2525" s="53">
        <v>3</v>
      </c>
      <c r="L2525" s="160">
        <v>7</v>
      </c>
      <c r="M2525" s="160" t="s">
        <v>5153</v>
      </c>
      <c r="N2525" s="160" t="s">
        <v>5154</v>
      </c>
      <c r="O2525" s="161"/>
      <c r="P2525" s="161"/>
      <c r="Q2525" s="161"/>
      <c r="R2525" s="161"/>
      <c r="S2525" s="161"/>
      <c r="T2525" s="161"/>
      <c r="U2525" s="161"/>
      <c r="V2525" s="161"/>
      <c r="W2525" s="161"/>
      <c r="X2525" s="161"/>
      <c r="Y2525" s="161"/>
      <c r="Z2525" s="161"/>
      <c r="AA2525" s="155" t="s">
        <v>2474</v>
      </c>
      <c r="AB2525" s="155" t="s">
        <v>4914</v>
      </c>
      <c r="AC2525" s="163">
        <v>0</v>
      </c>
      <c r="AD2525" s="163">
        <v>0</v>
      </c>
      <c r="AE2525" s="163">
        <v>0</v>
      </c>
      <c r="AF2525" s="163">
        <v>0</v>
      </c>
      <c r="AG2525" s="163">
        <v>0</v>
      </c>
      <c r="AH2525" s="163">
        <v>0</v>
      </c>
      <c r="AI2525" s="163">
        <v>0</v>
      </c>
      <c r="AJ2525" s="163">
        <v>0</v>
      </c>
      <c r="AK2525" s="163">
        <v>0</v>
      </c>
      <c r="AL2525" s="163">
        <v>0</v>
      </c>
      <c r="AM2525" s="163">
        <v>0</v>
      </c>
    </row>
    <row r="2526" spans="2:39" x14ac:dyDescent="0.15">
      <c r="B2526" s="51" t="s">
        <v>2475</v>
      </c>
      <c r="C2526" s="51" t="s">
        <v>4915</v>
      </c>
      <c r="D2526" s="51" t="s">
        <v>5026</v>
      </c>
      <c r="E2526" s="51" t="s">
        <v>5027</v>
      </c>
      <c r="F2526" s="51" t="s">
        <v>5028</v>
      </c>
      <c r="G2526" s="51" t="s">
        <v>5029</v>
      </c>
      <c r="H2526" s="51" t="s">
        <v>5115</v>
      </c>
      <c r="I2526" s="51" t="s">
        <v>5116</v>
      </c>
      <c r="K2526" s="53">
        <v>3</v>
      </c>
      <c r="L2526" s="160">
        <v>24</v>
      </c>
      <c r="M2526" s="160" t="s">
        <v>5028</v>
      </c>
      <c r="N2526" s="160" t="s">
        <v>5029</v>
      </c>
      <c r="O2526" s="161"/>
      <c r="P2526" s="161"/>
      <c r="Q2526" s="161"/>
      <c r="R2526" s="161"/>
      <c r="S2526" s="161"/>
      <c r="T2526" s="161"/>
      <c r="U2526" s="161"/>
      <c r="V2526" s="161"/>
      <c r="W2526" s="161"/>
      <c r="X2526" s="161"/>
      <c r="Y2526" s="161"/>
      <c r="Z2526" s="161"/>
      <c r="AA2526" s="155" t="s">
        <v>2475</v>
      </c>
      <c r="AB2526" s="155" t="s">
        <v>4915</v>
      </c>
      <c r="AC2526" s="163">
        <v>0</v>
      </c>
      <c r="AD2526" s="163">
        <v>0</v>
      </c>
      <c r="AE2526" s="163">
        <v>0</v>
      </c>
      <c r="AF2526" s="163">
        <v>0</v>
      </c>
      <c r="AG2526" s="163">
        <v>0</v>
      </c>
      <c r="AH2526" s="163">
        <v>0</v>
      </c>
      <c r="AI2526" s="163">
        <v>0</v>
      </c>
      <c r="AJ2526" s="163">
        <v>0</v>
      </c>
      <c r="AK2526" s="163">
        <v>0</v>
      </c>
      <c r="AL2526" s="163">
        <v>0</v>
      </c>
      <c r="AM2526" s="163">
        <v>0</v>
      </c>
    </row>
    <row r="2527" spans="2:39" x14ac:dyDescent="0.15">
      <c r="B2527" s="51" t="s">
        <v>2476</v>
      </c>
      <c r="C2527" s="51" t="s">
        <v>4916</v>
      </c>
      <c r="D2527" s="51" t="s">
        <v>5074</v>
      </c>
      <c r="E2527" s="51" t="s">
        <v>5075</v>
      </c>
      <c r="F2527" s="51" t="s">
        <v>5076</v>
      </c>
      <c r="G2527" s="51" t="s">
        <v>5077</v>
      </c>
      <c r="H2527" s="51" t="s">
        <v>5153</v>
      </c>
      <c r="I2527" s="51" t="s">
        <v>5154</v>
      </c>
      <c r="K2527" s="53">
        <v>3</v>
      </c>
      <c r="L2527" s="160">
        <v>7</v>
      </c>
      <c r="M2527" s="160" t="s">
        <v>5153</v>
      </c>
      <c r="N2527" s="160" t="s">
        <v>5154</v>
      </c>
      <c r="O2527" s="161"/>
      <c r="P2527" s="161"/>
      <c r="Q2527" s="161"/>
      <c r="R2527" s="161"/>
      <c r="S2527" s="161"/>
      <c r="T2527" s="161"/>
      <c r="U2527" s="161"/>
      <c r="V2527" s="161"/>
      <c r="W2527" s="161"/>
      <c r="X2527" s="161"/>
      <c r="Y2527" s="161"/>
      <c r="Z2527" s="161"/>
      <c r="AA2527" s="155" t="s">
        <v>2476</v>
      </c>
      <c r="AB2527" s="155" t="s">
        <v>4916</v>
      </c>
      <c r="AC2527" s="163">
        <v>0</v>
      </c>
      <c r="AD2527" s="163">
        <v>0</v>
      </c>
      <c r="AE2527" s="163">
        <v>0</v>
      </c>
      <c r="AF2527" s="163">
        <v>0</v>
      </c>
      <c r="AG2527" s="163">
        <v>0</v>
      </c>
      <c r="AH2527" s="163">
        <v>0</v>
      </c>
      <c r="AI2527" s="163">
        <v>0</v>
      </c>
      <c r="AJ2527" s="163">
        <v>0</v>
      </c>
      <c r="AK2527" s="163">
        <v>0</v>
      </c>
      <c r="AL2527" s="163">
        <v>0</v>
      </c>
      <c r="AM2527" s="163">
        <v>0</v>
      </c>
    </row>
    <row r="2528" spans="2:39" x14ac:dyDescent="0.15">
      <c r="B2528" s="51" t="s">
        <v>2477</v>
      </c>
      <c r="C2528" s="51" t="s">
        <v>5301</v>
      </c>
      <c r="D2528" s="51" t="s">
        <v>5074</v>
      </c>
      <c r="E2528" s="51" t="s">
        <v>5075</v>
      </c>
      <c r="F2528" s="51" t="s">
        <v>5147</v>
      </c>
      <c r="G2528" s="51" t="s">
        <v>5148</v>
      </c>
      <c r="H2528" s="51" t="s">
        <v>5149</v>
      </c>
      <c r="I2528" s="51" t="s">
        <v>5148</v>
      </c>
      <c r="K2528" s="53">
        <v>3</v>
      </c>
      <c r="L2528" s="160" t="s">
        <v>5356</v>
      </c>
      <c r="M2528" s="160" t="s">
        <v>5356</v>
      </c>
      <c r="N2528" s="160" t="s">
        <v>5356</v>
      </c>
      <c r="O2528" s="161"/>
      <c r="P2528" s="161"/>
      <c r="Q2528" s="161"/>
      <c r="R2528" s="161"/>
      <c r="S2528" s="161"/>
      <c r="T2528" s="161"/>
      <c r="U2528" s="161"/>
      <c r="V2528" s="161"/>
      <c r="W2528" s="161"/>
      <c r="X2528" s="161"/>
      <c r="Y2528" s="161"/>
      <c r="Z2528" s="161"/>
      <c r="AA2528" s="155" t="s">
        <v>2477</v>
      </c>
      <c r="AB2528" s="155" t="s">
        <v>5301</v>
      </c>
      <c r="AC2528" s="163">
        <v>0</v>
      </c>
      <c r="AD2528" s="163">
        <v>0</v>
      </c>
      <c r="AE2528" s="163">
        <v>0</v>
      </c>
      <c r="AF2528" s="163">
        <v>0</v>
      </c>
      <c r="AG2528" s="163">
        <v>0</v>
      </c>
      <c r="AH2528" s="163">
        <v>0</v>
      </c>
      <c r="AI2528" s="163">
        <v>0</v>
      </c>
      <c r="AJ2528" s="163">
        <v>0</v>
      </c>
      <c r="AK2528" s="163">
        <v>0</v>
      </c>
      <c r="AL2528" s="163">
        <v>0</v>
      </c>
      <c r="AM2528" s="163">
        <v>0</v>
      </c>
    </row>
    <row r="2529" spans="2:39" x14ac:dyDescent="0.15">
      <c r="B2529" s="51" t="s">
        <v>2478</v>
      </c>
      <c r="C2529" s="51" t="s">
        <v>4917</v>
      </c>
      <c r="D2529" s="51" t="s">
        <v>5032</v>
      </c>
      <c r="E2529" s="51" t="s">
        <v>5033</v>
      </c>
      <c r="F2529" s="51" t="s">
        <v>5097</v>
      </c>
      <c r="G2529" s="51" t="s">
        <v>5098</v>
      </c>
      <c r="H2529" s="51" t="s">
        <v>5164</v>
      </c>
      <c r="I2529" s="51" t="s">
        <v>5165</v>
      </c>
      <c r="K2529" s="53">
        <v>3</v>
      </c>
      <c r="L2529" s="160">
        <v>15</v>
      </c>
      <c r="M2529" s="160" t="s">
        <v>5097</v>
      </c>
      <c r="N2529" s="160" t="s">
        <v>5098</v>
      </c>
      <c r="O2529" s="161"/>
      <c r="P2529" s="161"/>
      <c r="Q2529" s="161"/>
      <c r="R2529" s="161"/>
      <c r="S2529" s="161"/>
      <c r="T2529" s="161"/>
      <c r="U2529" s="161"/>
      <c r="V2529" s="161"/>
      <c r="W2529" s="161"/>
      <c r="X2529" s="161"/>
      <c r="Y2529" s="161"/>
      <c r="Z2529" s="161"/>
      <c r="AA2529" s="155" t="s">
        <v>2478</v>
      </c>
      <c r="AB2529" s="155" t="s">
        <v>4917</v>
      </c>
      <c r="AC2529" s="163">
        <v>0</v>
      </c>
      <c r="AD2529" s="163">
        <v>0</v>
      </c>
      <c r="AE2529" s="163">
        <v>0</v>
      </c>
      <c r="AF2529" s="163">
        <v>0</v>
      </c>
      <c r="AG2529" s="163">
        <v>0</v>
      </c>
      <c r="AH2529" s="163">
        <v>0</v>
      </c>
      <c r="AI2529" s="163">
        <v>0</v>
      </c>
      <c r="AJ2529" s="163">
        <v>0</v>
      </c>
      <c r="AK2529" s="163">
        <v>0</v>
      </c>
      <c r="AL2529" s="163">
        <v>0</v>
      </c>
      <c r="AM2529" s="163">
        <v>0</v>
      </c>
    </row>
    <row r="2530" spans="2:39" x14ac:dyDescent="0.15">
      <c r="B2530" s="51" t="s">
        <v>2479</v>
      </c>
      <c r="C2530" s="51" t="s">
        <v>4918</v>
      </c>
      <c r="D2530" s="51" t="s">
        <v>5044</v>
      </c>
      <c r="E2530" s="51" t="s">
        <v>5045</v>
      </c>
      <c r="F2530" s="51" t="s">
        <v>5046</v>
      </c>
      <c r="G2530" s="51" t="s">
        <v>5045</v>
      </c>
      <c r="H2530" s="51" t="s">
        <v>5067</v>
      </c>
      <c r="I2530" s="51" t="s">
        <v>5068</v>
      </c>
      <c r="K2530" s="53">
        <v>3</v>
      </c>
      <c r="L2530" s="160">
        <v>3</v>
      </c>
      <c r="M2530" s="160" t="s">
        <v>5067</v>
      </c>
      <c r="N2530" s="160" t="s">
        <v>5068</v>
      </c>
      <c r="O2530" s="161"/>
      <c r="P2530" s="161"/>
      <c r="Q2530" s="161"/>
      <c r="R2530" s="161"/>
      <c r="S2530" s="161"/>
      <c r="T2530" s="161"/>
      <c r="U2530" s="161"/>
      <c r="V2530" s="161"/>
      <c r="W2530" s="161"/>
      <c r="X2530" s="161"/>
      <c r="Y2530" s="161"/>
      <c r="Z2530" s="161"/>
      <c r="AA2530" s="155" t="s">
        <v>2479</v>
      </c>
      <c r="AB2530" s="155" t="s">
        <v>4918</v>
      </c>
      <c r="AC2530" s="163">
        <v>0</v>
      </c>
      <c r="AD2530" s="163">
        <v>0</v>
      </c>
      <c r="AE2530" s="163">
        <v>0</v>
      </c>
      <c r="AF2530" s="163">
        <v>0</v>
      </c>
      <c r="AG2530" s="163">
        <v>0</v>
      </c>
      <c r="AH2530" s="163">
        <v>0</v>
      </c>
      <c r="AI2530" s="163">
        <v>0</v>
      </c>
      <c r="AJ2530" s="163">
        <v>0</v>
      </c>
      <c r="AK2530" s="163">
        <v>0</v>
      </c>
      <c r="AL2530" s="163">
        <v>0</v>
      </c>
      <c r="AM2530" s="163">
        <v>0</v>
      </c>
    </row>
    <row r="2531" spans="2:39" x14ac:dyDescent="0.15">
      <c r="B2531" s="51" t="s">
        <v>2480</v>
      </c>
      <c r="C2531" s="51" t="s">
        <v>4919</v>
      </c>
      <c r="D2531" s="51" t="s">
        <v>5026</v>
      </c>
      <c r="E2531" s="51" t="s">
        <v>5027</v>
      </c>
      <c r="F2531" s="51" t="s">
        <v>5054</v>
      </c>
      <c r="G2531" s="51" t="s">
        <v>5055</v>
      </c>
      <c r="H2531" s="51" t="s">
        <v>5193</v>
      </c>
      <c r="I2531" s="51" t="s">
        <v>5194</v>
      </c>
      <c r="K2531" s="53">
        <v>2</v>
      </c>
      <c r="L2531" s="160" t="s">
        <v>5356</v>
      </c>
      <c r="M2531" s="160" t="s">
        <v>5056</v>
      </c>
      <c r="N2531" s="160" t="s">
        <v>5194</v>
      </c>
      <c r="O2531" s="161"/>
      <c r="P2531" s="161"/>
      <c r="Q2531" s="161"/>
      <c r="R2531" s="161"/>
      <c r="S2531" s="161"/>
      <c r="T2531" s="161"/>
      <c r="U2531" s="161"/>
      <c r="V2531" s="161"/>
      <c r="W2531" s="161"/>
      <c r="X2531" s="161"/>
      <c r="Y2531" s="161"/>
      <c r="Z2531" s="161"/>
      <c r="AA2531" s="155" t="s">
        <v>2480</v>
      </c>
      <c r="AB2531" s="155" t="s">
        <v>4919</v>
      </c>
      <c r="AC2531" s="163">
        <v>0</v>
      </c>
      <c r="AD2531" s="163">
        <v>0</v>
      </c>
      <c r="AE2531" s="163">
        <v>0</v>
      </c>
      <c r="AF2531" s="163">
        <v>0</v>
      </c>
      <c r="AG2531" s="163">
        <v>0</v>
      </c>
      <c r="AH2531" s="163">
        <v>0</v>
      </c>
      <c r="AI2531" s="163">
        <v>0</v>
      </c>
      <c r="AJ2531" s="163">
        <v>0</v>
      </c>
      <c r="AK2531" s="163">
        <v>0</v>
      </c>
      <c r="AL2531" s="163">
        <v>0</v>
      </c>
      <c r="AM2531" s="163">
        <v>0</v>
      </c>
    </row>
    <row r="2532" spans="2:39" x14ac:dyDescent="0.15">
      <c r="B2532" s="51" t="s">
        <v>2481</v>
      </c>
      <c r="C2532" s="51" t="s">
        <v>4920</v>
      </c>
      <c r="D2532" s="51" t="s">
        <v>5074</v>
      </c>
      <c r="E2532" s="51" t="s">
        <v>5075</v>
      </c>
      <c r="F2532" s="51" t="s">
        <v>5147</v>
      </c>
      <c r="G2532" s="51" t="s">
        <v>5148</v>
      </c>
      <c r="H2532" s="51" t="s">
        <v>5149</v>
      </c>
      <c r="I2532" s="51" t="s">
        <v>5148</v>
      </c>
      <c r="K2532" s="53">
        <v>3</v>
      </c>
      <c r="L2532" s="160" t="s">
        <v>5356</v>
      </c>
      <c r="M2532" s="160" t="s">
        <v>5356</v>
      </c>
      <c r="N2532" s="160" t="s">
        <v>5356</v>
      </c>
      <c r="O2532" s="161"/>
      <c r="P2532" s="161"/>
      <c r="Q2532" s="161"/>
      <c r="R2532" s="161"/>
      <c r="S2532" s="161"/>
      <c r="T2532" s="161"/>
      <c r="U2532" s="161"/>
      <c r="V2532" s="161"/>
      <c r="W2532" s="161"/>
      <c r="X2532" s="161"/>
      <c r="Y2532" s="161"/>
      <c r="Z2532" s="161"/>
      <c r="AA2532" s="155" t="s">
        <v>2481</v>
      </c>
      <c r="AB2532" s="155" t="s">
        <v>4920</v>
      </c>
      <c r="AC2532" s="163">
        <v>0</v>
      </c>
      <c r="AD2532" s="163">
        <v>0</v>
      </c>
      <c r="AE2532" s="163">
        <v>0</v>
      </c>
      <c r="AF2532" s="163">
        <v>0</v>
      </c>
      <c r="AG2532" s="163">
        <v>0</v>
      </c>
      <c r="AH2532" s="163">
        <v>0</v>
      </c>
      <c r="AI2532" s="163">
        <v>0</v>
      </c>
      <c r="AJ2532" s="163">
        <v>0</v>
      </c>
      <c r="AK2532" s="163">
        <v>0</v>
      </c>
      <c r="AL2532" s="163">
        <v>0</v>
      </c>
      <c r="AM2532" s="163">
        <v>0</v>
      </c>
    </row>
    <row r="2533" spans="2:39" x14ac:dyDescent="0.15">
      <c r="B2533" s="51" t="s">
        <v>2482</v>
      </c>
      <c r="C2533" s="51" t="s">
        <v>5302</v>
      </c>
      <c r="D2533" s="51" t="s">
        <v>5026</v>
      </c>
      <c r="E2533" s="51" t="s">
        <v>5027</v>
      </c>
      <c r="F2533" s="51" t="s">
        <v>5028</v>
      </c>
      <c r="G2533" s="51" t="s">
        <v>5029</v>
      </c>
      <c r="H2533" s="51" t="s">
        <v>5030</v>
      </c>
      <c r="I2533" s="51" t="s">
        <v>5031</v>
      </c>
      <c r="K2533" s="53">
        <v>3</v>
      </c>
      <c r="L2533" s="160">
        <v>24</v>
      </c>
      <c r="M2533" s="160" t="s">
        <v>5028</v>
      </c>
      <c r="N2533" s="160" t="s">
        <v>5029</v>
      </c>
      <c r="O2533" s="161"/>
      <c r="P2533" s="161"/>
      <c r="Q2533" s="161"/>
      <c r="R2533" s="161"/>
      <c r="S2533" s="161"/>
      <c r="T2533" s="161"/>
      <c r="U2533" s="161"/>
      <c r="V2533" s="161"/>
      <c r="W2533" s="161"/>
      <c r="X2533" s="161"/>
      <c r="Y2533" s="161"/>
      <c r="Z2533" s="161"/>
      <c r="AA2533" s="155" t="s">
        <v>2482</v>
      </c>
      <c r="AB2533" s="155" t="s">
        <v>5302</v>
      </c>
      <c r="AC2533" s="163">
        <v>0</v>
      </c>
      <c r="AD2533" s="163">
        <v>0</v>
      </c>
      <c r="AE2533" s="163">
        <v>0</v>
      </c>
      <c r="AF2533" s="163">
        <v>0</v>
      </c>
      <c r="AG2533" s="163">
        <v>0</v>
      </c>
      <c r="AH2533" s="163">
        <v>0</v>
      </c>
      <c r="AI2533" s="163">
        <v>0</v>
      </c>
      <c r="AJ2533" s="163">
        <v>0</v>
      </c>
      <c r="AK2533" s="163">
        <v>0</v>
      </c>
      <c r="AL2533" s="163">
        <v>0</v>
      </c>
      <c r="AM2533" s="163">
        <v>0</v>
      </c>
    </row>
    <row r="2534" spans="2:39" x14ac:dyDescent="0.15">
      <c r="B2534" s="51" t="s">
        <v>2483</v>
      </c>
      <c r="C2534" s="51" t="s">
        <v>4921</v>
      </c>
      <c r="D2534" s="51" t="s">
        <v>5026</v>
      </c>
      <c r="E2534" s="51" t="s">
        <v>5027</v>
      </c>
      <c r="F2534" s="51" t="s">
        <v>5054</v>
      </c>
      <c r="G2534" s="51" t="s">
        <v>5055</v>
      </c>
      <c r="H2534" s="51" t="s">
        <v>5113</v>
      </c>
      <c r="I2534" s="51" t="s">
        <v>5114</v>
      </c>
      <c r="K2534" s="53">
        <v>2</v>
      </c>
      <c r="L2534" s="160" t="s">
        <v>5356</v>
      </c>
      <c r="M2534" s="160" t="s">
        <v>5056</v>
      </c>
      <c r="N2534" s="160" t="s">
        <v>5194</v>
      </c>
      <c r="O2534" s="161"/>
      <c r="P2534" s="161"/>
      <c r="Q2534" s="161"/>
      <c r="R2534" s="161"/>
      <c r="S2534" s="161"/>
      <c r="T2534" s="161"/>
      <c r="U2534" s="161"/>
      <c r="V2534" s="161"/>
      <c r="W2534" s="161"/>
      <c r="X2534" s="161"/>
      <c r="Y2534" s="161"/>
      <c r="Z2534" s="161"/>
      <c r="AA2534" s="155" t="s">
        <v>2483</v>
      </c>
      <c r="AB2534" s="155" t="s">
        <v>4921</v>
      </c>
      <c r="AC2534" s="163">
        <v>0</v>
      </c>
      <c r="AD2534" s="163">
        <v>0</v>
      </c>
      <c r="AE2534" s="163">
        <v>0</v>
      </c>
      <c r="AF2534" s="163">
        <v>0</v>
      </c>
      <c r="AG2534" s="163">
        <v>0</v>
      </c>
      <c r="AH2534" s="163">
        <v>0</v>
      </c>
      <c r="AI2534" s="163">
        <v>0</v>
      </c>
      <c r="AJ2534" s="163">
        <v>0</v>
      </c>
      <c r="AK2534" s="163">
        <v>0</v>
      </c>
      <c r="AL2534" s="163">
        <v>0</v>
      </c>
      <c r="AM2534" s="163">
        <v>0</v>
      </c>
    </row>
    <row r="2535" spans="2:39" x14ac:dyDescent="0.15">
      <c r="B2535" s="51" t="s">
        <v>2484</v>
      </c>
      <c r="C2535" s="51" t="s">
        <v>4922</v>
      </c>
      <c r="D2535" s="51" t="s">
        <v>5032</v>
      </c>
      <c r="E2535" s="51" t="s">
        <v>5033</v>
      </c>
      <c r="F2535" s="51" t="s">
        <v>5121</v>
      </c>
      <c r="G2535" s="51" t="s">
        <v>5122</v>
      </c>
      <c r="H2535" s="51" t="s">
        <v>5123</v>
      </c>
      <c r="I2535" s="51" t="s">
        <v>5124</v>
      </c>
      <c r="K2535" s="53">
        <v>3</v>
      </c>
      <c r="L2535" s="160">
        <v>12</v>
      </c>
      <c r="M2535" s="160" t="s">
        <v>5121</v>
      </c>
      <c r="N2535" s="160" t="s">
        <v>5122</v>
      </c>
      <c r="O2535" s="161"/>
      <c r="P2535" s="161"/>
      <c r="Q2535" s="161"/>
      <c r="R2535" s="161"/>
      <c r="S2535" s="161"/>
      <c r="T2535" s="161"/>
      <c r="U2535" s="161"/>
      <c r="V2535" s="161"/>
      <c r="W2535" s="161"/>
      <c r="X2535" s="161"/>
      <c r="Y2535" s="161"/>
      <c r="Z2535" s="161"/>
      <c r="AA2535" s="155" t="s">
        <v>2484</v>
      </c>
      <c r="AB2535" s="155" t="s">
        <v>4922</v>
      </c>
      <c r="AC2535" s="163">
        <v>0</v>
      </c>
      <c r="AD2535" s="163">
        <v>0</v>
      </c>
      <c r="AE2535" s="163">
        <v>0</v>
      </c>
      <c r="AF2535" s="163">
        <v>0</v>
      </c>
      <c r="AG2535" s="163">
        <v>0</v>
      </c>
      <c r="AH2535" s="163">
        <v>0</v>
      </c>
      <c r="AI2535" s="163">
        <v>0</v>
      </c>
      <c r="AJ2535" s="163">
        <v>0</v>
      </c>
      <c r="AK2535" s="163">
        <v>0</v>
      </c>
      <c r="AL2535" s="163">
        <v>0</v>
      </c>
      <c r="AM2535" s="163">
        <v>0</v>
      </c>
    </row>
    <row r="2536" spans="2:39" x14ac:dyDescent="0.15">
      <c r="B2536" s="51" t="s">
        <v>2485</v>
      </c>
      <c r="C2536" s="51" t="s">
        <v>4923</v>
      </c>
      <c r="D2536" s="51" t="s">
        <v>5129</v>
      </c>
      <c r="E2536" s="51" t="s">
        <v>5130</v>
      </c>
      <c r="F2536" s="51" t="s">
        <v>5178</v>
      </c>
      <c r="G2536" s="51" t="s">
        <v>5179</v>
      </c>
      <c r="H2536" s="51" t="s">
        <v>5180</v>
      </c>
      <c r="I2536" s="51" t="s">
        <v>5179</v>
      </c>
      <c r="K2536" s="53">
        <v>3</v>
      </c>
      <c r="L2536" s="160">
        <v>18</v>
      </c>
      <c r="M2536" s="160" t="s">
        <v>5129</v>
      </c>
      <c r="N2536" s="160" t="s">
        <v>5130</v>
      </c>
      <c r="O2536" s="161"/>
      <c r="P2536" s="161"/>
      <c r="Q2536" s="161"/>
      <c r="R2536" s="161"/>
      <c r="S2536" s="161"/>
      <c r="T2536" s="161"/>
      <c r="U2536" s="161"/>
      <c r="V2536" s="161"/>
      <c r="W2536" s="161"/>
      <c r="X2536" s="161"/>
      <c r="Y2536" s="161"/>
      <c r="Z2536" s="161"/>
      <c r="AA2536" s="155" t="s">
        <v>2485</v>
      </c>
      <c r="AB2536" s="155" t="s">
        <v>4923</v>
      </c>
      <c r="AC2536" s="163">
        <v>0</v>
      </c>
      <c r="AD2536" s="163">
        <v>0</v>
      </c>
      <c r="AE2536" s="163">
        <v>0</v>
      </c>
      <c r="AF2536" s="163">
        <v>0</v>
      </c>
      <c r="AG2536" s="163">
        <v>0</v>
      </c>
      <c r="AH2536" s="163">
        <v>0</v>
      </c>
      <c r="AI2536" s="163">
        <v>0</v>
      </c>
      <c r="AJ2536" s="163">
        <v>0</v>
      </c>
      <c r="AK2536" s="163">
        <v>0</v>
      </c>
      <c r="AL2536" s="163">
        <v>0</v>
      </c>
      <c r="AM2536" s="163">
        <v>0</v>
      </c>
    </row>
    <row r="2537" spans="2:39" x14ac:dyDescent="0.15">
      <c r="B2537" s="51" t="s">
        <v>2486</v>
      </c>
      <c r="C2537" s="51" t="s">
        <v>4924</v>
      </c>
      <c r="D2537" s="51" t="s">
        <v>5026</v>
      </c>
      <c r="E2537" s="51" t="s">
        <v>5027</v>
      </c>
      <c r="F2537" s="51" t="s">
        <v>5028</v>
      </c>
      <c r="G2537" s="51" t="s">
        <v>5029</v>
      </c>
      <c r="H2537" s="51" t="s">
        <v>5205</v>
      </c>
      <c r="I2537" s="51" t="s">
        <v>5206</v>
      </c>
      <c r="K2537" s="53">
        <v>3</v>
      </c>
      <c r="L2537" s="160">
        <v>24</v>
      </c>
      <c r="M2537" s="160" t="s">
        <v>5028</v>
      </c>
      <c r="N2537" s="160" t="s">
        <v>5029</v>
      </c>
      <c r="O2537" s="161"/>
      <c r="P2537" s="161"/>
      <c r="Q2537" s="161"/>
      <c r="R2537" s="161"/>
      <c r="S2537" s="161"/>
      <c r="T2537" s="161"/>
      <c r="U2537" s="161"/>
      <c r="V2537" s="161"/>
      <c r="W2537" s="161"/>
      <c r="X2537" s="161"/>
      <c r="Y2537" s="161"/>
      <c r="Z2537" s="161"/>
      <c r="AA2537" s="155" t="s">
        <v>2486</v>
      </c>
      <c r="AB2537" s="155" t="s">
        <v>4924</v>
      </c>
      <c r="AC2537" s="163">
        <v>0</v>
      </c>
      <c r="AD2537" s="163">
        <v>0</v>
      </c>
      <c r="AE2537" s="163">
        <v>0</v>
      </c>
      <c r="AF2537" s="163">
        <v>0</v>
      </c>
      <c r="AG2537" s="163">
        <v>0</v>
      </c>
      <c r="AH2537" s="163">
        <v>0</v>
      </c>
      <c r="AI2537" s="163">
        <v>0</v>
      </c>
      <c r="AJ2537" s="163">
        <v>0</v>
      </c>
      <c r="AK2537" s="163">
        <v>0</v>
      </c>
      <c r="AL2537" s="163">
        <v>0</v>
      </c>
      <c r="AM2537" s="163">
        <v>0</v>
      </c>
    </row>
    <row r="2538" spans="2:39" x14ac:dyDescent="0.15">
      <c r="B2538" s="51" t="s">
        <v>2487</v>
      </c>
      <c r="C2538" s="51" t="s">
        <v>4925</v>
      </c>
      <c r="D2538" s="51" t="s">
        <v>5026</v>
      </c>
      <c r="E2538" s="51" t="s">
        <v>5027</v>
      </c>
      <c r="F2538" s="51" t="s">
        <v>5028</v>
      </c>
      <c r="G2538" s="51" t="s">
        <v>5029</v>
      </c>
      <c r="H2538" s="51" t="s">
        <v>5205</v>
      </c>
      <c r="I2538" s="51" t="s">
        <v>5206</v>
      </c>
      <c r="K2538" s="53">
        <v>3</v>
      </c>
      <c r="L2538" s="160">
        <v>24</v>
      </c>
      <c r="M2538" s="160" t="s">
        <v>5028</v>
      </c>
      <c r="N2538" s="160" t="s">
        <v>5029</v>
      </c>
      <c r="O2538" s="161"/>
      <c r="P2538" s="161"/>
      <c r="Q2538" s="161"/>
      <c r="R2538" s="161"/>
      <c r="S2538" s="161"/>
      <c r="T2538" s="161"/>
      <c r="U2538" s="161"/>
      <c r="V2538" s="161"/>
      <c r="W2538" s="161"/>
      <c r="X2538" s="161"/>
      <c r="Y2538" s="161"/>
      <c r="Z2538" s="161"/>
      <c r="AA2538" s="155" t="s">
        <v>2487</v>
      </c>
      <c r="AB2538" s="155" t="s">
        <v>4925</v>
      </c>
      <c r="AC2538" s="163">
        <v>0</v>
      </c>
      <c r="AD2538" s="163">
        <v>0</v>
      </c>
      <c r="AE2538" s="163">
        <v>0</v>
      </c>
      <c r="AF2538" s="163">
        <v>0</v>
      </c>
      <c r="AG2538" s="163">
        <v>0</v>
      </c>
      <c r="AH2538" s="163">
        <v>0</v>
      </c>
      <c r="AI2538" s="163">
        <v>0</v>
      </c>
      <c r="AJ2538" s="163">
        <v>0</v>
      </c>
      <c r="AK2538" s="163">
        <v>0</v>
      </c>
      <c r="AL2538" s="163">
        <v>0</v>
      </c>
      <c r="AM2538" s="163">
        <v>0</v>
      </c>
    </row>
    <row r="2539" spans="2:39" x14ac:dyDescent="0.15">
      <c r="B2539" s="51" t="s">
        <v>2488</v>
      </c>
      <c r="C2539" s="51" t="s">
        <v>4926</v>
      </c>
      <c r="D2539" s="51" t="s">
        <v>5032</v>
      </c>
      <c r="E2539" s="51" t="s">
        <v>5033</v>
      </c>
      <c r="F2539" s="51" t="s">
        <v>5155</v>
      </c>
      <c r="G2539" s="51" t="s">
        <v>5156</v>
      </c>
      <c r="H2539" s="51" t="s">
        <v>5157</v>
      </c>
      <c r="I2539" s="51" t="s">
        <v>5156</v>
      </c>
      <c r="K2539" s="53">
        <v>3</v>
      </c>
      <c r="L2539" s="160">
        <v>14</v>
      </c>
      <c r="M2539" s="160" t="s">
        <v>5157</v>
      </c>
      <c r="N2539" s="160" t="s">
        <v>5156</v>
      </c>
      <c r="O2539" s="161"/>
      <c r="P2539" s="161"/>
      <c r="Q2539" s="161"/>
      <c r="R2539" s="161"/>
      <c r="S2539" s="161"/>
      <c r="T2539" s="161"/>
      <c r="U2539" s="161"/>
      <c r="V2539" s="161"/>
      <c r="W2539" s="161"/>
      <c r="X2539" s="161"/>
      <c r="Y2539" s="161"/>
      <c r="Z2539" s="161"/>
      <c r="AA2539" s="155" t="s">
        <v>2488</v>
      </c>
      <c r="AB2539" s="155" t="s">
        <v>4926</v>
      </c>
      <c r="AC2539" s="163">
        <v>0</v>
      </c>
      <c r="AD2539" s="163">
        <v>0</v>
      </c>
      <c r="AE2539" s="163">
        <v>0</v>
      </c>
      <c r="AF2539" s="163">
        <v>0</v>
      </c>
      <c r="AG2539" s="163">
        <v>0</v>
      </c>
      <c r="AH2539" s="163">
        <v>0</v>
      </c>
      <c r="AI2539" s="163">
        <v>0</v>
      </c>
      <c r="AJ2539" s="163">
        <v>0</v>
      </c>
      <c r="AK2539" s="163">
        <v>0</v>
      </c>
      <c r="AL2539" s="163">
        <v>0</v>
      </c>
      <c r="AM2539" s="163">
        <v>0</v>
      </c>
    </row>
    <row r="2540" spans="2:39" x14ac:dyDescent="0.15">
      <c r="B2540" s="51" t="s">
        <v>1722</v>
      </c>
      <c r="C2540" s="51" t="s">
        <v>4271</v>
      </c>
      <c r="D2540" s="51" t="s">
        <v>5026</v>
      </c>
      <c r="E2540" s="51" t="s">
        <v>5027</v>
      </c>
      <c r="F2540" s="51" t="s">
        <v>5028</v>
      </c>
      <c r="G2540" s="51" t="s">
        <v>5029</v>
      </c>
      <c r="H2540" s="51" t="s">
        <v>5115</v>
      </c>
      <c r="I2540" s="51" t="s">
        <v>5116</v>
      </c>
      <c r="K2540" s="53">
        <v>3</v>
      </c>
      <c r="L2540" s="160">
        <v>24</v>
      </c>
      <c r="M2540" s="160" t="s">
        <v>5028</v>
      </c>
      <c r="N2540" s="160" t="s">
        <v>5029</v>
      </c>
      <c r="O2540" s="161"/>
      <c r="P2540" s="161"/>
      <c r="Q2540" s="161"/>
      <c r="R2540" s="161"/>
      <c r="S2540" s="161"/>
      <c r="T2540" s="161"/>
      <c r="U2540" s="161"/>
      <c r="V2540" s="161"/>
      <c r="W2540" s="161"/>
      <c r="X2540" s="161"/>
      <c r="Y2540" s="161"/>
      <c r="Z2540" s="161"/>
      <c r="AA2540" s="155" t="s">
        <v>1722</v>
      </c>
      <c r="AB2540" s="155" t="s">
        <v>4271</v>
      </c>
      <c r="AC2540" s="163">
        <v>0</v>
      </c>
      <c r="AD2540" s="163">
        <v>0</v>
      </c>
      <c r="AE2540" s="163">
        <v>0</v>
      </c>
      <c r="AF2540" s="163">
        <v>0</v>
      </c>
      <c r="AG2540" s="163">
        <v>0</v>
      </c>
      <c r="AH2540" s="163">
        <v>0</v>
      </c>
      <c r="AI2540" s="163">
        <v>0</v>
      </c>
      <c r="AJ2540" s="163">
        <v>0</v>
      </c>
      <c r="AK2540" s="163">
        <v>0</v>
      </c>
      <c r="AL2540" s="163">
        <v>0</v>
      </c>
      <c r="AM2540" s="163">
        <v>0</v>
      </c>
    </row>
    <row r="2541" spans="2:39" x14ac:dyDescent="0.15">
      <c r="B2541" s="51" t="s">
        <v>2489</v>
      </c>
      <c r="C2541" s="51" t="s">
        <v>4927</v>
      </c>
      <c r="D2541" s="51" t="s">
        <v>5026</v>
      </c>
      <c r="E2541" s="51" t="s">
        <v>5027</v>
      </c>
      <c r="F2541" s="51" t="s">
        <v>5028</v>
      </c>
      <c r="G2541" s="51" t="s">
        <v>5029</v>
      </c>
      <c r="H2541" s="51" t="s">
        <v>5115</v>
      </c>
      <c r="I2541" s="51" t="s">
        <v>5116</v>
      </c>
      <c r="K2541" s="53">
        <v>3</v>
      </c>
      <c r="L2541" s="160">
        <v>24</v>
      </c>
      <c r="M2541" s="160" t="s">
        <v>5028</v>
      </c>
      <c r="N2541" s="160" t="s">
        <v>5029</v>
      </c>
      <c r="O2541" s="161"/>
      <c r="P2541" s="161"/>
      <c r="Q2541" s="161"/>
      <c r="R2541" s="161"/>
      <c r="S2541" s="161"/>
      <c r="T2541" s="161"/>
      <c r="U2541" s="161"/>
      <c r="V2541" s="161"/>
      <c r="W2541" s="161"/>
      <c r="X2541" s="161"/>
      <c r="Y2541" s="161"/>
      <c r="Z2541" s="161"/>
      <c r="AA2541" s="155" t="s">
        <v>2489</v>
      </c>
      <c r="AB2541" s="155" t="s">
        <v>4927</v>
      </c>
      <c r="AC2541" s="163">
        <v>0</v>
      </c>
      <c r="AD2541" s="163">
        <v>0</v>
      </c>
      <c r="AE2541" s="163">
        <v>0</v>
      </c>
      <c r="AF2541" s="163">
        <v>0</v>
      </c>
      <c r="AG2541" s="163">
        <v>0</v>
      </c>
      <c r="AH2541" s="163">
        <v>0</v>
      </c>
      <c r="AI2541" s="163">
        <v>0</v>
      </c>
      <c r="AJ2541" s="163">
        <v>0</v>
      </c>
      <c r="AK2541" s="163">
        <v>0</v>
      </c>
      <c r="AL2541" s="163">
        <v>0</v>
      </c>
      <c r="AM2541" s="163">
        <v>0</v>
      </c>
    </row>
    <row r="2542" spans="2:39" x14ac:dyDescent="0.15">
      <c r="B2542" s="51" t="s">
        <v>2490</v>
      </c>
      <c r="C2542" s="51" t="s">
        <v>4928</v>
      </c>
      <c r="D2542" s="51" t="s">
        <v>5026</v>
      </c>
      <c r="E2542" s="51" t="s">
        <v>5027</v>
      </c>
      <c r="F2542" s="51" t="s">
        <v>5028</v>
      </c>
      <c r="G2542" s="51" t="s">
        <v>5029</v>
      </c>
      <c r="H2542" s="51" t="s">
        <v>5205</v>
      </c>
      <c r="I2542" s="51" t="s">
        <v>5206</v>
      </c>
      <c r="K2542" s="53">
        <v>3</v>
      </c>
      <c r="L2542" s="160">
        <v>24</v>
      </c>
      <c r="M2542" s="160" t="s">
        <v>5028</v>
      </c>
      <c r="N2542" s="160" t="s">
        <v>5029</v>
      </c>
      <c r="O2542" s="161"/>
      <c r="P2542" s="161"/>
      <c r="Q2542" s="161"/>
      <c r="R2542" s="161"/>
      <c r="S2542" s="161"/>
      <c r="T2542" s="161"/>
      <c r="U2542" s="161"/>
      <c r="V2542" s="161"/>
      <c r="W2542" s="161"/>
      <c r="X2542" s="161"/>
      <c r="Y2542" s="161"/>
      <c r="Z2542" s="161"/>
      <c r="AA2542" s="155" t="s">
        <v>2490</v>
      </c>
      <c r="AB2542" s="155" t="s">
        <v>4928</v>
      </c>
      <c r="AC2542" s="163">
        <v>0</v>
      </c>
      <c r="AD2542" s="163">
        <v>0</v>
      </c>
      <c r="AE2542" s="163">
        <v>0</v>
      </c>
      <c r="AF2542" s="163">
        <v>0</v>
      </c>
      <c r="AG2542" s="163">
        <v>0</v>
      </c>
      <c r="AH2542" s="163">
        <v>0</v>
      </c>
      <c r="AI2542" s="163">
        <v>0</v>
      </c>
      <c r="AJ2542" s="163">
        <v>0</v>
      </c>
      <c r="AK2542" s="163">
        <v>0</v>
      </c>
      <c r="AL2542" s="163">
        <v>0</v>
      </c>
      <c r="AM2542" s="163">
        <v>0</v>
      </c>
    </row>
    <row r="2543" spans="2:39" x14ac:dyDescent="0.15">
      <c r="B2543" s="51" t="s">
        <v>2491</v>
      </c>
      <c r="C2543" s="51" t="s">
        <v>4929</v>
      </c>
      <c r="D2543" s="51" t="s">
        <v>5026</v>
      </c>
      <c r="E2543" s="51" t="s">
        <v>5027</v>
      </c>
      <c r="F2543" s="51" t="s">
        <v>5028</v>
      </c>
      <c r="G2543" s="51" t="s">
        <v>5029</v>
      </c>
      <c r="H2543" s="51" t="s">
        <v>5205</v>
      </c>
      <c r="I2543" s="51" t="s">
        <v>5206</v>
      </c>
      <c r="K2543" s="53">
        <v>3</v>
      </c>
      <c r="L2543" s="160">
        <v>24</v>
      </c>
      <c r="M2543" s="160" t="s">
        <v>5028</v>
      </c>
      <c r="N2543" s="160" t="s">
        <v>5029</v>
      </c>
      <c r="O2543" s="161"/>
      <c r="P2543" s="161"/>
      <c r="Q2543" s="161"/>
      <c r="R2543" s="161"/>
      <c r="S2543" s="161"/>
      <c r="T2543" s="161"/>
      <c r="U2543" s="161"/>
      <c r="V2543" s="161"/>
      <c r="W2543" s="161"/>
      <c r="X2543" s="161"/>
      <c r="Y2543" s="161"/>
      <c r="Z2543" s="161"/>
      <c r="AA2543" s="155" t="s">
        <v>2491</v>
      </c>
      <c r="AB2543" s="155" t="s">
        <v>4929</v>
      </c>
      <c r="AC2543" s="163">
        <v>0</v>
      </c>
      <c r="AD2543" s="163">
        <v>0</v>
      </c>
      <c r="AE2543" s="163">
        <v>0</v>
      </c>
      <c r="AF2543" s="163">
        <v>0</v>
      </c>
      <c r="AG2543" s="163">
        <v>0</v>
      </c>
      <c r="AH2543" s="163">
        <v>0</v>
      </c>
      <c r="AI2543" s="163">
        <v>0</v>
      </c>
      <c r="AJ2543" s="163">
        <v>0</v>
      </c>
      <c r="AK2543" s="163">
        <v>0</v>
      </c>
      <c r="AL2543" s="163">
        <v>0</v>
      </c>
      <c r="AM2543" s="163">
        <v>0</v>
      </c>
    </row>
    <row r="2544" spans="2:39" x14ac:dyDescent="0.15">
      <c r="B2544" s="51" t="s">
        <v>2492</v>
      </c>
      <c r="C2544" s="51" t="s">
        <v>4930</v>
      </c>
      <c r="D2544" s="51" t="s">
        <v>5032</v>
      </c>
      <c r="E2544" s="51" t="s">
        <v>5033</v>
      </c>
      <c r="F2544" s="51" t="s">
        <v>5097</v>
      </c>
      <c r="G2544" s="51" t="s">
        <v>5098</v>
      </c>
      <c r="H2544" s="51" t="s">
        <v>5164</v>
      </c>
      <c r="I2544" s="51" t="s">
        <v>5165</v>
      </c>
      <c r="K2544" s="53">
        <v>3</v>
      </c>
      <c r="L2544" s="160">
        <v>15</v>
      </c>
      <c r="M2544" s="160" t="s">
        <v>5097</v>
      </c>
      <c r="N2544" s="160" t="s">
        <v>5098</v>
      </c>
      <c r="O2544" s="161"/>
      <c r="P2544" s="161"/>
      <c r="Q2544" s="161"/>
      <c r="R2544" s="161"/>
      <c r="S2544" s="161"/>
      <c r="T2544" s="161"/>
      <c r="U2544" s="161"/>
      <c r="V2544" s="161"/>
      <c r="W2544" s="161"/>
      <c r="X2544" s="161"/>
      <c r="Y2544" s="161"/>
      <c r="Z2544" s="161"/>
      <c r="AA2544" s="155" t="s">
        <v>2492</v>
      </c>
      <c r="AB2544" s="155" t="s">
        <v>4930</v>
      </c>
      <c r="AC2544" s="163">
        <v>0</v>
      </c>
      <c r="AD2544" s="163">
        <v>0</v>
      </c>
      <c r="AE2544" s="163">
        <v>0</v>
      </c>
      <c r="AF2544" s="163">
        <v>0</v>
      </c>
      <c r="AG2544" s="163">
        <v>0</v>
      </c>
      <c r="AH2544" s="163">
        <v>0</v>
      </c>
      <c r="AI2544" s="163">
        <v>0</v>
      </c>
      <c r="AJ2544" s="163">
        <v>0</v>
      </c>
      <c r="AK2544" s="163">
        <v>0</v>
      </c>
      <c r="AL2544" s="163">
        <v>0</v>
      </c>
      <c r="AM2544" s="163">
        <v>0</v>
      </c>
    </row>
    <row r="2545" spans="2:39" x14ac:dyDescent="0.15">
      <c r="B2545" s="51" t="s">
        <v>2493</v>
      </c>
      <c r="C2545" s="51" t="s">
        <v>4931</v>
      </c>
      <c r="D2545" s="51" t="s">
        <v>5026</v>
      </c>
      <c r="E2545" s="51" t="s">
        <v>5027</v>
      </c>
      <c r="F2545" s="51" t="s">
        <v>5028</v>
      </c>
      <c r="G2545" s="51" t="s">
        <v>5029</v>
      </c>
      <c r="H2545" s="51" t="s">
        <v>5115</v>
      </c>
      <c r="I2545" s="51" t="s">
        <v>5116</v>
      </c>
      <c r="K2545" s="53">
        <v>3</v>
      </c>
      <c r="L2545" s="160">
        <v>24</v>
      </c>
      <c r="M2545" s="160" t="s">
        <v>5028</v>
      </c>
      <c r="N2545" s="160" t="s">
        <v>5029</v>
      </c>
      <c r="O2545" s="161"/>
      <c r="P2545" s="161"/>
      <c r="Q2545" s="161"/>
      <c r="R2545" s="161"/>
      <c r="S2545" s="161"/>
      <c r="T2545" s="161"/>
      <c r="U2545" s="161"/>
      <c r="V2545" s="161"/>
      <c r="W2545" s="161"/>
      <c r="X2545" s="161"/>
      <c r="Y2545" s="161"/>
      <c r="Z2545" s="161"/>
      <c r="AA2545" s="155" t="s">
        <v>2493</v>
      </c>
      <c r="AB2545" s="155" t="s">
        <v>4931</v>
      </c>
      <c r="AC2545" s="163">
        <v>0</v>
      </c>
      <c r="AD2545" s="163">
        <v>0</v>
      </c>
      <c r="AE2545" s="163">
        <v>0</v>
      </c>
      <c r="AF2545" s="163">
        <v>0</v>
      </c>
      <c r="AG2545" s="163">
        <v>0</v>
      </c>
      <c r="AH2545" s="163">
        <v>0</v>
      </c>
      <c r="AI2545" s="163">
        <v>0</v>
      </c>
      <c r="AJ2545" s="163">
        <v>0</v>
      </c>
      <c r="AK2545" s="163">
        <v>0</v>
      </c>
      <c r="AL2545" s="163">
        <v>0</v>
      </c>
      <c r="AM2545" s="163">
        <v>0</v>
      </c>
    </row>
    <row r="2546" spans="2:39" x14ac:dyDescent="0.15">
      <c r="B2546" s="51" t="s">
        <v>2494</v>
      </c>
      <c r="C2546" s="51" t="s">
        <v>4932</v>
      </c>
      <c r="D2546" s="51" t="s">
        <v>5026</v>
      </c>
      <c r="E2546" s="51" t="s">
        <v>5027</v>
      </c>
      <c r="F2546" s="51" t="s">
        <v>5054</v>
      </c>
      <c r="G2546" s="51" t="s">
        <v>5055</v>
      </c>
      <c r="H2546" s="51" t="s">
        <v>5113</v>
      </c>
      <c r="I2546" s="51" t="s">
        <v>5114</v>
      </c>
      <c r="K2546" s="53">
        <v>2</v>
      </c>
      <c r="L2546" s="160" t="s">
        <v>5356</v>
      </c>
      <c r="M2546" s="160" t="s">
        <v>5056</v>
      </c>
      <c r="N2546" s="160" t="s">
        <v>5194</v>
      </c>
      <c r="O2546" s="161"/>
      <c r="P2546" s="161"/>
      <c r="Q2546" s="161"/>
      <c r="R2546" s="161"/>
      <c r="S2546" s="161"/>
      <c r="T2546" s="161"/>
      <c r="U2546" s="161"/>
      <c r="V2546" s="161"/>
      <c r="W2546" s="161"/>
      <c r="X2546" s="161"/>
      <c r="Y2546" s="161"/>
      <c r="Z2546" s="161"/>
      <c r="AA2546" s="155" t="s">
        <v>2494</v>
      </c>
      <c r="AB2546" s="155" t="s">
        <v>4932</v>
      </c>
      <c r="AC2546" s="163">
        <v>0</v>
      </c>
      <c r="AD2546" s="163">
        <v>0</v>
      </c>
      <c r="AE2546" s="163">
        <v>0</v>
      </c>
      <c r="AF2546" s="163">
        <v>0</v>
      </c>
      <c r="AG2546" s="163">
        <v>0</v>
      </c>
      <c r="AH2546" s="163">
        <v>0</v>
      </c>
      <c r="AI2546" s="163">
        <v>0</v>
      </c>
      <c r="AJ2546" s="163">
        <v>0</v>
      </c>
      <c r="AK2546" s="163">
        <v>0</v>
      </c>
      <c r="AL2546" s="163">
        <v>0</v>
      </c>
      <c r="AM2546" s="163">
        <v>0</v>
      </c>
    </row>
    <row r="2547" spans="2:39" x14ac:dyDescent="0.15">
      <c r="B2547" s="51" t="s">
        <v>2495</v>
      </c>
      <c r="C2547" s="51" t="s">
        <v>4933</v>
      </c>
      <c r="D2547" s="51" t="s">
        <v>5074</v>
      </c>
      <c r="E2547" s="51" t="s">
        <v>5075</v>
      </c>
      <c r="F2547" s="51" t="s">
        <v>5076</v>
      </c>
      <c r="G2547" s="51" t="s">
        <v>5077</v>
      </c>
      <c r="H2547" s="51" t="s">
        <v>5158</v>
      </c>
      <c r="I2547" s="51" t="s">
        <v>5159</v>
      </c>
      <c r="K2547" s="53">
        <v>3</v>
      </c>
      <c r="L2547" s="160" t="s">
        <v>5356</v>
      </c>
      <c r="M2547" s="160" t="s">
        <v>5356</v>
      </c>
      <c r="N2547" s="160" t="s">
        <v>5356</v>
      </c>
      <c r="O2547" s="161"/>
      <c r="P2547" s="161"/>
      <c r="Q2547" s="161"/>
      <c r="R2547" s="161"/>
      <c r="S2547" s="161"/>
      <c r="T2547" s="161"/>
      <c r="U2547" s="161"/>
      <c r="V2547" s="161"/>
      <c r="W2547" s="161"/>
      <c r="X2547" s="161"/>
      <c r="Y2547" s="161"/>
      <c r="Z2547" s="161"/>
      <c r="AA2547" s="155" t="s">
        <v>2495</v>
      </c>
      <c r="AB2547" s="155" t="s">
        <v>4933</v>
      </c>
      <c r="AC2547" s="163">
        <v>0</v>
      </c>
      <c r="AD2547" s="163">
        <v>0</v>
      </c>
      <c r="AE2547" s="163">
        <v>0</v>
      </c>
      <c r="AF2547" s="163">
        <v>0</v>
      </c>
      <c r="AG2547" s="163">
        <v>0</v>
      </c>
      <c r="AH2547" s="163">
        <v>0</v>
      </c>
      <c r="AI2547" s="163">
        <v>0</v>
      </c>
      <c r="AJ2547" s="163">
        <v>0</v>
      </c>
      <c r="AK2547" s="163">
        <v>0</v>
      </c>
      <c r="AL2547" s="163">
        <v>0</v>
      </c>
      <c r="AM2547" s="163">
        <v>0</v>
      </c>
    </row>
    <row r="2548" spans="2:39" x14ac:dyDescent="0.15">
      <c r="B2548" s="51" t="s">
        <v>2496</v>
      </c>
      <c r="C2548" s="51" t="s">
        <v>4934</v>
      </c>
      <c r="D2548" s="51" t="s">
        <v>5044</v>
      </c>
      <c r="E2548" s="51" t="s">
        <v>5045</v>
      </c>
      <c r="F2548" s="51" t="s">
        <v>5046</v>
      </c>
      <c r="G2548" s="51" t="s">
        <v>5045</v>
      </c>
      <c r="H2548" s="51" t="s">
        <v>5047</v>
      </c>
      <c r="I2548" s="51" t="s">
        <v>5048</v>
      </c>
      <c r="K2548" s="53">
        <v>3</v>
      </c>
      <c r="L2548" s="160">
        <v>5</v>
      </c>
      <c r="M2548" s="160" t="s">
        <v>5047</v>
      </c>
      <c r="N2548" s="160" t="s">
        <v>5048</v>
      </c>
      <c r="O2548" s="161"/>
      <c r="P2548" s="161"/>
      <c r="Q2548" s="161"/>
      <c r="R2548" s="161"/>
      <c r="S2548" s="161"/>
      <c r="T2548" s="161"/>
      <c r="U2548" s="161"/>
      <c r="V2548" s="161"/>
      <c r="W2548" s="161"/>
      <c r="X2548" s="161"/>
      <c r="Y2548" s="161"/>
      <c r="Z2548" s="161"/>
      <c r="AA2548" s="155" t="s">
        <v>2496</v>
      </c>
      <c r="AB2548" s="155" t="s">
        <v>4934</v>
      </c>
      <c r="AC2548" s="163">
        <v>0</v>
      </c>
      <c r="AD2548" s="163">
        <v>0</v>
      </c>
      <c r="AE2548" s="163">
        <v>0</v>
      </c>
      <c r="AF2548" s="163">
        <v>0</v>
      </c>
      <c r="AG2548" s="163">
        <v>0</v>
      </c>
      <c r="AH2548" s="163">
        <v>0</v>
      </c>
      <c r="AI2548" s="163">
        <v>0</v>
      </c>
      <c r="AJ2548" s="163">
        <v>0</v>
      </c>
      <c r="AK2548" s="163">
        <v>0</v>
      </c>
      <c r="AL2548" s="163">
        <v>0</v>
      </c>
      <c r="AM2548" s="163">
        <v>0</v>
      </c>
    </row>
    <row r="2549" spans="2:39" x14ac:dyDescent="0.15">
      <c r="B2549" s="51" t="s">
        <v>2497</v>
      </c>
      <c r="C2549" s="51" t="s">
        <v>4935</v>
      </c>
      <c r="D2549" s="51" t="s">
        <v>5044</v>
      </c>
      <c r="E2549" s="51" t="s">
        <v>5045</v>
      </c>
      <c r="F2549" s="51" t="s">
        <v>5046</v>
      </c>
      <c r="G2549" s="51" t="s">
        <v>5045</v>
      </c>
      <c r="H2549" s="51" t="s">
        <v>5047</v>
      </c>
      <c r="I2549" s="51" t="s">
        <v>5048</v>
      </c>
      <c r="K2549" s="53">
        <v>3</v>
      </c>
      <c r="L2549" s="160">
        <v>5</v>
      </c>
      <c r="M2549" s="160" t="s">
        <v>5047</v>
      </c>
      <c r="N2549" s="160" t="s">
        <v>5048</v>
      </c>
      <c r="O2549" s="161"/>
      <c r="P2549" s="161"/>
      <c r="Q2549" s="161"/>
      <c r="R2549" s="161"/>
      <c r="S2549" s="161"/>
      <c r="T2549" s="161"/>
      <c r="U2549" s="161"/>
      <c r="V2549" s="161"/>
      <c r="W2549" s="161"/>
      <c r="X2549" s="161"/>
      <c r="Y2549" s="161"/>
      <c r="Z2549" s="161"/>
      <c r="AA2549" s="155" t="s">
        <v>2497</v>
      </c>
      <c r="AB2549" s="155" t="s">
        <v>4935</v>
      </c>
      <c r="AC2549" s="163">
        <v>0</v>
      </c>
      <c r="AD2549" s="163">
        <v>0</v>
      </c>
      <c r="AE2549" s="163">
        <v>0</v>
      </c>
      <c r="AF2549" s="163">
        <v>0</v>
      </c>
      <c r="AG2549" s="163">
        <v>0</v>
      </c>
      <c r="AH2549" s="163">
        <v>0</v>
      </c>
      <c r="AI2549" s="163">
        <v>0</v>
      </c>
      <c r="AJ2549" s="163">
        <v>0</v>
      </c>
      <c r="AK2549" s="163">
        <v>0</v>
      </c>
      <c r="AL2549" s="163">
        <v>0</v>
      </c>
      <c r="AM2549" s="163">
        <v>0</v>
      </c>
    </row>
    <row r="2550" spans="2:39" x14ac:dyDescent="0.15">
      <c r="B2550" s="51" t="s">
        <v>2498</v>
      </c>
      <c r="C2550" s="51" t="s">
        <v>4936</v>
      </c>
      <c r="D2550" s="51" t="s">
        <v>5032</v>
      </c>
      <c r="E2550" s="51" t="s">
        <v>5033</v>
      </c>
      <c r="F2550" s="51" t="s">
        <v>5121</v>
      </c>
      <c r="G2550" s="51" t="s">
        <v>5122</v>
      </c>
      <c r="H2550" s="51" t="s">
        <v>5172</v>
      </c>
      <c r="I2550" s="51" t="s">
        <v>5173</v>
      </c>
      <c r="K2550" s="53">
        <v>3</v>
      </c>
      <c r="L2550" s="160">
        <v>12</v>
      </c>
      <c r="M2550" s="160" t="s">
        <v>5121</v>
      </c>
      <c r="N2550" s="160" t="s">
        <v>5122</v>
      </c>
      <c r="O2550" s="161"/>
      <c r="P2550" s="161"/>
      <c r="Q2550" s="161"/>
      <c r="R2550" s="161"/>
      <c r="S2550" s="161"/>
      <c r="T2550" s="161"/>
      <c r="U2550" s="161"/>
      <c r="V2550" s="161"/>
      <c r="W2550" s="161"/>
      <c r="X2550" s="161"/>
      <c r="Y2550" s="161"/>
      <c r="Z2550" s="161"/>
      <c r="AA2550" s="155" t="s">
        <v>2498</v>
      </c>
      <c r="AB2550" s="155" t="s">
        <v>4936</v>
      </c>
      <c r="AC2550" s="163">
        <v>0</v>
      </c>
      <c r="AD2550" s="163">
        <v>0</v>
      </c>
      <c r="AE2550" s="163">
        <v>0</v>
      </c>
      <c r="AF2550" s="163">
        <v>0</v>
      </c>
      <c r="AG2550" s="163">
        <v>0</v>
      </c>
      <c r="AH2550" s="163">
        <v>0</v>
      </c>
      <c r="AI2550" s="163">
        <v>0</v>
      </c>
      <c r="AJ2550" s="163">
        <v>0</v>
      </c>
      <c r="AK2550" s="163">
        <v>0</v>
      </c>
      <c r="AL2550" s="163">
        <v>0</v>
      </c>
      <c r="AM2550" s="163">
        <v>0</v>
      </c>
    </row>
    <row r="2551" spans="2:39" x14ac:dyDescent="0.15">
      <c r="B2551" s="51" t="s">
        <v>2499</v>
      </c>
      <c r="C2551" s="51" t="s">
        <v>4937</v>
      </c>
      <c r="D2551" s="51" t="s">
        <v>5026</v>
      </c>
      <c r="E2551" s="51" t="s">
        <v>5027</v>
      </c>
      <c r="F2551" s="51" t="s">
        <v>5054</v>
      </c>
      <c r="G2551" s="51" t="s">
        <v>5055</v>
      </c>
      <c r="H2551" s="51" t="s">
        <v>5113</v>
      </c>
      <c r="I2551" s="51" t="s">
        <v>5114</v>
      </c>
      <c r="K2551" s="53">
        <v>2</v>
      </c>
      <c r="L2551" s="160" t="s">
        <v>5356</v>
      </c>
      <c r="M2551" s="160" t="s">
        <v>5056</v>
      </c>
      <c r="N2551" s="160" t="s">
        <v>5194</v>
      </c>
      <c r="O2551" s="161"/>
      <c r="P2551" s="161"/>
      <c r="Q2551" s="161"/>
      <c r="R2551" s="161"/>
      <c r="S2551" s="161"/>
      <c r="T2551" s="161"/>
      <c r="U2551" s="161"/>
      <c r="V2551" s="161"/>
      <c r="W2551" s="161"/>
      <c r="X2551" s="161"/>
      <c r="Y2551" s="161"/>
      <c r="Z2551" s="161"/>
      <c r="AA2551" s="155" t="s">
        <v>2499</v>
      </c>
      <c r="AB2551" s="155" t="s">
        <v>4937</v>
      </c>
      <c r="AC2551" s="163">
        <v>0</v>
      </c>
      <c r="AD2551" s="163">
        <v>0</v>
      </c>
      <c r="AE2551" s="163">
        <v>0</v>
      </c>
      <c r="AF2551" s="163">
        <v>0</v>
      </c>
      <c r="AG2551" s="163">
        <v>0</v>
      </c>
      <c r="AH2551" s="163">
        <v>0</v>
      </c>
      <c r="AI2551" s="163">
        <v>0</v>
      </c>
      <c r="AJ2551" s="163">
        <v>0</v>
      </c>
      <c r="AK2551" s="163">
        <v>0</v>
      </c>
      <c r="AL2551" s="163">
        <v>0</v>
      </c>
      <c r="AM2551" s="163">
        <v>0</v>
      </c>
    </row>
    <row r="2552" spans="2:39" x14ac:dyDescent="0.15">
      <c r="B2552" s="51" t="s">
        <v>2500</v>
      </c>
      <c r="C2552" s="51" t="s">
        <v>4938</v>
      </c>
      <c r="D2552" s="51" t="s">
        <v>5026</v>
      </c>
      <c r="E2552" s="51" t="s">
        <v>5027</v>
      </c>
      <c r="F2552" s="51" t="s">
        <v>5054</v>
      </c>
      <c r="G2552" s="51" t="s">
        <v>5055</v>
      </c>
      <c r="H2552" s="51" t="s">
        <v>5113</v>
      </c>
      <c r="I2552" s="51" t="s">
        <v>5114</v>
      </c>
      <c r="K2552" s="53">
        <v>2</v>
      </c>
      <c r="L2552" s="160" t="s">
        <v>5356</v>
      </c>
      <c r="M2552" s="160" t="s">
        <v>5056</v>
      </c>
      <c r="N2552" s="160" t="s">
        <v>5194</v>
      </c>
      <c r="O2552" s="161"/>
      <c r="P2552" s="161"/>
      <c r="Q2552" s="161"/>
      <c r="R2552" s="161"/>
      <c r="S2552" s="161"/>
      <c r="T2552" s="161"/>
      <c r="U2552" s="161"/>
      <c r="V2552" s="161"/>
      <c r="W2552" s="161"/>
      <c r="X2552" s="161"/>
      <c r="Y2552" s="161"/>
      <c r="Z2552" s="161"/>
      <c r="AA2552" s="155" t="s">
        <v>2500</v>
      </c>
      <c r="AB2552" s="155" t="s">
        <v>4938</v>
      </c>
      <c r="AC2552" s="163">
        <v>0</v>
      </c>
      <c r="AD2552" s="163">
        <v>0</v>
      </c>
      <c r="AE2552" s="163">
        <v>0</v>
      </c>
      <c r="AF2552" s="163">
        <v>0</v>
      </c>
      <c r="AG2552" s="163">
        <v>0</v>
      </c>
      <c r="AH2552" s="163">
        <v>0</v>
      </c>
      <c r="AI2552" s="163">
        <v>0</v>
      </c>
      <c r="AJ2552" s="163">
        <v>0</v>
      </c>
      <c r="AK2552" s="163">
        <v>0</v>
      </c>
      <c r="AL2552" s="163">
        <v>0</v>
      </c>
      <c r="AM2552" s="163">
        <v>0</v>
      </c>
    </row>
    <row r="2553" spans="2:39" x14ac:dyDescent="0.15">
      <c r="B2553" s="51" t="s">
        <v>2501</v>
      </c>
      <c r="C2553" s="51" t="s">
        <v>4939</v>
      </c>
      <c r="D2553" s="51" t="s">
        <v>5026</v>
      </c>
      <c r="E2553" s="51" t="s">
        <v>5027</v>
      </c>
      <c r="F2553" s="51" t="s">
        <v>5054</v>
      </c>
      <c r="G2553" s="51" t="s">
        <v>5055</v>
      </c>
      <c r="H2553" s="51" t="s">
        <v>5056</v>
      </c>
      <c r="I2553" s="51" t="s">
        <v>5057</v>
      </c>
      <c r="K2553" s="53">
        <v>2</v>
      </c>
      <c r="L2553" s="160">
        <v>22</v>
      </c>
      <c r="M2553" s="160" t="s">
        <v>5056</v>
      </c>
      <c r="N2553" s="160" t="s">
        <v>5194</v>
      </c>
      <c r="O2553" s="161"/>
      <c r="P2553" s="161"/>
      <c r="Q2553" s="161"/>
      <c r="R2553" s="161"/>
      <c r="S2553" s="161"/>
      <c r="T2553" s="161"/>
      <c r="U2553" s="161"/>
      <c r="V2553" s="161"/>
      <c r="W2553" s="161"/>
      <c r="X2553" s="161"/>
      <c r="Y2553" s="161"/>
      <c r="Z2553" s="161"/>
      <c r="AA2553" s="155" t="s">
        <v>2501</v>
      </c>
      <c r="AB2553" s="155" t="s">
        <v>4939</v>
      </c>
      <c r="AC2553" s="163">
        <v>0</v>
      </c>
      <c r="AD2553" s="163">
        <v>0</v>
      </c>
      <c r="AE2553" s="163">
        <v>0</v>
      </c>
      <c r="AF2553" s="163">
        <v>0</v>
      </c>
      <c r="AG2553" s="163">
        <v>0</v>
      </c>
      <c r="AH2553" s="163">
        <v>0</v>
      </c>
      <c r="AI2553" s="163">
        <v>0</v>
      </c>
      <c r="AJ2553" s="163">
        <v>0</v>
      </c>
      <c r="AK2553" s="163">
        <v>0</v>
      </c>
      <c r="AL2553" s="163">
        <v>0</v>
      </c>
      <c r="AM2553" s="163">
        <v>0</v>
      </c>
    </row>
    <row r="2554" spans="2:39" x14ac:dyDescent="0.15">
      <c r="B2554" s="51" t="s">
        <v>2502</v>
      </c>
      <c r="C2554" s="51" t="s">
        <v>4652</v>
      </c>
      <c r="D2554" s="51" t="s">
        <v>5058</v>
      </c>
      <c r="E2554" s="51" t="s">
        <v>5059</v>
      </c>
      <c r="F2554" s="51" t="s">
        <v>5060</v>
      </c>
      <c r="G2554" s="51" t="s">
        <v>5061</v>
      </c>
      <c r="H2554" s="51" t="s">
        <v>5062</v>
      </c>
      <c r="I2554" s="51" t="s">
        <v>5063</v>
      </c>
      <c r="K2554" s="53">
        <v>3</v>
      </c>
      <c r="L2554" s="160">
        <v>19</v>
      </c>
      <c r="M2554" s="160" t="s">
        <v>5060</v>
      </c>
      <c r="N2554" s="160" t="s">
        <v>5061</v>
      </c>
      <c r="O2554" s="161"/>
      <c r="P2554" s="161"/>
      <c r="Q2554" s="161"/>
      <c r="R2554" s="161"/>
      <c r="S2554" s="161"/>
      <c r="T2554" s="161"/>
      <c r="U2554" s="161"/>
      <c r="V2554" s="161"/>
      <c r="W2554" s="161"/>
      <c r="X2554" s="161"/>
      <c r="Y2554" s="161"/>
      <c r="Z2554" s="161"/>
      <c r="AA2554" s="155" t="s">
        <v>2502</v>
      </c>
      <c r="AB2554" s="155" t="s">
        <v>4652</v>
      </c>
      <c r="AC2554" s="163">
        <v>1</v>
      </c>
      <c r="AD2554" s="163">
        <v>1</v>
      </c>
      <c r="AE2554" s="163">
        <v>1</v>
      </c>
      <c r="AF2554" s="163">
        <v>1</v>
      </c>
      <c r="AG2554" s="163">
        <v>0</v>
      </c>
      <c r="AH2554" s="163">
        <v>0</v>
      </c>
      <c r="AI2554" s="163">
        <v>0</v>
      </c>
      <c r="AJ2554" s="163">
        <v>0</v>
      </c>
      <c r="AK2554" s="163">
        <v>0</v>
      </c>
      <c r="AL2554" s="163">
        <v>0</v>
      </c>
      <c r="AM2554" s="163">
        <v>0</v>
      </c>
    </row>
    <row r="2555" spans="2:39" x14ac:dyDescent="0.15">
      <c r="B2555" s="51" t="s">
        <v>2503</v>
      </c>
      <c r="C2555" s="51" t="s">
        <v>4940</v>
      </c>
      <c r="D2555" s="51" t="s">
        <v>5032</v>
      </c>
      <c r="E2555" s="51" t="s">
        <v>5033</v>
      </c>
      <c r="F2555" s="51" t="s">
        <v>5155</v>
      </c>
      <c r="G2555" s="51" t="s">
        <v>5156</v>
      </c>
      <c r="H2555" s="51" t="s">
        <v>5157</v>
      </c>
      <c r="I2555" s="51" t="s">
        <v>5156</v>
      </c>
      <c r="K2555" s="53">
        <v>3</v>
      </c>
      <c r="L2555" s="160">
        <v>14</v>
      </c>
      <c r="M2555" s="160" t="s">
        <v>5157</v>
      </c>
      <c r="N2555" s="160" t="s">
        <v>5156</v>
      </c>
      <c r="O2555" s="161"/>
      <c r="P2555" s="161"/>
      <c r="Q2555" s="161"/>
      <c r="R2555" s="161"/>
      <c r="S2555" s="161"/>
      <c r="T2555" s="161"/>
      <c r="U2555" s="161"/>
      <c r="V2555" s="161"/>
      <c r="W2555" s="161"/>
      <c r="X2555" s="161"/>
      <c r="Y2555" s="161"/>
      <c r="Z2555" s="161"/>
      <c r="AA2555" s="155" t="s">
        <v>2503</v>
      </c>
      <c r="AB2555" s="155" t="s">
        <v>4940</v>
      </c>
      <c r="AC2555" s="163">
        <v>0</v>
      </c>
      <c r="AD2555" s="163">
        <v>0</v>
      </c>
      <c r="AE2555" s="163">
        <v>0</v>
      </c>
      <c r="AF2555" s="163">
        <v>0</v>
      </c>
      <c r="AG2555" s="163">
        <v>0</v>
      </c>
      <c r="AH2555" s="163">
        <v>0</v>
      </c>
      <c r="AI2555" s="163">
        <v>0</v>
      </c>
      <c r="AJ2555" s="163">
        <v>0</v>
      </c>
      <c r="AK2555" s="163">
        <v>0</v>
      </c>
      <c r="AL2555" s="163">
        <v>0</v>
      </c>
      <c r="AM2555" s="163">
        <v>0</v>
      </c>
    </row>
    <row r="2556" spans="2:39" x14ac:dyDescent="0.15">
      <c r="B2556" s="51" t="s">
        <v>2504</v>
      </c>
      <c r="C2556" s="51" t="s">
        <v>4941</v>
      </c>
      <c r="D2556" s="51" t="s">
        <v>5032</v>
      </c>
      <c r="E2556" s="51" t="s">
        <v>5033</v>
      </c>
      <c r="F2556" s="51" t="s">
        <v>5121</v>
      </c>
      <c r="G2556" s="51" t="s">
        <v>5122</v>
      </c>
      <c r="H2556" s="51" t="s">
        <v>5172</v>
      </c>
      <c r="I2556" s="51" t="s">
        <v>5173</v>
      </c>
      <c r="K2556" s="53">
        <v>3</v>
      </c>
      <c r="L2556" s="160">
        <v>12</v>
      </c>
      <c r="M2556" s="160" t="s">
        <v>5121</v>
      </c>
      <c r="N2556" s="160" t="s">
        <v>5122</v>
      </c>
      <c r="O2556" s="161"/>
      <c r="P2556" s="161"/>
      <c r="Q2556" s="161"/>
      <c r="R2556" s="161"/>
      <c r="S2556" s="161"/>
      <c r="T2556" s="161"/>
      <c r="U2556" s="161"/>
      <c r="V2556" s="161"/>
      <c r="W2556" s="161"/>
      <c r="X2556" s="161"/>
      <c r="Y2556" s="161"/>
      <c r="Z2556" s="161"/>
      <c r="AA2556" s="155" t="s">
        <v>2504</v>
      </c>
      <c r="AB2556" s="155" t="s">
        <v>4941</v>
      </c>
      <c r="AC2556" s="163">
        <v>0</v>
      </c>
      <c r="AD2556" s="163">
        <v>0</v>
      </c>
      <c r="AE2556" s="163">
        <v>0</v>
      </c>
      <c r="AF2556" s="163">
        <v>0</v>
      </c>
      <c r="AG2556" s="163">
        <v>0</v>
      </c>
      <c r="AH2556" s="163">
        <v>0</v>
      </c>
      <c r="AI2556" s="163">
        <v>0</v>
      </c>
      <c r="AJ2556" s="163">
        <v>0</v>
      </c>
      <c r="AK2556" s="163">
        <v>0</v>
      </c>
      <c r="AL2556" s="163">
        <v>0</v>
      </c>
      <c r="AM2556" s="163">
        <v>0</v>
      </c>
    </row>
    <row r="2557" spans="2:39" x14ac:dyDescent="0.15">
      <c r="B2557" s="51" t="s">
        <v>2505</v>
      </c>
      <c r="C2557" s="51" t="s">
        <v>4942</v>
      </c>
      <c r="D2557" s="51" t="s">
        <v>5026</v>
      </c>
      <c r="E2557" s="51" t="s">
        <v>5027</v>
      </c>
      <c r="F2557" s="51" t="s">
        <v>5054</v>
      </c>
      <c r="G2557" s="51" t="s">
        <v>5055</v>
      </c>
      <c r="H2557" s="51" t="s">
        <v>5113</v>
      </c>
      <c r="I2557" s="51" t="s">
        <v>5114</v>
      </c>
      <c r="K2557" s="53">
        <v>2</v>
      </c>
      <c r="L2557" s="160" t="s">
        <v>5356</v>
      </c>
      <c r="M2557" s="160" t="s">
        <v>5056</v>
      </c>
      <c r="N2557" s="160" t="s">
        <v>5194</v>
      </c>
      <c r="O2557" s="161"/>
      <c r="P2557" s="161"/>
      <c r="Q2557" s="161"/>
      <c r="R2557" s="161"/>
      <c r="S2557" s="161"/>
      <c r="T2557" s="161"/>
      <c r="U2557" s="161"/>
      <c r="V2557" s="161"/>
      <c r="W2557" s="161"/>
      <c r="X2557" s="161"/>
      <c r="Y2557" s="161"/>
      <c r="Z2557" s="161"/>
      <c r="AA2557" s="155" t="s">
        <v>2505</v>
      </c>
      <c r="AB2557" s="155" t="s">
        <v>4942</v>
      </c>
      <c r="AC2557" s="163">
        <v>0</v>
      </c>
      <c r="AD2557" s="163">
        <v>0</v>
      </c>
      <c r="AE2557" s="163">
        <v>0</v>
      </c>
      <c r="AF2557" s="163">
        <v>0</v>
      </c>
      <c r="AG2557" s="163">
        <v>0</v>
      </c>
      <c r="AH2557" s="163">
        <v>0</v>
      </c>
      <c r="AI2557" s="163">
        <v>0</v>
      </c>
      <c r="AJ2557" s="163">
        <v>0</v>
      </c>
      <c r="AK2557" s="163">
        <v>0</v>
      </c>
      <c r="AL2557" s="163">
        <v>0</v>
      </c>
      <c r="AM2557" s="163">
        <v>0</v>
      </c>
    </row>
    <row r="2558" spans="2:39" x14ac:dyDescent="0.15">
      <c r="B2558" s="51" t="s">
        <v>2506</v>
      </c>
      <c r="C2558" s="51" t="s">
        <v>4943</v>
      </c>
      <c r="D2558" s="51" t="s">
        <v>5026</v>
      </c>
      <c r="E2558" s="51" t="s">
        <v>5027</v>
      </c>
      <c r="F2558" s="51" t="s">
        <v>5085</v>
      </c>
      <c r="G2558" s="51" t="s">
        <v>5086</v>
      </c>
      <c r="H2558" s="51" t="s">
        <v>5087</v>
      </c>
      <c r="I2558" s="51" t="s">
        <v>5088</v>
      </c>
      <c r="K2558" s="53">
        <v>3</v>
      </c>
      <c r="L2558" s="160">
        <v>26</v>
      </c>
      <c r="M2558" s="160" t="s">
        <v>5085</v>
      </c>
      <c r="N2558" s="160" t="s">
        <v>5086</v>
      </c>
      <c r="O2558" s="161"/>
      <c r="P2558" s="161"/>
      <c r="Q2558" s="161"/>
      <c r="R2558" s="161"/>
      <c r="S2558" s="161"/>
      <c r="T2558" s="161"/>
      <c r="U2558" s="161"/>
      <c r="V2558" s="161"/>
      <c r="W2558" s="161"/>
      <c r="X2558" s="161"/>
      <c r="Y2558" s="161"/>
      <c r="Z2558" s="161"/>
      <c r="AA2558" s="155" t="s">
        <v>2506</v>
      </c>
      <c r="AB2558" s="155" t="s">
        <v>4943</v>
      </c>
      <c r="AC2558" s="163">
        <v>0</v>
      </c>
      <c r="AD2558" s="163">
        <v>0</v>
      </c>
      <c r="AE2558" s="163">
        <v>0</v>
      </c>
      <c r="AF2558" s="163">
        <v>0</v>
      </c>
      <c r="AG2558" s="163">
        <v>0</v>
      </c>
      <c r="AH2558" s="163">
        <v>0</v>
      </c>
      <c r="AI2558" s="163">
        <v>0</v>
      </c>
      <c r="AJ2558" s="163">
        <v>0</v>
      </c>
      <c r="AK2558" s="163">
        <v>0</v>
      </c>
      <c r="AL2558" s="163">
        <v>0</v>
      </c>
      <c r="AM2558" s="163">
        <v>0</v>
      </c>
    </row>
    <row r="2559" spans="2:39" x14ac:dyDescent="0.15">
      <c r="B2559" s="51" t="s">
        <v>2507</v>
      </c>
      <c r="C2559" s="51" t="s">
        <v>4944</v>
      </c>
      <c r="D2559" s="51" t="s">
        <v>5129</v>
      </c>
      <c r="E2559" s="51" t="s">
        <v>5130</v>
      </c>
      <c r="F2559" s="51" t="s">
        <v>5131</v>
      </c>
      <c r="G2559" s="51" t="s">
        <v>5132</v>
      </c>
      <c r="H2559" s="51" t="s">
        <v>5166</v>
      </c>
      <c r="I2559" s="51" t="s">
        <v>5167</v>
      </c>
      <c r="K2559" s="53">
        <v>3</v>
      </c>
      <c r="L2559" s="160">
        <v>18</v>
      </c>
      <c r="M2559" s="160" t="s">
        <v>5129</v>
      </c>
      <c r="N2559" s="160" t="s">
        <v>5130</v>
      </c>
      <c r="O2559" s="161"/>
      <c r="P2559" s="161"/>
      <c r="Q2559" s="161"/>
      <c r="R2559" s="161"/>
      <c r="S2559" s="161"/>
      <c r="T2559" s="161"/>
      <c r="U2559" s="161"/>
      <c r="V2559" s="161"/>
      <c r="W2559" s="161"/>
      <c r="X2559" s="161"/>
      <c r="Y2559" s="161"/>
      <c r="Z2559" s="161"/>
      <c r="AA2559" s="155" t="s">
        <v>2507</v>
      </c>
      <c r="AB2559" s="155" t="s">
        <v>4944</v>
      </c>
      <c r="AC2559" s="163">
        <v>0</v>
      </c>
      <c r="AD2559" s="163">
        <v>0</v>
      </c>
      <c r="AE2559" s="163">
        <v>0</v>
      </c>
      <c r="AF2559" s="163">
        <v>0</v>
      </c>
      <c r="AG2559" s="163">
        <v>0</v>
      </c>
      <c r="AH2559" s="163">
        <v>0</v>
      </c>
      <c r="AI2559" s="163">
        <v>0</v>
      </c>
      <c r="AJ2559" s="163">
        <v>0</v>
      </c>
      <c r="AK2559" s="163">
        <v>0</v>
      </c>
      <c r="AL2559" s="163">
        <v>0</v>
      </c>
      <c r="AM2559" s="163">
        <v>0</v>
      </c>
    </row>
    <row r="2560" spans="2:39" x14ac:dyDescent="0.15">
      <c r="B2560" s="51" t="s">
        <v>2508</v>
      </c>
      <c r="C2560" s="51" t="s">
        <v>4945</v>
      </c>
      <c r="D2560" s="51" t="s">
        <v>5032</v>
      </c>
      <c r="E2560" s="51" t="s">
        <v>5033</v>
      </c>
      <c r="F2560" s="51" t="s">
        <v>5121</v>
      </c>
      <c r="G2560" s="51" t="s">
        <v>5122</v>
      </c>
      <c r="H2560" s="51" t="s">
        <v>5123</v>
      </c>
      <c r="I2560" s="51" t="s">
        <v>5124</v>
      </c>
      <c r="K2560" s="53">
        <v>3</v>
      </c>
      <c r="L2560" s="160">
        <v>12</v>
      </c>
      <c r="M2560" s="160" t="s">
        <v>5121</v>
      </c>
      <c r="N2560" s="160" t="s">
        <v>5122</v>
      </c>
      <c r="O2560" s="161"/>
      <c r="P2560" s="161"/>
      <c r="Q2560" s="161"/>
      <c r="R2560" s="161"/>
      <c r="S2560" s="161"/>
      <c r="T2560" s="161"/>
      <c r="U2560" s="161"/>
      <c r="V2560" s="161"/>
      <c r="W2560" s="161"/>
      <c r="X2560" s="161"/>
      <c r="Y2560" s="161"/>
      <c r="Z2560" s="161"/>
      <c r="AA2560" s="155" t="s">
        <v>2508</v>
      </c>
      <c r="AB2560" s="155" t="s">
        <v>4945</v>
      </c>
      <c r="AC2560" s="163">
        <v>0</v>
      </c>
      <c r="AD2560" s="163">
        <v>0</v>
      </c>
      <c r="AE2560" s="163">
        <v>0</v>
      </c>
      <c r="AF2560" s="163">
        <v>0</v>
      </c>
      <c r="AG2560" s="163">
        <v>0</v>
      </c>
      <c r="AH2560" s="163">
        <v>0</v>
      </c>
      <c r="AI2560" s="163">
        <v>0</v>
      </c>
      <c r="AJ2560" s="163">
        <v>0</v>
      </c>
      <c r="AK2560" s="163">
        <v>0</v>
      </c>
      <c r="AL2560" s="163">
        <v>0</v>
      </c>
      <c r="AM2560" s="163">
        <v>0</v>
      </c>
    </row>
    <row r="2561" spans="2:39" x14ac:dyDescent="0.15">
      <c r="B2561" s="51" t="s">
        <v>2509</v>
      </c>
      <c r="C2561" s="51" t="s">
        <v>4946</v>
      </c>
      <c r="D2561" s="51" t="s">
        <v>5032</v>
      </c>
      <c r="E2561" s="51" t="s">
        <v>5033</v>
      </c>
      <c r="F2561" s="51" t="s">
        <v>5121</v>
      </c>
      <c r="G2561" s="51" t="s">
        <v>5122</v>
      </c>
      <c r="H2561" s="51" t="s">
        <v>5123</v>
      </c>
      <c r="I2561" s="51" t="s">
        <v>5124</v>
      </c>
      <c r="K2561" s="53">
        <v>3</v>
      </c>
      <c r="L2561" s="160">
        <v>12</v>
      </c>
      <c r="M2561" s="160" t="s">
        <v>5121</v>
      </c>
      <c r="N2561" s="160" t="s">
        <v>5122</v>
      </c>
      <c r="O2561" s="161"/>
      <c r="P2561" s="161"/>
      <c r="Q2561" s="161"/>
      <c r="R2561" s="161"/>
      <c r="S2561" s="161"/>
      <c r="T2561" s="161"/>
      <c r="U2561" s="161"/>
      <c r="V2561" s="161"/>
      <c r="W2561" s="161"/>
      <c r="X2561" s="161"/>
      <c r="Y2561" s="161"/>
      <c r="Z2561" s="161"/>
      <c r="AA2561" s="155" t="s">
        <v>2509</v>
      </c>
      <c r="AB2561" s="155" t="s">
        <v>4946</v>
      </c>
      <c r="AC2561" s="163">
        <v>0</v>
      </c>
      <c r="AD2561" s="163">
        <v>0</v>
      </c>
      <c r="AE2561" s="163">
        <v>0</v>
      </c>
      <c r="AF2561" s="163">
        <v>0</v>
      </c>
      <c r="AG2561" s="163">
        <v>0</v>
      </c>
      <c r="AH2561" s="163">
        <v>0</v>
      </c>
      <c r="AI2561" s="163">
        <v>0</v>
      </c>
      <c r="AJ2561" s="163">
        <v>0</v>
      </c>
      <c r="AK2561" s="163">
        <v>0</v>
      </c>
      <c r="AL2561" s="163">
        <v>0</v>
      </c>
      <c r="AM2561" s="163">
        <v>0</v>
      </c>
    </row>
    <row r="2562" spans="2:39" x14ac:dyDescent="0.15">
      <c r="B2562" s="51" t="s">
        <v>2510</v>
      </c>
      <c r="C2562" s="51" t="s">
        <v>4947</v>
      </c>
      <c r="D2562" s="51" t="s">
        <v>5032</v>
      </c>
      <c r="E2562" s="51" t="s">
        <v>5033</v>
      </c>
      <c r="F2562" s="51" t="s">
        <v>5121</v>
      </c>
      <c r="G2562" s="51" t="s">
        <v>5122</v>
      </c>
      <c r="H2562" s="51" t="s">
        <v>5123</v>
      </c>
      <c r="I2562" s="51" t="s">
        <v>5124</v>
      </c>
      <c r="K2562" s="53">
        <v>3</v>
      </c>
      <c r="L2562" s="160">
        <v>12</v>
      </c>
      <c r="M2562" s="160" t="s">
        <v>5121</v>
      </c>
      <c r="N2562" s="160" t="s">
        <v>5122</v>
      </c>
      <c r="O2562" s="161"/>
      <c r="P2562" s="161"/>
      <c r="Q2562" s="161"/>
      <c r="R2562" s="161"/>
      <c r="S2562" s="161"/>
      <c r="T2562" s="161"/>
      <c r="U2562" s="161"/>
      <c r="V2562" s="161"/>
      <c r="W2562" s="161"/>
      <c r="X2562" s="161"/>
      <c r="Y2562" s="161"/>
      <c r="Z2562" s="161"/>
      <c r="AA2562" s="155" t="s">
        <v>2510</v>
      </c>
      <c r="AB2562" s="155" t="s">
        <v>4947</v>
      </c>
      <c r="AC2562" s="163">
        <v>0</v>
      </c>
      <c r="AD2562" s="163">
        <v>0</v>
      </c>
      <c r="AE2562" s="163">
        <v>0</v>
      </c>
      <c r="AF2562" s="163">
        <v>0</v>
      </c>
      <c r="AG2562" s="163">
        <v>0</v>
      </c>
      <c r="AH2562" s="163">
        <v>0</v>
      </c>
      <c r="AI2562" s="163">
        <v>0</v>
      </c>
      <c r="AJ2562" s="163">
        <v>0</v>
      </c>
      <c r="AK2562" s="163">
        <v>0</v>
      </c>
      <c r="AL2562" s="163">
        <v>0</v>
      </c>
      <c r="AM2562" s="163">
        <v>0</v>
      </c>
    </row>
    <row r="2563" spans="2:39" x14ac:dyDescent="0.15">
      <c r="B2563" s="51" t="s">
        <v>2511</v>
      </c>
      <c r="C2563" s="51" t="s">
        <v>4948</v>
      </c>
      <c r="D2563" s="51" t="s">
        <v>5080</v>
      </c>
      <c r="E2563" s="51" t="s">
        <v>5081</v>
      </c>
      <c r="F2563" s="51" t="s">
        <v>5082</v>
      </c>
      <c r="G2563" s="51" t="s">
        <v>5081</v>
      </c>
      <c r="H2563" s="51" t="s">
        <v>5141</v>
      </c>
      <c r="I2563" s="51" t="s">
        <v>5142</v>
      </c>
      <c r="K2563" s="53">
        <v>3</v>
      </c>
      <c r="L2563" s="160">
        <v>2</v>
      </c>
      <c r="M2563" s="160" t="s">
        <v>5082</v>
      </c>
      <c r="N2563" s="160" t="s">
        <v>5081</v>
      </c>
      <c r="O2563" s="161"/>
      <c r="P2563" s="161"/>
      <c r="Q2563" s="161"/>
      <c r="R2563" s="161"/>
      <c r="S2563" s="161"/>
      <c r="T2563" s="161"/>
      <c r="U2563" s="161"/>
      <c r="V2563" s="161"/>
      <c r="W2563" s="161"/>
      <c r="X2563" s="161"/>
      <c r="Y2563" s="161"/>
      <c r="Z2563" s="161"/>
      <c r="AA2563" s="155" t="s">
        <v>2511</v>
      </c>
      <c r="AB2563" s="155" t="s">
        <v>4948</v>
      </c>
      <c r="AC2563" s="163">
        <v>0</v>
      </c>
      <c r="AD2563" s="163">
        <v>0</v>
      </c>
      <c r="AE2563" s="163">
        <v>0</v>
      </c>
      <c r="AF2563" s="163">
        <v>0</v>
      </c>
      <c r="AG2563" s="163">
        <v>0</v>
      </c>
      <c r="AH2563" s="163">
        <v>0</v>
      </c>
      <c r="AI2563" s="163">
        <v>0</v>
      </c>
      <c r="AJ2563" s="163">
        <v>0</v>
      </c>
      <c r="AK2563" s="163">
        <v>0</v>
      </c>
      <c r="AL2563" s="163">
        <v>0</v>
      </c>
      <c r="AM2563" s="163">
        <v>0</v>
      </c>
    </row>
    <row r="2564" spans="2:39" x14ac:dyDescent="0.15">
      <c r="B2564" s="51" t="s">
        <v>2512</v>
      </c>
      <c r="C2564" s="51" t="s">
        <v>4949</v>
      </c>
      <c r="D2564" s="51" t="s">
        <v>5026</v>
      </c>
      <c r="E2564" s="51" t="s">
        <v>5027</v>
      </c>
      <c r="F2564" s="51" t="s">
        <v>5054</v>
      </c>
      <c r="G2564" s="51" t="s">
        <v>5055</v>
      </c>
      <c r="H2564" s="51" t="s">
        <v>5056</v>
      </c>
      <c r="I2564" s="51" t="s">
        <v>5057</v>
      </c>
      <c r="K2564" s="53">
        <v>2</v>
      </c>
      <c r="L2564" s="160">
        <v>22</v>
      </c>
      <c r="M2564" s="160" t="s">
        <v>5056</v>
      </c>
      <c r="N2564" s="160" t="s">
        <v>5194</v>
      </c>
      <c r="O2564" s="161"/>
      <c r="P2564" s="161"/>
      <c r="Q2564" s="161"/>
      <c r="R2564" s="161"/>
      <c r="S2564" s="161"/>
      <c r="T2564" s="161"/>
      <c r="U2564" s="161"/>
      <c r="V2564" s="161"/>
      <c r="W2564" s="161"/>
      <c r="X2564" s="161"/>
      <c r="Y2564" s="161"/>
      <c r="Z2564" s="161"/>
      <c r="AA2564" s="155" t="s">
        <v>2512</v>
      </c>
      <c r="AB2564" s="155" t="s">
        <v>4949</v>
      </c>
      <c r="AC2564" s="163">
        <v>0</v>
      </c>
      <c r="AD2564" s="163">
        <v>0</v>
      </c>
      <c r="AE2564" s="163">
        <v>0</v>
      </c>
      <c r="AF2564" s="163">
        <v>0</v>
      </c>
      <c r="AG2564" s="163">
        <v>0</v>
      </c>
      <c r="AH2564" s="163">
        <v>0</v>
      </c>
      <c r="AI2564" s="163">
        <v>0</v>
      </c>
      <c r="AJ2564" s="163">
        <v>0</v>
      </c>
      <c r="AK2564" s="163">
        <v>0</v>
      </c>
      <c r="AL2564" s="163">
        <v>0</v>
      </c>
      <c r="AM2564" s="163">
        <v>0</v>
      </c>
    </row>
    <row r="2565" spans="2:39" x14ac:dyDescent="0.15">
      <c r="B2565" s="51" t="s">
        <v>2513</v>
      </c>
      <c r="C2565" s="51" t="s">
        <v>4950</v>
      </c>
      <c r="D2565" s="51" t="s">
        <v>5026</v>
      </c>
      <c r="E2565" s="51" t="s">
        <v>5027</v>
      </c>
      <c r="F2565" s="51" t="s">
        <v>5028</v>
      </c>
      <c r="G2565" s="51" t="s">
        <v>5029</v>
      </c>
      <c r="H2565" s="51" t="s">
        <v>5030</v>
      </c>
      <c r="I2565" s="51" t="s">
        <v>5031</v>
      </c>
      <c r="K2565" s="53">
        <v>3</v>
      </c>
      <c r="L2565" s="160">
        <v>24</v>
      </c>
      <c r="M2565" s="160" t="s">
        <v>5028</v>
      </c>
      <c r="N2565" s="160" t="s">
        <v>5029</v>
      </c>
      <c r="O2565" s="161"/>
      <c r="P2565" s="161"/>
      <c r="Q2565" s="161"/>
      <c r="R2565" s="161"/>
      <c r="S2565" s="161"/>
      <c r="T2565" s="161"/>
      <c r="U2565" s="161"/>
      <c r="V2565" s="161"/>
      <c r="W2565" s="161"/>
      <c r="X2565" s="161"/>
      <c r="Y2565" s="161"/>
      <c r="Z2565" s="161"/>
      <c r="AA2565" s="155" t="s">
        <v>2513</v>
      </c>
      <c r="AB2565" s="155" t="s">
        <v>4950</v>
      </c>
      <c r="AC2565" s="163">
        <v>1</v>
      </c>
      <c r="AD2565" s="163">
        <v>1</v>
      </c>
      <c r="AE2565" s="163">
        <v>0</v>
      </c>
      <c r="AF2565" s="163">
        <v>0</v>
      </c>
      <c r="AG2565" s="163">
        <v>0</v>
      </c>
      <c r="AH2565" s="163">
        <v>0</v>
      </c>
      <c r="AI2565" s="163">
        <v>0</v>
      </c>
      <c r="AJ2565" s="163">
        <v>0</v>
      </c>
      <c r="AK2565" s="163">
        <v>0</v>
      </c>
      <c r="AL2565" s="163">
        <v>0</v>
      </c>
      <c r="AM2565" s="163">
        <v>0</v>
      </c>
    </row>
    <row r="2566" spans="2:39" x14ac:dyDescent="0.15">
      <c r="B2566" s="51" t="s">
        <v>2514</v>
      </c>
      <c r="C2566" s="51" t="s">
        <v>4951</v>
      </c>
      <c r="D2566" s="51" t="s">
        <v>5074</v>
      </c>
      <c r="E2566" s="51" t="s">
        <v>5075</v>
      </c>
      <c r="F2566" s="51" t="s">
        <v>5076</v>
      </c>
      <c r="G2566" s="51" t="s">
        <v>5077</v>
      </c>
      <c r="H2566" s="51" t="s">
        <v>5139</v>
      </c>
      <c r="I2566" s="51" t="s">
        <v>5140</v>
      </c>
      <c r="K2566" s="53">
        <v>3</v>
      </c>
      <c r="L2566" s="160">
        <v>8</v>
      </c>
      <c r="M2566" s="160" t="s">
        <v>5139</v>
      </c>
      <c r="N2566" s="160" t="s">
        <v>5140</v>
      </c>
      <c r="O2566" s="161"/>
      <c r="P2566" s="161"/>
      <c r="Q2566" s="161"/>
      <c r="R2566" s="161"/>
      <c r="S2566" s="161"/>
      <c r="T2566" s="161"/>
      <c r="U2566" s="161"/>
      <c r="V2566" s="161"/>
      <c r="W2566" s="161"/>
      <c r="X2566" s="161"/>
      <c r="Y2566" s="161"/>
      <c r="Z2566" s="161"/>
      <c r="AA2566" s="155" t="s">
        <v>2514</v>
      </c>
      <c r="AB2566" s="155" t="s">
        <v>4951</v>
      </c>
      <c r="AC2566" s="163">
        <v>0</v>
      </c>
      <c r="AD2566" s="163">
        <v>0</v>
      </c>
      <c r="AE2566" s="163">
        <v>0</v>
      </c>
      <c r="AF2566" s="163">
        <v>0</v>
      </c>
      <c r="AG2566" s="163">
        <v>0</v>
      </c>
      <c r="AH2566" s="163">
        <v>0</v>
      </c>
      <c r="AI2566" s="163">
        <v>0</v>
      </c>
      <c r="AJ2566" s="163">
        <v>0</v>
      </c>
      <c r="AK2566" s="163">
        <v>0</v>
      </c>
      <c r="AL2566" s="163">
        <v>0</v>
      </c>
      <c r="AM2566" s="163">
        <v>0</v>
      </c>
    </row>
    <row r="2567" spans="2:39" x14ac:dyDescent="0.15">
      <c r="B2567" s="51" t="s">
        <v>2515</v>
      </c>
      <c r="C2567" s="51" t="s">
        <v>4952</v>
      </c>
      <c r="D2567" s="51" t="s">
        <v>5074</v>
      </c>
      <c r="E2567" s="51" t="s">
        <v>5075</v>
      </c>
      <c r="F2567" s="51" t="s">
        <v>5147</v>
      </c>
      <c r="G2567" s="51" t="s">
        <v>5148</v>
      </c>
      <c r="H2567" s="51" t="s">
        <v>5149</v>
      </c>
      <c r="I2567" s="51" t="s">
        <v>5148</v>
      </c>
      <c r="K2567" s="53">
        <v>3</v>
      </c>
      <c r="L2567" s="160" t="s">
        <v>5356</v>
      </c>
      <c r="M2567" s="160" t="s">
        <v>5356</v>
      </c>
      <c r="N2567" s="160" t="s">
        <v>5356</v>
      </c>
      <c r="O2567" s="161"/>
      <c r="P2567" s="161"/>
      <c r="Q2567" s="161"/>
      <c r="R2567" s="161"/>
      <c r="S2567" s="161"/>
      <c r="T2567" s="161"/>
      <c r="U2567" s="161"/>
      <c r="V2567" s="161"/>
      <c r="W2567" s="161"/>
      <c r="X2567" s="161"/>
      <c r="Y2567" s="161"/>
      <c r="Z2567" s="161"/>
      <c r="AA2567" s="155" t="s">
        <v>2515</v>
      </c>
      <c r="AB2567" s="155" t="s">
        <v>4952</v>
      </c>
      <c r="AC2567" s="163">
        <v>0</v>
      </c>
      <c r="AD2567" s="163">
        <v>0</v>
      </c>
      <c r="AE2567" s="163">
        <v>0</v>
      </c>
      <c r="AF2567" s="163">
        <v>0</v>
      </c>
      <c r="AG2567" s="163">
        <v>0</v>
      </c>
      <c r="AH2567" s="163">
        <v>0</v>
      </c>
      <c r="AI2567" s="163">
        <v>0</v>
      </c>
      <c r="AJ2567" s="163">
        <v>0</v>
      </c>
      <c r="AK2567" s="163">
        <v>0</v>
      </c>
      <c r="AL2567" s="163">
        <v>0</v>
      </c>
      <c r="AM2567" s="163">
        <v>0</v>
      </c>
    </row>
    <row r="2568" spans="2:39" x14ac:dyDescent="0.15">
      <c r="B2568" s="51" t="s">
        <v>2516</v>
      </c>
      <c r="C2568" s="51" t="s">
        <v>4953</v>
      </c>
      <c r="D2568" s="51" t="s">
        <v>5044</v>
      </c>
      <c r="E2568" s="51" t="s">
        <v>5045</v>
      </c>
      <c r="F2568" s="51" t="s">
        <v>5046</v>
      </c>
      <c r="G2568" s="51" t="s">
        <v>5045</v>
      </c>
      <c r="H2568" s="51" t="s">
        <v>5067</v>
      </c>
      <c r="I2568" s="51" t="s">
        <v>5068</v>
      </c>
      <c r="K2568" s="53">
        <v>3</v>
      </c>
      <c r="L2568" s="160">
        <v>3</v>
      </c>
      <c r="M2568" s="160" t="s">
        <v>5067</v>
      </c>
      <c r="N2568" s="160" t="s">
        <v>5068</v>
      </c>
      <c r="O2568" s="161"/>
      <c r="P2568" s="161"/>
      <c r="Q2568" s="161"/>
      <c r="R2568" s="161"/>
      <c r="S2568" s="161"/>
      <c r="T2568" s="161"/>
      <c r="U2568" s="161"/>
      <c r="V2568" s="161"/>
      <c r="W2568" s="161"/>
      <c r="X2568" s="161"/>
      <c r="Y2568" s="161"/>
      <c r="Z2568" s="161"/>
      <c r="AA2568" s="155" t="s">
        <v>2516</v>
      </c>
      <c r="AB2568" s="155" t="s">
        <v>4953</v>
      </c>
      <c r="AC2568" s="163">
        <v>0</v>
      </c>
      <c r="AD2568" s="163">
        <v>1</v>
      </c>
      <c r="AE2568" s="163">
        <v>1</v>
      </c>
      <c r="AF2568" s="163">
        <v>1</v>
      </c>
      <c r="AG2568" s="163">
        <v>1</v>
      </c>
      <c r="AH2568" s="163">
        <v>1</v>
      </c>
      <c r="AI2568" s="163">
        <v>1</v>
      </c>
      <c r="AJ2568" s="163">
        <v>1</v>
      </c>
      <c r="AK2568" s="163">
        <v>0</v>
      </c>
      <c r="AL2568" s="163">
        <v>0</v>
      </c>
      <c r="AM2568" s="163">
        <v>0</v>
      </c>
    </row>
    <row r="2569" spans="2:39" x14ac:dyDescent="0.15">
      <c r="B2569" s="51" t="s">
        <v>2517</v>
      </c>
      <c r="C2569" s="51" t="s">
        <v>4954</v>
      </c>
      <c r="D2569" s="51" t="s">
        <v>5026</v>
      </c>
      <c r="E2569" s="51" t="s">
        <v>5027</v>
      </c>
      <c r="F2569" s="51" t="s">
        <v>5028</v>
      </c>
      <c r="G2569" s="51" t="s">
        <v>5029</v>
      </c>
      <c r="H2569" s="51" t="s">
        <v>5030</v>
      </c>
      <c r="I2569" s="51" t="s">
        <v>5031</v>
      </c>
      <c r="K2569" s="53">
        <v>3</v>
      </c>
      <c r="L2569" s="160">
        <v>24</v>
      </c>
      <c r="M2569" s="160" t="s">
        <v>5028</v>
      </c>
      <c r="N2569" s="160" t="s">
        <v>5029</v>
      </c>
      <c r="O2569" s="161"/>
      <c r="P2569" s="161"/>
      <c r="Q2569" s="161"/>
      <c r="R2569" s="161"/>
      <c r="S2569" s="161"/>
      <c r="T2569" s="161"/>
      <c r="U2569" s="161"/>
      <c r="V2569" s="161"/>
      <c r="W2569" s="161"/>
      <c r="X2569" s="161"/>
      <c r="Y2569" s="161"/>
      <c r="Z2569" s="161"/>
      <c r="AA2569" s="155" t="s">
        <v>2517</v>
      </c>
      <c r="AB2569" s="155" t="s">
        <v>4954</v>
      </c>
      <c r="AC2569" s="163">
        <v>0</v>
      </c>
      <c r="AD2569" s="163">
        <v>0</v>
      </c>
      <c r="AE2569" s="163">
        <v>0</v>
      </c>
      <c r="AF2569" s="163">
        <v>0</v>
      </c>
      <c r="AG2569" s="163">
        <v>0</v>
      </c>
      <c r="AH2569" s="163">
        <v>0</v>
      </c>
      <c r="AI2569" s="163">
        <v>0</v>
      </c>
      <c r="AJ2569" s="163">
        <v>0</v>
      </c>
      <c r="AK2569" s="163">
        <v>0</v>
      </c>
      <c r="AL2569" s="163">
        <v>0</v>
      </c>
      <c r="AM2569" s="163">
        <v>0</v>
      </c>
    </row>
    <row r="2570" spans="2:39" x14ac:dyDescent="0.15">
      <c r="B2570" s="51" t="s">
        <v>2518</v>
      </c>
      <c r="C2570" s="51" t="s">
        <v>5540</v>
      </c>
      <c r="K2570" s="53">
        <v>3</v>
      </c>
      <c r="L2570" s="160" t="s">
        <v>5356</v>
      </c>
      <c r="M2570" s="160" t="s">
        <v>5356</v>
      </c>
      <c r="N2570" s="160" t="s">
        <v>5356</v>
      </c>
      <c r="O2570" s="161"/>
      <c r="P2570" s="161"/>
      <c r="Q2570" s="161"/>
      <c r="R2570" s="161"/>
      <c r="S2570" s="161"/>
      <c r="T2570" s="161"/>
      <c r="U2570" s="161"/>
      <c r="V2570" s="161"/>
      <c r="W2570" s="161"/>
      <c r="X2570" s="161"/>
      <c r="Y2570" s="161"/>
      <c r="Z2570" s="161"/>
      <c r="AA2570" s="155" t="s">
        <v>2518</v>
      </c>
      <c r="AB2570" s="155" t="s">
        <v>5540</v>
      </c>
      <c r="AC2570" s="163">
        <v>0</v>
      </c>
      <c r="AD2570" s="163">
        <v>0</v>
      </c>
      <c r="AE2570" s="163">
        <v>0</v>
      </c>
      <c r="AF2570" s="163">
        <v>0</v>
      </c>
      <c r="AG2570" s="163">
        <v>0</v>
      </c>
      <c r="AH2570" s="163">
        <v>0</v>
      </c>
      <c r="AI2570" s="163">
        <v>0</v>
      </c>
      <c r="AJ2570" s="163">
        <v>0</v>
      </c>
      <c r="AK2570" s="163">
        <v>0</v>
      </c>
      <c r="AL2570" s="163">
        <v>0</v>
      </c>
      <c r="AM2570" s="163">
        <v>0</v>
      </c>
    </row>
    <row r="2571" spans="2:39" x14ac:dyDescent="0.15">
      <c r="B2571" s="51" t="s">
        <v>2519</v>
      </c>
      <c r="C2571" s="51" t="s">
        <v>4955</v>
      </c>
      <c r="D2571" s="51" t="s">
        <v>5032</v>
      </c>
      <c r="E2571" s="51" t="s">
        <v>5033</v>
      </c>
      <c r="F2571" s="51" t="s">
        <v>5121</v>
      </c>
      <c r="G2571" s="51" t="s">
        <v>5122</v>
      </c>
      <c r="H2571" s="51" t="s">
        <v>5123</v>
      </c>
      <c r="I2571" s="51" t="s">
        <v>5124</v>
      </c>
      <c r="K2571" s="53">
        <v>3</v>
      </c>
      <c r="L2571" s="160">
        <v>12</v>
      </c>
      <c r="M2571" s="160" t="s">
        <v>5121</v>
      </c>
      <c r="N2571" s="160" t="s">
        <v>5122</v>
      </c>
      <c r="O2571" s="161"/>
      <c r="P2571" s="161"/>
      <c r="Q2571" s="161"/>
      <c r="R2571" s="161"/>
      <c r="S2571" s="161"/>
      <c r="T2571" s="161"/>
      <c r="U2571" s="161"/>
      <c r="V2571" s="161"/>
      <c r="W2571" s="161"/>
      <c r="X2571" s="161"/>
      <c r="Y2571" s="161"/>
      <c r="Z2571" s="161"/>
      <c r="AA2571" s="155" t="s">
        <v>2519</v>
      </c>
      <c r="AB2571" s="155" t="s">
        <v>4955</v>
      </c>
      <c r="AC2571" s="163">
        <v>0</v>
      </c>
      <c r="AD2571" s="163">
        <v>0</v>
      </c>
      <c r="AE2571" s="163">
        <v>0</v>
      </c>
      <c r="AF2571" s="163">
        <v>0</v>
      </c>
      <c r="AG2571" s="163">
        <v>0</v>
      </c>
      <c r="AH2571" s="163">
        <v>0</v>
      </c>
      <c r="AI2571" s="163">
        <v>0</v>
      </c>
      <c r="AJ2571" s="163">
        <v>0</v>
      </c>
      <c r="AK2571" s="163">
        <v>0</v>
      </c>
      <c r="AL2571" s="163">
        <v>0</v>
      </c>
      <c r="AM2571" s="163">
        <v>0</v>
      </c>
    </row>
    <row r="2572" spans="2:39" x14ac:dyDescent="0.15">
      <c r="B2572" s="51" t="s">
        <v>2520</v>
      </c>
      <c r="C2572" s="51" t="s">
        <v>4956</v>
      </c>
      <c r="D2572" s="51" t="s">
        <v>5074</v>
      </c>
      <c r="E2572" s="51" t="s">
        <v>5075</v>
      </c>
      <c r="F2572" s="51" t="s">
        <v>5076</v>
      </c>
      <c r="G2572" s="51" t="s">
        <v>5077</v>
      </c>
      <c r="H2572" s="51" t="s">
        <v>5153</v>
      </c>
      <c r="I2572" s="51" t="s">
        <v>5154</v>
      </c>
      <c r="K2572" s="53">
        <v>3</v>
      </c>
      <c r="L2572" s="160">
        <v>7</v>
      </c>
      <c r="M2572" s="160" t="s">
        <v>5153</v>
      </c>
      <c r="N2572" s="160" t="s">
        <v>5154</v>
      </c>
      <c r="O2572" s="161"/>
      <c r="P2572" s="161"/>
      <c r="Q2572" s="161"/>
      <c r="R2572" s="161"/>
      <c r="S2572" s="161"/>
      <c r="T2572" s="161"/>
      <c r="U2572" s="161"/>
      <c r="V2572" s="161"/>
      <c r="W2572" s="161"/>
      <c r="X2572" s="161"/>
      <c r="Y2572" s="161"/>
      <c r="Z2572" s="161"/>
      <c r="AA2572" s="155" t="s">
        <v>2520</v>
      </c>
      <c r="AB2572" s="155" t="s">
        <v>4956</v>
      </c>
      <c r="AC2572" s="163">
        <v>0</v>
      </c>
      <c r="AD2572" s="163">
        <v>0</v>
      </c>
      <c r="AE2572" s="163">
        <v>0</v>
      </c>
      <c r="AF2572" s="163">
        <v>0</v>
      </c>
      <c r="AG2572" s="163">
        <v>0</v>
      </c>
      <c r="AH2572" s="163">
        <v>0</v>
      </c>
      <c r="AI2572" s="163">
        <v>0</v>
      </c>
      <c r="AJ2572" s="163">
        <v>0</v>
      </c>
      <c r="AK2572" s="163">
        <v>0</v>
      </c>
      <c r="AL2572" s="163">
        <v>0</v>
      </c>
      <c r="AM2572" s="163">
        <v>0</v>
      </c>
    </row>
    <row r="2573" spans="2:39" x14ac:dyDescent="0.15">
      <c r="B2573" s="51" t="s">
        <v>2521</v>
      </c>
      <c r="C2573" s="51" t="s">
        <v>4957</v>
      </c>
      <c r="D2573" s="51" t="s">
        <v>5044</v>
      </c>
      <c r="E2573" s="51" t="s">
        <v>5045</v>
      </c>
      <c r="F2573" s="51" t="s">
        <v>5046</v>
      </c>
      <c r="G2573" s="51" t="s">
        <v>5045</v>
      </c>
      <c r="H2573" s="51" t="s">
        <v>5067</v>
      </c>
      <c r="I2573" s="51" t="s">
        <v>5068</v>
      </c>
      <c r="K2573" s="53">
        <v>3</v>
      </c>
      <c r="L2573" s="160">
        <v>3</v>
      </c>
      <c r="M2573" s="160" t="s">
        <v>5067</v>
      </c>
      <c r="N2573" s="160" t="s">
        <v>5068</v>
      </c>
      <c r="O2573" s="161"/>
      <c r="P2573" s="161"/>
      <c r="Q2573" s="161"/>
      <c r="R2573" s="161"/>
      <c r="S2573" s="161"/>
      <c r="T2573" s="161"/>
      <c r="U2573" s="161"/>
      <c r="V2573" s="161"/>
      <c r="W2573" s="161"/>
      <c r="X2573" s="161"/>
      <c r="Y2573" s="161"/>
      <c r="Z2573" s="161"/>
      <c r="AA2573" s="155" t="s">
        <v>2521</v>
      </c>
      <c r="AB2573" s="155" t="s">
        <v>4957</v>
      </c>
      <c r="AC2573" s="163">
        <v>0</v>
      </c>
      <c r="AD2573" s="163">
        <v>0</v>
      </c>
      <c r="AE2573" s="163">
        <v>0</v>
      </c>
      <c r="AF2573" s="163">
        <v>0</v>
      </c>
      <c r="AG2573" s="163">
        <v>0</v>
      </c>
      <c r="AH2573" s="163">
        <v>0</v>
      </c>
      <c r="AI2573" s="163">
        <v>0</v>
      </c>
      <c r="AJ2573" s="163">
        <v>0</v>
      </c>
      <c r="AK2573" s="163">
        <v>0</v>
      </c>
      <c r="AL2573" s="163">
        <v>0</v>
      </c>
      <c r="AM2573" s="163">
        <v>0</v>
      </c>
    </row>
    <row r="2574" spans="2:39" x14ac:dyDescent="0.15">
      <c r="B2574" s="51" t="s">
        <v>2522</v>
      </c>
      <c r="C2574" s="51" t="s">
        <v>4958</v>
      </c>
      <c r="D2574" s="51" t="s">
        <v>5026</v>
      </c>
      <c r="E2574" s="51" t="s">
        <v>5027</v>
      </c>
      <c r="F2574" s="51" t="s">
        <v>5054</v>
      </c>
      <c r="G2574" s="51" t="s">
        <v>5055</v>
      </c>
      <c r="H2574" s="51" t="s">
        <v>5113</v>
      </c>
      <c r="I2574" s="51" t="s">
        <v>5114</v>
      </c>
      <c r="K2574" s="53">
        <v>2</v>
      </c>
      <c r="L2574" s="160" t="s">
        <v>5356</v>
      </c>
      <c r="M2574" s="160" t="s">
        <v>5056</v>
      </c>
      <c r="N2574" s="160" t="s">
        <v>5194</v>
      </c>
      <c r="O2574" s="161"/>
      <c r="P2574" s="161"/>
      <c r="Q2574" s="161"/>
      <c r="R2574" s="161"/>
      <c r="S2574" s="161"/>
      <c r="T2574" s="161"/>
      <c r="U2574" s="161"/>
      <c r="V2574" s="161"/>
      <c r="W2574" s="161"/>
      <c r="X2574" s="161"/>
      <c r="Y2574" s="161"/>
      <c r="Z2574" s="161"/>
      <c r="AA2574" s="155" t="s">
        <v>2522</v>
      </c>
      <c r="AB2574" s="155" t="s">
        <v>4958</v>
      </c>
      <c r="AC2574" s="163">
        <v>0</v>
      </c>
      <c r="AD2574" s="163">
        <v>0</v>
      </c>
      <c r="AE2574" s="163">
        <v>0</v>
      </c>
      <c r="AF2574" s="163">
        <v>0</v>
      </c>
      <c r="AG2574" s="163">
        <v>0</v>
      </c>
      <c r="AH2574" s="163">
        <v>0</v>
      </c>
      <c r="AI2574" s="163">
        <v>0</v>
      </c>
      <c r="AJ2574" s="163">
        <v>0</v>
      </c>
      <c r="AK2574" s="163">
        <v>0</v>
      </c>
      <c r="AL2574" s="163">
        <v>0</v>
      </c>
      <c r="AM2574" s="163">
        <v>0</v>
      </c>
    </row>
    <row r="2575" spans="2:39" x14ac:dyDescent="0.15">
      <c r="B2575" s="51" t="s">
        <v>2523</v>
      </c>
      <c r="C2575" s="51" t="s">
        <v>4959</v>
      </c>
      <c r="D2575" s="51" t="s">
        <v>5026</v>
      </c>
      <c r="E2575" s="51" t="s">
        <v>5027</v>
      </c>
      <c r="F2575" s="51" t="s">
        <v>5054</v>
      </c>
      <c r="G2575" s="51" t="s">
        <v>5055</v>
      </c>
      <c r="H2575" s="51" t="s">
        <v>5113</v>
      </c>
      <c r="I2575" s="51" t="s">
        <v>5114</v>
      </c>
      <c r="K2575" s="53">
        <v>2</v>
      </c>
      <c r="L2575" s="160" t="s">
        <v>5356</v>
      </c>
      <c r="M2575" s="160" t="s">
        <v>5056</v>
      </c>
      <c r="N2575" s="160" t="s">
        <v>5194</v>
      </c>
      <c r="O2575" s="161"/>
      <c r="P2575" s="161"/>
      <c r="Q2575" s="161"/>
      <c r="R2575" s="161"/>
      <c r="S2575" s="161"/>
      <c r="T2575" s="161"/>
      <c r="U2575" s="161"/>
      <c r="V2575" s="161"/>
      <c r="W2575" s="161"/>
      <c r="X2575" s="161"/>
      <c r="Y2575" s="161"/>
      <c r="Z2575" s="161"/>
      <c r="AA2575" s="155" t="s">
        <v>2523</v>
      </c>
      <c r="AB2575" s="155" t="s">
        <v>4959</v>
      </c>
      <c r="AC2575" s="163">
        <v>0</v>
      </c>
      <c r="AD2575" s="163">
        <v>0</v>
      </c>
      <c r="AE2575" s="163">
        <v>0</v>
      </c>
      <c r="AF2575" s="163">
        <v>0</v>
      </c>
      <c r="AG2575" s="163">
        <v>0</v>
      </c>
      <c r="AH2575" s="163">
        <v>0</v>
      </c>
      <c r="AI2575" s="163">
        <v>0</v>
      </c>
      <c r="AJ2575" s="163">
        <v>0</v>
      </c>
      <c r="AK2575" s="163">
        <v>0</v>
      </c>
      <c r="AL2575" s="163">
        <v>0</v>
      </c>
      <c r="AM2575" s="163">
        <v>0</v>
      </c>
    </row>
    <row r="2576" spans="2:39" x14ac:dyDescent="0.15">
      <c r="B2576" s="51" t="s">
        <v>2524</v>
      </c>
      <c r="C2576" s="51" t="s">
        <v>4960</v>
      </c>
      <c r="D2576" s="51" t="s">
        <v>5074</v>
      </c>
      <c r="E2576" s="51" t="s">
        <v>5075</v>
      </c>
      <c r="F2576" s="51" t="s">
        <v>5076</v>
      </c>
      <c r="G2576" s="51" t="s">
        <v>5077</v>
      </c>
      <c r="H2576" s="51" t="s">
        <v>5101</v>
      </c>
      <c r="I2576" s="51" t="s">
        <v>5102</v>
      </c>
      <c r="K2576" s="53">
        <v>3</v>
      </c>
      <c r="L2576" s="160">
        <v>6</v>
      </c>
      <c r="M2576" s="160" t="s">
        <v>5101</v>
      </c>
      <c r="N2576" s="160" t="s">
        <v>5102</v>
      </c>
      <c r="O2576" s="161"/>
      <c r="P2576" s="161"/>
      <c r="Q2576" s="161"/>
      <c r="R2576" s="161"/>
      <c r="S2576" s="161"/>
      <c r="T2576" s="161"/>
      <c r="U2576" s="161"/>
      <c r="V2576" s="161"/>
      <c r="W2576" s="161"/>
      <c r="X2576" s="161"/>
      <c r="Y2576" s="161"/>
      <c r="Z2576" s="161"/>
      <c r="AA2576" s="155" t="s">
        <v>2524</v>
      </c>
      <c r="AB2576" s="155" t="s">
        <v>4960</v>
      </c>
      <c r="AC2576" s="163">
        <v>0</v>
      </c>
      <c r="AD2576" s="163">
        <v>0</v>
      </c>
      <c r="AE2576" s="163">
        <v>0</v>
      </c>
      <c r="AF2576" s="163">
        <v>0</v>
      </c>
      <c r="AG2576" s="163">
        <v>0</v>
      </c>
      <c r="AH2576" s="163">
        <v>0</v>
      </c>
      <c r="AI2576" s="163">
        <v>0</v>
      </c>
      <c r="AJ2576" s="163">
        <v>0</v>
      </c>
      <c r="AK2576" s="163">
        <v>0</v>
      </c>
      <c r="AL2576" s="163">
        <v>0</v>
      </c>
      <c r="AM2576" s="163">
        <v>0</v>
      </c>
    </row>
    <row r="2577" spans="2:39" x14ac:dyDescent="0.15">
      <c r="B2577" s="51" t="s">
        <v>2525</v>
      </c>
      <c r="C2577" s="51" t="s">
        <v>4961</v>
      </c>
      <c r="D2577" s="51" t="s">
        <v>5044</v>
      </c>
      <c r="E2577" s="51" t="s">
        <v>5045</v>
      </c>
      <c r="F2577" s="51" t="s">
        <v>5046</v>
      </c>
      <c r="G2577" s="51" t="s">
        <v>5045</v>
      </c>
      <c r="H2577" s="51" t="s">
        <v>5047</v>
      </c>
      <c r="I2577" s="51" t="s">
        <v>5048</v>
      </c>
      <c r="K2577" s="53">
        <v>3</v>
      </c>
      <c r="L2577" s="160">
        <v>5</v>
      </c>
      <c r="M2577" s="160" t="s">
        <v>5047</v>
      </c>
      <c r="N2577" s="160" t="s">
        <v>5048</v>
      </c>
      <c r="O2577" s="161"/>
      <c r="P2577" s="161"/>
      <c r="Q2577" s="161"/>
      <c r="R2577" s="161"/>
      <c r="S2577" s="161"/>
      <c r="T2577" s="161"/>
      <c r="U2577" s="161"/>
      <c r="V2577" s="161"/>
      <c r="W2577" s="161"/>
      <c r="X2577" s="161"/>
      <c r="Y2577" s="161"/>
      <c r="Z2577" s="161"/>
      <c r="AA2577" s="155" t="s">
        <v>2525</v>
      </c>
      <c r="AB2577" s="155" t="s">
        <v>4961</v>
      </c>
      <c r="AC2577" s="163">
        <v>0</v>
      </c>
      <c r="AD2577" s="163">
        <v>0</v>
      </c>
      <c r="AE2577" s="163">
        <v>0</v>
      </c>
      <c r="AF2577" s="163">
        <v>0</v>
      </c>
      <c r="AG2577" s="163">
        <v>0</v>
      </c>
      <c r="AH2577" s="163">
        <v>0</v>
      </c>
      <c r="AI2577" s="163">
        <v>0</v>
      </c>
      <c r="AJ2577" s="163">
        <v>0</v>
      </c>
      <c r="AK2577" s="163">
        <v>0</v>
      </c>
      <c r="AL2577" s="163">
        <v>0</v>
      </c>
      <c r="AM2577" s="163">
        <v>0</v>
      </c>
    </row>
    <row r="2578" spans="2:39" x14ac:dyDescent="0.15">
      <c r="B2578" s="51" t="s">
        <v>2526</v>
      </c>
      <c r="C2578" s="51" t="s">
        <v>4962</v>
      </c>
      <c r="D2578" s="51" t="s">
        <v>5074</v>
      </c>
      <c r="E2578" s="51" t="s">
        <v>5075</v>
      </c>
      <c r="F2578" s="51" t="s">
        <v>5076</v>
      </c>
      <c r="G2578" s="51" t="s">
        <v>5077</v>
      </c>
      <c r="H2578" s="51" t="s">
        <v>5127</v>
      </c>
      <c r="I2578" s="51" t="s">
        <v>5128</v>
      </c>
      <c r="K2578" s="53">
        <v>1</v>
      </c>
      <c r="L2578" s="160">
        <v>4</v>
      </c>
      <c r="M2578" s="160" t="s">
        <v>5127</v>
      </c>
      <c r="N2578" s="160" t="s">
        <v>5326</v>
      </c>
      <c r="O2578" s="161"/>
      <c r="P2578" s="161"/>
      <c r="Q2578" s="161"/>
      <c r="R2578" s="161"/>
      <c r="S2578" s="161"/>
      <c r="T2578" s="161"/>
      <c r="U2578" s="161"/>
      <c r="V2578" s="161"/>
      <c r="W2578" s="161"/>
      <c r="X2578" s="161"/>
      <c r="Y2578" s="161"/>
      <c r="Z2578" s="161"/>
      <c r="AA2578" s="155" t="s">
        <v>2526</v>
      </c>
      <c r="AB2578" s="155" t="s">
        <v>4962</v>
      </c>
      <c r="AC2578" s="163">
        <v>0</v>
      </c>
      <c r="AD2578" s="163">
        <v>0</v>
      </c>
      <c r="AE2578" s="163">
        <v>0</v>
      </c>
      <c r="AF2578" s="163">
        <v>0</v>
      </c>
      <c r="AG2578" s="163">
        <v>0</v>
      </c>
      <c r="AH2578" s="163">
        <v>0</v>
      </c>
      <c r="AI2578" s="163">
        <v>0</v>
      </c>
      <c r="AJ2578" s="163">
        <v>0</v>
      </c>
      <c r="AK2578" s="163">
        <v>0</v>
      </c>
      <c r="AL2578" s="163">
        <v>0</v>
      </c>
      <c r="AM2578" s="163">
        <v>0</v>
      </c>
    </row>
    <row r="2579" spans="2:39" x14ac:dyDescent="0.15">
      <c r="B2579" s="51" t="s">
        <v>2527</v>
      </c>
      <c r="C2579" s="51" t="s">
        <v>4963</v>
      </c>
      <c r="D2579" s="51" t="s">
        <v>5074</v>
      </c>
      <c r="E2579" s="51" t="s">
        <v>5075</v>
      </c>
      <c r="F2579" s="51" t="s">
        <v>5147</v>
      </c>
      <c r="G2579" s="51" t="s">
        <v>5148</v>
      </c>
      <c r="H2579" s="51" t="s">
        <v>5149</v>
      </c>
      <c r="I2579" s="51" t="s">
        <v>5148</v>
      </c>
      <c r="K2579" s="53">
        <v>3</v>
      </c>
      <c r="L2579" s="160" t="s">
        <v>5356</v>
      </c>
      <c r="M2579" s="160" t="s">
        <v>5356</v>
      </c>
      <c r="N2579" s="160" t="s">
        <v>5356</v>
      </c>
      <c r="O2579" s="161"/>
      <c r="P2579" s="161"/>
      <c r="Q2579" s="161"/>
      <c r="R2579" s="161"/>
      <c r="S2579" s="161"/>
      <c r="T2579" s="161"/>
      <c r="U2579" s="161"/>
      <c r="V2579" s="161"/>
      <c r="W2579" s="161"/>
      <c r="X2579" s="161"/>
      <c r="Y2579" s="161"/>
      <c r="Z2579" s="161"/>
      <c r="AA2579" s="155" t="s">
        <v>2527</v>
      </c>
      <c r="AB2579" s="155" t="s">
        <v>4963</v>
      </c>
      <c r="AC2579" s="163">
        <v>0</v>
      </c>
      <c r="AD2579" s="163">
        <v>0</v>
      </c>
      <c r="AE2579" s="163">
        <v>0</v>
      </c>
      <c r="AF2579" s="163">
        <v>0</v>
      </c>
      <c r="AG2579" s="163">
        <v>0</v>
      </c>
      <c r="AH2579" s="163">
        <v>0</v>
      </c>
      <c r="AI2579" s="163">
        <v>0</v>
      </c>
      <c r="AJ2579" s="163">
        <v>0</v>
      </c>
      <c r="AK2579" s="163">
        <v>0</v>
      </c>
      <c r="AL2579" s="163">
        <v>0</v>
      </c>
      <c r="AM2579" s="163">
        <v>0</v>
      </c>
    </row>
    <row r="2580" spans="2:39" x14ac:dyDescent="0.15">
      <c r="B2580" s="51" t="s">
        <v>2528</v>
      </c>
      <c r="C2580" s="51" t="s">
        <v>4964</v>
      </c>
      <c r="D2580" s="51" t="s">
        <v>5080</v>
      </c>
      <c r="E2580" s="51" t="s">
        <v>5081</v>
      </c>
      <c r="F2580" s="51" t="s">
        <v>5082</v>
      </c>
      <c r="G2580" s="51" t="s">
        <v>5081</v>
      </c>
      <c r="H2580" s="51" t="s">
        <v>5083</v>
      </c>
      <c r="I2580" s="51" t="s">
        <v>5084</v>
      </c>
      <c r="K2580" s="53">
        <v>3</v>
      </c>
      <c r="L2580" s="160">
        <v>2</v>
      </c>
      <c r="M2580" s="160" t="s">
        <v>5082</v>
      </c>
      <c r="N2580" s="160" t="s">
        <v>5081</v>
      </c>
      <c r="O2580" s="161"/>
      <c r="P2580" s="161"/>
      <c r="Q2580" s="161"/>
      <c r="R2580" s="161"/>
      <c r="S2580" s="161"/>
      <c r="T2580" s="161"/>
      <c r="U2580" s="161"/>
      <c r="V2580" s="161"/>
      <c r="W2580" s="161"/>
      <c r="X2580" s="161"/>
      <c r="Y2580" s="161"/>
      <c r="Z2580" s="161"/>
      <c r="AA2580" s="155" t="s">
        <v>2528</v>
      </c>
      <c r="AB2580" s="155" t="s">
        <v>4964</v>
      </c>
      <c r="AC2580" s="163">
        <v>0</v>
      </c>
      <c r="AD2580" s="163">
        <v>0</v>
      </c>
      <c r="AE2580" s="163">
        <v>0</v>
      </c>
      <c r="AF2580" s="163">
        <v>0</v>
      </c>
      <c r="AG2580" s="163">
        <v>0</v>
      </c>
      <c r="AH2580" s="163">
        <v>0</v>
      </c>
      <c r="AI2580" s="163">
        <v>0</v>
      </c>
      <c r="AJ2580" s="163">
        <v>0</v>
      </c>
      <c r="AK2580" s="163">
        <v>0</v>
      </c>
      <c r="AL2580" s="163">
        <v>0</v>
      </c>
      <c r="AM2580" s="163">
        <v>0</v>
      </c>
    </row>
    <row r="2581" spans="2:39" x14ac:dyDescent="0.15">
      <c r="B2581" s="51" t="s">
        <v>2529</v>
      </c>
      <c r="C2581" s="51" t="s">
        <v>4965</v>
      </c>
      <c r="D2581" s="51" t="s">
        <v>5032</v>
      </c>
      <c r="E2581" s="51" t="s">
        <v>5033</v>
      </c>
      <c r="F2581" s="51" t="s">
        <v>5117</v>
      </c>
      <c r="G2581" s="51" t="s">
        <v>5118</v>
      </c>
      <c r="H2581" s="51" t="s">
        <v>5191</v>
      </c>
      <c r="I2581" s="51" t="s">
        <v>5192</v>
      </c>
      <c r="K2581" s="53">
        <v>3</v>
      </c>
      <c r="L2581" s="160" t="s">
        <v>5356</v>
      </c>
      <c r="M2581" s="160" t="s">
        <v>5356</v>
      </c>
      <c r="N2581" s="160" t="s">
        <v>5356</v>
      </c>
      <c r="O2581" s="161"/>
      <c r="P2581" s="161"/>
      <c r="Q2581" s="161"/>
      <c r="R2581" s="161"/>
      <c r="S2581" s="161"/>
      <c r="T2581" s="161"/>
      <c r="U2581" s="161"/>
      <c r="V2581" s="161"/>
      <c r="W2581" s="161"/>
      <c r="X2581" s="161"/>
      <c r="Y2581" s="161"/>
      <c r="Z2581" s="161"/>
      <c r="AA2581" s="155" t="s">
        <v>2529</v>
      </c>
      <c r="AB2581" s="155" t="s">
        <v>4965</v>
      </c>
      <c r="AC2581" s="163">
        <v>0</v>
      </c>
      <c r="AD2581" s="163">
        <v>0</v>
      </c>
      <c r="AE2581" s="163">
        <v>0</v>
      </c>
      <c r="AF2581" s="163">
        <v>0</v>
      </c>
      <c r="AG2581" s="163">
        <v>0</v>
      </c>
      <c r="AH2581" s="163">
        <v>0</v>
      </c>
      <c r="AI2581" s="163">
        <v>0</v>
      </c>
      <c r="AJ2581" s="163">
        <v>0</v>
      </c>
      <c r="AK2581" s="163">
        <v>0</v>
      </c>
      <c r="AL2581" s="163">
        <v>0</v>
      </c>
      <c r="AM2581" s="163">
        <v>0</v>
      </c>
    </row>
    <row r="2582" spans="2:39" x14ac:dyDescent="0.15">
      <c r="B2582" s="51" t="s">
        <v>2530</v>
      </c>
      <c r="C2582" s="51" t="s">
        <v>4966</v>
      </c>
      <c r="D2582" s="51" t="s">
        <v>5026</v>
      </c>
      <c r="E2582" s="51" t="s">
        <v>5027</v>
      </c>
      <c r="F2582" s="51" t="s">
        <v>5028</v>
      </c>
      <c r="G2582" s="51" t="s">
        <v>5029</v>
      </c>
      <c r="H2582" s="51" t="s">
        <v>5030</v>
      </c>
      <c r="I2582" s="51" t="s">
        <v>5031</v>
      </c>
      <c r="K2582" s="53">
        <v>3</v>
      </c>
      <c r="L2582" s="160">
        <v>24</v>
      </c>
      <c r="M2582" s="160" t="s">
        <v>5028</v>
      </c>
      <c r="N2582" s="160" t="s">
        <v>5029</v>
      </c>
      <c r="O2582" s="161"/>
      <c r="P2582" s="161"/>
      <c r="Q2582" s="161"/>
      <c r="R2582" s="161"/>
      <c r="S2582" s="161"/>
      <c r="T2582" s="161"/>
      <c r="U2582" s="161"/>
      <c r="V2582" s="161"/>
      <c r="W2582" s="161"/>
      <c r="X2582" s="161"/>
      <c r="Y2582" s="161"/>
      <c r="Z2582" s="161"/>
      <c r="AA2582" s="155" t="s">
        <v>2530</v>
      </c>
      <c r="AB2582" s="155" t="s">
        <v>4966</v>
      </c>
      <c r="AC2582" s="163">
        <v>0</v>
      </c>
      <c r="AD2582" s="163">
        <v>0</v>
      </c>
      <c r="AE2582" s="163">
        <v>0</v>
      </c>
      <c r="AF2582" s="163">
        <v>0</v>
      </c>
      <c r="AG2582" s="163">
        <v>0</v>
      </c>
      <c r="AH2582" s="163">
        <v>0</v>
      </c>
      <c r="AI2582" s="163">
        <v>0</v>
      </c>
      <c r="AJ2582" s="163">
        <v>0</v>
      </c>
      <c r="AK2582" s="163">
        <v>0</v>
      </c>
      <c r="AL2582" s="163">
        <v>0</v>
      </c>
      <c r="AM2582" s="163">
        <v>0</v>
      </c>
    </row>
    <row r="2583" spans="2:39" x14ac:dyDescent="0.15">
      <c r="B2583" s="51" t="s">
        <v>2531</v>
      </c>
      <c r="C2583" s="51" t="s">
        <v>4967</v>
      </c>
      <c r="D2583" s="51" t="s">
        <v>5026</v>
      </c>
      <c r="E2583" s="51" t="s">
        <v>5027</v>
      </c>
      <c r="F2583" s="51" t="s">
        <v>5028</v>
      </c>
      <c r="G2583" s="51" t="s">
        <v>5029</v>
      </c>
      <c r="H2583" s="51" t="s">
        <v>5197</v>
      </c>
      <c r="I2583" s="51" t="s">
        <v>5198</v>
      </c>
      <c r="K2583" s="53">
        <v>3</v>
      </c>
      <c r="L2583" s="160">
        <v>24</v>
      </c>
      <c r="M2583" s="160" t="s">
        <v>5028</v>
      </c>
      <c r="N2583" s="160" t="s">
        <v>5029</v>
      </c>
      <c r="O2583" s="161"/>
      <c r="P2583" s="161"/>
      <c r="Q2583" s="161"/>
      <c r="R2583" s="161"/>
      <c r="S2583" s="161"/>
      <c r="T2583" s="161"/>
      <c r="U2583" s="161"/>
      <c r="V2583" s="161"/>
      <c r="W2583" s="161"/>
      <c r="X2583" s="161"/>
      <c r="Y2583" s="161"/>
      <c r="Z2583" s="161"/>
      <c r="AA2583" s="155" t="s">
        <v>2531</v>
      </c>
      <c r="AB2583" s="155" t="s">
        <v>4967</v>
      </c>
      <c r="AC2583" s="163">
        <v>0</v>
      </c>
      <c r="AD2583" s="163">
        <v>0</v>
      </c>
      <c r="AE2583" s="163">
        <v>0</v>
      </c>
      <c r="AF2583" s="163">
        <v>0</v>
      </c>
      <c r="AG2583" s="163">
        <v>0</v>
      </c>
      <c r="AH2583" s="163">
        <v>0</v>
      </c>
      <c r="AI2583" s="163">
        <v>0</v>
      </c>
      <c r="AJ2583" s="163">
        <v>0</v>
      </c>
      <c r="AK2583" s="163">
        <v>0</v>
      </c>
      <c r="AL2583" s="163">
        <v>0</v>
      </c>
      <c r="AM2583" s="163">
        <v>0</v>
      </c>
    </row>
    <row r="2584" spans="2:39" x14ac:dyDescent="0.15">
      <c r="B2584" s="51" t="s">
        <v>2532</v>
      </c>
      <c r="C2584" s="51" t="s">
        <v>4968</v>
      </c>
      <c r="D2584" s="51" t="s">
        <v>5129</v>
      </c>
      <c r="E2584" s="51" t="s">
        <v>5130</v>
      </c>
      <c r="F2584" s="51" t="s">
        <v>5131</v>
      </c>
      <c r="G2584" s="51" t="s">
        <v>5132</v>
      </c>
      <c r="H2584" s="51" t="s">
        <v>5166</v>
      </c>
      <c r="I2584" s="51" t="s">
        <v>5167</v>
      </c>
      <c r="K2584" s="53">
        <v>3</v>
      </c>
      <c r="L2584" s="160">
        <v>18</v>
      </c>
      <c r="M2584" s="160" t="s">
        <v>5129</v>
      </c>
      <c r="N2584" s="160" t="s">
        <v>5130</v>
      </c>
      <c r="O2584" s="161"/>
      <c r="P2584" s="161"/>
      <c r="Q2584" s="161"/>
      <c r="R2584" s="161"/>
      <c r="S2584" s="161"/>
      <c r="T2584" s="161"/>
      <c r="U2584" s="161"/>
      <c r="V2584" s="161"/>
      <c r="W2584" s="161"/>
      <c r="X2584" s="161"/>
      <c r="Y2584" s="161"/>
      <c r="Z2584" s="161"/>
      <c r="AA2584" s="155" t="s">
        <v>2532</v>
      </c>
      <c r="AB2584" s="155" t="s">
        <v>4968</v>
      </c>
      <c r="AC2584" s="163">
        <v>0</v>
      </c>
      <c r="AD2584" s="163">
        <v>0</v>
      </c>
      <c r="AE2584" s="163">
        <v>0</v>
      </c>
      <c r="AF2584" s="163">
        <v>0</v>
      </c>
      <c r="AG2584" s="163">
        <v>0</v>
      </c>
      <c r="AH2584" s="163">
        <v>0</v>
      </c>
      <c r="AI2584" s="163">
        <v>0</v>
      </c>
      <c r="AJ2584" s="163">
        <v>0</v>
      </c>
      <c r="AK2584" s="163">
        <v>0</v>
      </c>
      <c r="AL2584" s="163">
        <v>0</v>
      </c>
      <c r="AM2584" s="163">
        <v>0</v>
      </c>
    </row>
    <row r="2585" spans="2:39" x14ac:dyDescent="0.15">
      <c r="B2585" s="51" t="s">
        <v>2533</v>
      </c>
      <c r="C2585" s="51" t="s">
        <v>4969</v>
      </c>
      <c r="K2585" s="53">
        <v>3</v>
      </c>
      <c r="L2585" s="160" t="s">
        <v>5356</v>
      </c>
      <c r="M2585" s="160" t="s">
        <v>5356</v>
      </c>
      <c r="N2585" s="160" t="s">
        <v>5356</v>
      </c>
      <c r="O2585" s="161"/>
      <c r="P2585" s="161"/>
      <c r="Q2585" s="161"/>
      <c r="R2585" s="161"/>
      <c r="S2585" s="161"/>
      <c r="T2585" s="161"/>
      <c r="U2585" s="161"/>
      <c r="V2585" s="161"/>
      <c r="W2585" s="161"/>
      <c r="X2585" s="161"/>
      <c r="Y2585" s="161"/>
      <c r="Z2585" s="161"/>
      <c r="AA2585" s="155" t="s">
        <v>2533</v>
      </c>
      <c r="AB2585" s="155" t="s">
        <v>4969</v>
      </c>
      <c r="AC2585" s="163">
        <v>0</v>
      </c>
      <c r="AD2585" s="163">
        <v>0</v>
      </c>
      <c r="AE2585" s="163">
        <v>0</v>
      </c>
      <c r="AF2585" s="163">
        <v>0</v>
      </c>
      <c r="AG2585" s="163">
        <v>0</v>
      </c>
      <c r="AH2585" s="163">
        <v>0</v>
      </c>
      <c r="AI2585" s="163">
        <v>0</v>
      </c>
      <c r="AJ2585" s="163">
        <v>0</v>
      </c>
      <c r="AK2585" s="163">
        <v>0</v>
      </c>
      <c r="AL2585" s="163">
        <v>0</v>
      </c>
      <c r="AM2585" s="163">
        <v>0</v>
      </c>
    </row>
    <row r="2586" spans="2:39" x14ac:dyDescent="0.15">
      <c r="B2586" s="51" t="s">
        <v>2534</v>
      </c>
      <c r="C2586" s="51" t="s">
        <v>4970</v>
      </c>
      <c r="D2586" s="51" t="s">
        <v>5074</v>
      </c>
      <c r="E2586" s="51" t="s">
        <v>5075</v>
      </c>
      <c r="F2586" s="51" t="s">
        <v>5076</v>
      </c>
      <c r="G2586" s="51" t="s">
        <v>5077</v>
      </c>
      <c r="H2586" s="51" t="s">
        <v>5078</v>
      </c>
      <c r="I2586" s="51" t="s">
        <v>5079</v>
      </c>
      <c r="K2586" s="53">
        <v>3</v>
      </c>
      <c r="L2586" s="160">
        <v>9</v>
      </c>
      <c r="M2586" s="160" t="s">
        <v>5078</v>
      </c>
      <c r="N2586" s="160" t="s">
        <v>5079</v>
      </c>
      <c r="O2586" s="161"/>
      <c r="P2586" s="161"/>
      <c r="Q2586" s="161"/>
      <c r="R2586" s="161"/>
      <c r="S2586" s="161"/>
      <c r="T2586" s="161"/>
      <c r="U2586" s="161"/>
      <c r="V2586" s="161"/>
      <c r="W2586" s="161"/>
      <c r="X2586" s="161"/>
      <c r="Y2586" s="161"/>
      <c r="Z2586" s="161"/>
      <c r="AA2586" s="155" t="s">
        <v>2534</v>
      </c>
      <c r="AB2586" s="155" t="s">
        <v>4970</v>
      </c>
      <c r="AC2586" s="163">
        <v>1</v>
      </c>
      <c r="AD2586" s="163">
        <v>0</v>
      </c>
      <c r="AE2586" s="163">
        <v>0</v>
      </c>
      <c r="AF2586" s="163">
        <v>1</v>
      </c>
      <c r="AG2586" s="163">
        <v>1</v>
      </c>
      <c r="AH2586" s="163">
        <v>1</v>
      </c>
      <c r="AI2586" s="163">
        <v>0</v>
      </c>
      <c r="AJ2586" s="163">
        <v>0</v>
      </c>
      <c r="AK2586" s="163">
        <v>0</v>
      </c>
      <c r="AL2586" s="163">
        <v>0</v>
      </c>
      <c r="AM2586" s="163">
        <v>0</v>
      </c>
    </row>
    <row r="2587" spans="2:39" x14ac:dyDescent="0.15">
      <c r="B2587" s="51" t="s">
        <v>2535</v>
      </c>
      <c r="C2587" s="51" t="s">
        <v>4971</v>
      </c>
      <c r="D2587" s="51" t="s">
        <v>5032</v>
      </c>
      <c r="E2587" s="51" t="s">
        <v>5033</v>
      </c>
      <c r="F2587" s="51" t="s">
        <v>5155</v>
      </c>
      <c r="G2587" s="51" t="s">
        <v>5156</v>
      </c>
      <c r="H2587" s="51" t="s">
        <v>5157</v>
      </c>
      <c r="I2587" s="51" t="s">
        <v>5156</v>
      </c>
      <c r="K2587" s="53">
        <v>3</v>
      </c>
      <c r="L2587" s="160">
        <v>14</v>
      </c>
      <c r="M2587" s="160" t="s">
        <v>5157</v>
      </c>
      <c r="N2587" s="160" t="s">
        <v>5156</v>
      </c>
      <c r="O2587" s="161"/>
      <c r="P2587" s="161"/>
      <c r="Q2587" s="161"/>
      <c r="R2587" s="161"/>
      <c r="S2587" s="161"/>
      <c r="T2587" s="161"/>
      <c r="U2587" s="161"/>
      <c r="V2587" s="161"/>
      <c r="W2587" s="161"/>
      <c r="X2587" s="161"/>
      <c r="Y2587" s="161"/>
      <c r="Z2587" s="161"/>
      <c r="AA2587" s="155" t="s">
        <v>2535</v>
      </c>
      <c r="AB2587" s="155" t="s">
        <v>4971</v>
      </c>
      <c r="AC2587" s="163">
        <v>0</v>
      </c>
      <c r="AD2587" s="163">
        <v>0</v>
      </c>
      <c r="AE2587" s="163">
        <v>0</v>
      </c>
      <c r="AF2587" s="163">
        <v>0</v>
      </c>
      <c r="AG2587" s="163">
        <v>0</v>
      </c>
      <c r="AH2587" s="163">
        <v>0</v>
      </c>
      <c r="AI2587" s="163">
        <v>0</v>
      </c>
      <c r="AJ2587" s="163">
        <v>0</v>
      </c>
      <c r="AK2587" s="163">
        <v>0</v>
      </c>
      <c r="AL2587" s="163">
        <v>0</v>
      </c>
      <c r="AM2587" s="163">
        <v>0</v>
      </c>
    </row>
    <row r="2588" spans="2:39" x14ac:dyDescent="0.15">
      <c r="B2588" s="51" t="s">
        <v>2536</v>
      </c>
      <c r="C2588" s="51" t="s">
        <v>4972</v>
      </c>
      <c r="D2588" s="51" t="s">
        <v>5026</v>
      </c>
      <c r="E2588" s="51" t="s">
        <v>5027</v>
      </c>
      <c r="F2588" s="51" t="s">
        <v>5040</v>
      </c>
      <c r="G2588" s="51" t="s">
        <v>5041</v>
      </c>
      <c r="H2588" s="51" t="s">
        <v>5042</v>
      </c>
      <c r="I2588" s="51" t="s">
        <v>5043</v>
      </c>
      <c r="K2588" s="53">
        <v>3</v>
      </c>
      <c r="L2588" s="160">
        <v>25</v>
      </c>
      <c r="M2588" s="160" t="s">
        <v>5040</v>
      </c>
      <c r="N2588" s="160" t="s">
        <v>5041</v>
      </c>
      <c r="O2588" s="161"/>
      <c r="P2588" s="161"/>
      <c r="Q2588" s="161"/>
      <c r="R2588" s="161"/>
      <c r="S2588" s="161"/>
      <c r="T2588" s="161"/>
      <c r="U2588" s="161"/>
      <c r="V2588" s="161"/>
      <c r="W2588" s="161"/>
      <c r="X2588" s="161"/>
      <c r="Y2588" s="161"/>
      <c r="Z2588" s="161"/>
      <c r="AA2588" s="155" t="s">
        <v>2536</v>
      </c>
      <c r="AB2588" s="155" t="s">
        <v>4972</v>
      </c>
      <c r="AC2588" s="163">
        <v>0</v>
      </c>
      <c r="AD2588" s="163">
        <v>0</v>
      </c>
      <c r="AE2588" s="163">
        <v>0</v>
      </c>
      <c r="AF2588" s="163">
        <v>0</v>
      </c>
      <c r="AG2588" s="163">
        <v>0</v>
      </c>
      <c r="AH2588" s="163">
        <v>0</v>
      </c>
      <c r="AI2588" s="163">
        <v>0</v>
      </c>
      <c r="AJ2588" s="163">
        <v>0</v>
      </c>
      <c r="AK2588" s="163">
        <v>0</v>
      </c>
      <c r="AL2588" s="163">
        <v>0</v>
      </c>
      <c r="AM2588" s="163">
        <v>0</v>
      </c>
    </row>
    <row r="2589" spans="2:39" x14ac:dyDescent="0.15">
      <c r="B2589" s="51" t="s">
        <v>2537</v>
      </c>
      <c r="C2589" s="51" t="s">
        <v>4973</v>
      </c>
      <c r="K2589" s="53">
        <v>3</v>
      </c>
      <c r="L2589" s="160" t="s">
        <v>5356</v>
      </c>
      <c r="M2589" s="160" t="s">
        <v>5356</v>
      </c>
      <c r="N2589" s="160" t="s">
        <v>5356</v>
      </c>
      <c r="O2589" s="161"/>
      <c r="P2589" s="161"/>
      <c r="Q2589" s="161"/>
      <c r="R2589" s="161"/>
      <c r="S2589" s="161"/>
      <c r="T2589" s="161"/>
      <c r="U2589" s="161"/>
      <c r="V2589" s="161"/>
      <c r="W2589" s="161"/>
      <c r="X2589" s="161"/>
      <c r="Y2589" s="161"/>
      <c r="Z2589" s="161"/>
      <c r="AA2589" s="155" t="s">
        <v>2537</v>
      </c>
      <c r="AB2589" s="155" t="s">
        <v>4973</v>
      </c>
      <c r="AC2589" s="163">
        <v>0</v>
      </c>
      <c r="AD2589" s="163">
        <v>0</v>
      </c>
      <c r="AE2589" s="163">
        <v>0</v>
      </c>
      <c r="AF2589" s="163">
        <v>0</v>
      </c>
      <c r="AG2589" s="163">
        <v>0</v>
      </c>
      <c r="AH2589" s="163">
        <v>0</v>
      </c>
      <c r="AI2589" s="163">
        <v>0</v>
      </c>
      <c r="AJ2589" s="163">
        <v>0</v>
      </c>
      <c r="AK2589" s="163">
        <v>0</v>
      </c>
      <c r="AL2589" s="163">
        <v>0</v>
      </c>
      <c r="AM2589" s="163">
        <v>0</v>
      </c>
    </row>
    <row r="2590" spans="2:39" x14ac:dyDescent="0.15">
      <c r="B2590" s="51" t="s">
        <v>2538</v>
      </c>
      <c r="C2590" s="51" t="s">
        <v>4974</v>
      </c>
      <c r="D2590" s="51" t="s">
        <v>5026</v>
      </c>
      <c r="E2590" s="51" t="s">
        <v>5027</v>
      </c>
      <c r="F2590" s="51" t="s">
        <v>5085</v>
      </c>
      <c r="G2590" s="51" t="s">
        <v>5086</v>
      </c>
      <c r="H2590" s="51" t="s">
        <v>5087</v>
      </c>
      <c r="I2590" s="51" t="s">
        <v>5088</v>
      </c>
      <c r="K2590" s="53">
        <v>3</v>
      </c>
      <c r="L2590" s="160">
        <v>26</v>
      </c>
      <c r="M2590" s="160" t="s">
        <v>5085</v>
      </c>
      <c r="N2590" s="160" t="s">
        <v>5086</v>
      </c>
      <c r="O2590" s="161"/>
      <c r="P2590" s="161"/>
      <c r="Q2590" s="161"/>
      <c r="R2590" s="161"/>
      <c r="S2590" s="161"/>
      <c r="T2590" s="161"/>
      <c r="U2590" s="161"/>
      <c r="V2590" s="161"/>
      <c r="W2590" s="161"/>
      <c r="X2590" s="161"/>
      <c r="Y2590" s="161"/>
      <c r="Z2590" s="161"/>
      <c r="AA2590" s="155" t="s">
        <v>2538</v>
      </c>
      <c r="AB2590" s="155" t="s">
        <v>4974</v>
      </c>
      <c r="AC2590" s="163">
        <v>0</v>
      </c>
      <c r="AD2590" s="163">
        <v>0</v>
      </c>
      <c r="AE2590" s="163">
        <v>0</v>
      </c>
      <c r="AF2590" s="163">
        <v>0</v>
      </c>
      <c r="AG2590" s="163">
        <v>0</v>
      </c>
      <c r="AH2590" s="163">
        <v>0</v>
      </c>
      <c r="AI2590" s="163">
        <v>0</v>
      </c>
      <c r="AJ2590" s="163">
        <v>0</v>
      </c>
      <c r="AK2590" s="163">
        <v>0</v>
      </c>
      <c r="AL2590" s="163">
        <v>0</v>
      </c>
      <c r="AM2590" s="163">
        <v>0</v>
      </c>
    </row>
    <row r="2591" spans="2:39" x14ac:dyDescent="0.15">
      <c r="B2591" s="51" t="s">
        <v>2539</v>
      </c>
      <c r="C2591" s="51" t="s">
        <v>4975</v>
      </c>
      <c r="D2591" s="51" t="s">
        <v>5074</v>
      </c>
      <c r="E2591" s="51" t="s">
        <v>5075</v>
      </c>
      <c r="F2591" s="51" t="s">
        <v>5076</v>
      </c>
      <c r="G2591" s="51" t="s">
        <v>5077</v>
      </c>
      <c r="H2591" s="51" t="s">
        <v>5153</v>
      </c>
      <c r="I2591" s="51" t="s">
        <v>5154</v>
      </c>
      <c r="K2591" s="53">
        <v>3</v>
      </c>
      <c r="L2591" s="160">
        <v>7</v>
      </c>
      <c r="M2591" s="160" t="s">
        <v>5153</v>
      </c>
      <c r="N2591" s="160" t="s">
        <v>5154</v>
      </c>
      <c r="O2591" s="161"/>
      <c r="P2591" s="161"/>
      <c r="Q2591" s="161"/>
      <c r="R2591" s="161"/>
      <c r="S2591" s="161"/>
      <c r="T2591" s="161"/>
      <c r="U2591" s="161"/>
      <c r="V2591" s="161"/>
      <c r="W2591" s="161"/>
      <c r="X2591" s="161"/>
      <c r="Y2591" s="161"/>
      <c r="Z2591" s="161"/>
      <c r="AA2591" s="155" t="s">
        <v>2539</v>
      </c>
      <c r="AB2591" s="155" t="s">
        <v>4975</v>
      </c>
      <c r="AC2591" s="163">
        <v>0</v>
      </c>
      <c r="AD2591" s="163">
        <v>0</v>
      </c>
      <c r="AE2591" s="163">
        <v>0</v>
      </c>
      <c r="AF2591" s="163">
        <v>0</v>
      </c>
      <c r="AG2591" s="163">
        <v>0</v>
      </c>
      <c r="AH2591" s="163">
        <v>0</v>
      </c>
      <c r="AI2591" s="163">
        <v>0</v>
      </c>
      <c r="AJ2591" s="163">
        <v>0</v>
      </c>
      <c r="AK2591" s="163">
        <v>0</v>
      </c>
      <c r="AL2591" s="163">
        <v>0</v>
      </c>
      <c r="AM2591" s="163">
        <v>0</v>
      </c>
    </row>
    <row r="2592" spans="2:39" x14ac:dyDescent="0.15">
      <c r="B2592" s="51" t="s">
        <v>2540</v>
      </c>
      <c r="C2592" s="51" t="s">
        <v>4976</v>
      </c>
      <c r="D2592" s="51" t="s">
        <v>5026</v>
      </c>
      <c r="E2592" s="51" t="s">
        <v>5027</v>
      </c>
      <c r="F2592" s="51" t="s">
        <v>5054</v>
      </c>
      <c r="G2592" s="51" t="s">
        <v>5055</v>
      </c>
      <c r="H2592" s="51" t="s">
        <v>5056</v>
      </c>
      <c r="I2592" s="51" t="s">
        <v>5057</v>
      </c>
      <c r="K2592" s="53">
        <v>2</v>
      </c>
      <c r="L2592" s="160">
        <v>22</v>
      </c>
      <c r="M2592" s="160" t="s">
        <v>5056</v>
      </c>
      <c r="N2592" s="160" t="s">
        <v>5194</v>
      </c>
      <c r="O2592" s="161"/>
      <c r="P2592" s="161"/>
      <c r="Q2592" s="161"/>
      <c r="R2592" s="161"/>
      <c r="S2592" s="161"/>
      <c r="T2592" s="161"/>
      <c r="U2592" s="161"/>
      <c r="V2592" s="161"/>
      <c r="W2592" s="161"/>
      <c r="X2592" s="161"/>
      <c r="Y2592" s="161"/>
      <c r="Z2592" s="161"/>
      <c r="AA2592" s="155" t="s">
        <v>2540</v>
      </c>
      <c r="AB2592" s="155" t="s">
        <v>4976</v>
      </c>
      <c r="AC2592" s="163">
        <v>0</v>
      </c>
      <c r="AD2592" s="163">
        <v>0</v>
      </c>
      <c r="AE2592" s="163">
        <v>0</v>
      </c>
      <c r="AF2592" s="163">
        <v>0</v>
      </c>
      <c r="AG2592" s="163">
        <v>0</v>
      </c>
      <c r="AH2592" s="163">
        <v>0</v>
      </c>
      <c r="AI2592" s="163">
        <v>0</v>
      </c>
      <c r="AJ2592" s="163">
        <v>0</v>
      </c>
      <c r="AK2592" s="163">
        <v>0</v>
      </c>
      <c r="AL2592" s="163">
        <v>0</v>
      </c>
      <c r="AM2592" s="163">
        <v>0</v>
      </c>
    </row>
    <row r="2593" spans="2:39" x14ac:dyDescent="0.15">
      <c r="B2593" s="51" t="s">
        <v>2541</v>
      </c>
      <c r="C2593" s="51" t="s">
        <v>5541</v>
      </c>
      <c r="K2593" s="53">
        <v>3</v>
      </c>
      <c r="L2593" s="160" t="s">
        <v>5356</v>
      </c>
      <c r="M2593" s="160" t="s">
        <v>5356</v>
      </c>
      <c r="N2593" s="160" t="s">
        <v>5356</v>
      </c>
      <c r="O2593" s="161"/>
      <c r="P2593" s="161"/>
      <c r="Q2593" s="161"/>
      <c r="R2593" s="161"/>
      <c r="S2593" s="161"/>
      <c r="T2593" s="161"/>
      <c r="U2593" s="161"/>
      <c r="V2593" s="161"/>
      <c r="W2593" s="161"/>
      <c r="X2593" s="161"/>
      <c r="Y2593" s="161"/>
      <c r="Z2593" s="161"/>
      <c r="AA2593" s="155" t="s">
        <v>2541</v>
      </c>
      <c r="AB2593" s="155" t="s">
        <v>5541</v>
      </c>
      <c r="AC2593" s="163">
        <v>0</v>
      </c>
      <c r="AD2593" s="163">
        <v>0</v>
      </c>
      <c r="AE2593" s="163">
        <v>0</v>
      </c>
      <c r="AF2593" s="163">
        <v>0</v>
      </c>
      <c r="AG2593" s="163">
        <v>0</v>
      </c>
      <c r="AH2593" s="163">
        <v>0</v>
      </c>
      <c r="AI2593" s="163">
        <v>0</v>
      </c>
      <c r="AJ2593" s="163">
        <v>0</v>
      </c>
      <c r="AK2593" s="163">
        <v>0</v>
      </c>
      <c r="AL2593" s="163">
        <v>0</v>
      </c>
      <c r="AM2593" s="163">
        <v>0</v>
      </c>
    </row>
    <row r="2594" spans="2:39" x14ac:dyDescent="0.15">
      <c r="B2594" s="51" t="s">
        <v>1720</v>
      </c>
      <c r="C2594" s="51" t="s">
        <v>4269</v>
      </c>
      <c r="D2594" s="51" t="s">
        <v>5026</v>
      </c>
      <c r="E2594" s="51" t="s">
        <v>5027</v>
      </c>
      <c r="F2594" s="51" t="s">
        <v>5028</v>
      </c>
      <c r="G2594" s="51" t="s">
        <v>5029</v>
      </c>
      <c r="H2594" s="51" t="s">
        <v>5115</v>
      </c>
      <c r="I2594" s="51" t="s">
        <v>5116</v>
      </c>
      <c r="K2594" s="53">
        <v>3</v>
      </c>
      <c r="L2594" s="160">
        <v>24</v>
      </c>
      <c r="M2594" s="160" t="s">
        <v>5028</v>
      </c>
      <c r="N2594" s="160" t="s">
        <v>5029</v>
      </c>
      <c r="O2594" s="161"/>
      <c r="P2594" s="161"/>
      <c r="Q2594" s="161"/>
      <c r="R2594" s="161"/>
      <c r="S2594" s="161"/>
      <c r="T2594" s="161"/>
      <c r="U2594" s="161"/>
      <c r="V2594" s="161"/>
      <c r="W2594" s="161"/>
      <c r="X2594" s="161"/>
      <c r="Y2594" s="161"/>
      <c r="Z2594" s="161"/>
      <c r="AA2594" s="155" t="s">
        <v>1720</v>
      </c>
      <c r="AB2594" s="155" t="s">
        <v>4269</v>
      </c>
      <c r="AC2594" s="163">
        <v>0</v>
      </c>
      <c r="AD2594" s="163">
        <v>0</v>
      </c>
      <c r="AE2594" s="163">
        <v>0</v>
      </c>
      <c r="AF2594" s="163">
        <v>0</v>
      </c>
      <c r="AG2594" s="163">
        <v>0</v>
      </c>
      <c r="AH2594" s="163">
        <v>0</v>
      </c>
      <c r="AI2594" s="163">
        <v>0</v>
      </c>
      <c r="AJ2594" s="163">
        <v>0</v>
      </c>
      <c r="AK2594" s="163">
        <v>0</v>
      </c>
      <c r="AL2594" s="163">
        <v>0</v>
      </c>
      <c r="AM2594" s="163">
        <v>0</v>
      </c>
    </row>
    <row r="2595" spans="2:39" x14ac:dyDescent="0.15">
      <c r="B2595" s="51" t="s">
        <v>2542</v>
      </c>
      <c r="C2595" s="51" t="s">
        <v>4977</v>
      </c>
      <c r="D2595" s="51" t="s">
        <v>5026</v>
      </c>
      <c r="E2595" s="51" t="s">
        <v>5027</v>
      </c>
      <c r="F2595" s="51" t="s">
        <v>5085</v>
      </c>
      <c r="G2595" s="51" t="s">
        <v>5086</v>
      </c>
      <c r="H2595" s="51" t="s">
        <v>5087</v>
      </c>
      <c r="I2595" s="51" t="s">
        <v>5088</v>
      </c>
      <c r="K2595" s="53">
        <v>3</v>
      </c>
      <c r="L2595" s="160">
        <v>26</v>
      </c>
      <c r="M2595" s="160" t="s">
        <v>5085</v>
      </c>
      <c r="N2595" s="160" t="s">
        <v>5086</v>
      </c>
      <c r="O2595" s="161"/>
      <c r="P2595" s="161"/>
      <c r="Q2595" s="161"/>
      <c r="R2595" s="161"/>
      <c r="S2595" s="161"/>
      <c r="T2595" s="161"/>
      <c r="U2595" s="161"/>
      <c r="V2595" s="161"/>
      <c r="W2595" s="161"/>
      <c r="X2595" s="161"/>
      <c r="Y2595" s="161"/>
      <c r="Z2595" s="161"/>
      <c r="AA2595" s="155" t="s">
        <v>2542</v>
      </c>
      <c r="AB2595" s="155" t="s">
        <v>4977</v>
      </c>
      <c r="AC2595" s="163">
        <v>0</v>
      </c>
      <c r="AD2595" s="163">
        <v>0</v>
      </c>
      <c r="AE2595" s="163">
        <v>0</v>
      </c>
      <c r="AF2595" s="163">
        <v>0</v>
      </c>
      <c r="AG2595" s="163">
        <v>0</v>
      </c>
      <c r="AH2595" s="163">
        <v>0</v>
      </c>
      <c r="AI2595" s="163">
        <v>0</v>
      </c>
      <c r="AJ2595" s="163">
        <v>0</v>
      </c>
      <c r="AK2595" s="163">
        <v>0</v>
      </c>
      <c r="AL2595" s="163">
        <v>0</v>
      </c>
      <c r="AM2595" s="163">
        <v>0</v>
      </c>
    </row>
    <row r="2596" spans="2:39" x14ac:dyDescent="0.15">
      <c r="B2596" s="51" t="s">
        <v>2543</v>
      </c>
      <c r="C2596" s="51" t="s">
        <v>4978</v>
      </c>
      <c r="D2596" s="51" t="s">
        <v>5074</v>
      </c>
      <c r="E2596" s="51" t="s">
        <v>5075</v>
      </c>
      <c r="F2596" s="51" t="s">
        <v>5076</v>
      </c>
      <c r="G2596" s="51" t="s">
        <v>5077</v>
      </c>
      <c r="H2596" s="51" t="s">
        <v>5095</v>
      </c>
      <c r="I2596" s="51" t="s">
        <v>5096</v>
      </c>
      <c r="K2596" s="53">
        <v>3</v>
      </c>
      <c r="L2596" s="160" t="s">
        <v>5356</v>
      </c>
      <c r="M2596" s="160" t="s">
        <v>5356</v>
      </c>
      <c r="N2596" s="160" t="s">
        <v>5356</v>
      </c>
      <c r="O2596" s="161"/>
      <c r="P2596" s="161"/>
      <c r="Q2596" s="161"/>
      <c r="R2596" s="161"/>
      <c r="S2596" s="161"/>
      <c r="T2596" s="161"/>
      <c r="U2596" s="161"/>
      <c r="V2596" s="161"/>
      <c r="W2596" s="161"/>
      <c r="X2596" s="161"/>
      <c r="Y2596" s="161"/>
      <c r="Z2596" s="161"/>
      <c r="AA2596" s="155" t="s">
        <v>2543</v>
      </c>
      <c r="AB2596" s="155" t="s">
        <v>4978</v>
      </c>
      <c r="AC2596" s="163">
        <v>0</v>
      </c>
      <c r="AD2596" s="163">
        <v>0</v>
      </c>
      <c r="AE2596" s="163">
        <v>0</v>
      </c>
      <c r="AF2596" s="163">
        <v>0</v>
      </c>
      <c r="AG2596" s="163">
        <v>0</v>
      </c>
      <c r="AH2596" s="163">
        <v>0</v>
      </c>
      <c r="AI2596" s="163">
        <v>0</v>
      </c>
      <c r="AJ2596" s="163">
        <v>0</v>
      </c>
      <c r="AK2596" s="163">
        <v>0</v>
      </c>
      <c r="AL2596" s="163">
        <v>0</v>
      </c>
      <c r="AM2596" s="163">
        <v>0</v>
      </c>
    </row>
    <row r="2597" spans="2:39" x14ac:dyDescent="0.15">
      <c r="B2597" s="51" t="s">
        <v>2544</v>
      </c>
      <c r="C2597" s="51" t="s">
        <v>4979</v>
      </c>
      <c r="D2597" s="51" t="s">
        <v>5044</v>
      </c>
      <c r="E2597" s="51" t="s">
        <v>5045</v>
      </c>
      <c r="F2597" s="51" t="s">
        <v>5046</v>
      </c>
      <c r="G2597" s="51" t="s">
        <v>5045</v>
      </c>
      <c r="H2597" s="51" t="s">
        <v>5067</v>
      </c>
      <c r="I2597" s="51" t="s">
        <v>5068</v>
      </c>
      <c r="K2597" s="53">
        <v>3</v>
      </c>
      <c r="L2597" s="160">
        <v>3</v>
      </c>
      <c r="M2597" s="160" t="s">
        <v>5067</v>
      </c>
      <c r="N2597" s="160" t="s">
        <v>5068</v>
      </c>
      <c r="O2597" s="161"/>
      <c r="P2597" s="161"/>
      <c r="Q2597" s="161"/>
      <c r="R2597" s="161"/>
      <c r="S2597" s="161"/>
      <c r="T2597" s="161"/>
      <c r="U2597" s="161"/>
      <c r="V2597" s="161"/>
      <c r="W2597" s="161"/>
      <c r="X2597" s="161"/>
      <c r="Y2597" s="161"/>
      <c r="Z2597" s="161"/>
      <c r="AA2597" s="155" t="s">
        <v>2544</v>
      </c>
      <c r="AB2597" s="155" t="s">
        <v>4979</v>
      </c>
      <c r="AC2597" s="163">
        <v>0</v>
      </c>
      <c r="AD2597" s="163">
        <v>0</v>
      </c>
      <c r="AE2597" s="163">
        <v>0</v>
      </c>
      <c r="AF2597" s="163">
        <v>1</v>
      </c>
      <c r="AG2597" s="163">
        <v>0</v>
      </c>
      <c r="AH2597" s="163">
        <v>0</v>
      </c>
      <c r="AI2597" s="163">
        <v>0</v>
      </c>
      <c r="AJ2597" s="163">
        <v>0</v>
      </c>
      <c r="AK2597" s="163">
        <v>0</v>
      </c>
      <c r="AL2597" s="163">
        <v>0</v>
      </c>
      <c r="AM2597" s="163">
        <v>0</v>
      </c>
    </row>
    <row r="2598" spans="2:39" x14ac:dyDescent="0.15">
      <c r="B2598" s="51" t="s">
        <v>2545</v>
      </c>
      <c r="C2598" s="51" t="s">
        <v>4980</v>
      </c>
      <c r="K2598" s="53">
        <v>3</v>
      </c>
      <c r="L2598" s="160" t="s">
        <v>5356</v>
      </c>
      <c r="M2598" s="160" t="s">
        <v>5356</v>
      </c>
      <c r="N2598" s="160" t="s">
        <v>5356</v>
      </c>
      <c r="O2598" s="161"/>
      <c r="P2598" s="161"/>
      <c r="Q2598" s="161"/>
      <c r="R2598" s="161"/>
      <c r="S2598" s="161"/>
      <c r="T2598" s="161"/>
      <c r="U2598" s="161"/>
      <c r="V2598" s="161"/>
      <c r="W2598" s="161"/>
      <c r="X2598" s="161"/>
      <c r="Y2598" s="161"/>
      <c r="Z2598" s="161"/>
      <c r="AA2598" s="155" t="s">
        <v>2545</v>
      </c>
      <c r="AB2598" s="155" t="s">
        <v>4980</v>
      </c>
      <c r="AC2598" s="163">
        <v>0</v>
      </c>
      <c r="AD2598" s="163">
        <v>0</v>
      </c>
      <c r="AE2598" s="163">
        <v>0</v>
      </c>
      <c r="AF2598" s="163">
        <v>0</v>
      </c>
      <c r="AG2598" s="163">
        <v>0</v>
      </c>
      <c r="AH2598" s="163">
        <v>0</v>
      </c>
      <c r="AI2598" s="163">
        <v>0</v>
      </c>
      <c r="AJ2598" s="163">
        <v>0</v>
      </c>
      <c r="AK2598" s="163">
        <v>0</v>
      </c>
      <c r="AL2598" s="163">
        <v>0</v>
      </c>
      <c r="AM2598" s="163">
        <v>0</v>
      </c>
    </row>
    <row r="2599" spans="2:39" x14ac:dyDescent="0.15">
      <c r="B2599" s="51" t="s">
        <v>2546</v>
      </c>
      <c r="C2599" s="51" t="s">
        <v>4981</v>
      </c>
      <c r="D2599" s="51" t="s">
        <v>5044</v>
      </c>
      <c r="E2599" s="51" t="s">
        <v>5045</v>
      </c>
      <c r="F2599" s="51" t="s">
        <v>5046</v>
      </c>
      <c r="G2599" s="51" t="s">
        <v>5045</v>
      </c>
      <c r="H2599" s="51" t="s">
        <v>5047</v>
      </c>
      <c r="I2599" s="51" t="s">
        <v>5048</v>
      </c>
      <c r="K2599" s="53">
        <v>3</v>
      </c>
      <c r="L2599" s="160">
        <v>5</v>
      </c>
      <c r="M2599" s="160" t="s">
        <v>5047</v>
      </c>
      <c r="N2599" s="160" t="s">
        <v>5048</v>
      </c>
      <c r="O2599" s="161"/>
      <c r="P2599" s="161"/>
      <c r="Q2599" s="161"/>
      <c r="R2599" s="161"/>
      <c r="S2599" s="161"/>
      <c r="T2599" s="161"/>
      <c r="U2599" s="161"/>
      <c r="V2599" s="161"/>
      <c r="W2599" s="161"/>
      <c r="X2599" s="161"/>
      <c r="Y2599" s="161"/>
      <c r="Z2599" s="161"/>
      <c r="AA2599" s="155" t="s">
        <v>2546</v>
      </c>
      <c r="AB2599" s="155" t="s">
        <v>4981</v>
      </c>
      <c r="AC2599" s="163">
        <v>0</v>
      </c>
      <c r="AD2599" s="163">
        <v>0</v>
      </c>
      <c r="AE2599" s="163">
        <v>0</v>
      </c>
      <c r="AF2599" s="163">
        <v>0</v>
      </c>
      <c r="AG2599" s="163">
        <v>0</v>
      </c>
      <c r="AH2599" s="163">
        <v>0</v>
      </c>
      <c r="AI2599" s="163">
        <v>0</v>
      </c>
      <c r="AJ2599" s="163">
        <v>0</v>
      </c>
      <c r="AK2599" s="163">
        <v>0</v>
      </c>
      <c r="AL2599" s="163">
        <v>0</v>
      </c>
      <c r="AM2599" s="163">
        <v>0</v>
      </c>
    </row>
    <row r="2600" spans="2:39" x14ac:dyDescent="0.15">
      <c r="B2600" s="51" t="s">
        <v>2547</v>
      </c>
      <c r="C2600" s="51" t="s">
        <v>4982</v>
      </c>
      <c r="D2600" s="51" t="s">
        <v>5026</v>
      </c>
      <c r="E2600" s="51" t="s">
        <v>5027</v>
      </c>
      <c r="F2600" s="51" t="s">
        <v>5054</v>
      </c>
      <c r="G2600" s="51" t="s">
        <v>5055</v>
      </c>
      <c r="H2600" s="51" t="s">
        <v>5193</v>
      </c>
      <c r="I2600" s="51" t="s">
        <v>5194</v>
      </c>
      <c r="K2600" s="53">
        <v>2</v>
      </c>
      <c r="L2600" s="160" t="s">
        <v>5356</v>
      </c>
      <c r="M2600" s="160" t="s">
        <v>5056</v>
      </c>
      <c r="N2600" s="160" t="s">
        <v>5194</v>
      </c>
      <c r="O2600" s="161"/>
      <c r="P2600" s="161"/>
      <c r="Q2600" s="161"/>
      <c r="R2600" s="161"/>
      <c r="S2600" s="161"/>
      <c r="T2600" s="161"/>
      <c r="U2600" s="161"/>
      <c r="V2600" s="161"/>
      <c r="W2600" s="161"/>
      <c r="X2600" s="161"/>
      <c r="Y2600" s="161"/>
      <c r="Z2600" s="161"/>
      <c r="AA2600" s="155" t="s">
        <v>2547</v>
      </c>
      <c r="AB2600" s="155" t="s">
        <v>4982</v>
      </c>
      <c r="AC2600" s="163">
        <v>0</v>
      </c>
      <c r="AD2600" s="163">
        <v>0</v>
      </c>
      <c r="AE2600" s="163">
        <v>0</v>
      </c>
      <c r="AF2600" s="163">
        <v>0</v>
      </c>
      <c r="AG2600" s="163">
        <v>0</v>
      </c>
      <c r="AH2600" s="163">
        <v>0</v>
      </c>
      <c r="AI2600" s="163">
        <v>0</v>
      </c>
      <c r="AJ2600" s="163">
        <v>0</v>
      </c>
      <c r="AK2600" s="163">
        <v>0</v>
      </c>
      <c r="AL2600" s="163">
        <v>0</v>
      </c>
      <c r="AM2600" s="163">
        <v>0</v>
      </c>
    </row>
    <row r="2601" spans="2:39" x14ac:dyDescent="0.15">
      <c r="B2601" s="51" t="s">
        <v>2548</v>
      </c>
      <c r="C2601" s="51" t="s">
        <v>4983</v>
      </c>
      <c r="K2601" s="53">
        <v>3</v>
      </c>
      <c r="L2601" s="160" t="s">
        <v>5356</v>
      </c>
      <c r="M2601" s="160" t="s">
        <v>5356</v>
      </c>
      <c r="N2601" s="160" t="s">
        <v>5356</v>
      </c>
      <c r="O2601" s="161"/>
      <c r="P2601" s="161"/>
      <c r="Q2601" s="161"/>
      <c r="R2601" s="161"/>
      <c r="S2601" s="161"/>
      <c r="T2601" s="161"/>
      <c r="U2601" s="161"/>
      <c r="V2601" s="161"/>
      <c r="W2601" s="161"/>
      <c r="X2601" s="161"/>
      <c r="Y2601" s="161"/>
      <c r="Z2601" s="161"/>
      <c r="AA2601" s="155" t="s">
        <v>2548</v>
      </c>
      <c r="AB2601" s="155" t="s">
        <v>4983</v>
      </c>
      <c r="AC2601" s="163">
        <v>0</v>
      </c>
      <c r="AD2601" s="163">
        <v>0</v>
      </c>
      <c r="AE2601" s="163">
        <v>0</v>
      </c>
      <c r="AF2601" s="163">
        <v>0</v>
      </c>
      <c r="AG2601" s="163">
        <v>0</v>
      </c>
      <c r="AH2601" s="163">
        <v>0</v>
      </c>
      <c r="AI2601" s="163">
        <v>0</v>
      </c>
      <c r="AJ2601" s="163">
        <v>0</v>
      </c>
      <c r="AK2601" s="163">
        <v>0</v>
      </c>
      <c r="AL2601" s="163">
        <v>0</v>
      </c>
      <c r="AM2601" s="163">
        <v>0</v>
      </c>
    </row>
    <row r="2602" spans="2:39" x14ac:dyDescent="0.15">
      <c r="B2602" s="51" t="s">
        <v>2549</v>
      </c>
      <c r="C2602" s="51" t="s">
        <v>4984</v>
      </c>
      <c r="D2602" s="51" t="s">
        <v>5089</v>
      </c>
      <c r="E2602" s="51" t="s">
        <v>5090</v>
      </c>
      <c r="F2602" s="51" t="s">
        <v>5091</v>
      </c>
      <c r="G2602" s="51" t="s">
        <v>5092</v>
      </c>
      <c r="H2602" s="51" t="s">
        <v>5135</v>
      </c>
      <c r="I2602" s="51" t="s">
        <v>5136</v>
      </c>
      <c r="K2602" s="53">
        <v>3</v>
      </c>
      <c r="L2602" s="160">
        <v>16</v>
      </c>
      <c r="M2602" s="160" t="s">
        <v>5091</v>
      </c>
      <c r="N2602" s="160" t="s">
        <v>5092</v>
      </c>
      <c r="O2602" s="161"/>
      <c r="P2602" s="161"/>
      <c r="Q2602" s="161"/>
      <c r="R2602" s="161"/>
      <c r="S2602" s="161"/>
      <c r="T2602" s="161"/>
      <c r="U2602" s="161"/>
      <c r="V2602" s="161"/>
      <c r="W2602" s="161"/>
      <c r="X2602" s="161"/>
      <c r="Y2602" s="161"/>
      <c r="Z2602" s="161"/>
      <c r="AA2602" s="155" t="s">
        <v>2549</v>
      </c>
      <c r="AB2602" s="155" t="s">
        <v>4984</v>
      </c>
      <c r="AC2602" s="163">
        <v>0</v>
      </c>
      <c r="AD2602" s="163">
        <v>0</v>
      </c>
      <c r="AE2602" s="163">
        <v>0</v>
      </c>
      <c r="AF2602" s="163">
        <v>0</v>
      </c>
      <c r="AG2602" s="163">
        <v>0</v>
      </c>
      <c r="AH2602" s="163">
        <v>0</v>
      </c>
      <c r="AI2602" s="163">
        <v>0</v>
      </c>
      <c r="AJ2602" s="163">
        <v>0</v>
      </c>
      <c r="AK2602" s="163">
        <v>0</v>
      </c>
      <c r="AL2602" s="163">
        <v>0</v>
      </c>
      <c r="AM2602" s="163">
        <v>0</v>
      </c>
    </row>
    <row r="2603" spans="2:39" x14ac:dyDescent="0.15">
      <c r="B2603" s="51" t="s">
        <v>2550</v>
      </c>
      <c r="C2603" s="51" t="s">
        <v>4985</v>
      </c>
      <c r="D2603" s="51" t="s">
        <v>5026</v>
      </c>
      <c r="E2603" s="51" t="s">
        <v>5027</v>
      </c>
      <c r="F2603" s="51" t="s">
        <v>5028</v>
      </c>
      <c r="G2603" s="51" t="s">
        <v>5029</v>
      </c>
      <c r="H2603" s="51" t="s">
        <v>5205</v>
      </c>
      <c r="I2603" s="51" t="s">
        <v>5206</v>
      </c>
      <c r="K2603" s="53">
        <v>3</v>
      </c>
      <c r="L2603" s="160">
        <v>24</v>
      </c>
      <c r="M2603" s="160" t="s">
        <v>5028</v>
      </c>
      <c r="N2603" s="160" t="s">
        <v>5029</v>
      </c>
      <c r="O2603" s="161"/>
      <c r="P2603" s="161"/>
      <c r="Q2603" s="161"/>
      <c r="R2603" s="161"/>
      <c r="S2603" s="161"/>
      <c r="T2603" s="161"/>
      <c r="U2603" s="161"/>
      <c r="V2603" s="161"/>
      <c r="W2603" s="161"/>
      <c r="X2603" s="161"/>
      <c r="Y2603" s="161"/>
      <c r="Z2603" s="161"/>
      <c r="AA2603" s="155" t="s">
        <v>2550</v>
      </c>
      <c r="AB2603" s="155" t="s">
        <v>4985</v>
      </c>
      <c r="AC2603" s="163">
        <v>0</v>
      </c>
      <c r="AD2603" s="163">
        <v>0</v>
      </c>
      <c r="AE2603" s="163">
        <v>0</v>
      </c>
      <c r="AF2603" s="163">
        <v>0</v>
      </c>
      <c r="AG2603" s="163">
        <v>0</v>
      </c>
      <c r="AH2603" s="163">
        <v>0</v>
      </c>
      <c r="AI2603" s="163">
        <v>0</v>
      </c>
      <c r="AJ2603" s="163">
        <v>0</v>
      </c>
      <c r="AK2603" s="163">
        <v>0</v>
      </c>
      <c r="AL2603" s="163">
        <v>0</v>
      </c>
      <c r="AM2603" s="163">
        <v>0</v>
      </c>
    </row>
    <row r="2604" spans="2:39" x14ac:dyDescent="0.15">
      <c r="B2604" s="51" t="s">
        <v>2551</v>
      </c>
      <c r="C2604" s="51" t="s">
        <v>4986</v>
      </c>
      <c r="D2604" s="51" t="s">
        <v>5026</v>
      </c>
      <c r="E2604" s="51" t="s">
        <v>5027</v>
      </c>
      <c r="F2604" s="51" t="s">
        <v>5040</v>
      </c>
      <c r="G2604" s="51" t="s">
        <v>5041</v>
      </c>
      <c r="H2604" s="51" t="s">
        <v>5042</v>
      </c>
      <c r="I2604" s="51" t="s">
        <v>5043</v>
      </c>
      <c r="K2604" s="53">
        <v>3</v>
      </c>
      <c r="L2604" s="160">
        <v>25</v>
      </c>
      <c r="M2604" s="160" t="s">
        <v>5040</v>
      </c>
      <c r="N2604" s="160" t="s">
        <v>5041</v>
      </c>
      <c r="O2604" s="161"/>
      <c r="P2604" s="161"/>
      <c r="Q2604" s="161"/>
      <c r="R2604" s="161"/>
      <c r="S2604" s="161"/>
      <c r="T2604" s="161"/>
      <c r="U2604" s="161"/>
      <c r="V2604" s="161"/>
      <c r="W2604" s="161"/>
      <c r="X2604" s="161"/>
      <c r="Y2604" s="161"/>
      <c r="Z2604" s="161"/>
      <c r="AA2604" s="155" t="s">
        <v>2551</v>
      </c>
      <c r="AB2604" s="155" t="s">
        <v>4986</v>
      </c>
      <c r="AC2604" s="163">
        <v>1</v>
      </c>
      <c r="AD2604" s="163">
        <v>1</v>
      </c>
      <c r="AE2604" s="163">
        <v>1</v>
      </c>
      <c r="AF2604" s="163">
        <v>0</v>
      </c>
      <c r="AG2604" s="163">
        <v>0</v>
      </c>
      <c r="AH2604" s="163">
        <v>0</v>
      </c>
      <c r="AI2604" s="163">
        <v>0</v>
      </c>
      <c r="AJ2604" s="163">
        <v>0</v>
      </c>
      <c r="AK2604" s="163">
        <v>0</v>
      </c>
      <c r="AL2604" s="163">
        <v>0</v>
      </c>
      <c r="AM2604" s="163">
        <v>0</v>
      </c>
    </row>
    <row r="2605" spans="2:39" x14ac:dyDescent="0.15">
      <c r="B2605" s="51" t="s">
        <v>2552</v>
      </c>
      <c r="C2605" s="51" t="s">
        <v>4987</v>
      </c>
      <c r="D2605" s="51" t="s">
        <v>5032</v>
      </c>
      <c r="E2605" s="51" t="s">
        <v>5033</v>
      </c>
      <c r="F2605" s="51" t="s">
        <v>5034</v>
      </c>
      <c r="G2605" s="51" t="s">
        <v>5035</v>
      </c>
      <c r="H2605" s="51" t="s">
        <v>5038</v>
      </c>
      <c r="I2605" s="51" t="s">
        <v>5039</v>
      </c>
      <c r="K2605" s="53">
        <v>3</v>
      </c>
      <c r="L2605" s="160">
        <v>11</v>
      </c>
      <c r="M2605" s="160" t="s">
        <v>5034</v>
      </c>
      <c r="N2605" s="160" t="s">
        <v>5035</v>
      </c>
      <c r="O2605" s="161"/>
      <c r="P2605" s="161"/>
      <c r="Q2605" s="161"/>
      <c r="R2605" s="161"/>
      <c r="S2605" s="161"/>
      <c r="T2605" s="161"/>
      <c r="U2605" s="161"/>
      <c r="V2605" s="161"/>
      <c r="W2605" s="161"/>
      <c r="X2605" s="161"/>
      <c r="Y2605" s="161"/>
      <c r="Z2605" s="161"/>
      <c r="AA2605" s="155" t="s">
        <v>2552</v>
      </c>
      <c r="AB2605" s="155" t="s">
        <v>4987</v>
      </c>
      <c r="AC2605" s="163">
        <v>0</v>
      </c>
      <c r="AD2605" s="163">
        <v>0</v>
      </c>
      <c r="AE2605" s="163">
        <v>0</v>
      </c>
      <c r="AF2605" s="163">
        <v>0</v>
      </c>
      <c r="AG2605" s="163">
        <v>0</v>
      </c>
      <c r="AH2605" s="163">
        <v>0</v>
      </c>
      <c r="AI2605" s="163">
        <v>0</v>
      </c>
      <c r="AJ2605" s="163">
        <v>0</v>
      </c>
      <c r="AK2605" s="163">
        <v>0</v>
      </c>
      <c r="AL2605" s="163">
        <v>0</v>
      </c>
      <c r="AM2605" s="163">
        <v>0</v>
      </c>
    </row>
    <row r="2606" spans="2:39" x14ac:dyDescent="0.15">
      <c r="B2606" s="51" t="s">
        <v>2553</v>
      </c>
      <c r="C2606" s="51" t="s">
        <v>4988</v>
      </c>
      <c r="D2606" s="51" t="s">
        <v>5026</v>
      </c>
      <c r="E2606" s="51" t="s">
        <v>5027</v>
      </c>
      <c r="F2606" s="51" t="s">
        <v>5085</v>
      </c>
      <c r="G2606" s="51" t="s">
        <v>5086</v>
      </c>
      <c r="H2606" s="51" t="s">
        <v>5087</v>
      </c>
      <c r="I2606" s="51" t="s">
        <v>5088</v>
      </c>
      <c r="K2606" s="53">
        <v>3</v>
      </c>
      <c r="L2606" s="160">
        <v>26</v>
      </c>
      <c r="M2606" s="160" t="s">
        <v>5085</v>
      </c>
      <c r="N2606" s="160" t="s">
        <v>5086</v>
      </c>
      <c r="O2606" s="161"/>
      <c r="P2606" s="161"/>
      <c r="Q2606" s="161"/>
      <c r="R2606" s="161"/>
      <c r="S2606" s="161"/>
      <c r="T2606" s="161"/>
      <c r="U2606" s="161"/>
      <c r="V2606" s="161"/>
      <c r="W2606" s="161"/>
      <c r="X2606" s="161"/>
      <c r="Y2606" s="161"/>
      <c r="Z2606" s="161"/>
      <c r="AA2606" s="155" t="s">
        <v>2553</v>
      </c>
      <c r="AB2606" s="155" t="s">
        <v>4988</v>
      </c>
      <c r="AC2606" s="163">
        <v>0</v>
      </c>
      <c r="AD2606" s="163">
        <v>0</v>
      </c>
      <c r="AE2606" s="163">
        <v>0</v>
      </c>
      <c r="AF2606" s="163">
        <v>0</v>
      </c>
      <c r="AG2606" s="163">
        <v>0</v>
      </c>
      <c r="AH2606" s="163">
        <v>0</v>
      </c>
      <c r="AI2606" s="163">
        <v>0</v>
      </c>
      <c r="AJ2606" s="163">
        <v>0</v>
      </c>
      <c r="AK2606" s="163">
        <v>0</v>
      </c>
      <c r="AL2606" s="163">
        <v>0</v>
      </c>
      <c r="AM2606" s="163">
        <v>0</v>
      </c>
    </row>
    <row r="2607" spans="2:39" x14ac:dyDescent="0.15">
      <c r="B2607" s="51" t="s">
        <v>2554</v>
      </c>
      <c r="C2607" s="51" t="s">
        <v>4989</v>
      </c>
      <c r="D2607" s="51" t="s">
        <v>5032</v>
      </c>
      <c r="E2607" s="51" t="s">
        <v>5033</v>
      </c>
      <c r="F2607" s="51" t="s">
        <v>5155</v>
      </c>
      <c r="G2607" s="51" t="s">
        <v>5156</v>
      </c>
      <c r="H2607" s="51" t="s">
        <v>5157</v>
      </c>
      <c r="I2607" s="51" t="s">
        <v>5156</v>
      </c>
      <c r="K2607" s="53">
        <v>3</v>
      </c>
      <c r="L2607" s="160">
        <v>14</v>
      </c>
      <c r="M2607" s="160" t="s">
        <v>5157</v>
      </c>
      <c r="N2607" s="160" t="s">
        <v>5156</v>
      </c>
      <c r="O2607" s="161"/>
      <c r="P2607" s="161"/>
      <c r="Q2607" s="161"/>
      <c r="R2607" s="161"/>
      <c r="S2607" s="161"/>
      <c r="T2607" s="161"/>
      <c r="U2607" s="161"/>
      <c r="V2607" s="161"/>
      <c r="W2607" s="161"/>
      <c r="X2607" s="161"/>
      <c r="Y2607" s="161"/>
      <c r="Z2607" s="161"/>
      <c r="AA2607" s="155" t="s">
        <v>2554</v>
      </c>
      <c r="AB2607" s="155" t="s">
        <v>4989</v>
      </c>
      <c r="AC2607" s="163">
        <v>0</v>
      </c>
      <c r="AD2607" s="163">
        <v>0</v>
      </c>
      <c r="AE2607" s="163">
        <v>0</v>
      </c>
      <c r="AF2607" s="163">
        <v>0</v>
      </c>
      <c r="AG2607" s="163">
        <v>0</v>
      </c>
      <c r="AH2607" s="163">
        <v>0</v>
      </c>
      <c r="AI2607" s="163">
        <v>0</v>
      </c>
      <c r="AJ2607" s="163">
        <v>0</v>
      </c>
      <c r="AK2607" s="163">
        <v>0</v>
      </c>
      <c r="AL2607" s="163">
        <v>0</v>
      </c>
      <c r="AM2607" s="163">
        <v>0</v>
      </c>
    </row>
    <row r="2608" spans="2:39" x14ac:dyDescent="0.15">
      <c r="B2608" s="51" t="s">
        <v>2555</v>
      </c>
      <c r="C2608" s="51" t="s">
        <v>4990</v>
      </c>
      <c r="D2608" s="51" t="s">
        <v>5026</v>
      </c>
      <c r="E2608" s="51" t="s">
        <v>5027</v>
      </c>
      <c r="F2608" s="51" t="s">
        <v>5085</v>
      </c>
      <c r="G2608" s="51" t="s">
        <v>5086</v>
      </c>
      <c r="H2608" s="51" t="s">
        <v>5087</v>
      </c>
      <c r="I2608" s="51" t="s">
        <v>5088</v>
      </c>
      <c r="K2608" s="53">
        <v>3</v>
      </c>
      <c r="L2608" s="160">
        <v>26</v>
      </c>
      <c r="M2608" s="160" t="s">
        <v>5085</v>
      </c>
      <c r="N2608" s="160" t="s">
        <v>5086</v>
      </c>
      <c r="O2608" s="161"/>
      <c r="P2608" s="161"/>
      <c r="Q2608" s="161"/>
      <c r="R2608" s="161"/>
      <c r="S2608" s="161"/>
      <c r="T2608" s="161"/>
      <c r="U2608" s="161"/>
      <c r="V2608" s="161"/>
      <c r="W2608" s="161"/>
      <c r="X2608" s="161"/>
      <c r="Y2608" s="161"/>
      <c r="Z2608" s="161"/>
      <c r="AA2608" s="155" t="s">
        <v>2555</v>
      </c>
      <c r="AB2608" s="155" t="s">
        <v>4990</v>
      </c>
      <c r="AC2608" s="163">
        <v>0</v>
      </c>
      <c r="AD2608" s="163">
        <v>0</v>
      </c>
      <c r="AE2608" s="163">
        <v>0</v>
      </c>
      <c r="AF2608" s="163">
        <v>0</v>
      </c>
      <c r="AG2608" s="163">
        <v>0</v>
      </c>
      <c r="AH2608" s="163">
        <v>0</v>
      </c>
      <c r="AI2608" s="163">
        <v>0</v>
      </c>
      <c r="AJ2608" s="163">
        <v>0</v>
      </c>
      <c r="AK2608" s="163">
        <v>0</v>
      </c>
      <c r="AL2608" s="163">
        <v>0</v>
      </c>
      <c r="AM2608" s="163">
        <v>0</v>
      </c>
    </row>
    <row r="2609" spans="2:39" x14ac:dyDescent="0.15">
      <c r="B2609" s="51" t="s">
        <v>2556</v>
      </c>
      <c r="C2609" s="51" t="s">
        <v>4991</v>
      </c>
      <c r="D2609" s="51" t="s">
        <v>5026</v>
      </c>
      <c r="E2609" s="51" t="s">
        <v>5027</v>
      </c>
      <c r="F2609" s="51" t="s">
        <v>5028</v>
      </c>
      <c r="G2609" s="51" t="s">
        <v>5029</v>
      </c>
      <c r="H2609" s="51" t="s">
        <v>5030</v>
      </c>
      <c r="I2609" s="51" t="s">
        <v>5031</v>
      </c>
      <c r="K2609" s="53">
        <v>3</v>
      </c>
      <c r="L2609" s="160">
        <v>24</v>
      </c>
      <c r="M2609" s="160" t="s">
        <v>5028</v>
      </c>
      <c r="N2609" s="160" t="s">
        <v>5029</v>
      </c>
      <c r="O2609" s="161"/>
      <c r="P2609" s="161"/>
      <c r="Q2609" s="161"/>
      <c r="R2609" s="161"/>
      <c r="S2609" s="161"/>
      <c r="T2609" s="161"/>
      <c r="U2609" s="161"/>
      <c r="V2609" s="161"/>
      <c r="W2609" s="161"/>
      <c r="X2609" s="161"/>
      <c r="Y2609" s="161"/>
      <c r="Z2609" s="161"/>
      <c r="AA2609" s="155" t="s">
        <v>2556</v>
      </c>
      <c r="AB2609" s="155" t="s">
        <v>4991</v>
      </c>
      <c r="AC2609" s="163">
        <v>0</v>
      </c>
      <c r="AD2609" s="163">
        <v>0</v>
      </c>
      <c r="AE2609" s="163">
        <v>0</v>
      </c>
      <c r="AF2609" s="163">
        <v>0</v>
      </c>
      <c r="AG2609" s="163">
        <v>0</v>
      </c>
      <c r="AH2609" s="163">
        <v>0</v>
      </c>
      <c r="AI2609" s="163">
        <v>0</v>
      </c>
      <c r="AJ2609" s="163">
        <v>0</v>
      </c>
      <c r="AK2609" s="163">
        <v>0</v>
      </c>
      <c r="AL2609" s="163">
        <v>0</v>
      </c>
      <c r="AM2609" s="163">
        <v>0</v>
      </c>
    </row>
    <row r="2610" spans="2:39" x14ac:dyDescent="0.15">
      <c r="B2610" s="51" t="s">
        <v>2557</v>
      </c>
      <c r="C2610" s="51" t="s">
        <v>4992</v>
      </c>
      <c r="D2610" s="51" t="s">
        <v>5026</v>
      </c>
      <c r="E2610" s="51" t="s">
        <v>5027</v>
      </c>
      <c r="F2610" s="51" t="s">
        <v>5028</v>
      </c>
      <c r="G2610" s="51" t="s">
        <v>5029</v>
      </c>
      <c r="H2610" s="51" t="s">
        <v>5199</v>
      </c>
      <c r="I2610" s="51" t="s">
        <v>5200</v>
      </c>
      <c r="K2610" s="53">
        <v>3</v>
      </c>
      <c r="L2610" s="160">
        <v>24</v>
      </c>
      <c r="M2610" s="160" t="s">
        <v>5028</v>
      </c>
      <c r="N2610" s="160" t="s">
        <v>5029</v>
      </c>
      <c r="O2610" s="161"/>
      <c r="P2610" s="161"/>
      <c r="Q2610" s="161"/>
      <c r="R2610" s="161"/>
      <c r="S2610" s="161"/>
      <c r="T2610" s="161"/>
      <c r="U2610" s="161"/>
      <c r="V2610" s="161"/>
      <c r="W2610" s="161"/>
      <c r="X2610" s="161"/>
      <c r="Y2610" s="161"/>
      <c r="Z2610" s="161"/>
      <c r="AA2610" s="155" t="s">
        <v>2557</v>
      </c>
      <c r="AB2610" s="155" t="s">
        <v>4992</v>
      </c>
      <c r="AC2610" s="163">
        <v>0</v>
      </c>
      <c r="AD2610" s="163">
        <v>0</v>
      </c>
      <c r="AE2610" s="163">
        <v>0</v>
      </c>
      <c r="AF2610" s="163">
        <v>0</v>
      </c>
      <c r="AG2610" s="163">
        <v>0</v>
      </c>
      <c r="AH2610" s="163">
        <v>0</v>
      </c>
      <c r="AI2610" s="163">
        <v>0</v>
      </c>
      <c r="AJ2610" s="163">
        <v>0</v>
      </c>
      <c r="AK2610" s="163">
        <v>0</v>
      </c>
      <c r="AL2610" s="163">
        <v>0</v>
      </c>
      <c r="AM2610" s="163">
        <v>0</v>
      </c>
    </row>
    <row r="2611" spans="2:39" x14ac:dyDescent="0.15">
      <c r="B2611" s="51" t="s">
        <v>2558</v>
      </c>
      <c r="C2611" s="51" t="s">
        <v>4993</v>
      </c>
      <c r="D2611" s="51" t="s">
        <v>5026</v>
      </c>
      <c r="E2611" s="51" t="s">
        <v>5027</v>
      </c>
      <c r="F2611" s="51" t="s">
        <v>5054</v>
      </c>
      <c r="G2611" s="51" t="s">
        <v>5055</v>
      </c>
      <c r="H2611" s="51" t="s">
        <v>5113</v>
      </c>
      <c r="I2611" s="51" t="s">
        <v>5114</v>
      </c>
      <c r="K2611" s="53">
        <v>2</v>
      </c>
      <c r="L2611" s="160" t="s">
        <v>5356</v>
      </c>
      <c r="M2611" s="160" t="s">
        <v>5056</v>
      </c>
      <c r="N2611" s="160" t="s">
        <v>5194</v>
      </c>
      <c r="O2611" s="161"/>
      <c r="P2611" s="161"/>
      <c r="Q2611" s="161"/>
      <c r="R2611" s="161"/>
      <c r="S2611" s="161"/>
      <c r="T2611" s="161"/>
      <c r="U2611" s="161"/>
      <c r="V2611" s="161"/>
      <c r="W2611" s="161"/>
      <c r="X2611" s="161"/>
      <c r="Y2611" s="161"/>
      <c r="Z2611" s="161"/>
      <c r="AA2611" s="155" t="s">
        <v>2558</v>
      </c>
      <c r="AB2611" s="155" t="s">
        <v>4993</v>
      </c>
      <c r="AC2611" s="163">
        <v>0</v>
      </c>
      <c r="AD2611" s="163">
        <v>0</v>
      </c>
      <c r="AE2611" s="163">
        <v>0</v>
      </c>
      <c r="AF2611" s="163">
        <v>0</v>
      </c>
      <c r="AG2611" s="163">
        <v>0</v>
      </c>
      <c r="AH2611" s="163">
        <v>0</v>
      </c>
      <c r="AI2611" s="163">
        <v>0</v>
      </c>
      <c r="AJ2611" s="163">
        <v>0</v>
      </c>
      <c r="AK2611" s="163">
        <v>0</v>
      </c>
      <c r="AL2611" s="163">
        <v>0</v>
      </c>
      <c r="AM2611" s="163">
        <v>0</v>
      </c>
    </row>
    <row r="2612" spans="2:39" x14ac:dyDescent="0.15">
      <c r="B2612" s="51" t="s">
        <v>2559</v>
      </c>
      <c r="C2612" s="51" t="s">
        <v>4994</v>
      </c>
      <c r="D2612" s="51" t="s">
        <v>5026</v>
      </c>
      <c r="E2612" s="51" t="s">
        <v>5027</v>
      </c>
      <c r="F2612" s="51" t="s">
        <v>5028</v>
      </c>
      <c r="G2612" s="51" t="s">
        <v>5029</v>
      </c>
      <c r="H2612" s="51" t="s">
        <v>5030</v>
      </c>
      <c r="I2612" s="51" t="s">
        <v>5031</v>
      </c>
      <c r="K2612" s="53">
        <v>3</v>
      </c>
      <c r="L2612" s="160">
        <v>24</v>
      </c>
      <c r="M2612" s="160" t="s">
        <v>5028</v>
      </c>
      <c r="N2612" s="160" t="s">
        <v>5029</v>
      </c>
      <c r="O2612" s="161"/>
      <c r="P2612" s="161"/>
      <c r="Q2612" s="161"/>
      <c r="R2612" s="161"/>
      <c r="S2612" s="161"/>
      <c r="T2612" s="161"/>
      <c r="U2612" s="161"/>
      <c r="V2612" s="161"/>
      <c r="W2612" s="161"/>
      <c r="X2612" s="161"/>
      <c r="Y2612" s="161"/>
      <c r="Z2612" s="161"/>
      <c r="AA2612" s="155" t="s">
        <v>2559</v>
      </c>
      <c r="AB2612" s="155" t="s">
        <v>4994</v>
      </c>
      <c r="AC2612" s="163">
        <v>0</v>
      </c>
      <c r="AD2612" s="163">
        <v>0</v>
      </c>
      <c r="AE2612" s="163">
        <v>0</v>
      </c>
      <c r="AF2612" s="163">
        <v>0</v>
      </c>
      <c r="AG2612" s="163">
        <v>0</v>
      </c>
      <c r="AH2612" s="163">
        <v>0</v>
      </c>
      <c r="AI2612" s="163">
        <v>0</v>
      </c>
      <c r="AJ2612" s="163">
        <v>0</v>
      </c>
      <c r="AK2612" s="163">
        <v>0</v>
      </c>
      <c r="AL2612" s="163">
        <v>0</v>
      </c>
      <c r="AM2612" s="163">
        <v>0</v>
      </c>
    </row>
    <row r="2613" spans="2:39" x14ac:dyDescent="0.15">
      <c r="B2613" s="51" t="s">
        <v>2560</v>
      </c>
      <c r="C2613" s="51" t="s">
        <v>4995</v>
      </c>
      <c r="D2613" s="51" t="s">
        <v>5026</v>
      </c>
      <c r="E2613" s="51" t="s">
        <v>5027</v>
      </c>
      <c r="F2613" s="51" t="s">
        <v>5028</v>
      </c>
      <c r="G2613" s="51" t="s">
        <v>5029</v>
      </c>
      <c r="H2613" s="51" t="s">
        <v>5030</v>
      </c>
      <c r="I2613" s="51" t="s">
        <v>5031</v>
      </c>
      <c r="K2613" s="53">
        <v>3</v>
      </c>
      <c r="L2613" s="160">
        <v>24</v>
      </c>
      <c r="M2613" s="160" t="s">
        <v>5028</v>
      </c>
      <c r="N2613" s="160" t="s">
        <v>5029</v>
      </c>
      <c r="O2613" s="161"/>
      <c r="P2613" s="161"/>
      <c r="Q2613" s="161"/>
      <c r="R2613" s="161"/>
      <c r="S2613" s="161"/>
      <c r="T2613" s="161"/>
      <c r="U2613" s="161"/>
      <c r="V2613" s="161"/>
      <c r="W2613" s="161"/>
      <c r="X2613" s="161"/>
      <c r="Y2613" s="161"/>
      <c r="Z2613" s="161"/>
      <c r="AA2613" s="155" t="s">
        <v>2560</v>
      </c>
      <c r="AB2613" s="155" t="s">
        <v>4995</v>
      </c>
      <c r="AC2613" s="163">
        <v>0</v>
      </c>
      <c r="AD2613" s="163">
        <v>0</v>
      </c>
      <c r="AE2613" s="163">
        <v>1</v>
      </c>
      <c r="AF2613" s="163">
        <v>0</v>
      </c>
      <c r="AG2613" s="163">
        <v>0</v>
      </c>
      <c r="AH2613" s="163">
        <v>0</v>
      </c>
      <c r="AI2613" s="163">
        <v>0</v>
      </c>
      <c r="AJ2613" s="163">
        <v>0</v>
      </c>
      <c r="AK2613" s="163">
        <v>0</v>
      </c>
      <c r="AL2613" s="163">
        <v>0</v>
      </c>
      <c r="AM2613" s="163">
        <v>0</v>
      </c>
    </row>
    <row r="2614" spans="2:39" x14ac:dyDescent="0.15">
      <c r="B2614" s="51" t="s">
        <v>2561</v>
      </c>
      <c r="C2614" s="51" t="s">
        <v>4996</v>
      </c>
      <c r="D2614" s="51" t="s">
        <v>5026</v>
      </c>
      <c r="E2614" s="51" t="s">
        <v>5027</v>
      </c>
      <c r="F2614" s="51" t="s">
        <v>5028</v>
      </c>
      <c r="G2614" s="51" t="s">
        <v>5029</v>
      </c>
      <c r="H2614" s="51" t="s">
        <v>5115</v>
      </c>
      <c r="I2614" s="51" t="s">
        <v>5116</v>
      </c>
      <c r="K2614" s="53">
        <v>3</v>
      </c>
      <c r="L2614" s="160">
        <v>24</v>
      </c>
      <c r="M2614" s="160" t="s">
        <v>5028</v>
      </c>
      <c r="N2614" s="160" t="s">
        <v>5029</v>
      </c>
      <c r="O2614" s="161"/>
      <c r="P2614" s="161"/>
      <c r="Q2614" s="161"/>
      <c r="R2614" s="161"/>
      <c r="S2614" s="161"/>
      <c r="T2614" s="161"/>
      <c r="U2614" s="161"/>
      <c r="V2614" s="161"/>
      <c r="W2614" s="161"/>
      <c r="X2614" s="161"/>
      <c r="Y2614" s="161"/>
      <c r="Z2614" s="161"/>
      <c r="AA2614" s="155" t="s">
        <v>2561</v>
      </c>
      <c r="AB2614" s="155" t="s">
        <v>4996</v>
      </c>
      <c r="AC2614" s="163">
        <v>0</v>
      </c>
      <c r="AD2614" s="163">
        <v>0</v>
      </c>
      <c r="AE2614" s="163">
        <v>0</v>
      </c>
      <c r="AF2614" s="163">
        <v>0</v>
      </c>
      <c r="AG2614" s="163">
        <v>0</v>
      </c>
      <c r="AH2614" s="163">
        <v>0</v>
      </c>
      <c r="AI2614" s="163">
        <v>0</v>
      </c>
      <c r="AJ2614" s="163">
        <v>0</v>
      </c>
      <c r="AK2614" s="163">
        <v>0</v>
      </c>
      <c r="AL2614" s="163">
        <v>0</v>
      </c>
      <c r="AM2614" s="163">
        <v>0</v>
      </c>
    </row>
    <row r="2615" spans="2:39" x14ac:dyDescent="0.15">
      <c r="B2615" s="51" t="s">
        <v>2562</v>
      </c>
      <c r="C2615" s="51" t="s">
        <v>4997</v>
      </c>
      <c r="D2615" s="51" t="s">
        <v>5032</v>
      </c>
      <c r="E2615" s="51" t="s">
        <v>5033</v>
      </c>
      <c r="F2615" s="51" t="s">
        <v>5121</v>
      </c>
      <c r="G2615" s="51" t="s">
        <v>5122</v>
      </c>
      <c r="H2615" s="51" t="s">
        <v>5123</v>
      </c>
      <c r="I2615" s="51" t="s">
        <v>5124</v>
      </c>
      <c r="K2615" s="53">
        <v>3</v>
      </c>
      <c r="L2615" s="160">
        <v>12</v>
      </c>
      <c r="M2615" s="160" t="s">
        <v>5121</v>
      </c>
      <c r="N2615" s="160" t="s">
        <v>5122</v>
      </c>
      <c r="O2615" s="161"/>
      <c r="P2615" s="161"/>
      <c r="Q2615" s="161"/>
      <c r="R2615" s="161"/>
      <c r="S2615" s="161"/>
      <c r="T2615" s="161"/>
      <c r="U2615" s="161"/>
      <c r="V2615" s="161"/>
      <c r="W2615" s="161"/>
      <c r="X2615" s="161"/>
      <c r="Y2615" s="161"/>
      <c r="Z2615" s="161"/>
      <c r="AA2615" s="155" t="s">
        <v>2562</v>
      </c>
      <c r="AB2615" s="155" t="s">
        <v>4997</v>
      </c>
      <c r="AC2615" s="163">
        <v>0</v>
      </c>
      <c r="AD2615" s="163">
        <v>0</v>
      </c>
      <c r="AE2615" s="163">
        <v>0</v>
      </c>
      <c r="AF2615" s="163">
        <v>0</v>
      </c>
      <c r="AG2615" s="163">
        <v>0</v>
      </c>
      <c r="AH2615" s="163">
        <v>0</v>
      </c>
      <c r="AI2615" s="163">
        <v>0</v>
      </c>
      <c r="AJ2615" s="163">
        <v>0</v>
      </c>
      <c r="AK2615" s="163">
        <v>0</v>
      </c>
      <c r="AL2615" s="163">
        <v>0</v>
      </c>
      <c r="AM2615" s="163">
        <v>0</v>
      </c>
    </row>
    <row r="2616" spans="2:39" x14ac:dyDescent="0.15">
      <c r="B2616" s="51" t="s">
        <v>2563</v>
      </c>
      <c r="C2616" s="51" t="s">
        <v>4998</v>
      </c>
      <c r="D2616" s="51" t="s">
        <v>5074</v>
      </c>
      <c r="E2616" s="51" t="s">
        <v>5075</v>
      </c>
      <c r="F2616" s="51" t="s">
        <v>5076</v>
      </c>
      <c r="G2616" s="51" t="s">
        <v>5077</v>
      </c>
      <c r="H2616" s="51" t="s">
        <v>5101</v>
      </c>
      <c r="I2616" s="51" t="s">
        <v>5102</v>
      </c>
      <c r="K2616" s="53">
        <v>3</v>
      </c>
      <c r="L2616" s="160">
        <v>6</v>
      </c>
      <c r="M2616" s="160" t="s">
        <v>5101</v>
      </c>
      <c r="N2616" s="160" t="s">
        <v>5102</v>
      </c>
      <c r="O2616" s="161"/>
      <c r="P2616" s="161"/>
      <c r="Q2616" s="161"/>
      <c r="R2616" s="161"/>
      <c r="S2616" s="161"/>
      <c r="T2616" s="161"/>
      <c r="U2616" s="161"/>
      <c r="V2616" s="161"/>
      <c r="W2616" s="161"/>
      <c r="X2616" s="161"/>
      <c r="Y2616" s="161"/>
      <c r="Z2616" s="161"/>
      <c r="AA2616" s="155" t="s">
        <v>2563</v>
      </c>
      <c r="AB2616" s="155" t="s">
        <v>4998</v>
      </c>
      <c r="AC2616" s="163">
        <v>0</v>
      </c>
      <c r="AD2616" s="163">
        <v>0</v>
      </c>
      <c r="AE2616" s="163">
        <v>0</v>
      </c>
      <c r="AF2616" s="163">
        <v>0</v>
      </c>
      <c r="AG2616" s="163">
        <v>0</v>
      </c>
      <c r="AH2616" s="163">
        <v>0</v>
      </c>
      <c r="AI2616" s="163">
        <v>0</v>
      </c>
      <c r="AJ2616" s="163">
        <v>0</v>
      </c>
      <c r="AK2616" s="163">
        <v>0</v>
      </c>
      <c r="AL2616" s="163">
        <v>0</v>
      </c>
      <c r="AM2616" s="163">
        <v>0</v>
      </c>
    </row>
    <row r="2617" spans="2:39" x14ac:dyDescent="0.15">
      <c r="B2617" s="51" t="s">
        <v>2564</v>
      </c>
      <c r="C2617" s="51" t="s">
        <v>4999</v>
      </c>
      <c r="D2617" s="51" t="s">
        <v>5026</v>
      </c>
      <c r="E2617" s="51" t="s">
        <v>5027</v>
      </c>
      <c r="F2617" s="51" t="s">
        <v>5028</v>
      </c>
      <c r="G2617" s="51" t="s">
        <v>5029</v>
      </c>
      <c r="H2617" s="51" t="s">
        <v>5205</v>
      </c>
      <c r="I2617" s="51" t="s">
        <v>5206</v>
      </c>
      <c r="K2617" s="53">
        <v>3</v>
      </c>
      <c r="L2617" s="160">
        <v>24</v>
      </c>
      <c r="M2617" s="160" t="s">
        <v>5028</v>
      </c>
      <c r="N2617" s="160" t="s">
        <v>5029</v>
      </c>
      <c r="O2617" s="161"/>
      <c r="P2617" s="161"/>
      <c r="Q2617" s="161"/>
      <c r="R2617" s="161"/>
      <c r="S2617" s="161"/>
      <c r="T2617" s="161"/>
      <c r="U2617" s="161"/>
      <c r="V2617" s="161"/>
      <c r="W2617" s="161"/>
      <c r="X2617" s="161"/>
      <c r="Y2617" s="161"/>
      <c r="Z2617" s="161"/>
      <c r="AA2617" s="155" t="s">
        <v>2564</v>
      </c>
      <c r="AB2617" s="155" t="s">
        <v>4999</v>
      </c>
      <c r="AC2617" s="163">
        <v>0</v>
      </c>
      <c r="AD2617" s="163">
        <v>0</v>
      </c>
      <c r="AE2617" s="163">
        <v>0</v>
      </c>
      <c r="AF2617" s="163">
        <v>0</v>
      </c>
      <c r="AG2617" s="163">
        <v>0</v>
      </c>
      <c r="AH2617" s="163">
        <v>0</v>
      </c>
      <c r="AI2617" s="163">
        <v>0</v>
      </c>
      <c r="AJ2617" s="163">
        <v>0</v>
      </c>
      <c r="AK2617" s="163">
        <v>0</v>
      </c>
      <c r="AL2617" s="163">
        <v>0</v>
      </c>
      <c r="AM2617" s="163">
        <v>0</v>
      </c>
    </row>
    <row r="2618" spans="2:39" x14ac:dyDescent="0.15">
      <c r="B2618" s="51" t="s">
        <v>2565</v>
      </c>
      <c r="C2618" s="51" t="s">
        <v>5000</v>
      </c>
      <c r="D2618" s="51" t="s">
        <v>5026</v>
      </c>
      <c r="E2618" s="51" t="s">
        <v>5027</v>
      </c>
      <c r="F2618" s="51" t="s">
        <v>5040</v>
      </c>
      <c r="G2618" s="51" t="s">
        <v>5041</v>
      </c>
      <c r="H2618" s="51" t="s">
        <v>5042</v>
      </c>
      <c r="I2618" s="51" t="s">
        <v>5043</v>
      </c>
      <c r="K2618" s="53">
        <v>3</v>
      </c>
      <c r="L2618" s="160">
        <v>25</v>
      </c>
      <c r="M2618" s="160" t="s">
        <v>5040</v>
      </c>
      <c r="N2618" s="160" t="s">
        <v>5041</v>
      </c>
      <c r="O2618" s="161"/>
      <c r="P2618" s="161"/>
      <c r="Q2618" s="161"/>
      <c r="R2618" s="161"/>
      <c r="S2618" s="161"/>
      <c r="T2618" s="161"/>
      <c r="U2618" s="161"/>
      <c r="V2618" s="161"/>
      <c r="W2618" s="161"/>
      <c r="X2618" s="161"/>
      <c r="Y2618" s="161"/>
      <c r="Z2618" s="161"/>
      <c r="AA2618" s="155" t="s">
        <v>2565</v>
      </c>
      <c r="AB2618" s="155" t="s">
        <v>5000</v>
      </c>
      <c r="AC2618" s="163">
        <v>0</v>
      </c>
      <c r="AD2618" s="163">
        <v>0</v>
      </c>
      <c r="AE2618" s="163">
        <v>0</v>
      </c>
      <c r="AF2618" s="163">
        <v>0</v>
      </c>
      <c r="AG2618" s="163">
        <v>0</v>
      </c>
      <c r="AH2618" s="163">
        <v>0</v>
      </c>
      <c r="AI2618" s="163">
        <v>0</v>
      </c>
      <c r="AJ2618" s="163">
        <v>0</v>
      </c>
      <c r="AK2618" s="163">
        <v>0</v>
      </c>
      <c r="AL2618" s="163">
        <v>0</v>
      </c>
      <c r="AM2618" s="163">
        <v>0</v>
      </c>
    </row>
    <row r="2619" spans="2:39" x14ac:dyDescent="0.15">
      <c r="B2619" s="51" t="s">
        <v>2566</v>
      </c>
      <c r="C2619" s="51" t="s">
        <v>5001</v>
      </c>
      <c r="D2619" s="51" t="s">
        <v>5026</v>
      </c>
      <c r="E2619" s="51" t="s">
        <v>5027</v>
      </c>
      <c r="F2619" s="51" t="s">
        <v>5054</v>
      </c>
      <c r="G2619" s="51" t="s">
        <v>5055</v>
      </c>
      <c r="H2619" s="51" t="s">
        <v>5113</v>
      </c>
      <c r="I2619" s="51" t="s">
        <v>5114</v>
      </c>
      <c r="K2619" s="53">
        <v>2</v>
      </c>
      <c r="L2619" s="160" t="s">
        <v>5356</v>
      </c>
      <c r="M2619" s="160" t="s">
        <v>5056</v>
      </c>
      <c r="N2619" s="160" t="s">
        <v>5194</v>
      </c>
      <c r="O2619" s="161"/>
      <c r="P2619" s="161"/>
      <c r="Q2619" s="161"/>
      <c r="R2619" s="161"/>
      <c r="S2619" s="161"/>
      <c r="T2619" s="161"/>
      <c r="U2619" s="161"/>
      <c r="V2619" s="161"/>
      <c r="W2619" s="161"/>
      <c r="X2619" s="161"/>
      <c r="Y2619" s="161"/>
      <c r="Z2619" s="161"/>
      <c r="AA2619" s="155" t="s">
        <v>2566</v>
      </c>
      <c r="AB2619" s="155" t="s">
        <v>5001</v>
      </c>
      <c r="AC2619" s="163">
        <v>0</v>
      </c>
      <c r="AD2619" s="163">
        <v>0</v>
      </c>
      <c r="AE2619" s="163">
        <v>0</v>
      </c>
      <c r="AF2619" s="163">
        <v>0</v>
      </c>
      <c r="AG2619" s="163">
        <v>0</v>
      </c>
      <c r="AH2619" s="163">
        <v>0</v>
      </c>
      <c r="AI2619" s="163">
        <v>0</v>
      </c>
      <c r="AJ2619" s="163">
        <v>0</v>
      </c>
      <c r="AK2619" s="163">
        <v>0</v>
      </c>
      <c r="AL2619" s="163">
        <v>0</v>
      </c>
      <c r="AM2619" s="163">
        <v>0</v>
      </c>
    </row>
    <row r="2620" spans="2:39" x14ac:dyDescent="0.15">
      <c r="B2620" s="51" t="s">
        <v>1029</v>
      </c>
      <c r="C2620" s="51" t="s">
        <v>3603</v>
      </c>
      <c r="D2620" s="51" t="s">
        <v>5026</v>
      </c>
      <c r="E2620" s="51" t="s">
        <v>5027</v>
      </c>
      <c r="F2620" s="51" t="s">
        <v>5028</v>
      </c>
      <c r="G2620" s="51" t="s">
        <v>5029</v>
      </c>
      <c r="H2620" s="51" t="s">
        <v>5030</v>
      </c>
      <c r="I2620" s="51" t="s">
        <v>5031</v>
      </c>
      <c r="K2620" s="53">
        <v>3</v>
      </c>
      <c r="L2620" s="160">
        <v>24</v>
      </c>
      <c r="M2620" s="160" t="s">
        <v>5028</v>
      </c>
      <c r="N2620" s="160" t="s">
        <v>5029</v>
      </c>
      <c r="O2620" s="161"/>
      <c r="P2620" s="161"/>
      <c r="Q2620" s="161"/>
      <c r="R2620" s="161"/>
      <c r="S2620" s="161"/>
      <c r="T2620" s="161"/>
      <c r="U2620" s="161"/>
      <c r="V2620" s="161"/>
      <c r="W2620" s="161"/>
      <c r="X2620" s="161"/>
      <c r="Y2620" s="161"/>
      <c r="Z2620" s="161"/>
      <c r="AA2620" s="155" t="s">
        <v>1029</v>
      </c>
      <c r="AB2620" s="155" t="s">
        <v>3603</v>
      </c>
      <c r="AC2620" s="163">
        <v>0</v>
      </c>
      <c r="AD2620" s="163">
        <v>0</v>
      </c>
      <c r="AE2620" s="163">
        <v>0</v>
      </c>
      <c r="AF2620" s="163">
        <v>0</v>
      </c>
      <c r="AG2620" s="163">
        <v>0</v>
      </c>
      <c r="AH2620" s="163">
        <v>0</v>
      </c>
      <c r="AI2620" s="163">
        <v>0</v>
      </c>
      <c r="AJ2620" s="163">
        <v>0</v>
      </c>
      <c r="AK2620" s="163">
        <v>0</v>
      </c>
      <c r="AL2620" s="163">
        <v>0</v>
      </c>
      <c r="AM2620" s="163">
        <v>0</v>
      </c>
    </row>
    <row r="2621" spans="2:39" x14ac:dyDescent="0.15">
      <c r="B2621" s="51" t="s">
        <v>2567</v>
      </c>
      <c r="C2621" s="51" t="s">
        <v>5002</v>
      </c>
      <c r="D2621" s="51" t="s">
        <v>5129</v>
      </c>
      <c r="E2621" s="51" t="s">
        <v>5130</v>
      </c>
      <c r="F2621" s="51" t="s">
        <v>5131</v>
      </c>
      <c r="G2621" s="51" t="s">
        <v>5132</v>
      </c>
      <c r="H2621" s="51" t="s">
        <v>5133</v>
      </c>
      <c r="I2621" s="51" t="s">
        <v>5134</v>
      </c>
      <c r="K2621" s="53">
        <v>3</v>
      </c>
      <c r="L2621" s="160">
        <v>18</v>
      </c>
      <c r="M2621" s="160" t="s">
        <v>5129</v>
      </c>
      <c r="N2621" s="160" t="s">
        <v>5130</v>
      </c>
      <c r="O2621" s="161"/>
      <c r="P2621" s="161"/>
      <c r="Q2621" s="161"/>
      <c r="R2621" s="161"/>
      <c r="S2621" s="161"/>
      <c r="T2621" s="161"/>
      <c r="U2621" s="161"/>
      <c r="V2621" s="161"/>
      <c r="W2621" s="161"/>
      <c r="X2621" s="161"/>
      <c r="Y2621" s="161"/>
      <c r="Z2621" s="161"/>
      <c r="AA2621" s="155" t="s">
        <v>2567</v>
      </c>
      <c r="AB2621" s="155" t="s">
        <v>5002</v>
      </c>
      <c r="AC2621" s="163">
        <v>0</v>
      </c>
      <c r="AD2621" s="163">
        <v>0</v>
      </c>
      <c r="AE2621" s="163">
        <v>0</v>
      </c>
      <c r="AF2621" s="163">
        <v>0</v>
      </c>
      <c r="AG2621" s="163">
        <v>0</v>
      </c>
      <c r="AH2621" s="163">
        <v>0</v>
      </c>
      <c r="AI2621" s="163">
        <v>0</v>
      </c>
      <c r="AJ2621" s="163">
        <v>0</v>
      </c>
      <c r="AK2621" s="163">
        <v>0</v>
      </c>
      <c r="AL2621" s="163">
        <v>0</v>
      </c>
      <c r="AM2621" s="163">
        <v>0</v>
      </c>
    </row>
    <row r="2622" spans="2:39" x14ac:dyDescent="0.15">
      <c r="B2622" s="51" t="s">
        <v>2568</v>
      </c>
      <c r="C2622" s="51" t="s">
        <v>5003</v>
      </c>
      <c r="D2622" s="51" t="s">
        <v>5026</v>
      </c>
      <c r="E2622" s="51" t="s">
        <v>5027</v>
      </c>
      <c r="F2622" s="51" t="s">
        <v>5085</v>
      </c>
      <c r="G2622" s="51" t="s">
        <v>5086</v>
      </c>
      <c r="H2622" s="51" t="s">
        <v>5087</v>
      </c>
      <c r="I2622" s="51" t="s">
        <v>5088</v>
      </c>
      <c r="K2622" s="53">
        <v>3</v>
      </c>
      <c r="L2622" s="160">
        <v>26</v>
      </c>
      <c r="M2622" s="160" t="s">
        <v>5085</v>
      </c>
      <c r="N2622" s="160" t="s">
        <v>5086</v>
      </c>
      <c r="O2622" s="161"/>
      <c r="P2622" s="161"/>
      <c r="Q2622" s="161"/>
      <c r="R2622" s="161"/>
      <c r="S2622" s="161"/>
      <c r="T2622" s="161"/>
      <c r="U2622" s="161"/>
      <c r="V2622" s="161"/>
      <c r="W2622" s="161"/>
      <c r="X2622" s="161"/>
      <c r="Y2622" s="161"/>
      <c r="Z2622" s="161"/>
      <c r="AA2622" s="155" t="s">
        <v>2568</v>
      </c>
      <c r="AB2622" s="155" t="s">
        <v>5003</v>
      </c>
      <c r="AC2622" s="163">
        <v>0</v>
      </c>
      <c r="AD2622" s="163">
        <v>0</v>
      </c>
      <c r="AE2622" s="163">
        <v>0</v>
      </c>
      <c r="AF2622" s="163">
        <v>0</v>
      </c>
      <c r="AG2622" s="163">
        <v>0</v>
      </c>
      <c r="AH2622" s="163">
        <v>0</v>
      </c>
      <c r="AI2622" s="163">
        <v>0</v>
      </c>
      <c r="AJ2622" s="163">
        <v>0</v>
      </c>
      <c r="AK2622" s="163">
        <v>0</v>
      </c>
      <c r="AL2622" s="163">
        <v>0</v>
      </c>
      <c r="AM2622" s="163">
        <v>0</v>
      </c>
    </row>
    <row r="2623" spans="2:39" x14ac:dyDescent="0.15">
      <c r="B2623" s="51" t="s">
        <v>2569</v>
      </c>
      <c r="C2623" s="51" t="s">
        <v>5004</v>
      </c>
      <c r="D2623" s="51" t="s">
        <v>5026</v>
      </c>
      <c r="E2623" s="51" t="s">
        <v>5027</v>
      </c>
      <c r="F2623" s="51" t="s">
        <v>5054</v>
      </c>
      <c r="G2623" s="51" t="s">
        <v>5055</v>
      </c>
      <c r="H2623" s="51" t="s">
        <v>5193</v>
      </c>
      <c r="I2623" s="51" t="s">
        <v>5194</v>
      </c>
      <c r="K2623" s="53">
        <v>2</v>
      </c>
      <c r="L2623" s="160" t="s">
        <v>5356</v>
      </c>
      <c r="M2623" s="160" t="s">
        <v>5056</v>
      </c>
      <c r="N2623" s="160" t="s">
        <v>5194</v>
      </c>
      <c r="O2623" s="161"/>
      <c r="P2623" s="161"/>
      <c r="Q2623" s="161"/>
      <c r="R2623" s="161"/>
      <c r="S2623" s="161"/>
      <c r="T2623" s="161"/>
      <c r="U2623" s="161"/>
      <c r="V2623" s="161"/>
      <c r="W2623" s="161"/>
      <c r="X2623" s="161"/>
      <c r="Y2623" s="161"/>
      <c r="Z2623" s="161"/>
      <c r="AA2623" s="155" t="s">
        <v>2569</v>
      </c>
      <c r="AB2623" s="155" t="s">
        <v>5004</v>
      </c>
      <c r="AC2623" s="163">
        <v>0</v>
      </c>
      <c r="AD2623" s="163">
        <v>0</v>
      </c>
      <c r="AE2623" s="163">
        <v>0</v>
      </c>
      <c r="AF2623" s="163">
        <v>0</v>
      </c>
      <c r="AG2623" s="163">
        <v>0</v>
      </c>
      <c r="AH2623" s="163">
        <v>0</v>
      </c>
      <c r="AI2623" s="163">
        <v>0</v>
      </c>
      <c r="AJ2623" s="163">
        <v>0</v>
      </c>
      <c r="AK2623" s="163">
        <v>0</v>
      </c>
      <c r="AL2623" s="163">
        <v>0</v>
      </c>
      <c r="AM2623" s="163">
        <v>0</v>
      </c>
    </row>
    <row r="2624" spans="2:39" x14ac:dyDescent="0.15">
      <c r="B2624" s="51" t="s">
        <v>2570</v>
      </c>
      <c r="C2624" s="51" t="s">
        <v>5005</v>
      </c>
      <c r="D2624" s="51" t="s">
        <v>5026</v>
      </c>
      <c r="E2624" s="51" t="s">
        <v>5027</v>
      </c>
      <c r="F2624" s="51" t="s">
        <v>5085</v>
      </c>
      <c r="G2624" s="51" t="s">
        <v>5086</v>
      </c>
      <c r="H2624" s="51" t="s">
        <v>5087</v>
      </c>
      <c r="I2624" s="51" t="s">
        <v>5088</v>
      </c>
      <c r="K2624" s="53">
        <v>3</v>
      </c>
      <c r="L2624" s="160">
        <v>26</v>
      </c>
      <c r="M2624" s="160" t="s">
        <v>5085</v>
      </c>
      <c r="N2624" s="160" t="s">
        <v>5086</v>
      </c>
      <c r="O2624" s="161"/>
      <c r="P2624" s="161"/>
      <c r="Q2624" s="161"/>
      <c r="R2624" s="161"/>
      <c r="S2624" s="161"/>
      <c r="T2624" s="161"/>
      <c r="U2624" s="161"/>
      <c r="V2624" s="161"/>
      <c r="W2624" s="161"/>
      <c r="X2624" s="161"/>
      <c r="Y2624" s="161"/>
      <c r="Z2624" s="161"/>
      <c r="AA2624" s="155" t="s">
        <v>2570</v>
      </c>
      <c r="AB2624" s="155" t="s">
        <v>5005</v>
      </c>
      <c r="AC2624" s="163">
        <v>0</v>
      </c>
      <c r="AD2624" s="163">
        <v>0</v>
      </c>
      <c r="AE2624" s="163">
        <v>0</v>
      </c>
      <c r="AF2624" s="163">
        <v>0</v>
      </c>
      <c r="AG2624" s="163">
        <v>0</v>
      </c>
      <c r="AH2624" s="163">
        <v>0</v>
      </c>
      <c r="AI2624" s="163">
        <v>0</v>
      </c>
      <c r="AJ2624" s="163">
        <v>0</v>
      </c>
      <c r="AK2624" s="163">
        <v>0</v>
      </c>
      <c r="AL2624" s="163">
        <v>0</v>
      </c>
      <c r="AM2624" s="163">
        <v>0</v>
      </c>
    </row>
    <row r="2625" spans="2:39" x14ac:dyDescent="0.15">
      <c r="B2625" s="51" t="s">
        <v>2571</v>
      </c>
      <c r="C2625" s="51" t="s">
        <v>5006</v>
      </c>
      <c r="D2625" s="51" t="s">
        <v>5026</v>
      </c>
      <c r="E2625" s="51" t="s">
        <v>5027</v>
      </c>
      <c r="F2625" s="51" t="s">
        <v>5028</v>
      </c>
      <c r="G2625" s="51" t="s">
        <v>5029</v>
      </c>
      <c r="H2625" s="51" t="s">
        <v>5199</v>
      </c>
      <c r="I2625" s="51" t="s">
        <v>5200</v>
      </c>
      <c r="K2625" s="53">
        <v>3</v>
      </c>
      <c r="L2625" s="160">
        <v>24</v>
      </c>
      <c r="M2625" s="160" t="s">
        <v>5028</v>
      </c>
      <c r="N2625" s="160" t="s">
        <v>5029</v>
      </c>
      <c r="O2625" s="161"/>
      <c r="P2625" s="161"/>
      <c r="Q2625" s="161"/>
      <c r="R2625" s="161"/>
      <c r="S2625" s="161"/>
      <c r="T2625" s="161"/>
      <c r="U2625" s="161"/>
      <c r="V2625" s="161"/>
      <c r="W2625" s="161"/>
      <c r="X2625" s="161"/>
      <c r="Y2625" s="161"/>
      <c r="Z2625" s="161"/>
      <c r="AA2625" s="155" t="s">
        <v>2571</v>
      </c>
      <c r="AB2625" s="155" t="s">
        <v>5006</v>
      </c>
      <c r="AC2625" s="163">
        <v>0</v>
      </c>
      <c r="AD2625" s="163">
        <v>0</v>
      </c>
      <c r="AE2625" s="163">
        <v>0</v>
      </c>
      <c r="AF2625" s="163">
        <v>0</v>
      </c>
      <c r="AG2625" s="163">
        <v>0</v>
      </c>
      <c r="AH2625" s="163">
        <v>0</v>
      </c>
      <c r="AI2625" s="163">
        <v>0</v>
      </c>
      <c r="AJ2625" s="163">
        <v>0</v>
      </c>
      <c r="AK2625" s="163">
        <v>0</v>
      </c>
      <c r="AL2625" s="163">
        <v>0</v>
      </c>
      <c r="AM2625" s="163">
        <v>0</v>
      </c>
    </row>
    <row r="2626" spans="2:39" x14ac:dyDescent="0.15">
      <c r="B2626" s="51" t="s">
        <v>2572</v>
      </c>
      <c r="C2626" s="51" t="s">
        <v>5007</v>
      </c>
      <c r="D2626" s="51" t="s">
        <v>5044</v>
      </c>
      <c r="E2626" s="51" t="s">
        <v>5045</v>
      </c>
      <c r="F2626" s="51" t="s">
        <v>5046</v>
      </c>
      <c r="G2626" s="51" t="s">
        <v>5045</v>
      </c>
      <c r="H2626" s="51" t="s">
        <v>5047</v>
      </c>
      <c r="I2626" s="51" t="s">
        <v>5048</v>
      </c>
      <c r="K2626" s="53">
        <v>3</v>
      </c>
      <c r="L2626" s="160">
        <v>5</v>
      </c>
      <c r="M2626" s="160" t="s">
        <v>5047</v>
      </c>
      <c r="N2626" s="160" t="s">
        <v>5048</v>
      </c>
      <c r="O2626" s="161"/>
      <c r="P2626" s="161"/>
      <c r="Q2626" s="161"/>
      <c r="R2626" s="161"/>
      <c r="S2626" s="161"/>
      <c r="T2626" s="161"/>
      <c r="U2626" s="161"/>
      <c r="V2626" s="161"/>
      <c r="W2626" s="161"/>
      <c r="X2626" s="161"/>
      <c r="Y2626" s="161"/>
      <c r="Z2626" s="161"/>
      <c r="AA2626" s="155" t="s">
        <v>2572</v>
      </c>
      <c r="AB2626" s="155" t="s">
        <v>5007</v>
      </c>
      <c r="AC2626" s="163">
        <v>0</v>
      </c>
      <c r="AD2626" s="163">
        <v>0</v>
      </c>
      <c r="AE2626" s="163">
        <v>0</v>
      </c>
      <c r="AF2626" s="163">
        <v>0</v>
      </c>
      <c r="AG2626" s="163">
        <v>0</v>
      </c>
      <c r="AH2626" s="163">
        <v>0</v>
      </c>
      <c r="AI2626" s="163">
        <v>0</v>
      </c>
      <c r="AJ2626" s="163">
        <v>0</v>
      </c>
      <c r="AK2626" s="163">
        <v>0</v>
      </c>
      <c r="AL2626" s="163">
        <v>0</v>
      </c>
      <c r="AM2626" s="163">
        <v>0</v>
      </c>
    </row>
    <row r="2627" spans="2:39" x14ac:dyDescent="0.15">
      <c r="B2627" s="51" t="s">
        <v>2573</v>
      </c>
      <c r="C2627" s="51" t="s">
        <v>5008</v>
      </c>
      <c r="D2627" s="51" t="s">
        <v>5032</v>
      </c>
      <c r="E2627" s="51" t="s">
        <v>5033</v>
      </c>
      <c r="F2627" s="51" t="s">
        <v>5117</v>
      </c>
      <c r="G2627" s="51" t="s">
        <v>5118</v>
      </c>
      <c r="H2627" s="51" t="s">
        <v>5191</v>
      </c>
      <c r="I2627" s="51" t="s">
        <v>5192</v>
      </c>
      <c r="K2627" s="53">
        <v>3</v>
      </c>
      <c r="L2627" s="160" t="s">
        <v>5356</v>
      </c>
      <c r="M2627" s="160" t="s">
        <v>5356</v>
      </c>
      <c r="N2627" s="160" t="s">
        <v>5356</v>
      </c>
      <c r="O2627" s="161"/>
      <c r="P2627" s="161"/>
      <c r="Q2627" s="161"/>
      <c r="R2627" s="161"/>
      <c r="S2627" s="161"/>
      <c r="T2627" s="161"/>
      <c r="U2627" s="161"/>
      <c r="V2627" s="161"/>
      <c r="W2627" s="161"/>
      <c r="X2627" s="161"/>
      <c r="Y2627" s="161"/>
      <c r="Z2627" s="161"/>
      <c r="AA2627" s="155" t="s">
        <v>2573</v>
      </c>
      <c r="AB2627" s="155" t="s">
        <v>5008</v>
      </c>
      <c r="AC2627" s="163">
        <v>0</v>
      </c>
      <c r="AD2627" s="163">
        <v>0</v>
      </c>
      <c r="AE2627" s="163">
        <v>0</v>
      </c>
      <c r="AF2627" s="163">
        <v>0</v>
      </c>
      <c r="AG2627" s="163">
        <v>0</v>
      </c>
      <c r="AH2627" s="163">
        <v>0</v>
      </c>
      <c r="AI2627" s="163">
        <v>0</v>
      </c>
      <c r="AJ2627" s="163">
        <v>0</v>
      </c>
      <c r="AK2627" s="163">
        <v>0</v>
      </c>
      <c r="AL2627" s="163">
        <v>0</v>
      </c>
      <c r="AM2627" s="163">
        <v>0</v>
      </c>
    </row>
    <row r="2628" spans="2:39" x14ac:dyDescent="0.15">
      <c r="B2628" s="51" t="s">
        <v>2574</v>
      </c>
      <c r="C2628" s="51" t="s">
        <v>5009</v>
      </c>
      <c r="D2628" s="51" t="s">
        <v>5026</v>
      </c>
      <c r="E2628" s="51" t="s">
        <v>5027</v>
      </c>
      <c r="F2628" s="51" t="s">
        <v>5028</v>
      </c>
      <c r="G2628" s="51" t="s">
        <v>5029</v>
      </c>
      <c r="H2628" s="51" t="s">
        <v>5197</v>
      </c>
      <c r="I2628" s="51" t="s">
        <v>5198</v>
      </c>
      <c r="K2628" s="53">
        <v>3</v>
      </c>
      <c r="L2628" s="160">
        <v>24</v>
      </c>
      <c r="M2628" s="160" t="s">
        <v>5028</v>
      </c>
      <c r="N2628" s="160" t="s">
        <v>5029</v>
      </c>
      <c r="O2628" s="161"/>
      <c r="P2628" s="161"/>
      <c r="Q2628" s="161"/>
      <c r="R2628" s="161"/>
      <c r="S2628" s="161"/>
      <c r="T2628" s="161"/>
      <c r="U2628" s="161"/>
      <c r="V2628" s="161"/>
      <c r="W2628" s="161"/>
      <c r="X2628" s="161"/>
      <c r="Y2628" s="161"/>
      <c r="Z2628" s="161"/>
      <c r="AA2628" s="155" t="s">
        <v>2574</v>
      </c>
      <c r="AB2628" s="155" t="s">
        <v>5009</v>
      </c>
      <c r="AC2628" s="163">
        <v>0</v>
      </c>
      <c r="AD2628" s="163">
        <v>0</v>
      </c>
      <c r="AE2628" s="163">
        <v>0</v>
      </c>
      <c r="AF2628" s="163">
        <v>0</v>
      </c>
      <c r="AG2628" s="163">
        <v>0</v>
      </c>
      <c r="AH2628" s="163">
        <v>0</v>
      </c>
      <c r="AI2628" s="163">
        <v>0</v>
      </c>
      <c r="AJ2628" s="163">
        <v>0</v>
      </c>
      <c r="AK2628" s="163">
        <v>0</v>
      </c>
      <c r="AL2628" s="163">
        <v>0</v>
      </c>
      <c r="AM2628" s="163">
        <v>0</v>
      </c>
    </row>
    <row r="2629" spans="2:39" x14ac:dyDescent="0.15">
      <c r="B2629" s="51" t="s">
        <v>2575</v>
      </c>
      <c r="C2629" s="51" t="s">
        <v>5010</v>
      </c>
      <c r="D2629" s="51" t="s">
        <v>5080</v>
      </c>
      <c r="E2629" s="51" t="s">
        <v>5081</v>
      </c>
      <c r="F2629" s="51" t="s">
        <v>5082</v>
      </c>
      <c r="G2629" s="51" t="s">
        <v>5081</v>
      </c>
      <c r="H2629" s="51" t="s">
        <v>5141</v>
      </c>
      <c r="I2629" s="51" t="s">
        <v>5142</v>
      </c>
      <c r="K2629" s="53">
        <v>3</v>
      </c>
      <c r="L2629" s="160">
        <v>2</v>
      </c>
      <c r="M2629" s="160" t="s">
        <v>5082</v>
      </c>
      <c r="N2629" s="160" t="s">
        <v>5081</v>
      </c>
      <c r="O2629" s="161"/>
      <c r="P2629" s="161"/>
      <c r="Q2629" s="161"/>
      <c r="R2629" s="161"/>
      <c r="S2629" s="161"/>
      <c r="T2629" s="161"/>
      <c r="U2629" s="161"/>
      <c r="V2629" s="161"/>
      <c r="W2629" s="161"/>
      <c r="X2629" s="161"/>
      <c r="Y2629" s="161"/>
      <c r="Z2629" s="161"/>
      <c r="AA2629" s="155" t="s">
        <v>2575</v>
      </c>
      <c r="AB2629" s="155" t="s">
        <v>5010</v>
      </c>
      <c r="AC2629" s="163">
        <v>0</v>
      </c>
      <c r="AD2629" s="163">
        <v>0</v>
      </c>
      <c r="AE2629" s="163">
        <v>0</v>
      </c>
      <c r="AF2629" s="163">
        <v>0</v>
      </c>
      <c r="AG2629" s="163">
        <v>0</v>
      </c>
      <c r="AH2629" s="163">
        <v>0</v>
      </c>
      <c r="AI2629" s="163">
        <v>0</v>
      </c>
      <c r="AJ2629" s="163">
        <v>0</v>
      </c>
      <c r="AK2629" s="163">
        <v>0</v>
      </c>
      <c r="AL2629" s="163">
        <v>0</v>
      </c>
      <c r="AM2629" s="163">
        <v>0</v>
      </c>
    </row>
    <row r="2630" spans="2:39" x14ac:dyDescent="0.15">
      <c r="B2630" s="51" t="s">
        <v>2576</v>
      </c>
      <c r="C2630" s="51" t="s">
        <v>5011</v>
      </c>
      <c r="D2630" s="51" t="s">
        <v>5080</v>
      </c>
      <c r="E2630" s="51" t="s">
        <v>5081</v>
      </c>
      <c r="F2630" s="51" t="s">
        <v>5082</v>
      </c>
      <c r="G2630" s="51" t="s">
        <v>5081</v>
      </c>
      <c r="H2630" s="51" t="s">
        <v>5141</v>
      </c>
      <c r="I2630" s="51" t="s">
        <v>5142</v>
      </c>
      <c r="K2630" s="53">
        <v>3</v>
      </c>
      <c r="L2630" s="160">
        <v>2</v>
      </c>
      <c r="M2630" s="160" t="s">
        <v>5082</v>
      </c>
      <c r="N2630" s="160" t="s">
        <v>5081</v>
      </c>
      <c r="O2630" s="161"/>
      <c r="P2630" s="161"/>
      <c r="Q2630" s="161"/>
      <c r="R2630" s="161"/>
      <c r="S2630" s="161"/>
      <c r="T2630" s="161"/>
      <c r="U2630" s="161"/>
      <c r="V2630" s="161"/>
      <c r="W2630" s="161"/>
      <c r="X2630" s="161"/>
      <c r="Y2630" s="161"/>
      <c r="Z2630" s="161"/>
      <c r="AA2630" s="155" t="s">
        <v>2576</v>
      </c>
      <c r="AB2630" s="155" t="s">
        <v>5011</v>
      </c>
      <c r="AC2630" s="163">
        <v>0</v>
      </c>
      <c r="AD2630" s="163">
        <v>0</v>
      </c>
      <c r="AE2630" s="163">
        <v>0</v>
      </c>
      <c r="AF2630" s="163">
        <v>1</v>
      </c>
      <c r="AG2630" s="163">
        <v>1</v>
      </c>
      <c r="AH2630" s="163">
        <v>0</v>
      </c>
      <c r="AI2630" s="163">
        <v>0</v>
      </c>
      <c r="AJ2630" s="163">
        <v>0</v>
      </c>
      <c r="AK2630" s="163">
        <v>0</v>
      </c>
      <c r="AL2630" s="163">
        <v>0</v>
      </c>
      <c r="AM2630" s="163">
        <v>0</v>
      </c>
    </row>
    <row r="2631" spans="2:39" x14ac:dyDescent="0.15">
      <c r="B2631" s="51" t="s">
        <v>2577</v>
      </c>
      <c r="C2631" s="51" t="s">
        <v>5012</v>
      </c>
      <c r="D2631" s="51" t="s">
        <v>5032</v>
      </c>
      <c r="E2631" s="51" t="s">
        <v>5033</v>
      </c>
      <c r="F2631" s="51" t="s">
        <v>5097</v>
      </c>
      <c r="G2631" s="51" t="s">
        <v>5098</v>
      </c>
      <c r="H2631" s="51" t="s">
        <v>5162</v>
      </c>
      <c r="I2631" s="51" t="s">
        <v>5163</v>
      </c>
      <c r="K2631" s="53">
        <v>3</v>
      </c>
      <c r="L2631" s="160">
        <v>15</v>
      </c>
      <c r="M2631" s="160" t="s">
        <v>5097</v>
      </c>
      <c r="N2631" s="160" t="s">
        <v>5098</v>
      </c>
      <c r="O2631" s="161"/>
      <c r="P2631" s="161"/>
      <c r="Q2631" s="161"/>
      <c r="R2631" s="161"/>
      <c r="S2631" s="161"/>
      <c r="T2631" s="161"/>
      <c r="U2631" s="161"/>
      <c r="V2631" s="161"/>
      <c r="W2631" s="161"/>
      <c r="X2631" s="161"/>
      <c r="Y2631" s="161"/>
      <c r="Z2631" s="161"/>
      <c r="AA2631" s="155" t="s">
        <v>2577</v>
      </c>
      <c r="AB2631" s="155" t="s">
        <v>5012</v>
      </c>
      <c r="AC2631" s="163">
        <v>0</v>
      </c>
      <c r="AD2631" s="163">
        <v>0</v>
      </c>
      <c r="AE2631" s="163">
        <v>0</v>
      </c>
      <c r="AF2631" s="163">
        <v>0</v>
      </c>
      <c r="AG2631" s="163">
        <v>0</v>
      </c>
      <c r="AH2631" s="163">
        <v>0</v>
      </c>
      <c r="AI2631" s="163">
        <v>0</v>
      </c>
      <c r="AJ2631" s="163">
        <v>0</v>
      </c>
      <c r="AK2631" s="163">
        <v>0</v>
      </c>
      <c r="AL2631" s="163">
        <v>0</v>
      </c>
      <c r="AM2631" s="163">
        <v>0</v>
      </c>
    </row>
    <row r="2632" spans="2:39" x14ac:dyDescent="0.15">
      <c r="B2632" s="51" t="s">
        <v>1463</v>
      </c>
      <c r="C2632" s="51" t="s">
        <v>4028</v>
      </c>
      <c r="D2632" s="51" t="s">
        <v>5026</v>
      </c>
      <c r="E2632" s="51" t="s">
        <v>5027</v>
      </c>
      <c r="F2632" s="51" t="s">
        <v>5028</v>
      </c>
      <c r="G2632" s="51" t="s">
        <v>5029</v>
      </c>
      <c r="H2632" s="51" t="s">
        <v>5115</v>
      </c>
      <c r="I2632" s="51" t="s">
        <v>5116</v>
      </c>
      <c r="K2632" s="53">
        <v>3</v>
      </c>
      <c r="L2632" s="160">
        <v>24</v>
      </c>
      <c r="M2632" s="160" t="s">
        <v>5028</v>
      </c>
      <c r="N2632" s="160" t="s">
        <v>5029</v>
      </c>
      <c r="O2632" s="161"/>
      <c r="P2632" s="161"/>
      <c r="Q2632" s="161"/>
      <c r="R2632" s="161"/>
      <c r="S2632" s="161"/>
      <c r="T2632" s="161"/>
      <c r="U2632" s="161"/>
      <c r="V2632" s="161"/>
      <c r="W2632" s="161"/>
      <c r="X2632" s="161"/>
      <c r="Y2632" s="161"/>
      <c r="Z2632" s="161"/>
      <c r="AA2632" s="155" t="s">
        <v>1463</v>
      </c>
      <c r="AB2632" s="155" t="s">
        <v>4028</v>
      </c>
      <c r="AC2632" s="163">
        <v>0</v>
      </c>
      <c r="AD2632" s="163">
        <v>0</v>
      </c>
      <c r="AE2632" s="163">
        <v>0</v>
      </c>
      <c r="AF2632" s="163">
        <v>0</v>
      </c>
      <c r="AG2632" s="163">
        <v>1</v>
      </c>
      <c r="AH2632" s="163">
        <v>1</v>
      </c>
      <c r="AI2632" s="163">
        <v>1</v>
      </c>
      <c r="AJ2632" s="163">
        <v>0</v>
      </c>
      <c r="AK2632" s="163">
        <v>0</v>
      </c>
      <c r="AL2632" s="163">
        <v>0</v>
      </c>
      <c r="AM2632" s="163">
        <v>0</v>
      </c>
    </row>
    <row r="2633" spans="2:39" x14ac:dyDescent="0.15">
      <c r="B2633" s="51" t="s">
        <v>2578</v>
      </c>
      <c r="C2633" s="51" t="s">
        <v>5013</v>
      </c>
      <c r="D2633" s="51" t="s">
        <v>5026</v>
      </c>
      <c r="E2633" s="51" t="s">
        <v>5027</v>
      </c>
      <c r="F2633" s="51" t="s">
        <v>5028</v>
      </c>
      <c r="G2633" s="51" t="s">
        <v>5029</v>
      </c>
      <c r="H2633" s="51" t="s">
        <v>5030</v>
      </c>
      <c r="I2633" s="51" t="s">
        <v>5031</v>
      </c>
      <c r="K2633" s="53">
        <v>3</v>
      </c>
      <c r="L2633" s="160">
        <v>24</v>
      </c>
      <c r="M2633" s="160" t="s">
        <v>5028</v>
      </c>
      <c r="N2633" s="160" t="s">
        <v>5029</v>
      </c>
      <c r="O2633" s="161"/>
      <c r="P2633" s="161"/>
      <c r="Q2633" s="161"/>
      <c r="R2633" s="161"/>
      <c r="S2633" s="161"/>
      <c r="T2633" s="161"/>
      <c r="U2633" s="161"/>
      <c r="V2633" s="161"/>
      <c r="W2633" s="161"/>
      <c r="X2633" s="161"/>
      <c r="Y2633" s="161"/>
      <c r="Z2633" s="161"/>
      <c r="AA2633" s="155" t="s">
        <v>2578</v>
      </c>
      <c r="AB2633" s="155" t="s">
        <v>5013</v>
      </c>
      <c r="AC2633" s="163">
        <v>0</v>
      </c>
      <c r="AD2633" s="163">
        <v>0</v>
      </c>
      <c r="AE2633" s="163">
        <v>0</v>
      </c>
      <c r="AF2633" s="163">
        <v>0</v>
      </c>
      <c r="AG2633" s="163">
        <v>0</v>
      </c>
      <c r="AH2633" s="163">
        <v>0</v>
      </c>
      <c r="AI2633" s="163">
        <v>0</v>
      </c>
      <c r="AJ2633" s="163">
        <v>0</v>
      </c>
      <c r="AK2633" s="163">
        <v>0</v>
      </c>
      <c r="AL2633" s="163">
        <v>0</v>
      </c>
      <c r="AM2633" s="163">
        <v>0</v>
      </c>
    </row>
    <row r="2634" spans="2:39" x14ac:dyDescent="0.15">
      <c r="B2634" s="51" t="s">
        <v>2579</v>
      </c>
      <c r="C2634" s="51" t="s">
        <v>5014</v>
      </c>
      <c r="D2634" s="51" t="s">
        <v>5026</v>
      </c>
      <c r="E2634" s="51" t="s">
        <v>5027</v>
      </c>
      <c r="F2634" s="51" t="s">
        <v>5028</v>
      </c>
      <c r="G2634" s="51" t="s">
        <v>5029</v>
      </c>
      <c r="H2634" s="51" t="s">
        <v>5205</v>
      </c>
      <c r="I2634" s="51" t="s">
        <v>5206</v>
      </c>
      <c r="K2634" s="53">
        <v>3</v>
      </c>
      <c r="L2634" s="160">
        <v>24</v>
      </c>
      <c r="M2634" s="160" t="s">
        <v>5028</v>
      </c>
      <c r="N2634" s="160" t="s">
        <v>5029</v>
      </c>
      <c r="O2634" s="161"/>
      <c r="P2634" s="161"/>
      <c r="Q2634" s="161"/>
      <c r="R2634" s="161"/>
      <c r="S2634" s="161"/>
      <c r="T2634" s="161"/>
      <c r="U2634" s="161"/>
      <c r="V2634" s="161"/>
      <c r="W2634" s="161"/>
      <c r="X2634" s="161"/>
      <c r="Y2634" s="161"/>
      <c r="Z2634" s="161"/>
      <c r="AA2634" s="155" t="s">
        <v>2579</v>
      </c>
      <c r="AB2634" s="155" t="s">
        <v>5014</v>
      </c>
      <c r="AC2634" s="163">
        <v>0</v>
      </c>
      <c r="AD2634" s="163">
        <v>0</v>
      </c>
      <c r="AE2634" s="163">
        <v>0</v>
      </c>
      <c r="AF2634" s="163">
        <v>0</v>
      </c>
      <c r="AG2634" s="163">
        <v>0</v>
      </c>
      <c r="AH2634" s="163">
        <v>0</v>
      </c>
      <c r="AI2634" s="163">
        <v>0</v>
      </c>
      <c r="AJ2634" s="163">
        <v>0</v>
      </c>
      <c r="AK2634" s="163">
        <v>0</v>
      </c>
      <c r="AL2634" s="163">
        <v>0</v>
      </c>
      <c r="AM2634" s="163">
        <v>0</v>
      </c>
    </row>
    <row r="2635" spans="2:39" x14ac:dyDescent="0.15">
      <c r="B2635" s="51" t="s">
        <v>5542</v>
      </c>
      <c r="K2635" s="53">
        <v>3</v>
      </c>
      <c r="L2635" s="160" t="s">
        <v>5356</v>
      </c>
      <c r="M2635" s="160" t="s">
        <v>5356</v>
      </c>
      <c r="N2635" s="160" t="s">
        <v>5356</v>
      </c>
      <c r="O2635" s="161"/>
      <c r="P2635" s="161"/>
      <c r="Q2635" s="161"/>
      <c r="R2635" s="161"/>
      <c r="S2635" s="161"/>
      <c r="T2635" s="161"/>
      <c r="U2635" s="161"/>
      <c r="V2635" s="161"/>
      <c r="W2635" s="161"/>
      <c r="X2635" s="161"/>
      <c r="Y2635" s="161"/>
      <c r="Z2635" s="161"/>
      <c r="AA2635" s="155" t="s">
        <v>5542</v>
      </c>
      <c r="AB2635" s="155"/>
      <c r="AC2635" s="163">
        <v>0</v>
      </c>
      <c r="AD2635" s="163">
        <v>0</v>
      </c>
      <c r="AE2635" s="163">
        <v>0</v>
      </c>
      <c r="AF2635" s="163">
        <v>0</v>
      </c>
      <c r="AG2635" s="163">
        <v>0</v>
      </c>
      <c r="AH2635" s="163">
        <v>0</v>
      </c>
      <c r="AI2635" s="163">
        <v>0</v>
      </c>
      <c r="AJ2635" s="163">
        <v>0</v>
      </c>
      <c r="AK2635" s="163">
        <v>0</v>
      </c>
      <c r="AL2635" s="163">
        <v>0</v>
      </c>
      <c r="AM2635" s="163">
        <v>0</v>
      </c>
    </row>
    <row r="2636" spans="2:39" x14ac:dyDescent="0.15">
      <c r="B2636" s="51" t="s">
        <v>1437</v>
      </c>
      <c r="C2636" s="51" t="s">
        <v>4002</v>
      </c>
      <c r="D2636" s="51" t="s">
        <v>5032</v>
      </c>
      <c r="E2636" s="51" t="s">
        <v>5033</v>
      </c>
      <c r="F2636" s="51" t="s">
        <v>5034</v>
      </c>
      <c r="G2636" s="51" t="s">
        <v>5035</v>
      </c>
      <c r="H2636" s="51" t="s">
        <v>5038</v>
      </c>
      <c r="I2636" s="51" t="s">
        <v>5039</v>
      </c>
      <c r="K2636" s="53">
        <v>3</v>
      </c>
      <c r="L2636" s="160">
        <v>11</v>
      </c>
      <c r="M2636" s="160" t="s">
        <v>5034</v>
      </c>
      <c r="N2636" s="160" t="s">
        <v>5035</v>
      </c>
      <c r="O2636" s="161"/>
      <c r="P2636" s="161"/>
      <c r="Q2636" s="161"/>
      <c r="R2636" s="161"/>
      <c r="S2636" s="161"/>
      <c r="T2636" s="161"/>
      <c r="U2636" s="161"/>
      <c r="V2636" s="161"/>
      <c r="W2636" s="161"/>
      <c r="X2636" s="161"/>
      <c r="Y2636" s="161"/>
      <c r="Z2636" s="161"/>
      <c r="AA2636" s="155" t="s">
        <v>1437</v>
      </c>
      <c r="AB2636" s="155" t="s">
        <v>4002</v>
      </c>
      <c r="AC2636" s="163">
        <v>0</v>
      </c>
      <c r="AD2636" s="163">
        <v>0</v>
      </c>
      <c r="AE2636" s="163">
        <v>0</v>
      </c>
      <c r="AF2636" s="163">
        <v>0</v>
      </c>
      <c r="AG2636" s="163">
        <v>0</v>
      </c>
      <c r="AH2636" s="163">
        <v>0</v>
      </c>
      <c r="AI2636" s="163">
        <v>0</v>
      </c>
      <c r="AJ2636" s="163">
        <v>0</v>
      </c>
      <c r="AK2636" s="163">
        <v>0</v>
      </c>
      <c r="AL2636" s="163">
        <v>0</v>
      </c>
      <c r="AM2636" s="163">
        <v>0</v>
      </c>
    </row>
    <row r="2637" spans="2:39" x14ac:dyDescent="0.15">
      <c r="B2637" s="51" t="s">
        <v>2580</v>
      </c>
      <c r="C2637" s="51" t="s">
        <v>5015</v>
      </c>
      <c r="D2637" s="51" t="s">
        <v>5089</v>
      </c>
      <c r="E2637" s="51" t="s">
        <v>5090</v>
      </c>
      <c r="F2637" s="51" t="s">
        <v>5091</v>
      </c>
      <c r="G2637" s="51" t="s">
        <v>5092</v>
      </c>
      <c r="H2637" s="51" t="s">
        <v>5170</v>
      </c>
      <c r="I2637" s="51" t="s">
        <v>5171</v>
      </c>
      <c r="K2637" s="53">
        <v>3</v>
      </c>
      <c r="L2637" s="160">
        <v>16</v>
      </c>
      <c r="M2637" s="160" t="s">
        <v>5091</v>
      </c>
      <c r="N2637" s="160" t="s">
        <v>5092</v>
      </c>
      <c r="O2637" s="161"/>
      <c r="P2637" s="161"/>
      <c r="Q2637" s="161"/>
      <c r="R2637" s="161"/>
      <c r="S2637" s="161"/>
      <c r="T2637" s="161"/>
      <c r="U2637" s="161"/>
      <c r="V2637" s="161"/>
      <c r="W2637" s="161"/>
      <c r="X2637" s="161"/>
      <c r="Y2637" s="161"/>
      <c r="Z2637" s="161"/>
      <c r="AA2637" s="155" t="s">
        <v>2580</v>
      </c>
      <c r="AB2637" s="155" t="s">
        <v>5015</v>
      </c>
      <c r="AC2637" s="163">
        <v>0</v>
      </c>
      <c r="AD2637" s="163">
        <v>0</v>
      </c>
      <c r="AE2637" s="163">
        <v>0</v>
      </c>
      <c r="AF2637" s="163">
        <v>0</v>
      </c>
      <c r="AG2637" s="163">
        <v>1</v>
      </c>
      <c r="AH2637" s="163">
        <v>1</v>
      </c>
      <c r="AI2637" s="163">
        <v>0</v>
      </c>
      <c r="AJ2637" s="163">
        <v>0</v>
      </c>
      <c r="AK2637" s="163">
        <v>0</v>
      </c>
      <c r="AL2637" s="163">
        <v>0</v>
      </c>
      <c r="AM2637" s="163">
        <v>0</v>
      </c>
    </row>
    <row r="2638" spans="2:39" x14ac:dyDescent="0.15">
      <c r="B2638" s="51" t="s">
        <v>2581</v>
      </c>
      <c r="C2638" s="51" t="s">
        <v>5016</v>
      </c>
      <c r="D2638" s="51" t="s">
        <v>5089</v>
      </c>
      <c r="E2638" s="51" t="s">
        <v>5090</v>
      </c>
      <c r="F2638" s="51" t="s">
        <v>5091</v>
      </c>
      <c r="G2638" s="51" t="s">
        <v>5092</v>
      </c>
      <c r="H2638" s="51" t="s">
        <v>5135</v>
      </c>
      <c r="I2638" s="51" t="s">
        <v>5136</v>
      </c>
      <c r="K2638" s="53">
        <v>3</v>
      </c>
      <c r="L2638" s="160">
        <v>16</v>
      </c>
      <c r="M2638" s="160" t="s">
        <v>5091</v>
      </c>
      <c r="N2638" s="160" t="s">
        <v>5092</v>
      </c>
      <c r="O2638" s="161"/>
      <c r="P2638" s="161"/>
      <c r="Q2638" s="161"/>
      <c r="R2638" s="161"/>
      <c r="S2638" s="161"/>
      <c r="T2638" s="161"/>
      <c r="U2638" s="161"/>
      <c r="V2638" s="161"/>
      <c r="W2638" s="161"/>
      <c r="X2638" s="161"/>
      <c r="Y2638" s="161"/>
      <c r="Z2638" s="161"/>
      <c r="AA2638" s="155" t="s">
        <v>2581</v>
      </c>
      <c r="AB2638" s="155" t="s">
        <v>5016</v>
      </c>
      <c r="AC2638" s="163">
        <v>0</v>
      </c>
      <c r="AD2638" s="163">
        <v>0</v>
      </c>
      <c r="AE2638" s="163">
        <v>0</v>
      </c>
      <c r="AF2638" s="163">
        <v>0</v>
      </c>
      <c r="AG2638" s="163">
        <v>0</v>
      </c>
      <c r="AH2638" s="163">
        <v>0</v>
      </c>
      <c r="AI2638" s="163">
        <v>0</v>
      </c>
      <c r="AJ2638" s="163">
        <v>0</v>
      </c>
      <c r="AK2638" s="163">
        <v>0</v>
      </c>
      <c r="AL2638" s="163">
        <v>0</v>
      </c>
      <c r="AM2638" s="163">
        <v>0</v>
      </c>
    </row>
    <row r="2639" spans="2:39" x14ac:dyDescent="0.15">
      <c r="B2639" s="51" t="s">
        <v>2582</v>
      </c>
      <c r="C2639" s="51" t="s">
        <v>5017</v>
      </c>
      <c r="D2639" s="51" t="s">
        <v>5044</v>
      </c>
      <c r="E2639" s="51" t="s">
        <v>5045</v>
      </c>
      <c r="F2639" s="51" t="s">
        <v>5046</v>
      </c>
      <c r="G2639" s="51" t="s">
        <v>5045</v>
      </c>
      <c r="H2639" s="51" t="s">
        <v>5047</v>
      </c>
      <c r="I2639" s="51" t="s">
        <v>5048</v>
      </c>
      <c r="K2639" s="53">
        <v>3</v>
      </c>
      <c r="L2639" s="160">
        <v>5</v>
      </c>
      <c r="M2639" s="160" t="s">
        <v>5047</v>
      </c>
      <c r="N2639" s="160" t="s">
        <v>5048</v>
      </c>
      <c r="O2639" s="161"/>
      <c r="P2639" s="161"/>
      <c r="Q2639" s="161"/>
      <c r="R2639" s="161"/>
      <c r="S2639" s="161"/>
      <c r="T2639" s="161"/>
      <c r="U2639" s="161"/>
      <c r="V2639" s="161"/>
      <c r="W2639" s="161"/>
      <c r="X2639" s="161"/>
      <c r="Y2639" s="161"/>
      <c r="Z2639" s="161"/>
      <c r="AA2639" s="155" t="s">
        <v>2582</v>
      </c>
      <c r="AB2639" s="155" t="s">
        <v>5017</v>
      </c>
      <c r="AC2639" s="163">
        <v>0</v>
      </c>
      <c r="AD2639" s="163">
        <v>0</v>
      </c>
      <c r="AE2639" s="163">
        <v>0</v>
      </c>
      <c r="AF2639" s="163">
        <v>0</v>
      </c>
      <c r="AG2639" s="163">
        <v>0</v>
      </c>
      <c r="AH2639" s="163">
        <v>0</v>
      </c>
      <c r="AI2639" s="163">
        <v>0</v>
      </c>
      <c r="AJ2639" s="163">
        <v>0</v>
      </c>
      <c r="AK2639" s="163">
        <v>0</v>
      </c>
      <c r="AL2639" s="163">
        <v>0</v>
      </c>
      <c r="AM2639" s="163">
        <v>0</v>
      </c>
    </row>
    <row r="2640" spans="2:39" x14ac:dyDescent="0.15">
      <c r="B2640" s="51" t="s">
        <v>2583</v>
      </c>
      <c r="C2640" s="51" t="s">
        <v>5018</v>
      </c>
      <c r="D2640" s="51" t="s">
        <v>5032</v>
      </c>
      <c r="E2640" s="51" t="s">
        <v>5033</v>
      </c>
      <c r="F2640" s="51" t="s">
        <v>5121</v>
      </c>
      <c r="G2640" s="51" t="s">
        <v>5122</v>
      </c>
      <c r="H2640" s="51" t="s">
        <v>5123</v>
      </c>
      <c r="I2640" s="51" t="s">
        <v>5124</v>
      </c>
      <c r="K2640" s="53">
        <v>3</v>
      </c>
      <c r="L2640" s="160">
        <v>12</v>
      </c>
      <c r="M2640" s="160" t="s">
        <v>5121</v>
      </c>
      <c r="N2640" s="160" t="s">
        <v>5122</v>
      </c>
      <c r="O2640" s="161"/>
      <c r="P2640" s="161"/>
      <c r="Q2640" s="161"/>
      <c r="R2640" s="161"/>
      <c r="S2640" s="161"/>
      <c r="T2640" s="161"/>
      <c r="U2640" s="161"/>
      <c r="V2640" s="161"/>
      <c r="W2640" s="161"/>
      <c r="X2640" s="161"/>
      <c r="Y2640" s="161"/>
      <c r="Z2640" s="161"/>
      <c r="AA2640" s="155" t="s">
        <v>2583</v>
      </c>
      <c r="AB2640" s="155" t="s">
        <v>5018</v>
      </c>
      <c r="AC2640" s="163">
        <v>0</v>
      </c>
      <c r="AD2640" s="163">
        <v>0</v>
      </c>
      <c r="AE2640" s="163">
        <v>0</v>
      </c>
      <c r="AF2640" s="163">
        <v>0</v>
      </c>
      <c r="AG2640" s="163">
        <v>0</v>
      </c>
      <c r="AH2640" s="163">
        <v>0</v>
      </c>
      <c r="AI2640" s="163">
        <v>0</v>
      </c>
      <c r="AJ2640" s="163">
        <v>0</v>
      </c>
      <c r="AK2640" s="163">
        <v>0</v>
      </c>
      <c r="AL2640" s="163">
        <v>0</v>
      </c>
      <c r="AM2640" s="163">
        <v>0</v>
      </c>
    </row>
    <row r="2641" spans="2:39" x14ac:dyDescent="0.15">
      <c r="B2641" s="51" t="s">
        <v>2584</v>
      </c>
      <c r="C2641" s="51" t="s">
        <v>5019</v>
      </c>
      <c r="D2641" s="51" t="s">
        <v>5026</v>
      </c>
      <c r="E2641" s="51" t="s">
        <v>5027</v>
      </c>
      <c r="F2641" s="51" t="s">
        <v>5028</v>
      </c>
      <c r="G2641" s="51" t="s">
        <v>5029</v>
      </c>
      <c r="H2641" s="51" t="s">
        <v>5030</v>
      </c>
      <c r="I2641" s="51" t="s">
        <v>5031</v>
      </c>
      <c r="K2641" s="53">
        <v>3</v>
      </c>
      <c r="L2641" s="160">
        <v>24</v>
      </c>
      <c r="M2641" s="160" t="s">
        <v>5028</v>
      </c>
      <c r="N2641" s="160" t="s">
        <v>5029</v>
      </c>
      <c r="O2641" s="161"/>
      <c r="P2641" s="161"/>
      <c r="Q2641" s="161"/>
      <c r="R2641" s="161"/>
      <c r="S2641" s="161"/>
      <c r="T2641" s="161"/>
      <c r="U2641" s="161"/>
      <c r="V2641" s="161"/>
      <c r="W2641" s="161"/>
      <c r="X2641" s="161"/>
      <c r="Y2641" s="161"/>
      <c r="Z2641" s="161"/>
      <c r="AA2641" s="155" t="s">
        <v>2584</v>
      </c>
      <c r="AB2641" s="155" t="s">
        <v>5019</v>
      </c>
      <c r="AC2641" s="163">
        <v>0</v>
      </c>
      <c r="AD2641" s="163">
        <v>0</v>
      </c>
      <c r="AE2641" s="163">
        <v>0</v>
      </c>
      <c r="AF2641" s="163">
        <v>0</v>
      </c>
      <c r="AG2641" s="163">
        <v>0</v>
      </c>
      <c r="AH2641" s="163">
        <v>0</v>
      </c>
      <c r="AI2641" s="163">
        <v>0</v>
      </c>
      <c r="AJ2641" s="163">
        <v>0</v>
      </c>
      <c r="AK2641" s="163">
        <v>0</v>
      </c>
      <c r="AL2641" s="163">
        <v>0</v>
      </c>
      <c r="AM2641" s="163">
        <v>0</v>
      </c>
    </row>
    <row r="2642" spans="2:39" x14ac:dyDescent="0.15">
      <c r="B2642" s="51" t="s">
        <v>1723</v>
      </c>
      <c r="C2642" s="51" t="s">
        <v>4272</v>
      </c>
      <c r="D2642" s="51" t="s">
        <v>5026</v>
      </c>
      <c r="E2642" s="51" t="s">
        <v>5027</v>
      </c>
      <c r="F2642" s="51" t="s">
        <v>5085</v>
      </c>
      <c r="G2642" s="51" t="s">
        <v>5086</v>
      </c>
      <c r="H2642" s="51" t="s">
        <v>5087</v>
      </c>
      <c r="I2642" s="51" t="s">
        <v>5088</v>
      </c>
      <c r="K2642" s="53">
        <v>3</v>
      </c>
      <c r="L2642" s="160">
        <v>26</v>
      </c>
      <c r="M2642" s="160" t="s">
        <v>5085</v>
      </c>
      <c r="N2642" s="160" t="s">
        <v>5086</v>
      </c>
      <c r="O2642" s="161"/>
      <c r="P2642" s="161"/>
      <c r="Q2642" s="161"/>
      <c r="R2642" s="161"/>
      <c r="S2642" s="161"/>
      <c r="T2642" s="161"/>
      <c r="U2642" s="161"/>
      <c r="V2642" s="161"/>
      <c r="W2642" s="161"/>
      <c r="X2642" s="161"/>
      <c r="Y2642" s="161"/>
      <c r="Z2642" s="161"/>
      <c r="AA2642" s="155" t="s">
        <v>1723</v>
      </c>
      <c r="AB2642" s="155" t="s">
        <v>4272</v>
      </c>
      <c r="AC2642" s="163">
        <v>0</v>
      </c>
      <c r="AD2642" s="163">
        <v>0</v>
      </c>
      <c r="AE2642" s="163">
        <v>0</v>
      </c>
      <c r="AF2642" s="163">
        <v>0</v>
      </c>
      <c r="AG2642" s="163">
        <v>0</v>
      </c>
      <c r="AH2642" s="163">
        <v>0</v>
      </c>
      <c r="AI2642" s="163">
        <v>0</v>
      </c>
      <c r="AJ2642" s="163">
        <v>0</v>
      </c>
      <c r="AK2642" s="163">
        <v>0</v>
      </c>
      <c r="AL2642" s="163">
        <v>0</v>
      </c>
      <c r="AM2642" s="163">
        <v>0</v>
      </c>
    </row>
    <row r="2643" spans="2:39" x14ac:dyDescent="0.15">
      <c r="B2643" s="51" t="s">
        <v>2585</v>
      </c>
      <c r="C2643" s="51" t="s">
        <v>5303</v>
      </c>
      <c r="D2643" s="51" t="s">
        <v>5032</v>
      </c>
      <c r="E2643" s="51" t="s">
        <v>5033</v>
      </c>
      <c r="F2643" s="51" t="s">
        <v>5117</v>
      </c>
      <c r="G2643" s="51" t="s">
        <v>5118</v>
      </c>
      <c r="H2643" s="51" t="s">
        <v>5119</v>
      </c>
      <c r="I2643" s="51" t="s">
        <v>5120</v>
      </c>
      <c r="K2643" s="53">
        <v>3</v>
      </c>
      <c r="L2643" s="160">
        <v>13</v>
      </c>
      <c r="M2643" s="160" t="s">
        <v>5119</v>
      </c>
      <c r="N2643" s="160" t="s">
        <v>5120</v>
      </c>
      <c r="O2643" s="161"/>
      <c r="P2643" s="161"/>
      <c r="Q2643" s="161"/>
      <c r="R2643" s="161"/>
      <c r="S2643" s="161"/>
      <c r="T2643" s="161"/>
      <c r="U2643" s="161"/>
      <c r="V2643" s="161"/>
      <c r="W2643" s="161"/>
      <c r="X2643" s="161"/>
      <c r="Y2643" s="161"/>
      <c r="Z2643" s="161"/>
      <c r="AA2643" s="155" t="s">
        <v>2585</v>
      </c>
      <c r="AB2643" s="155" t="s">
        <v>5303</v>
      </c>
      <c r="AC2643" s="163">
        <v>0</v>
      </c>
      <c r="AD2643" s="163">
        <v>0</v>
      </c>
      <c r="AE2643" s="163">
        <v>0</v>
      </c>
      <c r="AF2643" s="163">
        <v>0</v>
      </c>
      <c r="AG2643" s="163">
        <v>0</v>
      </c>
      <c r="AH2643" s="163">
        <v>0</v>
      </c>
      <c r="AI2643" s="163">
        <v>0</v>
      </c>
      <c r="AJ2643" s="163">
        <v>0</v>
      </c>
      <c r="AK2643" s="163">
        <v>0</v>
      </c>
      <c r="AL2643" s="163">
        <v>0</v>
      </c>
      <c r="AM2643" s="163">
        <v>0</v>
      </c>
    </row>
    <row r="2644" spans="2:39" x14ac:dyDescent="0.15">
      <c r="B2644" s="51" t="s">
        <v>5543</v>
      </c>
      <c r="K2644" s="53">
        <v>3</v>
      </c>
      <c r="L2644" s="160" t="s">
        <v>5356</v>
      </c>
      <c r="M2644" s="160" t="s">
        <v>5356</v>
      </c>
      <c r="N2644" s="160" t="s">
        <v>5356</v>
      </c>
      <c r="O2644" s="161"/>
      <c r="P2644" s="161"/>
      <c r="Q2644" s="161"/>
      <c r="R2644" s="161"/>
      <c r="S2644" s="161"/>
      <c r="T2644" s="161"/>
      <c r="U2644" s="161"/>
      <c r="V2644" s="161"/>
      <c r="W2644" s="161"/>
      <c r="X2644" s="161"/>
      <c r="Y2644" s="161"/>
      <c r="Z2644" s="161"/>
      <c r="AA2644" s="155" t="s">
        <v>5543</v>
      </c>
      <c r="AB2644" s="155"/>
      <c r="AC2644" s="163">
        <v>0</v>
      </c>
      <c r="AD2644" s="163">
        <v>0</v>
      </c>
      <c r="AE2644" s="163">
        <v>0</v>
      </c>
      <c r="AF2644" s="163">
        <v>0</v>
      </c>
      <c r="AG2644" s="163">
        <v>0</v>
      </c>
      <c r="AH2644" s="163">
        <v>0</v>
      </c>
      <c r="AI2644" s="163">
        <v>0</v>
      </c>
      <c r="AJ2644" s="163">
        <v>0</v>
      </c>
      <c r="AK2644" s="163">
        <v>0</v>
      </c>
      <c r="AL2644" s="163">
        <v>0</v>
      </c>
      <c r="AM2644" s="163">
        <v>0</v>
      </c>
    </row>
    <row r="2645" spans="2:39" x14ac:dyDescent="0.15">
      <c r="B2645" s="51" t="s">
        <v>5544</v>
      </c>
      <c r="K2645" s="53">
        <v>3</v>
      </c>
      <c r="L2645" s="160" t="s">
        <v>5356</v>
      </c>
      <c r="M2645" s="160" t="s">
        <v>5356</v>
      </c>
      <c r="N2645" s="160" t="s">
        <v>5356</v>
      </c>
      <c r="O2645" s="161"/>
      <c r="P2645" s="161"/>
      <c r="Q2645" s="161"/>
      <c r="R2645" s="161"/>
      <c r="S2645" s="161"/>
      <c r="T2645" s="161"/>
      <c r="U2645" s="161"/>
      <c r="V2645" s="161"/>
      <c r="W2645" s="161"/>
      <c r="X2645" s="161"/>
      <c r="Y2645" s="161"/>
      <c r="Z2645" s="161"/>
      <c r="AA2645" s="155" t="s">
        <v>5544</v>
      </c>
      <c r="AB2645" s="155"/>
      <c r="AC2645" s="163">
        <v>0</v>
      </c>
      <c r="AD2645" s="163">
        <v>0</v>
      </c>
      <c r="AE2645" s="163">
        <v>0</v>
      </c>
      <c r="AF2645" s="163">
        <v>0</v>
      </c>
      <c r="AG2645" s="163">
        <v>0</v>
      </c>
      <c r="AH2645" s="163">
        <v>0</v>
      </c>
      <c r="AI2645" s="163">
        <v>0</v>
      </c>
      <c r="AJ2645" s="163">
        <v>0</v>
      </c>
      <c r="AK2645" s="163">
        <v>0</v>
      </c>
      <c r="AL2645" s="163">
        <v>0</v>
      </c>
      <c r="AM2645" s="163">
        <v>0</v>
      </c>
    </row>
    <row r="2646" spans="2:39" x14ac:dyDescent="0.15">
      <c r="B2646" s="51" t="s">
        <v>2586</v>
      </c>
      <c r="C2646" s="51" t="s">
        <v>5020</v>
      </c>
      <c r="D2646" s="51" t="s">
        <v>5026</v>
      </c>
      <c r="E2646" s="51" t="s">
        <v>5027</v>
      </c>
      <c r="F2646" s="51" t="s">
        <v>5028</v>
      </c>
      <c r="G2646" s="51" t="s">
        <v>5029</v>
      </c>
      <c r="H2646" s="51" t="s">
        <v>5197</v>
      </c>
      <c r="I2646" s="51" t="s">
        <v>5198</v>
      </c>
      <c r="K2646" s="53">
        <v>3</v>
      </c>
      <c r="L2646" s="160">
        <v>24</v>
      </c>
      <c r="M2646" s="160" t="s">
        <v>5028</v>
      </c>
      <c r="N2646" s="160" t="s">
        <v>5029</v>
      </c>
      <c r="O2646" s="161"/>
      <c r="P2646" s="161"/>
      <c r="Q2646" s="161"/>
      <c r="R2646" s="161"/>
      <c r="S2646" s="161"/>
      <c r="T2646" s="161"/>
      <c r="U2646" s="161"/>
      <c r="V2646" s="161"/>
      <c r="W2646" s="161"/>
      <c r="X2646" s="161"/>
      <c r="Y2646" s="161"/>
      <c r="Z2646" s="161"/>
      <c r="AA2646" s="155" t="s">
        <v>2586</v>
      </c>
      <c r="AB2646" s="155" t="s">
        <v>5020</v>
      </c>
      <c r="AC2646" s="163">
        <v>0</v>
      </c>
      <c r="AD2646" s="163">
        <v>0</v>
      </c>
      <c r="AE2646" s="163">
        <v>0</v>
      </c>
      <c r="AF2646" s="163">
        <v>0</v>
      </c>
      <c r="AG2646" s="163">
        <v>0</v>
      </c>
      <c r="AH2646" s="163">
        <v>0</v>
      </c>
      <c r="AI2646" s="163">
        <v>0</v>
      </c>
      <c r="AJ2646" s="163">
        <v>0</v>
      </c>
      <c r="AK2646" s="163">
        <v>0</v>
      </c>
      <c r="AL2646" s="163">
        <v>0</v>
      </c>
      <c r="AM2646" s="163">
        <v>0</v>
      </c>
    </row>
    <row r="2647" spans="2:39" x14ac:dyDescent="0.15">
      <c r="B2647" s="51" t="s">
        <v>2587</v>
      </c>
      <c r="C2647" s="51" t="s">
        <v>5021</v>
      </c>
      <c r="D2647" s="51" t="s">
        <v>5026</v>
      </c>
      <c r="E2647" s="51" t="s">
        <v>5027</v>
      </c>
      <c r="F2647" s="51" t="s">
        <v>5028</v>
      </c>
      <c r="G2647" s="51" t="s">
        <v>5029</v>
      </c>
      <c r="H2647" s="51" t="s">
        <v>5030</v>
      </c>
      <c r="I2647" s="51" t="s">
        <v>5031</v>
      </c>
      <c r="K2647" s="53">
        <v>3</v>
      </c>
      <c r="L2647" s="160">
        <v>24</v>
      </c>
      <c r="M2647" s="160" t="s">
        <v>5028</v>
      </c>
      <c r="N2647" s="160" t="s">
        <v>5029</v>
      </c>
      <c r="O2647" s="161"/>
      <c r="P2647" s="161"/>
      <c r="Q2647" s="161"/>
      <c r="R2647" s="161"/>
      <c r="S2647" s="161"/>
      <c r="T2647" s="161"/>
      <c r="U2647" s="161"/>
      <c r="V2647" s="161"/>
      <c r="W2647" s="161"/>
      <c r="X2647" s="161"/>
      <c r="Y2647" s="161"/>
      <c r="Z2647" s="161"/>
      <c r="AA2647" s="155" t="s">
        <v>2587</v>
      </c>
      <c r="AB2647" s="155" t="s">
        <v>5021</v>
      </c>
      <c r="AC2647" s="163">
        <v>0</v>
      </c>
      <c r="AD2647" s="163">
        <v>0</v>
      </c>
      <c r="AE2647" s="163">
        <v>0</v>
      </c>
      <c r="AF2647" s="163">
        <v>0</v>
      </c>
      <c r="AG2647" s="163">
        <v>0</v>
      </c>
      <c r="AH2647" s="163">
        <v>0</v>
      </c>
      <c r="AI2647" s="163">
        <v>0</v>
      </c>
      <c r="AJ2647" s="163">
        <v>0</v>
      </c>
      <c r="AK2647" s="163">
        <v>0</v>
      </c>
      <c r="AL2647" s="163">
        <v>0</v>
      </c>
      <c r="AM2647" s="163">
        <v>0</v>
      </c>
    </row>
    <row r="2648" spans="2:39" x14ac:dyDescent="0.15">
      <c r="B2648" s="51" t="s">
        <v>2588</v>
      </c>
      <c r="C2648" s="51" t="s">
        <v>5022</v>
      </c>
      <c r="D2648" s="51" t="s">
        <v>5032</v>
      </c>
      <c r="E2648" s="51" t="s">
        <v>5033</v>
      </c>
      <c r="F2648" s="51" t="s">
        <v>5121</v>
      </c>
      <c r="G2648" s="51" t="s">
        <v>5122</v>
      </c>
      <c r="H2648" s="51" t="s">
        <v>5172</v>
      </c>
      <c r="I2648" s="51" t="s">
        <v>5173</v>
      </c>
      <c r="K2648" s="53">
        <v>3</v>
      </c>
      <c r="L2648" s="160">
        <v>12</v>
      </c>
      <c r="M2648" s="160" t="s">
        <v>5121</v>
      </c>
      <c r="N2648" s="160" t="s">
        <v>5122</v>
      </c>
      <c r="O2648" s="161"/>
      <c r="P2648" s="161"/>
      <c r="Q2648" s="161"/>
      <c r="R2648" s="161"/>
      <c r="S2648" s="161"/>
      <c r="T2648" s="161"/>
      <c r="U2648" s="161"/>
      <c r="V2648" s="161"/>
      <c r="W2648" s="161"/>
      <c r="X2648" s="161"/>
      <c r="Y2648" s="161"/>
      <c r="Z2648" s="161"/>
      <c r="AA2648" s="155" t="s">
        <v>2588</v>
      </c>
      <c r="AB2648" s="155" t="s">
        <v>5022</v>
      </c>
      <c r="AC2648" s="163">
        <v>0</v>
      </c>
      <c r="AD2648" s="163">
        <v>0</v>
      </c>
      <c r="AE2648" s="163">
        <v>0</v>
      </c>
      <c r="AF2648" s="163">
        <v>0</v>
      </c>
      <c r="AG2648" s="163">
        <v>0</v>
      </c>
      <c r="AH2648" s="163">
        <v>0</v>
      </c>
      <c r="AI2648" s="163">
        <v>0</v>
      </c>
      <c r="AJ2648" s="163">
        <v>0</v>
      </c>
      <c r="AK2648" s="163">
        <v>0</v>
      </c>
      <c r="AL2648" s="163">
        <v>0</v>
      </c>
      <c r="AM2648" s="163">
        <v>0</v>
      </c>
    </row>
    <row r="2649" spans="2:39" x14ac:dyDescent="0.15">
      <c r="B2649" s="51" t="s">
        <v>2589</v>
      </c>
      <c r="C2649" s="51" t="s">
        <v>5023</v>
      </c>
      <c r="D2649" s="51" t="s">
        <v>5044</v>
      </c>
      <c r="E2649" s="51" t="s">
        <v>5045</v>
      </c>
      <c r="F2649" s="51" t="s">
        <v>5046</v>
      </c>
      <c r="G2649" s="51" t="s">
        <v>5045</v>
      </c>
      <c r="H2649" s="51" t="s">
        <v>5183</v>
      </c>
      <c r="I2649" s="51" t="s">
        <v>5184</v>
      </c>
      <c r="K2649" s="53">
        <v>3</v>
      </c>
      <c r="L2649" s="160" t="s">
        <v>5356</v>
      </c>
      <c r="M2649" s="160" t="s">
        <v>5356</v>
      </c>
      <c r="N2649" s="160" t="s">
        <v>5356</v>
      </c>
      <c r="O2649" s="161"/>
      <c r="P2649" s="161"/>
      <c r="Q2649" s="161"/>
      <c r="R2649" s="161"/>
      <c r="S2649" s="161"/>
      <c r="T2649" s="161"/>
      <c r="U2649" s="161"/>
      <c r="V2649" s="161"/>
      <c r="W2649" s="161"/>
      <c r="X2649" s="161"/>
      <c r="Y2649" s="161"/>
      <c r="Z2649" s="161"/>
      <c r="AA2649" s="155" t="s">
        <v>2589</v>
      </c>
      <c r="AB2649" s="155" t="s">
        <v>5023</v>
      </c>
      <c r="AC2649" s="163">
        <v>0</v>
      </c>
      <c r="AD2649" s="163">
        <v>0</v>
      </c>
      <c r="AE2649" s="163">
        <v>0</v>
      </c>
      <c r="AF2649" s="163">
        <v>0</v>
      </c>
      <c r="AG2649" s="163">
        <v>0</v>
      </c>
      <c r="AH2649" s="163">
        <v>0</v>
      </c>
      <c r="AI2649" s="163">
        <v>0</v>
      </c>
      <c r="AJ2649" s="163">
        <v>0</v>
      </c>
      <c r="AK2649" s="163">
        <v>0</v>
      </c>
      <c r="AL2649" s="163">
        <v>0</v>
      </c>
      <c r="AM2649" s="163">
        <v>0</v>
      </c>
    </row>
    <row r="2650" spans="2:39" x14ac:dyDescent="0.15">
      <c r="B2650" s="51" t="s">
        <v>2590</v>
      </c>
      <c r="C2650" s="51" t="s">
        <v>5304</v>
      </c>
      <c r="D2650" s="51" t="s">
        <v>5080</v>
      </c>
      <c r="E2650" s="51" t="s">
        <v>5081</v>
      </c>
      <c r="F2650" s="51" t="s">
        <v>5082</v>
      </c>
      <c r="G2650" s="51" t="s">
        <v>5081</v>
      </c>
      <c r="H2650" s="51" t="s">
        <v>5141</v>
      </c>
      <c r="I2650" s="51" t="s">
        <v>5142</v>
      </c>
      <c r="K2650" s="53">
        <v>3</v>
      </c>
      <c r="L2650" s="160">
        <v>2</v>
      </c>
      <c r="M2650" s="160" t="s">
        <v>5082</v>
      </c>
      <c r="N2650" s="160" t="s">
        <v>5081</v>
      </c>
      <c r="O2650" s="161"/>
      <c r="P2650" s="161"/>
      <c r="Q2650" s="161"/>
      <c r="R2650" s="161"/>
      <c r="S2650" s="161"/>
      <c r="T2650" s="161"/>
      <c r="U2650" s="161"/>
      <c r="V2650" s="161"/>
      <c r="W2650" s="161"/>
      <c r="X2650" s="161"/>
      <c r="Y2650" s="161"/>
      <c r="Z2650" s="161"/>
      <c r="AA2650" s="155" t="s">
        <v>2590</v>
      </c>
      <c r="AB2650" s="155" t="s">
        <v>5304</v>
      </c>
      <c r="AC2650" s="163">
        <v>0</v>
      </c>
      <c r="AD2650" s="163">
        <v>0</v>
      </c>
      <c r="AE2650" s="163">
        <v>0</v>
      </c>
      <c r="AF2650" s="163">
        <v>0</v>
      </c>
      <c r="AG2650" s="163">
        <v>0</v>
      </c>
      <c r="AH2650" s="163">
        <v>0</v>
      </c>
      <c r="AI2650" s="163">
        <v>0</v>
      </c>
      <c r="AJ2650" s="163">
        <v>0</v>
      </c>
      <c r="AK2650" s="163">
        <v>0</v>
      </c>
      <c r="AL2650" s="163">
        <v>0</v>
      </c>
      <c r="AM2650" s="163">
        <v>0</v>
      </c>
    </row>
    <row r="2651" spans="2:39" x14ac:dyDescent="0.15">
      <c r="B2651" s="51" t="s">
        <v>2591</v>
      </c>
      <c r="C2651" s="51" t="s">
        <v>5024</v>
      </c>
      <c r="D2651" s="51" t="s">
        <v>5026</v>
      </c>
      <c r="E2651" s="51" t="s">
        <v>5027</v>
      </c>
      <c r="F2651" s="51" t="s">
        <v>5054</v>
      </c>
      <c r="G2651" s="51" t="s">
        <v>5055</v>
      </c>
      <c r="H2651" s="51" t="s">
        <v>5056</v>
      </c>
      <c r="I2651" s="51" t="s">
        <v>5057</v>
      </c>
      <c r="K2651" s="53">
        <v>2</v>
      </c>
      <c r="L2651" s="160">
        <v>22</v>
      </c>
      <c r="M2651" s="160" t="s">
        <v>5056</v>
      </c>
      <c r="N2651" s="160" t="s">
        <v>5194</v>
      </c>
      <c r="O2651" s="161"/>
      <c r="P2651" s="161"/>
      <c r="Q2651" s="161"/>
      <c r="R2651" s="161"/>
      <c r="S2651" s="161"/>
      <c r="T2651" s="161"/>
      <c r="U2651" s="161"/>
      <c r="V2651" s="161"/>
      <c r="W2651" s="161"/>
      <c r="X2651" s="161"/>
      <c r="Y2651" s="161"/>
      <c r="Z2651" s="161"/>
      <c r="AA2651" s="155" t="s">
        <v>2591</v>
      </c>
      <c r="AB2651" s="155" t="s">
        <v>5024</v>
      </c>
      <c r="AC2651" s="163">
        <v>0</v>
      </c>
      <c r="AD2651" s="163">
        <v>0</v>
      </c>
      <c r="AE2651" s="163">
        <v>0</v>
      </c>
      <c r="AF2651" s="163">
        <v>0</v>
      </c>
      <c r="AG2651" s="163">
        <v>0</v>
      </c>
      <c r="AH2651" s="163">
        <v>0</v>
      </c>
      <c r="AI2651" s="163">
        <v>0</v>
      </c>
      <c r="AJ2651" s="163">
        <v>0</v>
      </c>
      <c r="AK2651" s="163">
        <v>0</v>
      </c>
      <c r="AL2651" s="163">
        <v>0</v>
      </c>
      <c r="AM2651" s="163">
        <v>0</v>
      </c>
    </row>
    <row r="2652" spans="2:39" x14ac:dyDescent="0.15">
      <c r="B2652" s="51" t="s">
        <v>2592</v>
      </c>
      <c r="C2652" s="51" t="s">
        <v>5025</v>
      </c>
      <c r="D2652" s="51" t="s">
        <v>5032</v>
      </c>
      <c r="E2652" s="51" t="s">
        <v>5033</v>
      </c>
      <c r="F2652" s="51" t="s">
        <v>5121</v>
      </c>
      <c r="G2652" s="51" t="s">
        <v>5122</v>
      </c>
      <c r="H2652" s="51" t="s">
        <v>5172</v>
      </c>
      <c r="I2652" s="51" t="s">
        <v>5173</v>
      </c>
      <c r="K2652" s="53">
        <v>3</v>
      </c>
      <c r="L2652" s="160">
        <v>12</v>
      </c>
      <c r="M2652" s="160" t="s">
        <v>5121</v>
      </c>
      <c r="N2652" s="160" t="s">
        <v>5122</v>
      </c>
      <c r="O2652" s="161"/>
      <c r="P2652" s="161"/>
      <c r="Q2652" s="161"/>
      <c r="R2652" s="161"/>
      <c r="S2652" s="161"/>
      <c r="T2652" s="161"/>
      <c r="U2652" s="161"/>
      <c r="V2652" s="161"/>
      <c r="W2652" s="161"/>
      <c r="X2652" s="161"/>
      <c r="Y2652" s="161"/>
      <c r="Z2652" s="161"/>
      <c r="AA2652" s="155" t="s">
        <v>2592</v>
      </c>
      <c r="AB2652" s="155" t="s">
        <v>5025</v>
      </c>
      <c r="AC2652" s="163">
        <v>0</v>
      </c>
      <c r="AD2652" s="163">
        <v>0</v>
      </c>
      <c r="AE2652" s="163">
        <v>0</v>
      </c>
      <c r="AF2652" s="163">
        <v>0</v>
      </c>
      <c r="AG2652" s="163">
        <v>0</v>
      </c>
      <c r="AH2652" s="163">
        <v>0</v>
      </c>
      <c r="AI2652" s="163">
        <v>0</v>
      </c>
      <c r="AJ2652" s="163">
        <v>0</v>
      </c>
      <c r="AK2652" s="163">
        <v>0</v>
      </c>
      <c r="AL2652" s="163">
        <v>0</v>
      </c>
      <c r="AM2652" s="163">
        <v>0</v>
      </c>
    </row>
    <row r="2653" spans="2:39" x14ac:dyDescent="0.15">
      <c r="B2653" s="51" t="s">
        <v>360</v>
      </c>
      <c r="C2653" s="51" t="s">
        <v>2945</v>
      </c>
      <c r="D2653" s="51" t="s">
        <v>5058</v>
      </c>
      <c r="E2653" s="51" t="s">
        <v>5059</v>
      </c>
      <c r="F2653" s="51" t="s">
        <v>5060</v>
      </c>
      <c r="G2653" s="51" t="s">
        <v>5061</v>
      </c>
      <c r="H2653" s="51" t="s">
        <v>5203</v>
      </c>
      <c r="I2653" s="51" t="s">
        <v>5204</v>
      </c>
      <c r="K2653" s="53">
        <v>3</v>
      </c>
      <c r="L2653" s="160">
        <v>19</v>
      </c>
      <c r="M2653" s="160" t="s">
        <v>5060</v>
      </c>
      <c r="N2653" s="160" t="s">
        <v>5061</v>
      </c>
      <c r="O2653" s="161"/>
      <c r="P2653" s="161"/>
      <c r="Q2653" s="161"/>
      <c r="R2653" s="161"/>
      <c r="S2653" s="161"/>
      <c r="T2653" s="161"/>
      <c r="U2653" s="161"/>
      <c r="V2653" s="161"/>
      <c r="W2653" s="161"/>
      <c r="X2653" s="161"/>
      <c r="Y2653" s="161"/>
      <c r="Z2653" s="161"/>
      <c r="AA2653" s="155" t="s">
        <v>360</v>
      </c>
      <c r="AB2653" s="155" t="s">
        <v>2945</v>
      </c>
      <c r="AC2653" s="163">
        <v>0</v>
      </c>
      <c r="AD2653" s="163">
        <v>0</v>
      </c>
      <c r="AE2653" s="163">
        <v>0</v>
      </c>
      <c r="AF2653" s="163">
        <v>0</v>
      </c>
      <c r="AG2653" s="163">
        <v>0</v>
      </c>
      <c r="AH2653" s="163">
        <v>0</v>
      </c>
      <c r="AI2653" s="163">
        <v>0</v>
      </c>
      <c r="AJ2653" s="163">
        <v>0</v>
      </c>
      <c r="AK2653" s="163">
        <v>0</v>
      </c>
      <c r="AL2653" s="163">
        <v>0</v>
      </c>
      <c r="AM2653" s="163">
        <v>0</v>
      </c>
    </row>
    <row r="2654" spans="2:39" x14ac:dyDescent="0.15">
      <c r="L2654" s="161"/>
      <c r="M2654" s="161"/>
      <c r="N2654" s="161"/>
      <c r="O2654" s="161"/>
      <c r="P2654" s="161"/>
      <c r="Q2654" s="161"/>
      <c r="R2654" s="161"/>
      <c r="S2654" s="161"/>
      <c r="T2654" s="161"/>
      <c r="U2654" s="161"/>
      <c r="V2654" s="161"/>
      <c r="W2654" s="161"/>
      <c r="X2654" s="161"/>
      <c r="Y2654" s="161"/>
      <c r="Z2654" s="161"/>
      <c r="AA2654" s="161"/>
      <c r="AB2654" s="161"/>
      <c r="AC2654" s="161"/>
      <c r="AD2654" s="161"/>
      <c r="AE2654" s="161"/>
      <c r="AF2654" s="161"/>
      <c r="AG2654" s="161"/>
      <c r="AH2654" s="161"/>
      <c r="AI2654" s="161"/>
      <c r="AJ2654" s="161"/>
      <c r="AK2654" s="161"/>
      <c r="AL2654" s="161"/>
      <c r="AM2654" s="161"/>
    </row>
    <row r="2655" spans="2:39" x14ac:dyDescent="0.15">
      <c r="L2655" s="161"/>
      <c r="M2655" s="161"/>
      <c r="N2655" s="161"/>
      <c r="O2655" s="161"/>
      <c r="P2655" s="161"/>
      <c r="Q2655" s="161"/>
      <c r="R2655" s="161"/>
      <c r="S2655" s="161"/>
      <c r="T2655" s="161"/>
      <c r="U2655" s="161"/>
      <c r="V2655" s="161"/>
      <c r="W2655" s="161"/>
      <c r="X2655" s="161"/>
      <c r="Y2655" s="161"/>
      <c r="Z2655" s="161"/>
      <c r="AA2655" s="161"/>
      <c r="AB2655" s="161"/>
      <c r="AC2655" s="161"/>
      <c r="AD2655" s="161"/>
      <c r="AE2655" s="161"/>
      <c r="AF2655" s="161"/>
      <c r="AG2655" s="161"/>
      <c r="AH2655" s="161"/>
      <c r="AI2655" s="161"/>
      <c r="AJ2655" s="161"/>
      <c r="AK2655" s="161"/>
      <c r="AL2655" s="161"/>
      <c r="AM2655" s="161"/>
    </row>
    <row r="2656" spans="2:39" x14ac:dyDescent="0.15">
      <c r="L2656" s="161"/>
      <c r="M2656" s="161"/>
      <c r="N2656" s="161"/>
      <c r="O2656" s="161"/>
      <c r="P2656" s="161"/>
      <c r="Q2656" s="161"/>
      <c r="R2656" s="161"/>
      <c r="S2656" s="161"/>
      <c r="T2656" s="161"/>
      <c r="U2656" s="161"/>
      <c r="V2656" s="161"/>
      <c r="W2656" s="161"/>
      <c r="X2656" s="161"/>
      <c r="Y2656" s="161"/>
      <c r="Z2656" s="161"/>
      <c r="AA2656" s="161"/>
      <c r="AB2656" s="161"/>
      <c r="AC2656" s="161"/>
      <c r="AD2656" s="161"/>
      <c r="AE2656" s="161"/>
      <c r="AF2656" s="161"/>
      <c r="AG2656" s="161"/>
      <c r="AH2656" s="161"/>
      <c r="AI2656" s="161"/>
      <c r="AJ2656" s="161"/>
      <c r="AK2656" s="161"/>
      <c r="AL2656" s="161"/>
      <c r="AM2656" s="161"/>
    </row>
    <row r="2657" spans="12:39" x14ac:dyDescent="0.15">
      <c r="L2657" s="161"/>
      <c r="M2657" s="161"/>
      <c r="N2657" s="161"/>
      <c r="O2657" s="161"/>
      <c r="P2657" s="161"/>
      <c r="Q2657" s="161"/>
      <c r="R2657" s="161"/>
      <c r="S2657" s="161"/>
      <c r="T2657" s="161"/>
      <c r="U2657" s="161"/>
      <c r="V2657" s="161"/>
      <c r="W2657" s="161"/>
      <c r="X2657" s="161"/>
      <c r="Y2657" s="161"/>
      <c r="Z2657" s="161"/>
      <c r="AA2657" s="161"/>
      <c r="AB2657" s="161"/>
      <c r="AC2657" s="161"/>
      <c r="AD2657" s="161"/>
      <c r="AE2657" s="161"/>
      <c r="AF2657" s="161"/>
      <c r="AG2657" s="161"/>
      <c r="AH2657" s="161"/>
      <c r="AI2657" s="161"/>
      <c r="AJ2657" s="161"/>
      <c r="AK2657" s="161"/>
      <c r="AL2657" s="161"/>
      <c r="AM2657" s="161"/>
    </row>
    <row r="2658" spans="12:39" x14ac:dyDescent="0.15">
      <c r="L2658" s="161"/>
      <c r="M2658" s="161"/>
      <c r="N2658" s="161"/>
      <c r="O2658" s="161"/>
      <c r="P2658" s="161"/>
      <c r="Q2658" s="161"/>
      <c r="R2658" s="161"/>
      <c r="S2658" s="161"/>
      <c r="T2658" s="161"/>
      <c r="U2658" s="161"/>
      <c r="V2658" s="161"/>
      <c r="W2658" s="161"/>
      <c r="X2658" s="161"/>
      <c r="Y2658" s="161"/>
      <c r="Z2658" s="161"/>
      <c r="AA2658" s="161"/>
      <c r="AB2658" s="161"/>
      <c r="AC2658" s="161"/>
      <c r="AD2658" s="161"/>
      <c r="AE2658" s="161"/>
      <c r="AF2658" s="161"/>
      <c r="AG2658" s="161"/>
      <c r="AH2658" s="161"/>
      <c r="AI2658" s="161"/>
      <c r="AJ2658" s="161"/>
      <c r="AK2658" s="161"/>
      <c r="AL2658" s="161"/>
      <c r="AM2658" s="161"/>
    </row>
    <row r="2659" spans="12:39" x14ac:dyDescent="0.15">
      <c r="L2659" s="161"/>
      <c r="M2659" s="161"/>
      <c r="N2659" s="161"/>
      <c r="O2659" s="161"/>
      <c r="P2659" s="161"/>
      <c r="Q2659" s="161"/>
      <c r="R2659" s="161"/>
      <c r="S2659" s="161"/>
      <c r="T2659" s="161"/>
      <c r="U2659" s="161"/>
      <c r="V2659" s="161"/>
      <c r="W2659" s="161"/>
      <c r="X2659" s="161"/>
      <c r="Y2659" s="161"/>
      <c r="Z2659" s="161"/>
      <c r="AA2659" s="161"/>
      <c r="AB2659" s="161"/>
      <c r="AC2659" s="161"/>
      <c r="AD2659" s="161"/>
      <c r="AE2659" s="161"/>
      <c r="AF2659" s="161"/>
      <c r="AG2659" s="161"/>
      <c r="AH2659" s="161"/>
      <c r="AI2659" s="161"/>
      <c r="AJ2659" s="161"/>
      <c r="AK2659" s="161"/>
      <c r="AL2659" s="161"/>
      <c r="AM2659" s="161"/>
    </row>
    <row r="2660" spans="12:39" x14ac:dyDescent="0.15">
      <c r="L2660" s="161"/>
      <c r="M2660" s="161"/>
      <c r="N2660" s="161"/>
      <c r="O2660" s="161"/>
      <c r="P2660" s="161"/>
      <c r="Q2660" s="161"/>
      <c r="R2660" s="161"/>
      <c r="S2660" s="161"/>
      <c r="T2660" s="161"/>
      <c r="U2660" s="161"/>
      <c r="V2660" s="161"/>
      <c r="W2660" s="161"/>
      <c r="X2660" s="161"/>
      <c r="Y2660" s="161"/>
      <c r="Z2660" s="161"/>
      <c r="AA2660" s="161"/>
      <c r="AB2660" s="161"/>
      <c r="AC2660" s="161"/>
      <c r="AD2660" s="161"/>
      <c r="AE2660" s="161"/>
      <c r="AF2660" s="161"/>
      <c r="AG2660" s="161"/>
      <c r="AH2660" s="161"/>
      <c r="AI2660" s="161"/>
      <c r="AJ2660" s="161"/>
      <c r="AK2660" s="161"/>
      <c r="AL2660" s="161"/>
      <c r="AM2660" s="161"/>
    </row>
    <row r="2661" spans="12:39" x14ac:dyDescent="0.15">
      <c r="L2661" s="161"/>
      <c r="M2661" s="161"/>
      <c r="N2661" s="161"/>
      <c r="O2661" s="161"/>
      <c r="P2661" s="161"/>
      <c r="Q2661" s="161"/>
      <c r="R2661" s="161"/>
      <c r="S2661" s="161"/>
      <c r="T2661" s="161"/>
      <c r="U2661" s="161"/>
      <c r="V2661" s="161"/>
      <c r="W2661" s="161"/>
      <c r="X2661" s="161"/>
      <c r="Y2661" s="161"/>
      <c r="Z2661" s="161"/>
      <c r="AA2661" s="161"/>
      <c r="AB2661" s="161"/>
      <c r="AC2661" s="161"/>
      <c r="AD2661" s="161"/>
      <c r="AE2661" s="161"/>
      <c r="AF2661" s="161"/>
      <c r="AG2661" s="161"/>
      <c r="AH2661" s="161"/>
      <c r="AI2661" s="161"/>
      <c r="AJ2661" s="161"/>
      <c r="AK2661" s="161"/>
      <c r="AL2661" s="161"/>
      <c r="AM2661" s="161"/>
    </row>
    <row r="2662" spans="12:39" x14ac:dyDescent="0.15">
      <c r="L2662" s="161"/>
      <c r="M2662" s="161"/>
      <c r="N2662" s="161"/>
      <c r="O2662" s="161"/>
      <c r="P2662" s="161"/>
      <c r="Q2662" s="161"/>
      <c r="R2662" s="161"/>
      <c r="S2662" s="161"/>
      <c r="T2662" s="161"/>
      <c r="U2662" s="161"/>
      <c r="V2662" s="161"/>
      <c r="W2662" s="161"/>
      <c r="X2662" s="161"/>
      <c r="Y2662" s="161"/>
      <c r="Z2662" s="161"/>
      <c r="AA2662" s="161"/>
      <c r="AB2662" s="161"/>
      <c r="AC2662" s="161"/>
      <c r="AD2662" s="161"/>
      <c r="AE2662" s="161"/>
      <c r="AF2662" s="161"/>
      <c r="AG2662" s="161"/>
      <c r="AH2662" s="161"/>
      <c r="AI2662" s="161"/>
      <c r="AJ2662" s="161"/>
      <c r="AK2662" s="161"/>
      <c r="AL2662" s="161"/>
      <c r="AM2662" s="161"/>
    </row>
    <row r="2663" spans="12:39" x14ac:dyDescent="0.15">
      <c r="L2663" s="161"/>
      <c r="M2663" s="161"/>
      <c r="N2663" s="161"/>
      <c r="O2663" s="161"/>
      <c r="P2663" s="161"/>
      <c r="Q2663" s="161"/>
      <c r="R2663" s="161"/>
      <c r="S2663" s="161"/>
      <c r="T2663" s="161"/>
      <c r="U2663" s="161"/>
      <c r="V2663" s="161"/>
      <c r="W2663" s="161"/>
      <c r="X2663" s="161"/>
      <c r="Y2663" s="161"/>
      <c r="Z2663" s="161"/>
      <c r="AA2663" s="161"/>
      <c r="AB2663" s="161"/>
      <c r="AC2663" s="161"/>
      <c r="AD2663" s="161"/>
      <c r="AE2663" s="161"/>
      <c r="AF2663" s="161"/>
      <c r="AG2663" s="161"/>
      <c r="AH2663" s="161"/>
      <c r="AI2663" s="161"/>
      <c r="AJ2663" s="161"/>
      <c r="AK2663" s="161"/>
      <c r="AL2663" s="161"/>
      <c r="AM2663" s="161"/>
    </row>
    <row r="2664" spans="12:39" x14ac:dyDescent="0.15">
      <c r="L2664" s="161"/>
      <c r="M2664" s="161"/>
      <c r="N2664" s="161"/>
      <c r="O2664" s="161"/>
      <c r="P2664" s="161"/>
      <c r="Q2664" s="161"/>
      <c r="R2664" s="161"/>
      <c r="S2664" s="161"/>
      <c r="T2664" s="161"/>
      <c r="U2664" s="161"/>
      <c r="V2664" s="161"/>
      <c r="W2664" s="161"/>
      <c r="X2664" s="161"/>
      <c r="Y2664" s="161"/>
      <c r="Z2664" s="161"/>
      <c r="AA2664" s="161"/>
      <c r="AB2664" s="161"/>
      <c r="AC2664" s="161"/>
      <c r="AD2664" s="161"/>
      <c r="AE2664" s="161"/>
      <c r="AF2664" s="161"/>
      <c r="AG2664" s="161"/>
      <c r="AH2664" s="161"/>
      <c r="AI2664" s="161"/>
      <c r="AJ2664" s="161"/>
      <c r="AK2664" s="161"/>
      <c r="AL2664" s="161"/>
      <c r="AM2664" s="161"/>
    </row>
    <row r="2665" spans="12:39" x14ac:dyDescent="0.15">
      <c r="L2665" s="161"/>
      <c r="M2665" s="161"/>
      <c r="N2665" s="161"/>
      <c r="O2665" s="161"/>
      <c r="P2665" s="161"/>
      <c r="Q2665" s="161"/>
      <c r="R2665" s="161"/>
      <c r="S2665" s="161"/>
      <c r="T2665" s="161"/>
      <c r="U2665" s="161"/>
      <c r="V2665" s="161"/>
      <c r="W2665" s="161"/>
      <c r="X2665" s="161"/>
      <c r="Y2665" s="161"/>
      <c r="Z2665" s="161"/>
      <c r="AA2665" s="161"/>
      <c r="AB2665" s="161"/>
      <c r="AC2665" s="161"/>
      <c r="AD2665" s="161"/>
      <c r="AE2665" s="161"/>
      <c r="AF2665" s="161"/>
      <c r="AG2665" s="161"/>
      <c r="AH2665" s="161"/>
      <c r="AI2665" s="161"/>
      <c r="AJ2665" s="161"/>
      <c r="AK2665" s="161"/>
      <c r="AL2665" s="161"/>
      <c r="AM2665" s="161"/>
    </row>
    <row r="2666" spans="12:39" x14ac:dyDescent="0.15">
      <c r="L2666" s="161"/>
      <c r="M2666" s="161"/>
      <c r="N2666" s="161"/>
      <c r="O2666" s="161"/>
      <c r="P2666" s="161"/>
      <c r="Q2666" s="161"/>
      <c r="R2666" s="161"/>
      <c r="S2666" s="161"/>
      <c r="T2666" s="161"/>
      <c r="U2666" s="161"/>
      <c r="V2666" s="161"/>
      <c r="W2666" s="161"/>
      <c r="X2666" s="161"/>
      <c r="Y2666" s="161"/>
      <c r="Z2666" s="161"/>
      <c r="AA2666" s="161"/>
      <c r="AB2666" s="161"/>
      <c r="AC2666" s="161"/>
      <c r="AD2666" s="161"/>
      <c r="AE2666" s="161"/>
      <c r="AF2666" s="161"/>
      <c r="AG2666" s="161"/>
      <c r="AH2666" s="161"/>
      <c r="AI2666" s="161"/>
      <c r="AJ2666" s="161"/>
      <c r="AK2666" s="161"/>
      <c r="AL2666" s="161"/>
      <c r="AM2666" s="161"/>
    </row>
    <row r="2667" spans="12:39" x14ac:dyDescent="0.15">
      <c r="L2667" s="161"/>
      <c r="M2667" s="161"/>
      <c r="N2667" s="161"/>
      <c r="O2667" s="161"/>
      <c r="P2667" s="161"/>
      <c r="Q2667" s="161"/>
      <c r="R2667" s="161"/>
      <c r="S2667" s="161"/>
      <c r="T2667" s="161"/>
      <c r="U2667" s="161"/>
      <c r="V2667" s="161"/>
      <c r="W2667" s="161"/>
      <c r="X2667" s="161"/>
      <c r="Y2667" s="161"/>
      <c r="Z2667" s="161"/>
      <c r="AA2667" s="161"/>
      <c r="AB2667" s="161"/>
      <c r="AC2667" s="161"/>
      <c r="AD2667" s="161"/>
      <c r="AE2667" s="161"/>
      <c r="AF2667" s="161"/>
      <c r="AG2667" s="161"/>
      <c r="AH2667" s="161"/>
      <c r="AI2667" s="161"/>
      <c r="AJ2667" s="161"/>
      <c r="AK2667" s="161"/>
      <c r="AL2667" s="161"/>
      <c r="AM2667" s="161"/>
    </row>
    <row r="2668" spans="12:39" x14ac:dyDescent="0.15">
      <c r="L2668" s="161"/>
      <c r="M2668" s="161"/>
      <c r="N2668" s="161"/>
      <c r="O2668" s="161"/>
      <c r="P2668" s="161"/>
      <c r="Q2668" s="161"/>
      <c r="R2668" s="161"/>
      <c r="S2668" s="161"/>
      <c r="T2668" s="161"/>
      <c r="U2668" s="161"/>
      <c r="V2668" s="161"/>
      <c r="W2668" s="161"/>
      <c r="X2668" s="161"/>
      <c r="Y2668" s="161"/>
      <c r="Z2668" s="161"/>
      <c r="AA2668" s="161"/>
      <c r="AB2668" s="161"/>
      <c r="AC2668" s="161"/>
      <c r="AD2668" s="161"/>
      <c r="AE2668" s="161"/>
      <c r="AF2668" s="161"/>
      <c r="AG2668" s="161"/>
      <c r="AH2668" s="161"/>
      <c r="AI2668" s="161"/>
      <c r="AJ2668" s="161"/>
      <c r="AK2668" s="161"/>
      <c r="AL2668" s="161"/>
      <c r="AM2668" s="161"/>
    </row>
    <row r="2669" spans="12:39" x14ac:dyDescent="0.15">
      <c r="L2669" s="161"/>
      <c r="M2669" s="161"/>
      <c r="N2669" s="161"/>
      <c r="O2669" s="161"/>
      <c r="P2669" s="161"/>
      <c r="Q2669" s="161"/>
      <c r="R2669" s="161"/>
      <c r="S2669" s="161"/>
      <c r="T2669" s="161"/>
      <c r="U2669" s="161"/>
      <c r="V2669" s="161"/>
      <c r="W2669" s="161"/>
      <c r="X2669" s="161"/>
      <c r="Y2669" s="161"/>
      <c r="Z2669" s="161"/>
      <c r="AA2669" s="161"/>
      <c r="AB2669" s="161"/>
      <c r="AC2669" s="161"/>
      <c r="AD2669" s="161"/>
      <c r="AE2669" s="161"/>
      <c r="AF2669" s="161"/>
      <c r="AG2669" s="161"/>
      <c r="AH2669" s="161"/>
      <c r="AI2669" s="161"/>
      <c r="AJ2669" s="161"/>
      <c r="AK2669" s="161"/>
      <c r="AL2669" s="161"/>
      <c r="AM2669" s="161"/>
    </row>
    <row r="2670" spans="12:39" x14ac:dyDescent="0.15">
      <c r="L2670" s="161"/>
      <c r="M2670" s="161"/>
      <c r="N2670" s="161"/>
      <c r="O2670" s="161"/>
      <c r="P2670" s="161"/>
      <c r="Q2670" s="161"/>
      <c r="R2670" s="161"/>
      <c r="S2670" s="161"/>
      <c r="T2670" s="161"/>
      <c r="U2670" s="161"/>
      <c r="V2670" s="161"/>
      <c r="W2670" s="161"/>
      <c r="X2670" s="161"/>
      <c r="Y2670" s="161"/>
      <c r="Z2670" s="161"/>
      <c r="AA2670" s="161"/>
      <c r="AB2670" s="161"/>
      <c r="AC2670" s="161"/>
      <c r="AD2670" s="161"/>
      <c r="AE2670" s="161"/>
      <c r="AF2670" s="161"/>
      <c r="AG2670" s="161"/>
      <c r="AH2670" s="161"/>
      <c r="AI2670" s="161"/>
      <c r="AJ2670" s="161"/>
      <c r="AK2670" s="161"/>
      <c r="AL2670" s="161"/>
      <c r="AM2670" s="161"/>
    </row>
    <row r="2671" spans="12:39" x14ac:dyDescent="0.15">
      <c r="L2671" s="161"/>
      <c r="M2671" s="161"/>
      <c r="N2671" s="161"/>
      <c r="O2671" s="161"/>
      <c r="P2671" s="161"/>
      <c r="Q2671" s="161"/>
      <c r="R2671" s="161"/>
      <c r="S2671" s="161"/>
      <c r="T2671" s="161"/>
      <c r="U2671" s="161"/>
      <c r="V2671" s="161"/>
      <c r="W2671" s="161"/>
      <c r="X2671" s="161"/>
      <c r="Y2671" s="161"/>
      <c r="Z2671" s="161"/>
      <c r="AA2671" s="161"/>
      <c r="AB2671" s="161"/>
      <c r="AC2671" s="161"/>
      <c r="AD2671" s="161"/>
      <c r="AE2671" s="161"/>
      <c r="AF2671" s="161"/>
      <c r="AG2671" s="161"/>
      <c r="AH2671" s="161"/>
      <c r="AI2671" s="161"/>
      <c r="AJ2671" s="161"/>
      <c r="AK2671" s="161"/>
      <c r="AL2671" s="161"/>
      <c r="AM2671" s="161"/>
    </row>
    <row r="2672" spans="12:39" x14ac:dyDescent="0.15">
      <c r="L2672" s="161"/>
      <c r="M2672" s="161"/>
      <c r="N2672" s="161"/>
      <c r="O2672" s="161"/>
      <c r="P2672" s="161"/>
      <c r="Q2672" s="161"/>
      <c r="R2672" s="161"/>
      <c r="S2672" s="161"/>
      <c r="T2672" s="161"/>
      <c r="U2672" s="161"/>
      <c r="V2672" s="161"/>
      <c r="W2672" s="161"/>
      <c r="X2672" s="161"/>
      <c r="Y2672" s="161"/>
      <c r="Z2672" s="161"/>
      <c r="AA2672" s="161"/>
      <c r="AB2672" s="161"/>
      <c r="AC2672" s="161"/>
      <c r="AD2672" s="161"/>
      <c r="AE2672" s="161"/>
      <c r="AF2672" s="161"/>
      <c r="AG2672" s="161"/>
      <c r="AH2672" s="161"/>
      <c r="AI2672" s="161"/>
      <c r="AJ2672" s="161"/>
      <c r="AK2672" s="161"/>
      <c r="AL2672" s="161"/>
      <c r="AM2672" s="161"/>
    </row>
    <row r="2673" spans="12:39" x14ac:dyDescent="0.15">
      <c r="L2673" s="161"/>
      <c r="M2673" s="161"/>
      <c r="N2673" s="161"/>
      <c r="O2673" s="161"/>
      <c r="P2673" s="161"/>
      <c r="Q2673" s="161"/>
      <c r="R2673" s="161"/>
      <c r="S2673" s="161"/>
      <c r="T2673" s="161"/>
      <c r="U2673" s="161"/>
      <c r="V2673" s="161"/>
      <c r="W2673" s="161"/>
      <c r="X2673" s="161"/>
      <c r="Y2673" s="161"/>
      <c r="Z2673" s="161"/>
      <c r="AA2673" s="161"/>
      <c r="AB2673" s="161"/>
      <c r="AC2673" s="161"/>
      <c r="AD2673" s="161"/>
      <c r="AE2673" s="161"/>
      <c r="AF2673" s="161"/>
      <c r="AG2673" s="161"/>
      <c r="AH2673" s="161"/>
      <c r="AI2673" s="161"/>
      <c r="AJ2673" s="161"/>
      <c r="AK2673" s="161"/>
      <c r="AL2673" s="161"/>
      <c r="AM2673" s="161"/>
    </row>
    <row r="2674" spans="12:39" x14ac:dyDescent="0.15">
      <c r="L2674" s="161"/>
      <c r="M2674" s="161"/>
      <c r="N2674" s="161"/>
      <c r="O2674" s="161"/>
      <c r="P2674" s="161"/>
      <c r="Q2674" s="161"/>
      <c r="R2674" s="161"/>
      <c r="S2674" s="161"/>
      <c r="T2674" s="161"/>
      <c r="U2674" s="161"/>
      <c r="V2674" s="161"/>
      <c r="W2674" s="161"/>
      <c r="X2674" s="161"/>
      <c r="Y2674" s="161"/>
      <c r="Z2674" s="161"/>
      <c r="AA2674" s="161"/>
      <c r="AB2674" s="161"/>
      <c r="AC2674" s="161"/>
      <c r="AD2674" s="161"/>
      <c r="AE2674" s="161"/>
      <c r="AF2674" s="161"/>
      <c r="AG2674" s="161"/>
      <c r="AH2674" s="161"/>
      <c r="AI2674" s="161"/>
      <c r="AJ2674" s="161"/>
      <c r="AK2674" s="161"/>
      <c r="AL2674" s="161"/>
      <c r="AM2674" s="161"/>
    </row>
    <row r="2675" spans="12:39" x14ac:dyDescent="0.15">
      <c r="L2675" s="161"/>
      <c r="M2675" s="161"/>
      <c r="N2675" s="161"/>
      <c r="O2675" s="161"/>
      <c r="P2675" s="161"/>
      <c r="Q2675" s="161"/>
      <c r="R2675" s="161"/>
      <c r="S2675" s="161"/>
      <c r="T2675" s="161"/>
      <c r="U2675" s="161"/>
      <c r="V2675" s="161"/>
      <c r="W2675" s="161"/>
      <c r="X2675" s="161"/>
      <c r="Y2675" s="161"/>
      <c r="Z2675" s="161"/>
      <c r="AA2675" s="161"/>
      <c r="AB2675" s="161"/>
      <c r="AC2675" s="161"/>
      <c r="AD2675" s="161"/>
      <c r="AE2675" s="161"/>
      <c r="AF2675" s="161"/>
      <c r="AG2675" s="161"/>
      <c r="AH2675" s="161"/>
      <c r="AI2675" s="161"/>
      <c r="AJ2675" s="161"/>
      <c r="AK2675" s="161"/>
      <c r="AL2675" s="161"/>
      <c r="AM2675" s="161"/>
    </row>
    <row r="2676" spans="12:39" x14ac:dyDescent="0.15">
      <c r="L2676" s="161"/>
      <c r="M2676" s="161"/>
      <c r="N2676" s="161"/>
      <c r="O2676" s="161"/>
      <c r="P2676" s="161"/>
      <c r="Q2676" s="161"/>
      <c r="R2676" s="161"/>
      <c r="S2676" s="161"/>
      <c r="T2676" s="161"/>
      <c r="U2676" s="161"/>
      <c r="V2676" s="161"/>
      <c r="W2676" s="161"/>
      <c r="X2676" s="161"/>
      <c r="Y2676" s="161"/>
      <c r="Z2676" s="161"/>
      <c r="AA2676" s="161"/>
      <c r="AB2676" s="161"/>
      <c r="AC2676" s="161"/>
      <c r="AD2676" s="161"/>
      <c r="AE2676" s="161"/>
      <c r="AF2676" s="161"/>
      <c r="AG2676" s="161"/>
      <c r="AH2676" s="161"/>
      <c r="AI2676" s="161"/>
      <c r="AJ2676" s="161"/>
      <c r="AK2676" s="161"/>
      <c r="AL2676" s="161"/>
      <c r="AM2676" s="161"/>
    </row>
    <row r="2677" spans="12:39" x14ac:dyDescent="0.15">
      <c r="L2677" s="161"/>
      <c r="M2677" s="161"/>
      <c r="N2677" s="161"/>
      <c r="O2677" s="161"/>
      <c r="P2677" s="161"/>
      <c r="Q2677" s="161"/>
      <c r="R2677" s="161"/>
      <c r="S2677" s="161"/>
      <c r="T2677" s="161"/>
      <c r="U2677" s="161"/>
      <c r="V2677" s="161"/>
      <c r="W2677" s="161"/>
      <c r="X2677" s="161"/>
      <c r="Y2677" s="161"/>
      <c r="Z2677" s="161"/>
      <c r="AA2677" s="161"/>
      <c r="AB2677" s="161"/>
      <c r="AC2677" s="161"/>
      <c r="AD2677" s="161"/>
      <c r="AE2677" s="161"/>
      <c r="AF2677" s="161"/>
      <c r="AG2677" s="161"/>
      <c r="AH2677" s="161"/>
      <c r="AI2677" s="161"/>
      <c r="AJ2677" s="161"/>
      <c r="AK2677" s="161"/>
      <c r="AL2677" s="161"/>
      <c r="AM2677" s="161"/>
    </row>
    <row r="2678" spans="12:39" x14ac:dyDescent="0.15">
      <c r="L2678" s="161"/>
      <c r="M2678" s="161"/>
      <c r="N2678" s="161"/>
      <c r="O2678" s="161"/>
      <c r="P2678" s="161"/>
      <c r="Q2678" s="161"/>
      <c r="R2678" s="161"/>
      <c r="S2678" s="161"/>
      <c r="T2678" s="161"/>
      <c r="U2678" s="161"/>
      <c r="V2678" s="161"/>
      <c r="W2678" s="161"/>
      <c r="X2678" s="161"/>
      <c r="Y2678" s="161"/>
      <c r="Z2678" s="161"/>
      <c r="AA2678" s="161"/>
      <c r="AB2678" s="161"/>
      <c r="AC2678" s="161"/>
      <c r="AD2678" s="161"/>
      <c r="AE2678" s="161"/>
      <c r="AF2678" s="161"/>
      <c r="AG2678" s="161"/>
      <c r="AH2678" s="161"/>
      <c r="AI2678" s="161"/>
      <c r="AJ2678" s="161"/>
      <c r="AK2678" s="161"/>
      <c r="AL2678" s="161"/>
      <c r="AM2678" s="161"/>
    </row>
    <row r="2679" spans="12:39" x14ac:dyDescent="0.15">
      <c r="L2679" s="161"/>
      <c r="M2679" s="161"/>
      <c r="N2679" s="161"/>
      <c r="O2679" s="161"/>
      <c r="P2679" s="161"/>
      <c r="Q2679" s="161"/>
      <c r="R2679" s="161"/>
      <c r="S2679" s="161"/>
      <c r="T2679" s="161"/>
      <c r="U2679" s="161"/>
      <c r="V2679" s="161"/>
      <c r="W2679" s="161"/>
      <c r="X2679" s="161"/>
      <c r="Y2679" s="161"/>
      <c r="Z2679" s="161"/>
      <c r="AA2679" s="161"/>
      <c r="AB2679" s="161"/>
      <c r="AC2679" s="161"/>
      <c r="AD2679" s="161"/>
      <c r="AE2679" s="161"/>
      <c r="AF2679" s="161"/>
      <c r="AG2679" s="161"/>
      <c r="AH2679" s="161"/>
      <c r="AI2679" s="161"/>
      <c r="AJ2679" s="161"/>
      <c r="AK2679" s="161"/>
      <c r="AL2679" s="161"/>
      <c r="AM2679" s="161"/>
    </row>
    <row r="2680" spans="12:39" x14ac:dyDescent="0.15">
      <c r="L2680" s="161"/>
      <c r="M2680" s="161"/>
      <c r="N2680" s="161"/>
      <c r="O2680" s="161"/>
      <c r="P2680" s="161"/>
      <c r="Q2680" s="161"/>
      <c r="R2680" s="161"/>
      <c r="S2680" s="161"/>
      <c r="T2680" s="161"/>
      <c r="U2680" s="161"/>
      <c r="V2680" s="161"/>
      <c r="W2680" s="161"/>
      <c r="X2680" s="161"/>
      <c r="Y2680" s="161"/>
      <c r="Z2680" s="161"/>
      <c r="AA2680" s="161"/>
      <c r="AB2680" s="161"/>
      <c r="AC2680" s="161"/>
      <c r="AD2680" s="161"/>
      <c r="AE2680" s="161"/>
      <c r="AF2680" s="161"/>
      <c r="AG2680" s="161"/>
      <c r="AH2680" s="161"/>
      <c r="AI2680" s="161"/>
      <c r="AJ2680" s="161"/>
      <c r="AK2680" s="161"/>
      <c r="AL2680" s="161"/>
      <c r="AM2680" s="161"/>
    </row>
    <row r="2681" spans="12:39" x14ac:dyDescent="0.15">
      <c r="L2681" s="161"/>
      <c r="M2681" s="161"/>
      <c r="N2681" s="161"/>
      <c r="O2681" s="161"/>
      <c r="P2681" s="161"/>
      <c r="Q2681" s="161"/>
      <c r="R2681" s="161"/>
      <c r="S2681" s="161"/>
      <c r="T2681" s="161"/>
      <c r="U2681" s="161"/>
      <c r="V2681" s="161"/>
      <c r="W2681" s="161"/>
      <c r="X2681" s="161"/>
      <c r="Y2681" s="161"/>
      <c r="Z2681" s="161"/>
      <c r="AA2681" s="161"/>
      <c r="AB2681" s="161"/>
      <c r="AC2681" s="161"/>
      <c r="AD2681" s="161"/>
      <c r="AE2681" s="161"/>
      <c r="AF2681" s="161"/>
      <c r="AG2681" s="161"/>
      <c r="AH2681" s="161"/>
      <c r="AI2681" s="161"/>
      <c r="AJ2681" s="161"/>
      <c r="AK2681" s="161"/>
      <c r="AL2681" s="161"/>
      <c r="AM2681" s="161"/>
    </row>
    <row r="2682" spans="12:39" x14ac:dyDescent="0.15">
      <c r="L2682" s="161"/>
      <c r="M2682" s="161"/>
      <c r="N2682" s="161"/>
      <c r="O2682" s="161"/>
      <c r="P2682" s="161"/>
      <c r="Q2682" s="161"/>
      <c r="R2682" s="161"/>
      <c r="S2682" s="161"/>
      <c r="T2682" s="161"/>
      <c r="U2682" s="161"/>
      <c r="V2682" s="161"/>
      <c r="W2682" s="161"/>
      <c r="X2682" s="161"/>
      <c r="Y2682" s="161"/>
      <c r="Z2682" s="161"/>
      <c r="AA2682" s="161"/>
      <c r="AB2682" s="161"/>
      <c r="AC2682" s="161"/>
      <c r="AD2682" s="161"/>
      <c r="AE2682" s="161"/>
      <c r="AF2682" s="161"/>
      <c r="AG2682" s="161"/>
      <c r="AH2682" s="161"/>
      <c r="AI2682" s="161"/>
      <c r="AJ2682" s="161"/>
      <c r="AK2682" s="161"/>
      <c r="AL2682" s="161"/>
      <c r="AM2682" s="161"/>
    </row>
    <row r="2683" spans="12:39" x14ac:dyDescent="0.15">
      <c r="L2683" s="161"/>
      <c r="M2683" s="161"/>
      <c r="N2683" s="161"/>
      <c r="O2683" s="161"/>
      <c r="P2683" s="161"/>
      <c r="Q2683" s="161"/>
      <c r="R2683" s="161"/>
      <c r="S2683" s="161"/>
      <c r="T2683" s="161"/>
      <c r="U2683" s="161"/>
      <c r="V2683" s="161"/>
      <c r="W2683" s="161"/>
      <c r="X2683" s="161"/>
      <c r="Y2683" s="161"/>
      <c r="Z2683" s="161"/>
      <c r="AA2683" s="161"/>
      <c r="AB2683" s="161"/>
      <c r="AC2683" s="161"/>
      <c r="AD2683" s="161"/>
      <c r="AE2683" s="161"/>
      <c r="AF2683" s="161"/>
      <c r="AG2683" s="161"/>
      <c r="AH2683" s="161"/>
      <c r="AI2683" s="161"/>
      <c r="AJ2683" s="161"/>
      <c r="AK2683" s="161"/>
      <c r="AL2683" s="161"/>
      <c r="AM2683" s="161"/>
    </row>
    <row r="2684" spans="12:39" x14ac:dyDescent="0.15">
      <c r="L2684" s="161"/>
      <c r="M2684" s="161"/>
      <c r="N2684" s="161"/>
      <c r="O2684" s="161"/>
      <c r="P2684" s="161"/>
      <c r="Q2684" s="161"/>
      <c r="R2684" s="161"/>
      <c r="S2684" s="161"/>
      <c r="T2684" s="161"/>
      <c r="U2684" s="161"/>
      <c r="V2684" s="161"/>
      <c r="W2684" s="161"/>
      <c r="X2684" s="161"/>
      <c r="Y2684" s="161"/>
      <c r="Z2684" s="161"/>
      <c r="AA2684" s="161"/>
      <c r="AB2684" s="161"/>
      <c r="AC2684" s="161"/>
      <c r="AD2684" s="161"/>
      <c r="AE2684" s="161"/>
      <c r="AF2684" s="161"/>
      <c r="AG2684" s="161"/>
      <c r="AH2684" s="161"/>
      <c r="AI2684" s="161"/>
      <c r="AJ2684" s="161"/>
      <c r="AK2684" s="161"/>
      <c r="AL2684" s="161"/>
      <c r="AM2684" s="161"/>
    </row>
    <row r="2685" spans="12:39" x14ac:dyDescent="0.15">
      <c r="L2685" s="161"/>
      <c r="M2685" s="161"/>
      <c r="N2685" s="161"/>
      <c r="O2685" s="161"/>
      <c r="P2685" s="161"/>
      <c r="Q2685" s="161"/>
      <c r="R2685" s="161"/>
      <c r="S2685" s="161"/>
      <c r="T2685" s="161"/>
      <c r="U2685" s="161"/>
      <c r="V2685" s="161"/>
      <c r="W2685" s="161"/>
      <c r="X2685" s="161"/>
      <c r="Y2685" s="161"/>
      <c r="Z2685" s="161"/>
      <c r="AA2685" s="161"/>
      <c r="AB2685" s="161"/>
      <c r="AC2685" s="161"/>
      <c r="AD2685" s="161"/>
      <c r="AE2685" s="161"/>
      <c r="AF2685" s="161"/>
      <c r="AG2685" s="161"/>
      <c r="AH2685" s="161"/>
      <c r="AI2685" s="161"/>
      <c r="AJ2685" s="161"/>
      <c r="AK2685" s="161"/>
      <c r="AL2685" s="161"/>
      <c r="AM2685" s="161"/>
    </row>
    <row r="2686" spans="12:39" x14ac:dyDescent="0.15">
      <c r="L2686" s="161"/>
      <c r="M2686" s="161"/>
      <c r="N2686" s="161"/>
      <c r="O2686" s="161"/>
      <c r="P2686" s="161"/>
      <c r="Q2686" s="161"/>
      <c r="R2686" s="161"/>
      <c r="S2686" s="161"/>
      <c r="T2686" s="161"/>
      <c r="U2686" s="161"/>
      <c r="V2686" s="161"/>
      <c r="W2686" s="161"/>
      <c r="X2686" s="161"/>
      <c r="Y2686" s="161"/>
      <c r="Z2686" s="161"/>
      <c r="AA2686" s="161"/>
      <c r="AB2686" s="161"/>
      <c r="AC2686" s="161"/>
      <c r="AD2686" s="161"/>
      <c r="AE2686" s="161"/>
      <c r="AF2686" s="161"/>
      <c r="AG2686" s="161"/>
      <c r="AH2686" s="161"/>
      <c r="AI2686" s="161"/>
      <c r="AJ2686" s="161"/>
      <c r="AK2686" s="161"/>
      <c r="AL2686" s="161"/>
      <c r="AM2686" s="161"/>
    </row>
    <row r="2687" spans="12:39" x14ac:dyDescent="0.15">
      <c r="L2687" s="161"/>
      <c r="M2687" s="161"/>
      <c r="N2687" s="161"/>
      <c r="O2687" s="161"/>
      <c r="P2687" s="161"/>
      <c r="Q2687" s="161"/>
      <c r="R2687" s="161"/>
      <c r="S2687" s="161"/>
      <c r="T2687" s="161"/>
      <c r="U2687" s="161"/>
      <c r="V2687" s="161"/>
      <c r="W2687" s="161"/>
      <c r="X2687" s="161"/>
      <c r="Y2687" s="161"/>
      <c r="Z2687" s="161"/>
      <c r="AA2687" s="161"/>
      <c r="AB2687" s="161"/>
      <c r="AC2687" s="161"/>
      <c r="AD2687" s="161"/>
      <c r="AE2687" s="161"/>
      <c r="AF2687" s="161"/>
      <c r="AG2687" s="161"/>
      <c r="AH2687" s="161"/>
      <c r="AI2687" s="161"/>
      <c r="AJ2687" s="161"/>
      <c r="AK2687" s="161"/>
      <c r="AL2687" s="161"/>
      <c r="AM2687" s="161"/>
    </row>
    <row r="2688" spans="12:39" x14ac:dyDescent="0.15">
      <c r="L2688" s="161"/>
      <c r="M2688" s="161"/>
      <c r="N2688" s="161"/>
      <c r="O2688" s="161"/>
      <c r="P2688" s="161"/>
      <c r="Q2688" s="161"/>
      <c r="R2688" s="161"/>
      <c r="S2688" s="161"/>
      <c r="T2688" s="161"/>
      <c r="U2688" s="161"/>
      <c r="V2688" s="161"/>
      <c r="W2688" s="161"/>
      <c r="X2688" s="161"/>
      <c r="Y2688" s="161"/>
      <c r="Z2688" s="161"/>
      <c r="AA2688" s="161"/>
      <c r="AB2688" s="161"/>
      <c r="AC2688" s="161"/>
      <c r="AD2688" s="161"/>
      <c r="AE2688" s="161"/>
      <c r="AF2688" s="161"/>
      <c r="AG2688" s="161"/>
      <c r="AH2688" s="161"/>
      <c r="AI2688" s="161"/>
      <c r="AJ2688" s="161"/>
      <c r="AK2688" s="161"/>
      <c r="AL2688" s="161"/>
      <c r="AM2688" s="161"/>
    </row>
    <row r="2689" spans="12:39" x14ac:dyDescent="0.15">
      <c r="L2689" s="161"/>
      <c r="M2689" s="161"/>
      <c r="N2689" s="161"/>
      <c r="O2689" s="161"/>
      <c r="P2689" s="161"/>
      <c r="Q2689" s="161"/>
      <c r="R2689" s="161"/>
      <c r="S2689" s="161"/>
      <c r="T2689" s="161"/>
      <c r="U2689" s="161"/>
      <c r="V2689" s="161"/>
      <c r="W2689" s="161"/>
      <c r="X2689" s="161"/>
      <c r="Y2689" s="161"/>
      <c r="Z2689" s="161"/>
      <c r="AA2689" s="161"/>
      <c r="AB2689" s="161"/>
      <c r="AC2689" s="161"/>
      <c r="AD2689" s="161"/>
      <c r="AE2689" s="161"/>
      <c r="AF2689" s="161"/>
      <c r="AG2689" s="161"/>
      <c r="AH2689" s="161"/>
      <c r="AI2689" s="161"/>
      <c r="AJ2689" s="161"/>
      <c r="AK2689" s="161"/>
      <c r="AL2689" s="161"/>
      <c r="AM2689" s="161"/>
    </row>
    <row r="2690" spans="12:39" x14ac:dyDescent="0.15">
      <c r="L2690" s="161"/>
      <c r="M2690" s="161"/>
      <c r="N2690" s="161"/>
      <c r="O2690" s="161"/>
      <c r="P2690" s="161"/>
      <c r="Q2690" s="161"/>
      <c r="R2690" s="161"/>
      <c r="S2690" s="161"/>
      <c r="T2690" s="161"/>
      <c r="U2690" s="161"/>
      <c r="V2690" s="161"/>
      <c r="W2690" s="161"/>
      <c r="X2690" s="161"/>
      <c r="Y2690" s="161"/>
      <c r="Z2690" s="161"/>
      <c r="AA2690" s="161"/>
      <c r="AB2690" s="161"/>
      <c r="AC2690" s="161"/>
      <c r="AD2690" s="161"/>
      <c r="AE2690" s="161"/>
      <c r="AF2690" s="161"/>
      <c r="AG2690" s="161"/>
      <c r="AH2690" s="161"/>
      <c r="AI2690" s="161"/>
      <c r="AJ2690" s="161"/>
      <c r="AK2690" s="161"/>
      <c r="AL2690" s="161"/>
      <c r="AM2690" s="161"/>
    </row>
    <row r="2691" spans="12:39" x14ac:dyDescent="0.15">
      <c r="L2691" s="161"/>
      <c r="M2691" s="161"/>
      <c r="N2691" s="161"/>
      <c r="O2691" s="161"/>
      <c r="P2691" s="161"/>
      <c r="Q2691" s="161"/>
      <c r="R2691" s="161"/>
      <c r="S2691" s="161"/>
      <c r="T2691" s="161"/>
      <c r="U2691" s="161"/>
      <c r="V2691" s="161"/>
      <c r="W2691" s="161"/>
      <c r="X2691" s="161"/>
      <c r="Y2691" s="161"/>
      <c r="Z2691" s="161"/>
      <c r="AA2691" s="161"/>
      <c r="AB2691" s="161"/>
      <c r="AC2691" s="161"/>
      <c r="AD2691" s="161"/>
      <c r="AE2691" s="161"/>
      <c r="AF2691" s="161"/>
      <c r="AG2691" s="161"/>
      <c r="AH2691" s="161"/>
      <c r="AI2691" s="161"/>
      <c r="AJ2691" s="161"/>
      <c r="AK2691" s="161"/>
      <c r="AL2691" s="161"/>
      <c r="AM2691" s="161"/>
    </row>
    <row r="2692" spans="12:39" x14ac:dyDescent="0.15">
      <c r="L2692" s="161"/>
      <c r="M2692" s="161"/>
      <c r="N2692" s="161"/>
      <c r="O2692" s="161"/>
      <c r="P2692" s="161"/>
      <c r="Q2692" s="161"/>
      <c r="R2692" s="161"/>
      <c r="S2692" s="161"/>
      <c r="T2692" s="161"/>
      <c r="U2692" s="161"/>
      <c r="V2692" s="161"/>
      <c r="W2692" s="161"/>
      <c r="X2692" s="161"/>
      <c r="Y2692" s="161"/>
      <c r="Z2692" s="161"/>
      <c r="AA2692" s="161"/>
      <c r="AB2692" s="161"/>
      <c r="AC2692" s="161"/>
      <c r="AD2692" s="161"/>
      <c r="AE2692" s="161"/>
      <c r="AF2692" s="161"/>
      <c r="AG2692" s="161"/>
      <c r="AH2692" s="161"/>
      <c r="AI2692" s="161"/>
      <c r="AJ2692" s="161"/>
      <c r="AK2692" s="161"/>
      <c r="AL2692" s="161"/>
      <c r="AM2692" s="161"/>
    </row>
    <row r="2693" spans="12:39" x14ac:dyDescent="0.15">
      <c r="L2693" s="161"/>
      <c r="M2693" s="161"/>
      <c r="N2693" s="161"/>
      <c r="O2693" s="161"/>
      <c r="P2693" s="161"/>
      <c r="Q2693" s="161"/>
      <c r="R2693" s="161"/>
      <c r="S2693" s="161"/>
      <c r="T2693" s="161"/>
      <c r="U2693" s="161"/>
      <c r="V2693" s="161"/>
      <c r="W2693" s="161"/>
      <c r="X2693" s="161"/>
      <c r="Y2693" s="161"/>
      <c r="Z2693" s="161"/>
      <c r="AA2693" s="161"/>
      <c r="AB2693" s="161"/>
      <c r="AC2693" s="161"/>
      <c r="AD2693" s="161"/>
      <c r="AE2693" s="161"/>
      <c r="AF2693" s="161"/>
      <c r="AG2693" s="161"/>
      <c r="AH2693" s="161"/>
      <c r="AI2693" s="161"/>
      <c r="AJ2693" s="161"/>
      <c r="AK2693" s="161"/>
      <c r="AL2693" s="161"/>
      <c r="AM2693" s="161"/>
    </row>
    <row r="2694" spans="12:39" x14ac:dyDescent="0.15">
      <c r="L2694" s="161"/>
      <c r="M2694" s="161"/>
      <c r="N2694" s="161"/>
      <c r="O2694" s="161"/>
      <c r="P2694" s="161"/>
      <c r="Q2694" s="161"/>
      <c r="R2694" s="161"/>
      <c r="S2694" s="161"/>
      <c r="T2694" s="161"/>
      <c r="U2694" s="161"/>
      <c r="V2694" s="161"/>
      <c r="W2694" s="161"/>
      <c r="X2694" s="161"/>
      <c r="Y2694" s="161"/>
      <c r="Z2694" s="161"/>
      <c r="AA2694" s="161"/>
      <c r="AB2694" s="161"/>
      <c r="AC2694" s="161"/>
      <c r="AD2694" s="161"/>
      <c r="AE2694" s="161"/>
      <c r="AF2694" s="161"/>
      <c r="AG2694" s="161"/>
      <c r="AH2694" s="161"/>
      <c r="AI2694" s="161"/>
      <c r="AJ2694" s="161"/>
      <c r="AK2694" s="161"/>
      <c r="AL2694" s="161"/>
      <c r="AM2694" s="161"/>
    </row>
    <row r="2695" spans="12:39" x14ac:dyDescent="0.15">
      <c r="L2695" s="161"/>
      <c r="M2695" s="161"/>
      <c r="N2695" s="161"/>
      <c r="O2695" s="161"/>
      <c r="P2695" s="161"/>
      <c r="Q2695" s="161"/>
      <c r="R2695" s="161"/>
      <c r="S2695" s="161"/>
      <c r="T2695" s="161"/>
      <c r="U2695" s="161"/>
      <c r="V2695" s="161"/>
      <c r="W2695" s="161"/>
      <c r="X2695" s="161"/>
      <c r="Y2695" s="161"/>
      <c r="Z2695" s="161"/>
      <c r="AA2695" s="161"/>
      <c r="AB2695" s="161"/>
      <c r="AC2695" s="161"/>
      <c r="AD2695" s="161"/>
      <c r="AE2695" s="161"/>
      <c r="AF2695" s="161"/>
      <c r="AG2695" s="161"/>
      <c r="AH2695" s="161"/>
      <c r="AI2695" s="161"/>
      <c r="AJ2695" s="161"/>
      <c r="AK2695" s="161"/>
      <c r="AL2695" s="161"/>
      <c r="AM2695" s="161"/>
    </row>
    <row r="2696" spans="12:39" x14ac:dyDescent="0.15">
      <c r="L2696" s="161"/>
      <c r="M2696" s="161"/>
      <c r="N2696" s="161"/>
      <c r="O2696" s="161"/>
      <c r="P2696" s="161"/>
      <c r="Q2696" s="161"/>
      <c r="R2696" s="161"/>
      <c r="S2696" s="161"/>
      <c r="T2696" s="161"/>
      <c r="U2696" s="161"/>
      <c r="V2696" s="161"/>
      <c r="W2696" s="161"/>
      <c r="X2696" s="161"/>
      <c r="Y2696" s="161"/>
      <c r="Z2696" s="161"/>
      <c r="AA2696" s="161"/>
      <c r="AB2696" s="161"/>
      <c r="AC2696" s="161"/>
      <c r="AD2696" s="161"/>
      <c r="AE2696" s="161"/>
      <c r="AF2696" s="161"/>
      <c r="AG2696" s="161"/>
      <c r="AH2696" s="161"/>
      <c r="AI2696" s="161"/>
      <c r="AJ2696" s="161"/>
      <c r="AK2696" s="161"/>
      <c r="AL2696" s="161"/>
      <c r="AM2696" s="161"/>
    </row>
    <row r="2697" spans="12:39" x14ac:dyDescent="0.15">
      <c r="L2697" s="161"/>
      <c r="M2697" s="161"/>
      <c r="N2697" s="161"/>
      <c r="O2697" s="161"/>
      <c r="P2697" s="161"/>
      <c r="Q2697" s="161"/>
      <c r="R2697" s="161"/>
      <c r="S2697" s="161"/>
      <c r="T2697" s="161"/>
      <c r="U2697" s="161"/>
      <c r="V2697" s="161"/>
      <c r="W2697" s="161"/>
      <c r="X2697" s="161"/>
      <c r="Y2697" s="161"/>
      <c r="Z2697" s="161"/>
      <c r="AA2697" s="161"/>
      <c r="AB2697" s="161"/>
      <c r="AC2697" s="161"/>
      <c r="AD2697" s="161"/>
      <c r="AE2697" s="161"/>
      <c r="AF2697" s="161"/>
      <c r="AG2697" s="161"/>
      <c r="AH2697" s="161"/>
      <c r="AI2697" s="161"/>
      <c r="AJ2697" s="161"/>
      <c r="AK2697" s="161"/>
      <c r="AL2697" s="161"/>
      <c r="AM2697" s="161"/>
    </row>
    <row r="2698" spans="12:39" x14ac:dyDescent="0.15">
      <c r="L2698" s="161"/>
      <c r="M2698" s="161"/>
      <c r="N2698" s="161"/>
      <c r="O2698" s="161"/>
      <c r="P2698" s="161"/>
      <c r="Q2698" s="161"/>
      <c r="R2698" s="161"/>
      <c r="S2698" s="161"/>
      <c r="T2698" s="161"/>
      <c r="U2698" s="161"/>
      <c r="V2698" s="161"/>
      <c r="W2698" s="161"/>
      <c r="X2698" s="161"/>
      <c r="Y2698" s="161"/>
      <c r="Z2698" s="161"/>
      <c r="AA2698" s="161"/>
      <c r="AB2698" s="161"/>
      <c r="AC2698" s="161"/>
      <c r="AD2698" s="161"/>
      <c r="AE2698" s="161"/>
      <c r="AF2698" s="161"/>
      <c r="AG2698" s="161"/>
      <c r="AH2698" s="161"/>
      <c r="AI2698" s="161"/>
      <c r="AJ2698" s="161"/>
      <c r="AK2698" s="161"/>
      <c r="AL2698" s="161"/>
      <c r="AM2698" s="161"/>
    </row>
    <row r="2699" spans="12:39" x14ac:dyDescent="0.15">
      <c r="L2699" s="161"/>
      <c r="M2699" s="161"/>
      <c r="N2699" s="161"/>
      <c r="O2699" s="161"/>
      <c r="P2699" s="161"/>
      <c r="Q2699" s="161"/>
      <c r="R2699" s="161"/>
      <c r="S2699" s="161"/>
      <c r="T2699" s="161"/>
      <c r="U2699" s="161"/>
      <c r="V2699" s="161"/>
      <c r="W2699" s="161"/>
      <c r="X2699" s="161"/>
      <c r="Y2699" s="161"/>
      <c r="Z2699" s="161"/>
      <c r="AA2699" s="161"/>
      <c r="AB2699" s="161"/>
      <c r="AC2699" s="161"/>
      <c r="AD2699" s="161"/>
      <c r="AE2699" s="161"/>
      <c r="AF2699" s="161"/>
      <c r="AG2699" s="161"/>
      <c r="AH2699" s="161"/>
      <c r="AI2699" s="161"/>
      <c r="AJ2699" s="161"/>
      <c r="AK2699" s="161"/>
      <c r="AL2699" s="161"/>
      <c r="AM2699" s="161"/>
    </row>
    <row r="2700" spans="12:39" x14ac:dyDescent="0.15">
      <c r="L2700" s="161"/>
      <c r="M2700" s="161"/>
      <c r="N2700" s="161"/>
      <c r="O2700" s="161"/>
      <c r="P2700" s="161"/>
      <c r="Q2700" s="161"/>
      <c r="R2700" s="161"/>
      <c r="S2700" s="161"/>
      <c r="T2700" s="161"/>
      <c r="U2700" s="161"/>
      <c r="V2700" s="161"/>
      <c r="W2700" s="161"/>
      <c r="X2700" s="161"/>
      <c r="Y2700" s="161"/>
      <c r="Z2700" s="161"/>
      <c r="AA2700" s="161"/>
      <c r="AB2700" s="161"/>
      <c r="AC2700" s="161"/>
      <c r="AD2700" s="161"/>
      <c r="AE2700" s="161"/>
      <c r="AF2700" s="161"/>
      <c r="AG2700" s="161"/>
      <c r="AH2700" s="161"/>
      <c r="AI2700" s="161"/>
      <c r="AJ2700" s="161"/>
      <c r="AK2700" s="161"/>
      <c r="AL2700" s="161"/>
      <c r="AM2700" s="161"/>
    </row>
    <row r="2701" spans="12:39" x14ac:dyDescent="0.15">
      <c r="L2701" s="161"/>
      <c r="M2701" s="161"/>
      <c r="N2701" s="161"/>
      <c r="O2701" s="161"/>
      <c r="P2701" s="161"/>
      <c r="Q2701" s="161"/>
      <c r="R2701" s="161"/>
      <c r="S2701" s="161"/>
      <c r="T2701" s="161"/>
      <c r="U2701" s="161"/>
      <c r="V2701" s="161"/>
      <c r="W2701" s="161"/>
      <c r="X2701" s="161"/>
      <c r="Y2701" s="161"/>
      <c r="Z2701" s="161"/>
      <c r="AA2701" s="161"/>
      <c r="AB2701" s="161"/>
      <c r="AC2701" s="161"/>
      <c r="AD2701" s="161"/>
      <c r="AE2701" s="161"/>
      <c r="AF2701" s="161"/>
      <c r="AG2701" s="161"/>
      <c r="AH2701" s="161"/>
      <c r="AI2701" s="161"/>
      <c r="AJ2701" s="161"/>
      <c r="AK2701" s="161"/>
      <c r="AL2701" s="161"/>
      <c r="AM2701" s="161"/>
    </row>
    <row r="2702" spans="12:39" x14ac:dyDescent="0.15">
      <c r="L2702" s="161"/>
      <c r="M2702" s="161"/>
      <c r="N2702" s="161"/>
      <c r="O2702" s="161"/>
      <c r="P2702" s="161"/>
      <c r="Q2702" s="161"/>
      <c r="R2702" s="161"/>
      <c r="S2702" s="161"/>
      <c r="T2702" s="161"/>
      <c r="U2702" s="161"/>
      <c r="V2702" s="161"/>
      <c r="W2702" s="161"/>
      <c r="X2702" s="161"/>
      <c r="Y2702" s="161"/>
      <c r="Z2702" s="161"/>
      <c r="AA2702" s="161"/>
      <c r="AB2702" s="161"/>
      <c r="AC2702" s="161"/>
      <c r="AD2702" s="161"/>
      <c r="AE2702" s="161"/>
      <c r="AF2702" s="161"/>
      <c r="AG2702" s="161"/>
      <c r="AH2702" s="161"/>
      <c r="AI2702" s="161"/>
      <c r="AJ2702" s="161"/>
      <c r="AK2702" s="161"/>
      <c r="AL2702" s="161"/>
      <c r="AM2702" s="161"/>
    </row>
    <row r="2703" spans="12:39" x14ac:dyDescent="0.15">
      <c r="L2703" s="161"/>
      <c r="M2703" s="161"/>
      <c r="N2703" s="161"/>
      <c r="O2703" s="161"/>
      <c r="P2703" s="161"/>
      <c r="Q2703" s="161"/>
      <c r="R2703" s="161"/>
      <c r="S2703" s="161"/>
      <c r="T2703" s="161"/>
      <c r="U2703" s="161"/>
      <c r="V2703" s="161"/>
      <c r="W2703" s="161"/>
      <c r="X2703" s="161"/>
      <c r="Y2703" s="161"/>
      <c r="Z2703" s="161"/>
      <c r="AA2703" s="161"/>
      <c r="AB2703" s="161"/>
      <c r="AC2703" s="161"/>
      <c r="AD2703" s="161"/>
      <c r="AE2703" s="161"/>
      <c r="AF2703" s="161"/>
      <c r="AG2703" s="161"/>
      <c r="AH2703" s="161"/>
      <c r="AI2703" s="161"/>
      <c r="AJ2703" s="161"/>
      <c r="AK2703" s="161"/>
      <c r="AL2703" s="161"/>
      <c r="AM2703" s="161"/>
    </row>
    <row r="2704" spans="12:39" x14ac:dyDescent="0.15">
      <c r="L2704" s="161"/>
      <c r="M2704" s="161"/>
      <c r="N2704" s="161"/>
      <c r="O2704" s="161"/>
      <c r="P2704" s="161"/>
      <c r="Q2704" s="161"/>
      <c r="R2704" s="161"/>
      <c r="S2704" s="161"/>
      <c r="T2704" s="161"/>
      <c r="U2704" s="161"/>
      <c r="V2704" s="161"/>
      <c r="W2704" s="161"/>
      <c r="X2704" s="161"/>
      <c r="Y2704" s="161"/>
      <c r="Z2704" s="161"/>
      <c r="AA2704" s="161"/>
      <c r="AB2704" s="161"/>
      <c r="AC2704" s="161"/>
      <c r="AD2704" s="161"/>
      <c r="AE2704" s="161"/>
      <c r="AF2704" s="161"/>
      <c r="AG2704" s="161"/>
      <c r="AH2704" s="161"/>
      <c r="AI2704" s="161"/>
      <c r="AJ2704" s="161"/>
      <c r="AK2704" s="161"/>
      <c r="AL2704" s="161"/>
      <c r="AM2704" s="161"/>
    </row>
    <row r="2705" spans="12:39" x14ac:dyDescent="0.15">
      <c r="L2705" s="161"/>
      <c r="M2705" s="161"/>
      <c r="N2705" s="161"/>
      <c r="O2705" s="161"/>
      <c r="P2705" s="161"/>
      <c r="Q2705" s="161"/>
      <c r="R2705" s="161"/>
      <c r="S2705" s="161"/>
      <c r="T2705" s="161"/>
      <c r="U2705" s="161"/>
      <c r="V2705" s="161"/>
      <c r="W2705" s="161"/>
      <c r="X2705" s="161"/>
      <c r="Y2705" s="161"/>
      <c r="Z2705" s="161"/>
      <c r="AA2705" s="161"/>
      <c r="AB2705" s="161"/>
      <c r="AC2705" s="161"/>
      <c r="AD2705" s="161"/>
      <c r="AE2705" s="161"/>
      <c r="AF2705" s="161"/>
      <c r="AG2705" s="161"/>
      <c r="AH2705" s="161"/>
      <c r="AI2705" s="161"/>
      <c r="AJ2705" s="161"/>
      <c r="AK2705" s="161"/>
      <c r="AL2705" s="161"/>
      <c r="AM2705" s="161"/>
    </row>
    <row r="2706" spans="12:39" x14ac:dyDescent="0.15">
      <c r="L2706" s="161"/>
      <c r="M2706" s="161"/>
      <c r="N2706" s="161"/>
      <c r="O2706" s="161"/>
      <c r="P2706" s="161"/>
      <c r="Q2706" s="161"/>
      <c r="R2706" s="161"/>
      <c r="S2706" s="161"/>
      <c r="T2706" s="161"/>
      <c r="U2706" s="161"/>
      <c r="V2706" s="161"/>
      <c r="W2706" s="161"/>
      <c r="X2706" s="161"/>
      <c r="Y2706" s="161"/>
      <c r="Z2706" s="161"/>
      <c r="AA2706" s="161"/>
      <c r="AB2706" s="161"/>
      <c r="AC2706" s="161"/>
      <c r="AD2706" s="161"/>
      <c r="AE2706" s="161"/>
      <c r="AF2706" s="161"/>
      <c r="AG2706" s="161"/>
      <c r="AH2706" s="161"/>
      <c r="AI2706" s="161"/>
      <c r="AJ2706" s="161"/>
      <c r="AK2706" s="161"/>
      <c r="AL2706" s="161"/>
      <c r="AM2706" s="161"/>
    </row>
    <row r="2707" spans="12:39" x14ac:dyDescent="0.15">
      <c r="L2707" s="161"/>
      <c r="M2707" s="161"/>
      <c r="N2707" s="161"/>
      <c r="O2707" s="161"/>
      <c r="P2707" s="161"/>
      <c r="Q2707" s="161"/>
      <c r="R2707" s="161"/>
      <c r="S2707" s="161"/>
      <c r="T2707" s="161"/>
      <c r="U2707" s="161"/>
      <c r="V2707" s="161"/>
      <c r="W2707" s="161"/>
      <c r="X2707" s="161"/>
      <c r="Y2707" s="161"/>
      <c r="Z2707" s="161"/>
      <c r="AA2707" s="161"/>
      <c r="AB2707" s="161"/>
      <c r="AC2707" s="161"/>
      <c r="AD2707" s="161"/>
      <c r="AE2707" s="161"/>
      <c r="AF2707" s="161"/>
      <c r="AG2707" s="161"/>
      <c r="AH2707" s="161"/>
      <c r="AI2707" s="161"/>
      <c r="AJ2707" s="161"/>
      <c r="AK2707" s="161"/>
      <c r="AL2707" s="161"/>
      <c r="AM2707" s="161"/>
    </row>
    <row r="2708" spans="12:39" x14ac:dyDescent="0.15">
      <c r="L2708" s="161"/>
      <c r="M2708" s="161"/>
      <c r="N2708" s="161"/>
      <c r="O2708" s="161"/>
      <c r="P2708" s="161"/>
      <c r="Q2708" s="161"/>
      <c r="R2708" s="161"/>
      <c r="S2708" s="161"/>
      <c r="T2708" s="161"/>
      <c r="U2708" s="161"/>
      <c r="V2708" s="161"/>
      <c r="W2708" s="161"/>
      <c r="X2708" s="161"/>
      <c r="Y2708" s="161"/>
      <c r="Z2708" s="161"/>
      <c r="AA2708" s="161"/>
      <c r="AB2708" s="161"/>
      <c r="AC2708" s="161"/>
      <c r="AD2708" s="161"/>
      <c r="AE2708" s="161"/>
      <c r="AF2708" s="161"/>
      <c r="AG2708" s="161"/>
      <c r="AH2708" s="161"/>
      <c r="AI2708" s="161"/>
      <c r="AJ2708" s="161"/>
      <c r="AK2708" s="161"/>
      <c r="AL2708" s="161"/>
      <c r="AM2708" s="161"/>
    </row>
    <row r="2709" spans="12:39" x14ac:dyDescent="0.15">
      <c r="L2709" s="161"/>
      <c r="M2709" s="161"/>
      <c r="N2709" s="161"/>
      <c r="O2709" s="161"/>
      <c r="P2709" s="161"/>
      <c r="Q2709" s="161"/>
      <c r="R2709" s="161"/>
      <c r="S2709" s="161"/>
      <c r="T2709" s="161"/>
      <c r="U2709" s="161"/>
      <c r="V2709" s="161"/>
      <c r="W2709" s="161"/>
      <c r="X2709" s="161"/>
      <c r="Y2709" s="161"/>
      <c r="Z2709" s="161"/>
      <c r="AA2709" s="161"/>
      <c r="AB2709" s="161"/>
      <c r="AC2709" s="161"/>
      <c r="AD2709" s="161"/>
      <c r="AE2709" s="161"/>
      <c r="AF2709" s="161"/>
      <c r="AG2709" s="161"/>
      <c r="AH2709" s="161"/>
      <c r="AI2709" s="161"/>
      <c r="AJ2709" s="161"/>
      <c r="AK2709" s="161"/>
      <c r="AL2709" s="161"/>
      <c r="AM2709" s="161"/>
    </row>
    <row r="2710" spans="12:39" x14ac:dyDescent="0.15">
      <c r="L2710" s="161"/>
      <c r="M2710" s="161"/>
      <c r="N2710" s="161"/>
      <c r="O2710" s="161"/>
      <c r="P2710" s="161"/>
      <c r="Q2710" s="161"/>
      <c r="R2710" s="161"/>
      <c r="S2710" s="161"/>
      <c r="T2710" s="161"/>
      <c r="U2710" s="161"/>
      <c r="V2710" s="161"/>
      <c r="W2710" s="161"/>
      <c r="X2710" s="161"/>
      <c r="Y2710" s="161"/>
      <c r="Z2710" s="161"/>
      <c r="AA2710" s="161"/>
      <c r="AB2710" s="161"/>
      <c r="AC2710" s="161"/>
      <c r="AD2710" s="161"/>
      <c r="AE2710" s="161"/>
      <c r="AF2710" s="161"/>
      <c r="AG2710" s="161"/>
      <c r="AH2710" s="161"/>
      <c r="AI2710" s="161"/>
      <c r="AJ2710" s="161"/>
      <c r="AK2710" s="161"/>
      <c r="AL2710" s="161"/>
      <c r="AM2710" s="161"/>
    </row>
    <row r="2711" spans="12:39" x14ac:dyDescent="0.15">
      <c r="L2711" s="161"/>
      <c r="M2711" s="161"/>
      <c r="N2711" s="161"/>
      <c r="O2711" s="161"/>
      <c r="P2711" s="161"/>
      <c r="Q2711" s="161"/>
      <c r="R2711" s="161"/>
      <c r="S2711" s="161"/>
      <c r="T2711" s="161"/>
      <c r="U2711" s="161"/>
      <c r="V2711" s="161"/>
      <c r="W2711" s="161"/>
      <c r="X2711" s="161"/>
      <c r="Y2711" s="161"/>
      <c r="Z2711" s="161"/>
      <c r="AA2711" s="161"/>
      <c r="AB2711" s="161"/>
      <c r="AC2711" s="161"/>
      <c r="AD2711" s="161"/>
      <c r="AE2711" s="161"/>
      <c r="AF2711" s="161"/>
      <c r="AG2711" s="161"/>
      <c r="AH2711" s="161"/>
      <c r="AI2711" s="161"/>
      <c r="AJ2711" s="161"/>
      <c r="AK2711" s="161"/>
      <c r="AL2711" s="161"/>
      <c r="AM2711" s="161"/>
    </row>
    <row r="2712" spans="12:39" x14ac:dyDescent="0.15">
      <c r="L2712" s="161"/>
      <c r="M2712" s="161"/>
      <c r="N2712" s="161"/>
      <c r="O2712" s="161"/>
      <c r="P2712" s="161"/>
      <c r="Q2712" s="161"/>
      <c r="R2712" s="161"/>
      <c r="S2712" s="161"/>
      <c r="T2712" s="161"/>
      <c r="U2712" s="161"/>
      <c r="V2712" s="161"/>
      <c r="W2712" s="161"/>
      <c r="X2712" s="161"/>
      <c r="Y2712" s="161"/>
      <c r="Z2712" s="161"/>
      <c r="AA2712" s="161"/>
      <c r="AB2712" s="161"/>
      <c r="AC2712" s="161"/>
      <c r="AD2712" s="161"/>
      <c r="AE2712" s="161"/>
      <c r="AF2712" s="161"/>
      <c r="AG2712" s="161"/>
      <c r="AH2712" s="161"/>
      <c r="AI2712" s="161"/>
      <c r="AJ2712" s="161"/>
      <c r="AK2712" s="161"/>
      <c r="AL2712" s="161"/>
      <c r="AM2712" s="161"/>
    </row>
    <row r="2713" spans="12:39" x14ac:dyDescent="0.15">
      <c r="L2713" s="161"/>
      <c r="M2713" s="161"/>
      <c r="N2713" s="161"/>
      <c r="O2713" s="161"/>
      <c r="P2713" s="161"/>
      <c r="Q2713" s="161"/>
      <c r="R2713" s="161"/>
      <c r="S2713" s="161"/>
      <c r="T2713" s="161"/>
      <c r="U2713" s="161"/>
      <c r="V2713" s="161"/>
      <c r="W2713" s="161"/>
      <c r="X2713" s="161"/>
      <c r="Y2713" s="161"/>
      <c r="Z2713" s="161"/>
      <c r="AA2713" s="161"/>
      <c r="AB2713" s="161"/>
      <c r="AC2713" s="161"/>
      <c r="AD2713" s="161"/>
      <c r="AE2713" s="161"/>
      <c r="AF2713" s="161"/>
      <c r="AG2713" s="161"/>
      <c r="AH2713" s="161"/>
      <c r="AI2713" s="161"/>
      <c r="AJ2713" s="161"/>
      <c r="AK2713" s="161"/>
      <c r="AL2713" s="161"/>
      <c r="AM2713" s="161"/>
    </row>
    <row r="2714" spans="12:39" x14ac:dyDescent="0.15">
      <c r="L2714" s="161"/>
      <c r="M2714" s="161"/>
      <c r="N2714" s="161"/>
      <c r="O2714" s="161"/>
      <c r="P2714" s="161"/>
      <c r="Q2714" s="161"/>
      <c r="R2714" s="161"/>
      <c r="S2714" s="161"/>
      <c r="T2714" s="161"/>
      <c r="U2714" s="161"/>
      <c r="V2714" s="161"/>
      <c r="W2714" s="161"/>
      <c r="X2714" s="161"/>
      <c r="Y2714" s="161"/>
      <c r="Z2714" s="161"/>
      <c r="AA2714" s="161"/>
      <c r="AB2714" s="161"/>
      <c r="AC2714" s="161"/>
      <c r="AD2714" s="161"/>
      <c r="AE2714" s="161"/>
      <c r="AF2714" s="161"/>
      <c r="AG2714" s="161"/>
      <c r="AH2714" s="161"/>
      <c r="AI2714" s="161"/>
      <c r="AJ2714" s="161"/>
      <c r="AK2714" s="161"/>
      <c r="AL2714" s="161"/>
      <c r="AM2714" s="161"/>
    </row>
    <row r="2715" spans="12:39" x14ac:dyDescent="0.15">
      <c r="L2715" s="161"/>
      <c r="M2715" s="161"/>
      <c r="N2715" s="161"/>
      <c r="O2715" s="161"/>
      <c r="P2715" s="161"/>
      <c r="Q2715" s="161"/>
      <c r="R2715" s="161"/>
      <c r="S2715" s="161"/>
      <c r="T2715" s="161"/>
      <c r="U2715" s="161"/>
      <c r="V2715" s="161"/>
      <c r="W2715" s="161"/>
      <c r="X2715" s="161"/>
      <c r="Y2715" s="161"/>
      <c r="Z2715" s="161"/>
      <c r="AA2715" s="161"/>
      <c r="AB2715" s="161"/>
      <c r="AC2715" s="161"/>
      <c r="AD2715" s="161"/>
      <c r="AE2715" s="161"/>
      <c r="AF2715" s="161"/>
      <c r="AG2715" s="161"/>
      <c r="AH2715" s="161"/>
      <c r="AI2715" s="161"/>
      <c r="AJ2715" s="161"/>
      <c r="AK2715" s="161"/>
      <c r="AL2715" s="161"/>
      <c r="AM2715" s="161"/>
    </row>
    <row r="2716" spans="12:39" x14ac:dyDescent="0.15">
      <c r="L2716" s="161"/>
      <c r="M2716" s="161"/>
      <c r="N2716" s="161"/>
      <c r="O2716" s="161"/>
      <c r="P2716" s="161"/>
      <c r="Q2716" s="161"/>
      <c r="R2716" s="161"/>
      <c r="S2716" s="161"/>
      <c r="T2716" s="161"/>
      <c r="U2716" s="161"/>
      <c r="V2716" s="161"/>
      <c r="W2716" s="161"/>
      <c r="X2716" s="161"/>
      <c r="Y2716" s="161"/>
      <c r="Z2716" s="161"/>
      <c r="AA2716" s="161"/>
      <c r="AB2716" s="161"/>
      <c r="AC2716" s="161"/>
      <c r="AD2716" s="161"/>
      <c r="AE2716" s="161"/>
      <c r="AF2716" s="161"/>
      <c r="AG2716" s="161"/>
      <c r="AH2716" s="161"/>
      <c r="AI2716" s="161"/>
      <c r="AJ2716" s="161"/>
      <c r="AK2716" s="161"/>
      <c r="AL2716" s="161"/>
      <c r="AM2716" s="161"/>
    </row>
    <row r="2717" spans="12:39" x14ac:dyDescent="0.15">
      <c r="L2717" s="161"/>
      <c r="M2717" s="161"/>
      <c r="N2717" s="161"/>
      <c r="O2717" s="161"/>
      <c r="P2717" s="161"/>
      <c r="Q2717" s="161"/>
      <c r="R2717" s="161"/>
      <c r="S2717" s="161"/>
      <c r="T2717" s="161"/>
      <c r="U2717" s="161"/>
      <c r="V2717" s="161"/>
      <c r="W2717" s="161"/>
      <c r="X2717" s="161"/>
      <c r="Y2717" s="161"/>
      <c r="Z2717" s="161"/>
      <c r="AA2717" s="161"/>
      <c r="AB2717" s="161"/>
      <c r="AC2717" s="161"/>
      <c r="AD2717" s="161"/>
      <c r="AE2717" s="161"/>
      <c r="AF2717" s="161"/>
      <c r="AG2717" s="161"/>
      <c r="AH2717" s="161"/>
      <c r="AI2717" s="161"/>
      <c r="AJ2717" s="161"/>
      <c r="AK2717" s="161"/>
      <c r="AL2717" s="161"/>
      <c r="AM2717" s="161"/>
    </row>
    <row r="2718" spans="12:39" x14ac:dyDescent="0.15">
      <c r="L2718" s="161"/>
      <c r="M2718" s="161"/>
      <c r="N2718" s="161"/>
      <c r="O2718" s="161"/>
      <c r="P2718" s="161"/>
      <c r="Q2718" s="161"/>
      <c r="R2718" s="161"/>
      <c r="S2718" s="161"/>
      <c r="T2718" s="161"/>
      <c r="U2718" s="161"/>
      <c r="V2718" s="161"/>
      <c r="W2718" s="161"/>
      <c r="X2718" s="161"/>
      <c r="Y2718" s="161"/>
      <c r="Z2718" s="161"/>
      <c r="AA2718" s="161"/>
      <c r="AB2718" s="161"/>
      <c r="AC2718" s="161"/>
      <c r="AD2718" s="161"/>
      <c r="AE2718" s="161"/>
      <c r="AF2718" s="161"/>
      <c r="AG2718" s="161"/>
      <c r="AH2718" s="161"/>
      <c r="AI2718" s="161"/>
      <c r="AJ2718" s="161"/>
      <c r="AK2718" s="161"/>
      <c r="AL2718" s="161"/>
      <c r="AM2718" s="161"/>
    </row>
    <row r="2719" spans="12:39" x14ac:dyDescent="0.15">
      <c r="L2719" s="161"/>
      <c r="M2719" s="161"/>
      <c r="N2719" s="161"/>
      <c r="O2719" s="161"/>
      <c r="P2719" s="161"/>
      <c r="Q2719" s="161"/>
      <c r="R2719" s="161"/>
      <c r="S2719" s="161"/>
      <c r="T2719" s="161"/>
      <c r="U2719" s="161"/>
      <c r="V2719" s="161"/>
      <c r="W2719" s="161"/>
      <c r="X2719" s="161"/>
      <c r="Y2719" s="161"/>
      <c r="Z2719" s="161"/>
      <c r="AA2719" s="161"/>
      <c r="AB2719" s="161"/>
      <c r="AC2719" s="161"/>
      <c r="AD2719" s="161"/>
      <c r="AE2719" s="161"/>
      <c r="AF2719" s="161"/>
      <c r="AG2719" s="161"/>
      <c r="AH2719" s="161"/>
      <c r="AI2719" s="161"/>
      <c r="AJ2719" s="161"/>
      <c r="AK2719" s="161"/>
      <c r="AL2719" s="161"/>
      <c r="AM2719" s="161"/>
    </row>
    <row r="2720" spans="12:39" x14ac:dyDescent="0.15">
      <c r="L2720" s="161"/>
      <c r="M2720" s="161"/>
      <c r="N2720" s="161"/>
      <c r="O2720" s="161"/>
      <c r="P2720" s="161"/>
      <c r="Q2720" s="161"/>
      <c r="R2720" s="161"/>
      <c r="S2720" s="161"/>
      <c r="T2720" s="161"/>
      <c r="U2720" s="161"/>
      <c r="V2720" s="161"/>
      <c r="W2720" s="161"/>
      <c r="X2720" s="161"/>
      <c r="Y2720" s="161"/>
      <c r="Z2720" s="161"/>
      <c r="AA2720" s="161"/>
      <c r="AB2720" s="161"/>
      <c r="AC2720" s="161"/>
      <c r="AD2720" s="161"/>
      <c r="AE2720" s="161"/>
      <c r="AF2720" s="161"/>
      <c r="AG2720" s="161"/>
      <c r="AH2720" s="161"/>
      <c r="AI2720" s="161"/>
      <c r="AJ2720" s="161"/>
      <c r="AK2720" s="161"/>
      <c r="AL2720" s="161"/>
      <c r="AM2720" s="161"/>
    </row>
    <row r="2721" spans="12:39" x14ac:dyDescent="0.15">
      <c r="L2721" s="161"/>
      <c r="M2721" s="161"/>
      <c r="N2721" s="161"/>
      <c r="O2721" s="161"/>
      <c r="P2721" s="161"/>
      <c r="Q2721" s="161"/>
      <c r="R2721" s="161"/>
      <c r="S2721" s="161"/>
      <c r="T2721" s="161"/>
      <c r="U2721" s="161"/>
      <c r="V2721" s="161"/>
      <c r="W2721" s="161"/>
      <c r="X2721" s="161"/>
      <c r="Y2721" s="161"/>
      <c r="Z2721" s="161"/>
      <c r="AA2721" s="161"/>
      <c r="AB2721" s="161"/>
      <c r="AC2721" s="161"/>
      <c r="AD2721" s="161"/>
      <c r="AE2721" s="161"/>
      <c r="AF2721" s="161"/>
      <c r="AG2721" s="161"/>
      <c r="AH2721" s="161"/>
      <c r="AI2721" s="161"/>
      <c r="AJ2721" s="161"/>
      <c r="AK2721" s="161"/>
      <c r="AL2721" s="161"/>
      <c r="AM2721" s="161"/>
    </row>
    <row r="2722" spans="12:39" x14ac:dyDescent="0.15">
      <c r="L2722" s="161"/>
      <c r="M2722" s="161"/>
      <c r="N2722" s="161"/>
      <c r="O2722" s="161"/>
      <c r="P2722" s="161"/>
      <c r="Q2722" s="161"/>
      <c r="R2722" s="161"/>
      <c r="S2722" s="161"/>
      <c r="T2722" s="161"/>
      <c r="U2722" s="161"/>
      <c r="V2722" s="161"/>
      <c r="W2722" s="161"/>
      <c r="X2722" s="161"/>
      <c r="Y2722" s="161"/>
      <c r="Z2722" s="161"/>
      <c r="AA2722" s="161"/>
      <c r="AB2722" s="161"/>
      <c r="AC2722" s="161"/>
      <c r="AD2722" s="161"/>
      <c r="AE2722" s="161"/>
      <c r="AF2722" s="161"/>
      <c r="AG2722" s="161"/>
      <c r="AH2722" s="161"/>
      <c r="AI2722" s="161"/>
      <c r="AJ2722" s="161"/>
      <c r="AK2722" s="161"/>
      <c r="AL2722" s="161"/>
      <c r="AM2722" s="161"/>
    </row>
    <row r="2723" spans="12:39" x14ac:dyDescent="0.15">
      <c r="L2723" s="161"/>
      <c r="M2723" s="161"/>
      <c r="N2723" s="161"/>
      <c r="O2723" s="161"/>
      <c r="P2723" s="161"/>
      <c r="Q2723" s="161"/>
      <c r="R2723" s="161"/>
      <c r="S2723" s="161"/>
      <c r="T2723" s="161"/>
      <c r="U2723" s="161"/>
      <c r="V2723" s="161"/>
      <c r="W2723" s="161"/>
      <c r="X2723" s="161"/>
      <c r="Y2723" s="161"/>
      <c r="Z2723" s="161"/>
      <c r="AA2723" s="161"/>
      <c r="AB2723" s="161"/>
      <c r="AC2723" s="161"/>
      <c r="AD2723" s="161"/>
      <c r="AE2723" s="161"/>
      <c r="AF2723" s="161"/>
      <c r="AG2723" s="161"/>
      <c r="AH2723" s="161"/>
      <c r="AI2723" s="161"/>
      <c r="AJ2723" s="161"/>
      <c r="AK2723" s="161"/>
      <c r="AL2723" s="161"/>
      <c r="AM2723" s="161"/>
    </row>
    <row r="2724" spans="12:39" x14ac:dyDescent="0.15">
      <c r="L2724" s="161"/>
      <c r="M2724" s="161"/>
      <c r="N2724" s="161"/>
      <c r="O2724" s="161"/>
      <c r="P2724" s="161"/>
      <c r="Q2724" s="161"/>
      <c r="R2724" s="161"/>
      <c r="S2724" s="161"/>
      <c r="T2724" s="161"/>
      <c r="U2724" s="161"/>
      <c r="V2724" s="161"/>
      <c r="W2724" s="161"/>
      <c r="X2724" s="161"/>
      <c r="Y2724" s="161"/>
      <c r="Z2724" s="161"/>
      <c r="AA2724" s="161"/>
      <c r="AB2724" s="161"/>
      <c r="AC2724" s="161"/>
      <c r="AD2724" s="161"/>
      <c r="AE2724" s="161"/>
      <c r="AF2724" s="161"/>
      <c r="AG2724" s="161"/>
      <c r="AH2724" s="161"/>
      <c r="AI2724" s="161"/>
      <c r="AJ2724" s="161"/>
      <c r="AK2724" s="161"/>
      <c r="AL2724" s="161"/>
      <c r="AM2724" s="161"/>
    </row>
    <row r="2725" spans="12:39" x14ac:dyDescent="0.15">
      <c r="L2725" s="161"/>
      <c r="M2725" s="161"/>
      <c r="N2725" s="161"/>
      <c r="O2725" s="161"/>
      <c r="P2725" s="161"/>
      <c r="Q2725" s="161"/>
      <c r="R2725" s="161"/>
      <c r="S2725" s="161"/>
      <c r="T2725" s="161"/>
      <c r="U2725" s="161"/>
      <c r="V2725" s="161"/>
      <c r="W2725" s="161"/>
      <c r="X2725" s="161"/>
      <c r="Y2725" s="161"/>
      <c r="Z2725" s="161"/>
      <c r="AA2725" s="161"/>
      <c r="AB2725" s="161"/>
      <c r="AC2725" s="161"/>
      <c r="AD2725" s="161"/>
      <c r="AE2725" s="161"/>
      <c r="AF2725" s="161"/>
      <c r="AG2725" s="161"/>
      <c r="AH2725" s="161"/>
      <c r="AI2725" s="161"/>
      <c r="AJ2725" s="161"/>
      <c r="AK2725" s="161"/>
      <c r="AL2725" s="161"/>
      <c r="AM2725" s="161"/>
    </row>
    <row r="2726" spans="12:39" x14ac:dyDescent="0.15">
      <c r="L2726" s="161"/>
      <c r="M2726" s="161"/>
      <c r="N2726" s="161"/>
      <c r="O2726" s="161"/>
      <c r="P2726" s="161"/>
      <c r="Q2726" s="161"/>
      <c r="R2726" s="161"/>
      <c r="S2726" s="161"/>
      <c r="T2726" s="161"/>
      <c r="U2726" s="161"/>
      <c r="V2726" s="161"/>
      <c r="W2726" s="161"/>
      <c r="X2726" s="161"/>
      <c r="Y2726" s="161"/>
      <c r="Z2726" s="161"/>
      <c r="AA2726" s="161"/>
      <c r="AB2726" s="161"/>
      <c r="AC2726" s="161"/>
      <c r="AD2726" s="161"/>
      <c r="AE2726" s="161"/>
      <c r="AF2726" s="161"/>
      <c r="AG2726" s="161"/>
      <c r="AH2726" s="161"/>
      <c r="AI2726" s="161"/>
      <c r="AJ2726" s="161"/>
      <c r="AK2726" s="161"/>
      <c r="AL2726" s="161"/>
      <c r="AM2726" s="161"/>
    </row>
    <row r="2727" spans="12:39" x14ac:dyDescent="0.15">
      <c r="L2727" s="161"/>
      <c r="M2727" s="161"/>
      <c r="N2727" s="161"/>
      <c r="O2727" s="161"/>
      <c r="P2727" s="161"/>
      <c r="Q2727" s="161"/>
      <c r="R2727" s="161"/>
      <c r="S2727" s="161"/>
      <c r="T2727" s="161"/>
      <c r="U2727" s="161"/>
      <c r="V2727" s="161"/>
      <c r="W2727" s="161"/>
      <c r="X2727" s="161"/>
      <c r="Y2727" s="161"/>
      <c r="Z2727" s="161"/>
      <c r="AA2727" s="161"/>
      <c r="AB2727" s="161"/>
      <c r="AC2727" s="161"/>
      <c r="AD2727" s="161"/>
      <c r="AE2727" s="161"/>
      <c r="AF2727" s="161"/>
      <c r="AG2727" s="161"/>
      <c r="AH2727" s="161"/>
      <c r="AI2727" s="161"/>
      <c r="AJ2727" s="161"/>
      <c r="AK2727" s="161"/>
      <c r="AL2727" s="161"/>
      <c r="AM2727" s="161"/>
    </row>
    <row r="2728" spans="12:39" x14ac:dyDescent="0.15">
      <c r="L2728" s="161"/>
      <c r="M2728" s="161"/>
      <c r="N2728" s="161"/>
      <c r="O2728" s="161"/>
      <c r="P2728" s="161"/>
      <c r="Q2728" s="161"/>
      <c r="R2728" s="161"/>
      <c r="S2728" s="161"/>
      <c r="T2728" s="161"/>
      <c r="U2728" s="161"/>
      <c r="V2728" s="161"/>
      <c r="W2728" s="161"/>
      <c r="X2728" s="161"/>
      <c r="Y2728" s="161"/>
      <c r="Z2728" s="161"/>
      <c r="AA2728" s="161"/>
      <c r="AB2728" s="161"/>
      <c r="AC2728" s="161"/>
      <c r="AD2728" s="161"/>
      <c r="AE2728" s="161"/>
      <c r="AF2728" s="161"/>
      <c r="AG2728" s="161"/>
      <c r="AH2728" s="161"/>
      <c r="AI2728" s="161"/>
      <c r="AJ2728" s="161"/>
      <c r="AK2728" s="161"/>
      <c r="AL2728" s="161"/>
      <c r="AM2728" s="161"/>
    </row>
    <row r="2729" spans="12:39" x14ac:dyDescent="0.15">
      <c r="L2729" s="161"/>
      <c r="M2729" s="161"/>
      <c r="N2729" s="161"/>
      <c r="O2729" s="161"/>
      <c r="P2729" s="161"/>
      <c r="Q2729" s="161"/>
      <c r="R2729" s="161"/>
      <c r="S2729" s="161"/>
      <c r="T2729" s="161"/>
      <c r="U2729" s="161"/>
      <c r="V2729" s="161"/>
      <c r="W2729" s="161"/>
      <c r="X2729" s="161"/>
      <c r="Y2729" s="161"/>
      <c r="Z2729" s="161"/>
      <c r="AA2729" s="161"/>
      <c r="AB2729" s="161"/>
      <c r="AC2729" s="161"/>
      <c r="AD2729" s="161"/>
      <c r="AE2729" s="161"/>
      <c r="AF2729" s="161"/>
      <c r="AG2729" s="161"/>
      <c r="AH2729" s="161"/>
      <c r="AI2729" s="161"/>
      <c r="AJ2729" s="161"/>
      <c r="AK2729" s="161"/>
      <c r="AL2729" s="161"/>
      <c r="AM2729" s="161"/>
    </row>
    <row r="2730" spans="12:39" x14ac:dyDescent="0.15">
      <c r="L2730" s="161"/>
      <c r="M2730" s="161"/>
      <c r="N2730" s="161"/>
      <c r="O2730" s="161"/>
      <c r="P2730" s="161"/>
      <c r="Q2730" s="161"/>
      <c r="R2730" s="161"/>
      <c r="S2730" s="161"/>
      <c r="T2730" s="161"/>
      <c r="U2730" s="161"/>
      <c r="V2730" s="161"/>
      <c r="W2730" s="161"/>
      <c r="X2730" s="161"/>
      <c r="Y2730" s="161"/>
      <c r="Z2730" s="161"/>
      <c r="AA2730" s="161"/>
      <c r="AB2730" s="161"/>
      <c r="AC2730" s="161"/>
      <c r="AD2730" s="161"/>
      <c r="AE2730" s="161"/>
      <c r="AF2730" s="161"/>
      <c r="AG2730" s="161"/>
      <c r="AH2730" s="161"/>
      <c r="AI2730" s="161"/>
      <c r="AJ2730" s="161"/>
      <c r="AK2730" s="161"/>
      <c r="AL2730" s="161"/>
      <c r="AM2730" s="161"/>
    </row>
    <row r="2731" spans="12:39" x14ac:dyDescent="0.15">
      <c r="L2731" s="161"/>
      <c r="M2731" s="161"/>
      <c r="N2731" s="161"/>
      <c r="O2731" s="161"/>
      <c r="P2731" s="161"/>
      <c r="Q2731" s="161"/>
      <c r="R2731" s="161"/>
      <c r="S2731" s="161"/>
      <c r="T2731" s="161"/>
      <c r="U2731" s="161"/>
      <c r="V2731" s="161"/>
      <c r="W2731" s="161"/>
      <c r="X2731" s="161"/>
      <c r="Y2731" s="161"/>
      <c r="Z2731" s="161"/>
      <c r="AA2731" s="161"/>
      <c r="AB2731" s="161"/>
      <c r="AC2731" s="161"/>
      <c r="AD2731" s="161"/>
      <c r="AE2731" s="161"/>
      <c r="AF2731" s="161"/>
      <c r="AG2731" s="161"/>
      <c r="AH2731" s="161"/>
      <c r="AI2731" s="161"/>
      <c r="AJ2731" s="161"/>
      <c r="AK2731" s="161"/>
      <c r="AL2731" s="161"/>
      <c r="AM2731" s="161"/>
    </row>
    <row r="2732" spans="12:39" x14ac:dyDescent="0.15">
      <c r="L2732" s="161"/>
      <c r="M2732" s="161"/>
      <c r="N2732" s="161"/>
      <c r="O2732" s="161"/>
      <c r="P2732" s="161"/>
      <c r="Q2732" s="161"/>
      <c r="R2732" s="161"/>
      <c r="S2732" s="161"/>
      <c r="T2732" s="161"/>
      <c r="U2732" s="161"/>
      <c r="V2732" s="161"/>
      <c r="W2732" s="161"/>
      <c r="X2732" s="161"/>
      <c r="Y2732" s="161"/>
      <c r="Z2732" s="161"/>
      <c r="AA2732" s="161"/>
      <c r="AB2732" s="161"/>
      <c r="AC2732" s="161"/>
      <c r="AD2732" s="161"/>
      <c r="AE2732" s="161"/>
      <c r="AF2732" s="161"/>
      <c r="AG2732" s="161"/>
      <c r="AH2732" s="161"/>
      <c r="AI2732" s="161"/>
      <c r="AJ2732" s="161"/>
      <c r="AK2732" s="161"/>
      <c r="AL2732" s="161"/>
      <c r="AM2732" s="161"/>
    </row>
    <row r="2733" spans="12:39" x14ac:dyDescent="0.15">
      <c r="L2733" s="161"/>
      <c r="M2733" s="161"/>
      <c r="N2733" s="161"/>
      <c r="O2733" s="161"/>
      <c r="P2733" s="161"/>
      <c r="Q2733" s="161"/>
      <c r="R2733" s="161"/>
      <c r="S2733" s="161"/>
      <c r="T2733" s="161"/>
      <c r="U2733" s="161"/>
      <c r="V2733" s="161"/>
      <c r="W2733" s="161"/>
      <c r="X2733" s="161"/>
      <c r="Y2733" s="161"/>
      <c r="Z2733" s="161"/>
      <c r="AA2733" s="161"/>
      <c r="AB2733" s="161"/>
      <c r="AC2733" s="161"/>
      <c r="AD2733" s="161"/>
      <c r="AE2733" s="161"/>
      <c r="AF2733" s="161"/>
      <c r="AG2733" s="161"/>
      <c r="AH2733" s="161"/>
      <c r="AI2733" s="161"/>
      <c r="AJ2733" s="161"/>
      <c r="AK2733" s="161"/>
      <c r="AL2733" s="161"/>
      <c r="AM2733" s="161"/>
    </row>
    <row r="2734" spans="12:39" x14ac:dyDescent="0.15">
      <c r="L2734" s="161"/>
      <c r="M2734" s="161"/>
      <c r="N2734" s="161"/>
      <c r="O2734" s="161"/>
      <c r="P2734" s="161"/>
      <c r="Q2734" s="161"/>
      <c r="R2734" s="161"/>
      <c r="S2734" s="161"/>
      <c r="T2734" s="161"/>
      <c r="U2734" s="161"/>
      <c r="V2734" s="161"/>
      <c r="W2734" s="161"/>
      <c r="X2734" s="161"/>
      <c r="Y2734" s="161"/>
      <c r="Z2734" s="161"/>
      <c r="AA2734" s="161"/>
      <c r="AB2734" s="161"/>
      <c r="AC2734" s="161"/>
      <c r="AD2734" s="161"/>
      <c r="AE2734" s="161"/>
      <c r="AF2734" s="161"/>
      <c r="AG2734" s="161"/>
      <c r="AH2734" s="161"/>
      <c r="AI2734" s="161"/>
      <c r="AJ2734" s="161"/>
      <c r="AK2734" s="161"/>
      <c r="AL2734" s="161"/>
      <c r="AM2734" s="161"/>
    </row>
    <row r="2735" spans="12:39" x14ac:dyDescent="0.15">
      <c r="L2735" s="161"/>
      <c r="M2735" s="161"/>
      <c r="N2735" s="161"/>
      <c r="O2735" s="161"/>
      <c r="P2735" s="161"/>
      <c r="Q2735" s="161"/>
      <c r="R2735" s="161"/>
      <c r="S2735" s="161"/>
      <c r="T2735" s="161"/>
      <c r="U2735" s="161"/>
      <c r="V2735" s="161"/>
      <c r="W2735" s="161"/>
      <c r="X2735" s="161"/>
      <c r="Y2735" s="161"/>
      <c r="Z2735" s="161"/>
      <c r="AA2735" s="161"/>
      <c r="AB2735" s="161"/>
      <c r="AC2735" s="161"/>
      <c r="AD2735" s="161"/>
      <c r="AE2735" s="161"/>
      <c r="AF2735" s="161"/>
      <c r="AG2735" s="161"/>
      <c r="AH2735" s="161"/>
      <c r="AI2735" s="161"/>
      <c r="AJ2735" s="161"/>
      <c r="AK2735" s="161"/>
      <c r="AL2735" s="161"/>
      <c r="AM2735" s="161"/>
    </row>
    <row r="2736" spans="12:39" x14ac:dyDescent="0.15">
      <c r="L2736" s="161"/>
      <c r="M2736" s="161"/>
      <c r="N2736" s="161"/>
      <c r="O2736" s="161"/>
      <c r="P2736" s="161"/>
      <c r="Q2736" s="161"/>
      <c r="R2736" s="161"/>
      <c r="S2736" s="161"/>
      <c r="T2736" s="161"/>
      <c r="U2736" s="161"/>
      <c r="V2736" s="161"/>
      <c r="W2736" s="161"/>
      <c r="X2736" s="161"/>
      <c r="Y2736" s="161"/>
      <c r="Z2736" s="161"/>
      <c r="AA2736" s="161"/>
      <c r="AB2736" s="161"/>
      <c r="AC2736" s="161"/>
      <c r="AD2736" s="161"/>
      <c r="AE2736" s="161"/>
      <c r="AF2736" s="161"/>
      <c r="AG2736" s="161"/>
      <c r="AH2736" s="161"/>
      <c r="AI2736" s="161"/>
      <c r="AJ2736" s="161"/>
      <c r="AK2736" s="161"/>
      <c r="AL2736" s="161"/>
      <c r="AM2736" s="161"/>
    </row>
    <row r="2737" spans="12:39" x14ac:dyDescent="0.15">
      <c r="L2737" s="161"/>
      <c r="M2737" s="161"/>
      <c r="N2737" s="161"/>
      <c r="O2737" s="161"/>
      <c r="P2737" s="161"/>
      <c r="Q2737" s="161"/>
      <c r="R2737" s="161"/>
      <c r="S2737" s="161"/>
      <c r="T2737" s="161"/>
      <c r="U2737" s="161"/>
      <c r="V2737" s="161"/>
      <c r="W2737" s="161"/>
      <c r="X2737" s="161"/>
      <c r="Y2737" s="161"/>
      <c r="Z2737" s="161"/>
      <c r="AA2737" s="161"/>
      <c r="AB2737" s="161"/>
      <c r="AC2737" s="161"/>
      <c r="AD2737" s="161"/>
      <c r="AE2737" s="161"/>
      <c r="AF2737" s="161"/>
      <c r="AG2737" s="161"/>
      <c r="AH2737" s="161"/>
      <c r="AI2737" s="161"/>
      <c r="AJ2737" s="161"/>
      <c r="AK2737" s="161"/>
      <c r="AL2737" s="161"/>
      <c r="AM2737" s="161"/>
    </row>
    <row r="2738" spans="12:39" x14ac:dyDescent="0.15">
      <c r="L2738" s="161"/>
      <c r="M2738" s="161"/>
      <c r="N2738" s="161"/>
      <c r="O2738" s="161"/>
      <c r="P2738" s="161"/>
      <c r="Q2738" s="161"/>
      <c r="R2738" s="161"/>
      <c r="S2738" s="161"/>
      <c r="T2738" s="161"/>
      <c r="U2738" s="161"/>
      <c r="V2738" s="161"/>
      <c r="W2738" s="161"/>
      <c r="X2738" s="161"/>
      <c r="Y2738" s="161"/>
      <c r="Z2738" s="161"/>
      <c r="AA2738" s="161"/>
      <c r="AB2738" s="161"/>
      <c r="AC2738" s="161"/>
      <c r="AD2738" s="161"/>
      <c r="AE2738" s="161"/>
      <c r="AF2738" s="161"/>
      <c r="AG2738" s="161"/>
      <c r="AH2738" s="161"/>
      <c r="AI2738" s="161"/>
      <c r="AJ2738" s="161"/>
      <c r="AK2738" s="161"/>
      <c r="AL2738" s="161"/>
      <c r="AM2738" s="161"/>
    </row>
    <row r="2739" spans="12:39" x14ac:dyDescent="0.15">
      <c r="L2739" s="161"/>
      <c r="M2739" s="161"/>
      <c r="N2739" s="161"/>
      <c r="O2739" s="161"/>
      <c r="P2739" s="161"/>
      <c r="Q2739" s="161"/>
      <c r="R2739" s="161"/>
      <c r="S2739" s="161"/>
      <c r="T2739" s="161"/>
      <c r="U2739" s="161"/>
      <c r="V2739" s="161"/>
      <c r="W2739" s="161"/>
      <c r="X2739" s="161"/>
      <c r="Y2739" s="161"/>
      <c r="Z2739" s="161"/>
      <c r="AA2739" s="161"/>
      <c r="AB2739" s="161"/>
      <c r="AC2739" s="161"/>
      <c r="AD2739" s="161"/>
      <c r="AE2739" s="161"/>
      <c r="AF2739" s="161"/>
      <c r="AG2739" s="161"/>
      <c r="AH2739" s="161"/>
      <c r="AI2739" s="161"/>
      <c r="AJ2739" s="161"/>
      <c r="AK2739" s="161"/>
      <c r="AL2739" s="161"/>
      <c r="AM2739" s="161"/>
    </row>
    <row r="2740" spans="12:39" x14ac:dyDescent="0.15">
      <c r="L2740" s="161"/>
      <c r="M2740" s="161"/>
      <c r="N2740" s="161"/>
      <c r="O2740" s="161"/>
      <c r="P2740" s="161"/>
      <c r="Q2740" s="161"/>
      <c r="R2740" s="161"/>
      <c r="S2740" s="161"/>
      <c r="T2740" s="161"/>
      <c r="U2740" s="161"/>
      <c r="V2740" s="161"/>
      <c r="W2740" s="161"/>
      <c r="X2740" s="161"/>
      <c r="Y2740" s="161"/>
      <c r="Z2740" s="161"/>
      <c r="AA2740" s="161"/>
      <c r="AB2740" s="161"/>
      <c r="AC2740" s="161"/>
      <c r="AD2740" s="161"/>
      <c r="AE2740" s="161"/>
      <c r="AF2740" s="161"/>
      <c r="AG2740" s="161"/>
      <c r="AH2740" s="161"/>
      <c r="AI2740" s="161"/>
      <c r="AJ2740" s="161"/>
      <c r="AK2740" s="161"/>
      <c r="AL2740" s="161"/>
      <c r="AM2740" s="161"/>
    </row>
    <row r="2741" spans="12:39" x14ac:dyDescent="0.15">
      <c r="L2741" s="161"/>
      <c r="M2741" s="161"/>
      <c r="N2741" s="161"/>
      <c r="O2741" s="161"/>
      <c r="P2741" s="161"/>
      <c r="Q2741" s="161"/>
      <c r="R2741" s="161"/>
      <c r="S2741" s="161"/>
      <c r="T2741" s="161"/>
      <c r="U2741" s="161"/>
      <c r="V2741" s="161"/>
      <c r="W2741" s="161"/>
      <c r="X2741" s="161"/>
      <c r="Y2741" s="161"/>
      <c r="Z2741" s="161"/>
      <c r="AA2741" s="161"/>
      <c r="AB2741" s="161"/>
      <c r="AC2741" s="161"/>
      <c r="AD2741" s="161"/>
      <c r="AE2741" s="161"/>
      <c r="AF2741" s="161"/>
      <c r="AG2741" s="161"/>
      <c r="AH2741" s="161"/>
      <c r="AI2741" s="161"/>
      <c r="AJ2741" s="161"/>
      <c r="AK2741" s="161"/>
      <c r="AL2741" s="161"/>
      <c r="AM2741" s="161"/>
    </row>
    <row r="2742" spans="12:39" x14ac:dyDescent="0.15">
      <c r="L2742" s="161"/>
      <c r="M2742" s="161"/>
      <c r="N2742" s="161"/>
      <c r="O2742" s="161"/>
      <c r="P2742" s="161"/>
      <c r="Q2742" s="161"/>
      <c r="R2742" s="161"/>
      <c r="S2742" s="161"/>
      <c r="T2742" s="161"/>
      <c r="U2742" s="161"/>
      <c r="V2742" s="161"/>
      <c r="W2742" s="161"/>
      <c r="X2742" s="161"/>
      <c r="Y2742" s="161"/>
      <c r="Z2742" s="161"/>
      <c r="AA2742" s="161"/>
      <c r="AB2742" s="161"/>
      <c r="AC2742" s="161"/>
      <c r="AD2742" s="161"/>
      <c r="AE2742" s="161"/>
      <c r="AF2742" s="161"/>
      <c r="AG2742" s="161"/>
      <c r="AH2742" s="161"/>
      <c r="AI2742" s="161"/>
      <c r="AJ2742" s="161"/>
      <c r="AK2742" s="161"/>
      <c r="AL2742" s="161"/>
      <c r="AM2742" s="161"/>
    </row>
    <row r="2743" spans="12:39" x14ac:dyDescent="0.15">
      <c r="L2743" s="161"/>
      <c r="M2743" s="161"/>
      <c r="N2743" s="161"/>
      <c r="O2743" s="161"/>
      <c r="P2743" s="161"/>
      <c r="Q2743" s="161"/>
      <c r="R2743" s="161"/>
      <c r="S2743" s="161"/>
      <c r="T2743" s="161"/>
      <c r="U2743" s="161"/>
      <c r="V2743" s="161"/>
      <c r="W2743" s="161"/>
      <c r="X2743" s="161"/>
      <c r="Y2743" s="161"/>
      <c r="Z2743" s="161"/>
      <c r="AA2743" s="161"/>
      <c r="AB2743" s="161"/>
      <c r="AC2743" s="161"/>
      <c r="AD2743" s="161"/>
      <c r="AE2743" s="161"/>
      <c r="AF2743" s="161"/>
      <c r="AG2743" s="161"/>
      <c r="AH2743" s="161"/>
      <c r="AI2743" s="161"/>
      <c r="AJ2743" s="161"/>
      <c r="AK2743" s="161"/>
      <c r="AL2743" s="161"/>
      <c r="AM2743" s="161"/>
    </row>
    <row r="2744" spans="12:39" x14ac:dyDescent="0.15">
      <c r="L2744" s="161"/>
      <c r="M2744" s="161"/>
      <c r="N2744" s="161"/>
      <c r="O2744" s="161"/>
      <c r="P2744" s="161"/>
      <c r="Q2744" s="161"/>
      <c r="R2744" s="161"/>
      <c r="S2744" s="161"/>
      <c r="T2744" s="161"/>
      <c r="U2744" s="161"/>
      <c r="V2744" s="161"/>
      <c r="W2744" s="161"/>
      <c r="X2744" s="161"/>
      <c r="Y2744" s="161"/>
      <c r="Z2744" s="161"/>
      <c r="AA2744" s="161"/>
      <c r="AB2744" s="161"/>
      <c r="AC2744" s="161"/>
      <c r="AD2744" s="161"/>
      <c r="AE2744" s="161"/>
      <c r="AF2744" s="161"/>
      <c r="AG2744" s="161"/>
      <c r="AH2744" s="161"/>
      <c r="AI2744" s="161"/>
      <c r="AJ2744" s="161"/>
      <c r="AK2744" s="161"/>
      <c r="AL2744" s="161"/>
      <c r="AM2744" s="161"/>
    </row>
    <row r="2745" spans="12:39" x14ac:dyDescent="0.15">
      <c r="L2745" s="161"/>
      <c r="M2745" s="161"/>
      <c r="N2745" s="161"/>
      <c r="O2745" s="161"/>
      <c r="P2745" s="161"/>
      <c r="Q2745" s="161"/>
      <c r="R2745" s="161"/>
      <c r="S2745" s="161"/>
      <c r="T2745" s="161"/>
      <c r="U2745" s="161"/>
      <c r="V2745" s="161"/>
      <c r="W2745" s="161"/>
      <c r="X2745" s="161"/>
      <c r="Y2745" s="161"/>
      <c r="Z2745" s="161"/>
      <c r="AA2745" s="161"/>
      <c r="AB2745" s="161"/>
      <c r="AC2745" s="161"/>
      <c r="AD2745" s="161"/>
      <c r="AE2745" s="161"/>
      <c r="AF2745" s="161"/>
      <c r="AG2745" s="161"/>
      <c r="AH2745" s="161"/>
      <c r="AI2745" s="161"/>
      <c r="AJ2745" s="161"/>
      <c r="AK2745" s="161"/>
      <c r="AL2745" s="161"/>
      <c r="AM2745" s="161"/>
    </row>
    <row r="2746" spans="12:39" x14ac:dyDescent="0.15">
      <c r="L2746" s="161"/>
      <c r="M2746" s="161"/>
      <c r="N2746" s="161"/>
      <c r="O2746" s="161"/>
      <c r="P2746" s="161"/>
      <c r="Q2746" s="161"/>
      <c r="R2746" s="161"/>
      <c r="S2746" s="161"/>
      <c r="T2746" s="161"/>
      <c r="U2746" s="161"/>
      <c r="V2746" s="161"/>
      <c r="W2746" s="161"/>
      <c r="X2746" s="161"/>
      <c r="Y2746" s="161"/>
      <c r="Z2746" s="161"/>
      <c r="AA2746" s="161"/>
      <c r="AB2746" s="161"/>
      <c r="AC2746" s="161"/>
      <c r="AD2746" s="161"/>
      <c r="AE2746" s="161"/>
      <c r="AF2746" s="161"/>
      <c r="AG2746" s="161"/>
      <c r="AH2746" s="161"/>
      <c r="AI2746" s="161"/>
      <c r="AJ2746" s="161"/>
      <c r="AK2746" s="161"/>
      <c r="AL2746" s="161"/>
      <c r="AM2746" s="161"/>
    </row>
    <row r="2747" spans="12:39" x14ac:dyDescent="0.15">
      <c r="L2747" s="161"/>
      <c r="M2747" s="161"/>
      <c r="N2747" s="161"/>
      <c r="O2747" s="161"/>
      <c r="P2747" s="161"/>
      <c r="Q2747" s="161"/>
      <c r="R2747" s="161"/>
      <c r="S2747" s="161"/>
      <c r="T2747" s="161"/>
      <c r="U2747" s="161"/>
      <c r="V2747" s="161"/>
      <c r="W2747" s="161"/>
      <c r="X2747" s="161"/>
      <c r="Y2747" s="161"/>
      <c r="Z2747" s="161"/>
      <c r="AA2747" s="161"/>
      <c r="AB2747" s="161"/>
      <c r="AC2747" s="161"/>
      <c r="AD2747" s="161"/>
      <c r="AE2747" s="161"/>
      <c r="AF2747" s="161"/>
      <c r="AG2747" s="161"/>
      <c r="AH2747" s="161"/>
      <c r="AI2747" s="161"/>
      <c r="AJ2747" s="161"/>
      <c r="AK2747" s="161"/>
      <c r="AL2747" s="161"/>
      <c r="AM2747" s="161"/>
    </row>
    <row r="2748" spans="12:39" x14ac:dyDescent="0.15">
      <c r="L2748" s="161"/>
      <c r="M2748" s="161"/>
      <c r="N2748" s="161"/>
      <c r="O2748" s="161"/>
      <c r="P2748" s="161"/>
      <c r="Q2748" s="161"/>
      <c r="R2748" s="161"/>
      <c r="S2748" s="161"/>
      <c r="T2748" s="161"/>
      <c r="U2748" s="161"/>
      <c r="V2748" s="161"/>
      <c r="W2748" s="161"/>
      <c r="X2748" s="161"/>
      <c r="Y2748" s="161"/>
      <c r="Z2748" s="161"/>
      <c r="AA2748" s="161"/>
      <c r="AB2748" s="161"/>
      <c r="AC2748" s="161"/>
      <c r="AD2748" s="161"/>
      <c r="AE2748" s="161"/>
      <c r="AF2748" s="161"/>
      <c r="AG2748" s="161"/>
      <c r="AH2748" s="161"/>
      <c r="AI2748" s="161"/>
      <c r="AJ2748" s="161"/>
      <c r="AK2748" s="161"/>
      <c r="AL2748" s="161"/>
      <c r="AM2748" s="161"/>
    </row>
    <row r="2749" spans="12:39" x14ac:dyDescent="0.15">
      <c r="L2749" s="161"/>
      <c r="M2749" s="161"/>
      <c r="N2749" s="161"/>
      <c r="O2749" s="161"/>
      <c r="P2749" s="161"/>
      <c r="Q2749" s="161"/>
      <c r="R2749" s="161"/>
      <c r="S2749" s="161"/>
      <c r="T2749" s="161"/>
      <c r="U2749" s="161"/>
      <c r="V2749" s="161"/>
      <c r="W2749" s="161"/>
      <c r="X2749" s="161"/>
      <c r="Y2749" s="161"/>
      <c r="Z2749" s="161"/>
      <c r="AA2749" s="161"/>
      <c r="AB2749" s="161"/>
      <c r="AC2749" s="161"/>
      <c r="AD2749" s="161"/>
      <c r="AE2749" s="161"/>
      <c r="AF2749" s="161"/>
      <c r="AG2749" s="161"/>
      <c r="AH2749" s="161"/>
      <c r="AI2749" s="161"/>
      <c r="AJ2749" s="161"/>
      <c r="AK2749" s="161"/>
      <c r="AL2749" s="161"/>
      <c r="AM2749" s="161"/>
    </row>
    <row r="2750" spans="12:39" x14ac:dyDescent="0.15">
      <c r="L2750" s="161"/>
      <c r="M2750" s="161"/>
      <c r="N2750" s="161"/>
      <c r="O2750" s="161"/>
      <c r="P2750" s="161"/>
      <c r="Q2750" s="161"/>
      <c r="R2750" s="161"/>
      <c r="S2750" s="161"/>
      <c r="T2750" s="161"/>
      <c r="U2750" s="161"/>
      <c r="V2750" s="161"/>
      <c r="W2750" s="161"/>
      <c r="X2750" s="161"/>
      <c r="Y2750" s="161"/>
      <c r="Z2750" s="161"/>
      <c r="AA2750" s="161"/>
      <c r="AB2750" s="161"/>
      <c r="AC2750" s="161"/>
      <c r="AD2750" s="161"/>
      <c r="AE2750" s="161"/>
      <c r="AF2750" s="161"/>
      <c r="AG2750" s="161"/>
      <c r="AH2750" s="161"/>
      <c r="AI2750" s="161"/>
      <c r="AJ2750" s="161"/>
      <c r="AK2750" s="161"/>
      <c r="AL2750" s="161"/>
      <c r="AM2750" s="161"/>
    </row>
    <row r="2751" spans="12:39" x14ac:dyDescent="0.15">
      <c r="L2751" s="161"/>
      <c r="M2751" s="161"/>
      <c r="N2751" s="161"/>
      <c r="O2751" s="161"/>
      <c r="P2751" s="161"/>
      <c r="Q2751" s="161"/>
      <c r="R2751" s="161"/>
      <c r="S2751" s="161"/>
      <c r="T2751" s="161"/>
      <c r="U2751" s="161"/>
      <c r="V2751" s="161"/>
      <c r="W2751" s="161"/>
      <c r="X2751" s="161"/>
      <c r="Y2751" s="161"/>
      <c r="Z2751" s="161"/>
      <c r="AA2751" s="161"/>
      <c r="AB2751" s="161"/>
      <c r="AC2751" s="161"/>
      <c r="AD2751" s="161"/>
      <c r="AE2751" s="161"/>
      <c r="AF2751" s="161"/>
      <c r="AG2751" s="161"/>
      <c r="AH2751" s="161"/>
      <c r="AI2751" s="161"/>
      <c r="AJ2751" s="161"/>
      <c r="AK2751" s="161"/>
      <c r="AL2751" s="161"/>
      <c r="AM2751" s="161"/>
    </row>
    <row r="2752" spans="12:39" x14ac:dyDescent="0.15">
      <c r="L2752" s="161"/>
      <c r="M2752" s="161"/>
      <c r="N2752" s="161"/>
      <c r="O2752" s="161"/>
      <c r="P2752" s="161"/>
      <c r="Q2752" s="161"/>
      <c r="R2752" s="161"/>
      <c r="S2752" s="161"/>
      <c r="T2752" s="161"/>
      <c r="U2752" s="161"/>
      <c r="V2752" s="161"/>
      <c r="W2752" s="161"/>
      <c r="X2752" s="161"/>
      <c r="Y2752" s="161"/>
      <c r="Z2752" s="161"/>
      <c r="AA2752" s="161"/>
      <c r="AB2752" s="161"/>
      <c r="AC2752" s="161"/>
      <c r="AD2752" s="161"/>
      <c r="AE2752" s="161"/>
      <c r="AF2752" s="161"/>
      <c r="AG2752" s="161"/>
      <c r="AH2752" s="161"/>
      <c r="AI2752" s="161"/>
      <c r="AJ2752" s="161"/>
      <c r="AK2752" s="161"/>
      <c r="AL2752" s="161"/>
      <c r="AM2752" s="161"/>
    </row>
    <row r="2753" spans="12:39" x14ac:dyDescent="0.15">
      <c r="L2753" s="161"/>
      <c r="M2753" s="161"/>
      <c r="N2753" s="161"/>
      <c r="O2753" s="161"/>
      <c r="P2753" s="161"/>
      <c r="Q2753" s="161"/>
      <c r="R2753" s="161"/>
      <c r="S2753" s="161"/>
      <c r="T2753" s="161"/>
      <c r="U2753" s="161"/>
      <c r="V2753" s="161"/>
      <c r="W2753" s="161"/>
      <c r="X2753" s="161"/>
      <c r="Y2753" s="161"/>
      <c r="Z2753" s="161"/>
      <c r="AA2753" s="161"/>
      <c r="AB2753" s="161"/>
      <c r="AC2753" s="161"/>
      <c r="AD2753" s="161"/>
      <c r="AE2753" s="161"/>
      <c r="AF2753" s="161"/>
      <c r="AG2753" s="161"/>
      <c r="AH2753" s="161"/>
      <c r="AI2753" s="161"/>
      <c r="AJ2753" s="161"/>
      <c r="AK2753" s="161"/>
      <c r="AL2753" s="161"/>
      <c r="AM2753" s="161"/>
    </row>
    <row r="2754" spans="12:39" x14ac:dyDescent="0.15">
      <c r="L2754" s="161"/>
      <c r="M2754" s="161"/>
      <c r="N2754" s="161"/>
      <c r="O2754" s="161"/>
      <c r="P2754" s="161"/>
      <c r="Q2754" s="161"/>
      <c r="R2754" s="161"/>
      <c r="S2754" s="161"/>
      <c r="T2754" s="161"/>
      <c r="U2754" s="161"/>
      <c r="V2754" s="161"/>
      <c r="W2754" s="161"/>
      <c r="X2754" s="161"/>
      <c r="Y2754" s="161"/>
      <c r="Z2754" s="161"/>
      <c r="AA2754" s="161"/>
      <c r="AB2754" s="161"/>
      <c r="AC2754" s="161"/>
      <c r="AD2754" s="161"/>
      <c r="AE2754" s="161"/>
      <c r="AF2754" s="161"/>
      <c r="AG2754" s="161"/>
      <c r="AH2754" s="161"/>
      <c r="AI2754" s="161"/>
      <c r="AJ2754" s="161"/>
      <c r="AK2754" s="161"/>
      <c r="AL2754" s="161"/>
      <c r="AM2754" s="161"/>
    </row>
    <row r="2755" spans="12:39" x14ac:dyDescent="0.15">
      <c r="L2755" s="161"/>
      <c r="M2755" s="161"/>
      <c r="N2755" s="161"/>
      <c r="O2755" s="161"/>
      <c r="P2755" s="161"/>
      <c r="Q2755" s="161"/>
      <c r="R2755" s="161"/>
      <c r="S2755" s="161"/>
      <c r="T2755" s="161"/>
      <c r="U2755" s="161"/>
      <c r="V2755" s="161"/>
      <c r="W2755" s="161"/>
      <c r="X2755" s="161"/>
      <c r="Y2755" s="161"/>
      <c r="Z2755" s="161"/>
      <c r="AA2755" s="161"/>
      <c r="AB2755" s="161"/>
      <c r="AC2755" s="161"/>
      <c r="AD2755" s="161"/>
      <c r="AE2755" s="161"/>
      <c r="AF2755" s="161"/>
      <c r="AG2755" s="161"/>
      <c r="AH2755" s="161"/>
      <c r="AI2755" s="161"/>
      <c r="AJ2755" s="161"/>
      <c r="AK2755" s="161"/>
      <c r="AL2755" s="161"/>
      <c r="AM2755" s="161"/>
    </row>
    <row r="2756" spans="12:39" x14ac:dyDescent="0.15">
      <c r="L2756" s="161"/>
      <c r="M2756" s="161"/>
      <c r="N2756" s="161"/>
      <c r="O2756" s="161"/>
      <c r="P2756" s="161"/>
      <c r="Q2756" s="161"/>
      <c r="R2756" s="161"/>
      <c r="S2756" s="161"/>
      <c r="T2756" s="161"/>
      <c r="U2756" s="161"/>
      <c r="V2756" s="161"/>
      <c r="W2756" s="161"/>
      <c r="X2756" s="161"/>
      <c r="Y2756" s="161"/>
      <c r="Z2756" s="161"/>
      <c r="AA2756" s="161"/>
      <c r="AB2756" s="161"/>
      <c r="AC2756" s="161"/>
      <c r="AD2756" s="161"/>
      <c r="AE2756" s="161"/>
      <c r="AF2756" s="161"/>
      <c r="AG2756" s="161"/>
      <c r="AH2756" s="161"/>
      <c r="AI2756" s="161"/>
      <c r="AJ2756" s="161"/>
      <c r="AK2756" s="161"/>
      <c r="AL2756" s="161"/>
      <c r="AM2756" s="161"/>
    </row>
    <row r="2757" spans="12:39" x14ac:dyDescent="0.15">
      <c r="L2757" s="161"/>
      <c r="M2757" s="161"/>
      <c r="N2757" s="161"/>
      <c r="O2757" s="161"/>
      <c r="P2757" s="161"/>
      <c r="Q2757" s="161"/>
      <c r="R2757" s="161"/>
      <c r="S2757" s="161"/>
      <c r="T2757" s="161"/>
      <c r="U2757" s="161"/>
      <c r="V2757" s="161"/>
      <c r="W2757" s="161"/>
      <c r="X2757" s="161"/>
      <c r="Y2757" s="161"/>
      <c r="Z2757" s="161"/>
      <c r="AA2757" s="161"/>
      <c r="AB2757" s="161"/>
      <c r="AC2757" s="161"/>
      <c r="AD2757" s="161"/>
      <c r="AE2757" s="161"/>
      <c r="AF2757" s="161"/>
      <c r="AG2757" s="161"/>
      <c r="AH2757" s="161"/>
      <c r="AI2757" s="161"/>
      <c r="AJ2757" s="161"/>
      <c r="AK2757" s="161"/>
      <c r="AL2757" s="161"/>
      <c r="AM2757" s="161"/>
    </row>
    <row r="2758" spans="12:39" x14ac:dyDescent="0.15">
      <c r="L2758" s="161"/>
      <c r="M2758" s="161"/>
      <c r="N2758" s="161"/>
      <c r="O2758" s="161"/>
      <c r="P2758" s="161"/>
      <c r="Q2758" s="161"/>
      <c r="R2758" s="161"/>
      <c r="S2758" s="161"/>
      <c r="T2758" s="161"/>
      <c r="U2758" s="161"/>
      <c r="V2758" s="161"/>
      <c r="W2758" s="161"/>
      <c r="X2758" s="161"/>
      <c r="Y2758" s="161"/>
      <c r="Z2758" s="161"/>
      <c r="AA2758" s="161"/>
      <c r="AB2758" s="161"/>
      <c r="AC2758" s="161"/>
      <c r="AD2758" s="161"/>
      <c r="AE2758" s="161"/>
      <c r="AF2758" s="161"/>
      <c r="AG2758" s="161"/>
      <c r="AH2758" s="161"/>
      <c r="AI2758" s="161"/>
      <c r="AJ2758" s="161"/>
      <c r="AK2758" s="161"/>
      <c r="AL2758" s="161"/>
      <c r="AM2758" s="161"/>
    </row>
    <row r="2759" spans="12:39" x14ac:dyDescent="0.15">
      <c r="L2759" s="161"/>
      <c r="M2759" s="161"/>
      <c r="N2759" s="161"/>
      <c r="O2759" s="161"/>
      <c r="P2759" s="161"/>
      <c r="Q2759" s="161"/>
      <c r="R2759" s="161"/>
      <c r="S2759" s="161"/>
      <c r="T2759" s="161"/>
      <c r="U2759" s="161"/>
      <c r="V2759" s="161"/>
      <c r="W2759" s="161"/>
      <c r="X2759" s="161"/>
      <c r="Y2759" s="161"/>
      <c r="Z2759" s="161"/>
      <c r="AA2759" s="161"/>
      <c r="AB2759" s="161"/>
      <c r="AC2759" s="161"/>
      <c r="AD2759" s="161"/>
      <c r="AE2759" s="161"/>
      <c r="AF2759" s="161"/>
      <c r="AG2759" s="161"/>
      <c r="AH2759" s="161"/>
      <c r="AI2759" s="161"/>
      <c r="AJ2759" s="161"/>
      <c r="AK2759" s="161"/>
      <c r="AL2759" s="161"/>
      <c r="AM2759" s="161"/>
    </row>
    <row r="2760" spans="12:39" x14ac:dyDescent="0.15">
      <c r="L2760" s="161"/>
      <c r="M2760" s="161"/>
      <c r="N2760" s="161"/>
      <c r="O2760" s="161"/>
      <c r="P2760" s="161"/>
      <c r="Q2760" s="161"/>
      <c r="R2760" s="161"/>
      <c r="S2760" s="161"/>
      <c r="T2760" s="161"/>
      <c r="U2760" s="161"/>
      <c r="V2760" s="161"/>
      <c r="W2760" s="161"/>
      <c r="X2760" s="161"/>
      <c r="Y2760" s="161"/>
      <c r="Z2760" s="161"/>
      <c r="AA2760" s="161"/>
      <c r="AB2760" s="161"/>
      <c r="AC2760" s="161"/>
      <c r="AD2760" s="161"/>
      <c r="AE2760" s="161"/>
      <c r="AF2760" s="161"/>
      <c r="AG2760" s="161"/>
      <c r="AH2760" s="161"/>
      <c r="AI2760" s="161"/>
      <c r="AJ2760" s="161"/>
      <c r="AK2760" s="161"/>
      <c r="AL2760" s="161"/>
      <c r="AM2760" s="161"/>
    </row>
    <row r="2761" spans="12:39" x14ac:dyDescent="0.15">
      <c r="L2761" s="161"/>
      <c r="M2761" s="161"/>
      <c r="N2761" s="161"/>
      <c r="O2761" s="161"/>
      <c r="P2761" s="161"/>
      <c r="Q2761" s="161"/>
      <c r="R2761" s="161"/>
      <c r="S2761" s="161"/>
      <c r="T2761" s="161"/>
      <c r="U2761" s="161"/>
      <c r="V2761" s="161"/>
      <c r="W2761" s="161"/>
      <c r="X2761" s="161"/>
      <c r="Y2761" s="161"/>
      <c r="Z2761" s="161"/>
      <c r="AA2761" s="161"/>
      <c r="AB2761" s="161"/>
      <c r="AC2761" s="161"/>
      <c r="AD2761" s="161"/>
      <c r="AE2761" s="161"/>
      <c r="AF2761" s="161"/>
      <c r="AG2761" s="161"/>
      <c r="AH2761" s="161"/>
      <c r="AI2761" s="161"/>
      <c r="AJ2761" s="161"/>
      <c r="AK2761" s="161"/>
      <c r="AL2761" s="161"/>
      <c r="AM2761" s="161"/>
    </row>
    <row r="2762" spans="12:39" x14ac:dyDescent="0.15">
      <c r="L2762" s="161"/>
      <c r="M2762" s="161"/>
      <c r="N2762" s="161"/>
      <c r="O2762" s="161"/>
      <c r="P2762" s="161"/>
      <c r="Q2762" s="161"/>
      <c r="R2762" s="161"/>
      <c r="S2762" s="161"/>
      <c r="T2762" s="161"/>
      <c r="U2762" s="161"/>
      <c r="V2762" s="161"/>
      <c r="W2762" s="161"/>
      <c r="X2762" s="161"/>
      <c r="Y2762" s="161"/>
      <c r="Z2762" s="161"/>
      <c r="AA2762" s="161"/>
      <c r="AB2762" s="161"/>
      <c r="AC2762" s="161"/>
      <c r="AD2762" s="161"/>
      <c r="AE2762" s="161"/>
      <c r="AF2762" s="161"/>
      <c r="AG2762" s="161"/>
      <c r="AH2762" s="161"/>
      <c r="AI2762" s="161"/>
      <c r="AJ2762" s="161"/>
      <c r="AK2762" s="161"/>
      <c r="AL2762" s="161"/>
      <c r="AM2762" s="161"/>
    </row>
    <row r="2763" spans="12:39" x14ac:dyDescent="0.15">
      <c r="L2763" s="161"/>
      <c r="M2763" s="161"/>
      <c r="N2763" s="161"/>
      <c r="O2763" s="161"/>
      <c r="P2763" s="161"/>
      <c r="Q2763" s="161"/>
      <c r="R2763" s="161"/>
      <c r="S2763" s="161"/>
      <c r="T2763" s="161"/>
      <c r="U2763" s="161"/>
      <c r="V2763" s="161"/>
      <c r="W2763" s="161"/>
      <c r="X2763" s="161"/>
      <c r="Y2763" s="161"/>
      <c r="Z2763" s="161"/>
      <c r="AA2763" s="161"/>
      <c r="AB2763" s="161"/>
      <c r="AC2763" s="161"/>
      <c r="AD2763" s="161"/>
      <c r="AE2763" s="161"/>
      <c r="AF2763" s="161"/>
      <c r="AG2763" s="161"/>
      <c r="AH2763" s="161"/>
      <c r="AI2763" s="161"/>
      <c r="AJ2763" s="161"/>
      <c r="AK2763" s="161"/>
      <c r="AL2763" s="161"/>
      <c r="AM2763" s="161"/>
    </row>
    <row r="2764" spans="12:39" x14ac:dyDescent="0.15">
      <c r="L2764" s="161"/>
      <c r="M2764" s="161"/>
      <c r="N2764" s="161"/>
      <c r="O2764" s="161"/>
      <c r="P2764" s="161"/>
      <c r="Q2764" s="161"/>
      <c r="R2764" s="161"/>
      <c r="S2764" s="161"/>
      <c r="T2764" s="161"/>
      <c r="U2764" s="161"/>
      <c r="V2764" s="161"/>
      <c r="W2764" s="161"/>
      <c r="X2764" s="161"/>
      <c r="Y2764" s="161"/>
      <c r="Z2764" s="161"/>
      <c r="AA2764" s="161"/>
      <c r="AB2764" s="161"/>
      <c r="AC2764" s="161"/>
      <c r="AD2764" s="161"/>
      <c r="AE2764" s="161"/>
      <c r="AF2764" s="161"/>
      <c r="AG2764" s="161"/>
      <c r="AH2764" s="161"/>
      <c r="AI2764" s="161"/>
      <c r="AJ2764" s="161"/>
      <c r="AK2764" s="161"/>
      <c r="AL2764" s="161"/>
      <c r="AM2764" s="161"/>
    </row>
    <row r="2765" spans="12:39" x14ac:dyDescent="0.15">
      <c r="L2765" s="161"/>
      <c r="M2765" s="161"/>
      <c r="N2765" s="161"/>
      <c r="O2765" s="161"/>
      <c r="P2765" s="161"/>
      <c r="Q2765" s="161"/>
      <c r="R2765" s="161"/>
      <c r="S2765" s="161"/>
      <c r="T2765" s="161"/>
      <c r="U2765" s="161"/>
      <c r="V2765" s="161"/>
      <c r="W2765" s="161"/>
      <c r="X2765" s="161"/>
      <c r="Y2765" s="161"/>
      <c r="Z2765" s="161"/>
      <c r="AA2765" s="161"/>
      <c r="AB2765" s="161"/>
      <c r="AC2765" s="161"/>
      <c r="AD2765" s="161"/>
      <c r="AE2765" s="161"/>
      <c r="AF2765" s="161"/>
      <c r="AG2765" s="161"/>
      <c r="AH2765" s="161"/>
      <c r="AI2765" s="161"/>
      <c r="AJ2765" s="161"/>
      <c r="AK2765" s="161"/>
      <c r="AL2765" s="161"/>
      <c r="AM2765" s="161"/>
    </row>
    <row r="2766" spans="12:39" x14ac:dyDescent="0.15">
      <c r="L2766" s="161"/>
      <c r="M2766" s="161"/>
      <c r="N2766" s="161"/>
      <c r="O2766" s="161"/>
      <c r="P2766" s="161"/>
      <c r="Q2766" s="161"/>
      <c r="R2766" s="161"/>
      <c r="S2766" s="161"/>
      <c r="T2766" s="161"/>
      <c r="U2766" s="161"/>
      <c r="V2766" s="161"/>
      <c r="W2766" s="161"/>
      <c r="X2766" s="161"/>
      <c r="Y2766" s="161"/>
      <c r="Z2766" s="161"/>
      <c r="AA2766" s="161"/>
      <c r="AB2766" s="161"/>
      <c r="AC2766" s="161"/>
      <c r="AD2766" s="161"/>
      <c r="AE2766" s="161"/>
      <c r="AF2766" s="161"/>
      <c r="AG2766" s="161"/>
      <c r="AH2766" s="161"/>
      <c r="AI2766" s="161"/>
      <c r="AJ2766" s="161"/>
      <c r="AK2766" s="161"/>
      <c r="AL2766" s="161"/>
      <c r="AM2766" s="161"/>
    </row>
    <row r="2767" spans="12:39" x14ac:dyDescent="0.15">
      <c r="L2767" s="161"/>
      <c r="M2767" s="161"/>
      <c r="N2767" s="161"/>
      <c r="O2767" s="161"/>
      <c r="P2767" s="161"/>
      <c r="Q2767" s="161"/>
      <c r="R2767" s="161"/>
      <c r="S2767" s="161"/>
      <c r="T2767" s="161"/>
      <c r="U2767" s="161"/>
      <c r="V2767" s="161"/>
      <c r="W2767" s="161"/>
      <c r="X2767" s="161"/>
      <c r="Y2767" s="161"/>
      <c r="Z2767" s="161"/>
      <c r="AA2767" s="161"/>
      <c r="AB2767" s="161"/>
      <c r="AC2767" s="161"/>
      <c r="AD2767" s="161"/>
      <c r="AE2767" s="161"/>
      <c r="AF2767" s="161"/>
      <c r="AG2767" s="161"/>
      <c r="AH2767" s="161"/>
      <c r="AI2767" s="161"/>
      <c r="AJ2767" s="161"/>
      <c r="AK2767" s="161"/>
      <c r="AL2767" s="161"/>
      <c r="AM2767" s="161"/>
    </row>
    <row r="2768" spans="12:39" x14ac:dyDescent="0.15">
      <c r="L2768" s="161"/>
      <c r="M2768" s="161"/>
      <c r="N2768" s="161"/>
      <c r="O2768" s="161"/>
      <c r="P2768" s="161"/>
      <c r="Q2768" s="161"/>
      <c r="R2768" s="161"/>
      <c r="S2768" s="161"/>
      <c r="T2768" s="161"/>
      <c r="U2768" s="161"/>
      <c r="V2768" s="161"/>
      <c r="W2768" s="161"/>
      <c r="X2768" s="161"/>
      <c r="Y2768" s="161"/>
      <c r="Z2768" s="161"/>
      <c r="AA2768" s="161"/>
      <c r="AB2768" s="161"/>
      <c r="AC2768" s="161"/>
      <c r="AD2768" s="161"/>
      <c r="AE2768" s="161"/>
      <c r="AF2768" s="161"/>
      <c r="AG2768" s="161"/>
      <c r="AH2768" s="161"/>
      <c r="AI2768" s="161"/>
      <c r="AJ2768" s="161"/>
      <c r="AK2768" s="161"/>
      <c r="AL2768" s="161"/>
      <c r="AM2768" s="161"/>
    </row>
    <row r="2769" spans="12:39" x14ac:dyDescent="0.15">
      <c r="L2769" s="161"/>
      <c r="M2769" s="161"/>
      <c r="N2769" s="161"/>
      <c r="O2769" s="161"/>
      <c r="P2769" s="161"/>
      <c r="Q2769" s="161"/>
      <c r="R2769" s="161"/>
      <c r="S2769" s="161"/>
      <c r="T2769" s="161"/>
      <c r="U2769" s="161"/>
      <c r="V2769" s="161"/>
      <c r="W2769" s="161"/>
      <c r="X2769" s="161"/>
      <c r="Y2769" s="161"/>
      <c r="Z2769" s="161"/>
      <c r="AA2769" s="161"/>
      <c r="AB2769" s="161"/>
      <c r="AC2769" s="161"/>
      <c r="AD2769" s="161"/>
      <c r="AE2769" s="161"/>
      <c r="AF2769" s="161"/>
      <c r="AG2769" s="161"/>
      <c r="AH2769" s="161"/>
      <c r="AI2769" s="161"/>
      <c r="AJ2769" s="161"/>
      <c r="AK2769" s="161"/>
      <c r="AL2769" s="161"/>
      <c r="AM2769" s="161"/>
    </row>
    <row r="2770" spans="12:39" x14ac:dyDescent="0.15">
      <c r="L2770" s="161"/>
      <c r="M2770" s="161"/>
      <c r="N2770" s="161"/>
      <c r="O2770" s="161"/>
      <c r="P2770" s="161"/>
      <c r="Q2770" s="161"/>
      <c r="R2770" s="161"/>
      <c r="S2770" s="161"/>
      <c r="T2770" s="161"/>
      <c r="U2770" s="161"/>
      <c r="V2770" s="161"/>
      <c r="W2770" s="161"/>
      <c r="X2770" s="161"/>
      <c r="Y2770" s="161"/>
      <c r="Z2770" s="161"/>
      <c r="AA2770" s="161"/>
      <c r="AB2770" s="161"/>
      <c r="AC2770" s="161"/>
      <c r="AD2770" s="161"/>
      <c r="AE2770" s="161"/>
      <c r="AF2770" s="161"/>
      <c r="AG2770" s="161"/>
      <c r="AH2770" s="161"/>
      <c r="AI2770" s="161"/>
      <c r="AJ2770" s="161"/>
      <c r="AK2770" s="161"/>
      <c r="AL2770" s="161"/>
      <c r="AM2770" s="161"/>
    </row>
    <row r="2771" spans="12:39" x14ac:dyDescent="0.15">
      <c r="L2771" s="161"/>
      <c r="M2771" s="161"/>
      <c r="N2771" s="161"/>
      <c r="O2771" s="161"/>
      <c r="P2771" s="161"/>
      <c r="Q2771" s="161"/>
      <c r="R2771" s="161"/>
      <c r="S2771" s="161"/>
      <c r="T2771" s="161"/>
      <c r="U2771" s="161"/>
      <c r="V2771" s="161"/>
      <c r="W2771" s="161"/>
      <c r="X2771" s="161"/>
      <c r="Y2771" s="161"/>
      <c r="Z2771" s="161"/>
      <c r="AA2771" s="161"/>
      <c r="AB2771" s="161"/>
      <c r="AC2771" s="161"/>
      <c r="AD2771" s="161"/>
      <c r="AE2771" s="161"/>
      <c r="AF2771" s="161"/>
      <c r="AG2771" s="161"/>
      <c r="AH2771" s="161"/>
      <c r="AI2771" s="161"/>
      <c r="AJ2771" s="161"/>
      <c r="AK2771" s="161"/>
      <c r="AL2771" s="161"/>
      <c r="AM2771" s="161"/>
    </row>
    <row r="2772" spans="12:39" x14ac:dyDescent="0.15">
      <c r="L2772" s="161"/>
      <c r="M2772" s="161"/>
      <c r="N2772" s="161"/>
      <c r="O2772" s="161"/>
      <c r="P2772" s="161"/>
      <c r="Q2772" s="161"/>
      <c r="R2772" s="161"/>
      <c r="S2772" s="161"/>
      <c r="T2772" s="161"/>
      <c r="U2772" s="161"/>
      <c r="V2772" s="161"/>
      <c r="W2772" s="161"/>
      <c r="X2772" s="161"/>
      <c r="Y2772" s="161"/>
      <c r="Z2772" s="161"/>
      <c r="AA2772" s="161"/>
      <c r="AB2772" s="161"/>
      <c r="AC2772" s="161"/>
      <c r="AD2772" s="161"/>
      <c r="AE2772" s="161"/>
      <c r="AF2772" s="161"/>
      <c r="AG2772" s="161"/>
      <c r="AH2772" s="161"/>
      <c r="AI2772" s="161"/>
      <c r="AJ2772" s="161"/>
      <c r="AK2772" s="161"/>
      <c r="AL2772" s="161"/>
      <c r="AM2772" s="161"/>
    </row>
    <row r="2773" spans="12:39" x14ac:dyDescent="0.15">
      <c r="L2773" s="161"/>
      <c r="M2773" s="161"/>
      <c r="N2773" s="161"/>
      <c r="O2773" s="161"/>
      <c r="P2773" s="161"/>
      <c r="Q2773" s="161"/>
      <c r="R2773" s="161"/>
      <c r="S2773" s="161"/>
      <c r="T2773" s="161"/>
      <c r="U2773" s="161"/>
      <c r="V2773" s="161"/>
      <c r="W2773" s="161"/>
      <c r="X2773" s="161"/>
      <c r="Y2773" s="161"/>
      <c r="Z2773" s="161"/>
      <c r="AA2773" s="161"/>
      <c r="AB2773" s="161"/>
      <c r="AC2773" s="161"/>
      <c r="AD2773" s="161"/>
      <c r="AE2773" s="161"/>
      <c r="AF2773" s="161"/>
      <c r="AG2773" s="161"/>
      <c r="AH2773" s="161"/>
      <c r="AI2773" s="161"/>
      <c r="AJ2773" s="161"/>
      <c r="AK2773" s="161"/>
      <c r="AL2773" s="161"/>
      <c r="AM2773" s="161"/>
    </row>
    <row r="2774" spans="12:39" x14ac:dyDescent="0.15">
      <c r="L2774" s="161"/>
      <c r="M2774" s="161"/>
      <c r="N2774" s="161"/>
      <c r="O2774" s="161"/>
      <c r="P2774" s="161"/>
      <c r="Q2774" s="161"/>
      <c r="R2774" s="161"/>
      <c r="S2774" s="161"/>
      <c r="T2774" s="161"/>
      <c r="U2774" s="161"/>
      <c r="V2774" s="161"/>
      <c r="W2774" s="161"/>
      <c r="X2774" s="161"/>
      <c r="Y2774" s="161"/>
      <c r="Z2774" s="161"/>
      <c r="AA2774" s="161"/>
      <c r="AB2774" s="161"/>
      <c r="AC2774" s="161"/>
      <c r="AD2774" s="161"/>
      <c r="AE2774" s="161"/>
      <c r="AF2774" s="161"/>
      <c r="AG2774" s="161"/>
      <c r="AH2774" s="161"/>
      <c r="AI2774" s="161"/>
      <c r="AJ2774" s="161"/>
      <c r="AK2774" s="161"/>
      <c r="AL2774" s="161"/>
      <c r="AM2774" s="161"/>
    </row>
    <row r="2775" spans="12:39" x14ac:dyDescent="0.15">
      <c r="L2775" s="161"/>
      <c r="M2775" s="161"/>
      <c r="N2775" s="161"/>
      <c r="O2775" s="161"/>
      <c r="P2775" s="161"/>
      <c r="Q2775" s="161"/>
      <c r="R2775" s="161"/>
      <c r="S2775" s="161"/>
      <c r="T2775" s="161"/>
      <c r="U2775" s="161"/>
      <c r="V2775" s="161"/>
      <c r="W2775" s="161"/>
      <c r="X2775" s="161"/>
      <c r="Y2775" s="161"/>
      <c r="Z2775" s="161"/>
      <c r="AA2775" s="161"/>
      <c r="AB2775" s="161"/>
      <c r="AC2775" s="161"/>
      <c r="AD2775" s="161"/>
      <c r="AE2775" s="161"/>
      <c r="AF2775" s="161"/>
      <c r="AG2775" s="161"/>
      <c r="AH2775" s="161"/>
      <c r="AI2775" s="161"/>
      <c r="AJ2775" s="161"/>
      <c r="AK2775" s="161"/>
      <c r="AL2775" s="161"/>
      <c r="AM2775" s="161"/>
    </row>
    <row r="2776" spans="12:39" x14ac:dyDescent="0.15">
      <c r="L2776" s="161"/>
      <c r="M2776" s="161"/>
      <c r="N2776" s="161"/>
      <c r="O2776" s="161"/>
      <c r="P2776" s="161"/>
      <c r="Q2776" s="161"/>
      <c r="R2776" s="161"/>
      <c r="S2776" s="161"/>
      <c r="T2776" s="161"/>
      <c r="U2776" s="161"/>
      <c r="V2776" s="161"/>
      <c r="W2776" s="161"/>
      <c r="X2776" s="161"/>
      <c r="Y2776" s="161"/>
      <c r="Z2776" s="161"/>
      <c r="AA2776" s="161"/>
      <c r="AB2776" s="161"/>
      <c r="AC2776" s="161"/>
      <c r="AD2776" s="161"/>
      <c r="AE2776" s="161"/>
      <c r="AF2776" s="161"/>
      <c r="AG2776" s="161"/>
      <c r="AH2776" s="161"/>
      <c r="AI2776" s="161"/>
      <c r="AJ2776" s="161"/>
      <c r="AK2776" s="161"/>
      <c r="AL2776" s="161"/>
      <c r="AM2776" s="161"/>
    </row>
    <row r="2777" spans="12:39" x14ac:dyDescent="0.15">
      <c r="L2777" s="161"/>
      <c r="M2777" s="161"/>
      <c r="N2777" s="161"/>
      <c r="O2777" s="161"/>
      <c r="P2777" s="161"/>
      <c r="Q2777" s="161"/>
      <c r="R2777" s="161"/>
      <c r="S2777" s="161"/>
      <c r="T2777" s="161"/>
      <c r="U2777" s="161"/>
      <c r="V2777" s="161"/>
      <c r="W2777" s="161"/>
      <c r="X2777" s="161"/>
      <c r="Y2777" s="161"/>
      <c r="Z2777" s="161"/>
      <c r="AA2777" s="161"/>
      <c r="AB2777" s="161"/>
      <c r="AC2777" s="161"/>
      <c r="AD2777" s="161"/>
      <c r="AE2777" s="161"/>
      <c r="AF2777" s="161"/>
      <c r="AG2777" s="161"/>
      <c r="AH2777" s="161"/>
      <c r="AI2777" s="161"/>
      <c r="AJ2777" s="161"/>
      <c r="AK2777" s="161"/>
      <c r="AL2777" s="161"/>
      <c r="AM2777" s="161"/>
    </row>
    <row r="2778" spans="12:39" x14ac:dyDescent="0.15">
      <c r="L2778" s="161"/>
      <c r="M2778" s="161"/>
      <c r="N2778" s="161"/>
      <c r="O2778" s="161"/>
      <c r="P2778" s="161"/>
      <c r="Q2778" s="161"/>
      <c r="R2778" s="161"/>
      <c r="S2778" s="161"/>
      <c r="T2778" s="161"/>
      <c r="U2778" s="161"/>
      <c r="V2778" s="161"/>
      <c r="W2778" s="161"/>
      <c r="X2778" s="161"/>
      <c r="Y2778" s="161"/>
      <c r="Z2778" s="161"/>
      <c r="AA2778" s="161"/>
      <c r="AB2778" s="161"/>
      <c r="AC2778" s="161"/>
      <c r="AD2778" s="161"/>
      <c r="AE2778" s="161"/>
      <c r="AF2778" s="161"/>
      <c r="AG2778" s="161"/>
      <c r="AH2778" s="161"/>
      <c r="AI2778" s="161"/>
      <c r="AJ2778" s="161"/>
      <c r="AK2778" s="161"/>
      <c r="AL2778" s="161"/>
      <c r="AM2778" s="161"/>
    </row>
    <row r="2779" spans="12:39" x14ac:dyDescent="0.15">
      <c r="L2779" s="161"/>
      <c r="M2779" s="161"/>
      <c r="N2779" s="161"/>
      <c r="O2779" s="161"/>
      <c r="P2779" s="161"/>
      <c r="Q2779" s="161"/>
      <c r="R2779" s="161"/>
      <c r="S2779" s="161"/>
      <c r="T2779" s="161"/>
      <c r="U2779" s="161"/>
      <c r="V2779" s="161"/>
      <c r="W2779" s="161"/>
      <c r="X2779" s="161"/>
      <c r="Y2779" s="161"/>
      <c r="Z2779" s="161"/>
      <c r="AA2779" s="161"/>
      <c r="AB2779" s="161"/>
      <c r="AC2779" s="161"/>
      <c r="AD2779" s="161"/>
      <c r="AE2779" s="161"/>
      <c r="AF2779" s="161"/>
      <c r="AG2779" s="161"/>
      <c r="AH2779" s="161"/>
      <c r="AI2779" s="161"/>
      <c r="AJ2779" s="161"/>
      <c r="AK2779" s="161"/>
      <c r="AL2779" s="161"/>
      <c r="AM2779" s="161"/>
    </row>
    <row r="2780" spans="12:39" x14ac:dyDescent="0.15">
      <c r="L2780" s="161"/>
      <c r="M2780" s="161"/>
      <c r="N2780" s="161"/>
      <c r="O2780" s="161"/>
      <c r="P2780" s="161"/>
      <c r="Q2780" s="161"/>
      <c r="R2780" s="161"/>
      <c r="S2780" s="161"/>
      <c r="T2780" s="161"/>
      <c r="U2780" s="161"/>
      <c r="V2780" s="161"/>
      <c r="W2780" s="161"/>
      <c r="X2780" s="161"/>
      <c r="Y2780" s="161"/>
      <c r="Z2780" s="161"/>
      <c r="AA2780" s="161"/>
      <c r="AB2780" s="161"/>
      <c r="AC2780" s="161"/>
      <c r="AD2780" s="161"/>
      <c r="AE2780" s="161"/>
      <c r="AF2780" s="161"/>
      <c r="AG2780" s="161"/>
      <c r="AH2780" s="161"/>
      <c r="AI2780" s="161"/>
      <c r="AJ2780" s="161"/>
      <c r="AK2780" s="161"/>
      <c r="AL2780" s="161"/>
      <c r="AM2780" s="161"/>
    </row>
    <row r="2781" spans="12:39" x14ac:dyDescent="0.15">
      <c r="L2781" s="161"/>
      <c r="M2781" s="161"/>
      <c r="N2781" s="161"/>
      <c r="O2781" s="161"/>
      <c r="P2781" s="161"/>
      <c r="Q2781" s="161"/>
      <c r="R2781" s="161"/>
      <c r="S2781" s="161"/>
      <c r="T2781" s="161"/>
      <c r="U2781" s="161"/>
      <c r="V2781" s="161"/>
      <c r="W2781" s="161"/>
      <c r="X2781" s="161"/>
      <c r="Y2781" s="161"/>
      <c r="Z2781" s="161"/>
      <c r="AA2781" s="161"/>
      <c r="AB2781" s="161"/>
      <c r="AC2781" s="161"/>
      <c r="AD2781" s="161"/>
      <c r="AE2781" s="161"/>
      <c r="AF2781" s="161"/>
      <c r="AG2781" s="161"/>
      <c r="AH2781" s="161"/>
      <c r="AI2781" s="161"/>
      <c r="AJ2781" s="161"/>
      <c r="AK2781" s="161"/>
      <c r="AL2781" s="161"/>
      <c r="AM2781" s="161"/>
    </row>
    <row r="2782" spans="12:39" x14ac:dyDescent="0.15">
      <c r="L2782" s="161"/>
      <c r="M2782" s="161"/>
      <c r="N2782" s="161"/>
      <c r="O2782" s="161"/>
      <c r="P2782" s="161"/>
      <c r="Q2782" s="161"/>
      <c r="R2782" s="161"/>
      <c r="S2782" s="161"/>
      <c r="T2782" s="161"/>
      <c r="U2782" s="161"/>
      <c r="V2782" s="161"/>
      <c r="W2782" s="161"/>
      <c r="X2782" s="161"/>
      <c r="Y2782" s="161"/>
      <c r="Z2782" s="161"/>
      <c r="AA2782" s="161"/>
      <c r="AB2782" s="161"/>
      <c r="AC2782" s="161"/>
      <c r="AD2782" s="161"/>
      <c r="AE2782" s="161"/>
      <c r="AF2782" s="161"/>
      <c r="AG2782" s="161"/>
      <c r="AH2782" s="161"/>
      <c r="AI2782" s="161"/>
      <c r="AJ2782" s="161"/>
      <c r="AK2782" s="161"/>
      <c r="AL2782" s="161"/>
      <c r="AM2782" s="161"/>
    </row>
    <row r="2783" spans="12:39" x14ac:dyDescent="0.15">
      <c r="L2783" s="161"/>
      <c r="M2783" s="161"/>
      <c r="N2783" s="161"/>
      <c r="O2783" s="161"/>
      <c r="P2783" s="161"/>
      <c r="Q2783" s="161"/>
      <c r="R2783" s="161"/>
      <c r="S2783" s="161"/>
      <c r="T2783" s="161"/>
      <c r="U2783" s="161"/>
      <c r="V2783" s="161"/>
      <c r="W2783" s="161"/>
      <c r="X2783" s="161"/>
      <c r="Y2783" s="161"/>
      <c r="Z2783" s="161"/>
      <c r="AA2783" s="161"/>
      <c r="AB2783" s="161"/>
      <c r="AC2783" s="161"/>
      <c r="AD2783" s="161"/>
      <c r="AE2783" s="161"/>
      <c r="AF2783" s="161"/>
      <c r="AG2783" s="161"/>
      <c r="AH2783" s="161"/>
      <c r="AI2783" s="161"/>
      <c r="AJ2783" s="161"/>
      <c r="AK2783" s="161"/>
      <c r="AL2783" s="161"/>
      <c r="AM2783" s="161"/>
    </row>
    <row r="2784" spans="12:39" x14ac:dyDescent="0.15">
      <c r="L2784" s="161"/>
      <c r="M2784" s="161"/>
      <c r="N2784" s="161"/>
      <c r="O2784" s="161"/>
      <c r="P2784" s="161"/>
      <c r="Q2784" s="161"/>
      <c r="R2784" s="161"/>
      <c r="S2784" s="161"/>
      <c r="T2784" s="161"/>
      <c r="U2784" s="161"/>
      <c r="V2784" s="161"/>
      <c r="W2784" s="161"/>
      <c r="X2784" s="161"/>
      <c r="Y2784" s="161"/>
      <c r="Z2784" s="161"/>
      <c r="AA2784" s="161"/>
      <c r="AB2784" s="161"/>
      <c r="AC2784" s="161"/>
      <c r="AD2784" s="161"/>
      <c r="AE2784" s="161"/>
      <c r="AF2784" s="161"/>
      <c r="AG2784" s="161"/>
      <c r="AH2784" s="161"/>
      <c r="AI2784" s="161"/>
      <c r="AJ2784" s="161"/>
      <c r="AK2784" s="161"/>
      <c r="AL2784" s="161"/>
      <c r="AM2784" s="161"/>
    </row>
    <row r="2785" spans="12:39" x14ac:dyDescent="0.15">
      <c r="L2785" s="161"/>
      <c r="M2785" s="161"/>
      <c r="N2785" s="161"/>
      <c r="O2785" s="161"/>
      <c r="P2785" s="161"/>
      <c r="Q2785" s="161"/>
      <c r="R2785" s="161"/>
      <c r="S2785" s="161"/>
      <c r="T2785" s="161"/>
      <c r="U2785" s="161"/>
      <c r="V2785" s="161"/>
      <c r="W2785" s="161"/>
      <c r="X2785" s="161"/>
      <c r="Y2785" s="161"/>
      <c r="Z2785" s="161"/>
      <c r="AA2785" s="161"/>
      <c r="AB2785" s="161"/>
      <c r="AC2785" s="161"/>
      <c r="AD2785" s="161"/>
      <c r="AE2785" s="161"/>
      <c r="AF2785" s="161"/>
      <c r="AG2785" s="161"/>
      <c r="AH2785" s="161"/>
      <c r="AI2785" s="161"/>
      <c r="AJ2785" s="161"/>
      <c r="AK2785" s="161"/>
      <c r="AL2785" s="161"/>
      <c r="AM2785" s="161"/>
    </row>
    <row r="2786" spans="12:39" x14ac:dyDescent="0.15">
      <c r="L2786" s="161"/>
      <c r="M2786" s="161"/>
      <c r="N2786" s="161"/>
      <c r="O2786" s="161"/>
      <c r="P2786" s="161"/>
      <c r="Q2786" s="161"/>
      <c r="R2786" s="161"/>
      <c r="S2786" s="161"/>
      <c r="T2786" s="161"/>
      <c r="U2786" s="161"/>
      <c r="V2786" s="161"/>
      <c r="W2786" s="161"/>
      <c r="X2786" s="161"/>
      <c r="Y2786" s="161"/>
      <c r="Z2786" s="161"/>
      <c r="AA2786" s="161"/>
      <c r="AB2786" s="161"/>
      <c r="AC2786" s="161"/>
      <c r="AD2786" s="161"/>
      <c r="AE2786" s="161"/>
      <c r="AF2786" s="161"/>
      <c r="AG2786" s="161"/>
      <c r="AH2786" s="161"/>
      <c r="AI2786" s="161"/>
      <c r="AJ2786" s="161"/>
      <c r="AK2786" s="161"/>
      <c r="AL2786" s="161"/>
      <c r="AM2786" s="161"/>
    </row>
    <row r="2787" spans="12:39" x14ac:dyDescent="0.15">
      <c r="L2787" s="161"/>
      <c r="M2787" s="161"/>
      <c r="N2787" s="161"/>
      <c r="O2787" s="161"/>
      <c r="P2787" s="161"/>
      <c r="Q2787" s="161"/>
      <c r="R2787" s="161"/>
      <c r="S2787" s="161"/>
      <c r="T2787" s="161"/>
      <c r="U2787" s="161"/>
      <c r="V2787" s="161"/>
      <c r="W2787" s="161"/>
      <c r="X2787" s="161"/>
      <c r="Y2787" s="161"/>
      <c r="Z2787" s="161"/>
      <c r="AA2787" s="161"/>
      <c r="AB2787" s="161"/>
      <c r="AC2787" s="161"/>
      <c r="AD2787" s="161"/>
      <c r="AE2787" s="161"/>
      <c r="AF2787" s="161"/>
      <c r="AG2787" s="161"/>
      <c r="AH2787" s="161"/>
      <c r="AI2787" s="161"/>
      <c r="AJ2787" s="161"/>
      <c r="AK2787" s="161"/>
      <c r="AL2787" s="161"/>
      <c r="AM2787" s="161"/>
    </row>
    <row r="2788" spans="12:39" x14ac:dyDescent="0.15">
      <c r="L2788" s="161"/>
      <c r="M2788" s="161"/>
      <c r="N2788" s="161"/>
      <c r="O2788" s="161"/>
      <c r="P2788" s="161"/>
      <c r="Q2788" s="161"/>
      <c r="R2788" s="161"/>
      <c r="S2788" s="161"/>
      <c r="T2788" s="161"/>
      <c r="U2788" s="161"/>
      <c r="V2788" s="161"/>
      <c r="W2788" s="161"/>
      <c r="X2788" s="161"/>
      <c r="Y2788" s="161"/>
      <c r="Z2788" s="161"/>
      <c r="AA2788" s="161"/>
      <c r="AB2788" s="161"/>
      <c r="AC2788" s="161"/>
      <c r="AD2788" s="161"/>
      <c r="AE2788" s="161"/>
      <c r="AF2788" s="161"/>
      <c r="AG2788" s="161"/>
      <c r="AH2788" s="161"/>
      <c r="AI2788" s="161"/>
      <c r="AJ2788" s="161"/>
      <c r="AK2788" s="161"/>
      <c r="AL2788" s="161"/>
      <c r="AM2788" s="161"/>
    </row>
    <row r="2789" spans="12:39" x14ac:dyDescent="0.15">
      <c r="L2789" s="161"/>
      <c r="M2789" s="161"/>
      <c r="N2789" s="161"/>
      <c r="O2789" s="161"/>
      <c r="P2789" s="161"/>
      <c r="Q2789" s="161"/>
      <c r="R2789" s="161"/>
      <c r="S2789" s="161"/>
      <c r="T2789" s="161"/>
      <c r="U2789" s="161"/>
      <c r="V2789" s="161"/>
      <c r="W2789" s="161"/>
      <c r="X2789" s="161"/>
      <c r="Y2789" s="161"/>
      <c r="Z2789" s="161"/>
      <c r="AA2789" s="161"/>
      <c r="AB2789" s="161"/>
      <c r="AC2789" s="161"/>
      <c r="AD2789" s="161"/>
      <c r="AE2789" s="161"/>
      <c r="AF2789" s="161"/>
      <c r="AG2789" s="161"/>
      <c r="AH2789" s="161"/>
      <c r="AI2789" s="161"/>
      <c r="AJ2789" s="161"/>
      <c r="AK2789" s="161"/>
      <c r="AL2789" s="161"/>
      <c r="AM2789" s="161"/>
    </row>
    <row r="2790" spans="12:39" x14ac:dyDescent="0.15">
      <c r="L2790" s="161"/>
      <c r="M2790" s="161"/>
      <c r="N2790" s="161"/>
      <c r="O2790" s="161"/>
      <c r="P2790" s="161"/>
      <c r="Q2790" s="161"/>
      <c r="R2790" s="161"/>
      <c r="S2790" s="161"/>
      <c r="T2790" s="161"/>
      <c r="U2790" s="161"/>
      <c r="V2790" s="161"/>
      <c r="W2790" s="161"/>
      <c r="X2790" s="161"/>
      <c r="Y2790" s="161"/>
      <c r="Z2790" s="161"/>
      <c r="AA2790" s="161"/>
      <c r="AB2790" s="161"/>
      <c r="AC2790" s="161"/>
      <c r="AD2790" s="161"/>
      <c r="AE2790" s="161"/>
      <c r="AF2790" s="161"/>
      <c r="AG2790" s="161"/>
      <c r="AH2790" s="161"/>
      <c r="AI2790" s="161"/>
      <c r="AJ2790" s="161"/>
      <c r="AK2790" s="161"/>
      <c r="AL2790" s="161"/>
      <c r="AM2790" s="161"/>
    </row>
    <row r="2791" spans="12:39" x14ac:dyDescent="0.15">
      <c r="L2791" s="161"/>
      <c r="M2791" s="161"/>
      <c r="N2791" s="161"/>
      <c r="O2791" s="161"/>
      <c r="P2791" s="161"/>
      <c r="Q2791" s="161"/>
      <c r="R2791" s="161"/>
      <c r="S2791" s="161"/>
      <c r="T2791" s="161"/>
      <c r="U2791" s="161"/>
      <c r="V2791" s="161"/>
      <c r="W2791" s="161"/>
      <c r="X2791" s="161"/>
      <c r="Y2791" s="161"/>
      <c r="Z2791" s="161"/>
      <c r="AA2791" s="161"/>
      <c r="AB2791" s="161"/>
      <c r="AC2791" s="161"/>
      <c r="AD2791" s="161"/>
      <c r="AE2791" s="161"/>
      <c r="AF2791" s="161"/>
      <c r="AG2791" s="161"/>
      <c r="AH2791" s="161"/>
      <c r="AI2791" s="161"/>
      <c r="AJ2791" s="161"/>
      <c r="AK2791" s="161"/>
      <c r="AL2791" s="161"/>
      <c r="AM2791" s="161"/>
    </row>
    <row r="2792" spans="12:39" x14ac:dyDescent="0.15">
      <c r="L2792" s="161"/>
      <c r="M2792" s="161"/>
      <c r="N2792" s="161"/>
      <c r="O2792" s="161"/>
      <c r="P2792" s="161"/>
      <c r="Q2792" s="161"/>
      <c r="R2792" s="161"/>
      <c r="S2792" s="161"/>
      <c r="T2792" s="161"/>
      <c r="U2792" s="161"/>
      <c r="V2792" s="161"/>
      <c r="W2792" s="161"/>
      <c r="X2792" s="161"/>
      <c r="Y2792" s="161"/>
      <c r="Z2792" s="161"/>
      <c r="AA2792" s="161"/>
      <c r="AB2792" s="161"/>
      <c r="AC2792" s="161"/>
      <c r="AD2792" s="161"/>
      <c r="AE2792" s="161"/>
      <c r="AF2792" s="161"/>
      <c r="AG2792" s="161"/>
      <c r="AH2792" s="161"/>
      <c r="AI2792" s="161"/>
      <c r="AJ2792" s="161"/>
      <c r="AK2792" s="161"/>
      <c r="AL2792" s="161"/>
      <c r="AM2792" s="161"/>
    </row>
    <row r="2793" spans="12:39" x14ac:dyDescent="0.15">
      <c r="L2793" s="161"/>
      <c r="M2793" s="161"/>
      <c r="N2793" s="161"/>
      <c r="O2793" s="161"/>
      <c r="P2793" s="161"/>
      <c r="Q2793" s="161"/>
      <c r="R2793" s="161"/>
      <c r="S2793" s="161"/>
      <c r="T2793" s="161"/>
      <c r="U2793" s="161"/>
      <c r="V2793" s="161"/>
      <c r="W2793" s="161"/>
      <c r="X2793" s="161"/>
      <c r="Y2793" s="161"/>
      <c r="Z2793" s="161"/>
      <c r="AA2793" s="161"/>
      <c r="AB2793" s="161"/>
      <c r="AC2793" s="161"/>
      <c r="AD2793" s="161"/>
      <c r="AE2793" s="161"/>
      <c r="AF2793" s="161"/>
      <c r="AG2793" s="161"/>
      <c r="AH2793" s="161"/>
      <c r="AI2793" s="161"/>
      <c r="AJ2793" s="161"/>
      <c r="AK2793" s="161"/>
      <c r="AL2793" s="161"/>
      <c r="AM2793" s="161"/>
    </row>
    <row r="2794" spans="12:39" x14ac:dyDescent="0.15">
      <c r="L2794" s="161"/>
      <c r="M2794" s="161"/>
      <c r="N2794" s="161"/>
      <c r="O2794" s="161"/>
      <c r="P2794" s="161"/>
      <c r="Q2794" s="161"/>
      <c r="R2794" s="161"/>
      <c r="S2794" s="161"/>
      <c r="T2794" s="161"/>
      <c r="U2794" s="161"/>
      <c r="V2794" s="161"/>
      <c r="W2794" s="161"/>
      <c r="X2794" s="161"/>
      <c r="Y2794" s="161"/>
      <c r="Z2794" s="161"/>
      <c r="AA2794" s="161"/>
      <c r="AB2794" s="161"/>
      <c r="AC2794" s="161"/>
      <c r="AD2794" s="161"/>
      <c r="AE2794" s="161"/>
      <c r="AF2794" s="161"/>
      <c r="AG2794" s="161"/>
      <c r="AH2794" s="161"/>
      <c r="AI2794" s="161"/>
      <c r="AJ2794" s="161"/>
      <c r="AK2794" s="161"/>
      <c r="AL2794" s="161"/>
      <c r="AM2794" s="161"/>
    </row>
    <row r="2795" spans="12:39" x14ac:dyDescent="0.15">
      <c r="L2795" s="161"/>
      <c r="M2795" s="161"/>
      <c r="N2795" s="161"/>
      <c r="O2795" s="161"/>
      <c r="P2795" s="161"/>
      <c r="Q2795" s="161"/>
      <c r="R2795" s="161"/>
      <c r="S2795" s="161"/>
      <c r="T2795" s="161"/>
      <c r="U2795" s="161"/>
      <c r="V2795" s="161"/>
      <c r="W2795" s="161"/>
      <c r="X2795" s="161"/>
      <c r="Y2795" s="161"/>
      <c r="Z2795" s="161"/>
      <c r="AA2795" s="161"/>
      <c r="AB2795" s="161"/>
      <c r="AC2795" s="161"/>
      <c r="AD2795" s="161"/>
      <c r="AE2795" s="161"/>
      <c r="AF2795" s="161"/>
      <c r="AG2795" s="161"/>
      <c r="AH2795" s="161"/>
      <c r="AI2795" s="161"/>
      <c r="AJ2795" s="161"/>
      <c r="AK2795" s="161"/>
      <c r="AL2795" s="161"/>
      <c r="AM2795" s="161"/>
    </row>
    <row r="2796" spans="12:39" x14ac:dyDescent="0.15">
      <c r="L2796" s="161"/>
      <c r="M2796" s="161"/>
      <c r="N2796" s="161"/>
      <c r="O2796" s="161"/>
      <c r="P2796" s="161"/>
      <c r="Q2796" s="161"/>
      <c r="R2796" s="161"/>
      <c r="S2796" s="161"/>
      <c r="T2796" s="161"/>
      <c r="U2796" s="161"/>
      <c r="V2796" s="161"/>
      <c r="W2796" s="161"/>
      <c r="X2796" s="161"/>
      <c r="Y2796" s="161"/>
      <c r="Z2796" s="161"/>
      <c r="AA2796" s="161"/>
      <c r="AB2796" s="161"/>
      <c r="AC2796" s="161"/>
      <c r="AD2796" s="161"/>
      <c r="AE2796" s="161"/>
      <c r="AF2796" s="161"/>
      <c r="AG2796" s="161"/>
      <c r="AH2796" s="161"/>
      <c r="AI2796" s="161"/>
      <c r="AJ2796" s="161"/>
      <c r="AK2796" s="161"/>
      <c r="AL2796" s="161"/>
      <c r="AM2796" s="161"/>
    </row>
    <row r="2797" spans="12:39" x14ac:dyDescent="0.15">
      <c r="L2797" s="161"/>
      <c r="M2797" s="161"/>
      <c r="N2797" s="161"/>
      <c r="O2797" s="161"/>
      <c r="P2797" s="161"/>
      <c r="Q2797" s="161"/>
      <c r="R2797" s="161"/>
      <c r="S2797" s="161"/>
      <c r="T2797" s="161"/>
      <c r="U2797" s="161"/>
      <c r="V2797" s="161"/>
      <c r="W2797" s="161"/>
      <c r="X2797" s="161"/>
      <c r="Y2797" s="161"/>
      <c r="Z2797" s="161"/>
      <c r="AA2797" s="161"/>
      <c r="AB2797" s="161"/>
      <c r="AC2797" s="161"/>
      <c r="AD2797" s="161"/>
      <c r="AE2797" s="161"/>
      <c r="AF2797" s="161"/>
      <c r="AG2797" s="161"/>
      <c r="AH2797" s="161"/>
      <c r="AI2797" s="161"/>
      <c r="AJ2797" s="161"/>
      <c r="AK2797" s="161"/>
      <c r="AL2797" s="161"/>
      <c r="AM2797" s="161"/>
    </row>
    <row r="2798" spans="12:39" x14ac:dyDescent="0.15">
      <c r="L2798" s="161"/>
      <c r="M2798" s="161"/>
      <c r="N2798" s="161"/>
      <c r="O2798" s="161"/>
      <c r="P2798" s="161"/>
      <c r="Q2798" s="161"/>
      <c r="R2798" s="161"/>
      <c r="S2798" s="161"/>
      <c r="T2798" s="161"/>
      <c r="U2798" s="161"/>
      <c r="V2798" s="161"/>
      <c r="W2798" s="161"/>
      <c r="X2798" s="161"/>
      <c r="Y2798" s="161"/>
      <c r="Z2798" s="161"/>
      <c r="AA2798" s="161"/>
      <c r="AB2798" s="161"/>
      <c r="AC2798" s="161"/>
      <c r="AD2798" s="161"/>
      <c r="AE2798" s="161"/>
      <c r="AF2798" s="161"/>
      <c r="AG2798" s="161"/>
      <c r="AH2798" s="161"/>
      <c r="AI2798" s="161"/>
      <c r="AJ2798" s="161"/>
      <c r="AK2798" s="161"/>
      <c r="AL2798" s="161"/>
      <c r="AM2798" s="161"/>
    </row>
    <row r="2799" spans="12:39" x14ac:dyDescent="0.15">
      <c r="L2799" s="161"/>
      <c r="M2799" s="161"/>
      <c r="N2799" s="161"/>
      <c r="O2799" s="161"/>
      <c r="P2799" s="161"/>
      <c r="Q2799" s="161"/>
      <c r="R2799" s="161"/>
      <c r="S2799" s="161"/>
      <c r="T2799" s="161"/>
      <c r="U2799" s="161"/>
      <c r="V2799" s="161"/>
      <c r="W2799" s="161"/>
      <c r="X2799" s="161"/>
      <c r="Y2799" s="161"/>
      <c r="Z2799" s="161"/>
      <c r="AA2799" s="161"/>
      <c r="AB2799" s="161"/>
      <c r="AC2799" s="161"/>
      <c r="AD2799" s="161"/>
      <c r="AE2799" s="161"/>
      <c r="AF2799" s="161"/>
      <c r="AG2799" s="161"/>
      <c r="AH2799" s="161"/>
      <c r="AI2799" s="161"/>
      <c r="AJ2799" s="161"/>
      <c r="AK2799" s="161"/>
      <c r="AL2799" s="161"/>
      <c r="AM2799" s="161"/>
    </row>
    <row r="2800" spans="12:39" x14ac:dyDescent="0.15">
      <c r="L2800" s="161"/>
      <c r="M2800" s="161"/>
      <c r="N2800" s="161"/>
      <c r="O2800" s="161"/>
      <c r="P2800" s="161"/>
      <c r="Q2800" s="161"/>
      <c r="R2800" s="161"/>
      <c r="S2800" s="161"/>
      <c r="T2800" s="161"/>
      <c r="U2800" s="161"/>
      <c r="V2800" s="161"/>
      <c r="W2800" s="161"/>
      <c r="X2800" s="161"/>
      <c r="Y2800" s="161"/>
      <c r="Z2800" s="161"/>
      <c r="AA2800" s="161"/>
      <c r="AB2800" s="161"/>
      <c r="AC2800" s="161"/>
      <c r="AD2800" s="161"/>
      <c r="AE2800" s="161"/>
      <c r="AF2800" s="161"/>
      <c r="AG2800" s="161"/>
      <c r="AH2800" s="161"/>
      <c r="AI2800" s="161"/>
      <c r="AJ2800" s="161"/>
      <c r="AK2800" s="161"/>
      <c r="AL2800" s="161"/>
      <c r="AM2800" s="161"/>
    </row>
    <row r="2801" spans="12:39" x14ac:dyDescent="0.15">
      <c r="L2801" s="161"/>
      <c r="M2801" s="161"/>
      <c r="N2801" s="161"/>
      <c r="O2801" s="161"/>
      <c r="P2801" s="161"/>
      <c r="Q2801" s="161"/>
      <c r="R2801" s="161"/>
      <c r="S2801" s="161"/>
      <c r="T2801" s="161"/>
      <c r="U2801" s="161"/>
      <c r="V2801" s="161"/>
      <c r="W2801" s="161"/>
      <c r="X2801" s="161"/>
      <c r="Y2801" s="161"/>
      <c r="Z2801" s="161"/>
      <c r="AA2801" s="161"/>
      <c r="AB2801" s="161"/>
      <c r="AC2801" s="161"/>
      <c r="AD2801" s="161"/>
      <c r="AE2801" s="161"/>
      <c r="AF2801" s="161"/>
      <c r="AG2801" s="161"/>
      <c r="AH2801" s="161"/>
      <c r="AI2801" s="161"/>
      <c r="AJ2801" s="161"/>
      <c r="AK2801" s="161"/>
      <c r="AL2801" s="161"/>
      <c r="AM2801" s="161"/>
    </row>
    <row r="2802" spans="12:39" x14ac:dyDescent="0.15">
      <c r="L2802" s="161"/>
      <c r="M2802" s="161"/>
      <c r="N2802" s="161"/>
      <c r="O2802" s="161"/>
      <c r="P2802" s="161"/>
      <c r="Q2802" s="161"/>
      <c r="R2802" s="161"/>
      <c r="S2802" s="161"/>
      <c r="T2802" s="161"/>
      <c r="U2802" s="161"/>
      <c r="V2802" s="161"/>
      <c r="W2802" s="161"/>
      <c r="X2802" s="161"/>
      <c r="Y2802" s="161"/>
      <c r="Z2802" s="161"/>
      <c r="AA2802" s="161"/>
      <c r="AB2802" s="161"/>
      <c r="AC2802" s="161"/>
      <c r="AD2802" s="161"/>
      <c r="AE2802" s="161"/>
      <c r="AF2802" s="161"/>
      <c r="AG2802" s="161"/>
      <c r="AH2802" s="161"/>
      <c r="AI2802" s="161"/>
      <c r="AJ2802" s="161"/>
      <c r="AK2802" s="161"/>
      <c r="AL2802" s="161"/>
      <c r="AM2802" s="161"/>
    </row>
    <row r="2803" spans="12:39" x14ac:dyDescent="0.15">
      <c r="L2803" s="161"/>
      <c r="M2803" s="161"/>
      <c r="N2803" s="161"/>
      <c r="O2803" s="161"/>
      <c r="P2803" s="161"/>
      <c r="Q2803" s="161"/>
      <c r="R2803" s="161"/>
      <c r="S2803" s="161"/>
      <c r="T2803" s="161"/>
      <c r="U2803" s="161"/>
      <c r="V2803" s="161"/>
      <c r="W2803" s="161"/>
      <c r="X2803" s="161"/>
      <c r="Y2803" s="161"/>
      <c r="Z2803" s="161"/>
      <c r="AA2803" s="161"/>
      <c r="AB2803" s="161"/>
      <c r="AC2803" s="161"/>
      <c r="AD2803" s="161"/>
      <c r="AE2803" s="161"/>
      <c r="AF2803" s="161"/>
      <c r="AG2803" s="161"/>
      <c r="AH2803" s="161"/>
      <c r="AI2803" s="161"/>
      <c r="AJ2803" s="161"/>
      <c r="AK2803" s="161"/>
      <c r="AL2803" s="161"/>
      <c r="AM2803" s="161"/>
    </row>
    <row r="2804" spans="12:39" x14ac:dyDescent="0.15">
      <c r="L2804" s="161"/>
      <c r="M2804" s="161"/>
      <c r="N2804" s="161"/>
      <c r="O2804" s="161"/>
      <c r="P2804" s="161"/>
      <c r="Q2804" s="161"/>
      <c r="R2804" s="161"/>
      <c r="S2804" s="161"/>
      <c r="T2804" s="161"/>
      <c r="U2804" s="161"/>
      <c r="V2804" s="161"/>
      <c r="W2804" s="161"/>
      <c r="X2804" s="161"/>
      <c r="Y2804" s="161"/>
      <c r="Z2804" s="161"/>
      <c r="AA2804" s="161"/>
      <c r="AB2804" s="161"/>
      <c r="AC2804" s="161"/>
      <c r="AD2804" s="161"/>
      <c r="AE2804" s="161"/>
      <c r="AF2804" s="161"/>
      <c r="AG2804" s="161"/>
      <c r="AH2804" s="161"/>
      <c r="AI2804" s="161"/>
      <c r="AJ2804" s="161"/>
      <c r="AK2804" s="161"/>
      <c r="AL2804" s="161"/>
      <c r="AM2804" s="161"/>
    </row>
    <row r="2805" spans="12:39" x14ac:dyDescent="0.15">
      <c r="L2805" s="161"/>
      <c r="M2805" s="161"/>
      <c r="N2805" s="161"/>
      <c r="O2805" s="161"/>
      <c r="P2805" s="161"/>
      <c r="Q2805" s="161"/>
      <c r="R2805" s="161"/>
      <c r="S2805" s="161"/>
      <c r="T2805" s="161"/>
      <c r="U2805" s="161"/>
      <c r="V2805" s="161"/>
      <c r="W2805" s="161"/>
      <c r="X2805" s="161"/>
      <c r="Y2805" s="161"/>
      <c r="Z2805" s="161"/>
      <c r="AA2805" s="161"/>
      <c r="AB2805" s="161"/>
      <c r="AC2805" s="161"/>
      <c r="AD2805" s="161"/>
      <c r="AE2805" s="161"/>
      <c r="AF2805" s="161"/>
      <c r="AG2805" s="161"/>
      <c r="AH2805" s="161"/>
      <c r="AI2805" s="161"/>
      <c r="AJ2805" s="161"/>
      <c r="AK2805" s="161"/>
      <c r="AL2805" s="161"/>
      <c r="AM2805" s="161"/>
    </row>
    <row r="2806" spans="12:39" x14ac:dyDescent="0.15">
      <c r="L2806" s="161"/>
      <c r="M2806" s="161"/>
      <c r="N2806" s="161"/>
      <c r="O2806" s="161"/>
      <c r="P2806" s="161"/>
      <c r="Q2806" s="161"/>
      <c r="R2806" s="161"/>
      <c r="S2806" s="161"/>
      <c r="T2806" s="161"/>
      <c r="U2806" s="161"/>
      <c r="V2806" s="161"/>
      <c r="W2806" s="161"/>
      <c r="X2806" s="161"/>
      <c r="Y2806" s="161"/>
      <c r="Z2806" s="161"/>
      <c r="AA2806" s="161"/>
      <c r="AB2806" s="161"/>
      <c r="AC2806" s="161"/>
      <c r="AD2806" s="161"/>
      <c r="AE2806" s="161"/>
      <c r="AF2806" s="161"/>
      <c r="AG2806" s="161"/>
      <c r="AH2806" s="161"/>
      <c r="AI2806" s="161"/>
      <c r="AJ2806" s="161"/>
      <c r="AK2806" s="161"/>
      <c r="AL2806" s="161"/>
      <c r="AM2806" s="161"/>
    </row>
    <row r="2807" spans="12:39" x14ac:dyDescent="0.15">
      <c r="L2807" s="161"/>
      <c r="M2807" s="161"/>
      <c r="N2807" s="161"/>
      <c r="O2807" s="161"/>
      <c r="P2807" s="161"/>
      <c r="Q2807" s="161"/>
      <c r="R2807" s="161"/>
      <c r="S2807" s="161"/>
      <c r="T2807" s="161"/>
      <c r="U2807" s="161"/>
      <c r="V2807" s="161"/>
      <c r="W2807" s="161"/>
      <c r="X2807" s="161"/>
      <c r="Y2807" s="161"/>
      <c r="Z2807" s="161"/>
      <c r="AA2807" s="161"/>
      <c r="AB2807" s="161"/>
      <c r="AC2807" s="161"/>
      <c r="AD2807" s="161"/>
      <c r="AE2807" s="161"/>
      <c r="AF2807" s="161"/>
      <c r="AG2807" s="161"/>
      <c r="AH2807" s="161"/>
      <c r="AI2807" s="161"/>
      <c r="AJ2807" s="161"/>
      <c r="AK2807" s="161"/>
      <c r="AL2807" s="161"/>
      <c r="AM2807" s="161"/>
    </row>
    <row r="2808" spans="12:39" x14ac:dyDescent="0.15">
      <c r="L2808" s="161"/>
      <c r="M2808" s="161"/>
      <c r="N2808" s="161"/>
      <c r="O2808" s="161"/>
      <c r="P2808" s="161"/>
      <c r="Q2808" s="161"/>
      <c r="R2808" s="161"/>
      <c r="S2808" s="161"/>
      <c r="T2808" s="161"/>
      <c r="U2808" s="161"/>
      <c r="V2808" s="161"/>
      <c r="W2808" s="161"/>
      <c r="X2808" s="161"/>
      <c r="Y2808" s="161"/>
      <c r="Z2808" s="161"/>
      <c r="AA2808" s="161"/>
      <c r="AB2808" s="161"/>
      <c r="AC2808" s="161"/>
      <c r="AD2808" s="161"/>
      <c r="AE2808" s="161"/>
      <c r="AF2808" s="161"/>
      <c r="AG2808" s="161"/>
      <c r="AH2808" s="161"/>
      <c r="AI2808" s="161"/>
      <c r="AJ2808" s="161"/>
      <c r="AK2808" s="161"/>
      <c r="AL2808" s="161"/>
      <c r="AM2808" s="161"/>
    </row>
    <row r="2809" spans="12:39" x14ac:dyDescent="0.15">
      <c r="L2809" s="161"/>
      <c r="M2809" s="161"/>
      <c r="N2809" s="161"/>
      <c r="O2809" s="161"/>
      <c r="P2809" s="161"/>
      <c r="Q2809" s="161"/>
      <c r="R2809" s="161"/>
      <c r="S2809" s="161"/>
      <c r="T2809" s="161"/>
      <c r="U2809" s="161"/>
      <c r="V2809" s="161"/>
      <c r="W2809" s="161"/>
      <c r="X2809" s="161"/>
      <c r="Y2809" s="161"/>
      <c r="Z2809" s="161"/>
      <c r="AA2809" s="161"/>
      <c r="AB2809" s="161"/>
      <c r="AC2809" s="161"/>
      <c r="AD2809" s="161"/>
      <c r="AE2809" s="161"/>
      <c r="AF2809" s="161"/>
      <c r="AG2809" s="161"/>
      <c r="AH2809" s="161"/>
      <c r="AI2809" s="161"/>
      <c r="AJ2809" s="161"/>
      <c r="AK2809" s="161"/>
      <c r="AL2809" s="161"/>
      <c r="AM2809" s="161"/>
    </row>
    <row r="2810" spans="12:39" x14ac:dyDescent="0.15">
      <c r="L2810" s="161"/>
      <c r="M2810" s="161"/>
      <c r="N2810" s="161"/>
      <c r="O2810" s="161"/>
      <c r="P2810" s="161"/>
      <c r="Q2810" s="161"/>
      <c r="R2810" s="161"/>
      <c r="S2810" s="161"/>
      <c r="T2810" s="161"/>
      <c r="U2810" s="161"/>
      <c r="V2810" s="161"/>
      <c r="W2810" s="161"/>
      <c r="X2810" s="161"/>
      <c r="Y2810" s="161"/>
      <c r="Z2810" s="161"/>
      <c r="AA2810" s="161"/>
      <c r="AB2810" s="161"/>
      <c r="AC2810" s="161"/>
      <c r="AD2810" s="161"/>
      <c r="AE2810" s="161"/>
      <c r="AF2810" s="161"/>
      <c r="AG2810" s="161"/>
      <c r="AH2810" s="161"/>
      <c r="AI2810" s="161"/>
      <c r="AJ2810" s="161"/>
      <c r="AK2810" s="161"/>
      <c r="AL2810" s="161"/>
      <c r="AM2810" s="161"/>
    </row>
    <row r="2811" spans="12:39" x14ac:dyDescent="0.15">
      <c r="L2811" s="161"/>
      <c r="M2811" s="161"/>
      <c r="N2811" s="161"/>
      <c r="O2811" s="161"/>
      <c r="P2811" s="161"/>
      <c r="Q2811" s="161"/>
      <c r="R2811" s="161"/>
      <c r="S2811" s="161"/>
      <c r="T2811" s="161"/>
      <c r="U2811" s="161"/>
      <c r="V2811" s="161"/>
      <c r="W2811" s="161"/>
      <c r="X2811" s="161"/>
      <c r="Y2811" s="161"/>
      <c r="Z2811" s="161"/>
      <c r="AA2811" s="161"/>
      <c r="AB2811" s="161"/>
      <c r="AC2811" s="161"/>
      <c r="AD2811" s="161"/>
      <c r="AE2811" s="161"/>
      <c r="AF2811" s="161"/>
      <c r="AG2811" s="161"/>
      <c r="AH2811" s="161"/>
      <c r="AI2811" s="161"/>
      <c r="AJ2811" s="161"/>
      <c r="AK2811" s="161"/>
      <c r="AL2811" s="161"/>
      <c r="AM2811" s="161"/>
    </row>
    <row r="2812" spans="12:39" x14ac:dyDescent="0.15">
      <c r="L2812" s="161"/>
      <c r="M2812" s="161"/>
      <c r="N2812" s="161"/>
      <c r="O2812" s="161"/>
      <c r="P2812" s="161"/>
      <c r="Q2812" s="161"/>
      <c r="R2812" s="161"/>
      <c r="S2812" s="161"/>
      <c r="T2812" s="161"/>
      <c r="U2812" s="161"/>
      <c r="V2812" s="161"/>
      <c r="W2812" s="161"/>
      <c r="X2812" s="161"/>
      <c r="Y2812" s="161"/>
      <c r="Z2812" s="161"/>
      <c r="AA2812" s="161"/>
      <c r="AB2812" s="161"/>
      <c r="AC2812" s="161"/>
      <c r="AD2812" s="161"/>
      <c r="AE2812" s="161"/>
      <c r="AF2812" s="161"/>
      <c r="AG2812" s="161"/>
      <c r="AH2812" s="161"/>
      <c r="AI2812" s="161"/>
      <c r="AJ2812" s="161"/>
      <c r="AK2812" s="161"/>
      <c r="AL2812" s="161"/>
      <c r="AM2812" s="161"/>
    </row>
    <row r="2813" spans="12:39" x14ac:dyDescent="0.15">
      <c r="L2813" s="161"/>
      <c r="M2813" s="161"/>
      <c r="N2813" s="161"/>
      <c r="O2813" s="161"/>
      <c r="P2813" s="161"/>
      <c r="Q2813" s="161"/>
      <c r="R2813" s="161"/>
      <c r="S2813" s="161"/>
      <c r="T2813" s="161"/>
      <c r="U2813" s="161"/>
      <c r="V2813" s="161"/>
      <c r="W2813" s="161"/>
      <c r="X2813" s="161"/>
      <c r="Y2813" s="161"/>
      <c r="Z2813" s="161"/>
      <c r="AA2813" s="161"/>
      <c r="AB2813" s="161"/>
      <c r="AC2813" s="161"/>
      <c r="AD2813" s="161"/>
      <c r="AE2813" s="161"/>
      <c r="AF2813" s="161"/>
      <c r="AG2813" s="161"/>
      <c r="AH2813" s="161"/>
      <c r="AI2813" s="161"/>
      <c r="AJ2813" s="161"/>
      <c r="AK2813" s="161"/>
      <c r="AL2813" s="161"/>
      <c r="AM2813" s="161"/>
    </row>
    <row r="2814" spans="12:39" x14ac:dyDescent="0.15">
      <c r="L2814" s="161"/>
      <c r="M2814" s="161"/>
      <c r="N2814" s="161"/>
      <c r="O2814" s="161"/>
      <c r="P2814" s="161"/>
      <c r="Q2814" s="161"/>
      <c r="R2814" s="161"/>
      <c r="S2814" s="161"/>
      <c r="T2814" s="161"/>
      <c r="U2814" s="161"/>
      <c r="V2814" s="161"/>
      <c r="W2814" s="161"/>
      <c r="X2814" s="161"/>
      <c r="Y2814" s="161"/>
      <c r="Z2814" s="161"/>
      <c r="AA2814" s="161"/>
      <c r="AB2814" s="161"/>
      <c r="AC2814" s="161"/>
      <c r="AD2814" s="161"/>
      <c r="AE2814" s="161"/>
      <c r="AF2814" s="161"/>
      <c r="AG2814" s="161"/>
      <c r="AH2814" s="161"/>
      <c r="AI2814" s="161"/>
      <c r="AJ2814" s="161"/>
      <c r="AK2814" s="161"/>
      <c r="AL2814" s="161"/>
      <c r="AM2814" s="161"/>
    </row>
    <row r="2815" spans="12:39" x14ac:dyDescent="0.15">
      <c r="L2815" s="161"/>
      <c r="M2815" s="161"/>
      <c r="N2815" s="161"/>
      <c r="O2815" s="161"/>
      <c r="P2815" s="161"/>
      <c r="Q2815" s="161"/>
      <c r="R2815" s="161"/>
      <c r="S2815" s="161"/>
      <c r="T2815" s="161"/>
      <c r="U2815" s="161"/>
      <c r="V2815" s="161"/>
      <c r="W2815" s="161"/>
      <c r="X2815" s="161"/>
      <c r="Y2815" s="161"/>
      <c r="Z2815" s="161"/>
      <c r="AA2815" s="161"/>
      <c r="AB2815" s="161"/>
      <c r="AC2815" s="161"/>
      <c r="AD2815" s="161"/>
      <c r="AE2815" s="161"/>
      <c r="AF2815" s="161"/>
      <c r="AG2815" s="161"/>
      <c r="AH2815" s="161"/>
      <c r="AI2815" s="161"/>
      <c r="AJ2815" s="161"/>
      <c r="AK2815" s="161"/>
      <c r="AL2815" s="161"/>
      <c r="AM2815" s="161"/>
    </row>
    <row r="2816" spans="12:39" x14ac:dyDescent="0.15">
      <c r="L2816" s="161"/>
      <c r="M2816" s="161"/>
      <c r="N2816" s="161"/>
      <c r="O2816" s="161"/>
      <c r="P2816" s="161"/>
      <c r="Q2816" s="161"/>
      <c r="R2816" s="161"/>
      <c r="S2816" s="161"/>
      <c r="T2816" s="161"/>
      <c r="U2816" s="161"/>
      <c r="V2816" s="161"/>
      <c r="W2816" s="161"/>
      <c r="X2816" s="161"/>
      <c r="Y2816" s="161"/>
      <c r="Z2816" s="161"/>
      <c r="AA2816" s="161"/>
      <c r="AB2816" s="161"/>
      <c r="AC2816" s="161"/>
      <c r="AD2816" s="161"/>
      <c r="AE2816" s="161"/>
      <c r="AF2816" s="161"/>
      <c r="AG2816" s="161"/>
      <c r="AH2816" s="161"/>
      <c r="AI2816" s="161"/>
      <c r="AJ2816" s="161"/>
      <c r="AK2816" s="161"/>
      <c r="AL2816" s="161"/>
      <c r="AM2816" s="161"/>
    </row>
    <row r="2817" spans="12:39" x14ac:dyDescent="0.15">
      <c r="L2817" s="161"/>
      <c r="M2817" s="161"/>
      <c r="N2817" s="161"/>
      <c r="O2817" s="161"/>
      <c r="P2817" s="161"/>
      <c r="Q2817" s="161"/>
      <c r="R2817" s="161"/>
      <c r="S2817" s="161"/>
      <c r="T2817" s="161"/>
      <c r="U2817" s="161"/>
      <c r="V2817" s="161"/>
      <c r="W2817" s="161"/>
      <c r="X2817" s="161"/>
      <c r="Y2817" s="161"/>
      <c r="Z2817" s="161"/>
      <c r="AA2817" s="161"/>
      <c r="AB2817" s="161"/>
      <c r="AC2817" s="161"/>
      <c r="AD2817" s="161"/>
      <c r="AE2817" s="161"/>
      <c r="AF2817" s="161"/>
      <c r="AG2817" s="161"/>
      <c r="AH2817" s="161"/>
      <c r="AI2817" s="161"/>
      <c r="AJ2817" s="161"/>
      <c r="AK2817" s="161"/>
      <c r="AL2817" s="161"/>
      <c r="AM2817" s="161"/>
    </row>
    <row r="2818" spans="12:39" x14ac:dyDescent="0.15">
      <c r="L2818" s="161"/>
      <c r="M2818" s="161"/>
      <c r="N2818" s="161"/>
      <c r="O2818" s="161"/>
      <c r="P2818" s="161"/>
      <c r="Q2818" s="161"/>
      <c r="R2818" s="161"/>
      <c r="S2818" s="161"/>
      <c r="T2818" s="161"/>
      <c r="U2818" s="161"/>
      <c r="V2818" s="161"/>
      <c r="W2818" s="161"/>
      <c r="X2818" s="161"/>
      <c r="Y2818" s="161"/>
      <c r="Z2818" s="161"/>
      <c r="AA2818" s="161"/>
      <c r="AB2818" s="161"/>
      <c r="AC2818" s="161"/>
      <c r="AD2818" s="161"/>
      <c r="AE2818" s="161"/>
      <c r="AF2818" s="161"/>
      <c r="AG2818" s="161"/>
      <c r="AH2818" s="161"/>
      <c r="AI2818" s="161"/>
      <c r="AJ2818" s="161"/>
      <c r="AK2818" s="161"/>
      <c r="AL2818" s="161"/>
      <c r="AM2818" s="161"/>
    </row>
    <row r="2819" spans="12:39" x14ac:dyDescent="0.15">
      <c r="L2819" s="161"/>
      <c r="M2819" s="161"/>
      <c r="N2819" s="161"/>
      <c r="O2819" s="161"/>
      <c r="P2819" s="161"/>
      <c r="Q2819" s="161"/>
      <c r="R2819" s="161"/>
      <c r="S2819" s="161"/>
      <c r="T2819" s="161"/>
      <c r="U2819" s="161"/>
      <c r="V2819" s="161"/>
      <c r="W2819" s="161"/>
      <c r="X2819" s="161"/>
      <c r="Y2819" s="161"/>
      <c r="Z2819" s="161"/>
      <c r="AA2819" s="161"/>
      <c r="AB2819" s="161"/>
      <c r="AC2819" s="161"/>
      <c r="AD2819" s="161"/>
      <c r="AE2819" s="161"/>
      <c r="AF2819" s="161"/>
      <c r="AG2819" s="161"/>
      <c r="AH2819" s="161"/>
      <c r="AI2819" s="161"/>
      <c r="AJ2819" s="161"/>
      <c r="AK2819" s="161"/>
      <c r="AL2819" s="161"/>
      <c r="AM2819" s="161"/>
    </row>
    <row r="2820" spans="12:39" x14ac:dyDescent="0.15">
      <c r="L2820" s="161"/>
      <c r="M2820" s="161"/>
      <c r="N2820" s="161"/>
      <c r="O2820" s="161"/>
      <c r="P2820" s="161"/>
      <c r="Q2820" s="161"/>
      <c r="R2820" s="161"/>
      <c r="S2820" s="161"/>
      <c r="T2820" s="161"/>
      <c r="U2820" s="161"/>
      <c r="V2820" s="161"/>
      <c r="W2820" s="161"/>
      <c r="X2820" s="161"/>
      <c r="Y2820" s="161"/>
      <c r="Z2820" s="161"/>
      <c r="AA2820" s="161"/>
      <c r="AB2820" s="161"/>
      <c r="AC2820" s="161"/>
      <c r="AD2820" s="161"/>
      <c r="AE2820" s="161"/>
      <c r="AF2820" s="161"/>
      <c r="AG2820" s="161"/>
      <c r="AH2820" s="161"/>
      <c r="AI2820" s="161"/>
      <c r="AJ2820" s="161"/>
      <c r="AK2820" s="161"/>
      <c r="AL2820" s="161"/>
      <c r="AM2820" s="161"/>
    </row>
    <row r="2821" spans="12:39" x14ac:dyDescent="0.15">
      <c r="L2821" s="161"/>
      <c r="M2821" s="161"/>
      <c r="N2821" s="161"/>
      <c r="O2821" s="161"/>
      <c r="P2821" s="161"/>
      <c r="Q2821" s="161"/>
      <c r="R2821" s="161"/>
      <c r="S2821" s="161"/>
      <c r="T2821" s="161"/>
      <c r="U2821" s="161"/>
      <c r="V2821" s="161"/>
      <c r="W2821" s="161"/>
      <c r="X2821" s="161"/>
      <c r="Y2821" s="161"/>
      <c r="Z2821" s="161"/>
      <c r="AA2821" s="161"/>
      <c r="AB2821" s="161"/>
      <c r="AC2821" s="161"/>
      <c r="AD2821" s="161"/>
      <c r="AE2821" s="161"/>
      <c r="AF2821" s="161"/>
      <c r="AG2821" s="161"/>
      <c r="AH2821" s="161"/>
      <c r="AI2821" s="161"/>
      <c r="AJ2821" s="161"/>
      <c r="AK2821" s="161"/>
      <c r="AL2821" s="161"/>
      <c r="AM2821" s="161"/>
    </row>
    <row r="2822" spans="12:39" x14ac:dyDescent="0.15">
      <c r="L2822" s="161"/>
      <c r="M2822" s="161"/>
      <c r="N2822" s="161"/>
      <c r="O2822" s="161"/>
      <c r="P2822" s="161"/>
      <c r="Q2822" s="161"/>
      <c r="R2822" s="161"/>
      <c r="S2822" s="161"/>
      <c r="T2822" s="161"/>
      <c r="U2822" s="161"/>
      <c r="V2822" s="161"/>
      <c r="W2822" s="161"/>
      <c r="X2822" s="161"/>
      <c r="Y2822" s="161"/>
      <c r="Z2822" s="161"/>
      <c r="AA2822" s="161"/>
      <c r="AB2822" s="161"/>
      <c r="AC2822" s="161"/>
      <c r="AD2822" s="161"/>
      <c r="AE2822" s="161"/>
      <c r="AF2822" s="161"/>
      <c r="AG2822" s="161"/>
      <c r="AH2822" s="161"/>
      <c r="AI2822" s="161"/>
      <c r="AJ2822" s="161"/>
      <c r="AK2822" s="161"/>
      <c r="AL2822" s="161"/>
      <c r="AM2822" s="161"/>
    </row>
    <row r="2823" spans="12:39" x14ac:dyDescent="0.15">
      <c r="L2823" s="161"/>
      <c r="M2823" s="161"/>
      <c r="N2823" s="161"/>
      <c r="O2823" s="161"/>
      <c r="P2823" s="161"/>
      <c r="Q2823" s="161"/>
      <c r="R2823" s="161"/>
      <c r="S2823" s="161"/>
      <c r="T2823" s="161"/>
      <c r="U2823" s="161"/>
      <c r="V2823" s="161"/>
      <c r="W2823" s="161"/>
      <c r="X2823" s="161"/>
      <c r="Y2823" s="161"/>
      <c r="Z2823" s="161"/>
      <c r="AA2823" s="161"/>
      <c r="AB2823" s="161"/>
      <c r="AC2823" s="161"/>
      <c r="AD2823" s="161"/>
      <c r="AE2823" s="161"/>
      <c r="AF2823" s="161"/>
      <c r="AG2823" s="161"/>
      <c r="AH2823" s="161"/>
      <c r="AI2823" s="161"/>
      <c r="AJ2823" s="161"/>
      <c r="AK2823" s="161"/>
      <c r="AL2823" s="161"/>
      <c r="AM2823" s="161"/>
    </row>
    <row r="2824" spans="12:39" x14ac:dyDescent="0.15">
      <c r="L2824" s="161"/>
      <c r="M2824" s="161"/>
      <c r="N2824" s="161"/>
      <c r="O2824" s="161"/>
      <c r="P2824" s="161"/>
      <c r="Q2824" s="161"/>
      <c r="R2824" s="161"/>
      <c r="S2824" s="161"/>
      <c r="T2824" s="161"/>
      <c r="U2824" s="161"/>
      <c r="V2824" s="161"/>
      <c r="W2824" s="161"/>
      <c r="X2824" s="161"/>
      <c r="Y2824" s="161"/>
      <c r="Z2824" s="161"/>
      <c r="AA2824" s="161"/>
      <c r="AB2824" s="161"/>
      <c r="AC2824" s="161"/>
      <c r="AD2824" s="161"/>
      <c r="AE2824" s="161"/>
      <c r="AF2824" s="161"/>
      <c r="AG2824" s="161"/>
      <c r="AH2824" s="161"/>
      <c r="AI2824" s="161"/>
      <c r="AJ2824" s="161"/>
      <c r="AK2824" s="161"/>
      <c r="AL2824" s="161"/>
      <c r="AM2824" s="161"/>
    </row>
    <row r="2825" spans="12:39" x14ac:dyDescent="0.15">
      <c r="L2825" s="161"/>
      <c r="M2825" s="161"/>
      <c r="N2825" s="161"/>
      <c r="O2825" s="161"/>
      <c r="P2825" s="161"/>
      <c r="Q2825" s="161"/>
      <c r="R2825" s="161"/>
      <c r="S2825" s="161"/>
      <c r="T2825" s="161"/>
      <c r="U2825" s="161"/>
      <c r="V2825" s="161"/>
      <c r="W2825" s="161"/>
      <c r="X2825" s="161"/>
      <c r="Y2825" s="161"/>
      <c r="Z2825" s="161"/>
      <c r="AA2825" s="161"/>
      <c r="AB2825" s="161"/>
      <c r="AC2825" s="161"/>
      <c r="AD2825" s="161"/>
      <c r="AE2825" s="161"/>
      <c r="AF2825" s="161"/>
      <c r="AG2825" s="161"/>
      <c r="AH2825" s="161"/>
      <c r="AI2825" s="161"/>
      <c r="AJ2825" s="161"/>
      <c r="AK2825" s="161"/>
      <c r="AL2825" s="161"/>
      <c r="AM2825" s="161"/>
    </row>
    <row r="2826" spans="12:39" x14ac:dyDescent="0.15">
      <c r="L2826" s="161"/>
      <c r="M2826" s="161"/>
      <c r="N2826" s="161"/>
      <c r="O2826" s="161"/>
      <c r="P2826" s="161"/>
      <c r="Q2826" s="161"/>
      <c r="R2826" s="161"/>
      <c r="S2826" s="161"/>
      <c r="T2826" s="161"/>
      <c r="U2826" s="161"/>
      <c r="V2826" s="161"/>
      <c r="W2826" s="161"/>
      <c r="X2826" s="161"/>
      <c r="Y2826" s="161"/>
      <c r="Z2826" s="161"/>
      <c r="AA2826" s="161"/>
      <c r="AB2826" s="161"/>
      <c r="AC2826" s="161"/>
      <c r="AD2826" s="161"/>
      <c r="AE2826" s="161"/>
      <c r="AF2826" s="161"/>
      <c r="AG2826" s="161"/>
      <c r="AH2826" s="161"/>
      <c r="AI2826" s="161"/>
      <c r="AJ2826" s="161"/>
      <c r="AK2826" s="161"/>
      <c r="AL2826" s="161"/>
      <c r="AM2826" s="161"/>
    </row>
    <row r="2827" spans="12:39" x14ac:dyDescent="0.15">
      <c r="L2827" s="161"/>
      <c r="M2827" s="161"/>
      <c r="N2827" s="161"/>
      <c r="O2827" s="161"/>
      <c r="P2827" s="161"/>
      <c r="Q2827" s="161"/>
      <c r="R2827" s="161"/>
      <c r="S2827" s="161"/>
      <c r="T2827" s="161"/>
      <c r="U2827" s="161"/>
      <c r="V2827" s="161"/>
      <c r="W2827" s="161"/>
      <c r="X2827" s="161"/>
      <c r="Y2827" s="161"/>
      <c r="Z2827" s="161"/>
      <c r="AA2827" s="161"/>
      <c r="AB2827" s="161"/>
      <c r="AC2827" s="161"/>
      <c r="AD2827" s="161"/>
      <c r="AE2827" s="161"/>
      <c r="AF2827" s="161"/>
      <c r="AG2827" s="161"/>
      <c r="AH2827" s="161"/>
      <c r="AI2827" s="161"/>
      <c r="AJ2827" s="161"/>
      <c r="AK2827" s="161"/>
      <c r="AL2827" s="161"/>
      <c r="AM2827" s="161"/>
    </row>
    <row r="2828" spans="12:39" x14ac:dyDescent="0.15">
      <c r="L2828" s="161"/>
      <c r="M2828" s="161"/>
      <c r="N2828" s="161"/>
      <c r="O2828" s="161"/>
      <c r="P2828" s="161"/>
      <c r="Q2828" s="161"/>
      <c r="R2828" s="161"/>
      <c r="S2828" s="161"/>
      <c r="T2828" s="161"/>
      <c r="U2828" s="161"/>
      <c r="V2828" s="161"/>
      <c r="W2828" s="161"/>
      <c r="X2828" s="161"/>
      <c r="Y2828" s="161"/>
      <c r="Z2828" s="161"/>
      <c r="AA2828" s="161"/>
      <c r="AB2828" s="161"/>
      <c r="AC2828" s="161"/>
      <c r="AD2828" s="161"/>
      <c r="AE2828" s="161"/>
      <c r="AF2828" s="161"/>
      <c r="AG2828" s="161"/>
      <c r="AH2828" s="161"/>
      <c r="AI2828" s="161"/>
      <c r="AJ2828" s="161"/>
      <c r="AK2828" s="161"/>
      <c r="AL2828" s="161"/>
      <c r="AM2828" s="161"/>
    </row>
    <row r="2829" spans="12:39" x14ac:dyDescent="0.15">
      <c r="L2829" s="161"/>
      <c r="M2829" s="161"/>
      <c r="N2829" s="161"/>
      <c r="O2829" s="161"/>
      <c r="P2829" s="161"/>
      <c r="Q2829" s="161"/>
      <c r="R2829" s="161"/>
      <c r="S2829" s="161"/>
      <c r="T2829" s="161"/>
      <c r="U2829" s="161"/>
      <c r="V2829" s="161"/>
      <c r="W2829" s="161"/>
      <c r="X2829" s="161"/>
      <c r="Y2829" s="161"/>
      <c r="Z2829" s="161"/>
      <c r="AA2829" s="161"/>
      <c r="AB2829" s="161"/>
      <c r="AC2829" s="161"/>
      <c r="AD2829" s="161"/>
      <c r="AE2829" s="161"/>
      <c r="AF2829" s="161"/>
      <c r="AG2829" s="161"/>
      <c r="AH2829" s="161"/>
      <c r="AI2829" s="161"/>
      <c r="AJ2829" s="161"/>
      <c r="AK2829" s="161"/>
      <c r="AL2829" s="161"/>
      <c r="AM2829" s="161"/>
    </row>
    <row r="2830" spans="12:39" x14ac:dyDescent="0.15">
      <c r="L2830" s="161"/>
      <c r="M2830" s="161"/>
      <c r="N2830" s="161"/>
      <c r="O2830" s="161"/>
      <c r="P2830" s="161"/>
      <c r="Q2830" s="161"/>
      <c r="R2830" s="161"/>
      <c r="S2830" s="161"/>
      <c r="T2830" s="161"/>
      <c r="U2830" s="161"/>
      <c r="V2830" s="161"/>
      <c r="W2830" s="161"/>
      <c r="X2830" s="161"/>
      <c r="Y2830" s="161"/>
      <c r="Z2830" s="161"/>
      <c r="AA2830" s="161"/>
      <c r="AB2830" s="161"/>
      <c r="AC2830" s="161"/>
      <c r="AD2830" s="161"/>
      <c r="AE2830" s="161"/>
      <c r="AF2830" s="161"/>
      <c r="AG2830" s="161"/>
      <c r="AH2830" s="161"/>
      <c r="AI2830" s="161"/>
      <c r="AJ2830" s="161"/>
      <c r="AK2830" s="161"/>
      <c r="AL2830" s="161"/>
      <c r="AM2830" s="161"/>
    </row>
    <row r="2831" spans="12:39" x14ac:dyDescent="0.15">
      <c r="L2831" s="161"/>
      <c r="M2831" s="161"/>
      <c r="N2831" s="161"/>
      <c r="O2831" s="161"/>
      <c r="P2831" s="161"/>
      <c r="Q2831" s="161"/>
      <c r="R2831" s="161"/>
      <c r="S2831" s="161"/>
      <c r="T2831" s="161"/>
      <c r="U2831" s="161"/>
      <c r="V2831" s="161"/>
      <c r="W2831" s="161"/>
      <c r="X2831" s="161"/>
      <c r="Y2831" s="161"/>
      <c r="Z2831" s="161"/>
      <c r="AA2831" s="161"/>
      <c r="AB2831" s="161"/>
      <c r="AC2831" s="161"/>
      <c r="AD2831" s="161"/>
      <c r="AE2831" s="161"/>
      <c r="AF2831" s="161"/>
      <c r="AG2831" s="161"/>
      <c r="AH2831" s="161"/>
      <c r="AI2831" s="161"/>
      <c r="AJ2831" s="161"/>
      <c r="AK2831" s="161"/>
      <c r="AL2831" s="161"/>
      <c r="AM2831" s="161"/>
    </row>
    <row r="2832" spans="12:39" x14ac:dyDescent="0.15">
      <c r="L2832" s="161"/>
      <c r="M2832" s="161"/>
      <c r="N2832" s="161"/>
      <c r="O2832" s="161"/>
      <c r="P2832" s="161"/>
      <c r="Q2832" s="161"/>
      <c r="R2832" s="161"/>
      <c r="S2832" s="161"/>
      <c r="T2832" s="161"/>
      <c r="U2832" s="161"/>
      <c r="V2832" s="161"/>
      <c r="W2832" s="161"/>
      <c r="X2832" s="161"/>
      <c r="Y2832" s="161"/>
      <c r="Z2832" s="161"/>
      <c r="AA2832" s="161"/>
      <c r="AB2832" s="161"/>
      <c r="AC2832" s="161"/>
      <c r="AD2832" s="161"/>
      <c r="AE2832" s="161"/>
      <c r="AF2832" s="161"/>
      <c r="AG2832" s="161"/>
      <c r="AH2832" s="161"/>
      <c r="AI2832" s="161"/>
      <c r="AJ2832" s="161"/>
      <c r="AK2832" s="161"/>
      <c r="AL2832" s="161"/>
      <c r="AM2832" s="161"/>
    </row>
    <row r="2833" spans="12:39" x14ac:dyDescent="0.15">
      <c r="L2833" s="161"/>
      <c r="M2833" s="161"/>
      <c r="N2833" s="161"/>
      <c r="O2833" s="161"/>
      <c r="P2833" s="161"/>
      <c r="Q2833" s="161"/>
      <c r="R2833" s="161"/>
      <c r="S2833" s="161"/>
      <c r="T2833" s="161"/>
      <c r="U2833" s="161"/>
      <c r="V2833" s="161"/>
      <c r="W2833" s="161"/>
      <c r="X2833" s="161"/>
      <c r="Y2833" s="161"/>
      <c r="Z2833" s="161"/>
      <c r="AA2833" s="161"/>
      <c r="AB2833" s="161"/>
      <c r="AC2833" s="161"/>
      <c r="AD2833" s="161"/>
      <c r="AE2833" s="161"/>
      <c r="AF2833" s="161"/>
      <c r="AG2833" s="161"/>
      <c r="AH2833" s="161"/>
      <c r="AI2833" s="161"/>
      <c r="AJ2833" s="161"/>
      <c r="AK2833" s="161"/>
      <c r="AL2833" s="161"/>
      <c r="AM2833" s="161"/>
    </row>
    <row r="2834" spans="12:39" x14ac:dyDescent="0.15">
      <c r="L2834" s="161"/>
      <c r="M2834" s="161"/>
      <c r="N2834" s="161"/>
      <c r="O2834" s="161"/>
      <c r="P2834" s="161"/>
      <c r="Q2834" s="161"/>
      <c r="R2834" s="161"/>
      <c r="S2834" s="161"/>
      <c r="T2834" s="161"/>
      <c r="U2834" s="161"/>
      <c r="V2834" s="161"/>
      <c r="W2834" s="161"/>
      <c r="X2834" s="161"/>
      <c r="Y2834" s="161"/>
      <c r="Z2834" s="161"/>
      <c r="AA2834" s="161"/>
      <c r="AB2834" s="161"/>
      <c r="AC2834" s="161"/>
      <c r="AD2834" s="161"/>
      <c r="AE2834" s="161"/>
      <c r="AF2834" s="161"/>
      <c r="AG2834" s="161"/>
      <c r="AH2834" s="161"/>
      <c r="AI2834" s="161"/>
      <c r="AJ2834" s="161"/>
      <c r="AK2834" s="161"/>
      <c r="AL2834" s="161"/>
      <c r="AM2834" s="161"/>
    </row>
    <row r="2835" spans="12:39" x14ac:dyDescent="0.15">
      <c r="L2835" s="161"/>
      <c r="M2835" s="161"/>
      <c r="N2835" s="161"/>
      <c r="O2835" s="161"/>
      <c r="P2835" s="161"/>
      <c r="Q2835" s="161"/>
      <c r="R2835" s="161"/>
      <c r="S2835" s="161"/>
      <c r="T2835" s="161"/>
      <c r="U2835" s="161"/>
      <c r="V2835" s="161"/>
      <c r="W2835" s="161"/>
      <c r="X2835" s="161"/>
      <c r="Y2835" s="161"/>
      <c r="Z2835" s="161"/>
      <c r="AA2835" s="161"/>
      <c r="AB2835" s="161"/>
      <c r="AC2835" s="161"/>
      <c r="AD2835" s="161"/>
      <c r="AE2835" s="161"/>
      <c r="AF2835" s="161"/>
      <c r="AG2835" s="161"/>
      <c r="AH2835" s="161"/>
      <c r="AI2835" s="161"/>
      <c r="AJ2835" s="161"/>
      <c r="AK2835" s="161"/>
      <c r="AL2835" s="161"/>
      <c r="AM2835" s="161"/>
    </row>
    <row r="2836" spans="12:39" x14ac:dyDescent="0.15">
      <c r="L2836" s="161"/>
      <c r="M2836" s="161"/>
      <c r="N2836" s="161"/>
      <c r="O2836" s="161"/>
      <c r="P2836" s="161"/>
      <c r="Q2836" s="161"/>
      <c r="R2836" s="161"/>
      <c r="S2836" s="161"/>
      <c r="T2836" s="161"/>
      <c r="U2836" s="161"/>
      <c r="V2836" s="161"/>
      <c r="W2836" s="161"/>
      <c r="X2836" s="161"/>
      <c r="Y2836" s="161"/>
      <c r="Z2836" s="161"/>
      <c r="AA2836" s="161"/>
      <c r="AB2836" s="161"/>
      <c r="AC2836" s="161"/>
      <c r="AD2836" s="161"/>
      <c r="AE2836" s="161"/>
      <c r="AF2836" s="161"/>
      <c r="AG2836" s="161"/>
      <c r="AH2836" s="161"/>
      <c r="AI2836" s="161"/>
      <c r="AJ2836" s="161"/>
      <c r="AK2836" s="161"/>
      <c r="AL2836" s="161"/>
      <c r="AM2836" s="161"/>
    </row>
    <row r="2837" spans="12:39" x14ac:dyDescent="0.15">
      <c r="L2837" s="161"/>
      <c r="M2837" s="161"/>
      <c r="N2837" s="161"/>
      <c r="O2837" s="161"/>
      <c r="P2837" s="161"/>
      <c r="Q2837" s="161"/>
      <c r="R2837" s="161"/>
      <c r="S2837" s="161"/>
      <c r="T2837" s="161"/>
      <c r="U2837" s="161"/>
      <c r="V2837" s="161"/>
      <c r="W2837" s="161"/>
      <c r="X2837" s="161"/>
      <c r="Y2837" s="161"/>
      <c r="Z2837" s="161"/>
      <c r="AA2837" s="161"/>
      <c r="AB2837" s="161"/>
      <c r="AC2837" s="161"/>
      <c r="AD2837" s="161"/>
      <c r="AE2837" s="161"/>
      <c r="AF2837" s="161"/>
      <c r="AG2837" s="161"/>
      <c r="AH2837" s="161"/>
      <c r="AI2837" s="161"/>
      <c r="AJ2837" s="161"/>
      <c r="AK2837" s="161"/>
      <c r="AL2837" s="161"/>
      <c r="AM2837" s="161"/>
    </row>
    <row r="2838" spans="12:39" x14ac:dyDescent="0.15">
      <c r="L2838" s="161"/>
      <c r="M2838" s="161"/>
      <c r="N2838" s="161"/>
      <c r="O2838" s="161"/>
      <c r="P2838" s="161"/>
      <c r="Q2838" s="161"/>
      <c r="R2838" s="161"/>
      <c r="S2838" s="161"/>
      <c r="T2838" s="161"/>
      <c r="U2838" s="161"/>
      <c r="V2838" s="161"/>
      <c r="W2838" s="161"/>
      <c r="X2838" s="161"/>
      <c r="Y2838" s="161"/>
      <c r="Z2838" s="161"/>
      <c r="AA2838" s="161"/>
      <c r="AB2838" s="161"/>
      <c r="AC2838" s="161"/>
      <c r="AD2838" s="161"/>
      <c r="AE2838" s="161"/>
      <c r="AF2838" s="161"/>
      <c r="AG2838" s="161"/>
      <c r="AH2838" s="161"/>
      <c r="AI2838" s="161"/>
      <c r="AJ2838" s="161"/>
      <c r="AK2838" s="161"/>
      <c r="AL2838" s="161"/>
      <c r="AM2838" s="161"/>
    </row>
    <row r="2839" spans="12:39" x14ac:dyDescent="0.15">
      <c r="L2839" s="161"/>
      <c r="M2839" s="161"/>
      <c r="N2839" s="161"/>
      <c r="O2839" s="161"/>
      <c r="P2839" s="161"/>
      <c r="Q2839" s="161"/>
      <c r="R2839" s="161"/>
      <c r="S2839" s="161"/>
      <c r="T2839" s="161"/>
      <c r="U2839" s="161"/>
      <c r="V2839" s="161"/>
      <c r="W2839" s="161"/>
      <c r="X2839" s="161"/>
      <c r="Y2839" s="161"/>
      <c r="Z2839" s="161"/>
      <c r="AA2839" s="161"/>
      <c r="AB2839" s="161"/>
      <c r="AC2839" s="161"/>
      <c r="AD2839" s="161"/>
      <c r="AE2839" s="161"/>
      <c r="AF2839" s="161"/>
      <c r="AG2839" s="161"/>
      <c r="AH2839" s="161"/>
      <c r="AI2839" s="161"/>
      <c r="AJ2839" s="161"/>
      <c r="AK2839" s="161"/>
      <c r="AL2839" s="161"/>
      <c r="AM2839" s="161"/>
    </row>
    <row r="2840" spans="12:39" x14ac:dyDescent="0.15">
      <c r="L2840" s="161"/>
      <c r="M2840" s="161"/>
      <c r="N2840" s="161"/>
      <c r="O2840" s="161"/>
      <c r="P2840" s="161"/>
      <c r="Q2840" s="161"/>
      <c r="R2840" s="161"/>
      <c r="S2840" s="161"/>
      <c r="T2840" s="161"/>
      <c r="U2840" s="161"/>
      <c r="V2840" s="161"/>
      <c r="W2840" s="161"/>
      <c r="X2840" s="161"/>
      <c r="Y2840" s="161"/>
      <c r="Z2840" s="161"/>
      <c r="AA2840" s="161"/>
      <c r="AB2840" s="161"/>
      <c r="AC2840" s="161"/>
      <c r="AD2840" s="161"/>
      <c r="AE2840" s="161"/>
      <c r="AF2840" s="161"/>
      <c r="AG2840" s="161"/>
      <c r="AH2840" s="161"/>
      <c r="AI2840" s="161"/>
      <c r="AJ2840" s="161"/>
      <c r="AK2840" s="161"/>
      <c r="AL2840" s="161"/>
      <c r="AM2840" s="161"/>
    </row>
    <row r="2841" spans="12:39" x14ac:dyDescent="0.15">
      <c r="L2841" s="161"/>
      <c r="M2841" s="161"/>
      <c r="N2841" s="161"/>
      <c r="O2841" s="161"/>
      <c r="P2841" s="161"/>
      <c r="Q2841" s="161"/>
      <c r="R2841" s="161"/>
      <c r="S2841" s="161"/>
      <c r="T2841" s="161"/>
      <c r="U2841" s="161"/>
      <c r="V2841" s="161"/>
      <c r="W2841" s="161"/>
      <c r="X2841" s="161"/>
      <c r="Y2841" s="161"/>
      <c r="Z2841" s="161"/>
      <c r="AA2841" s="161"/>
      <c r="AB2841" s="161"/>
      <c r="AC2841" s="161"/>
      <c r="AD2841" s="161"/>
      <c r="AE2841" s="161"/>
      <c r="AF2841" s="161"/>
      <c r="AG2841" s="161"/>
      <c r="AH2841" s="161"/>
      <c r="AI2841" s="161"/>
      <c r="AJ2841" s="161"/>
      <c r="AK2841" s="161"/>
      <c r="AL2841" s="161"/>
      <c r="AM2841" s="161"/>
    </row>
    <row r="2842" spans="12:39" x14ac:dyDescent="0.15">
      <c r="L2842" s="161"/>
      <c r="M2842" s="161"/>
      <c r="N2842" s="161"/>
      <c r="O2842" s="161"/>
      <c r="P2842" s="161"/>
      <c r="Q2842" s="161"/>
      <c r="R2842" s="161"/>
      <c r="S2842" s="161"/>
      <c r="T2842" s="161"/>
      <c r="U2842" s="161"/>
      <c r="V2842" s="161"/>
      <c r="W2842" s="161"/>
      <c r="X2842" s="161"/>
      <c r="Y2842" s="161"/>
      <c r="Z2842" s="161"/>
      <c r="AA2842" s="161"/>
      <c r="AB2842" s="161"/>
      <c r="AC2842" s="161"/>
      <c r="AD2842" s="161"/>
      <c r="AE2842" s="161"/>
      <c r="AF2842" s="161"/>
      <c r="AG2842" s="161"/>
      <c r="AH2842" s="161"/>
      <c r="AI2842" s="161"/>
      <c r="AJ2842" s="161"/>
      <c r="AK2842" s="161"/>
      <c r="AL2842" s="161"/>
      <c r="AM2842" s="161"/>
    </row>
    <row r="2843" spans="12:39" x14ac:dyDescent="0.15">
      <c r="L2843" s="161"/>
      <c r="M2843" s="161"/>
      <c r="N2843" s="161"/>
      <c r="O2843" s="161"/>
      <c r="P2843" s="161"/>
      <c r="Q2843" s="161"/>
      <c r="R2843" s="161"/>
      <c r="S2843" s="161"/>
      <c r="T2843" s="161"/>
      <c r="U2843" s="161"/>
      <c r="V2843" s="161"/>
      <c r="W2843" s="161"/>
      <c r="X2843" s="161"/>
      <c r="Y2843" s="161"/>
      <c r="Z2843" s="161"/>
      <c r="AA2843" s="161"/>
      <c r="AB2843" s="161"/>
      <c r="AC2843" s="161"/>
      <c r="AD2843" s="161"/>
      <c r="AE2843" s="161"/>
      <c r="AF2843" s="161"/>
      <c r="AG2843" s="161"/>
      <c r="AH2843" s="161"/>
      <c r="AI2843" s="161"/>
      <c r="AJ2843" s="161"/>
      <c r="AK2843" s="161"/>
      <c r="AL2843" s="161"/>
      <c r="AM2843" s="161"/>
    </row>
    <row r="2844" spans="12:39" x14ac:dyDescent="0.15">
      <c r="L2844" s="161"/>
      <c r="M2844" s="161"/>
      <c r="N2844" s="161"/>
      <c r="O2844" s="161"/>
      <c r="P2844" s="161"/>
      <c r="Q2844" s="161"/>
      <c r="R2844" s="161"/>
      <c r="S2844" s="161"/>
      <c r="T2844" s="161"/>
      <c r="U2844" s="161"/>
      <c r="V2844" s="161"/>
      <c r="W2844" s="161"/>
      <c r="X2844" s="161"/>
      <c r="Y2844" s="161"/>
      <c r="Z2844" s="161"/>
      <c r="AA2844" s="161"/>
      <c r="AB2844" s="161"/>
      <c r="AC2844" s="161"/>
      <c r="AD2844" s="161"/>
      <c r="AE2844" s="161"/>
      <c r="AF2844" s="161"/>
      <c r="AG2844" s="161"/>
      <c r="AH2844" s="161"/>
      <c r="AI2844" s="161"/>
      <c r="AJ2844" s="161"/>
      <c r="AK2844" s="161"/>
      <c r="AL2844" s="161"/>
      <c r="AM2844" s="161"/>
    </row>
    <row r="2845" spans="12:39" x14ac:dyDescent="0.15">
      <c r="L2845" s="161"/>
      <c r="M2845" s="161"/>
      <c r="N2845" s="161"/>
      <c r="O2845" s="161"/>
      <c r="P2845" s="161"/>
      <c r="Q2845" s="161"/>
      <c r="R2845" s="161"/>
      <c r="S2845" s="161"/>
      <c r="T2845" s="161"/>
      <c r="U2845" s="161"/>
      <c r="V2845" s="161"/>
      <c r="W2845" s="161"/>
      <c r="X2845" s="161"/>
      <c r="Y2845" s="161"/>
      <c r="Z2845" s="161"/>
      <c r="AA2845" s="161"/>
      <c r="AB2845" s="161"/>
      <c r="AC2845" s="161"/>
      <c r="AD2845" s="161"/>
      <c r="AE2845" s="161"/>
      <c r="AF2845" s="161"/>
      <c r="AG2845" s="161"/>
      <c r="AH2845" s="161"/>
      <c r="AI2845" s="161"/>
      <c r="AJ2845" s="161"/>
      <c r="AK2845" s="161"/>
      <c r="AL2845" s="161"/>
      <c r="AM2845" s="161"/>
    </row>
    <row r="2846" spans="12:39" x14ac:dyDescent="0.15">
      <c r="L2846" s="161"/>
      <c r="M2846" s="161"/>
      <c r="N2846" s="161"/>
      <c r="O2846" s="161"/>
      <c r="P2846" s="161"/>
      <c r="Q2846" s="161"/>
      <c r="R2846" s="161"/>
      <c r="S2846" s="161"/>
      <c r="T2846" s="161"/>
      <c r="U2846" s="161"/>
      <c r="V2846" s="161"/>
      <c r="W2846" s="161"/>
      <c r="X2846" s="161"/>
      <c r="Y2846" s="161"/>
      <c r="Z2846" s="161"/>
      <c r="AA2846" s="161"/>
      <c r="AB2846" s="161"/>
      <c r="AC2846" s="161"/>
      <c r="AD2846" s="161"/>
      <c r="AE2846" s="161"/>
      <c r="AF2846" s="161"/>
      <c r="AG2846" s="161"/>
      <c r="AH2846" s="161"/>
      <c r="AI2846" s="161"/>
      <c r="AJ2846" s="161"/>
      <c r="AK2846" s="161"/>
      <c r="AL2846" s="161"/>
      <c r="AM2846" s="161"/>
    </row>
    <row r="2847" spans="12:39" x14ac:dyDescent="0.15">
      <c r="L2847" s="161"/>
      <c r="M2847" s="161"/>
      <c r="N2847" s="161"/>
      <c r="O2847" s="161"/>
      <c r="P2847" s="161"/>
      <c r="Q2847" s="161"/>
      <c r="R2847" s="161"/>
      <c r="S2847" s="161"/>
      <c r="T2847" s="161"/>
      <c r="U2847" s="161"/>
      <c r="V2847" s="161"/>
      <c r="W2847" s="161"/>
      <c r="X2847" s="161"/>
      <c r="Y2847" s="161"/>
      <c r="Z2847" s="161"/>
      <c r="AA2847" s="161"/>
      <c r="AB2847" s="161"/>
      <c r="AC2847" s="161"/>
      <c r="AD2847" s="161"/>
      <c r="AE2847" s="161"/>
      <c r="AF2847" s="161"/>
      <c r="AG2847" s="161"/>
      <c r="AH2847" s="161"/>
      <c r="AI2847" s="161"/>
      <c r="AJ2847" s="161"/>
      <c r="AK2847" s="161"/>
      <c r="AL2847" s="161"/>
      <c r="AM2847" s="161"/>
    </row>
    <row r="2848" spans="12:39" x14ac:dyDescent="0.15">
      <c r="L2848" s="161"/>
      <c r="M2848" s="161"/>
      <c r="N2848" s="161"/>
      <c r="O2848" s="161"/>
      <c r="P2848" s="161"/>
      <c r="Q2848" s="161"/>
      <c r="R2848" s="161"/>
      <c r="S2848" s="161"/>
      <c r="T2848" s="161"/>
      <c r="U2848" s="161"/>
      <c r="V2848" s="161"/>
      <c r="W2848" s="161"/>
      <c r="X2848" s="161"/>
      <c r="Y2848" s="161"/>
      <c r="Z2848" s="161"/>
      <c r="AA2848" s="161"/>
      <c r="AB2848" s="161"/>
      <c r="AC2848" s="161"/>
      <c r="AD2848" s="161"/>
      <c r="AE2848" s="161"/>
      <c r="AF2848" s="161"/>
      <c r="AG2848" s="161"/>
      <c r="AH2848" s="161"/>
      <c r="AI2848" s="161"/>
      <c r="AJ2848" s="161"/>
      <c r="AK2848" s="161"/>
      <c r="AL2848" s="161"/>
      <c r="AM2848" s="161"/>
    </row>
    <row r="2849" spans="12:39" x14ac:dyDescent="0.15">
      <c r="L2849" s="161"/>
      <c r="M2849" s="161"/>
      <c r="N2849" s="161"/>
      <c r="O2849" s="161"/>
      <c r="P2849" s="161"/>
      <c r="Q2849" s="161"/>
      <c r="R2849" s="161"/>
      <c r="S2849" s="161"/>
      <c r="T2849" s="161"/>
      <c r="U2849" s="161"/>
      <c r="V2849" s="161"/>
      <c r="W2849" s="161"/>
      <c r="X2849" s="161"/>
      <c r="Y2849" s="161"/>
      <c r="Z2849" s="161"/>
      <c r="AA2849" s="161"/>
      <c r="AB2849" s="161"/>
      <c r="AC2849" s="161"/>
      <c r="AD2849" s="161"/>
      <c r="AE2849" s="161"/>
      <c r="AF2849" s="161"/>
      <c r="AG2849" s="161"/>
      <c r="AH2849" s="161"/>
      <c r="AI2849" s="161"/>
      <c r="AJ2849" s="161"/>
      <c r="AK2849" s="161"/>
      <c r="AL2849" s="161"/>
      <c r="AM2849" s="161"/>
    </row>
    <row r="2850" spans="12:39" x14ac:dyDescent="0.15">
      <c r="L2850" s="161"/>
      <c r="M2850" s="161"/>
      <c r="N2850" s="161"/>
      <c r="O2850" s="161"/>
      <c r="P2850" s="161"/>
      <c r="Q2850" s="161"/>
      <c r="R2850" s="161"/>
      <c r="S2850" s="161"/>
      <c r="T2850" s="161"/>
      <c r="U2850" s="161"/>
      <c r="V2850" s="161"/>
      <c r="W2850" s="161"/>
      <c r="X2850" s="161"/>
      <c r="Y2850" s="161"/>
      <c r="Z2850" s="161"/>
      <c r="AA2850" s="161"/>
      <c r="AB2850" s="161"/>
      <c r="AC2850" s="161"/>
      <c r="AD2850" s="161"/>
      <c r="AE2850" s="161"/>
      <c r="AF2850" s="161"/>
      <c r="AG2850" s="161"/>
      <c r="AH2850" s="161"/>
      <c r="AI2850" s="161"/>
      <c r="AJ2850" s="161"/>
      <c r="AK2850" s="161"/>
      <c r="AL2850" s="161"/>
      <c r="AM2850" s="161"/>
    </row>
    <row r="2851" spans="12:39" x14ac:dyDescent="0.15">
      <c r="L2851" s="161"/>
      <c r="M2851" s="161"/>
      <c r="N2851" s="161"/>
      <c r="O2851" s="161"/>
      <c r="P2851" s="161"/>
      <c r="Q2851" s="161"/>
      <c r="R2851" s="161"/>
      <c r="S2851" s="161"/>
      <c r="T2851" s="161"/>
      <c r="U2851" s="161"/>
      <c r="V2851" s="161"/>
      <c r="W2851" s="161"/>
      <c r="X2851" s="161"/>
      <c r="Y2851" s="161"/>
      <c r="Z2851" s="161"/>
      <c r="AA2851" s="161"/>
      <c r="AB2851" s="161"/>
      <c r="AC2851" s="161"/>
      <c r="AD2851" s="161"/>
      <c r="AE2851" s="161"/>
      <c r="AF2851" s="161"/>
      <c r="AG2851" s="161"/>
      <c r="AH2851" s="161"/>
      <c r="AI2851" s="161"/>
      <c r="AJ2851" s="161"/>
      <c r="AK2851" s="161"/>
      <c r="AL2851" s="161"/>
      <c r="AM2851" s="161"/>
    </row>
    <row r="2852" spans="12:39" x14ac:dyDescent="0.15">
      <c r="L2852" s="161"/>
      <c r="M2852" s="161"/>
      <c r="N2852" s="161"/>
      <c r="O2852" s="161"/>
      <c r="P2852" s="161"/>
      <c r="Q2852" s="161"/>
      <c r="R2852" s="161"/>
      <c r="S2852" s="161"/>
      <c r="T2852" s="161"/>
      <c r="U2852" s="161"/>
      <c r="V2852" s="161"/>
      <c r="W2852" s="161"/>
      <c r="X2852" s="161"/>
      <c r="Y2852" s="161"/>
      <c r="Z2852" s="161"/>
      <c r="AA2852" s="161"/>
      <c r="AB2852" s="161"/>
      <c r="AC2852" s="161"/>
      <c r="AD2852" s="161"/>
      <c r="AE2852" s="161"/>
      <c r="AF2852" s="161"/>
      <c r="AG2852" s="161"/>
      <c r="AH2852" s="161"/>
      <c r="AI2852" s="161"/>
      <c r="AJ2852" s="161"/>
      <c r="AK2852" s="161"/>
      <c r="AL2852" s="161"/>
      <c r="AM2852" s="161"/>
    </row>
    <row r="2853" spans="12:39" x14ac:dyDescent="0.15">
      <c r="L2853" s="161"/>
      <c r="M2853" s="161"/>
      <c r="N2853" s="161"/>
      <c r="O2853" s="161"/>
      <c r="P2853" s="161"/>
      <c r="Q2853" s="161"/>
      <c r="R2853" s="161"/>
      <c r="S2853" s="161"/>
      <c r="T2853" s="161"/>
      <c r="U2853" s="161"/>
      <c r="V2853" s="161"/>
      <c r="W2853" s="161"/>
      <c r="X2853" s="161"/>
      <c r="Y2853" s="161"/>
      <c r="Z2853" s="161"/>
      <c r="AA2853" s="161"/>
      <c r="AB2853" s="161"/>
      <c r="AC2853" s="161"/>
      <c r="AD2853" s="161"/>
      <c r="AE2853" s="161"/>
      <c r="AF2853" s="161"/>
      <c r="AG2853" s="161"/>
      <c r="AH2853" s="161"/>
      <c r="AI2853" s="161"/>
      <c r="AJ2853" s="161"/>
      <c r="AK2853" s="161"/>
      <c r="AL2853" s="161"/>
      <c r="AM2853" s="161"/>
    </row>
    <row r="2854" spans="12:39" x14ac:dyDescent="0.15">
      <c r="L2854" s="161"/>
      <c r="M2854" s="161"/>
      <c r="N2854" s="161"/>
      <c r="O2854" s="161"/>
      <c r="P2854" s="161"/>
      <c r="Q2854" s="161"/>
      <c r="R2854" s="161"/>
      <c r="S2854" s="161"/>
      <c r="T2854" s="161"/>
      <c r="U2854" s="161"/>
      <c r="V2854" s="161"/>
      <c r="W2854" s="161"/>
      <c r="X2854" s="161"/>
      <c r="Y2854" s="161"/>
      <c r="Z2854" s="161"/>
      <c r="AA2854" s="161"/>
      <c r="AB2854" s="161"/>
      <c r="AC2854" s="161"/>
      <c r="AD2854" s="161"/>
      <c r="AE2854" s="161"/>
      <c r="AF2854" s="161"/>
      <c r="AG2854" s="161"/>
      <c r="AH2854" s="161"/>
      <c r="AI2854" s="161"/>
      <c r="AJ2854" s="161"/>
      <c r="AK2854" s="161"/>
      <c r="AL2854" s="161"/>
      <c r="AM2854" s="161"/>
    </row>
    <row r="2855" spans="12:39" x14ac:dyDescent="0.15">
      <c r="L2855" s="161"/>
      <c r="M2855" s="161"/>
      <c r="N2855" s="161"/>
      <c r="O2855" s="161"/>
      <c r="P2855" s="161"/>
      <c r="Q2855" s="161"/>
      <c r="R2855" s="161"/>
      <c r="S2855" s="161"/>
      <c r="T2855" s="161"/>
      <c r="U2855" s="161"/>
      <c r="V2855" s="161"/>
      <c r="W2855" s="161"/>
      <c r="X2855" s="161"/>
      <c r="Y2855" s="161"/>
      <c r="Z2855" s="161"/>
      <c r="AA2855" s="161"/>
      <c r="AB2855" s="161"/>
      <c r="AC2855" s="161"/>
      <c r="AD2855" s="161"/>
      <c r="AE2855" s="161"/>
      <c r="AF2855" s="161"/>
      <c r="AG2855" s="161"/>
      <c r="AH2855" s="161"/>
      <c r="AI2855" s="161"/>
      <c r="AJ2855" s="161"/>
      <c r="AK2855" s="161"/>
      <c r="AL2855" s="161"/>
      <c r="AM2855" s="161"/>
    </row>
    <row r="2856" spans="12:39" x14ac:dyDescent="0.15">
      <c r="L2856" s="161"/>
      <c r="M2856" s="161"/>
      <c r="N2856" s="161"/>
      <c r="O2856" s="161"/>
      <c r="P2856" s="161"/>
      <c r="Q2856" s="161"/>
      <c r="R2856" s="161"/>
      <c r="S2856" s="161"/>
      <c r="T2856" s="161"/>
      <c r="U2856" s="161"/>
      <c r="V2856" s="161"/>
      <c r="W2856" s="161"/>
      <c r="X2856" s="161"/>
      <c r="Y2856" s="161"/>
      <c r="Z2856" s="161"/>
      <c r="AA2856" s="161"/>
      <c r="AB2856" s="161"/>
      <c r="AC2856" s="161"/>
      <c r="AD2856" s="161"/>
      <c r="AE2856" s="161"/>
      <c r="AF2856" s="161"/>
      <c r="AG2856" s="161"/>
      <c r="AH2856" s="161"/>
      <c r="AI2856" s="161"/>
      <c r="AJ2856" s="161"/>
      <c r="AK2856" s="161"/>
      <c r="AL2856" s="161"/>
      <c r="AM2856" s="161"/>
    </row>
    <row r="2857" spans="12:39" x14ac:dyDescent="0.15">
      <c r="L2857" s="161"/>
      <c r="M2857" s="161"/>
      <c r="N2857" s="161"/>
      <c r="O2857" s="161"/>
      <c r="P2857" s="161"/>
      <c r="Q2857" s="161"/>
      <c r="R2857" s="161"/>
      <c r="S2857" s="161"/>
      <c r="T2857" s="161"/>
      <c r="U2857" s="161"/>
      <c r="V2857" s="161"/>
      <c r="W2857" s="161"/>
      <c r="X2857" s="161"/>
      <c r="Y2857" s="161"/>
      <c r="Z2857" s="161"/>
      <c r="AA2857" s="161"/>
      <c r="AB2857" s="161"/>
      <c r="AC2857" s="161"/>
      <c r="AD2857" s="161"/>
      <c r="AE2857" s="161"/>
      <c r="AF2857" s="161"/>
      <c r="AG2857" s="161"/>
      <c r="AH2857" s="161"/>
      <c r="AI2857" s="161"/>
      <c r="AJ2857" s="161"/>
      <c r="AK2857" s="161"/>
      <c r="AL2857" s="161"/>
      <c r="AM2857" s="161"/>
    </row>
    <row r="2858" spans="12:39" x14ac:dyDescent="0.15">
      <c r="L2858" s="161"/>
      <c r="M2858" s="161"/>
      <c r="N2858" s="161"/>
      <c r="O2858" s="161"/>
      <c r="P2858" s="161"/>
      <c r="Q2858" s="161"/>
      <c r="R2858" s="161"/>
      <c r="S2858" s="161"/>
      <c r="T2858" s="161"/>
      <c r="U2858" s="161"/>
      <c r="V2858" s="161"/>
      <c r="W2858" s="161"/>
      <c r="X2858" s="161"/>
      <c r="Y2858" s="161"/>
      <c r="Z2858" s="161"/>
      <c r="AA2858" s="161"/>
      <c r="AB2858" s="161"/>
      <c r="AC2858" s="161"/>
      <c r="AD2858" s="161"/>
      <c r="AE2858" s="161"/>
      <c r="AF2858" s="161"/>
      <c r="AG2858" s="161"/>
      <c r="AH2858" s="161"/>
      <c r="AI2858" s="161"/>
      <c r="AJ2858" s="161"/>
      <c r="AK2858" s="161"/>
      <c r="AL2858" s="161"/>
      <c r="AM2858" s="161"/>
    </row>
    <row r="2859" spans="12:39" x14ac:dyDescent="0.15">
      <c r="L2859" s="161"/>
      <c r="M2859" s="161"/>
      <c r="N2859" s="161"/>
      <c r="O2859" s="161"/>
      <c r="P2859" s="161"/>
      <c r="Q2859" s="161"/>
      <c r="R2859" s="161"/>
      <c r="S2859" s="161"/>
      <c r="T2859" s="161"/>
      <c r="U2859" s="161"/>
      <c r="V2859" s="161"/>
      <c r="W2859" s="161"/>
      <c r="X2859" s="161"/>
      <c r="Y2859" s="161"/>
      <c r="Z2859" s="161"/>
      <c r="AA2859" s="161"/>
      <c r="AB2859" s="161"/>
      <c r="AC2859" s="161"/>
      <c r="AD2859" s="161"/>
      <c r="AE2859" s="161"/>
      <c r="AF2859" s="161"/>
      <c r="AG2859" s="161"/>
      <c r="AH2859" s="161"/>
      <c r="AI2859" s="161"/>
      <c r="AJ2859" s="161"/>
      <c r="AK2859" s="161"/>
      <c r="AL2859" s="161"/>
      <c r="AM2859" s="161"/>
    </row>
    <row r="2860" spans="12:39" x14ac:dyDescent="0.15">
      <c r="L2860" s="161"/>
      <c r="M2860" s="161"/>
      <c r="N2860" s="161"/>
      <c r="O2860" s="161"/>
      <c r="P2860" s="161"/>
      <c r="Q2860" s="161"/>
      <c r="R2860" s="161"/>
      <c r="S2860" s="161"/>
      <c r="T2860" s="161"/>
      <c r="U2860" s="161"/>
      <c r="V2860" s="161"/>
      <c r="W2860" s="161"/>
      <c r="X2860" s="161"/>
      <c r="Y2860" s="161"/>
      <c r="Z2860" s="161"/>
      <c r="AA2860" s="161"/>
      <c r="AB2860" s="161"/>
      <c r="AC2860" s="161"/>
      <c r="AD2860" s="161"/>
      <c r="AE2860" s="161"/>
      <c r="AF2860" s="161"/>
      <c r="AG2860" s="161"/>
      <c r="AH2860" s="161"/>
      <c r="AI2860" s="161"/>
      <c r="AJ2860" s="161"/>
      <c r="AK2860" s="161"/>
      <c r="AL2860" s="161"/>
      <c r="AM2860" s="161"/>
    </row>
    <row r="2861" spans="12:39" x14ac:dyDescent="0.15">
      <c r="L2861" s="161"/>
      <c r="M2861" s="161"/>
      <c r="N2861" s="161"/>
      <c r="O2861" s="161"/>
      <c r="P2861" s="161"/>
      <c r="Q2861" s="161"/>
      <c r="R2861" s="161"/>
      <c r="S2861" s="161"/>
      <c r="T2861" s="161"/>
      <c r="U2861" s="161"/>
      <c r="V2861" s="161"/>
      <c r="W2861" s="161"/>
      <c r="X2861" s="161"/>
      <c r="Y2861" s="161"/>
      <c r="Z2861" s="161"/>
      <c r="AA2861" s="161"/>
      <c r="AB2861" s="161"/>
      <c r="AC2861" s="161"/>
      <c r="AD2861" s="161"/>
      <c r="AE2861" s="161"/>
      <c r="AF2861" s="161"/>
      <c r="AG2861" s="161"/>
      <c r="AH2861" s="161"/>
      <c r="AI2861" s="161"/>
      <c r="AJ2861" s="161"/>
      <c r="AK2861" s="161"/>
      <c r="AL2861" s="161"/>
      <c r="AM2861" s="161"/>
    </row>
    <row r="2862" spans="12:39" x14ac:dyDescent="0.15">
      <c r="L2862" s="161"/>
      <c r="M2862" s="161"/>
      <c r="N2862" s="161"/>
      <c r="O2862" s="161"/>
      <c r="P2862" s="161"/>
      <c r="Q2862" s="161"/>
      <c r="R2862" s="161"/>
      <c r="S2862" s="161"/>
      <c r="T2862" s="161"/>
      <c r="U2862" s="161"/>
      <c r="V2862" s="161"/>
      <c r="W2862" s="161"/>
      <c r="X2862" s="161"/>
      <c r="Y2862" s="161"/>
      <c r="Z2862" s="161"/>
      <c r="AA2862" s="161"/>
      <c r="AB2862" s="161"/>
      <c r="AC2862" s="161"/>
      <c r="AD2862" s="161"/>
      <c r="AE2862" s="161"/>
      <c r="AF2862" s="161"/>
      <c r="AG2862" s="161"/>
      <c r="AH2862" s="161"/>
      <c r="AI2862" s="161"/>
      <c r="AJ2862" s="161"/>
      <c r="AK2862" s="161"/>
      <c r="AL2862" s="161"/>
      <c r="AM2862" s="161"/>
    </row>
    <row r="2863" spans="12:39" x14ac:dyDescent="0.15">
      <c r="L2863" s="161"/>
      <c r="M2863" s="161"/>
      <c r="N2863" s="161"/>
      <c r="O2863" s="161"/>
      <c r="P2863" s="161"/>
      <c r="Q2863" s="161"/>
      <c r="R2863" s="161"/>
      <c r="S2863" s="161"/>
      <c r="T2863" s="161"/>
      <c r="U2863" s="161"/>
      <c r="V2863" s="161"/>
      <c r="W2863" s="161"/>
      <c r="X2863" s="161"/>
      <c r="Y2863" s="161"/>
      <c r="Z2863" s="161"/>
      <c r="AA2863" s="161"/>
      <c r="AB2863" s="161"/>
      <c r="AC2863" s="161"/>
      <c r="AD2863" s="161"/>
      <c r="AE2863" s="161"/>
      <c r="AF2863" s="161"/>
      <c r="AG2863" s="161"/>
      <c r="AH2863" s="161"/>
      <c r="AI2863" s="161"/>
      <c r="AJ2863" s="161"/>
      <c r="AK2863" s="161"/>
      <c r="AL2863" s="161"/>
      <c r="AM2863" s="161"/>
    </row>
    <row r="2864" spans="12:39" x14ac:dyDescent="0.15">
      <c r="L2864" s="161"/>
      <c r="M2864" s="161"/>
      <c r="N2864" s="161"/>
      <c r="O2864" s="161"/>
      <c r="P2864" s="161"/>
      <c r="Q2864" s="161"/>
      <c r="R2864" s="161"/>
      <c r="S2864" s="161"/>
      <c r="T2864" s="161"/>
      <c r="U2864" s="161"/>
      <c r="V2864" s="161"/>
      <c r="W2864" s="161"/>
      <c r="X2864" s="161"/>
      <c r="Y2864" s="161"/>
      <c r="Z2864" s="161"/>
      <c r="AA2864" s="161"/>
      <c r="AB2864" s="161"/>
      <c r="AC2864" s="161"/>
      <c r="AD2864" s="161"/>
      <c r="AE2864" s="161"/>
      <c r="AF2864" s="161"/>
      <c r="AG2864" s="161"/>
      <c r="AH2864" s="161"/>
      <c r="AI2864" s="161"/>
      <c r="AJ2864" s="161"/>
      <c r="AK2864" s="161"/>
      <c r="AL2864" s="161"/>
      <c r="AM2864" s="161"/>
    </row>
    <row r="2865" spans="12:39" x14ac:dyDescent="0.15">
      <c r="L2865" s="161"/>
      <c r="M2865" s="161"/>
      <c r="N2865" s="161"/>
      <c r="O2865" s="161"/>
      <c r="P2865" s="161"/>
      <c r="Q2865" s="161"/>
      <c r="R2865" s="161"/>
      <c r="S2865" s="161"/>
      <c r="T2865" s="161"/>
      <c r="U2865" s="161"/>
      <c r="V2865" s="161"/>
      <c r="W2865" s="161"/>
      <c r="X2865" s="161"/>
      <c r="Y2865" s="161"/>
      <c r="Z2865" s="161"/>
      <c r="AA2865" s="161"/>
      <c r="AB2865" s="161"/>
      <c r="AC2865" s="161"/>
      <c r="AD2865" s="161"/>
      <c r="AE2865" s="161"/>
      <c r="AF2865" s="161"/>
      <c r="AG2865" s="161"/>
      <c r="AH2865" s="161"/>
      <c r="AI2865" s="161"/>
      <c r="AJ2865" s="161"/>
      <c r="AK2865" s="161"/>
      <c r="AL2865" s="161"/>
      <c r="AM2865" s="161"/>
    </row>
    <row r="2866" spans="12:39" x14ac:dyDescent="0.15">
      <c r="L2866" s="161"/>
      <c r="M2866" s="161"/>
      <c r="N2866" s="161"/>
      <c r="O2866" s="161"/>
      <c r="P2866" s="161"/>
      <c r="Q2866" s="161"/>
      <c r="R2866" s="161"/>
      <c r="S2866" s="161"/>
      <c r="T2866" s="161"/>
      <c r="U2866" s="161"/>
      <c r="V2866" s="161"/>
      <c r="W2866" s="161"/>
      <c r="X2866" s="161"/>
      <c r="Y2866" s="161"/>
      <c r="Z2866" s="161"/>
      <c r="AA2866" s="161"/>
      <c r="AB2866" s="161"/>
      <c r="AC2866" s="161"/>
      <c r="AD2866" s="161"/>
      <c r="AE2866" s="161"/>
      <c r="AF2866" s="161"/>
      <c r="AG2866" s="161"/>
      <c r="AH2866" s="161"/>
      <c r="AI2866" s="161"/>
      <c r="AJ2866" s="161"/>
      <c r="AK2866" s="161"/>
      <c r="AL2866" s="161"/>
      <c r="AM2866" s="161"/>
    </row>
    <row r="2867" spans="12:39" x14ac:dyDescent="0.15">
      <c r="L2867" s="161"/>
      <c r="M2867" s="161"/>
      <c r="N2867" s="161"/>
      <c r="O2867" s="161"/>
      <c r="P2867" s="161"/>
      <c r="Q2867" s="161"/>
      <c r="R2867" s="161"/>
      <c r="S2867" s="161"/>
      <c r="T2867" s="161"/>
      <c r="U2867" s="161"/>
      <c r="V2867" s="161"/>
      <c r="W2867" s="161"/>
      <c r="X2867" s="161"/>
      <c r="Y2867" s="161"/>
      <c r="Z2867" s="161"/>
      <c r="AA2867" s="161"/>
      <c r="AB2867" s="161"/>
      <c r="AC2867" s="161"/>
      <c r="AD2867" s="161"/>
      <c r="AE2867" s="161"/>
      <c r="AF2867" s="161"/>
      <c r="AG2867" s="161"/>
      <c r="AH2867" s="161"/>
      <c r="AI2867" s="161"/>
      <c r="AJ2867" s="161"/>
      <c r="AK2867" s="161"/>
      <c r="AL2867" s="161"/>
      <c r="AM2867" s="161"/>
    </row>
    <row r="2868" spans="12:39" x14ac:dyDescent="0.15">
      <c r="L2868" s="161"/>
      <c r="M2868" s="161"/>
      <c r="N2868" s="161"/>
      <c r="O2868" s="161"/>
      <c r="P2868" s="161"/>
      <c r="Q2868" s="161"/>
      <c r="R2868" s="161"/>
      <c r="S2868" s="161"/>
      <c r="T2868" s="161"/>
      <c r="U2868" s="161"/>
      <c r="V2868" s="161"/>
      <c r="W2868" s="161"/>
      <c r="X2868" s="161"/>
      <c r="Y2868" s="161"/>
      <c r="Z2868" s="161"/>
      <c r="AA2868" s="161"/>
      <c r="AB2868" s="161"/>
      <c r="AC2868" s="161"/>
      <c r="AD2868" s="161"/>
      <c r="AE2868" s="161"/>
      <c r="AF2868" s="161"/>
      <c r="AG2868" s="161"/>
      <c r="AH2868" s="161"/>
      <c r="AI2868" s="161"/>
      <c r="AJ2868" s="161"/>
      <c r="AK2868" s="161"/>
      <c r="AL2868" s="161"/>
      <c r="AM2868" s="161"/>
    </row>
    <row r="2869" spans="12:39" x14ac:dyDescent="0.15">
      <c r="L2869" s="161"/>
      <c r="M2869" s="161"/>
      <c r="N2869" s="161"/>
      <c r="O2869" s="161"/>
      <c r="P2869" s="161"/>
      <c r="Q2869" s="161"/>
      <c r="R2869" s="161"/>
      <c r="S2869" s="161"/>
      <c r="T2869" s="161"/>
      <c r="U2869" s="161"/>
      <c r="V2869" s="161"/>
      <c r="W2869" s="161"/>
      <c r="X2869" s="161"/>
      <c r="Y2869" s="161"/>
      <c r="Z2869" s="161"/>
      <c r="AA2869" s="161"/>
      <c r="AB2869" s="161"/>
      <c r="AC2869" s="161"/>
      <c r="AD2869" s="161"/>
      <c r="AE2869" s="161"/>
      <c r="AF2869" s="161"/>
      <c r="AG2869" s="161"/>
      <c r="AH2869" s="161"/>
      <c r="AI2869" s="161"/>
      <c r="AJ2869" s="161"/>
      <c r="AK2869" s="161"/>
      <c r="AL2869" s="161"/>
      <c r="AM2869" s="161"/>
    </row>
    <row r="2870" spans="12:39" x14ac:dyDescent="0.15">
      <c r="L2870" s="161"/>
      <c r="M2870" s="161"/>
      <c r="N2870" s="161"/>
      <c r="O2870" s="161"/>
      <c r="P2870" s="161"/>
      <c r="Q2870" s="161"/>
      <c r="R2870" s="161"/>
      <c r="S2870" s="161"/>
      <c r="T2870" s="161"/>
      <c r="U2870" s="161"/>
      <c r="V2870" s="161"/>
      <c r="W2870" s="161"/>
      <c r="X2870" s="161"/>
      <c r="Y2870" s="161"/>
      <c r="Z2870" s="161"/>
      <c r="AA2870" s="161"/>
      <c r="AB2870" s="161"/>
      <c r="AC2870" s="161"/>
      <c r="AD2870" s="161"/>
      <c r="AE2870" s="161"/>
      <c r="AF2870" s="161"/>
      <c r="AG2870" s="161"/>
      <c r="AH2870" s="161"/>
      <c r="AI2870" s="161"/>
      <c r="AJ2870" s="161"/>
      <c r="AK2870" s="161"/>
      <c r="AL2870" s="161"/>
      <c r="AM2870" s="161"/>
    </row>
    <row r="2871" spans="12:39" x14ac:dyDescent="0.15">
      <c r="L2871" s="161"/>
      <c r="M2871" s="161"/>
      <c r="N2871" s="161"/>
      <c r="O2871" s="161"/>
      <c r="P2871" s="161"/>
      <c r="Q2871" s="161"/>
      <c r="R2871" s="161"/>
      <c r="S2871" s="161"/>
      <c r="T2871" s="161"/>
      <c r="U2871" s="161"/>
      <c r="V2871" s="161"/>
      <c r="W2871" s="161"/>
      <c r="X2871" s="161"/>
      <c r="Y2871" s="161"/>
      <c r="Z2871" s="161"/>
      <c r="AA2871" s="161"/>
      <c r="AB2871" s="161"/>
      <c r="AC2871" s="161"/>
      <c r="AD2871" s="161"/>
      <c r="AE2871" s="161"/>
      <c r="AF2871" s="161"/>
      <c r="AG2871" s="161"/>
      <c r="AH2871" s="161"/>
      <c r="AI2871" s="161"/>
      <c r="AJ2871" s="161"/>
      <c r="AK2871" s="161"/>
      <c r="AL2871" s="161"/>
      <c r="AM2871" s="161"/>
    </row>
    <row r="2872" spans="12:39" x14ac:dyDescent="0.15">
      <c r="L2872" s="161"/>
      <c r="M2872" s="161"/>
      <c r="N2872" s="161"/>
      <c r="O2872" s="161"/>
      <c r="P2872" s="161"/>
      <c r="Q2872" s="161"/>
      <c r="R2872" s="161"/>
      <c r="S2872" s="161"/>
      <c r="T2872" s="161"/>
      <c r="U2872" s="161"/>
      <c r="V2872" s="161"/>
      <c r="W2872" s="161"/>
      <c r="X2872" s="161"/>
      <c r="Y2872" s="161"/>
      <c r="Z2872" s="161"/>
      <c r="AA2872" s="161"/>
      <c r="AB2872" s="161"/>
      <c r="AC2872" s="161"/>
      <c r="AD2872" s="161"/>
      <c r="AE2872" s="161"/>
      <c r="AF2872" s="161"/>
      <c r="AG2872" s="161"/>
      <c r="AH2872" s="161"/>
      <c r="AI2872" s="161"/>
      <c r="AJ2872" s="161"/>
      <c r="AK2872" s="161"/>
      <c r="AL2872" s="161"/>
      <c r="AM2872" s="161"/>
    </row>
    <row r="2873" spans="12:39" x14ac:dyDescent="0.15">
      <c r="L2873" s="161"/>
      <c r="M2873" s="161"/>
      <c r="N2873" s="161"/>
      <c r="O2873" s="161"/>
      <c r="P2873" s="161"/>
      <c r="Q2873" s="161"/>
      <c r="R2873" s="161"/>
      <c r="S2873" s="161"/>
      <c r="T2873" s="161"/>
      <c r="U2873" s="161"/>
      <c r="V2873" s="161"/>
      <c r="W2873" s="161"/>
      <c r="X2873" s="161"/>
      <c r="Y2873" s="161"/>
      <c r="Z2873" s="161"/>
      <c r="AA2873" s="161"/>
      <c r="AB2873" s="161"/>
      <c r="AC2873" s="161"/>
      <c r="AD2873" s="161"/>
      <c r="AE2873" s="161"/>
      <c r="AF2873" s="161"/>
      <c r="AG2873" s="161"/>
      <c r="AH2873" s="161"/>
      <c r="AI2873" s="161"/>
      <c r="AJ2873" s="161"/>
      <c r="AK2873" s="161"/>
      <c r="AL2873" s="161"/>
      <c r="AM2873" s="161"/>
    </row>
    <row r="2874" spans="12:39" x14ac:dyDescent="0.15">
      <c r="L2874" s="161"/>
      <c r="M2874" s="161"/>
      <c r="N2874" s="161"/>
      <c r="O2874" s="161"/>
      <c r="P2874" s="161"/>
      <c r="Q2874" s="161"/>
      <c r="R2874" s="161"/>
      <c r="S2874" s="161"/>
      <c r="T2874" s="161"/>
      <c r="U2874" s="161"/>
      <c r="V2874" s="161"/>
      <c r="W2874" s="161"/>
      <c r="X2874" s="161"/>
      <c r="Y2874" s="161"/>
      <c r="Z2874" s="161"/>
      <c r="AA2874" s="161"/>
      <c r="AB2874" s="161"/>
      <c r="AC2874" s="161"/>
      <c r="AD2874" s="161"/>
      <c r="AE2874" s="161"/>
      <c r="AF2874" s="161"/>
      <c r="AG2874" s="161"/>
      <c r="AH2874" s="161"/>
      <c r="AI2874" s="161"/>
      <c r="AJ2874" s="161"/>
      <c r="AK2874" s="161"/>
      <c r="AL2874" s="161"/>
      <c r="AM2874" s="161"/>
    </row>
    <row r="2875" spans="12:39" x14ac:dyDescent="0.15">
      <c r="L2875" s="161"/>
      <c r="M2875" s="161"/>
      <c r="N2875" s="161"/>
      <c r="O2875" s="161"/>
      <c r="P2875" s="161"/>
      <c r="Q2875" s="161"/>
      <c r="R2875" s="161"/>
      <c r="S2875" s="161"/>
      <c r="T2875" s="161"/>
      <c r="U2875" s="161"/>
      <c r="V2875" s="161"/>
      <c r="W2875" s="161"/>
      <c r="X2875" s="161"/>
      <c r="Y2875" s="161"/>
      <c r="Z2875" s="161"/>
      <c r="AA2875" s="161"/>
      <c r="AB2875" s="161"/>
      <c r="AC2875" s="161"/>
      <c r="AD2875" s="161"/>
      <c r="AE2875" s="161"/>
      <c r="AF2875" s="161"/>
      <c r="AG2875" s="161"/>
      <c r="AH2875" s="161"/>
      <c r="AI2875" s="161"/>
      <c r="AJ2875" s="161"/>
      <c r="AK2875" s="161"/>
      <c r="AL2875" s="161"/>
      <c r="AM2875" s="161"/>
    </row>
    <row r="2876" spans="12:39" x14ac:dyDescent="0.15">
      <c r="L2876" s="161"/>
      <c r="M2876" s="161"/>
      <c r="N2876" s="161"/>
      <c r="O2876" s="161"/>
      <c r="P2876" s="161"/>
      <c r="Q2876" s="161"/>
      <c r="R2876" s="161"/>
      <c r="S2876" s="161"/>
      <c r="T2876" s="161"/>
      <c r="U2876" s="161"/>
      <c r="V2876" s="161"/>
      <c r="W2876" s="161"/>
      <c r="X2876" s="161"/>
      <c r="Y2876" s="161"/>
      <c r="Z2876" s="161"/>
      <c r="AA2876" s="161"/>
      <c r="AB2876" s="161"/>
      <c r="AC2876" s="161"/>
      <c r="AD2876" s="161"/>
      <c r="AE2876" s="161"/>
      <c r="AF2876" s="161"/>
      <c r="AG2876" s="161"/>
      <c r="AH2876" s="161"/>
      <c r="AI2876" s="161"/>
      <c r="AJ2876" s="161"/>
      <c r="AK2876" s="161"/>
      <c r="AL2876" s="161"/>
      <c r="AM2876" s="161"/>
    </row>
    <row r="2877" spans="12:39" x14ac:dyDescent="0.15">
      <c r="L2877" s="161"/>
      <c r="M2877" s="161"/>
      <c r="N2877" s="161"/>
      <c r="O2877" s="161"/>
      <c r="P2877" s="161"/>
      <c r="Q2877" s="161"/>
      <c r="R2877" s="161"/>
      <c r="S2877" s="161"/>
      <c r="T2877" s="161"/>
      <c r="U2877" s="161"/>
      <c r="V2877" s="161"/>
      <c r="W2877" s="161"/>
      <c r="X2877" s="161"/>
      <c r="Y2877" s="161"/>
      <c r="Z2877" s="161"/>
      <c r="AA2877" s="161"/>
      <c r="AB2877" s="161"/>
      <c r="AC2877" s="161"/>
      <c r="AD2877" s="161"/>
      <c r="AE2877" s="161"/>
      <c r="AF2877" s="161"/>
      <c r="AG2877" s="161"/>
      <c r="AH2877" s="161"/>
      <c r="AI2877" s="161"/>
      <c r="AJ2877" s="161"/>
      <c r="AK2877" s="161"/>
      <c r="AL2877" s="161"/>
      <c r="AM2877" s="161"/>
    </row>
    <row r="2878" spans="12:39" x14ac:dyDescent="0.15">
      <c r="L2878" s="161"/>
      <c r="M2878" s="161"/>
      <c r="N2878" s="161"/>
      <c r="O2878" s="161"/>
      <c r="P2878" s="161"/>
      <c r="Q2878" s="161"/>
      <c r="R2878" s="161"/>
      <c r="S2878" s="161"/>
      <c r="T2878" s="161"/>
      <c r="U2878" s="161"/>
      <c r="V2878" s="161"/>
      <c r="W2878" s="161"/>
      <c r="X2878" s="161"/>
      <c r="Y2878" s="161"/>
      <c r="Z2878" s="161"/>
      <c r="AA2878" s="161"/>
      <c r="AB2878" s="161"/>
      <c r="AC2878" s="161"/>
      <c r="AD2878" s="161"/>
      <c r="AE2878" s="161"/>
      <c r="AF2878" s="161"/>
      <c r="AG2878" s="161"/>
      <c r="AH2878" s="161"/>
      <c r="AI2878" s="161"/>
      <c r="AJ2878" s="161"/>
      <c r="AK2878" s="161"/>
      <c r="AL2878" s="161"/>
      <c r="AM2878" s="161"/>
    </row>
    <row r="2879" spans="12:39" x14ac:dyDescent="0.15">
      <c r="L2879" s="161"/>
      <c r="M2879" s="161"/>
      <c r="N2879" s="161"/>
      <c r="O2879" s="161"/>
      <c r="P2879" s="161"/>
      <c r="Q2879" s="161"/>
      <c r="R2879" s="161"/>
      <c r="S2879" s="161"/>
      <c r="T2879" s="161"/>
      <c r="U2879" s="161"/>
      <c r="V2879" s="161"/>
      <c r="W2879" s="161"/>
      <c r="X2879" s="161"/>
      <c r="Y2879" s="161"/>
      <c r="Z2879" s="161"/>
      <c r="AA2879" s="161"/>
      <c r="AB2879" s="161"/>
      <c r="AC2879" s="161"/>
      <c r="AD2879" s="161"/>
      <c r="AE2879" s="161"/>
      <c r="AF2879" s="161"/>
      <c r="AG2879" s="161"/>
      <c r="AH2879" s="161"/>
      <c r="AI2879" s="161"/>
      <c r="AJ2879" s="161"/>
      <c r="AK2879" s="161"/>
      <c r="AL2879" s="161"/>
      <c r="AM2879" s="161"/>
    </row>
    <row r="2880" spans="12:39" x14ac:dyDescent="0.15">
      <c r="L2880" s="161"/>
      <c r="M2880" s="161"/>
      <c r="N2880" s="161"/>
      <c r="O2880" s="161"/>
      <c r="P2880" s="161"/>
      <c r="Q2880" s="161"/>
      <c r="R2880" s="161"/>
      <c r="S2880" s="161"/>
      <c r="T2880" s="161"/>
      <c r="U2880" s="161"/>
      <c r="V2880" s="161"/>
      <c r="W2880" s="161"/>
      <c r="X2880" s="161"/>
      <c r="Y2880" s="161"/>
      <c r="Z2880" s="161"/>
      <c r="AA2880" s="161"/>
      <c r="AB2880" s="161"/>
      <c r="AC2880" s="161"/>
      <c r="AD2880" s="161"/>
      <c r="AE2880" s="161"/>
      <c r="AF2880" s="161"/>
      <c r="AG2880" s="161"/>
      <c r="AH2880" s="161"/>
      <c r="AI2880" s="161"/>
      <c r="AJ2880" s="161"/>
      <c r="AK2880" s="161"/>
      <c r="AL2880" s="161"/>
      <c r="AM2880" s="161"/>
    </row>
    <row r="2881" spans="12:39" x14ac:dyDescent="0.15">
      <c r="L2881" s="161"/>
      <c r="M2881" s="161"/>
      <c r="N2881" s="161"/>
      <c r="O2881" s="161"/>
      <c r="P2881" s="161"/>
      <c r="Q2881" s="161"/>
      <c r="R2881" s="161"/>
      <c r="S2881" s="161"/>
      <c r="T2881" s="161"/>
      <c r="U2881" s="161"/>
      <c r="V2881" s="161"/>
      <c r="W2881" s="161"/>
      <c r="X2881" s="161"/>
      <c r="Y2881" s="161"/>
      <c r="Z2881" s="161"/>
      <c r="AA2881" s="161"/>
      <c r="AB2881" s="161"/>
      <c r="AC2881" s="161"/>
      <c r="AD2881" s="161"/>
      <c r="AE2881" s="161"/>
      <c r="AF2881" s="161"/>
      <c r="AG2881" s="161"/>
      <c r="AH2881" s="161"/>
      <c r="AI2881" s="161"/>
      <c r="AJ2881" s="161"/>
      <c r="AK2881" s="161"/>
      <c r="AL2881" s="161"/>
      <c r="AM2881" s="161"/>
    </row>
    <row r="2882" spans="12:39" x14ac:dyDescent="0.15">
      <c r="L2882" s="161"/>
      <c r="M2882" s="161"/>
      <c r="N2882" s="161"/>
      <c r="O2882" s="161"/>
      <c r="P2882" s="161"/>
      <c r="Q2882" s="161"/>
      <c r="R2882" s="161"/>
      <c r="S2882" s="161"/>
      <c r="T2882" s="161"/>
      <c r="U2882" s="161"/>
      <c r="V2882" s="161"/>
      <c r="W2882" s="161"/>
      <c r="X2882" s="161"/>
      <c r="Y2882" s="161"/>
      <c r="Z2882" s="161"/>
      <c r="AA2882" s="161"/>
      <c r="AB2882" s="161"/>
      <c r="AC2882" s="161"/>
      <c r="AD2882" s="161"/>
      <c r="AE2882" s="161"/>
      <c r="AF2882" s="161"/>
      <c r="AG2882" s="161"/>
      <c r="AH2882" s="161"/>
      <c r="AI2882" s="161"/>
      <c r="AJ2882" s="161"/>
      <c r="AK2882" s="161"/>
      <c r="AL2882" s="161"/>
      <c r="AM2882" s="161"/>
    </row>
    <row r="2883" spans="12:39" x14ac:dyDescent="0.15">
      <c r="L2883" s="161"/>
      <c r="M2883" s="161"/>
      <c r="N2883" s="161"/>
      <c r="O2883" s="161"/>
      <c r="P2883" s="161"/>
      <c r="Q2883" s="161"/>
      <c r="R2883" s="161"/>
      <c r="S2883" s="161"/>
      <c r="T2883" s="161"/>
      <c r="U2883" s="161"/>
      <c r="V2883" s="161"/>
      <c r="W2883" s="161"/>
      <c r="X2883" s="161"/>
      <c r="Y2883" s="161"/>
      <c r="Z2883" s="161"/>
      <c r="AA2883" s="161"/>
      <c r="AB2883" s="161"/>
      <c r="AC2883" s="161"/>
      <c r="AD2883" s="161"/>
      <c r="AE2883" s="161"/>
      <c r="AF2883" s="161"/>
      <c r="AG2883" s="161"/>
      <c r="AH2883" s="161"/>
      <c r="AI2883" s="161"/>
      <c r="AJ2883" s="161"/>
      <c r="AK2883" s="161"/>
      <c r="AL2883" s="161"/>
      <c r="AM2883" s="161"/>
    </row>
    <row r="2884" spans="12:39" x14ac:dyDescent="0.15">
      <c r="L2884" s="161"/>
      <c r="M2884" s="161"/>
      <c r="N2884" s="161"/>
      <c r="O2884" s="161"/>
      <c r="P2884" s="161"/>
      <c r="Q2884" s="161"/>
      <c r="R2884" s="161"/>
      <c r="S2884" s="161"/>
      <c r="T2884" s="161"/>
      <c r="U2884" s="161"/>
      <c r="V2884" s="161"/>
      <c r="W2884" s="161"/>
      <c r="X2884" s="161"/>
      <c r="Y2884" s="161"/>
      <c r="Z2884" s="161"/>
      <c r="AA2884" s="161"/>
      <c r="AB2884" s="161"/>
      <c r="AC2884" s="161"/>
      <c r="AD2884" s="161"/>
      <c r="AE2884" s="161"/>
      <c r="AF2884" s="161"/>
      <c r="AG2884" s="161"/>
      <c r="AH2884" s="161"/>
      <c r="AI2884" s="161"/>
      <c r="AJ2884" s="161"/>
      <c r="AK2884" s="161"/>
      <c r="AL2884" s="161"/>
      <c r="AM2884" s="161"/>
    </row>
    <row r="2885" spans="12:39" x14ac:dyDescent="0.15">
      <c r="L2885" s="161"/>
      <c r="M2885" s="161"/>
      <c r="N2885" s="161"/>
      <c r="O2885" s="161"/>
      <c r="P2885" s="161"/>
      <c r="Q2885" s="161"/>
      <c r="R2885" s="161"/>
      <c r="S2885" s="161"/>
      <c r="T2885" s="161"/>
      <c r="U2885" s="161"/>
      <c r="V2885" s="161"/>
      <c r="W2885" s="161"/>
      <c r="X2885" s="161"/>
      <c r="Y2885" s="161"/>
      <c r="Z2885" s="161"/>
      <c r="AA2885" s="161"/>
      <c r="AB2885" s="161"/>
      <c r="AC2885" s="161"/>
      <c r="AD2885" s="161"/>
      <c r="AE2885" s="161"/>
      <c r="AF2885" s="161"/>
      <c r="AG2885" s="161"/>
      <c r="AH2885" s="161"/>
      <c r="AI2885" s="161"/>
      <c r="AJ2885" s="161"/>
      <c r="AK2885" s="161"/>
      <c r="AL2885" s="161"/>
      <c r="AM2885" s="161"/>
    </row>
    <row r="2886" spans="12:39" x14ac:dyDescent="0.15">
      <c r="L2886" s="161"/>
      <c r="M2886" s="161"/>
      <c r="N2886" s="161"/>
      <c r="O2886" s="161"/>
      <c r="P2886" s="161"/>
      <c r="Q2886" s="161"/>
      <c r="R2886" s="161"/>
      <c r="S2886" s="161"/>
      <c r="T2886" s="161"/>
      <c r="U2886" s="161"/>
      <c r="V2886" s="161"/>
      <c r="W2886" s="161"/>
      <c r="X2886" s="161"/>
      <c r="Y2886" s="161"/>
      <c r="Z2886" s="161"/>
      <c r="AA2886" s="161"/>
      <c r="AB2886" s="161"/>
      <c r="AC2886" s="161"/>
      <c r="AD2886" s="161"/>
      <c r="AE2886" s="161"/>
      <c r="AF2886" s="161"/>
      <c r="AG2886" s="161"/>
      <c r="AH2886" s="161"/>
      <c r="AI2886" s="161"/>
      <c r="AJ2886" s="161"/>
      <c r="AK2886" s="161"/>
      <c r="AL2886" s="161"/>
      <c r="AM2886" s="161"/>
    </row>
    <row r="2887" spans="12:39" x14ac:dyDescent="0.15">
      <c r="L2887" s="161"/>
      <c r="M2887" s="161"/>
      <c r="N2887" s="161"/>
      <c r="O2887" s="161"/>
      <c r="P2887" s="161"/>
      <c r="Q2887" s="161"/>
      <c r="R2887" s="161"/>
      <c r="S2887" s="161"/>
      <c r="T2887" s="161"/>
      <c r="U2887" s="161"/>
      <c r="V2887" s="161"/>
      <c r="W2887" s="161"/>
      <c r="X2887" s="161"/>
      <c r="Y2887" s="161"/>
      <c r="Z2887" s="161"/>
      <c r="AA2887" s="161"/>
      <c r="AB2887" s="161"/>
      <c r="AC2887" s="161"/>
      <c r="AD2887" s="161"/>
      <c r="AE2887" s="161"/>
      <c r="AF2887" s="161"/>
      <c r="AG2887" s="161"/>
      <c r="AH2887" s="161"/>
      <c r="AI2887" s="161"/>
      <c r="AJ2887" s="161"/>
      <c r="AK2887" s="161"/>
      <c r="AL2887" s="161"/>
      <c r="AM2887" s="161"/>
    </row>
    <row r="2888" spans="12:39" x14ac:dyDescent="0.15">
      <c r="L2888" s="161"/>
      <c r="M2888" s="161"/>
      <c r="N2888" s="161"/>
      <c r="O2888" s="161"/>
      <c r="P2888" s="161"/>
      <c r="Q2888" s="161"/>
      <c r="R2888" s="161"/>
      <c r="S2888" s="161"/>
      <c r="T2888" s="161"/>
      <c r="U2888" s="161"/>
      <c r="V2888" s="161"/>
      <c r="W2888" s="161"/>
      <c r="X2888" s="161"/>
      <c r="Y2888" s="161"/>
      <c r="Z2888" s="161"/>
      <c r="AA2888" s="161"/>
      <c r="AB2888" s="161"/>
      <c r="AC2888" s="161"/>
      <c r="AD2888" s="161"/>
      <c r="AE2888" s="161"/>
      <c r="AF2888" s="161"/>
      <c r="AG2888" s="161"/>
      <c r="AH2888" s="161"/>
      <c r="AI2888" s="161"/>
      <c r="AJ2888" s="161"/>
      <c r="AK2888" s="161"/>
      <c r="AL2888" s="161"/>
      <c r="AM2888" s="161"/>
    </row>
    <row r="2889" spans="12:39" x14ac:dyDescent="0.15">
      <c r="L2889" s="161"/>
      <c r="M2889" s="161"/>
      <c r="N2889" s="161"/>
      <c r="O2889" s="161"/>
      <c r="P2889" s="161"/>
      <c r="Q2889" s="161"/>
      <c r="R2889" s="161"/>
      <c r="S2889" s="161"/>
      <c r="T2889" s="161"/>
      <c r="U2889" s="161"/>
      <c r="V2889" s="161"/>
      <c r="W2889" s="161"/>
      <c r="X2889" s="161"/>
      <c r="Y2889" s="161"/>
      <c r="Z2889" s="161"/>
      <c r="AA2889" s="161"/>
      <c r="AB2889" s="161"/>
      <c r="AC2889" s="161"/>
      <c r="AD2889" s="161"/>
      <c r="AE2889" s="161"/>
      <c r="AF2889" s="161"/>
      <c r="AG2889" s="161"/>
      <c r="AH2889" s="161"/>
      <c r="AI2889" s="161"/>
      <c r="AJ2889" s="161"/>
      <c r="AK2889" s="161"/>
      <c r="AL2889" s="161"/>
      <c r="AM2889" s="161"/>
    </row>
    <row r="2890" spans="12:39" x14ac:dyDescent="0.15">
      <c r="L2890" s="161"/>
      <c r="M2890" s="161"/>
      <c r="N2890" s="161"/>
      <c r="O2890" s="161"/>
      <c r="P2890" s="161"/>
      <c r="Q2890" s="161"/>
      <c r="R2890" s="161"/>
      <c r="S2890" s="161"/>
      <c r="T2890" s="161"/>
      <c r="U2890" s="161"/>
      <c r="V2890" s="161"/>
      <c r="W2890" s="161"/>
      <c r="X2890" s="161"/>
      <c r="Y2890" s="161"/>
      <c r="Z2890" s="161"/>
      <c r="AA2890" s="161"/>
      <c r="AB2890" s="161"/>
      <c r="AC2890" s="161"/>
      <c r="AD2890" s="161"/>
      <c r="AE2890" s="161"/>
      <c r="AF2890" s="161"/>
      <c r="AG2890" s="161"/>
      <c r="AH2890" s="161"/>
      <c r="AI2890" s="161"/>
      <c r="AJ2890" s="161"/>
      <c r="AK2890" s="161"/>
      <c r="AL2890" s="161"/>
      <c r="AM2890" s="161"/>
    </row>
    <row r="2891" spans="12:39" x14ac:dyDescent="0.15">
      <c r="L2891" s="161"/>
      <c r="M2891" s="161"/>
      <c r="N2891" s="161"/>
      <c r="O2891" s="161"/>
      <c r="P2891" s="161"/>
      <c r="Q2891" s="161"/>
      <c r="R2891" s="161"/>
      <c r="S2891" s="161"/>
      <c r="T2891" s="161"/>
      <c r="U2891" s="161"/>
      <c r="V2891" s="161"/>
      <c r="W2891" s="161"/>
      <c r="X2891" s="161"/>
      <c r="Y2891" s="161"/>
      <c r="Z2891" s="161"/>
      <c r="AA2891" s="161"/>
      <c r="AB2891" s="161"/>
      <c r="AC2891" s="161"/>
      <c r="AD2891" s="161"/>
      <c r="AE2891" s="161"/>
      <c r="AF2891" s="161"/>
      <c r="AG2891" s="161"/>
      <c r="AH2891" s="161"/>
      <c r="AI2891" s="161"/>
      <c r="AJ2891" s="161"/>
      <c r="AK2891" s="161"/>
      <c r="AL2891" s="161"/>
      <c r="AM2891" s="161"/>
    </row>
    <row r="2892" spans="12:39" x14ac:dyDescent="0.15">
      <c r="L2892" s="161"/>
      <c r="M2892" s="161"/>
      <c r="N2892" s="161"/>
      <c r="O2892" s="161"/>
      <c r="P2892" s="161"/>
      <c r="Q2892" s="161"/>
      <c r="R2892" s="161"/>
      <c r="S2892" s="161"/>
      <c r="T2892" s="161"/>
      <c r="U2892" s="161"/>
      <c r="V2892" s="161"/>
      <c r="W2892" s="161"/>
      <c r="X2892" s="161"/>
      <c r="Y2892" s="161"/>
      <c r="Z2892" s="161"/>
      <c r="AA2892" s="161"/>
      <c r="AB2892" s="161"/>
      <c r="AC2892" s="161"/>
      <c r="AD2892" s="161"/>
      <c r="AE2892" s="161"/>
      <c r="AF2892" s="161"/>
      <c r="AG2892" s="161"/>
      <c r="AH2892" s="161"/>
      <c r="AI2892" s="161"/>
      <c r="AJ2892" s="161"/>
      <c r="AK2892" s="161"/>
      <c r="AL2892" s="161"/>
      <c r="AM2892" s="161"/>
    </row>
    <row r="2893" spans="12:39" x14ac:dyDescent="0.15">
      <c r="L2893" s="161"/>
      <c r="M2893" s="161"/>
      <c r="N2893" s="161"/>
      <c r="O2893" s="161"/>
      <c r="P2893" s="161"/>
      <c r="Q2893" s="161"/>
      <c r="R2893" s="161"/>
      <c r="S2893" s="161"/>
      <c r="T2893" s="161"/>
      <c r="U2893" s="161"/>
      <c r="V2893" s="161"/>
      <c r="W2893" s="161"/>
      <c r="X2893" s="161"/>
      <c r="Y2893" s="161"/>
      <c r="Z2893" s="161"/>
      <c r="AA2893" s="161"/>
      <c r="AB2893" s="161"/>
      <c r="AC2893" s="161"/>
      <c r="AD2893" s="161"/>
      <c r="AE2893" s="161"/>
      <c r="AF2893" s="161"/>
      <c r="AG2893" s="161"/>
      <c r="AH2893" s="161"/>
      <c r="AI2893" s="161"/>
      <c r="AJ2893" s="161"/>
      <c r="AK2893" s="161"/>
      <c r="AL2893" s="161"/>
      <c r="AM2893" s="161"/>
    </row>
    <row r="2894" spans="12:39" x14ac:dyDescent="0.15">
      <c r="L2894" s="161"/>
      <c r="M2894" s="161"/>
      <c r="N2894" s="161"/>
      <c r="O2894" s="161"/>
      <c r="P2894" s="161"/>
      <c r="Q2894" s="161"/>
      <c r="R2894" s="161"/>
      <c r="S2894" s="161"/>
      <c r="T2894" s="161"/>
      <c r="U2894" s="161"/>
      <c r="V2894" s="161"/>
      <c r="W2894" s="161"/>
      <c r="X2894" s="161"/>
      <c r="Y2894" s="161"/>
      <c r="Z2894" s="161"/>
      <c r="AA2894" s="161"/>
      <c r="AB2894" s="161"/>
      <c r="AC2894" s="161"/>
      <c r="AD2894" s="161"/>
      <c r="AE2894" s="161"/>
      <c r="AF2894" s="161"/>
      <c r="AG2894" s="161"/>
      <c r="AH2894" s="161"/>
      <c r="AI2894" s="161"/>
      <c r="AJ2894" s="161"/>
      <c r="AK2894" s="161"/>
      <c r="AL2894" s="161"/>
      <c r="AM2894" s="161"/>
    </row>
    <row r="2895" spans="12:39" x14ac:dyDescent="0.15">
      <c r="L2895" s="161"/>
      <c r="M2895" s="161"/>
      <c r="N2895" s="161"/>
      <c r="O2895" s="161"/>
      <c r="P2895" s="161"/>
      <c r="Q2895" s="161"/>
      <c r="R2895" s="161"/>
      <c r="S2895" s="161"/>
      <c r="T2895" s="161"/>
      <c r="U2895" s="161"/>
      <c r="V2895" s="161"/>
      <c r="W2895" s="161"/>
      <c r="X2895" s="161"/>
      <c r="Y2895" s="161"/>
      <c r="Z2895" s="161"/>
      <c r="AA2895" s="161"/>
      <c r="AB2895" s="161"/>
      <c r="AC2895" s="161"/>
      <c r="AD2895" s="161"/>
      <c r="AE2895" s="161"/>
      <c r="AF2895" s="161"/>
      <c r="AG2895" s="161"/>
      <c r="AH2895" s="161"/>
      <c r="AI2895" s="161"/>
      <c r="AJ2895" s="161"/>
      <c r="AK2895" s="161"/>
      <c r="AL2895" s="161"/>
      <c r="AM2895" s="161"/>
    </row>
    <row r="2896" spans="12:39" x14ac:dyDescent="0.15">
      <c r="L2896" s="161"/>
      <c r="M2896" s="161"/>
      <c r="N2896" s="161"/>
      <c r="O2896" s="161"/>
      <c r="P2896" s="161"/>
      <c r="Q2896" s="161"/>
      <c r="R2896" s="161"/>
      <c r="S2896" s="161"/>
      <c r="T2896" s="161"/>
      <c r="U2896" s="161"/>
      <c r="V2896" s="161"/>
      <c r="W2896" s="161"/>
      <c r="X2896" s="161"/>
      <c r="Y2896" s="161"/>
      <c r="Z2896" s="161"/>
      <c r="AA2896" s="161"/>
      <c r="AB2896" s="161"/>
      <c r="AC2896" s="161"/>
      <c r="AD2896" s="161"/>
      <c r="AE2896" s="161"/>
      <c r="AF2896" s="161"/>
      <c r="AG2896" s="161"/>
      <c r="AH2896" s="161"/>
      <c r="AI2896" s="161"/>
      <c r="AJ2896" s="161"/>
      <c r="AK2896" s="161"/>
      <c r="AL2896" s="161"/>
      <c r="AM2896" s="161"/>
    </row>
    <row r="2897" spans="12:39" x14ac:dyDescent="0.15">
      <c r="L2897" s="161"/>
      <c r="M2897" s="161"/>
      <c r="N2897" s="161"/>
      <c r="O2897" s="161"/>
      <c r="P2897" s="161"/>
      <c r="Q2897" s="161"/>
      <c r="R2897" s="161"/>
      <c r="S2897" s="161"/>
      <c r="T2897" s="161"/>
      <c r="U2897" s="161"/>
      <c r="V2897" s="161"/>
      <c r="W2897" s="161"/>
      <c r="X2897" s="161"/>
      <c r="Y2897" s="161"/>
      <c r="Z2897" s="161"/>
      <c r="AA2897" s="161"/>
      <c r="AB2897" s="161"/>
      <c r="AC2897" s="161"/>
      <c r="AD2897" s="161"/>
      <c r="AE2897" s="161"/>
      <c r="AF2897" s="161"/>
      <c r="AG2897" s="161"/>
      <c r="AH2897" s="161"/>
      <c r="AI2897" s="161"/>
      <c r="AJ2897" s="161"/>
      <c r="AK2897" s="161"/>
      <c r="AL2897" s="161"/>
      <c r="AM2897" s="161"/>
    </row>
    <row r="2898" spans="12:39" x14ac:dyDescent="0.15">
      <c r="L2898" s="161"/>
      <c r="M2898" s="161"/>
      <c r="N2898" s="161"/>
      <c r="O2898" s="161"/>
      <c r="P2898" s="161"/>
      <c r="Q2898" s="161"/>
      <c r="R2898" s="161"/>
      <c r="S2898" s="161"/>
      <c r="T2898" s="161"/>
      <c r="U2898" s="161"/>
      <c r="V2898" s="161"/>
      <c r="W2898" s="161"/>
      <c r="X2898" s="161"/>
      <c r="Y2898" s="161"/>
      <c r="Z2898" s="161"/>
      <c r="AA2898" s="161"/>
      <c r="AB2898" s="161"/>
      <c r="AC2898" s="161"/>
      <c r="AD2898" s="161"/>
      <c r="AE2898" s="161"/>
      <c r="AF2898" s="161"/>
      <c r="AG2898" s="161"/>
      <c r="AH2898" s="161"/>
      <c r="AI2898" s="161"/>
      <c r="AJ2898" s="161"/>
      <c r="AK2898" s="161"/>
      <c r="AL2898" s="161"/>
      <c r="AM2898" s="161"/>
    </row>
    <row r="2899" spans="12:39" x14ac:dyDescent="0.15">
      <c r="L2899" s="161"/>
      <c r="M2899" s="161"/>
      <c r="N2899" s="161"/>
      <c r="O2899" s="161"/>
      <c r="P2899" s="161"/>
      <c r="Q2899" s="161"/>
      <c r="R2899" s="161"/>
      <c r="S2899" s="161"/>
      <c r="T2899" s="161"/>
      <c r="U2899" s="161"/>
      <c r="V2899" s="161"/>
      <c r="W2899" s="161"/>
      <c r="X2899" s="161"/>
      <c r="Y2899" s="161"/>
      <c r="Z2899" s="161"/>
      <c r="AA2899" s="161"/>
      <c r="AB2899" s="161"/>
      <c r="AC2899" s="161"/>
      <c r="AD2899" s="161"/>
      <c r="AE2899" s="161"/>
      <c r="AF2899" s="161"/>
      <c r="AG2899" s="161"/>
      <c r="AH2899" s="161"/>
      <c r="AI2899" s="161"/>
      <c r="AJ2899" s="161"/>
      <c r="AK2899" s="161"/>
      <c r="AL2899" s="161"/>
      <c r="AM2899" s="161"/>
    </row>
    <row r="2900" spans="12:39" x14ac:dyDescent="0.15">
      <c r="L2900" s="161"/>
      <c r="M2900" s="161"/>
      <c r="N2900" s="161"/>
      <c r="O2900" s="161"/>
      <c r="P2900" s="161"/>
      <c r="Q2900" s="161"/>
      <c r="R2900" s="161"/>
      <c r="S2900" s="161"/>
      <c r="T2900" s="161"/>
      <c r="U2900" s="161"/>
      <c r="V2900" s="161"/>
      <c r="W2900" s="161"/>
      <c r="X2900" s="161"/>
      <c r="Y2900" s="161"/>
      <c r="Z2900" s="161"/>
      <c r="AA2900" s="161"/>
      <c r="AB2900" s="161"/>
      <c r="AC2900" s="161"/>
      <c r="AD2900" s="161"/>
      <c r="AE2900" s="161"/>
      <c r="AF2900" s="161"/>
      <c r="AG2900" s="161"/>
      <c r="AH2900" s="161"/>
      <c r="AI2900" s="161"/>
      <c r="AJ2900" s="161"/>
      <c r="AK2900" s="161"/>
      <c r="AL2900" s="161"/>
      <c r="AM2900" s="161"/>
    </row>
    <row r="2901" spans="12:39" x14ac:dyDescent="0.15">
      <c r="L2901" s="161"/>
      <c r="M2901" s="161"/>
      <c r="N2901" s="161"/>
      <c r="O2901" s="161"/>
      <c r="P2901" s="161"/>
      <c r="Q2901" s="161"/>
      <c r="R2901" s="161"/>
      <c r="S2901" s="161"/>
      <c r="T2901" s="161"/>
      <c r="U2901" s="161"/>
      <c r="V2901" s="161"/>
      <c r="W2901" s="161"/>
      <c r="X2901" s="161"/>
      <c r="Y2901" s="161"/>
      <c r="Z2901" s="161"/>
      <c r="AA2901" s="161"/>
      <c r="AB2901" s="161"/>
      <c r="AC2901" s="161"/>
      <c r="AD2901" s="161"/>
      <c r="AE2901" s="161"/>
      <c r="AF2901" s="161"/>
      <c r="AG2901" s="161"/>
      <c r="AH2901" s="161"/>
      <c r="AI2901" s="161"/>
      <c r="AJ2901" s="161"/>
      <c r="AK2901" s="161"/>
      <c r="AL2901" s="161"/>
      <c r="AM2901" s="161"/>
    </row>
    <row r="2902" spans="12:39" x14ac:dyDescent="0.15">
      <c r="L2902" s="161"/>
      <c r="M2902" s="161"/>
      <c r="N2902" s="161"/>
      <c r="O2902" s="161"/>
      <c r="P2902" s="161"/>
      <c r="Q2902" s="161"/>
      <c r="R2902" s="161"/>
      <c r="S2902" s="161"/>
      <c r="T2902" s="161"/>
      <c r="U2902" s="161"/>
      <c r="V2902" s="161"/>
      <c r="W2902" s="161"/>
      <c r="X2902" s="161"/>
      <c r="Y2902" s="161"/>
      <c r="Z2902" s="161"/>
      <c r="AA2902" s="161"/>
      <c r="AB2902" s="161"/>
      <c r="AC2902" s="161"/>
      <c r="AD2902" s="161"/>
      <c r="AE2902" s="161"/>
      <c r="AF2902" s="161"/>
      <c r="AG2902" s="161"/>
      <c r="AH2902" s="161"/>
      <c r="AI2902" s="161"/>
      <c r="AJ2902" s="161"/>
      <c r="AK2902" s="161"/>
      <c r="AL2902" s="161"/>
      <c r="AM2902" s="161"/>
    </row>
    <row r="2903" spans="12:39" x14ac:dyDescent="0.15">
      <c r="L2903" s="161"/>
      <c r="M2903" s="161"/>
      <c r="N2903" s="161"/>
      <c r="O2903" s="161"/>
      <c r="P2903" s="161"/>
      <c r="Q2903" s="161"/>
      <c r="R2903" s="161"/>
      <c r="S2903" s="161"/>
      <c r="T2903" s="161"/>
      <c r="U2903" s="161"/>
      <c r="V2903" s="161"/>
      <c r="W2903" s="161"/>
      <c r="X2903" s="161"/>
      <c r="Y2903" s="161"/>
      <c r="Z2903" s="161"/>
      <c r="AA2903" s="161"/>
      <c r="AB2903" s="161"/>
      <c r="AC2903" s="161"/>
      <c r="AD2903" s="161"/>
      <c r="AE2903" s="161"/>
      <c r="AF2903" s="161"/>
      <c r="AG2903" s="161"/>
      <c r="AH2903" s="161"/>
      <c r="AI2903" s="161"/>
      <c r="AJ2903" s="161"/>
      <c r="AK2903" s="161"/>
      <c r="AL2903" s="161"/>
      <c r="AM2903" s="161"/>
    </row>
    <row r="2904" spans="12:39" x14ac:dyDescent="0.15">
      <c r="L2904" s="161"/>
      <c r="M2904" s="161"/>
      <c r="N2904" s="161"/>
      <c r="O2904" s="161"/>
      <c r="P2904" s="161"/>
      <c r="Q2904" s="161"/>
      <c r="R2904" s="161"/>
      <c r="S2904" s="161"/>
      <c r="T2904" s="161"/>
      <c r="U2904" s="161"/>
      <c r="V2904" s="161"/>
      <c r="W2904" s="161"/>
      <c r="X2904" s="161"/>
      <c r="Y2904" s="161"/>
      <c r="Z2904" s="161"/>
      <c r="AA2904" s="161"/>
      <c r="AB2904" s="161"/>
      <c r="AC2904" s="161"/>
      <c r="AD2904" s="161"/>
      <c r="AE2904" s="161"/>
      <c r="AF2904" s="161"/>
      <c r="AG2904" s="161"/>
      <c r="AH2904" s="161"/>
      <c r="AI2904" s="161"/>
      <c r="AJ2904" s="161"/>
      <c r="AK2904" s="161"/>
      <c r="AL2904" s="161"/>
      <c r="AM2904" s="161"/>
    </row>
    <row r="2905" spans="12:39" x14ac:dyDescent="0.15">
      <c r="L2905" s="161"/>
      <c r="M2905" s="161"/>
      <c r="N2905" s="161"/>
      <c r="O2905" s="161"/>
      <c r="P2905" s="161"/>
      <c r="Q2905" s="161"/>
      <c r="R2905" s="161"/>
      <c r="S2905" s="161"/>
      <c r="T2905" s="161"/>
      <c r="U2905" s="161"/>
      <c r="V2905" s="161"/>
      <c r="W2905" s="161"/>
      <c r="X2905" s="161"/>
      <c r="Y2905" s="161"/>
      <c r="Z2905" s="161"/>
      <c r="AA2905" s="161"/>
      <c r="AB2905" s="161"/>
      <c r="AC2905" s="161"/>
      <c r="AD2905" s="161"/>
      <c r="AE2905" s="161"/>
      <c r="AF2905" s="161"/>
      <c r="AG2905" s="161"/>
      <c r="AH2905" s="161"/>
      <c r="AI2905" s="161"/>
      <c r="AJ2905" s="161"/>
      <c r="AK2905" s="161"/>
      <c r="AL2905" s="161"/>
      <c r="AM2905" s="161"/>
    </row>
    <row r="2906" spans="12:39" x14ac:dyDescent="0.15">
      <c r="L2906" s="161"/>
      <c r="M2906" s="161"/>
      <c r="N2906" s="161"/>
      <c r="O2906" s="161"/>
      <c r="P2906" s="161"/>
      <c r="Q2906" s="161"/>
      <c r="R2906" s="161"/>
      <c r="S2906" s="161"/>
      <c r="T2906" s="161"/>
      <c r="U2906" s="161"/>
      <c r="V2906" s="161"/>
      <c r="W2906" s="161"/>
      <c r="X2906" s="161"/>
      <c r="Y2906" s="161"/>
      <c r="Z2906" s="161"/>
      <c r="AA2906" s="161"/>
      <c r="AB2906" s="161"/>
      <c r="AC2906" s="161"/>
      <c r="AD2906" s="161"/>
      <c r="AE2906" s="161"/>
      <c r="AF2906" s="161"/>
      <c r="AG2906" s="161"/>
      <c r="AH2906" s="161"/>
      <c r="AI2906" s="161"/>
      <c r="AJ2906" s="161"/>
      <c r="AK2906" s="161"/>
      <c r="AL2906" s="161"/>
      <c r="AM2906" s="161"/>
    </row>
    <row r="2907" spans="12:39" x14ac:dyDescent="0.15">
      <c r="L2907" s="161"/>
      <c r="M2907" s="161"/>
      <c r="N2907" s="161"/>
      <c r="O2907" s="161"/>
      <c r="P2907" s="161"/>
      <c r="Q2907" s="161"/>
      <c r="R2907" s="161"/>
      <c r="S2907" s="161"/>
      <c r="T2907" s="161"/>
      <c r="U2907" s="161"/>
      <c r="V2907" s="161"/>
      <c r="W2907" s="161"/>
      <c r="X2907" s="161"/>
      <c r="Y2907" s="161"/>
      <c r="Z2907" s="161"/>
      <c r="AA2907" s="161"/>
      <c r="AB2907" s="161"/>
      <c r="AC2907" s="161"/>
      <c r="AD2907" s="161"/>
      <c r="AE2907" s="161"/>
      <c r="AF2907" s="161"/>
      <c r="AG2907" s="161"/>
      <c r="AH2907" s="161"/>
      <c r="AI2907" s="161"/>
      <c r="AJ2907" s="161"/>
      <c r="AK2907" s="161"/>
      <c r="AL2907" s="161"/>
      <c r="AM2907" s="161"/>
    </row>
    <row r="2908" spans="12:39" x14ac:dyDescent="0.15">
      <c r="L2908" s="161"/>
      <c r="M2908" s="161"/>
      <c r="N2908" s="161"/>
      <c r="O2908" s="161"/>
      <c r="P2908" s="161"/>
      <c r="Q2908" s="161"/>
      <c r="R2908" s="161"/>
      <c r="S2908" s="161"/>
      <c r="T2908" s="161"/>
      <c r="U2908" s="161"/>
      <c r="V2908" s="161"/>
      <c r="W2908" s="161"/>
      <c r="X2908" s="161"/>
      <c r="Y2908" s="161"/>
      <c r="Z2908" s="161"/>
      <c r="AA2908" s="161"/>
      <c r="AB2908" s="161"/>
      <c r="AC2908" s="161"/>
      <c r="AD2908" s="161"/>
      <c r="AE2908" s="161"/>
      <c r="AF2908" s="161"/>
      <c r="AG2908" s="161"/>
      <c r="AH2908" s="161"/>
      <c r="AI2908" s="161"/>
      <c r="AJ2908" s="161"/>
      <c r="AK2908" s="161"/>
      <c r="AL2908" s="161"/>
      <c r="AM2908" s="161"/>
    </row>
    <row r="2909" spans="12:39" x14ac:dyDescent="0.15">
      <c r="L2909" s="161"/>
      <c r="M2909" s="161"/>
      <c r="N2909" s="161"/>
      <c r="O2909" s="161"/>
      <c r="P2909" s="161"/>
      <c r="Q2909" s="161"/>
      <c r="R2909" s="161"/>
      <c r="S2909" s="161"/>
      <c r="T2909" s="161"/>
      <c r="U2909" s="161"/>
      <c r="V2909" s="161"/>
      <c r="W2909" s="161"/>
      <c r="X2909" s="161"/>
      <c r="Y2909" s="161"/>
      <c r="Z2909" s="161"/>
      <c r="AA2909" s="161"/>
      <c r="AB2909" s="161"/>
      <c r="AC2909" s="161"/>
      <c r="AD2909" s="161"/>
      <c r="AE2909" s="161"/>
      <c r="AF2909" s="161"/>
      <c r="AG2909" s="161"/>
      <c r="AH2909" s="161"/>
      <c r="AI2909" s="161"/>
      <c r="AJ2909" s="161"/>
      <c r="AK2909" s="161"/>
      <c r="AL2909" s="161"/>
      <c r="AM2909" s="161"/>
    </row>
    <row r="2910" spans="12:39" x14ac:dyDescent="0.15">
      <c r="L2910" s="161"/>
      <c r="M2910" s="161"/>
      <c r="N2910" s="161"/>
      <c r="O2910" s="161"/>
      <c r="P2910" s="161"/>
      <c r="Q2910" s="161"/>
      <c r="R2910" s="161"/>
      <c r="S2910" s="161"/>
      <c r="T2910" s="161"/>
      <c r="U2910" s="161"/>
      <c r="V2910" s="161"/>
      <c r="W2910" s="161"/>
      <c r="X2910" s="161"/>
      <c r="Y2910" s="161"/>
      <c r="Z2910" s="161"/>
      <c r="AA2910" s="161"/>
      <c r="AB2910" s="161"/>
      <c r="AC2910" s="161"/>
      <c r="AD2910" s="161"/>
      <c r="AE2910" s="161"/>
      <c r="AF2910" s="161"/>
      <c r="AG2910" s="161"/>
      <c r="AH2910" s="161"/>
      <c r="AI2910" s="161"/>
      <c r="AJ2910" s="161"/>
      <c r="AK2910" s="161"/>
      <c r="AL2910" s="161"/>
      <c r="AM2910" s="161"/>
    </row>
    <row r="2911" spans="12:39" x14ac:dyDescent="0.15">
      <c r="L2911" s="161"/>
      <c r="M2911" s="161"/>
      <c r="N2911" s="161"/>
      <c r="O2911" s="161"/>
      <c r="P2911" s="161"/>
      <c r="Q2911" s="161"/>
      <c r="R2911" s="161"/>
      <c r="S2911" s="161"/>
      <c r="T2911" s="161"/>
      <c r="U2911" s="161"/>
      <c r="V2911" s="161"/>
      <c r="W2911" s="161"/>
      <c r="X2911" s="161"/>
      <c r="Y2911" s="161"/>
      <c r="Z2911" s="161"/>
      <c r="AA2911" s="161"/>
      <c r="AB2911" s="161"/>
      <c r="AC2911" s="161"/>
      <c r="AD2911" s="161"/>
      <c r="AE2911" s="161"/>
      <c r="AF2911" s="161"/>
      <c r="AG2911" s="161"/>
      <c r="AH2911" s="161"/>
      <c r="AI2911" s="161"/>
      <c r="AJ2911" s="161"/>
      <c r="AK2911" s="161"/>
      <c r="AL2911" s="161"/>
      <c r="AM2911" s="161"/>
    </row>
    <row r="2912" spans="12:39" x14ac:dyDescent="0.15">
      <c r="L2912" s="161"/>
      <c r="M2912" s="161"/>
      <c r="N2912" s="161"/>
      <c r="O2912" s="161"/>
      <c r="P2912" s="161"/>
      <c r="Q2912" s="161"/>
      <c r="R2912" s="161"/>
      <c r="S2912" s="161"/>
      <c r="T2912" s="161"/>
      <c r="U2912" s="161"/>
      <c r="V2912" s="161"/>
      <c r="W2912" s="161"/>
      <c r="X2912" s="161"/>
      <c r="Y2912" s="161"/>
      <c r="Z2912" s="161"/>
      <c r="AA2912" s="161"/>
      <c r="AB2912" s="161"/>
      <c r="AC2912" s="161"/>
      <c r="AD2912" s="161"/>
      <c r="AE2912" s="161"/>
      <c r="AF2912" s="161"/>
      <c r="AG2912" s="161"/>
      <c r="AH2912" s="161"/>
      <c r="AI2912" s="161"/>
      <c r="AJ2912" s="161"/>
      <c r="AK2912" s="161"/>
      <c r="AL2912" s="161"/>
      <c r="AM2912" s="161"/>
    </row>
    <row r="2913" spans="12:39" x14ac:dyDescent="0.15">
      <c r="L2913" s="161"/>
      <c r="M2913" s="161"/>
      <c r="N2913" s="161"/>
      <c r="O2913" s="161"/>
      <c r="P2913" s="161"/>
      <c r="Q2913" s="161"/>
      <c r="R2913" s="161"/>
      <c r="S2913" s="161"/>
      <c r="T2913" s="161"/>
      <c r="U2913" s="161"/>
      <c r="V2913" s="161"/>
      <c r="W2913" s="161"/>
      <c r="X2913" s="161"/>
      <c r="Y2913" s="161"/>
      <c r="Z2913" s="161"/>
      <c r="AA2913" s="161"/>
      <c r="AB2913" s="161"/>
      <c r="AC2913" s="161"/>
      <c r="AD2913" s="161"/>
      <c r="AE2913" s="161"/>
      <c r="AF2913" s="161"/>
      <c r="AG2913" s="161"/>
      <c r="AH2913" s="161"/>
      <c r="AI2913" s="161"/>
      <c r="AJ2913" s="161"/>
      <c r="AK2913" s="161"/>
      <c r="AL2913" s="161"/>
      <c r="AM2913" s="161"/>
    </row>
    <row r="2914" spans="12:39" x14ac:dyDescent="0.15">
      <c r="L2914" s="161"/>
      <c r="M2914" s="161"/>
      <c r="N2914" s="161"/>
      <c r="O2914" s="161"/>
      <c r="P2914" s="161"/>
      <c r="Q2914" s="161"/>
      <c r="R2914" s="161"/>
      <c r="S2914" s="161"/>
      <c r="T2914" s="161"/>
      <c r="U2914" s="161"/>
      <c r="V2914" s="161"/>
      <c r="W2914" s="161"/>
      <c r="X2914" s="161"/>
      <c r="Y2914" s="161"/>
      <c r="Z2914" s="161"/>
      <c r="AA2914" s="161"/>
      <c r="AB2914" s="161"/>
      <c r="AC2914" s="161"/>
      <c r="AD2914" s="161"/>
      <c r="AE2914" s="161"/>
      <c r="AF2914" s="161"/>
      <c r="AG2914" s="161"/>
      <c r="AH2914" s="161"/>
      <c r="AI2914" s="161"/>
      <c r="AJ2914" s="161"/>
      <c r="AK2914" s="161"/>
      <c r="AL2914" s="161"/>
      <c r="AM2914" s="161"/>
    </row>
    <row r="2915" spans="12:39" x14ac:dyDescent="0.15">
      <c r="L2915" s="161"/>
      <c r="M2915" s="161"/>
      <c r="N2915" s="161"/>
      <c r="O2915" s="161"/>
      <c r="P2915" s="161"/>
      <c r="Q2915" s="161"/>
      <c r="R2915" s="161"/>
      <c r="S2915" s="161"/>
      <c r="T2915" s="161"/>
      <c r="U2915" s="161"/>
      <c r="V2915" s="161"/>
      <c r="W2915" s="161"/>
      <c r="X2915" s="161"/>
      <c r="Y2915" s="161"/>
      <c r="Z2915" s="161"/>
      <c r="AA2915" s="161"/>
      <c r="AB2915" s="161"/>
      <c r="AC2915" s="161"/>
      <c r="AD2915" s="161"/>
      <c r="AE2915" s="161"/>
      <c r="AF2915" s="161"/>
      <c r="AG2915" s="161"/>
      <c r="AH2915" s="161"/>
      <c r="AI2915" s="161"/>
      <c r="AJ2915" s="161"/>
      <c r="AK2915" s="161"/>
      <c r="AL2915" s="161"/>
      <c r="AM2915" s="161"/>
    </row>
    <row r="2916" spans="12:39" x14ac:dyDescent="0.15">
      <c r="L2916" s="161"/>
      <c r="M2916" s="161"/>
      <c r="N2916" s="161"/>
      <c r="O2916" s="161"/>
      <c r="P2916" s="161"/>
      <c r="Q2916" s="161"/>
      <c r="R2916" s="161"/>
      <c r="S2916" s="161"/>
      <c r="T2916" s="161"/>
      <c r="U2916" s="161"/>
      <c r="V2916" s="161"/>
      <c r="W2916" s="161"/>
      <c r="X2916" s="161"/>
      <c r="Y2916" s="161"/>
      <c r="Z2916" s="161"/>
      <c r="AA2916" s="161"/>
      <c r="AB2916" s="161"/>
      <c r="AC2916" s="161"/>
      <c r="AD2916" s="161"/>
      <c r="AE2916" s="161"/>
      <c r="AF2916" s="161"/>
      <c r="AG2916" s="161"/>
      <c r="AH2916" s="161"/>
      <c r="AI2916" s="161"/>
      <c r="AJ2916" s="161"/>
      <c r="AK2916" s="161"/>
      <c r="AL2916" s="161"/>
      <c r="AM2916" s="161"/>
    </row>
    <row r="2917" spans="12:39" x14ac:dyDescent="0.15">
      <c r="L2917" s="161"/>
      <c r="M2917" s="161"/>
      <c r="N2917" s="161"/>
      <c r="O2917" s="161"/>
      <c r="P2917" s="161"/>
      <c r="Q2917" s="161"/>
      <c r="R2917" s="161"/>
      <c r="S2917" s="161"/>
      <c r="T2917" s="161"/>
      <c r="U2917" s="161"/>
      <c r="V2917" s="161"/>
      <c r="W2917" s="161"/>
      <c r="X2917" s="161"/>
      <c r="Y2917" s="161"/>
      <c r="Z2917" s="161"/>
      <c r="AA2917" s="161"/>
      <c r="AB2917" s="161"/>
      <c r="AC2917" s="161"/>
      <c r="AD2917" s="161"/>
      <c r="AE2917" s="161"/>
      <c r="AF2917" s="161"/>
      <c r="AG2917" s="161"/>
      <c r="AH2917" s="161"/>
      <c r="AI2917" s="161"/>
      <c r="AJ2917" s="161"/>
      <c r="AK2917" s="161"/>
      <c r="AL2917" s="161"/>
      <c r="AM2917" s="161"/>
    </row>
    <row r="2918" spans="12:39" x14ac:dyDescent="0.15">
      <c r="L2918" s="161"/>
      <c r="M2918" s="161"/>
      <c r="N2918" s="161"/>
      <c r="O2918" s="161"/>
      <c r="P2918" s="161"/>
      <c r="Q2918" s="161"/>
      <c r="R2918" s="161"/>
      <c r="S2918" s="161"/>
      <c r="T2918" s="161"/>
      <c r="U2918" s="161"/>
      <c r="V2918" s="161"/>
      <c r="W2918" s="161"/>
      <c r="X2918" s="161"/>
      <c r="Y2918" s="161"/>
      <c r="Z2918" s="161"/>
      <c r="AA2918" s="161"/>
      <c r="AB2918" s="161"/>
      <c r="AC2918" s="161"/>
      <c r="AD2918" s="161"/>
      <c r="AE2918" s="161"/>
      <c r="AF2918" s="161"/>
      <c r="AG2918" s="161"/>
      <c r="AH2918" s="161"/>
      <c r="AI2918" s="161"/>
      <c r="AJ2918" s="161"/>
      <c r="AK2918" s="161"/>
      <c r="AL2918" s="161"/>
      <c r="AM2918" s="161"/>
    </row>
    <row r="2919" spans="12:39" x14ac:dyDescent="0.15">
      <c r="L2919" s="161"/>
      <c r="M2919" s="161"/>
      <c r="N2919" s="161"/>
      <c r="O2919" s="161"/>
      <c r="P2919" s="161"/>
      <c r="Q2919" s="161"/>
      <c r="R2919" s="161"/>
      <c r="S2919" s="161"/>
      <c r="T2919" s="161"/>
      <c r="U2919" s="161"/>
      <c r="V2919" s="161"/>
      <c r="W2919" s="161"/>
      <c r="X2919" s="161"/>
      <c r="Y2919" s="161"/>
      <c r="Z2919" s="161"/>
      <c r="AA2919" s="161"/>
      <c r="AB2919" s="161"/>
      <c r="AC2919" s="161"/>
      <c r="AD2919" s="161"/>
      <c r="AE2919" s="161"/>
      <c r="AF2919" s="161"/>
      <c r="AG2919" s="161"/>
      <c r="AH2919" s="161"/>
      <c r="AI2919" s="161"/>
      <c r="AJ2919" s="161"/>
      <c r="AK2919" s="161"/>
      <c r="AL2919" s="161"/>
      <c r="AM2919" s="161"/>
    </row>
    <row r="2920" spans="12:39" x14ac:dyDescent="0.15">
      <c r="L2920" s="161"/>
      <c r="M2920" s="161"/>
      <c r="N2920" s="161"/>
      <c r="O2920" s="161"/>
      <c r="P2920" s="161"/>
      <c r="Q2920" s="161"/>
      <c r="R2920" s="161"/>
      <c r="S2920" s="161"/>
      <c r="T2920" s="161"/>
      <c r="U2920" s="161"/>
      <c r="V2920" s="161"/>
      <c r="W2920" s="161"/>
      <c r="X2920" s="161"/>
      <c r="Y2920" s="161"/>
      <c r="Z2920" s="161"/>
      <c r="AA2920" s="161"/>
      <c r="AB2920" s="161"/>
      <c r="AC2920" s="161"/>
      <c r="AD2920" s="161"/>
      <c r="AE2920" s="161"/>
      <c r="AF2920" s="161"/>
      <c r="AG2920" s="161"/>
      <c r="AH2920" s="161"/>
      <c r="AI2920" s="161"/>
      <c r="AJ2920" s="161"/>
      <c r="AK2920" s="161"/>
      <c r="AL2920" s="161"/>
      <c r="AM2920" s="161"/>
    </row>
    <row r="2921" spans="12:39" x14ac:dyDescent="0.15">
      <c r="L2921" s="161"/>
      <c r="M2921" s="161"/>
      <c r="N2921" s="161"/>
      <c r="O2921" s="161"/>
      <c r="P2921" s="161"/>
      <c r="Q2921" s="161"/>
      <c r="R2921" s="161"/>
      <c r="S2921" s="161"/>
      <c r="T2921" s="161"/>
      <c r="U2921" s="161"/>
      <c r="V2921" s="161"/>
      <c r="W2921" s="161"/>
      <c r="X2921" s="161"/>
      <c r="Y2921" s="161"/>
      <c r="Z2921" s="161"/>
      <c r="AA2921" s="161"/>
      <c r="AB2921" s="161"/>
      <c r="AC2921" s="161"/>
      <c r="AD2921" s="161"/>
      <c r="AE2921" s="161"/>
      <c r="AF2921" s="161"/>
      <c r="AG2921" s="161"/>
      <c r="AH2921" s="161"/>
      <c r="AI2921" s="161"/>
      <c r="AJ2921" s="161"/>
      <c r="AK2921" s="161"/>
      <c r="AL2921" s="161"/>
      <c r="AM2921" s="161"/>
    </row>
    <row r="2922" spans="12:39" x14ac:dyDescent="0.15">
      <c r="L2922" s="161"/>
      <c r="M2922" s="161"/>
      <c r="N2922" s="161"/>
      <c r="O2922" s="161"/>
      <c r="P2922" s="161"/>
      <c r="Q2922" s="161"/>
      <c r="R2922" s="161"/>
      <c r="S2922" s="161"/>
      <c r="T2922" s="161"/>
      <c r="U2922" s="161"/>
      <c r="V2922" s="161"/>
      <c r="W2922" s="161"/>
      <c r="X2922" s="161"/>
      <c r="Y2922" s="161"/>
      <c r="Z2922" s="161"/>
      <c r="AA2922" s="161"/>
      <c r="AB2922" s="161"/>
      <c r="AC2922" s="161"/>
      <c r="AD2922" s="161"/>
      <c r="AE2922" s="161"/>
      <c r="AF2922" s="161"/>
      <c r="AG2922" s="161"/>
      <c r="AH2922" s="161"/>
      <c r="AI2922" s="161"/>
      <c r="AJ2922" s="161"/>
      <c r="AK2922" s="161"/>
      <c r="AL2922" s="161"/>
      <c r="AM2922" s="161"/>
    </row>
    <row r="2923" spans="12:39" x14ac:dyDescent="0.15">
      <c r="L2923" s="161"/>
      <c r="M2923" s="161"/>
      <c r="N2923" s="161"/>
      <c r="O2923" s="161"/>
      <c r="P2923" s="161"/>
      <c r="Q2923" s="161"/>
      <c r="R2923" s="161"/>
      <c r="S2923" s="161"/>
      <c r="T2923" s="161"/>
      <c r="U2923" s="161"/>
      <c r="V2923" s="161"/>
      <c r="W2923" s="161"/>
      <c r="X2923" s="161"/>
      <c r="Y2923" s="161"/>
      <c r="Z2923" s="161"/>
      <c r="AA2923" s="161"/>
      <c r="AB2923" s="161"/>
      <c r="AC2923" s="161"/>
      <c r="AD2923" s="161"/>
      <c r="AE2923" s="161"/>
      <c r="AF2923" s="161"/>
      <c r="AG2923" s="161"/>
      <c r="AH2923" s="161"/>
      <c r="AI2923" s="161"/>
      <c r="AJ2923" s="161"/>
      <c r="AK2923" s="161"/>
      <c r="AL2923" s="161"/>
      <c r="AM2923" s="161"/>
    </row>
    <row r="2924" spans="12:39" x14ac:dyDescent="0.15">
      <c r="L2924" s="161"/>
      <c r="M2924" s="161"/>
      <c r="N2924" s="161"/>
      <c r="O2924" s="161"/>
      <c r="P2924" s="161"/>
      <c r="Q2924" s="161"/>
      <c r="R2924" s="161"/>
      <c r="S2924" s="161"/>
      <c r="T2924" s="161"/>
      <c r="U2924" s="161"/>
      <c r="V2924" s="161"/>
      <c r="W2924" s="161"/>
      <c r="X2924" s="161"/>
      <c r="Y2924" s="161"/>
      <c r="Z2924" s="161"/>
      <c r="AA2924" s="161"/>
      <c r="AB2924" s="161"/>
      <c r="AC2924" s="161"/>
      <c r="AD2924" s="161"/>
      <c r="AE2924" s="161"/>
      <c r="AF2924" s="161"/>
      <c r="AG2924" s="161"/>
      <c r="AH2924" s="161"/>
      <c r="AI2924" s="161"/>
      <c r="AJ2924" s="161"/>
      <c r="AK2924" s="161"/>
      <c r="AL2924" s="161"/>
      <c r="AM2924" s="161"/>
    </row>
    <row r="2925" spans="12:39" x14ac:dyDescent="0.15">
      <c r="L2925" s="161"/>
      <c r="M2925" s="161"/>
      <c r="N2925" s="161"/>
      <c r="O2925" s="161"/>
      <c r="P2925" s="161"/>
      <c r="Q2925" s="161"/>
      <c r="R2925" s="161"/>
      <c r="S2925" s="161"/>
      <c r="T2925" s="161"/>
      <c r="U2925" s="161"/>
      <c r="V2925" s="161"/>
      <c r="W2925" s="161"/>
      <c r="X2925" s="161"/>
      <c r="Y2925" s="161"/>
      <c r="Z2925" s="161"/>
      <c r="AA2925" s="161"/>
      <c r="AB2925" s="161"/>
      <c r="AC2925" s="161"/>
      <c r="AD2925" s="161"/>
      <c r="AE2925" s="161"/>
      <c r="AF2925" s="161"/>
      <c r="AG2925" s="161"/>
      <c r="AH2925" s="161"/>
      <c r="AI2925" s="161"/>
      <c r="AJ2925" s="161"/>
      <c r="AK2925" s="161"/>
      <c r="AL2925" s="161"/>
      <c r="AM2925" s="161"/>
    </row>
    <row r="2926" spans="12:39" x14ac:dyDescent="0.15">
      <c r="L2926" s="161"/>
      <c r="M2926" s="161"/>
      <c r="N2926" s="161"/>
      <c r="O2926" s="161"/>
      <c r="P2926" s="161"/>
      <c r="Q2926" s="161"/>
      <c r="R2926" s="161"/>
      <c r="S2926" s="161"/>
      <c r="T2926" s="161"/>
      <c r="U2926" s="161"/>
      <c r="V2926" s="161"/>
      <c r="W2926" s="161"/>
      <c r="X2926" s="161"/>
      <c r="Y2926" s="161"/>
      <c r="Z2926" s="161"/>
      <c r="AA2926" s="161"/>
      <c r="AB2926" s="161"/>
      <c r="AC2926" s="161"/>
      <c r="AD2926" s="161"/>
      <c r="AE2926" s="161"/>
      <c r="AF2926" s="161"/>
      <c r="AG2926" s="161"/>
      <c r="AH2926" s="161"/>
      <c r="AI2926" s="161"/>
      <c r="AJ2926" s="161"/>
      <c r="AK2926" s="161"/>
      <c r="AL2926" s="161"/>
      <c r="AM2926" s="161"/>
    </row>
    <row r="2927" spans="12:39" x14ac:dyDescent="0.15">
      <c r="L2927" s="161"/>
      <c r="M2927" s="161"/>
      <c r="N2927" s="161"/>
      <c r="O2927" s="161"/>
      <c r="P2927" s="161"/>
      <c r="Q2927" s="161"/>
      <c r="R2927" s="161"/>
      <c r="S2927" s="161"/>
      <c r="T2927" s="161"/>
      <c r="U2927" s="161"/>
      <c r="V2927" s="161"/>
      <c r="W2927" s="161"/>
      <c r="X2927" s="161"/>
      <c r="Y2927" s="161"/>
      <c r="Z2927" s="161"/>
      <c r="AA2927" s="161"/>
      <c r="AB2927" s="161"/>
      <c r="AC2927" s="161"/>
      <c r="AD2927" s="161"/>
      <c r="AE2927" s="161"/>
      <c r="AF2927" s="161"/>
      <c r="AG2927" s="161"/>
      <c r="AH2927" s="161"/>
      <c r="AI2927" s="161"/>
      <c r="AJ2927" s="161"/>
      <c r="AK2927" s="161"/>
      <c r="AL2927" s="161"/>
      <c r="AM2927" s="161"/>
    </row>
    <row r="2928" spans="12:39" x14ac:dyDescent="0.15">
      <c r="L2928" s="161"/>
      <c r="M2928" s="161"/>
      <c r="N2928" s="161"/>
      <c r="O2928" s="161"/>
      <c r="P2928" s="161"/>
      <c r="Q2928" s="161"/>
      <c r="R2928" s="161"/>
      <c r="S2928" s="161"/>
      <c r="T2928" s="161"/>
      <c r="U2928" s="161"/>
      <c r="V2928" s="161"/>
      <c r="W2928" s="161"/>
      <c r="X2928" s="161"/>
      <c r="Y2928" s="161"/>
      <c r="Z2928" s="161"/>
      <c r="AA2928" s="161"/>
      <c r="AB2928" s="161"/>
      <c r="AC2928" s="161"/>
      <c r="AD2928" s="161"/>
      <c r="AE2928" s="161"/>
      <c r="AF2928" s="161"/>
      <c r="AG2928" s="161"/>
      <c r="AH2928" s="161"/>
      <c r="AI2928" s="161"/>
      <c r="AJ2928" s="161"/>
      <c r="AK2928" s="161"/>
      <c r="AL2928" s="161"/>
      <c r="AM2928" s="161"/>
    </row>
    <row r="2929" spans="12:39" x14ac:dyDescent="0.15">
      <c r="L2929" s="161"/>
      <c r="M2929" s="161"/>
      <c r="N2929" s="161"/>
      <c r="O2929" s="161"/>
      <c r="P2929" s="161"/>
      <c r="Q2929" s="161"/>
      <c r="R2929" s="161"/>
      <c r="S2929" s="161"/>
      <c r="T2929" s="161"/>
      <c r="U2929" s="161"/>
      <c r="V2929" s="161"/>
      <c r="W2929" s="161"/>
      <c r="X2929" s="161"/>
      <c r="Y2929" s="161"/>
      <c r="Z2929" s="161"/>
      <c r="AA2929" s="161"/>
      <c r="AB2929" s="161"/>
      <c r="AC2929" s="161"/>
      <c r="AD2929" s="161"/>
      <c r="AE2929" s="161"/>
      <c r="AF2929" s="161"/>
      <c r="AG2929" s="161"/>
      <c r="AH2929" s="161"/>
      <c r="AI2929" s="161"/>
      <c r="AJ2929" s="161"/>
      <c r="AK2929" s="161"/>
      <c r="AL2929" s="161"/>
      <c r="AM2929" s="161"/>
    </row>
    <row r="2930" spans="12:39" x14ac:dyDescent="0.15">
      <c r="L2930" s="161"/>
      <c r="M2930" s="161"/>
      <c r="N2930" s="161"/>
      <c r="O2930" s="161"/>
      <c r="P2930" s="161"/>
      <c r="Q2930" s="161"/>
      <c r="R2930" s="161"/>
      <c r="S2930" s="161"/>
      <c r="T2930" s="161"/>
      <c r="U2930" s="161"/>
      <c r="V2930" s="161"/>
      <c r="W2930" s="161"/>
      <c r="X2930" s="161"/>
      <c r="Y2930" s="161"/>
      <c r="Z2930" s="161"/>
      <c r="AA2930" s="161"/>
      <c r="AB2930" s="161"/>
      <c r="AC2930" s="161"/>
      <c r="AD2930" s="161"/>
      <c r="AE2930" s="161"/>
      <c r="AF2930" s="161"/>
      <c r="AG2930" s="161"/>
      <c r="AH2930" s="161"/>
      <c r="AI2930" s="161"/>
      <c r="AJ2930" s="161"/>
      <c r="AK2930" s="161"/>
      <c r="AL2930" s="161"/>
      <c r="AM2930" s="161"/>
    </row>
    <row r="2931" spans="12:39" x14ac:dyDescent="0.15">
      <c r="L2931" s="161"/>
      <c r="M2931" s="161"/>
      <c r="N2931" s="161"/>
      <c r="O2931" s="161"/>
      <c r="P2931" s="161"/>
      <c r="Q2931" s="161"/>
      <c r="R2931" s="161"/>
      <c r="S2931" s="161"/>
      <c r="T2931" s="161"/>
      <c r="U2931" s="161"/>
      <c r="V2931" s="161"/>
      <c r="W2931" s="161"/>
      <c r="X2931" s="161"/>
      <c r="Y2931" s="161"/>
      <c r="Z2931" s="161"/>
      <c r="AA2931" s="161"/>
      <c r="AB2931" s="161"/>
      <c r="AC2931" s="161"/>
      <c r="AD2931" s="161"/>
      <c r="AE2931" s="161"/>
      <c r="AF2931" s="161"/>
      <c r="AG2931" s="161"/>
      <c r="AH2931" s="161"/>
      <c r="AI2931" s="161"/>
      <c r="AJ2931" s="161"/>
      <c r="AK2931" s="161"/>
      <c r="AL2931" s="161"/>
      <c r="AM2931" s="161"/>
    </row>
    <row r="2932" spans="12:39" x14ac:dyDescent="0.15">
      <c r="L2932" s="161"/>
      <c r="M2932" s="161"/>
      <c r="N2932" s="161"/>
      <c r="O2932" s="161"/>
      <c r="P2932" s="161"/>
      <c r="Q2932" s="161"/>
      <c r="R2932" s="161"/>
      <c r="S2932" s="161"/>
      <c r="T2932" s="161"/>
      <c r="U2932" s="161"/>
      <c r="V2932" s="161"/>
      <c r="W2932" s="161"/>
      <c r="X2932" s="161"/>
      <c r="Y2932" s="161"/>
      <c r="Z2932" s="161"/>
      <c r="AA2932" s="161"/>
      <c r="AB2932" s="161"/>
      <c r="AC2932" s="161"/>
      <c r="AD2932" s="161"/>
      <c r="AE2932" s="161"/>
      <c r="AF2932" s="161"/>
      <c r="AG2932" s="161"/>
      <c r="AH2932" s="161"/>
      <c r="AI2932" s="161"/>
      <c r="AJ2932" s="161"/>
      <c r="AK2932" s="161"/>
      <c r="AL2932" s="161"/>
      <c r="AM2932" s="161"/>
    </row>
    <row r="2933" spans="12:39" x14ac:dyDescent="0.15">
      <c r="L2933" s="161"/>
      <c r="M2933" s="161"/>
      <c r="N2933" s="161"/>
      <c r="O2933" s="161"/>
      <c r="P2933" s="161"/>
      <c r="Q2933" s="161"/>
      <c r="R2933" s="161"/>
      <c r="S2933" s="161"/>
      <c r="T2933" s="161"/>
      <c r="U2933" s="161"/>
      <c r="V2933" s="161"/>
      <c r="W2933" s="161"/>
      <c r="X2933" s="161"/>
      <c r="Y2933" s="161"/>
      <c r="Z2933" s="161"/>
      <c r="AA2933" s="161"/>
      <c r="AB2933" s="161"/>
      <c r="AC2933" s="161"/>
      <c r="AD2933" s="161"/>
      <c r="AE2933" s="161"/>
      <c r="AF2933" s="161"/>
      <c r="AG2933" s="161"/>
      <c r="AH2933" s="161"/>
      <c r="AI2933" s="161"/>
      <c r="AJ2933" s="161"/>
      <c r="AK2933" s="161"/>
      <c r="AL2933" s="161"/>
      <c r="AM2933" s="161"/>
    </row>
    <row r="2934" spans="12:39" x14ac:dyDescent="0.15">
      <c r="L2934" s="161"/>
      <c r="M2934" s="161"/>
      <c r="N2934" s="161"/>
      <c r="O2934" s="161"/>
      <c r="P2934" s="161"/>
      <c r="Q2934" s="161"/>
      <c r="R2934" s="161"/>
      <c r="S2934" s="161"/>
      <c r="T2934" s="161"/>
      <c r="U2934" s="161"/>
      <c r="V2934" s="161"/>
      <c r="W2934" s="161"/>
      <c r="X2934" s="161"/>
      <c r="Y2934" s="161"/>
      <c r="Z2934" s="161"/>
      <c r="AA2934" s="161"/>
      <c r="AB2934" s="161"/>
      <c r="AC2934" s="161"/>
      <c r="AD2934" s="161"/>
      <c r="AE2934" s="161"/>
      <c r="AF2934" s="161"/>
      <c r="AG2934" s="161"/>
      <c r="AH2934" s="161"/>
      <c r="AI2934" s="161"/>
      <c r="AJ2934" s="161"/>
      <c r="AK2934" s="161"/>
      <c r="AL2934" s="161"/>
      <c r="AM2934" s="161"/>
    </row>
    <row r="2935" spans="12:39" x14ac:dyDescent="0.15">
      <c r="L2935" s="161"/>
      <c r="M2935" s="161"/>
      <c r="N2935" s="161"/>
      <c r="O2935" s="161"/>
      <c r="P2935" s="161"/>
      <c r="Q2935" s="161"/>
      <c r="R2935" s="161"/>
      <c r="S2935" s="161"/>
      <c r="T2935" s="161"/>
      <c r="U2935" s="161"/>
      <c r="V2935" s="161"/>
      <c r="W2935" s="161"/>
      <c r="X2935" s="161"/>
      <c r="Y2935" s="161"/>
      <c r="Z2935" s="161"/>
      <c r="AA2935" s="161"/>
      <c r="AB2935" s="161"/>
      <c r="AC2935" s="161"/>
      <c r="AD2935" s="161"/>
      <c r="AE2935" s="161"/>
      <c r="AF2935" s="161"/>
      <c r="AG2935" s="161"/>
      <c r="AH2935" s="161"/>
      <c r="AI2935" s="161"/>
      <c r="AJ2935" s="161"/>
      <c r="AK2935" s="161"/>
      <c r="AL2935" s="161"/>
      <c r="AM2935" s="161"/>
    </row>
    <row r="2936" spans="12:39" x14ac:dyDescent="0.15">
      <c r="L2936" s="161"/>
      <c r="M2936" s="161"/>
      <c r="N2936" s="161"/>
      <c r="O2936" s="161"/>
      <c r="P2936" s="161"/>
      <c r="Q2936" s="161"/>
      <c r="R2936" s="161"/>
      <c r="S2936" s="161"/>
      <c r="T2936" s="161"/>
      <c r="U2936" s="161"/>
      <c r="V2936" s="161"/>
      <c r="W2936" s="161"/>
      <c r="X2936" s="161"/>
      <c r="Y2936" s="161"/>
      <c r="Z2936" s="161"/>
      <c r="AA2936" s="161"/>
      <c r="AB2936" s="161"/>
      <c r="AC2936" s="161"/>
      <c r="AD2936" s="161"/>
      <c r="AE2936" s="161"/>
      <c r="AF2936" s="161"/>
      <c r="AG2936" s="161"/>
      <c r="AH2936" s="161"/>
      <c r="AI2936" s="161"/>
      <c r="AJ2936" s="161"/>
      <c r="AK2936" s="161"/>
      <c r="AL2936" s="161"/>
      <c r="AM2936" s="161"/>
    </row>
    <row r="2937" spans="12:39" x14ac:dyDescent="0.15">
      <c r="L2937" s="161"/>
      <c r="M2937" s="161"/>
      <c r="N2937" s="161"/>
      <c r="O2937" s="161"/>
      <c r="P2937" s="161"/>
      <c r="Q2937" s="161"/>
      <c r="R2937" s="161"/>
      <c r="S2937" s="161"/>
      <c r="T2937" s="161"/>
      <c r="U2937" s="161"/>
      <c r="V2937" s="161"/>
      <c r="W2937" s="161"/>
      <c r="X2937" s="161"/>
      <c r="Y2937" s="161"/>
      <c r="Z2937" s="161"/>
      <c r="AA2937" s="161"/>
      <c r="AB2937" s="161"/>
      <c r="AC2937" s="161"/>
      <c r="AD2937" s="161"/>
      <c r="AE2937" s="161"/>
      <c r="AF2937" s="161"/>
      <c r="AG2937" s="161"/>
      <c r="AH2937" s="161"/>
      <c r="AI2937" s="161"/>
      <c r="AJ2937" s="161"/>
      <c r="AK2937" s="161"/>
      <c r="AL2937" s="161"/>
      <c r="AM2937" s="161"/>
    </row>
    <row r="2938" spans="12:39" x14ac:dyDescent="0.15">
      <c r="L2938" s="161"/>
      <c r="M2938" s="161"/>
      <c r="N2938" s="161"/>
      <c r="O2938" s="161"/>
      <c r="P2938" s="161"/>
      <c r="Q2938" s="161"/>
      <c r="R2938" s="161"/>
      <c r="S2938" s="161"/>
      <c r="T2938" s="161"/>
      <c r="U2938" s="161"/>
      <c r="V2938" s="161"/>
      <c r="W2938" s="161"/>
      <c r="X2938" s="161"/>
      <c r="Y2938" s="161"/>
      <c r="Z2938" s="161"/>
      <c r="AA2938" s="161"/>
      <c r="AB2938" s="161"/>
      <c r="AC2938" s="161"/>
      <c r="AD2938" s="161"/>
      <c r="AE2938" s="161"/>
      <c r="AF2938" s="161"/>
      <c r="AG2938" s="161"/>
      <c r="AH2938" s="161"/>
      <c r="AI2938" s="161"/>
      <c r="AJ2938" s="161"/>
      <c r="AK2938" s="161"/>
      <c r="AL2938" s="161"/>
      <c r="AM2938" s="161"/>
    </row>
    <row r="2939" spans="12:39" x14ac:dyDescent="0.15">
      <c r="L2939" s="161"/>
      <c r="M2939" s="161"/>
      <c r="N2939" s="161"/>
      <c r="O2939" s="161"/>
      <c r="P2939" s="161"/>
      <c r="Q2939" s="161"/>
      <c r="R2939" s="161"/>
      <c r="S2939" s="161"/>
      <c r="T2939" s="161"/>
      <c r="U2939" s="161"/>
      <c r="V2939" s="161"/>
      <c r="W2939" s="161"/>
      <c r="X2939" s="161"/>
      <c r="Y2939" s="161"/>
      <c r="Z2939" s="161"/>
      <c r="AA2939" s="161"/>
      <c r="AB2939" s="161"/>
      <c r="AC2939" s="161"/>
      <c r="AD2939" s="161"/>
      <c r="AE2939" s="161"/>
      <c r="AF2939" s="161"/>
      <c r="AG2939" s="161"/>
      <c r="AH2939" s="161"/>
      <c r="AI2939" s="161"/>
      <c r="AJ2939" s="161"/>
      <c r="AK2939" s="161"/>
      <c r="AL2939" s="161"/>
      <c r="AM2939" s="161"/>
    </row>
    <row r="2940" spans="12:39" x14ac:dyDescent="0.15">
      <c r="L2940" s="161"/>
      <c r="M2940" s="161"/>
      <c r="N2940" s="161"/>
      <c r="O2940" s="161"/>
      <c r="P2940" s="161"/>
      <c r="Q2940" s="161"/>
      <c r="R2940" s="161"/>
      <c r="S2940" s="161"/>
      <c r="T2940" s="161"/>
      <c r="U2940" s="161"/>
      <c r="V2940" s="161"/>
      <c r="W2940" s="161"/>
      <c r="X2940" s="161"/>
      <c r="Y2940" s="161"/>
      <c r="Z2940" s="161"/>
      <c r="AA2940" s="161"/>
      <c r="AB2940" s="161"/>
      <c r="AC2940" s="161"/>
      <c r="AD2940" s="161"/>
      <c r="AE2940" s="161"/>
      <c r="AF2940" s="161"/>
      <c r="AG2940" s="161"/>
      <c r="AH2940" s="161"/>
      <c r="AI2940" s="161"/>
      <c r="AJ2940" s="161"/>
      <c r="AK2940" s="161"/>
      <c r="AL2940" s="161"/>
      <c r="AM2940" s="161"/>
    </row>
    <row r="2941" spans="12:39" x14ac:dyDescent="0.15">
      <c r="L2941" s="161"/>
      <c r="M2941" s="161"/>
      <c r="N2941" s="161"/>
      <c r="O2941" s="161"/>
      <c r="P2941" s="161"/>
      <c r="Q2941" s="161"/>
      <c r="R2941" s="161"/>
      <c r="S2941" s="161"/>
      <c r="T2941" s="161"/>
      <c r="U2941" s="161"/>
      <c r="V2941" s="161"/>
      <c r="W2941" s="161"/>
      <c r="X2941" s="161"/>
      <c r="Y2941" s="161"/>
      <c r="Z2941" s="161"/>
      <c r="AA2941" s="161"/>
      <c r="AB2941" s="161"/>
      <c r="AC2941" s="161"/>
      <c r="AD2941" s="161"/>
      <c r="AE2941" s="161"/>
      <c r="AF2941" s="161"/>
      <c r="AG2941" s="161"/>
      <c r="AH2941" s="161"/>
      <c r="AI2941" s="161"/>
      <c r="AJ2941" s="161"/>
      <c r="AK2941" s="161"/>
      <c r="AL2941" s="161"/>
      <c r="AM2941" s="161"/>
    </row>
    <row r="2942" spans="12:39" x14ac:dyDescent="0.15">
      <c r="L2942" s="161"/>
      <c r="M2942" s="161"/>
      <c r="N2942" s="161"/>
      <c r="O2942" s="161"/>
      <c r="P2942" s="161"/>
      <c r="Q2942" s="161"/>
      <c r="R2942" s="161"/>
      <c r="S2942" s="161"/>
      <c r="T2942" s="161"/>
      <c r="U2942" s="161"/>
      <c r="V2942" s="161"/>
      <c r="W2942" s="161"/>
      <c r="X2942" s="161"/>
      <c r="Y2942" s="161"/>
      <c r="Z2942" s="161"/>
      <c r="AA2942" s="161"/>
      <c r="AB2942" s="161"/>
      <c r="AC2942" s="161"/>
      <c r="AD2942" s="161"/>
      <c r="AE2942" s="161"/>
      <c r="AF2942" s="161"/>
      <c r="AG2942" s="161"/>
      <c r="AH2942" s="161"/>
      <c r="AI2942" s="161"/>
      <c r="AJ2942" s="161"/>
      <c r="AK2942" s="161"/>
      <c r="AL2942" s="161"/>
      <c r="AM2942" s="161"/>
    </row>
    <row r="2943" spans="12:39" x14ac:dyDescent="0.15">
      <c r="L2943" s="161"/>
      <c r="M2943" s="161"/>
      <c r="N2943" s="161"/>
      <c r="O2943" s="161"/>
      <c r="P2943" s="161"/>
      <c r="Q2943" s="161"/>
      <c r="R2943" s="161"/>
      <c r="S2943" s="161"/>
      <c r="T2943" s="161"/>
      <c r="U2943" s="161"/>
      <c r="V2943" s="161"/>
      <c r="W2943" s="161"/>
      <c r="X2943" s="161"/>
      <c r="Y2943" s="161"/>
      <c r="Z2943" s="161"/>
      <c r="AA2943" s="161"/>
      <c r="AB2943" s="161"/>
      <c r="AC2943" s="161"/>
      <c r="AD2943" s="161"/>
      <c r="AE2943" s="161"/>
      <c r="AF2943" s="161"/>
      <c r="AG2943" s="161"/>
      <c r="AH2943" s="161"/>
      <c r="AI2943" s="161"/>
      <c r="AJ2943" s="161"/>
      <c r="AK2943" s="161"/>
      <c r="AL2943" s="161"/>
      <c r="AM2943" s="161"/>
    </row>
    <row r="2944" spans="12:39" x14ac:dyDescent="0.15">
      <c r="L2944" s="161"/>
      <c r="M2944" s="161"/>
      <c r="N2944" s="161"/>
      <c r="O2944" s="161"/>
      <c r="P2944" s="161"/>
      <c r="Q2944" s="161"/>
      <c r="R2944" s="161"/>
      <c r="S2944" s="161"/>
      <c r="T2944" s="161"/>
      <c r="U2944" s="161"/>
      <c r="V2944" s="161"/>
      <c r="W2944" s="161"/>
      <c r="X2944" s="161"/>
      <c r="Y2944" s="161"/>
      <c r="Z2944" s="161"/>
      <c r="AA2944" s="161"/>
      <c r="AB2944" s="161"/>
      <c r="AC2944" s="161"/>
      <c r="AD2944" s="161"/>
      <c r="AE2944" s="161"/>
      <c r="AF2944" s="161"/>
      <c r="AG2944" s="161"/>
      <c r="AH2944" s="161"/>
      <c r="AI2944" s="161"/>
      <c r="AJ2944" s="161"/>
      <c r="AK2944" s="161"/>
      <c r="AL2944" s="161"/>
      <c r="AM2944" s="161"/>
    </row>
    <row r="2945" spans="12:39" x14ac:dyDescent="0.15">
      <c r="L2945" s="161"/>
      <c r="M2945" s="161"/>
      <c r="N2945" s="161"/>
      <c r="O2945" s="161"/>
      <c r="P2945" s="161"/>
      <c r="Q2945" s="161"/>
      <c r="R2945" s="161"/>
      <c r="S2945" s="161"/>
      <c r="T2945" s="161"/>
      <c r="U2945" s="161"/>
      <c r="V2945" s="161"/>
      <c r="W2945" s="161"/>
      <c r="X2945" s="161"/>
      <c r="Y2945" s="161"/>
      <c r="Z2945" s="161"/>
      <c r="AA2945" s="161"/>
      <c r="AB2945" s="161"/>
      <c r="AC2945" s="161"/>
      <c r="AD2945" s="161"/>
      <c r="AE2945" s="161"/>
      <c r="AF2945" s="161"/>
      <c r="AG2945" s="161"/>
      <c r="AH2945" s="161"/>
      <c r="AI2945" s="161"/>
      <c r="AJ2945" s="161"/>
      <c r="AK2945" s="161"/>
      <c r="AL2945" s="161"/>
      <c r="AM2945" s="161"/>
    </row>
    <row r="2946" spans="12:39" x14ac:dyDescent="0.15">
      <c r="L2946" s="161"/>
      <c r="M2946" s="161"/>
      <c r="N2946" s="161"/>
      <c r="O2946" s="161"/>
      <c r="P2946" s="161"/>
      <c r="Q2946" s="161"/>
      <c r="R2946" s="161"/>
      <c r="S2946" s="161"/>
      <c r="T2946" s="161"/>
      <c r="U2946" s="161"/>
      <c r="V2946" s="161"/>
      <c r="W2946" s="161"/>
      <c r="X2946" s="161"/>
      <c r="Y2946" s="161"/>
      <c r="Z2946" s="161"/>
      <c r="AA2946" s="161"/>
      <c r="AB2946" s="161"/>
      <c r="AC2946" s="161"/>
      <c r="AD2946" s="161"/>
      <c r="AE2946" s="161"/>
      <c r="AF2946" s="161"/>
      <c r="AG2946" s="161"/>
      <c r="AH2946" s="161"/>
      <c r="AI2946" s="161"/>
      <c r="AJ2946" s="161"/>
      <c r="AK2946" s="161"/>
      <c r="AL2946" s="161"/>
      <c r="AM2946" s="161"/>
    </row>
    <row r="2947" spans="12:39" x14ac:dyDescent="0.15">
      <c r="L2947" s="161"/>
      <c r="M2947" s="161"/>
      <c r="N2947" s="161"/>
      <c r="O2947" s="161"/>
      <c r="P2947" s="161"/>
      <c r="Q2947" s="161"/>
      <c r="R2947" s="161"/>
      <c r="S2947" s="161"/>
      <c r="T2947" s="161"/>
      <c r="U2947" s="161"/>
      <c r="V2947" s="161"/>
      <c r="W2947" s="161"/>
      <c r="X2947" s="161"/>
      <c r="Y2947" s="161"/>
      <c r="Z2947" s="161"/>
      <c r="AA2947" s="161"/>
      <c r="AB2947" s="161"/>
      <c r="AC2947" s="161"/>
      <c r="AD2947" s="161"/>
      <c r="AE2947" s="161"/>
      <c r="AF2947" s="161"/>
      <c r="AG2947" s="161"/>
      <c r="AH2947" s="161"/>
      <c r="AI2947" s="161"/>
      <c r="AJ2947" s="161"/>
      <c r="AK2947" s="161"/>
      <c r="AL2947" s="161"/>
      <c r="AM2947" s="161"/>
    </row>
    <row r="2948" spans="12:39" x14ac:dyDescent="0.15">
      <c r="L2948" s="161"/>
      <c r="M2948" s="161"/>
      <c r="N2948" s="161"/>
      <c r="O2948" s="161"/>
      <c r="P2948" s="161"/>
      <c r="Q2948" s="161"/>
      <c r="R2948" s="161"/>
      <c r="S2948" s="161"/>
      <c r="T2948" s="161"/>
      <c r="U2948" s="161"/>
      <c r="V2948" s="161"/>
      <c r="W2948" s="161"/>
      <c r="X2948" s="161"/>
      <c r="Y2948" s="161"/>
      <c r="Z2948" s="161"/>
      <c r="AA2948" s="161"/>
      <c r="AB2948" s="161"/>
      <c r="AC2948" s="161"/>
      <c r="AD2948" s="161"/>
      <c r="AE2948" s="161"/>
      <c r="AF2948" s="161"/>
      <c r="AG2948" s="161"/>
      <c r="AH2948" s="161"/>
      <c r="AI2948" s="161"/>
      <c r="AJ2948" s="161"/>
      <c r="AK2948" s="161"/>
      <c r="AL2948" s="161"/>
      <c r="AM2948" s="161"/>
    </row>
    <row r="2949" spans="12:39" x14ac:dyDescent="0.15">
      <c r="L2949" s="161"/>
      <c r="M2949" s="161"/>
      <c r="N2949" s="161"/>
      <c r="O2949" s="161"/>
      <c r="P2949" s="161"/>
      <c r="Q2949" s="161"/>
      <c r="R2949" s="161"/>
      <c r="S2949" s="161"/>
      <c r="T2949" s="161"/>
      <c r="U2949" s="161"/>
      <c r="V2949" s="161"/>
      <c r="W2949" s="161"/>
      <c r="X2949" s="161"/>
      <c r="Y2949" s="161"/>
      <c r="Z2949" s="161"/>
      <c r="AA2949" s="161"/>
      <c r="AB2949" s="161"/>
      <c r="AC2949" s="161"/>
      <c r="AD2949" s="161"/>
      <c r="AE2949" s="161"/>
      <c r="AF2949" s="161"/>
      <c r="AG2949" s="161"/>
      <c r="AH2949" s="161"/>
      <c r="AI2949" s="161"/>
      <c r="AJ2949" s="161"/>
      <c r="AK2949" s="161"/>
      <c r="AL2949" s="161"/>
      <c r="AM2949" s="161"/>
    </row>
    <row r="2950" spans="12:39" x14ac:dyDescent="0.15">
      <c r="L2950" s="161"/>
      <c r="M2950" s="161"/>
      <c r="N2950" s="161"/>
      <c r="O2950" s="161"/>
      <c r="P2950" s="161"/>
      <c r="Q2950" s="161"/>
      <c r="R2950" s="161"/>
      <c r="S2950" s="161"/>
      <c r="T2950" s="161"/>
      <c r="U2950" s="161"/>
      <c r="V2950" s="161"/>
      <c r="W2950" s="161"/>
      <c r="X2950" s="161"/>
      <c r="Y2950" s="161"/>
      <c r="Z2950" s="161"/>
      <c r="AA2950" s="161"/>
      <c r="AB2950" s="161"/>
      <c r="AC2950" s="161"/>
      <c r="AD2950" s="161"/>
      <c r="AE2950" s="161"/>
      <c r="AF2950" s="161"/>
      <c r="AG2950" s="161"/>
      <c r="AH2950" s="161"/>
      <c r="AI2950" s="161"/>
      <c r="AJ2950" s="161"/>
      <c r="AK2950" s="161"/>
      <c r="AL2950" s="161"/>
      <c r="AM2950" s="161"/>
    </row>
    <row r="2951" spans="12:39" x14ac:dyDescent="0.15">
      <c r="L2951" s="161"/>
      <c r="M2951" s="161"/>
      <c r="N2951" s="161"/>
      <c r="O2951" s="161"/>
      <c r="P2951" s="161"/>
      <c r="Q2951" s="161"/>
      <c r="R2951" s="161"/>
      <c r="S2951" s="161"/>
      <c r="T2951" s="161"/>
      <c r="U2951" s="161"/>
      <c r="V2951" s="161"/>
      <c r="W2951" s="161"/>
      <c r="X2951" s="161"/>
      <c r="Y2951" s="161"/>
      <c r="Z2951" s="161"/>
      <c r="AA2951" s="161"/>
      <c r="AB2951" s="161"/>
      <c r="AC2951" s="161"/>
      <c r="AD2951" s="161"/>
      <c r="AE2951" s="161"/>
      <c r="AF2951" s="161"/>
      <c r="AG2951" s="161"/>
      <c r="AH2951" s="161"/>
      <c r="AI2951" s="161"/>
      <c r="AJ2951" s="161"/>
      <c r="AK2951" s="161"/>
      <c r="AL2951" s="161"/>
      <c r="AM2951" s="161"/>
    </row>
    <row r="2952" spans="12:39" x14ac:dyDescent="0.15">
      <c r="L2952" s="161"/>
      <c r="M2952" s="161"/>
      <c r="N2952" s="161"/>
      <c r="O2952" s="161"/>
      <c r="P2952" s="161"/>
      <c r="Q2952" s="161"/>
      <c r="R2952" s="161"/>
      <c r="S2952" s="161"/>
      <c r="T2952" s="161"/>
      <c r="U2952" s="161"/>
      <c r="V2952" s="161"/>
      <c r="W2952" s="161"/>
      <c r="X2952" s="161"/>
      <c r="Y2952" s="161"/>
      <c r="Z2952" s="161"/>
      <c r="AA2952" s="161"/>
      <c r="AB2952" s="161"/>
      <c r="AC2952" s="161"/>
      <c r="AD2952" s="161"/>
      <c r="AE2952" s="161"/>
      <c r="AF2952" s="161"/>
      <c r="AG2952" s="161"/>
      <c r="AH2952" s="161"/>
      <c r="AI2952" s="161"/>
      <c r="AJ2952" s="161"/>
      <c r="AK2952" s="161"/>
      <c r="AL2952" s="161"/>
      <c r="AM2952" s="161"/>
    </row>
    <row r="2953" spans="12:39" x14ac:dyDescent="0.15">
      <c r="L2953" s="161"/>
      <c r="M2953" s="161"/>
      <c r="N2953" s="161"/>
      <c r="O2953" s="161"/>
      <c r="P2953" s="161"/>
      <c r="Q2953" s="161"/>
      <c r="R2953" s="161"/>
      <c r="S2953" s="161"/>
      <c r="T2953" s="161"/>
      <c r="U2953" s="161"/>
      <c r="V2953" s="161"/>
      <c r="W2953" s="161"/>
      <c r="X2953" s="161"/>
      <c r="Y2953" s="161"/>
      <c r="Z2953" s="161"/>
      <c r="AA2953" s="161"/>
      <c r="AB2953" s="161"/>
      <c r="AC2953" s="161"/>
      <c r="AD2953" s="161"/>
      <c r="AE2953" s="161"/>
      <c r="AF2953" s="161"/>
      <c r="AG2953" s="161"/>
      <c r="AH2953" s="161"/>
      <c r="AI2953" s="161"/>
      <c r="AJ2953" s="161"/>
      <c r="AK2953" s="161"/>
      <c r="AL2953" s="161"/>
      <c r="AM2953" s="161"/>
    </row>
    <row r="2954" spans="12:39" x14ac:dyDescent="0.15">
      <c r="L2954" s="161"/>
      <c r="M2954" s="161"/>
      <c r="N2954" s="161"/>
      <c r="O2954" s="161"/>
      <c r="P2954" s="161"/>
      <c r="Q2954" s="161"/>
      <c r="R2954" s="161"/>
      <c r="S2954" s="161"/>
      <c r="T2954" s="161"/>
      <c r="U2954" s="161"/>
      <c r="V2954" s="161"/>
      <c r="W2954" s="161"/>
      <c r="X2954" s="161"/>
      <c r="Y2954" s="161"/>
      <c r="Z2954" s="161"/>
      <c r="AA2954" s="161"/>
      <c r="AB2954" s="161"/>
      <c r="AC2954" s="161"/>
      <c r="AD2954" s="161"/>
      <c r="AE2954" s="161"/>
      <c r="AF2954" s="161"/>
      <c r="AG2954" s="161"/>
      <c r="AH2954" s="161"/>
      <c r="AI2954" s="161"/>
      <c r="AJ2954" s="161"/>
      <c r="AK2954" s="161"/>
      <c r="AL2954" s="161"/>
      <c r="AM2954" s="161"/>
    </row>
    <row r="2955" spans="12:39" x14ac:dyDescent="0.15">
      <c r="L2955" s="161"/>
      <c r="M2955" s="161"/>
      <c r="N2955" s="161"/>
      <c r="O2955" s="161"/>
      <c r="P2955" s="161"/>
      <c r="Q2955" s="161"/>
      <c r="R2955" s="161"/>
      <c r="S2955" s="161"/>
      <c r="T2955" s="161"/>
      <c r="U2955" s="161"/>
      <c r="V2955" s="161"/>
      <c r="W2955" s="161"/>
      <c r="X2955" s="161"/>
      <c r="Y2955" s="161"/>
      <c r="Z2955" s="161"/>
      <c r="AA2955" s="161"/>
      <c r="AB2955" s="161"/>
      <c r="AC2955" s="161"/>
      <c r="AD2955" s="161"/>
      <c r="AE2955" s="161"/>
      <c r="AF2955" s="161"/>
      <c r="AG2955" s="161"/>
      <c r="AH2955" s="161"/>
      <c r="AI2955" s="161"/>
      <c r="AJ2955" s="161"/>
      <c r="AK2955" s="161"/>
      <c r="AL2955" s="161"/>
      <c r="AM2955" s="161"/>
    </row>
    <row r="2956" spans="12:39" x14ac:dyDescent="0.15">
      <c r="L2956" s="161"/>
      <c r="M2956" s="161"/>
      <c r="N2956" s="161"/>
      <c r="O2956" s="161"/>
      <c r="P2956" s="161"/>
      <c r="Q2956" s="161"/>
      <c r="R2956" s="161"/>
      <c r="S2956" s="161"/>
      <c r="T2956" s="161"/>
      <c r="U2956" s="161"/>
      <c r="V2956" s="161"/>
      <c r="W2956" s="161"/>
      <c r="X2956" s="161"/>
      <c r="Y2956" s="161"/>
      <c r="Z2956" s="161"/>
      <c r="AA2956" s="161"/>
      <c r="AB2956" s="161"/>
      <c r="AC2956" s="161"/>
      <c r="AD2956" s="161"/>
      <c r="AE2956" s="161"/>
      <c r="AF2956" s="161"/>
      <c r="AG2956" s="161"/>
      <c r="AH2956" s="161"/>
      <c r="AI2956" s="161"/>
      <c r="AJ2956" s="161"/>
      <c r="AK2956" s="161"/>
      <c r="AL2956" s="161"/>
      <c r="AM2956" s="161"/>
    </row>
    <row r="2957" spans="12:39" x14ac:dyDescent="0.15">
      <c r="L2957" s="161"/>
      <c r="M2957" s="161"/>
      <c r="N2957" s="161"/>
      <c r="O2957" s="161"/>
      <c r="P2957" s="161"/>
      <c r="Q2957" s="161"/>
      <c r="R2957" s="161"/>
      <c r="S2957" s="161"/>
      <c r="T2957" s="161"/>
      <c r="U2957" s="161"/>
      <c r="V2957" s="161"/>
      <c r="W2957" s="161"/>
      <c r="X2957" s="161"/>
      <c r="Y2957" s="161"/>
      <c r="Z2957" s="161"/>
      <c r="AA2957" s="161"/>
      <c r="AB2957" s="161"/>
      <c r="AC2957" s="161"/>
      <c r="AD2957" s="161"/>
      <c r="AE2957" s="161"/>
      <c r="AF2957" s="161"/>
      <c r="AG2957" s="161"/>
      <c r="AH2957" s="161"/>
      <c r="AI2957" s="161"/>
      <c r="AJ2957" s="161"/>
      <c r="AK2957" s="161"/>
      <c r="AL2957" s="161"/>
      <c r="AM2957" s="161"/>
    </row>
    <row r="2958" spans="12:39" x14ac:dyDescent="0.15">
      <c r="L2958" s="161"/>
      <c r="M2958" s="161"/>
      <c r="N2958" s="161"/>
      <c r="O2958" s="161"/>
      <c r="P2958" s="161"/>
      <c r="Q2958" s="161"/>
      <c r="R2958" s="161"/>
      <c r="S2958" s="161"/>
      <c r="T2958" s="161"/>
      <c r="U2958" s="161"/>
      <c r="V2958" s="161"/>
      <c r="W2958" s="161"/>
      <c r="X2958" s="161"/>
      <c r="Y2958" s="161"/>
      <c r="Z2958" s="161"/>
      <c r="AA2958" s="161"/>
      <c r="AB2958" s="161"/>
      <c r="AC2958" s="161"/>
      <c r="AD2958" s="161"/>
      <c r="AE2958" s="161"/>
      <c r="AF2958" s="161"/>
      <c r="AG2958" s="161"/>
      <c r="AH2958" s="161"/>
      <c r="AI2958" s="161"/>
      <c r="AJ2958" s="161"/>
      <c r="AK2958" s="161"/>
      <c r="AL2958" s="161"/>
      <c r="AM2958" s="161"/>
    </row>
    <row r="2959" spans="12:39" x14ac:dyDescent="0.15">
      <c r="L2959" s="161"/>
      <c r="M2959" s="161"/>
      <c r="N2959" s="161"/>
      <c r="O2959" s="161"/>
      <c r="P2959" s="161"/>
      <c r="Q2959" s="161"/>
      <c r="R2959" s="161"/>
      <c r="S2959" s="161"/>
      <c r="T2959" s="161"/>
      <c r="U2959" s="161"/>
      <c r="V2959" s="161"/>
      <c r="W2959" s="161"/>
      <c r="X2959" s="161"/>
      <c r="Y2959" s="161"/>
      <c r="Z2959" s="161"/>
      <c r="AA2959" s="161"/>
      <c r="AB2959" s="161"/>
      <c r="AC2959" s="161"/>
      <c r="AD2959" s="161"/>
      <c r="AE2959" s="161"/>
      <c r="AF2959" s="161"/>
      <c r="AG2959" s="161"/>
      <c r="AH2959" s="161"/>
      <c r="AI2959" s="161"/>
      <c r="AJ2959" s="161"/>
      <c r="AK2959" s="161"/>
      <c r="AL2959" s="161"/>
      <c r="AM2959" s="161"/>
    </row>
    <row r="2960" spans="12:39" x14ac:dyDescent="0.15">
      <c r="L2960" s="161"/>
      <c r="M2960" s="161"/>
      <c r="N2960" s="161"/>
      <c r="O2960" s="161"/>
      <c r="P2960" s="161"/>
      <c r="Q2960" s="161"/>
      <c r="R2960" s="161"/>
      <c r="S2960" s="161"/>
      <c r="T2960" s="161"/>
      <c r="U2960" s="161"/>
      <c r="V2960" s="161"/>
      <c r="W2960" s="161"/>
      <c r="X2960" s="161"/>
      <c r="Y2960" s="161"/>
      <c r="Z2960" s="161"/>
      <c r="AA2960" s="161"/>
      <c r="AB2960" s="161"/>
      <c r="AC2960" s="161"/>
      <c r="AD2960" s="161"/>
      <c r="AE2960" s="161"/>
      <c r="AF2960" s="161"/>
      <c r="AG2960" s="161"/>
      <c r="AH2960" s="161"/>
      <c r="AI2960" s="161"/>
      <c r="AJ2960" s="161"/>
      <c r="AK2960" s="161"/>
      <c r="AL2960" s="161"/>
      <c r="AM2960" s="161"/>
    </row>
    <row r="2961" spans="12:39" x14ac:dyDescent="0.15">
      <c r="L2961" s="161"/>
      <c r="M2961" s="161"/>
      <c r="N2961" s="161"/>
      <c r="O2961" s="161"/>
      <c r="P2961" s="161"/>
      <c r="Q2961" s="161"/>
      <c r="R2961" s="161"/>
      <c r="S2961" s="161"/>
      <c r="T2961" s="161"/>
      <c r="U2961" s="161"/>
      <c r="V2961" s="161"/>
      <c r="W2961" s="161"/>
      <c r="X2961" s="161"/>
      <c r="Y2961" s="161"/>
      <c r="Z2961" s="161"/>
      <c r="AA2961" s="161"/>
      <c r="AB2961" s="161"/>
      <c r="AC2961" s="161"/>
      <c r="AD2961" s="161"/>
      <c r="AE2961" s="161"/>
      <c r="AF2961" s="161"/>
      <c r="AG2961" s="161"/>
      <c r="AH2961" s="161"/>
      <c r="AI2961" s="161"/>
      <c r="AJ2961" s="161"/>
      <c r="AK2961" s="161"/>
      <c r="AL2961" s="161"/>
      <c r="AM2961" s="161"/>
    </row>
    <row r="2962" spans="12:39" x14ac:dyDescent="0.15">
      <c r="L2962" s="161"/>
      <c r="M2962" s="161"/>
      <c r="N2962" s="161"/>
      <c r="O2962" s="161"/>
      <c r="P2962" s="161"/>
      <c r="Q2962" s="161"/>
      <c r="R2962" s="161"/>
      <c r="S2962" s="161"/>
      <c r="T2962" s="161"/>
      <c r="U2962" s="161"/>
      <c r="V2962" s="161"/>
      <c r="W2962" s="161"/>
      <c r="X2962" s="161"/>
      <c r="Y2962" s="161"/>
      <c r="Z2962" s="161"/>
      <c r="AA2962" s="161"/>
      <c r="AB2962" s="161"/>
      <c r="AC2962" s="161"/>
      <c r="AD2962" s="161"/>
      <c r="AE2962" s="161"/>
      <c r="AF2962" s="161"/>
      <c r="AG2962" s="161"/>
      <c r="AH2962" s="161"/>
      <c r="AI2962" s="161"/>
      <c r="AJ2962" s="161"/>
      <c r="AK2962" s="161"/>
      <c r="AL2962" s="161"/>
      <c r="AM2962" s="161"/>
    </row>
    <row r="2963" spans="12:39" x14ac:dyDescent="0.15">
      <c r="L2963" s="161"/>
      <c r="M2963" s="161"/>
      <c r="N2963" s="161"/>
      <c r="O2963" s="161"/>
      <c r="P2963" s="161"/>
      <c r="Q2963" s="161"/>
      <c r="R2963" s="161"/>
      <c r="S2963" s="161"/>
      <c r="T2963" s="161"/>
      <c r="U2963" s="161"/>
      <c r="V2963" s="161"/>
      <c r="W2963" s="161"/>
      <c r="X2963" s="161"/>
      <c r="Y2963" s="161"/>
      <c r="Z2963" s="161"/>
      <c r="AA2963" s="161"/>
      <c r="AB2963" s="161"/>
      <c r="AC2963" s="161"/>
      <c r="AD2963" s="161"/>
      <c r="AE2963" s="161"/>
      <c r="AF2963" s="161"/>
      <c r="AG2963" s="161"/>
      <c r="AH2963" s="161"/>
      <c r="AI2963" s="161"/>
      <c r="AJ2963" s="161"/>
      <c r="AK2963" s="161"/>
      <c r="AL2963" s="161"/>
      <c r="AM2963" s="161"/>
    </row>
    <row r="2964" spans="12:39" x14ac:dyDescent="0.15">
      <c r="L2964" s="161"/>
      <c r="M2964" s="161"/>
      <c r="N2964" s="161"/>
      <c r="O2964" s="161"/>
      <c r="P2964" s="161"/>
      <c r="Q2964" s="161"/>
      <c r="R2964" s="161"/>
      <c r="S2964" s="161"/>
      <c r="T2964" s="161"/>
      <c r="U2964" s="161"/>
      <c r="V2964" s="161"/>
      <c r="W2964" s="161"/>
      <c r="X2964" s="161"/>
      <c r="Y2964" s="161"/>
      <c r="Z2964" s="161"/>
      <c r="AA2964" s="161"/>
      <c r="AB2964" s="161"/>
      <c r="AC2964" s="161"/>
      <c r="AD2964" s="161"/>
      <c r="AE2964" s="161"/>
      <c r="AF2964" s="161"/>
      <c r="AG2964" s="161"/>
      <c r="AH2964" s="161"/>
      <c r="AI2964" s="161"/>
      <c r="AJ2964" s="161"/>
      <c r="AK2964" s="161"/>
      <c r="AL2964" s="161"/>
      <c r="AM2964" s="161"/>
    </row>
    <row r="2965" spans="12:39" x14ac:dyDescent="0.15">
      <c r="L2965" s="161"/>
      <c r="M2965" s="161"/>
      <c r="N2965" s="161"/>
      <c r="O2965" s="161"/>
      <c r="P2965" s="161"/>
      <c r="Q2965" s="161"/>
      <c r="R2965" s="161"/>
      <c r="S2965" s="161"/>
      <c r="T2965" s="161"/>
      <c r="U2965" s="161"/>
      <c r="V2965" s="161"/>
      <c r="W2965" s="161"/>
      <c r="X2965" s="161"/>
      <c r="Y2965" s="161"/>
      <c r="Z2965" s="161"/>
      <c r="AA2965" s="161"/>
      <c r="AB2965" s="161"/>
      <c r="AC2965" s="161"/>
      <c r="AD2965" s="161"/>
      <c r="AE2965" s="161"/>
      <c r="AF2965" s="161"/>
      <c r="AG2965" s="161"/>
      <c r="AH2965" s="161"/>
      <c r="AI2965" s="161"/>
      <c r="AJ2965" s="161"/>
      <c r="AK2965" s="161"/>
      <c r="AL2965" s="161"/>
      <c r="AM2965" s="161"/>
    </row>
    <row r="2966" spans="12:39" x14ac:dyDescent="0.15">
      <c r="L2966" s="161"/>
      <c r="M2966" s="161"/>
      <c r="N2966" s="161"/>
      <c r="O2966" s="161"/>
      <c r="P2966" s="161"/>
      <c r="Q2966" s="161"/>
      <c r="R2966" s="161"/>
      <c r="S2966" s="161"/>
      <c r="T2966" s="161"/>
      <c r="U2966" s="161"/>
      <c r="V2966" s="161"/>
      <c r="W2966" s="161"/>
      <c r="X2966" s="161"/>
      <c r="Y2966" s="161"/>
      <c r="Z2966" s="161"/>
      <c r="AA2966" s="161"/>
      <c r="AB2966" s="161"/>
      <c r="AC2966" s="161"/>
      <c r="AD2966" s="161"/>
      <c r="AE2966" s="161"/>
      <c r="AF2966" s="161"/>
      <c r="AG2966" s="161"/>
      <c r="AH2966" s="161"/>
      <c r="AI2966" s="161"/>
      <c r="AJ2966" s="161"/>
      <c r="AK2966" s="161"/>
      <c r="AL2966" s="161"/>
      <c r="AM2966" s="161"/>
    </row>
    <row r="2967" spans="12:39" x14ac:dyDescent="0.15">
      <c r="L2967" s="161"/>
      <c r="M2967" s="161"/>
      <c r="N2967" s="161"/>
      <c r="O2967" s="161"/>
      <c r="P2967" s="161"/>
      <c r="Q2967" s="161"/>
      <c r="R2967" s="161"/>
      <c r="S2967" s="161"/>
      <c r="T2967" s="161"/>
      <c r="U2967" s="161"/>
      <c r="V2967" s="161"/>
      <c r="W2967" s="161"/>
      <c r="X2967" s="161"/>
      <c r="Y2967" s="161"/>
      <c r="Z2967" s="161"/>
      <c r="AA2967" s="161"/>
      <c r="AB2967" s="161"/>
      <c r="AC2967" s="161"/>
      <c r="AD2967" s="161"/>
      <c r="AE2967" s="161"/>
      <c r="AF2967" s="161"/>
      <c r="AG2967" s="161"/>
      <c r="AH2967" s="161"/>
      <c r="AI2967" s="161"/>
      <c r="AJ2967" s="161"/>
      <c r="AK2967" s="161"/>
      <c r="AL2967" s="161"/>
      <c r="AM2967" s="161"/>
    </row>
    <row r="2968" spans="12:39" x14ac:dyDescent="0.15">
      <c r="L2968" s="161"/>
      <c r="M2968" s="161"/>
      <c r="N2968" s="161"/>
      <c r="O2968" s="161"/>
      <c r="P2968" s="161"/>
      <c r="Q2968" s="161"/>
      <c r="R2968" s="161"/>
      <c r="S2968" s="161"/>
      <c r="T2968" s="161"/>
      <c r="U2968" s="161"/>
      <c r="V2968" s="161"/>
      <c r="W2968" s="161"/>
      <c r="X2968" s="161"/>
      <c r="Y2968" s="161"/>
      <c r="Z2968" s="161"/>
      <c r="AA2968" s="161"/>
      <c r="AB2968" s="161"/>
      <c r="AC2968" s="161"/>
      <c r="AD2968" s="161"/>
      <c r="AE2968" s="161"/>
      <c r="AF2968" s="161"/>
      <c r="AG2968" s="161"/>
      <c r="AH2968" s="161"/>
      <c r="AI2968" s="161"/>
      <c r="AJ2968" s="161"/>
      <c r="AK2968" s="161"/>
      <c r="AL2968" s="161"/>
      <c r="AM2968" s="161"/>
    </row>
    <row r="2969" spans="12:39" x14ac:dyDescent="0.15">
      <c r="L2969" s="161"/>
      <c r="M2969" s="161"/>
      <c r="N2969" s="161"/>
      <c r="O2969" s="161"/>
      <c r="P2969" s="161"/>
      <c r="Q2969" s="161"/>
      <c r="R2969" s="161"/>
      <c r="S2969" s="161"/>
      <c r="T2969" s="161"/>
      <c r="U2969" s="161"/>
      <c r="V2969" s="161"/>
      <c r="W2969" s="161"/>
      <c r="X2969" s="161"/>
      <c r="Y2969" s="161"/>
      <c r="Z2969" s="161"/>
      <c r="AA2969" s="161"/>
      <c r="AB2969" s="161"/>
      <c r="AC2969" s="161"/>
      <c r="AD2969" s="161"/>
      <c r="AE2969" s="161"/>
      <c r="AF2969" s="161"/>
      <c r="AG2969" s="161"/>
      <c r="AH2969" s="161"/>
      <c r="AI2969" s="161"/>
      <c r="AJ2969" s="161"/>
      <c r="AK2969" s="161"/>
      <c r="AL2969" s="161"/>
      <c r="AM2969" s="161"/>
    </row>
    <row r="2970" spans="12:39" x14ac:dyDescent="0.15">
      <c r="L2970" s="161"/>
      <c r="M2970" s="161"/>
      <c r="N2970" s="161"/>
      <c r="O2970" s="161"/>
      <c r="P2970" s="161"/>
      <c r="Q2970" s="161"/>
      <c r="R2970" s="161"/>
      <c r="S2970" s="161"/>
      <c r="T2970" s="161"/>
      <c r="U2970" s="161"/>
      <c r="V2970" s="161"/>
      <c r="W2970" s="161"/>
      <c r="X2970" s="161"/>
      <c r="Y2970" s="161"/>
      <c r="Z2970" s="161"/>
      <c r="AA2970" s="161"/>
      <c r="AB2970" s="161"/>
      <c r="AC2970" s="161"/>
      <c r="AD2970" s="161"/>
      <c r="AE2970" s="161"/>
      <c r="AF2970" s="161"/>
      <c r="AG2970" s="161"/>
      <c r="AH2970" s="161"/>
      <c r="AI2970" s="161"/>
      <c r="AJ2970" s="161"/>
      <c r="AK2970" s="161"/>
      <c r="AL2970" s="161"/>
      <c r="AM2970" s="161"/>
    </row>
    <row r="2971" spans="12:39" x14ac:dyDescent="0.15">
      <c r="L2971" s="161"/>
      <c r="M2971" s="161"/>
      <c r="N2971" s="161"/>
      <c r="O2971" s="161"/>
      <c r="P2971" s="161"/>
      <c r="Q2971" s="161"/>
      <c r="R2971" s="161"/>
      <c r="S2971" s="161"/>
      <c r="T2971" s="161"/>
      <c r="U2971" s="161"/>
      <c r="V2971" s="161"/>
      <c r="W2971" s="161"/>
      <c r="X2971" s="161"/>
      <c r="Y2971" s="161"/>
      <c r="Z2971" s="161"/>
      <c r="AA2971" s="161"/>
      <c r="AB2971" s="161"/>
      <c r="AC2971" s="161"/>
      <c r="AD2971" s="161"/>
      <c r="AE2971" s="161"/>
      <c r="AF2971" s="161"/>
      <c r="AG2971" s="161"/>
      <c r="AH2971" s="161"/>
      <c r="AI2971" s="161"/>
      <c r="AJ2971" s="161"/>
      <c r="AK2971" s="161"/>
      <c r="AL2971" s="161"/>
      <c r="AM2971" s="161"/>
    </row>
    <row r="2972" spans="12:39" x14ac:dyDescent="0.15">
      <c r="L2972" s="161"/>
      <c r="M2972" s="161"/>
      <c r="N2972" s="161"/>
      <c r="O2972" s="161"/>
      <c r="P2972" s="161"/>
      <c r="Q2972" s="161"/>
      <c r="R2972" s="161"/>
      <c r="S2972" s="161"/>
      <c r="T2972" s="161"/>
      <c r="U2972" s="161"/>
      <c r="V2972" s="161"/>
      <c r="W2972" s="161"/>
      <c r="X2972" s="161"/>
      <c r="Y2972" s="161"/>
      <c r="Z2972" s="161"/>
      <c r="AA2972" s="161"/>
      <c r="AB2972" s="161"/>
      <c r="AC2972" s="161"/>
      <c r="AD2972" s="161"/>
      <c r="AE2972" s="161"/>
      <c r="AF2972" s="161"/>
      <c r="AG2972" s="161"/>
      <c r="AH2972" s="161"/>
      <c r="AI2972" s="161"/>
      <c r="AJ2972" s="161"/>
      <c r="AK2972" s="161"/>
      <c r="AL2972" s="161"/>
      <c r="AM2972" s="161"/>
    </row>
    <row r="2973" spans="12:39" x14ac:dyDescent="0.15">
      <c r="L2973" s="161"/>
      <c r="M2973" s="161"/>
      <c r="N2973" s="161"/>
      <c r="O2973" s="161"/>
      <c r="P2973" s="161"/>
      <c r="Q2973" s="161"/>
      <c r="R2973" s="161"/>
      <c r="S2973" s="161"/>
      <c r="T2973" s="161"/>
      <c r="U2973" s="161"/>
      <c r="V2973" s="161"/>
      <c r="W2973" s="161"/>
      <c r="X2973" s="161"/>
      <c r="Y2973" s="161"/>
      <c r="Z2973" s="161"/>
      <c r="AA2973" s="161"/>
      <c r="AB2973" s="161"/>
      <c r="AC2973" s="161"/>
      <c r="AD2973" s="161"/>
      <c r="AE2973" s="161"/>
      <c r="AF2973" s="161"/>
      <c r="AG2973" s="161"/>
      <c r="AH2973" s="161"/>
      <c r="AI2973" s="161"/>
      <c r="AJ2973" s="161"/>
      <c r="AK2973" s="161"/>
      <c r="AL2973" s="161"/>
      <c r="AM2973" s="161"/>
    </row>
    <row r="2974" spans="12:39" x14ac:dyDescent="0.15">
      <c r="L2974" s="161"/>
      <c r="M2974" s="161"/>
      <c r="N2974" s="161"/>
      <c r="O2974" s="161"/>
      <c r="P2974" s="161"/>
      <c r="Q2974" s="161"/>
      <c r="R2974" s="161"/>
      <c r="S2974" s="161"/>
      <c r="T2974" s="161"/>
      <c r="U2974" s="161"/>
      <c r="V2974" s="161"/>
      <c r="W2974" s="161"/>
      <c r="X2974" s="161"/>
      <c r="Y2974" s="161"/>
      <c r="Z2974" s="161"/>
      <c r="AA2974" s="161"/>
      <c r="AB2974" s="161"/>
      <c r="AC2974" s="161"/>
      <c r="AD2974" s="161"/>
      <c r="AE2974" s="161"/>
      <c r="AF2974" s="161"/>
      <c r="AG2974" s="161"/>
      <c r="AH2974" s="161"/>
      <c r="AI2974" s="161"/>
      <c r="AJ2974" s="161"/>
      <c r="AK2974" s="161"/>
      <c r="AL2974" s="161"/>
      <c r="AM2974" s="161"/>
    </row>
    <row r="2975" spans="12:39" x14ac:dyDescent="0.15">
      <c r="L2975" s="161"/>
      <c r="M2975" s="161"/>
      <c r="N2975" s="161"/>
      <c r="O2975" s="161"/>
      <c r="P2975" s="161"/>
      <c r="Q2975" s="161"/>
      <c r="R2975" s="161"/>
      <c r="S2975" s="161"/>
      <c r="T2975" s="161"/>
      <c r="U2975" s="161"/>
      <c r="V2975" s="161"/>
      <c r="W2975" s="161"/>
      <c r="X2975" s="161"/>
      <c r="Y2975" s="161"/>
      <c r="Z2975" s="161"/>
      <c r="AA2975" s="161"/>
      <c r="AB2975" s="161"/>
      <c r="AC2975" s="161"/>
      <c r="AD2975" s="161"/>
      <c r="AE2975" s="161"/>
      <c r="AF2975" s="161"/>
      <c r="AG2975" s="161"/>
      <c r="AH2975" s="161"/>
      <c r="AI2975" s="161"/>
      <c r="AJ2975" s="161"/>
      <c r="AK2975" s="161"/>
      <c r="AL2975" s="161"/>
      <c r="AM2975" s="161"/>
    </row>
    <row r="2976" spans="12:39" x14ac:dyDescent="0.15">
      <c r="L2976" s="161"/>
      <c r="M2976" s="161"/>
      <c r="N2976" s="161"/>
      <c r="O2976" s="161"/>
      <c r="P2976" s="161"/>
      <c r="Q2976" s="161"/>
      <c r="R2976" s="161"/>
      <c r="S2976" s="161"/>
      <c r="T2976" s="161"/>
      <c r="U2976" s="161"/>
      <c r="V2976" s="161"/>
      <c r="W2976" s="161"/>
      <c r="X2976" s="161"/>
      <c r="Y2976" s="161"/>
      <c r="Z2976" s="161"/>
      <c r="AA2976" s="161"/>
      <c r="AB2976" s="161"/>
      <c r="AC2976" s="161"/>
      <c r="AD2976" s="161"/>
      <c r="AE2976" s="161"/>
      <c r="AF2976" s="161"/>
      <c r="AG2976" s="161"/>
      <c r="AH2976" s="161"/>
      <c r="AI2976" s="161"/>
      <c r="AJ2976" s="161"/>
      <c r="AK2976" s="161"/>
      <c r="AL2976" s="161"/>
      <c r="AM2976" s="161"/>
    </row>
    <row r="2977" spans="12:39" x14ac:dyDescent="0.15">
      <c r="L2977" s="161"/>
      <c r="M2977" s="161"/>
      <c r="N2977" s="161"/>
      <c r="O2977" s="161"/>
      <c r="P2977" s="161"/>
      <c r="Q2977" s="161"/>
      <c r="R2977" s="161"/>
      <c r="S2977" s="161"/>
      <c r="T2977" s="161"/>
      <c r="U2977" s="161"/>
      <c r="V2977" s="161"/>
      <c r="W2977" s="161"/>
      <c r="X2977" s="161"/>
      <c r="Y2977" s="161"/>
      <c r="Z2977" s="161"/>
      <c r="AA2977" s="161"/>
      <c r="AB2977" s="161"/>
      <c r="AC2977" s="161"/>
      <c r="AD2977" s="161"/>
      <c r="AE2977" s="161"/>
      <c r="AF2977" s="161"/>
      <c r="AG2977" s="161"/>
      <c r="AH2977" s="161"/>
      <c r="AI2977" s="161"/>
      <c r="AJ2977" s="161"/>
      <c r="AK2977" s="161"/>
      <c r="AL2977" s="161"/>
      <c r="AM2977" s="161"/>
    </row>
    <row r="2978" spans="12:39" x14ac:dyDescent="0.15">
      <c r="L2978" s="161"/>
      <c r="M2978" s="161"/>
      <c r="N2978" s="161"/>
      <c r="O2978" s="161"/>
      <c r="P2978" s="161"/>
      <c r="Q2978" s="161"/>
      <c r="R2978" s="161"/>
      <c r="S2978" s="161"/>
      <c r="T2978" s="161"/>
      <c r="U2978" s="161"/>
      <c r="V2978" s="161"/>
      <c r="W2978" s="161"/>
      <c r="X2978" s="161"/>
      <c r="Y2978" s="161"/>
      <c r="Z2978" s="161"/>
      <c r="AA2978" s="161"/>
      <c r="AB2978" s="161"/>
      <c r="AC2978" s="161"/>
      <c r="AD2978" s="161"/>
      <c r="AE2978" s="161"/>
      <c r="AF2978" s="161"/>
      <c r="AG2978" s="161"/>
      <c r="AH2978" s="161"/>
      <c r="AI2978" s="161"/>
      <c r="AJ2978" s="161"/>
      <c r="AK2978" s="161"/>
      <c r="AL2978" s="161"/>
      <c r="AM2978" s="161"/>
    </row>
    <row r="2979" spans="12:39" x14ac:dyDescent="0.15">
      <c r="L2979" s="161"/>
      <c r="M2979" s="161"/>
      <c r="N2979" s="161"/>
      <c r="O2979" s="161"/>
      <c r="P2979" s="161"/>
      <c r="Q2979" s="161"/>
      <c r="R2979" s="161"/>
      <c r="S2979" s="161"/>
      <c r="T2979" s="161"/>
      <c r="U2979" s="161"/>
      <c r="V2979" s="161"/>
      <c r="W2979" s="161"/>
      <c r="X2979" s="161"/>
      <c r="Y2979" s="161"/>
      <c r="Z2979" s="161"/>
      <c r="AA2979" s="161"/>
      <c r="AB2979" s="161"/>
      <c r="AC2979" s="161"/>
      <c r="AD2979" s="161"/>
      <c r="AE2979" s="161"/>
      <c r="AF2979" s="161"/>
      <c r="AG2979" s="161"/>
      <c r="AH2979" s="161"/>
      <c r="AI2979" s="161"/>
      <c r="AJ2979" s="161"/>
      <c r="AK2979" s="161"/>
      <c r="AL2979" s="161"/>
      <c r="AM2979" s="161"/>
    </row>
    <row r="2980" spans="12:39" x14ac:dyDescent="0.15">
      <c r="L2980" s="161"/>
      <c r="M2980" s="161"/>
      <c r="N2980" s="161"/>
      <c r="O2980" s="161"/>
      <c r="P2980" s="161"/>
      <c r="Q2980" s="161"/>
      <c r="R2980" s="161"/>
      <c r="S2980" s="161"/>
      <c r="T2980" s="161"/>
      <c r="U2980" s="161"/>
      <c r="V2980" s="161"/>
      <c r="W2980" s="161"/>
      <c r="X2980" s="161"/>
      <c r="Y2980" s="161"/>
      <c r="Z2980" s="161"/>
      <c r="AA2980" s="161"/>
      <c r="AB2980" s="161"/>
      <c r="AC2980" s="161"/>
      <c r="AD2980" s="161"/>
      <c r="AE2980" s="161"/>
      <c r="AF2980" s="161"/>
      <c r="AG2980" s="161"/>
      <c r="AH2980" s="161"/>
      <c r="AI2980" s="161"/>
      <c r="AJ2980" s="161"/>
      <c r="AK2980" s="161"/>
      <c r="AL2980" s="161"/>
      <c r="AM2980" s="161"/>
    </row>
    <row r="2981" spans="12:39" x14ac:dyDescent="0.15">
      <c r="L2981" s="161"/>
      <c r="M2981" s="161"/>
      <c r="N2981" s="161"/>
      <c r="O2981" s="161"/>
      <c r="P2981" s="161"/>
      <c r="Q2981" s="161"/>
      <c r="R2981" s="161"/>
      <c r="S2981" s="161"/>
      <c r="T2981" s="161"/>
      <c r="U2981" s="161"/>
      <c r="V2981" s="161"/>
      <c r="W2981" s="161"/>
      <c r="X2981" s="161"/>
      <c r="Y2981" s="161"/>
      <c r="Z2981" s="161"/>
      <c r="AA2981" s="161"/>
      <c r="AB2981" s="161"/>
      <c r="AC2981" s="161"/>
      <c r="AD2981" s="161"/>
      <c r="AE2981" s="161"/>
      <c r="AF2981" s="161"/>
      <c r="AG2981" s="161"/>
      <c r="AH2981" s="161"/>
      <c r="AI2981" s="161"/>
      <c r="AJ2981" s="161"/>
      <c r="AK2981" s="161"/>
      <c r="AL2981" s="161"/>
      <c r="AM2981" s="161"/>
    </row>
    <row r="2982" spans="12:39" x14ac:dyDescent="0.15">
      <c r="L2982" s="161"/>
      <c r="M2982" s="161"/>
      <c r="N2982" s="161"/>
      <c r="O2982" s="161"/>
      <c r="P2982" s="161"/>
      <c r="Q2982" s="161"/>
      <c r="R2982" s="161"/>
      <c r="S2982" s="161"/>
      <c r="T2982" s="161"/>
      <c r="U2982" s="161"/>
      <c r="V2982" s="161"/>
      <c r="W2982" s="161"/>
      <c r="X2982" s="161"/>
      <c r="Y2982" s="161"/>
      <c r="Z2982" s="161"/>
      <c r="AA2982" s="161"/>
      <c r="AB2982" s="161"/>
      <c r="AC2982" s="161"/>
      <c r="AD2982" s="161"/>
      <c r="AE2982" s="161"/>
      <c r="AF2982" s="161"/>
      <c r="AG2982" s="161"/>
      <c r="AH2982" s="161"/>
      <c r="AI2982" s="161"/>
      <c r="AJ2982" s="161"/>
      <c r="AK2982" s="161"/>
      <c r="AL2982" s="161"/>
      <c r="AM2982" s="161"/>
    </row>
    <row r="2983" spans="12:39" x14ac:dyDescent="0.15">
      <c r="L2983" s="161"/>
      <c r="M2983" s="161"/>
      <c r="N2983" s="161"/>
      <c r="O2983" s="161"/>
      <c r="P2983" s="161"/>
      <c r="Q2983" s="161"/>
      <c r="R2983" s="161"/>
      <c r="S2983" s="161"/>
      <c r="T2983" s="161"/>
      <c r="U2983" s="161"/>
      <c r="V2983" s="161"/>
      <c r="W2983" s="161"/>
      <c r="X2983" s="161"/>
      <c r="Y2983" s="161"/>
      <c r="Z2983" s="161"/>
      <c r="AA2983" s="161"/>
      <c r="AB2983" s="161"/>
      <c r="AC2983" s="161"/>
      <c r="AD2983" s="161"/>
      <c r="AE2983" s="161"/>
      <c r="AF2983" s="161"/>
      <c r="AG2983" s="161"/>
      <c r="AH2983" s="161"/>
      <c r="AI2983" s="161"/>
      <c r="AJ2983" s="161"/>
      <c r="AK2983" s="161"/>
      <c r="AL2983" s="161"/>
      <c r="AM2983" s="161"/>
    </row>
    <row r="2984" spans="12:39" x14ac:dyDescent="0.15">
      <c r="L2984" s="161"/>
      <c r="M2984" s="161"/>
      <c r="N2984" s="161"/>
      <c r="O2984" s="161"/>
      <c r="P2984" s="161"/>
      <c r="Q2984" s="161"/>
      <c r="R2984" s="161"/>
      <c r="S2984" s="161"/>
      <c r="T2984" s="161"/>
      <c r="U2984" s="161"/>
      <c r="V2984" s="161"/>
      <c r="W2984" s="161"/>
      <c r="X2984" s="161"/>
      <c r="Y2984" s="161"/>
      <c r="Z2984" s="161"/>
      <c r="AA2984" s="161"/>
      <c r="AB2984" s="161"/>
      <c r="AC2984" s="161"/>
      <c r="AD2984" s="161"/>
      <c r="AE2984" s="161"/>
      <c r="AF2984" s="161"/>
      <c r="AG2984" s="161"/>
      <c r="AH2984" s="161"/>
      <c r="AI2984" s="161"/>
      <c r="AJ2984" s="161"/>
      <c r="AK2984" s="161"/>
      <c r="AL2984" s="161"/>
      <c r="AM2984" s="161"/>
    </row>
    <row r="2985" spans="12:39" x14ac:dyDescent="0.15">
      <c r="L2985" s="161"/>
      <c r="M2985" s="161"/>
      <c r="N2985" s="161"/>
      <c r="O2985" s="161"/>
      <c r="P2985" s="161"/>
      <c r="Q2985" s="161"/>
      <c r="R2985" s="161"/>
      <c r="S2985" s="161"/>
      <c r="T2985" s="161"/>
      <c r="U2985" s="161"/>
      <c r="V2985" s="161"/>
      <c r="W2985" s="161"/>
      <c r="X2985" s="161"/>
      <c r="Y2985" s="161"/>
      <c r="Z2985" s="161"/>
      <c r="AA2985" s="161"/>
      <c r="AB2985" s="161"/>
      <c r="AC2985" s="161"/>
      <c r="AD2985" s="161"/>
      <c r="AE2985" s="161"/>
      <c r="AF2985" s="161"/>
      <c r="AG2985" s="161"/>
      <c r="AH2985" s="161"/>
      <c r="AI2985" s="161"/>
      <c r="AJ2985" s="161"/>
      <c r="AK2985" s="161"/>
      <c r="AL2985" s="161"/>
      <c r="AM2985" s="161"/>
    </row>
    <row r="2986" spans="12:39" x14ac:dyDescent="0.15">
      <c r="L2986" s="161"/>
      <c r="M2986" s="161"/>
      <c r="N2986" s="161"/>
      <c r="O2986" s="161"/>
      <c r="P2986" s="161"/>
      <c r="Q2986" s="161"/>
      <c r="R2986" s="161"/>
      <c r="S2986" s="161"/>
      <c r="T2986" s="161"/>
      <c r="U2986" s="161"/>
      <c r="V2986" s="161"/>
      <c r="W2986" s="161"/>
      <c r="X2986" s="161"/>
      <c r="Y2986" s="161"/>
      <c r="Z2986" s="161"/>
      <c r="AA2986" s="161"/>
      <c r="AB2986" s="161"/>
      <c r="AC2986" s="161"/>
      <c r="AD2986" s="161"/>
      <c r="AE2986" s="161"/>
      <c r="AF2986" s="161"/>
      <c r="AG2986" s="161"/>
      <c r="AH2986" s="161"/>
      <c r="AI2986" s="161"/>
      <c r="AJ2986" s="161"/>
      <c r="AK2986" s="161"/>
      <c r="AL2986" s="161"/>
      <c r="AM2986" s="161"/>
    </row>
    <row r="2987" spans="12:39" x14ac:dyDescent="0.15">
      <c r="L2987" s="161"/>
      <c r="M2987" s="161"/>
      <c r="N2987" s="161"/>
      <c r="O2987" s="161"/>
      <c r="P2987" s="161"/>
      <c r="Q2987" s="161"/>
      <c r="R2987" s="161"/>
      <c r="S2987" s="161"/>
      <c r="T2987" s="161"/>
      <c r="U2987" s="161"/>
      <c r="V2987" s="161"/>
      <c r="W2987" s="161"/>
      <c r="X2987" s="161"/>
      <c r="Y2987" s="161"/>
      <c r="Z2987" s="161"/>
      <c r="AA2987" s="161"/>
      <c r="AB2987" s="161"/>
      <c r="AC2987" s="161"/>
      <c r="AD2987" s="161"/>
      <c r="AE2987" s="161"/>
      <c r="AF2987" s="161"/>
      <c r="AG2987" s="161"/>
      <c r="AH2987" s="161"/>
      <c r="AI2987" s="161"/>
      <c r="AJ2987" s="161"/>
      <c r="AK2987" s="161"/>
      <c r="AL2987" s="161"/>
      <c r="AM2987" s="161"/>
    </row>
    <row r="2988" spans="12:39" x14ac:dyDescent="0.15">
      <c r="L2988" s="161"/>
      <c r="M2988" s="161"/>
      <c r="N2988" s="161"/>
      <c r="O2988" s="161"/>
      <c r="P2988" s="161"/>
      <c r="Q2988" s="161"/>
      <c r="R2988" s="161"/>
      <c r="S2988" s="161"/>
      <c r="T2988" s="161"/>
      <c r="U2988" s="161"/>
      <c r="V2988" s="161"/>
      <c r="W2988" s="161"/>
      <c r="X2988" s="161"/>
      <c r="Y2988" s="161"/>
      <c r="Z2988" s="161"/>
      <c r="AA2988" s="161"/>
      <c r="AB2988" s="161"/>
      <c r="AC2988" s="161"/>
      <c r="AD2988" s="161"/>
      <c r="AE2988" s="161"/>
      <c r="AF2988" s="161"/>
      <c r="AG2988" s="161"/>
      <c r="AH2988" s="161"/>
      <c r="AI2988" s="161"/>
      <c r="AJ2988" s="161"/>
      <c r="AK2988" s="161"/>
      <c r="AL2988" s="161"/>
      <c r="AM2988" s="161"/>
    </row>
    <row r="2989" spans="12:39" x14ac:dyDescent="0.15">
      <c r="L2989" s="161"/>
      <c r="M2989" s="161"/>
      <c r="N2989" s="161"/>
      <c r="O2989" s="161"/>
      <c r="P2989" s="161"/>
      <c r="Q2989" s="161"/>
      <c r="R2989" s="161"/>
      <c r="S2989" s="161"/>
      <c r="T2989" s="161"/>
      <c r="U2989" s="161"/>
      <c r="V2989" s="161"/>
      <c r="W2989" s="161"/>
      <c r="X2989" s="161"/>
      <c r="Y2989" s="161"/>
      <c r="Z2989" s="161"/>
      <c r="AA2989" s="161"/>
      <c r="AB2989" s="161"/>
      <c r="AC2989" s="161"/>
      <c r="AD2989" s="161"/>
      <c r="AE2989" s="161"/>
      <c r="AF2989" s="161"/>
      <c r="AG2989" s="161"/>
      <c r="AH2989" s="161"/>
      <c r="AI2989" s="161"/>
      <c r="AJ2989" s="161"/>
      <c r="AK2989" s="161"/>
      <c r="AL2989" s="161"/>
      <c r="AM2989" s="161"/>
    </row>
    <row r="2990" spans="12:39" x14ac:dyDescent="0.15">
      <c r="L2990" s="161"/>
      <c r="M2990" s="161"/>
      <c r="N2990" s="161"/>
      <c r="O2990" s="161"/>
      <c r="P2990" s="161"/>
      <c r="Q2990" s="161"/>
      <c r="R2990" s="161"/>
      <c r="S2990" s="161"/>
      <c r="T2990" s="161"/>
      <c r="U2990" s="161"/>
      <c r="V2990" s="161"/>
      <c r="W2990" s="161"/>
      <c r="X2990" s="161"/>
      <c r="Y2990" s="161"/>
      <c r="Z2990" s="161"/>
      <c r="AA2990" s="161"/>
      <c r="AB2990" s="161"/>
      <c r="AC2990" s="161"/>
      <c r="AD2990" s="161"/>
      <c r="AE2990" s="161"/>
      <c r="AF2990" s="161"/>
      <c r="AG2990" s="161"/>
      <c r="AH2990" s="161"/>
      <c r="AI2990" s="161"/>
      <c r="AJ2990" s="161"/>
      <c r="AK2990" s="161"/>
      <c r="AL2990" s="161"/>
      <c r="AM2990" s="161"/>
    </row>
    <row r="2991" spans="12:39" x14ac:dyDescent="0.15">
      <c r="L2991" s="161"/>
      <c r="M2991" s="161"/>
      <c r="N2991" s="161"/>
      <c r="O2991" s="161"/>
      <c r="P2991" s="161"/>
      <c r="Q2991" s="161"/>
      <c r="R2991" s="161"/>
      <c r="S2991" s="161"/>
      <c r="T2991" s="161"/>
      <c r="U2991" s="161"/>
      <c r="V2991" s="161"/>
      <c r="W2991" s="161"/>
      <c r="X2991" s="161"/>
      <c r="Y2991" s="161"/>
      <c r="Z2991" s="161"/>
      <c r="AA2991" s="161"/>
      <c r="AB2991" s="161"/>
      <c r="AC2991" s="161"/>
      <c r="AD2991" s="161"/>
      <c r="AE2991" s="161"/>
      <c r="AF2991" s="161"/>
      <c r="AG2991" s="161"/>
      <c r="AH2991" s="161"/>
      <c r="AI2991" s="161"/>
      <c r="AJ2991" s="161"/>
      <c r="AK2991" s="161"/>
      <c r="AL2991" s="161"/>
      <c r="AM2991" s="161"/>
    </row>
  </sheetData>
  <phoneticPr fontId="2" type="noConversion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41"/>
  <sheetViews>
    <sheetView zoomScaleNormal="100" workbookViewId="0">
      <selection activeCell="F29" sqref="F29"/>
    </sheetView>
  </sheetViews>
  <sheetFormatPr defaultRowHeight="11.25" x14ac:dyDescent="0.15"/>
  <sheetData>
    <row r="1" spans="1:10" x14ac:dyDescent="0.15">
      <c r="A1" s="147"/>
      <c r="B1" s="147"/>
      <c r="C1" s="147"/>
      <c r="D1" s="147"/>
      <c r="E1" s="147"/>
      <c r="F1" s="147"/>
      <c r="G1" s="147"/>
      <c r="H1" s="147"/>
      <c r="I1" s="147"/>
      <c r="J1" s="147"/>
    </row>
    <row r="2" spans="1:10" x14ac:dyDescent="0.15">
      <c r="A2" s="147"/>
      <c r="B2" s="147"/>
      <c r="C2" s="147"/>
      <c r="D2" s="147"/>
      <c r="E2" s="147"/>
      <c r="F2" s="147"/>
      <c r="G2" s="147"/>
      <c r="H2" s="147"/>
      <c r="I2" s="147"/>
      <c r="J2" s="147"/>
    </row>
    <row r="3" spans="1:10" x14ac:dyDescent="0.15">
      <c r="A3" s="50"/>
      <c r="B3" s="50"/>
      <c r="C3" s="50"/>
      <c r="D3" s="50"/>
      <c r="E3" s="50"/>
      <c r="F3" s="50"/>
      <c r="G3" s="50"/>
      <c r="H3" s="50"/>
      <c r="I3" s="50"/>
      <c r="J3" s="147"/>
    </row>
    <row r="4" spans="1:10" x14ac:dyDescent="0.15">
      <c r="A4" s="50"/>
      <c r="B4" s="50"/>
      <c r="C4" s="50"/>
      <c r="D4" s="50"/>
      <c r="E4" s="50"/>
      <c r="F4" s="50"/>
      <c r="G4" s="50"/>
      <c r="H4" s="50"/>
      <c r="I4" s="50"/>
      <c r="J4" s="147"/>
    </row>
    <row r="5" spans="1:10" x14ac:dyDescent="0.15">
      <c r="A5" s="50"/>
      <c r="B5" s="50"/>
      <c r="C5" s="50"/>
      <c r="D5" s="50"/>
      <c r="E5" s="50"/>
      <c r="F5" s="50"/>
      <c r="G5" s="50"/>
      <c r="H5" s="50"/>
      <c r="I5" s="50"/>
      <c r="J5" s="147"/>
    </row>
    <row r="6" spans="1:10" x14ac:dyDescent="0.15">
      <c r="A6" s="50"/>
      <c r="B6" s="50"/>
      <c r="C6" s="50"/>
      <c r="D6" s="50"/>
      <c r="E6" s="50"/>
      <c r="F6" s="50"/>
      <c r="G6" s="50"/>
      <c r="H6" s="50"/>
      <c r="I6" s="50"/>
      <c r="J6" s="147"/>
    </row>
    <row r="7" spans="1:10" x14ac:dyDescent="0.15">
      <c r="A7" s="50"/>
      <c r="B7" s="50"/>
      <c r="C7" s="50"/>
      <c r="D7" s="50"/>
      <c r="E7" s="50"/>
      <c r="F7" s="50"/>
      <c r="G7" s="50"/>
      <c r="H7" s="50"/>
      <c r="I7" s="50"/>
      <c r="J7" s="147"/>
    </row>
    <row r="8" spans="1:10" x14ac:dyDescent="0.15">
      <c r="A8" s="50"/>
      <c r="B8" s="50"/>
      <c r="C8" s="50"/>
      <c r="D8" s="50"/>
      <c r="E8" s="50"/>
      <c r="F8" s="50"/>
      <c r="G8" s="50"/>
      <c r="H8" s="50"/>
      <c r="I8" s="50"/>
      <c r="J8" s="147"/>
    </row>
    <row r="9" spans="1:10" x14ac:dyDescent="0.15">
      <c r="A9" s="50"/>
      <c r="B9" s="50"/>
      <c r="C9" s="50"/>
      <c r="D9" s="50"/>
      <c r="E9" s="50"/>
      <c r="F9" s="50"/>
      <c r="G9" s="50"/>
      <c r="H9" s="50"/>
      <c r="I9" s="50"/>
      <c r="J9" s="147"/>
    </row>
    <row r="10" spans="1:10" x14ac:dyDescent="0.15">
      <c r="A10" s="50"/>
      <c r="B10" s="50"/>
      <c r="C10" s="50"/>
      <c r="D10" s="50"/>
      <c r="E10" s="50"/>
      <c r="F10" s="50"/>
      <c r="G10" s="50"/>
      <c r="H10" s="50"/>
      <c r="I10" s="50"/>
      <c r="J10" s="147"/>
    </row>
    <row r="11" spans="1:10" x14ac:dyDescent="0.15">
      <c r="A11" s="50"/>
      <c r="B11" s="50"/>
      <c r="C11" s="50"/>
      <c r="D11" s="50"/>
      <c r="E11" s="50"/>
      <c r="F11" s="50"/>
      <c r="G11" s="50"/>
      <c r="H11" s="50"/>
      <c r="I11" s="50"/>
      <c r="J11" s="147"/>
    </row>
    <row r="12" spans="1:10" x14ac:dyDescent="0.15">
      <c r="A12" s="50"/>
      <c r="B12" s="50"/>
      <c r="C12" s="50"/>
      <c r="D12" s="50"/>
      <c r="E12" s="50"/>
      <c r="F12" s="50"/>
      <c r="G12" s="50"/>
      <c r="H12" s="50"/>
      <c r="I12" s="50"/>
      <c r="J12" s="147"/>
    </row>
    <row r="13" spans="1:10" x14ac:dyDescent="0.15">
      <c r="A13" s="50"/>
      <c r="B13" s="50"/>
      <c r="C13" s="50"/>
      <c r="D13" s="50"/>
      <c r="E13" s="50"/>
      <c r="F13" s="50"/>
      <c r="G13" s="50"/>
      <c r="H13" s="50"/>
      <c r="I13" s="50"/>
      <c r="J13" s="147"/>
    </row>
    <row r="14" spans="1:10" x14ac:dyDescent="0.15">
      <c r="A14" s="50"/>
      <c r="B14" s="50"/>
      <c r="C14" s="50"/>
      <c r="D14" s="50"/>
      <c r="E14" s="50"/>
      <c r="F14" s="50"/>
      <c r="G14" s="50"/>
      <c r="H14" s="50"/>
      <c r="I14" s="50"/>
      <c r="J14" s="147"/>
    </row>
    <row r="15" spans="1:10" x14ac:dyDescent="0.15">
      <c r="A15" s="50"/>
      <c r="B15" s="50"/>
      <c r="C15" s="50"/>
      <c r="D15" s="50"/>
      <c r="E15" s="50"/>
      <c r="F15" s="50"/>
      <c r="G15" s="50"/>
      <c r="H15" s="50"/>
      <c r="I15" s="50"/>
      <c r="J15" s="147"/>
    </row>
    <row r="16" spans="1:10" x14ac:dyDescent="0.15">
      <c r="A16" s="50"/>
      <c r="B16" s="50"/>
      <c r="C16" s="50"/>
      <c r="D16" s="50"/>
      <c r="E16" s="50"/>
      <c r="F16" s="50"/>
      <c r="G16" s="50"/>
      <c r="H16" s="50"/>
      <c r="I16" s="50"/>
      <c r="J16" s="147"/>
    </row>
    <row r="17" spans="1:10" x14ac:dyDescent="0.15">
      <c r="A17" s="50"/>
      <c r="B17" s="50"/>
      <c r="C17" s="50"/>
      <c r="D17" s="50"/>
      <c r="E17" s="50"/>
      <c r="F17" s="50"/>
      <c r="G17" s="50"/>
      <c r="H17" s="50"/>
      <c r="I17" s="50"/>
      <c r="J17" s="147"/>
    </row>
    <row r="18" spans="1:10" x14ac:dyDescent="0.15">
      <c r="A18" s="50"/>
      <c r="B18" s="50"/>
      <c r="C18" s="50"/>
      <c r="D18" s="50"/>
      <c r="E18" s="50"/>
      <c r="F18" s="50"/>
      <c r="G18" s="50"/>
      <c r="H18" s="50"/>
      <c r="I18" s="50"/>
      <c r="J18" s="147"/>
    </row>
    <row r="19" spans="1:10" x14ac:dyDescent="0.15">
      <c r="A19" s="50"/>
      <c r="B19" s="50"/>
      <c r="C19" s="50"/>
      <c r="D19" s="50"/>
      <c r="E19" s="50"/>
      <c r="F19" s="50"/>
      <c r="G19" s="50"/>
      <c r="H19" s="50"/>
      <c r="I19" s="50"/>
      <c r="J19" s="147"/>
    </row>
    <row r="33" spans="3:5" x14ac:dyDescent="0.15">
      <c r="C33" s="147"/>
      <c r="D33" s="147"/>
      <c r="E33" s="147"/>
    </row>
    <row r="34" spans="3:5" x14ac:dyDescent="0.15">
      <c r="C34" s="147"/>
      <c r="D34" s="147"/>
      <c r="E34" s="147"/>
    </row>
    <row r="35" spans="3:5" x14ac:dyDescent="0.15">
      <c r="C35" s="147"/>
      <c r="D35" s="147"/>
      <c r="E35" s="147"/>
    </row>
    <row r="36" spans="3:5" x14ac:dyDescent="0.15">
      <c r="C36" s="147"/>
      <c r="D36" s="147"/>
      <c r="E36" s="147"/>
    </row>
    <row r="37" spans="3:5" x14ac:dyDescent="0.15">
      <c r="C37" s="147"/>
      <c r="D37" s="147"/>
      <c r="E37" s="147"/>
    </row>
    <row r="38" spans="3:5" x14ac:dyDescent="0.15">
      <c r="C38" s="147"/>
      <c r="D38" s="147"/>
      <c r="E38" s="147"/>
    </row>
    <row r="39" spans="3:5" x14ac:dyDescent="0.15">
      <c r="C39" s="147"/>
      <c r="D39" s="147"/>
      <c r="E39" s="147"/>
    </row>
    <row r="40" spans="3:5" x14ac:dyDescent="0.15">
      <c r="C40" s="147"/>
      <c r="D40" s="147"/>
      <c r="E40" s="147"/>
    </row>
    <row r="41" spans="3:5" x14ac:dyDescent="0.15">
      <c r="C41" s="147"/>
      <c r="D41" s="147"/>
      <c r="E41" s="147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업데이트</vt:lpstr>
      <vt:lpstr>Appendix</vt:lpstr>
      <vt:lpstr>섹터</vt:lpstr>
      <vt:lpstr>섹터_2m</vt:lpstr>
      <vt:lpstr>섹터_차트</vt:lpstr>
      <vt:lpstr>Angle_업종</vt:lpstr>
      <vt:lpstr>EPS_chg(3m)</vt:lpstr>
      <vt:lpstr>Raw_P</vt:lpstr>
      <vt:lpstr>Raw_업종분류</vt:lpstr>
      <vt:lpstr>앞부분용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유명간</dc:creator>
  <cp:lastModifiedBy>nhwm</cp:lastModifiedBy>
  <cp:lastPrinted>2015-02-26T00:19:20Z</cp:lastPrinted>
  <dcterms:created xsi:type="dcterms:W3CDTF">2014-04-21T10:40:12Z</dcterms:created>
  <dcterms:modified xsi:type="dcterms:W3CDTF">2016-01-07T08:39:15Z</dcterms:modified>
</cp:coreProperties>
</file>